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75" yWindow="345" windowWidth="19305" windowHeight="10725" firstSheet="5" activeTab="10"/>
  </bookViews>
  <sheets>
    <sheet name="ПЗФ01.01.2023" sheetId="1" r:id="rId1"/>
    <sheet name="Зміни 2022" sheetId="2" r:id="rId2"/>
    <sheet name="Вінницька" sheetId="5" r:id="rId3"/>
    <sheet name="Волинська" sheetId="6" r:id="rId4"/>
    <sheet name="Дніпропетровська" sheetId="7" r:id="rId5"/>
    <sheet name="Донецька" sheetId="8" r:id="rId6"/>
    <sheet name="житомирська" sheetId="9" r:id="rId7"/>
    <sheet name="Закарпатська" sheetId="10" r:id="rId8"/>
    <sheet name="Запорізька" sheetId="11" r:id="rId9"/>
    <sheet name="Івано-Франківська" sheetId="12" r:id="rId10"/>
    <sheet name="м. Київ" sheetId="13" r:id="rId11"/>
    <sheet name="Київська" sheetId="14" r:id="rId12"/>
    <sheet name="Кіровоградська" sheetId="15" r:id="rId13"/>
    <sheet name="Львівська" sheetId="16" r:id="rId14"/>
    <sheet name="Луганська" sheetId="17" r:id="rId15"/>
    <sheet name="Миколаївська" sheetId="18" r:id="rId16"/>
    <sheet name="Одеська" sheetId="19" r:id="rId17"/>
    <sheet name="Полтавська" sheetId="20" r:id="rId18"/>
    <sheet name="Рівненська" sheetId="21" r:id="rId19"/>
    <sheet name="Сумська" sheetId="22" r:id="rId20"/>
    <sheet name="Тернопільська" sheetId="23" r:id="rId21"/>
    <sheet name="Харківська" sheetId="24" r:id="rId22"/>
    <sheet name="Херсонська" sheetId="25" r:id="rId23"/>
    <sheet name="Хмельницька" sheetId="26" r:id="rId24"/>
    <sheet name="Черкаська" sheetId="27" r:id="rId25"/>
    <sheet name="Чернівецька" sheetId="28" r:id="rId26"/>
    <sheet name="Чернігівська" sheetId="29" r:id="rId27"/>
    <sheet name="м. Севастополь 2014" sheetId="30" r:id="rId28"/>
    <sheet name="АР Крим 2014" sheetId="31" r:id="rId29"/>
  </sheets>
  <externalReferences>
    <externalReference r:id="rId30"/>
  </externalReferences>
  <calcPr calcId="144525"/>
</workbook>
</file>

<file path=xl/calcChain.xml><?xml version="1.0" encoding="utf-8"?>
<calcChain xmlns="http://schemas.openxmlformats.org/spreadsheetml/2006/main">
  <c r="C257" i="13" l="1"/>
  <c r="C84" i="13"/>
  <c r="E389" i="28" l="1"/>
  <c r="E384" i="28"/>
  <c r="E343" i="28"/>
  <c r="C304" i="28"/>
  <c r="E303" i="28"/>
  <c r="E304" i="28" s="1"/>
  <c r="E296" i="28"/>
  <c r="E288" i="28"/>
  <c r="E244" i="28"/>
  <c r="E172" i="28"/>
  <c r="C104" i="28"/>
  <c r="E103" i="28"/>
  <c r="E104" i="28" s="1"/>
  <c r="E101" i="28"/>
  <c r="E99" i="28"/>
  <c r="E93" i="28"/>
  <c r="E86" i="28"/>
  <c r="E84" i="28"/>
  <c r="E77" i="28"/>
  <c r="E64" i="28"/>
  <c r="E48" i="28"/>
  <c r="E43" i="28"/>
  <c r="E41" i="28"/>
  <c r="C38" i="28"/>
  <c r="C44" i="28" s="1"/>
  <c r="E37" i="28"/>
  <c r="E32" i="28"/>
  <c r="E27" i="28"/>
  <c r="E38" i="28" s="1"/>
  <c r="C25" i="28"/>
  <c r="E24" i="28"/>
  <c r="E25" i="28" s="1"/>
  <c r="E21" i="28"/>
  <c r="E19" i="28"/>
  <c r="E16" i="28"/>
  <c r="E10" i="28"/>
  <c r="E238" i="31"/>
  <c r="E235" i="31"/>
  <c r="E233" i="31"/>
  <c r="E225" i="31"/>
  <c r="E203" i="31"/>
  <c r="C201" i="31"/>
  <c r="C239" i="31" s="1"/>
  <c r="E200" i="31"/>
  <c r="E201" i="31" s="1"/>
  <c r="E177" i="31"/>
  <c r="E162" i="31"/>
  <c r="E131" i="31"/>
  <c r="C115" i="31"/>
  <c r="E114" i="31"/>
  <c r="E115" i="31" s="1"/>
  <c r="E112" i="31"/>
  <c r="E99" i="31"/>
  <c r="E97" i="31"/>
  <c r="E85" i="31"/>
  <c r="E68" i="31"/>
  <c r="E58" i="31"/>
  <c r="C56" i="31"/>
  <c r="C69" i="31" s="1"/>
  <c r="E55" i="31"/>
  <c r="E56" i="31" s="1"/>
  <c r="E50" i="31"/>
  <c r="E48" i="31"/>
  <c r="E45" i="31"/>
  <c r="C38" i="31"/>
  <c r="E37" i="31"/>
  <c r="E38" i="31" s="1"/>
  <c r="E34" i="31"/>
  <c r="E32" i="31"/>
  <c r="E29" i="31"/>
  <c r="E22" i="31"/>
  <c r="E18" i="31"/>
  <c r="E16" i="31"/>
  <c r="E31" i="30"/>
  <c r="C29" i="30"/>
  <c r="C32" i="30" s="1"/>
  <c r="E28" i="30"/>
  <c r="E29" i="30" s="1"/>
  <c r="E26" i="30"/>
  <c r="E24" i="30"/>
  <c r="E19" i="30"/>
  <c r="C15" i="30"/>
  <c r="C16" i="30" s="1"/>
  <c r="E14" i="30"/>
  <c r="E15" i="30" s="1"/>
  <c r="E16" i="30" s="1"/>
  <c r="E12" i="30"/>
  <c r="E719" i="29"/>
  <c r="E700" i="29"/>
  <c r="E698" i="29"/>
  <c r="C645" i="29"/>
  <c r="C720" i="29" s="1"/>
  <c r="E644" i="29"/>
  <c r="E645" i="29" s="1"/>
  <c r="E639" i="29"/>
  <c r="E613" i="29"/>
  <c r="E605" i="29"/>
  <c r="C506" i="29"/>
  <c r="E505" i="29"/>
  <c r="E506" i="29" s="1"/>
  <c r="E241" i="29"/>
  <c r="E235" i="29"/>
  <c r="E232" i="29"/>
  <c r="E229" i="29"/>
  <c r="E130" i="29"/>
  <c r="E90" i="29"/>
  <c r="E49" i="29"/>
  <c r="E43" i="29"/>
  <c r="E41" i="29"/>
  <c r="E39" i="29"/>
  <c r="C37" i="29"/>
  <c r="C44" i="29" s="1"/>
  <c r="E36" i="29"/>
  <c r="E37" i="29" s="1"/>
  <c r="E29" i="29"/>
  <c r="C27" i="29"/>
  <c r="E26" i="29"/>
  <c r="E27" i="29" s="1"/>
  <c r="E24" i="29"/>
  <c r="E19" i="29"/>
  <c r="E14" i="29"/>
  <c r="E10" i="29"/>
  <c r="C624" i="27"/>
  <c r="E559" i="27"/>
  <c r="C506" i="27"/>
  <c r="E505" i="27"/>
  <c r="E494" i="27"/>
  <c r="E491" i="27"/>
  <c r="E456" i="27"/>
  <c r="E425" i="27"/>
  <c r="E298" i="27"/>
  <c r="C298" i="27"/>
  <c r="E297" i="27"/>
  <c r="E292" i="27"/>
  <c r="E290" i="27"/>
  <c r="E262" i="27"/>
  <c r="E260" i="27"/>
  <c r="E249" i="27"/>
  <c r="E236" i="27"/>
  <c r="E113" i="27"/>
  <c r="E49" i="27"/>
  <c r="E45" i="27"/>
  <c r="E38" i="27"/>
  <c r="E36" i="27"/>
  <c r="E34" i="27"/>
  <c r="E46" i="27" s="1"/>
  <c r="C34" i="27"/>
  <c r="E33" i="27"/>
  <c r="E28" i="27"/>
  <c r="E26" i="27"/>
  <c r="E24" i="27"/>
  <c r="C24" i="27"/>
  <c r="E23" i="27"/>
  <c r="E21" i="27"/>
  <c r="E19" i="27"/>
  <c r="E17" i="27"/>
  <c r="C17" i="27"/>
  <c r="E14" i="27"/>
  <c r="E10" i="27"/>
  <c r="E577" i="26"/>
  <c r="E575" i="26"/>
  <c r="E573" i="26"/>
  <c r="E571" i="26"/>
  <c r="E550" i="26"/>
  <c r="E543" i="26"/>
  <c r="C515" i="26"/>
  <c r="C578" i="26" s="1"/>
  <c r="E514" i="26"/>
  <c r="E515" i="26" s="1"/>
  <c r="E509" i="26"/>
  <c r="E463" i="26"/>
  <c r="E449" i="26"/>
  <c r="E224" i="26"/>
  <c r="C205" i="26"/>
  <c r="E204" i="26"/>
  <c r="E205" i="26" s="1"/>
  <c r="E193" i="26"/>
  <c r="E189" i="26"/>
  <c r="E181" i="26"/>
  <c r="E179" i="26"/>
  <c r="E131" i="26"/>
  <c r="E103" i="26"/>
  <c r="E81" i="26"/>
  <c r="E60" i="26"/>
  <c r="E50" i="26"/>
  <c r="C48" i="26"/>
  <c r="C61" i="26" s="1"/>
  <c r="E47" i="26"/>
  <c r="E48" i="26" s="1"/>
  <c r="E45" i="26"/>
  <c r="E43" i="26"/>
  <c r="C39" i="26"/>
  <c r="E38" i="26"/>
  <c r="E39" i="26" s="1"/>
  <c r="E32" i="26"/>
  <c r="E30" i="26"/>
  <c r="E20" i="26"/>
  <c r="E9" i="26"/>
  <c r="E281" i="24"/>
  <c r="E279" i="24"/>
  <c r="E277" i="24"/>
  <c r="E275" i="24"/>
  <c r="C265" i="24"/>
  <c r="C282" i="24" s="1"/>
  <c r="E264" i="24"/>
  <c r="E265" i="24" s="1"/>
  <c r="E259" i="24"/>
  <c r="E220" i="24"/>
  <c r="C217" i="24"/>
  <c r="E216" i="24"/>
  <c r="E217" i="24" s="1"/>
  <c r="E214" i="24"/>
  <c r="E194" i="24"/>
  <c r="E186" i="24"/>
  <c r="E120" i="24"/>
  <c r="E114" i="24"/>
  <c r="E62" i="24"/>
  <c r="E52" i="24"/>
  <c r="E37" i="24"/>
  <c r="E27" i="24"/>
  <c r="E28" i="24" s="1"/>
  <c r="E25" i="24"/>
  <c r="E23" i="24"/>
  <c r="E21" i="24"/>
  <c r="C16" i="24"/>
  <c r="C28" i="24" s="1"/>
  <c r="E15" i="24"/>
  <c r="E16" i="24" s="1"/>
  <c r="E13" i="24"/>
  <c r="E10" i="24"/>
  <c r="E704" i="23"/>
  <c r="C704" i="23"/>
  <c r="E198" i="23"/>
  <c r="E352" i="22"/>
  <c r="E348" i="22"/>
  <c r="E327" i="22"/>
  <c r="C323" i="22"/>
  <c r="C353" i="22" s="1"/>
  <c r="C354" i="22" s="1"/>
  <c r="E322" i="22"/>
  <c r="E323" i="22" s="1"/>
  <c r="E315" i="22"/>
  <c r="E308" i="22"/>
  <c r="E270" i="22"/>
  <c r="E209" i="22"/>
  <c r="C182" i="22"/>
  <c r="E181" i="22"/>
  <c r="E182" i="22" s="1"/>
  <c r="E144" i="22"/>
  <c r="E140" i="22"/>
  <c r="E137" i="22"/>
  <c r="E132" i="22"/>
  <c r="E121" i="22"/>
  <c r="E88" i="22"/>
  <c r="E45" i="22"/>
  <c r="E40" i="22"/>
  <c r="E37" i="22"/>
  <c r="C35" i="22"/>
  <c r="C41" i="22" s="1"/>
  <c r="E34" i="22"/>
  <c r="E32" i="22"/>
  <c r="E30" i="22"/>
  <c r="E35" i="22" s="1"/>
  <c r="C28" i="22"/>
  <c r="E27" i="22"/>
  <c r="E28" i="22" s="1"/>
  <c r="E21" i="22"/>
  <c r="E19" i="22"/>
  <c r="E17" i="22"/>
  <c r="E15" i="22"/>
  <c r="E12" i="22"/>
  <c r="E8" i="22"/>
  <c r="E375" i="21"/>
  <c r="E371" i="21"/>
  <c r="E356" i="21"/>
  <c r="C259" i="21"/>
  <c r="E258" i="21"/>
  <c r="E244" i="21"/>
  <c r="E241" i="21"/>
  <c r="E226" i="21"/>
  <c r="E192" i="21"/>
  <c r="C177" i="21"/>
  <c r="E176" i="21"/>
  <c r="E171" i="21"/>
  <c r="E159" i="21"/>
  <c r="E156" i="21"/>
  <c r="E139" i="21"/>
  <c r="E129" i="21"/>
  <c r="E123" i="21"/>
  <c r="E84" i="21"/>
  <c r="E65" i="21"/>
  <c r="E51" i="21"/>
  <c r="E48" i="21"/>
  <c r="E46" i="21"/>
  <c r="C44" i="21"/>
  <c r="E43" i="21"/>
  <c r="E40" i="21"/>
  <c r="E38" i="21"/>
  <c r="E33" i="21"/>
  <c r="C31" i="21"/>
  <c r="E30" i="21"/>
  <c r="E27" i="21"/>
  <c r="E25" i="21"/>
  <c r="E16" i="21"/>
  <c r="E14" i="21"/>
  <c r="E12" i="21"/>
  <c r="E8" i="21"/>
  <c r="E437" i="20"/>
  <c r="E421" i="20"/>
  <c r="E371" i="20"/>
  <c r="E372" i="20" s="1"/>
  <c r="E361" i="20"/>
  <c r="E357" i="20"/>
  <c r="E354" i="20"/>
  <c r="E241" i="20"/>
  <c r="E227" i="20"/>
  <c r="E174" i="20"/>
  <c r="E228" i="20" s="1"/>
  <c r="E169" i="20"/>
  <c r="E166" i="20"/>
  <c r="E158" i="20"/>
  <c r="E118" i="20"/>
  <c r="E114" i="20"/>
  <c r="E56" i="20"/>
  <c r="E162" i="19"/>
  <c r="E157" i="19"/>
  <c r="C132" i="19"/>
  <c r="C163" i="19" s="1"/>
  <c r="C164" i="19" s="1"/>
  <c r="E131" i="19"/>
  <c r="E132" i="19" s="1"/>
  <c r="E90" i="19"/>
  <c r="E88" i="19"/>
  <c r="C81" i="19"/>
  <c r="E80" i="19"/>
  <c r="E81" i="19" s="1"/>
  <c r="E78" i="19"/>
  <c r="E72" i="19"/>
  <c r="E70" i="19"/>
  <c r="E43" i="19"/>
  <c r="C39" i="19"/>
  <c r="E38" i="19"/>
  <c r="E36" i="19"/>
  <c r="E34" i="19"/>
  <c r="C32" i="19"/>
  <c r="E31" i="19"/>
  <c r="E32" i="19" s="1"/>
  <c r="E29" i="19"/>
  <c r="C27" i="19"/>
  <c r="E26" i="19"/>
  <c r="E27" i="19" s="1"/>
  <c r="E21" i="19"/>
  <c r="E19" i="19"/>
  <c r="E15" i="19"/>
  <c r="E12" i="19"/>
  <c r="E8" i="19"/>
  <c r="E183" i="18"/>
  <c r="E169" i="18"/>
  <c r="C150" i="18"/>
  <c r="C184" i="18" s="1"/>
  <c r="C185" i="18" s="1"/>
  <c r="E149" i="18"/>
  <c r="E150" i="18" s="1"/>
  <c r="E141" i="18"/>
  <c r="E127" i="18"/>
  <c r="E105" i="18"/>
  <c r="C102" i="18"/>
  <c r="E101" i="18"/>
  <c r="E102" i="18" s="1"/>
  <c r="E94" i="18"/>
  <c r="E91" i="18"/>
  <c r="E87" i="18"/>
  <c r="E76" i="18"/>
  <c r="E63" i="18"/>
  <c r="E31" i="18"/>
  <c r="I30" i="18"/>
  <c r="C24" i="18"/>
  <c r="E23" i="18"/>
  <c r="C21" i="18"/>
  <c r="E20" i="18"/>
  <c r="E21" i="18" s="1"/>
  <c r="E18" i="18"/>
  <c r="C16" i="18"/>
  <c r="E15" i="18"/>
  <c r="E16" i="18" s="1"/>
  <c r="E13" i="18"/>
  <c r="E10" i="18"/>
  <c r="E8" i="18"/>
  <c r="E245" i="17"/>
  <c r="E237" i="17"/>
  <c r="C216" i="17"/>
  <c r="C246" i="17" s="1"/>
  <c r="E215" i="17"/>
  <c r="E216" i="17" s="1"/>
  <c r="E200" i="17"/>
  <c r="E175" i="17"/>
  <c r="E166" i="17"/>
  <c r="C139" i="17"/>
  <c r="E138" i="17"/>
  <c r="E139" i="17" s="1"/>
  <c r="E133" i="17"/>
  <c r="E131" i="17"/>
  <c r="E117" i="17"/>
  <c r="E114" i="17"/>
  <c r="E109" i="17"/>
  <c r="E88" i="17"/>
  <c r="E69" i="17"/>
  <c r="E38" i="17"/>
  <c r="E34" i="17"/>
  <c r="C31" i="17"/>
  <c r="C35" i="17" s="1"/>
  <c r="E30" i="17"/>
  <c r="E26" i="17"/>
  <c r="E31" i="17" s="1"/>
  <c r="C24" i="17"/>
  <c r="E23" i="17"/>
  <c r="E24" i="17" s="1"/>
  <c r="E21" i="17"/>
  <c r="E19" i="17"/>
  <c r="E15" i="17"/>
  <c r="E7" i="17"/>
  <c r="E12" i="17" s="1"/>
  <c r="C467" i="16"/>
  <c r="C468" i="16" s="1"/>
  <c r="C469" i="16" s="1"/>
  <c r="E466" i="16"/>
  <c r="E467" i="16" s="1"/>
  <c r="E468" i="16" s="1"/>
  <c r="E446" i="16"/>
  <c r="E411" i="16"/>
  <c r="E406" i="16"/>
  <c r="E275" i="16"/>
  <c r="E255" i="16"/>
  <c r="E193" i="16"/>
  <c r="E189" i="16"/>
  <c r="E187" i="16"/>
  <c r="E185" i="16"/>
  <c r="C135" i="16"/>
  <c r="E134" i="16"/>
  <c r="E135" i="16" s="1"/>
  <c r="E132" i="16"/>
  <c r="E129" i="16"/>
  <c r="E126" i="16"/>
  <c r="E124" i="16"/>
  <c r="E94" i="16"/>
  <c r="E88" i="16"/>
  <c r="E59" i="16"/>
  <c r="C52" i="16"/>
  <c r="E51" i="16"/>
  <c r="E43" i="16"/>
  <c r="E40" i="16"/>
  <c r="C37" i="16"/>
  <c r="E36" i="16"/>
  <c r="E37" i="16" s="1"/>
  <c r="E34" i="16"/>
  <c r="C32" i="16"/>
  <c r="E31" i="16"/>
  <c r="E32" i="16" s="1"/>
  <c r="E28" i="16"/>
  <c r="E24" i="16"/>
  <c r="E22" i="16"/>
  <c r="E20" i="16"/>
  <c r="E16" i="16"/>
  <c r="E10" i="16"/>
  <c r="E269" i="15"/>
  <c r="E213" i="15"/>
  <c r="E204" i="15"/>
  <c r="E193" i="15"/>
  <c r="E189" i="15"/>
  <c r="E186" i="15"/>
  <c r="E156" i="15"/>
  <c r="C147" i="15"/>
  <c r="C270" i="15" s="1"/>
  <c r="E146" i="15"/>
  <c r="E147" i="15" s="1"/>
  <c r="E144" i="15"/>
  <c r="E138" i="15"/>
  <c r="E118" i="15"/>
  <c r="E114" i="15"/>
  <c r="E106" i="15"/>
  <c r="E49" i="15"/>
  <c r="E44" i="15"/>
  <c r="E42" i="15"/>
  <c r="C39" i="15"/>
  <c r="C45" i="15" s="1"/>
  <c r="E38" i="15"/>
  <c r="E39" i="15" s="1"/>
  <c r="E36" i="15"/>
  <c r="C34" i="15"/>
  <c r="E33" i="15"/>
  <c r="E34" i="15" s="1"/>
  <c r="E31" i="15"/>
  <c r="E26" i="15"/>
  <c r="E16" i="15"/>
  <c r="E14" i="15"/>
  <c r="E256" i="13"/>
  <c r="C240" i="13"/>
  <c r="E239" i="13"/>
  <c r="E240" i="13" s="1"/>
  <c r="E231" i="13"/>
  <c r="E226" i="13"/>
  <c r="E86" i="13"/>
  <c r="E83" i="13"/>
  <c r="E79" i="13"/>
  <c r="E48" i="13"/>
  <c r="E46" i="13"/>
  <c r="E39" i="13"/>
  <c r="E32" i="13"/>
  <c r="E18" i="13"/>
  <c r="C14" i="13"/>
  <c r="C33" i="13" s="1"/>
  <c r="C258" i="13" s="1"/>
  <c r="E13" i="13"/>
  <c r="E14" i="13" s="1"/>
  <c r="C11" i="13"/>
  <c r="E10" i="13"/>
  <c r="E11" i="13" s="1"/>
  <c r="E8" i="13"/>
  <c r="E612" i="12"/>
  <c r="E405" i="12"/>
  <c r="E396" i="12"/>
  <c r="C389" i="12"/>
  <c r="C613" i="12" s="1"/>
  <c r="E388" i="12"/>
  <c r="E389" i="12" s="1"/>
  <c r="E386" i="12"/>
  <c r="E370" i="12"/>
  <c r="E353" i="12"/>
  <c r="E308" i="12"/>
  <c r="E144" i="12"/>
  <c r="C132" i="12"/>
  <c r="E131" i="12"/>
  <c r="E132" i="12" s="1"/>
  <c r="E128" i="12"/>
  <c r="E122" i="12"/>
  <c r="E115" i="12"/>
  <c r="E88" i="12"/>
  <c r="E74" i="12"/>
  <c r="E62" i="12"/>
  <c r="E55" i="12"/>
  <c r="E53" i="12"/>
  <c r="C49" i="12"/>
  <c r="C56" i="12" s="1"/>
  <c r="E48" i="12"/>
  <c r="E49" i="12" s="1"/>
  <c r="E46" i="12"/>
  <c r="E40" i="12"/>
  <c r="E34" i="12"/>
  <c r="C30" i="12"/>
  <c r="E29" i="12"/>
  <c r="E30" i="12" s="1"/>
  <c r="E27" i="12"/>
  <c r="E25" i="12"/>
  <c r="E20" i="12"/>
  <c r="E17" i="12"/>
  <c r="E14" i="12"/>
  <c r="E8" i="12"/>
  <c r="E387" i="11"/>
  <c r="E384" i="11"/>
  <c r="C367" i="11"/>
  <c r="C388" i="11" s="1"/>
  <c r="E366" i="11"/>
  <c r="E367" i="11" s="1"/>
  <c r="E364" i="11"/>
  <c r="E343" i="11"/>
  <c r="E332" i="11"/>
  <c r="C285" i="11"/>
  <c r="E284" i="11"/>
  <c r="E285" i="11" s="1"/>
  <c r="E281" i="11"/>
  <c r="E277" i="11"/>
  <c r="E202" i="11"/>
  <c r="E197" i="11"/>
  <c r="E153" i="11"/>
  <c r="E52" i="11"/>
  <c r="E50" i="11"/>
  <c r="E48" i="11"/>
  <c r="E44" i="11"/>
  <c r="C42" i="11"/>
  <c r="E41" i="11"/>
  <c r="E42" i="11" s="1"/>
  <c r="E38" i="11"/>
  <c r="E35" i="11"/>
  <c r="C31" i="11"/>
  <c r="C45" i="11" s="1"/>
  <c r="E30" i="11"/>
  <c r="E28" i="11"/>
  <c r="E26" i="11"/>
  <c r="E18" i="11"/>
  <c r="E16" i="11"/>
  <c r="E14" i="11"/>
  <c r="E31" i="11" s="1"/>
  <c r="E11" i="11"/>
  <c r="E8" i="11"/>
  <c r="E576" i="10"/>
  <c r="E541" i="10"/>
  <c r="E537" i="10"/>
  <c r="C498" i="10"/>
  <c r="C538" i="10" s="1"/>
  <c r="C577" i="10" s="1"/>
  <c r="E497" i="10"/>
  <c r="E498" i="10" s="1"/>
  <c r="E475" i="10"/>
  <c r="E467" i="10"/>
  <c r="E458" i="10"/>
  <c r="E446" i="10"/>
  <c r="E401" i="10"/>
  <c r="E366" i="10"/>
  <c r="E353" i="10"/>
  <c r="E346" i="10"/>
  <c r="E283" i="10"/>
  <c r="E274" i="10"/>
  <c r="E264" i="10"/>
  <c r="E259" i="10"/>
  <c r="E243" i="10"/>
  <c r="E219" i="10"/>
  <c r="E217" i="10"/>
  <c r="E182" i="10"/>
  <c r="E141" i="10"/>
  <c r="C127" i="10"/>
  <c r="E126" i="10"/>
  <c r="E127" i="10" s="1"/>
  <c r="E114" i="10"/>
  <c r="E112" i="10"/>
  <c r="E110" i="10"/>
  <c r="E108" i="10"/>
  <c r="E84" i="10"/>
  <c r="E65" i="10"/>
  <c r="E61" i="10"/>
  <c r="E56" i="10"/>
  <c r="E54" i="10"/>
  <c r="C52" i="10"/>
  <c r="C57" i="10" s="1"/>
  <c r="E51" i="10"/>
  <c r="E52" i="10" s="1"/>
  <c r="E49" i="10"/>
  <c r="E41" i="10"/>
  <c r="C39" i="10"/>
  <c r="E38" i="10"/>
  <c r="E39" i="10" s="1"/>
  <c r="E36" i="10"/>
  <c r="E34" i="10"/>
  <c r="E32" i="10"/>
  <c r="E27" i="10"/>
  <c r="E18" i="10"/>
  <c r="E14" i="10"/>
  <c r="E12" i="10"/>
  <c r="E8" i="10"/>
  <c r="E302" i="9"/>
  <c r="E283" i="9"/>
  <c r="C279" i="9"/>
  <c r="C303" i="9" s="1"/>
  <c r="E278" i="9"/>
  <c r="E279" i="9" s="1"/>
  <c r="E262" i="9"/>
  <c r="E257" i="9"/>
  <c r="E253" i="9"/>
  <c r="C233" i="9"/>
  <c r="E232" i="9"/>
  <c r="E233" i="9" s="1"/>
  <c r="E230" i="9"/>
  <c r="E226" i="9"/>
  <c r="E205" i="9"/>
  <c r="E168" i="9"/>
  <c r="E138" i="9"/>
  <c r="E77" i="9"/>
  <c r="E37" i="9"/>
  <c r="E31" i="9"/>
  <c r="E29" i="9"/>
  <c r="C26" i="9"/>
  <c r="C38" i="9" s="1"/>
  <c r="E25" i="9"/>
  <c r="E26" i="9" s="1"/>
  <c r="E21" i="9"/>
  <c r="E19" i="9"/>
  <c r="E16" i="9"/>
  <c r="E14" i="9"/>
  <c r="E11" i="9"/>
  <c r="E9" i="9"/>
  <c r="E228" i="8"/>
  <c r="C211" i="8"/>
  <c r="E210" i="8"/>
  <c r="E211" i="8" s="1"/>
  <c r="E202" i="8"/>
  <c r="E200" i="8"/>
  <c r="E197" i="8"/>
  <c r="E185" i="8"/>
  <c r="C174" i="8"/>
  <c r="E173" i="8"/>
  <c r="E174" i="8" s="1"/>
  <c r="E128" i="8"/>
  <c r="E120" i="8"/>
  <c r="E117" i="8"/>
  <c r="E111" i="8"/>
  <c r="E54" i="8"/>
  <c r="E45" i="8"/>
  <c r="C43" i="8"/>
  <c r="C46" i="8" s="1"/>
  <c r="E42" i="8"/>
  <c r="E43" i="8" s="1"/>
  <c r="E39" i="8"/>
  <c r="E35" i="8"/>
  <c r="C29" i="8"/>
  <c r="E28" i="8"/>
  <c r="E24" i="8"/>
  <c r="E29" i="8" s="1"/>
  <c r="E22" i="8"/>
  <c r="E19" i="8"/>
  <c r="E16" i="8"/>
  <c r="E13" i="8"/>
  <c r="E222" i="7"/>
  <c r="E218" i="7"/>
  <c r="E210" i="7"/>
  <c r="E208" i="7"/>
  <c r="C206" i="7"/>
  <c r="C223" i="7" s="1"/>
  <c r="E205" i="7"/>
  <c r="E206" i="7" s="1"/>
  <c r="E192" i="7"/>
  <c r="E189" i="7"/>
  <c r="E187" i="7"/>
  <c r="C151" i="7"/>
  <c r="E150" i="7"/>
  <c r="E151" i="7" s="1"/>
  <c r="E148" i="7"/>
  <c r="E145" i="7"/>
  <c r="E143" i="7"/>
  <c r="E138" i="7"/>
  <c r="E134" i="7"/>
  <c r="E114" i="7"/>
  <c r="E110" i="7"/>
  <c r="E60" i="7"/>
  <c r="E50" i="7"/>
  <c r="E51" i="7" s="1"/>
  <c r="E48" i="7"/>
  <c r="C45" i="7"/>
  <c r="E44" i="7"/>
  <c r="E45" i="7" s="1"/>
  <c r="E42" i="7"/>
  <c r="E40" i="7"/>
  <c r="C38" i="7"/>
  <c r="C51" i="7" s="1"/>
  <c r="E37" i="7"/>
  <c r="E38" i="7" s="1"/>
  <c r="E34" i="7"/>
  <c r="E31" i="7"/>
  <c r="E25" i="7"/>
  <c r="E8" i="7"/>
  <c r="E435" i="6"/>
  <c r="E425" i="6"/>
  <c r="C397" i="6"/>
  <c r="C436" i="6" s="1"/>
  <c r="E396" i="6"/>
  <c r="E397" i="6" s="1"/>
  <c r="E388" i="6"/>
  <c r="E371" i="6"/>
  <c r="E366" i="6"/>
  <c r="C266" i="6"/>
  <c r="E265" i="6"/>
  <c r="E266" i="6" s="1"/>
  <c r="E202" i="6"/>
  <c r="E200" i="6"/>
  <c r="E184" i="6"/>
  <c r="E182" i="6"/>
  <c r="E147" i="6"/>
  <c r="E118" i="6"/>
  <c r="E78" i="6"/>
  <c r="E45" i="6"/>
  <c r="E46" i="6" s="1"/>
  <c r="E41" i="6"/>
  <c r="C39" i="6"/>
  <c r="C46" i="6" s="1"/>
  <c r="E38" i="6"/>
  <c r="E35" i="6"/>
  <c r="E33" i="6"/>
  <c r="E39" i="6" s="1"/>
  <c r="C31" i="6"/>
  <c r="E30" i="6"/>
  <c r="E31" i="6" s="1"/>
  <c r="E28" i="6"/>
  <c r="E21" i="6"/>
  <c r="E12" i="6"/>
  <c r="E8" i="6"/>
  <c r="E473" i="5"/>
  <c r="E442" i="5"/>
  <c r="E415" i="5"/>
  <c r="C413" i="5"/>
  <c r="E412" i="5"/>
  <c r="E406" i="5"/>
  <c r="E401" i="5"/>
  <c r="E383" i="5"/>
  <c r="E322" i="5"/>
  <c r="C215" i="5"/>
  <c r="E214" i="5"/>
  <c r="E212" i="5"/>
  <c r="E206" i="5"/>
  <c r="E203" i="5"/>
  <c r="E186" i="5"/>
  <c r="E126" i="5"/>
  <c r="E119" i="5"/>
  <c r="E68" i="5"/>
  <c r="E61" i="5"/>
  <c r="C49" i="5"/>
  <c r="C62" i="5" s="1"/>
  <c r="E48" i="5"/>
  <c r="E43" i="5"/>
  <c r="E40" i="5"/>
  <c r="E37" i="5"/>
  <c r="C34" i="5"/>
  <c r="E33" i="5"/>
  <c r="E30" i="5"/>
  <c r="E28" i="5"/>
  <c r="E23" i="5"/>
  <c r="E8" i="5"/>
  <c r="E34" i="5" l="1"/>
  <c r="C474" i="5"/>
  <c r="E49" i="5"/>
  <c r="E215" i="5"/>
  <c r="E413" i="5"/>
  <c r="E44" i="28"/>
  <c r="C240" i="31"/>
  <c r="E69" i="31"/>
  <c r="E239" i="31"/>
  <c r="E240" i="31" s="1"/>
  <c r="C33" i="30"/>
  <c r="E32" i="30"/>
  <c r="E33" i="30" s="1"/>
  <c r="E44" i="29"/>
  <c r="C721" i="29"/>
  <c r="E720" i="29"/>
  <c r="E721" i="29" s="1"/>
  <c r="E61" i="26"/>
  <c r="C579" i="26"/>
  <c r="E578" i="26"/>
  <c r="E579" i="26" s="1"/>
  <c r="C283" i="24"/>
  <c r="E282" i="24"/>
  <c r="E283" i="24" s="1"/>
  <c r="E41" i="22"/>
  <c r="E353" i="22"/>
  <c r="E354" i="22" s="1"/>
  <c r="E44" i="21"/>
  <c r="E259" i="21"/>
  <c r="C376" i="21"/>
  <c r="E31" i="21"/>
  <c r="C52" i="21"/>
  <c r="E177" i="21"/>
  <c r="E52" i="21"/>
  <c r="E376" i="21"/>
  <c r="E438" i="20"/>
  <c r="E439" i="20" s="1"/>
  <c r="E39" i="19"/>
  <c r="E163" i="19"/>
  <c r="E164" i="19" s="1"/>
  <c r="E24" i="18"/>
  <c r="E184" i="18"/>
  <c r="E35" i="17"/>
  <c r="C247" i="17"/>
  <c r="E246" i="17"/>
  <c r="E247" i="17" s="1"/>
  <c r="E52" i="16"/>
  <c r="E469" i="16"/>
  <c r="E45" i="15"/>
  <c r="C271" i="15"/>
  <c r="E270" i="15"/>
  <c r="E271" i="15" s="1"/>
  <c r="E33" i="13"/>
  <c r="E257" i="13"/>
  <c r="E258" i="13" s="1"/>
  <c r="C614" i="12"/>
  <c r="E56" i="12"/>
  <c r="E613" i="12"/>
  <c r="E614" i="12" s="1"/>
  <c r="E45" i="11"/>
  <c r="C389" i="11"/>
  <c r="E388" i="11"/>
  <c r="E389" i="11" s="1"/>
  <c r="E57" i="10"/>
  <c r="C578" i="10"/>
  <c r="E538" i="10"/>
  <c r="E577" i="10" s="1"/>
  <c r="E578" i="10" s="1"/>
  <c r="C304" i="9"/>
  <c r="E303" i="9"/>
  <c r="E38" i="9"/>
  <c r="E304" i="9" s="1"/>
  <c r="E46" i="8"/>
  <c r="E229" i="8"/>
  <c r="C224" i="7"/>
  <c r="E223" i="7"/>
  <c r="E224" i="7" s="1"/>
  <c r="C437" i="6"/>
  <c r="E436" i="6"/>
  <c r="E437" i="6" s="1"/>
  <c r="E62" i="5"/>
  <c r="C475" i="5"/>
  <c r="E474" i="5"/>
  <c r="E475" i="5" s="1"/>
  <c r="E377" i="21" l="1"/>
  <c r="C377" i="21"/>
  <c r="E185" i="18"/>
  <c r="E230" i="8"/>
</calcChain>
</file>

<file path=xl/comments1.xml><?xml version="1.0" encoding="utf-8"?>
<comments xmlns="http://schemas.openxmlformats.org/spreadsheetml/2006/main">
  <authors>
    <author>sytnyk</author>
  </authors>
  <commentList>
    <comment ref="E92" authorId="0">
      <text>
        <r>
          <rPr>
            <b/>
            <sz val="8"/>
            <color indexed="81"/>
            <rFont val="Tahoma"/>
            <family val="2"/>
            <charset val="204"/>
          </rPr>
          <t>Площа виправлена за інформ. Данилової Світлани Володимирівни (була помилково внесена інша площа 507,1)</t>
        </r>
      </text>
    </comment>
  </commentList>
</comments>
</file>

<file path=xl/comments2.xml><?xml version="1.0" encoding="utf-8"?>
<comments xmlns="http://schemas.openxmlformats.org/spreadsheetml/2006/main">
  <authors>
    <author>RePack by Diakov</author>
  </authors>
  <commentList>
    <comment ref="C87" authorId="0">
      <text>
        <r>
          <rPr>
            <b/>
            <sz val="9"/>
            <color indexed="81"/>
            <rFont val="Tahoma"/>
            <family val="2"/>
            <charset val="204"/>
          </rPr>
          <t>RePack by Diakov:</t>
        </r>
        <r>
          <rPr>
            <sz val="9"/>
            <color indexed="81"/>
            <rFont val="Tahoma"/>
            <family val="2"/>
            <charset val="204"/>
          </rPr>
          <t xml:space="preserve">
</t>
        </r>
      </text>
    </comment>
  </commentList>
</comments>
</file>

<file path=xl/comments3.xml><?xml version="1.0" encoding="utf-8"?>
<comments xmlns="http://schemas.openxmlformats.org/spreadsheetml/2006/main">
  <authors>
    <author>Андрей</author>
  </authors>
  <commentList>
    <comment ref="C17" authorId="0">
      <text>
        <r>
          <rPr>
            <b/>
            <sz val="9"/>
            <color indexed="81"/>
            <rFont val="Tahoma"/>
            <family val="2"/>
            <charset val="204"/>
          </rPr>
          <t>Андрей:</t>
        </r>
        <r>
          <rPr>
            <sz val="9"/>
            <color indexed="81"/>
            <rFont val="Tahoma"/>
            <family val="2"/>
            <charset val="204"/>
          </rPr>
          <t xml:space="preserve">
Сулинський, як одиниця враховано в Полтавській області
</t>
        </r>
      </text>
    </comment>
  </commentList>
</comments>
</file>

<file path=xl/comments4.xml><?xml version="1.0" encoding="utf-8"?>
<comments xmlns="http://schemas.openxmlformats.org/spreadsheetml/2006/main">
  <authors>
    <author>sytnyk</author>
  </authors>
  <commentList>
    <comment ref="E33" authorId="0">
      <text>
        <r>
          <rPr>
            <b/>
            <sz val="8"/>
            <color indexed="81"/>
            <rFont val="Tahoma"/>
            <family val="2"/>
            <charset val="204"/>
          </rPr>
          <t>sytnyk:</t>
        </r>
        <r>
          <rPr>
            <sz val="8"/>
            <color indexed="81"/>
            <rFont val="Tahoma"/>
            <family val="2"/>
            <charset val="204"/>
          </rPr>
          <t xml:space="preserve">
за даними департаменту Чернівецької ода, Калашникова
</t>
        </r>
      </text>
    </comment>
  </commentList>
</comments>
</file>

<file path=xl/sharedStrings.xml><?xml version="1.0" encoding="utf-8"?>
<sst xmlns="http://schemas.openxmlformats.org/spreadsheetml/2006/main" count="72908" uniqueCount="32955">
  <si>
    <t>Державний кадастр територій та об"єктів природно-заповідного фонду України</t>
  </si>
  <si>
    <t>№ з.п.</t>
  </si>
  <si>
    <t>Назва об"єкта ПЗФ</t>
  </si>
  <si>
    <t>Категорія, тип, значення</t>
  </si>
  <si>
    <t>Площа, га</t>
  </si>
  <si>
    <t xml:space="preserve">Розташування, місцезнаходження об"єкта ПЗФ (район, найближчий населений пункт, лісництво, квартал, виділ) </t>
  </si>
  <si>
    <t>Причина ліквідації статусу</t>
  </si>
  <si>
    <t>Номер, дата, назва документа, яким було створено (оголошено) об"єкт ПЗФ, ліквідовано статус або внесені зміни, ким прийнятий</t>
  </si>
  <si>
    <t>Створено</t>
  </si>
  <si>
    <t>Змінено категорію, тип, значення, плошу тощо</t>
  </si>
  <si>
    <t xml:space="preserve">Донецька область </t>
  </si>
  <si>
    <t xml:space="preserve">Створено </t>
  </si>
  <si>
    <t xml:space="preserve">Київська область </t>
  </si>
  <si>
    <t xml:space="preserve">         Створено</t>
  </si>
  <si>
    <t>Львівська область</t>
  </si>
  <si>
    <t>Рівненська область</t>
  </si>
  <si>
    <t>Ліквідовано статус</t>
  </si>
  <si>
    <t>Чернігівська область</t>
  </si>
  <si>
    <t>м. Київ</t>
  </si>
  <si>
    <t xml:space="preserve">Житомирська область </t>
  </si>
  <si>
    <t>ботанічний заказник місцевого значення</t>
  </si>
  <si>
    <t>Підпорядкування (для установ ПЗФ), у чиєму віданні знаходяться (для всіх інших територій та об"єктів)</t>
  </si>
  <si>
    <t xml:space="preserve">ландшафтний заказник місцевого значення </t>
  </si>
  <si>
    <t>Волинська область</t>
  </si>
  <si>
    <t xml:space="preserve">лісовий заказник місцевого значення </t>
  </si>
  <si>
    <t xml:space="preserve">ботанічна пам"ятка природи  місцевого значення </t>
  </si>
  <si>
    <t>Закарпатська область</t>
  </si>
  <si>
    <t xml:space="preserve">пралісова пам"ятка природи  місцевого значення </t>
  </si>
  <si>
    <t>парк-пам'ятка садово-паркового мистецтва місцевого значення</t>
  </si>
  <si>
    <t xml:space="preserve">      Створено</t>
  </si>
  <si>
    <t>загальнозоологічний заказник місцевого значення</t>
  </si>
  <si>
    <t>ДП«Маневицьке лісове господарство»</t>
  </si>
  <si>
    <t>змінено межі без зміни площі</t>
  </si>
  <si>
    <t>Заповідне урочище</t>
  </si>
  <si>
    <t>ДП "Білоцерківське лісове господарство"</t>
  </si>
  <si>
    <t>Кіровоградська область</t>
  </si>
  <si>
    <t>Одеська область</t>
  </si>
  <si>
    <t>Крушини</t>
  </si>
  <si>
    <t>Тернопільська область</t>
  </si>
  <si>
    <t xml:space="preserve">комплексна пам"ятка природи  місцевого значення </t>
  </si>
  <si>
    <t xml:space="preserve">ботанічний заказник місцевого значення </t>
  </si>
  <si>
    <t>Черкаська область</t>
  </si>
  <si>
    <t>Чернівецька область</t>
  </si>
  <si>
    <t>ландшафтний заказник місцевого значення</t>
  </si>
  <si>
    <t xml:space="preserve">Сухополов'янська сільська рада </t>
  </si>
  <si>
    <t>"Дарничанка"</t>
  </si>
  <si>
    <t>КП "Дарницьке лісопаркове господарство"</t>
  </si>
  <si>
    <t>Зміни у складі природно-заповідного фонду за 2022 рік</t>
  </si>
  <si>
    <t>Дуб біля будинку Косачів</t>
  </si>
  <si>
    <t>Гадючинські природні ліси</t>
  </si>
  <si>
    <t>м. Луцьк, вул. Кафедральна</t>
  </si>
  <si>
    <t>КП «Парки та сквери м. Луцька»</t>
  </si>
  <si>
    <t>ДП«Маневицьке лісове господарство»: Карасинське лісництво квартал 5 виділ 39, квартал 10 виділи 3, 17</t>
  </si>
  <si>
    <t>Буг</t>
  </si>
  <si>
    <t xml:space="preserve">Ковельський р-н, Вишнівська сільська рада – 928,7 га, Рівненська сільська рада – 1254,9 га; ДП «Любомльське ЛГ» (1373 га): Забузьке лісництво кв. 8, 10 вид. 1-15, 24, 25; кв. 24, 28, 39, 41, 42; Гущанське лісництво кв. 1 вид. 19, 21, 22, 33, 34; кв. 19 вид. 38; кв. 34, 35 вид. 1-25, 29, 31, 32; кв. 37 вид. 1, 6, 13, 16-24, 26; Замлинське лісництво кв.2 вид. 11-13; кв. 11 вид. 5-6, 10-13, 19, 20, 27-30, 37-39; кв. 12 вид. 1, 7, 8, 13, 16, 17, 20, 23-28; кв.16 вид. 21-25, 29; кв. 20, 21 вид. 1-6, 10, 11, 19-22, 50; кв. 36 вид. 1, 6-13; кв. 55; Мосирське лісництво: кв. 71, 72 
</t>
  </si>
  <si>
    <t>Вишнівська та Рівненська сільські ради, ДП «Любомльске ЛГ», ДП "Прибузьке ЛГ"</t>
  </si>
  <si>
    <t>Рішення Волинської облради від 15.09.2022 № 18/11</t>
  </si>
  <si>
    <t>Любарський</t>
  </si>
  <si>
    <t>В адміністративних межах Любарської селищної ради</t>
  </si>
  <si>
    <t>Любарська селищна рада</t>
  </si>
  <si>
    <t>Трощанський</t>
  </si>
  <si>
    <t>В адміністративних межах Краснопільської сільської ради та Вільшанської сільської ради</t>
  </si>
  <si>
    <t>Краснопільська сільська рада, Вільшанська сільська рада</t>
  </si>
  <si>
    <t xml:space="preserve">Рішення дванадцятої сесії Житомирської облради VIII скликання від 07.12.2022 № 474 </t>
  </si>
  <si>
    <t>Урочище Зікове</t>
  </si>
  <si>
    <t>ДП «Городницьке лісове господарство»,                   Курчицьке лісництво, квартали 20, 30, 31, 32, 41</t>
  </si>
  <si>
    <t>ДП «Городницьке лісове господарство»</t>
  </si>
  <si>
    <t>Мокренський</t>
  </si>
  <si>
    <t>ДП «Городницьке лісове господарство»,    Ярунське лісництво, квартали 47, 48</t>
  </si>
  <si>
    <t>Поліський дуб</t>
  </si>
  <si>
    <t xml:space="preserve"> біля центральної садиби Поліського природного заповідника (с. Селезівка Словечанської сільської ради Коростенського району)</t>
  </si>
  <si>
    <t>Поліський природний заповідник</t>
  </si>
  <si>
    <t>“Берег Закарпатського моря”</t>
  </si>
  <si>
    <t>Хустський р-н, ДП “Хустське ЛДГ”, Драгівське л-во, квартал 31, виділ 2-6, 9-12, 14, 15-27, квартал 32, виділ 1-10, 14, квартал 33, виділ 3, квартал 35, виділ 31, квартал 37, виділ 19-22, квартал 40, виділ 1</t>
  </si>
  <si>
    <t>ДП “Хустське ЛДГ”</t>
  </si>
  <si>
    <t>Рішення Закарпатської облради від 15.12.2022 р. № 725</t>
  </si>
  <si>
    <t>Указ Президента України від 2 січня 2022 року №5/2022</t>
  </si>
  <si>
    <t>Збільшено площу на 8381,6 га</t>
  </si>
  <si>
    <t>біосферний заповідник</t>
  </si>
  <si>
    <t xml:space="preserve">Карпатський </t>
  </si>
  <si>
    <t>"Вікова сосна"</t>
  </si>
  <si>
    <t>"Дубовий яр"</t>
  </si>
  <si>
    <t>"Дубовий гай"</t>
  </si>
  <si>
    <t>"Городище з валом XI-XIV століття"</t>
  </si>
  <si>
    <t>"Литвинівське"</t>
  </si>
  <si>
    <t>"Квіткова балка"</t>
  </si>
  <si>
    <t>"Вікова липа"</t>
  </si>
  <si>
    <t>"Пугачівський"</t>
  </si>
  <si>
    <t>"Вікова груша"</t>
  </si>
  <si>
    <t>"Остров"</t>
  </si>
  <si>
    <t>"Острів"</t>
  </si>
  <si>
    <t>"Хотянівський"</t>
  </si>
  <si>
    <t>"Рябчик"</t>
  </si>
  <si>
    <t>"Сніжки"</t>
  </si>
  <si>
    <t>№ 314-13-VIII, від 22.09.2022, рішення Київської обласної ради "Про оголошення нововиявлених територій та об'єктів природно-заповідного фонду місцевого значення на території Київської області"</t>
  </si>
  <si>
    <t>"Весняний ліс"</t>
  </si>
  <si>
    <t>"Чарівний ліс"</t>
  </si>
  <si>
    <t>"Весняний"</t>
  </si>
  <si>
    <t>"Буцьковий ліс"</t>
  </si>
  <si>
    <t>"Королівство орхідей"</t>
  </si>
  <si>
    <t>"Сон-трава"</t>
  </si>
  <si>
    <t>"Плахтянський"</t>
  </si>
  <si>
    <t>"Петієва дубина"</t>
  </si>
  <si>
    <t>"Ледо"</t>
  </si>
  <si>
    <t>"Вільхове болото"</t>
  </si>
  <si>
    <t>"Кодрянська"</t>
  </si>
  <si>
    <t>"Требухівський"</t>
  </si>
  <si>
    <t>"Шкарівський"</t>
  </si>
  <si>
    <t>"Кам'янське"</t>
  </si>
  <si>
    <t>"Урочище Рибне"</t>
  </si>
  <si>
    <t>"Катюжанське"</t>
  </si>
  <si>
    <t>"Романівське гало"</t>
  </si>
  <si>
    <t>"Урочище мутвиця"</t>
  </si>
  <si>
    <t>"Горобіївська"</t>
  </si>
  <si>
    <t xml:space="preserve">Рішення Київської облради № 240-09-VIII, від 16.02.2022, </t>
  </si>
  <si>
    <t xml:space="preserve">Рішення Київської облради № 313-13-VIII, від 22.09.2022, </t>
  </si>
  <si>
    <t xml:space="preserve">Рішення Київської облради № 314-13-VIII, від 22.09.2022, </t>
  </si>
  <si>
    <t xml:space="preserve">Рішення Київської облради  № 315-13-VIII, від 22.09.2022, </t>
  </si>
  <si>
    <t xml:space="preserve">Рішення Київської облради № 403-14-VIII, від 15.11.2022, </t>
  </si>
  <si>
    <t xml:space="preserve">гідрологічнийзаказник місцевого значення </t>
  </si>
  <si>
    <t>"Дмитрівський"</t>
  </si>
  <si>
    <t>У зв'язку з втратою природоохоронної цінності</t>
  </si>
  <si>
    <t>"Маслівський"</t>
  </si>
  <si>
    <t>"Сторожівці"</t>
  </si>
  <si>
    <t>"Зелена брама"</t>
  </si>
  <si>
    <t>Рішення Київської облради № 316-13-VIII, від 22.09.2022</t>
  </si>
  <si>
    <t>Зменшено площу на 352,3 га</t>
  </si>
  <si>
    <t>У зв'язку з втратою заповідної цінності на території зі складу заказника вилучено ділянки площею 363,3 га та включено ділянки площею 11,0 га.</t>
  </si>
  <si>
    <t>Зменшено площу на 0,5 га</t>
  </si>
  <si>
    <t xml:space="preserve">У зв'язку з втратою заповідної цінності на території зі складу заказника вилучено ділянки площею 2,3 га та включено ділянки площею 1,8 га. </t>
  </si>
  <si>
    <t>Збільшено площу на 9 га</t>
  </si>
  <si>
    <t>Зміна меж парку-пам'ятки шляхом збільшення його площі на 9,0 га</t>
  </si>
  <si>
    <t>Бучанський район, с. Бобриця по 
вул. Заозерна (біля земельної ділянки 44), в адміністративних межах Білогородської сільської територіальної громади</t>
  </si>
  <si>
    <t>Білогородська сільська територіальна громада</t>
  </si>
  <si>
    <t>Обухівський район, за межами с. Ємчиха, в адміністративних межах Миронівської міської територіальної громади</t>
  </si>
  <si>
    <t>Миронівська міська територіальна громада</t>
  </si>
  <si>
    <t>Вишгородський район,
в межах с. Пірнове Пірнівської сільської територіальної громади</t>
  </si>
  <si>
    <t>Пірнівська сільська територіальна громада</t>
  </si>
  <si>
    <t>Обухівський район, в адміністративних межах Богуславської міської територіальної громади</t>
  </si>
  <si>
    <t>Богуславська міська територіальна громада</t>
  </si>
  <si>
    <t>Обухівський район, за межами с. Центральне, в адміністративних межах Миронівської міської територіальної громади</t>
  </si>
  <si>
    <t>Білоцерківський район, с. Пугачівка Рокитнянської селищної територіальної громади</t>
  </si>
  <si>
    <t>Рокитнянська селищна територіальна громада</t>
  </si>
  <si>
    <t>Білоцерківський район, с. Острів Рокитнянської селищної територіальної громади</t>
  </si>
  <si>
    <t>Вишгородський район, Хотянівське лісництво - 868 вид. 1, кв. 876 вид. 1, 3, 4, в адміністративних межах Вишгородської міської територіальної громади</t>
  </si>
  <si>
    <t>ДП "Вищедубечанське лісове господарство"</t>
  </si>
  <si>
    <t>Бучанський район, Пісківське лісництво - 
кв. 120 вид. 4, кв. 134, кв. 135, в адміністративних межах Пісківської селищної територіальної громади</t>
  </si>
  <si>
    <t>ДП "Тетерівське лісове господарство"</t>
  </si>
  <si>
    <t>Бучанський район, Плахтянське лісництво - кв. 40, 41, кв. 55 вид. 1-8, 28, кв. 56 вид. 1-8, 11, 15, кв. 57 (всі виділи крім вид. 30, 31), кв. 67 вид. 8, 11, 13, 17</t>
  </si>
  <si>
    <t>ДП "Київське лісове господарство"</t>
  </si>
  <si>
    <t>Бучанський район, Тетерівське лісництво - кв. 83 вид. 4, 7, 9, 10, в адміністративних межах Пісківської селищної територіальної громади</t>
  </si>
  <si>
    <t>Фастівський район, Васильківське лісництво - кв. 24 вид. 1, 2, 3, 4, в адміністративних межах Калинівської селищної територіальної громади</t>
  </si>
  <si>
    <t>Броварський район,
с. Заворичі по вул. Парниковій (біля будинку № 28), в адміністративних межах Калитянської селищної територіальної громади</t>
  </si>
  <si>
    <t>Калитянська селищна територіальна громада</t>
  </si>
  <si>
    <t>Білоцерківський район, Сухоліське лісництво - кв. 101 вид. 12-16, 18, 19 в адміністративних мехах Рокитнянської селищної територіальної громади</t>
  </si>
  <si>
    <t>Вишгородський район,
Литвинівське лісництво - кв. 20 вид. 18, в адміністративних межах Димерської селищної територіальної громади</t>
  </si>
  <si>
    <t>ДП "Димерське лісове господарство"</t>
  </si>
  <si>
    <t>Білоцерківський район, Тетіївське агролісництво - кв. 7 вид. 3 в адміністративних межах Тетіївської міської територіальної громади</t>
  </si>
  <si>
    <t>ДП "СЛП "Київоблагроліс"</t>
  </si>
  <si>
    <t>Білоцерківський район, Тетіївське агролісництво - кв. 11 вид. 19 в адміністративних межах Тетіївської міської територіальної громади</t>
  </si>
  <si>
    <t>Бучанський район, Клавдієвське лісництво - кв. 20 вид. 9, кв. 21 вид. 4,2 в адміністративних межах Бучанської територіальної громади</t>
  </si>
  <si>
    <t>ДП "Клавдієвське лісове господарство"</t>
  </si>
  <si>
    <t>Вишгородський район, Кам'янське лісництво - кв. 7 вид. 23, 27, кв. 18 вид. 15, 17, 18, 21, 25, кв. 19 вид. 1, 2, 7, 8, 11, 12, 15, 18, 20, кв. 20 вид. 14, кв. 32 вид. 1 в адміністративних межах Димерської селищної територіальної громади</t>
  </si>
  <si>
    <t>Вишгородський район, Катюжанське лісництво - кв. 9 вид. 6, 7, 4 в адміністративних межах Димерської селищної територіальної громади</t>
  </si>
  <si>
    <t>Обухівський район, Обухівське лісництво - кв. 46 вид. 7, 8, 11, 12, кв. 45 вид. 26, 27, 39 в адміністративних межах Української міської територіальної громади</t>
  </si>
  <si>
    <t>Обухівський район, Обухівське лісництво - кв. 53 вид. 48-51 біля с. Копачів в адміністративних межах Обухівської міської територіальної громади</t>
  </si>
  <si>
    <t>Обухівський район, Козинське лісництво - кв. 7 вид. 2, 21 в адміністративних межах Козинської селищної територіальної громади</t>
  </si>
  <si>
    <t>Вишгородський район, Радинське лісництво - кв. 55 вид. 20, кв. 56 вид. 51 за межами села Романівка в адміністративних межах Поліської селищної територіальної громади</t>
  </si>
  <si>
    <t>ДП "Поліське лісове господарство"</t>
  </si>
  <si>
    <t>Вишгородський район, Радинське лісництво - кв. 33 вид. 1 за межами села Черемошна в адміністративних межах Поліської селищної територіальної громади</t>
  </si>
  <si>
    <t>Білоцерківський район, Сквирське лісництво - кв. 100 вид. 3, 5, 7 за межами села Горобіївка в адміністративних межах Сквирської міської територіальної громади</t>
  </si>
  <si>
    <t>Бучанський район, Забуянське лісництво - 
кв. 63 вид. 7, 11, 12 в адміністративних межах Макарівської селищна територіальна громада</t>
  </si>
  <si>
    <t>ДП "Макарівське лісове господарство"</t>
  </si>
  <si>
    <t>Білоцерківський район, за межами села Сніжки, Ставищенське лісництво - 20 вид. 18, кв. 21 вид. 8-23, кв. 25 вид. 2-5, 10-16, кв. 29 вид. 1-6, кв. 83 вид. 6, 7, 12-16</t>
  </si>
  <si>
    <t xml:space="preserve">Бучанський район, Луб'янське лісництво - 
кв. 12 вид. 32, кв. 13 вид. 43 </t>
  </si>
  <si>
    <t>Бучанський район, Здвижівське лісництво - кв. 30 вид. 29, кв. 33 вид. 9</t>
  </si>
  <si>
    <t>Білоцерківський район, Томилівське лісництво - кв. 90 вид. 13 (в адміністративних межах Білоцерківської міської територіальної громади), кв. 91 вид. 8, 9 (в адміністративних межах Маловільшаницької сільської територіальної громади)</t>
  </si>
  <si>
    <t>Бучанський район,
поруч із с. Луб’янка, Луб’янівське лісництво – кв. 36 вид. 19,20,23,24; кв. 37 вид. 16-26,29,30; кв. 44 вид. 3,4,5,8,9,12,15; кв. 45 вид. 1,2,3,7</t>
  </si>
  <si>
    <t>ДП “Клавдієвське лісове господарство”</t>
  </si>
  <si>
    <t>Вишгородський район,
поруч із с. Любимівка</t>
  </si>
  <si>
    <t>ДП „Димерське лісове господарство”</t>
  </si>
  <si>
    <t>Обухівський район,
між с. Маслівка та м. Миронівка, Маслівське лісництво – кв. 6 вид. 1-19, кв.  10 вид. 1-10, кв. 12 вид. 1-11, кв. 13 вид. 1-20, кв. 14 вид. 5,6 кв. 15 вид. 8, кв. 19 вид. 3, кв. 20 вид. 1-21, кв. 22 вид. 1,2,4-7,9-14, кв. 25 вид. 1,2,7,8,9, кв. 26 вид. 1,2,4,6,7,9-14, кв. 27 вид. 1-4,6,9-11, кв. 28 вид. 1-4,6-9,11,12,14-17, кв. 29 вид. 1,5-7,11,12</t>
  </si>
  <si>
    <t xml:space="preserve">ДП „Ржищівське лісове господарство” </t>
  </si>
  <si>
    <t>с. Софіївська Борщагівка Бучанський район, Ірпінське (Приміське) лісництво - кв. 54 вид. 1,2,3,4,5,6,7,8,9,10,11,12</t>
  </si>
  <si>
    <t>ДП «Київське лісове господарство»</t>
  </si>
  <si>
    <t>"Дуб Вартовий"</t>
  </si>
  <si>
    <t>"Урочище "Русло Інгула"</t>
  </si>
  <si>
    <t>"Урочище "Червона гірка"</t>
  </si>
  <si>
    <t>Рішення Кіровоградської облради від 20 вересня 2022 № 275</t>
  </si>
  <si>
    <t>Рішення Кіровоградської облради від 20 вересня 2022 № 276</t>
  </si>
  <si>
    <t xml:space="preserve">Кропивницький р-н, Компаніївська селищна рада </t>
  </si>
  <si>
    <t xml:space="preserve">Компаніївська селищна рада </t>
  </si>
  <si>
    <t>Олександрійський р-н, Новопразька селищна рада,          смт Нова Прага</t>
  </si>
  <si>
    <t>Новопразька селищна рада</t>
  </si>
  <si>
    <t>Сосна графів Вишневських</t>
  </si>
  <si>
    <t>Вікові дуби в урочищі «Великий»</t>
  </si>
  <si>
    <t>Група дубів звичайних</t>
  </si>
  <si>
    <t>Сихівський дуб</t>
  </si>
  <si>
    <t>Львівський район, Львівська  територіальна громада, м.Львів, вул.Гориня, 2-а - просп.Червоної Калини, 72</t>
  </si>
  <si>
    <t>Львівська міська рада (Сихівська РА)</t>
  </si>
  <si>
    <t>Червоноградський район, Червоноградська територіальна громада, м.Червоноград, вул. Пушкіна, 12</t>
  </si>
  <si>
    <t>Червоноградська МР (КП "Спортивний комплекс"Шахтар"")</t>
  </si>
  <si>
    <t>Дрогобицький район, Дрогобицька  територіальна громада, с.Медвежа, по вул.Січових Стрільців, (49.406806°пн.ш., 23.388808°сх.д.)</t>
  </si>
  <si>
    <t>Дрогобицька ТГ</t>
  </si>
  <si>
    <t>Дрогобицький район, Дрогобицька  територіальна громада, с.Медвежа, по вул.Січових Стрільців,(49.409102°пн.ш., 23.367448° сх.д.)</t>
  </si>
  <si>
    <t>Рішення Львівської облради від 29.11.2022 № 432</t>
  </si>
  <si>
    <t>Рішення Львівської облради від 29.11.2022 № 433</t>
  </si>
  <si>
    <t>Рішення Львівської облради від 29.11.2022 № 431</t>
  </si>
  <si>
    <t>"Куяльницький"</t>
  </si>
  <si>
    <t xml:space="preserve">Березівський, Одеський район </t>
  </si>
  <si>
    <t xml:space="preserve"> Міндовкілля України </t>
  </si>
  <si>
    <t>національний природний парк</t>
  </si>
  <si>
    <t>"Староманзирський"</t>
  </si>
  <si>
    <t xml:space="preserve">ботанічний заказник загальнодержавного значення </t>
  </si>
  <si>
    <t>Збільшено площу на 99 га</t>
  </si>
  <si>
    <t>Болградський (Тарутинський) район, Бородінська селищна територіальна громада,  Бородинське лісництво,              кв.1-2, урочище «Старий Манзир» та територія біля. Лісне "Аксакал"</t>
  </si>
  <si>
    <t xml:space="preserve">ДП "Ізмаїльське лісове господарство" </t>
  </si>
  <si>
    <t>"Дністровські плавні"</t>
  </si>
  <si>
    <t>Вилучено 65 га, розширено на 822 га</t>
  </si>
  <si>
    <t xml:space="preserve">Одеський (Біляївський та Білгород-Дністровський) район, Біляївське лісництво, кв. 20, 23-24, 26-31, землі запасу Одеського (Білгород-Дністровського) району </t>
  </si>
  <si>
    <t>ДП "Одеське лісове господарство"</t>
  </si>
  <si>
    <t xml:space="preserve">Рішення Одеської облради від 02.12.2022 № 488-VIII </t>
  </si>
  <si>
    <t>Полтавська область</t>
  </si>
  <si>
    <t>Балка Гараганка</t>
  </si>
  <si>
    <t>за межами населених пунктів біля с. Балясне (південна околиця) Диканської селищної територіальної громади Полтавського району</t>
  </si>
  <si>
    <t>Диканська сел/р</t>
  </si>
  <si>
    <t xml:space="preserve">Рішення Рівненської облради від 21.10.2022 № 486 </t>
  </si>
  <si>
    <t>Тухівський</t>
  </si>
  <si>
    <t>вздовж лівого берега річки Псел, неподалік від південної околиці села Устивиця на території Гоголівської об’єднаної територіальної громади (кадастровий номер земельної ділянки 5320285300:00:002:0161)</t>
  </si>
  <si>
    <t>Гоголівська сел/р</t>
  </si>
  <si>
    <t xml:space="preserve">Рішення Рівненської облради від 21.10.2022 № 487 </t>
  </si>
  <si>
    <t>Вікторійський парк</t>
  </si>
  <si>
    <t>в межах с. Вікторія Пирятинської міської територіальної громади</t>
  </si>
  <si>
    <t>Пирятинська міська рада</t>
  </si>
  <si>
    <t xml:space="preserve">Рішення Рівненської облради від 21.10.2022 № 488 </t>
  </si>
  <si>
    <t>"Пуща Радзівіла"</t>
  </si>
  <si>
    <t xml:space="preserve">Указ Президента України від                      01.01.2022 року № 4/2022 </t>
  </si>
  <si>
    <t xml:space="preserve">Указ Президента України від                      01.01.2022 року № 3/2022 </t>
  </si>
  <si>
    <t xml:space="preserve">Указ Президента України від 02.01.2022 № 6/2022 </t>
  </si>
  <si>
    <t>Сарненський район (16299,9549 - ДП "Рокитнівське лісове господарство",     6127, 2039 - ДП "Остківське лісове господарство",  1823,4 - Землі запасу водного фонду, лісогосподарського, природно-заповідного та ін. природоох.признач, 14,7482 - землі запасу сільського сподарського призначення)</t>
  </si>
  <si>
    <t xml:space="preserve">Літвицьке л-во: кв.44 вид 5;  Хіноцьке лісництво: кв.2 вид. 7;кв.2 вид. 11;кв.4 вид. 32; кв.5 вид. 2; кв.5 вид. 3; кв.5 вид. 4; кв.5 вид. 5; кв.5 вид. 6; кв.5 вид. 7; кв.5 вид. 8; кв.8 вид. 1;кв.8 вид. 2
</t>
  </si>
  <si>
    <t>Бабин Мох</t>
  </si>
  <si>
    <t xml:space="preserve">ДП „Висоцький  лісгосп” 
Золотинське  лісництво: кв.25 вид. 21;кв.32 вид. 2; кв.32 вид. 5; кв.32 вид. 7;кв.32 вид. 8.1;кв.33 вид. 1; кв.41 вид. 1;кв.41 вид. 2; кв.41 вид. 5; кв.41 вид. 11;кв.41 вид. 12
</t>
  </si>
  <si>
    <t>Біловізька</t>
  </si>
  <si>
    <t xml:space="preserve">Біловізьке  лісництво кв.37 вид. 18 ;кв.38 вид. 29
</t>
  </si>
  <si>
    <t>Дзиниха</t>
  </si>
  <si>
    <t xml:space="preserve">Біловізьке  лісництвокв.36 вид .17 ; кв.40 вид 7 </t>
  </si>
  <si>
    <t>Ботвини</t>
  </si>
  <si>
    <t xml:space="preserve">Залавське лісництво: кв.24 вид 29 ; кв.29 вид 9;кв.30 вид.1;кв.30 вид.2 
</t>
  </si>
  <si>
    <t>Липно</t>
  </si>
  <si>
    <t xml:space="preserve">Красносільське лісництво: кв.25 вид. 3; кв.26 вид. 1; кв.26 вид. 2; кв.26 вид. 3;кв.43 вид. 1
</t>
  </si>
  <si>
    <t>Чубино</t>
  </si>
  <si>
    <t xml:space="preserve">Озерецьке лісництво  кв.45 вид. 24
</t>
  </si>
  <si>
    <t>Носов ліс</t>
  </si>
  <si>
    <t xml:space="preserve">Озерецьке лісництво кв.72 вид. 12; кв.76 вид. 5; кв.76 вид. 6; кв.76 вид. 19
</t>
  </si>
  <si>
    <t>Вільхова</t>
  </si>
  <si>
    <t xml:space="preserve">Озерецьке лісництво: кв.15 вид. 32; кв.15 вид. 35; кв.15 вид. 37;кв.15 вид. 38; кв.15 вид. 40; кв.15 вид. 41
</t>
  </si>
  <si>
    <t>Матруна</t>
  </si>
  <si>
    <t xml:space="preserve">Озерецьке лісництво:  Кв.32 вид.17
</t>
  </si>
  <si>
    <t>Борова</t>
  </si>
  <si>
    <t xml:space="preserve">Мульчицьке лісництво: кв.77 вид. 2; кв.77 вид. 6; кв.77 вид. 7
</t>
  </si>
  <si>
    <t xml:space="preserve"> ДП „Дубровицький
лісгосп”</t>
  </si>
  <si>
    <t xml:space="preserve">ДП „Висоцький  лісгосп” </t>
  </si>
  <si>
    <t>ДП "Рокитнівський лісгосп"</t>
  </si>
  <si>
    <t>ДП "Рафалівський лісгосп"</t>
  </si>
  <si>
    <t>Рішення Рівненської облради № 556 від
09.09..2022</t>
  </si>
  <si>
    <t>Збільшено площу на188,9 га</t>
  </si>
  <si>
    <t>«Верхньосеретський»</t>
  </si>
  <si>
    <t xml:space="preserve">Тернопільсьокий район, Зборівська міська територіальна громада, 
заболочена заплава р. Серет Правий  на захід від  с. Перепельники </t>
  </si>
  <si>
    <t>Зборівська міська рада Тернопільського району</t>
  </si>
  <si>
    <t>Рішення Тернопільської облради  від 26.08.2022 № 604</t>
  </si>
  <si>
    <t>«Лошнівська стінка»</t>
  </si>
  <si>
    <t>Тернопільський район, Теребовлянська міська територіальна громада,  між с. Кровинка та               с. Лошнів, кв. 12  вид. 5.1, 8, кв. 14 вид. 2, 6 -8,  кв. 16 вид. 3-9,  кв. 25, вид. 10-12, кв. 27 вид. 1-4, кв. 28 вид. 1,2, кв. 29 вид. 1,4, кв. 30 вид. 1-5 Теребовлянського лісництва ДП „Тернопільське лісове господарство”</t>
  </si>
  <si>
    <t>Державне підприємство «Тернопільське лісове господарство», Держлісагентство України</t>
  </si>
  <si>
    <t>Рішення Тернопільської облради від 26.08.2022 № 605</t>
  </si>
  <si>
    <t>«Западина»</t>
  </si>
  <si>
    <t xml:space="preserve">карстово-спелеологічний заказник місцевого значення </t>
  </si>
  <si>
    <t>Чортківський район, Борщівська міська територіальна громада, на захід від села Са-погів в урочищі «Западина»</t>
  </si>
  <si>
    <t>Борщівська міська рада Чортківського району</t>
  </si>
  <si>
    <t>Рішення Тернопільської облради від 26.08.2022  № 605</t>
  </si>
  <si>
    <t>"Залужжя"</t>
  </si>
  <si>
    <t>Рішення Тернопільської облради від 26.08.2022 № 604</t>
  </si>
  <si>
    <t>Кременецький район, Вишнівецька селищна територіальна громада,  заболочена заплава р.Горинь між селами Бодаки і Лоз</t>
  </si>
  <si>
    <t>Вишнівецька селищна рада Кременецького району</t>
  </si>
  <si>
    <t>Дідівка</t>
  </si>
  <si>
    <t>Шершенівська стінка</t>
  </si>
  <si>
    <t>Урочище Печерки"</t>
  </si>
  <si>
    <t>Мишківський схил</t>
  </si>
  <si>
    <t xml:space="preserve">комплексна пам'ятка природи місцевого значення </t>
  </si>
  <si>
    <t xml:space="preserve">Чортківський район, Більче-Золотецька сільська територіальна громада, лівий схил долини р. Серет на околиця с. Мушкарів </t>
  </si>
  <si>
    <t>Більче-Золотецька сільська рада Чортківського району</t>
  </si>
  <si>
    <t>Чортківський район, Більче-Золотецька сільська територіальна громада, правий стрімкий скелястий схил р. Серет на околиці села Шершенівка, у кв. 1 вид.5-11 Більче-Золотецького лісництва Державного підприємства „Чортківське лісове господарство”</t>
  </si>
  <si>
    <t>Чортківський район, Товстенська селищна територіальна громада, правий схил   р. Джурин, в 4-х км від гирла, у  кв. 47 вид. правий схил   р. Джурин, в 4-х км від гирла, у      кв. 47 вид. 19, частково вид. 14, 15, 18, 27 Дорогичівського лісництва ДП «Бучацьке лісове господарство», в межах лісового урочища «Нирків»</t>
  </si>
  <si>
    <t>Державне підприємство «Бучацьке  лісове  господарство</t>
  </si>
  <si>
    <t>Чортківський район,Більче-Золотецька сільська територіальна громада, стрімкий схил р. Серет біля стрімкого повороту навпроти с. Мушкарів</t>
  </si>
  <si>
    <t>Олексинська гора</t>
  </si>
  <si>
    <t>Криницький травертин</t>
  </si>
  <si>
    <t>"Козівська липа"</t>
  </si>
  <si>
    <t xml:space="preserve">геологічна пам'ятка природи місцевого значення </t>
  </si>
  <si>
    <t>Чортківський район, Більче-Золотецька сільська територіальна Більче-Золотецька сільська територіальна громада, між селами Шершенівка та Олексинці на лівому скелястому схилі р. Серет</t>
  </si>
  <si>
    <t>Чортківський район,  Монастириська міська територіальна громада, на відстані 1200 м на схід від хутора Дубенок, кв.18 вид.7 Криницького лісництва Державного підприємства «Бучацьке  лісове  господарств«Бучацьке  лісове  господарство»</t>
  </si>
  <si>
    <t>Державне підприємство «Бучацьке  лісове  господарство»</t>
  </si>
  <si>
    <t xml:space="preserve">Тернопільський район, Козівська селищна територіальна громада, смт Козова, вул. Соборна, 9, територія Козівського ліцею № 1  </t>
  </si>
  <si>
    <t>Козівський ліцей №1</t>
  </si>
  <si>
    <t>Парк-пам'ятка садово-паркового мистецтва місцевого значення</t>
  </si>
  <si>
    <t>Сквер Надія</t>
  </si>
  <si>
    <t>Ботанічна пам'ятка природи місцевого значення</t>
  </si>
  <si>
    <t>Шафран сітчастий</t>
  </si>
  <si>
    <t>Степові ділянки</t>
  </si>
  <si>
    <t>Степові схили</t>
  </si>
  <si>
    <t>Балка біля села Великі Канівці</t>
  </si>
  <si>
    <t>Степова балка</t>
  </si>
  <si>
    <t>Дзендзіри</t>
  </si>
  <si>
    <t>Парк-пам'ятка садово-паркового мистецтва місцевого значення*</t>
  </si>
  <si>
    <t>Тарасова гора</t>
  </si>
  <si>
    <t>Рішення Черкаської облради  від 02.12.2022         № 15-33/VІІІ</t>
  </si>
  <si>
    <t>Рішення Черкаської облради  від 02.12.2022         № 15-32/VІІІ</t>
  </si>
  <si>
    <t>Рішення Черкаської облради від 02.12.2022         № 15-34/VІІІ</t>
  </si>
  <si>
    <t>Рішення Черкаської облради від 02.12.2022         № 15-36/VІІІ</t>
  </si>
  <si>
    <t>Рішення Черкаської облради від 02.12.2022         № 15-35/VІІІ</t>
  </si>
  <si>
    <t>Заповідне урочище                  з одночасним створенням на цій ділянці парку-пам'ятки садово-паркового мистецтва місцевого значення</t>
  </si>
  <si>
    <t>Канівські гори</t>
  </si>
  <si>
    <t>Зменшено площу на 6 га</t>
  </si>
  <si>
    <t>на 6,0 га створенно на цій ділянці парк-пам'ятку садово-паркового мистецтва місцевого значення без зміни загальної площі ПЗФ</t>
  </si>
  <si>
    <t>Холодний Яр</t>
  </si>
  <si>
    <t xml:space="preserve">Уках Президента України від 01.01.2022 № 2/2022 </t>
  </si>
  <si>
    <t xml:space="preserve">Уках Президента України від 01.01.2022 № 6/2022 </t>
  </si>
  <si>
    <t>Збільшено площу на 131 га</t>
  </si>
  <si>
    <t>Вижницький</t>
  </si>
  <si>
    <t>Міндовкілля</t>
  </si>
  <si>
    <t>Новотроїцький</t>
  </si>
  <si>
    <t>Волноваський р-н, Ольгинська селищна територіальна громада</t>
  </si>
  <si>
    <t>Ольгинська селищна територіальна громада</t>
  </si>
  <si>
    <t xml:space="preserve">Розпорядження голови ОДА керівника ОВЦА від __.__.2022 № ______  </t>
  </si>
  <si>
    <t xml:space="preserve">Меотида </t>
  </si>
  <si>
    <t>Площу збільшено на 580,2616 га</t>
  </si>
  <si>
    <t>Указ Президента України від 03 01.2022   № 7/2022</t>
  </si>
  <si>
    <t>Вижницький район</t>
  </si>
  <si>
    <t>"Протасів Яр"</t>
  </si>
  <si>
    <t>8000000000:72:210:0008, 8000000000:72:210:0033, 8000000000:72:213:0031 - ТОВ "ПРОТАСІВ ЯР"                          8000000000:72:213:0145, 8000000000:72:213:0146, 8000000000:72:213:0048, 8000000000:72:213:0038, 8000000000:72:213:0046, 8000000000:72:213:0100 - КО "Київзеленбуд"</t>
  </si>
  <si>
    <t>ТОВ "ПРОТАСІВ ЯР"              КО "Київзеленбуд"</t>
  </si>
  <si>
    <t>"Став Кулик"</t>
  </si>
  <si>
    <t>Подільський район 85:161:0056, 85:161:0057, 85:161:0059</t>
  </si>
  <si>
    <t xml:space="preserve"> Благодійна організація "Благодійний фонд Дніпровського району м. Києва "Київський еколого-культурний центр"</t>
  </si>
  <si>
    <t>"Озеро Малинівка"</t>
  </si>
  <si>
    <t>Дніпровський район міста Києва    8000000000:66:626</t>
  </si>
  <si>
    <t>Благодійна організація "Благодійний фонд Дніпровського району м. Києва "Київський еколого-культурний центр"</t>
  </si>
  <si>
    <t>"Озеро Заплавне"</t>
  </si>
  <si>
    <t>Дарницький район міста Києва 8000000000:90:458
8000000000:90:287</t>
  </si>
  <si>
    <t>КП Плесо</t>
  </si>
  <si>
    <t>Рішення Київської міської ради від 14.07.2022 № 4907/4948</t>
  </si>
  <si>
    <t>рішення Київської міської ради 07.10.2021 № 2745/2786</t>
  </si>
  <si>
    <t>рішення Київської міської ради від 04.11.2021 № 3148/3189</t>
  </si>
  <si>
    <t>рішення Київської міської ради від 14.05.2022 № 4594/4635</t>
  </si>
  <si>
    <t>рішення Київської міської ради від 14.05.2022 № 4595/4636</t>
  </si>
  <si>
    <t>"Райська яблуня"</t>
  </si>
  <si>
    <t>"Квіткова" (в складі НПП "Голосіївський")</t>
  </si>
  <si>
    <t>"Тис ягідний"</t>
  </si>
  <si>
    <t>Дачне лісництво КП "Лісопаркове господарство "Конча-Заспа", квартал 29, вид. 6 - 10, 12, 13, 17</t>
  </si>
  <si>
    <t>КП "Лісопаркове господарство "Конча-Заспа"</t>
  </si>
  <si>
    <t xml:space="preserve">рішення Київської міської ради
24.11.2022 № 5668/5709
</t>
  </si>
  <si>
    <t>Шевченківський район, на території Державної установи "Інститут педіатрії, акушерства і гінекології Національної академії медичних наук України" на вул. Платона Майбороди, 8</t>
  </si>
  <si>
    <t>Державна установа "Інститут педіатрії, акушерства і гінекології Національної академії медичних наук України"</t>
  </si>
  <si>
    <t xml:space="preserve">рішення Київської міської ради
24.11.2022 № 5667/5708
</t>
  </si>
  <si>
    <t>Рішення Київської міської ради від 10.11.2022 № 5593/5634</t>
  </si>
  <si>
    <t>Соломянський район, проспект Перемоги , 37</t>
  </si>
  <si>
    <t xml:space="preserve">Національний технічний університет України "Київський політехнічний інститут імені Ігоря Сікорського" </t>
  </si>
  <si>
    <t>Дарницький район м. Києва, Дніпровське лісництво: кв.8 вид.4,10-12; кв.9 вид.2-6,8,34; кв.11 вид.8,15,18-21,28,32-37,40,41,44,46; кв.14 вид.29-34; кв.15 вид.22,23; кв.17 вид.6,14-18,22-24,26,30-33,35; кв.21 вид.3-6; кв.24 вид.2,16; Микільське лісництво: кв.12 вид.8,9,11,12; кв.13 вид.18-20; кв.14 вид.22; кв.15 вид.12,15; кв.16 вид.27</t>
  </si>
  <si>
    <t>Панський сад</t>
  </si>
  <si>
    <t>Сухополов’янська ОТГ, Прилуцький район</t>
  </si>
  <si>
    <t>Седнівський</t>
  </si>
  <si>
    <t>Седнівська ОТГ, Чернігівський район</t>
  </si>
  <si>
    <t>Седнівська селищна рада</t>
  </si>
  <si>
    <t xml:space="preserve">Рішення Чернігівської облради від 16.09.2022 № 35-11/ VIIІ
</t>
  </si>
  <si>
    <t>Рішення Волинської облради  від 15.09.2022 № 18/9</t>
  </si>
  <si>
    <t>Рішення Волинської облради  від 15.09.2022 № 18/10</t>
  </si>
  <si>
    <t xml:space="preserve">Звенигородський р-н, Селищенська територіальна громада, с. Карашина  </t>
  </si>
  <si>
    <t>Селищенська територіальна громада</t>
  </si>
  <si>
    <t>Новодмиртівська с. р.</t>
  </si>
  <si>
    <t>Золотоніський р-н, Новодмиртівська с. р., с. Подільське, вул. Шевченка, 62</t>
  </si>
  <si>
    <t>Звенигородський р-н, Катеринопільська селищна територіальна громада,між  с. Катеринопіль та  с. Шостакове</t>
  </si>
  <si>
    <t>Катеринопільська селищна територіальна громада</t>
  </si>
  <si>
    <t>Звенигородський р-н, Стеблівська селищна територіальна громада,між  с. Стеблів</t>
  </si>
  <si>
    <t>Стеблівська селищна територіальна громада</t>
  </si>
  <si>
    <t xml:space="preserve">Черкаський р-н, м. Канів, територія Шевченківського національного заповідника </t>
  </si>
  <si>
    <t xml:space="preserve">Шевченківський національний заповідник </t>
  </si>
  <si>
    <t>Золотоніський р-н, Чорнобаївська отг, с. Великі Канівці</t>
  </si>
  <si>
    <t>Чорнобаївська отг</t>
  </si>
  <si>
    <t xml:space="preserve">Золотоніський р-н, Новодмитрівська отг, с. Антипівка </t>
  </si>
  <si>
    <t>Новодмитрівська отг</t>
  </si>
  <si>
    <t xml:space="preserve">Черкаський р-н, Камянська, Медведівська, Михайлівська територіальні громади, ДП "Камянське ЛГ" Креселецьке л-во кв. 1-25, 27-66, 69-76, 84, 97, 101-103, Грушківське л-во кв. 1-30, 34-52 </t>
  </si>
  <si>
    <t xml:space="preserve">Черкаський р-н, кв. 41, садиба музею Т.Г. Шевченка. Ділянка прибережжя Дніпра між Тарасовою горою та Холодним яром. </t>
  </si>
  <si>
    <t xml:space="preserve">Більше половини (57,7 %) заповідних території України є об’єктами загальнодержавного значення. </t>
  </si>
  <si>
    <t>Серед них 19 природних заповідників і 5 біосферних заповідників, 56 національних природних парків, 328 заказники, 136 пам‘ятки природи, 18 ботанічних садів, 7 зоологічних парків, 20 дендропарків та 90 парків-пам‘яток садово-паркового мистецтва.</t>
  </si>
  <si>
    <t>Загальна площа заповідних територій загальнодержавного значення становить 2627282,25 га, місцевого значення – 1929239,58 га.</t>
  </si>
  <si>
    <t>Протягом 2022 ріку кількість об’єктів та територій природно-заповідного фонду загальнодержавного та місцевого значення збільшилась на  93 одиниці загальною площею 55411,22  га (таблиця).</t>
  </si>
  <si>
    <t>За 2022 рік створено (оголошено) 94 територій та об’єктів  природно-заповідного фонду,  розширено 6, зменшено площу 2, змінено межі без збільшення площі 1, скасовано статус 1,  вилучено з одночасним розширенням 1, зменш, за рахунок чого створений  новий об’єкт 1.</t>
  </si>
  <si>
    <t xml:space="preserve">Протягом 2022 ріку було прийнято Укази Президента України: </t>
  </si>
  <si>
    <t>- «Про зміну меж  національного природного парку «Меотида» (від 03.01.2022   № 7/2022);</t>
  </si>
  <si>
    <t>- «Про створення національного природного парку «Куяльницький» (від 01.01.2022 року № 3/2022);</t>
  </si>
  <si>
    <t>- «Про створення національного природного парку «Холодний Яр» (від 01.01.2022 року № 2/2022);</t>
  </si>
  <si>
    <t>- «Про створення національного природного парку «Пуща Радзівіла» (від 01.01.2022 року № 4/2022);</t>
  </si>
  <si>
    <t>- «Про зміну меж  територій та об’єктів природно-заповідного фонду загальнодержавного значення» (від 02.01.2022 № 6/2022), яким змінено межі національного природного парку «Вижницький» та ботанічного заказника місцевого значення «Старомандзирський»;</t>
  </si>
  <si>
    <t>- «Про зміну меж Карпатського біосферного заповідника» (від 02.01.2022 № 5/2022).</t>
  </si>
  <si>
    <r>
      <rPr>
        <b/>
        <i/>
        <u/>
        <sz val="11"/>
        <color theme="1"/>
        <rFont val="Times New Roman"/>
        <family val="1"/>
        <charset val="204"/>
      </rPr>
      <t>Примітка.</t>
    </r>
    <r>
      <rPr>
        <i/>
        <u/>
        <sz val="11"/>
        <color theme="1"/>
        <rFont val="Times New Roman"/>
        <family val="1"/>
        <charset val="204"/>
      </rPr>
      <t xml:space="preserve"> </t>
    </r>
    <r>
      <rPr>
        <i/>
        <sz val="11"/>
        <color theme="1"/>
        <rFont val="Times New Roman"/>
        <family val="1"/>
        <charset val="204"/>
      </rPr>
      <t>Інформація щодо Переліку територій та об’єктів прирорно-заповідного фонду є динамічною  і постійно змінюється у зв'язку з проведенням реформ та змінами землекористувачів. Наразі тривають заходи із переоформлення положень та охоронних зобов'язань на об'єкти природно-заповідного фонду у зв’язку з проведенням адміністративно-територіальної реформи, перейменуванням населених пунктів,
вулиць, зміни лісгоспів, лісництв, літерації кварталів, виділів в результаті проведення базового лісовпорядкування або реорганізації лісового господарства тощо.</t>
    </r>
  </si>
  <si>
    <t>Перелік територій та об`єктів природно-запвідного фонду загальнодержавного та місцевого значення</t>
  </si>
  <si>
    <t>Назва території чи об’єкта ПЗФ</t>
  </si>
  <si>
    <t xml:space="preserve">Категорія </t>
  </si>
  <si>
    <t>Тип</t>
  </si>
  <si>
    <t>Місце розташування  території чи об`єкту ПЗФ</t>
  </si>
  <si>
    <t>Оновлена інформація щодо місця розташування  території чи об`єкту ПЗФ (відповідно до адміністративно-територіальної реформи)</t>
  </si>
  <si>
    <t>Назва установи, підпрємства, організації, землекористувача (землевласника), у віданні якого знаходиться територія чи об’єкт ПЗФ</t>
  </si>
  <si>
    <t xml:space="preserve">Назва установи, підпрємства, організації, землекористувача (землевласника) у віданні якого знаходиться територія чи об’єкт ПЗФ, після реорганізації або інших змін </t>
  </si>
  <si>
    <t>Рішення, згідно з яким створено (змінено) дану територію чи об’єкт ПЗФ</t>
  </si>
  <si>
    <t>Території та об`єкти ПЗФ загальнодержавного значення</t>
  </si>
  <si>
    <t>Адміністрація національного природного парку</t>
  </si>
  <si>
    <t>Міндовкілля України Адміністрація національного природного парку</t>
  </si>
  <si>
    <t>Указ Президента України від 30.08.1995 № 810/95; Указ Президента України від 04.09.2007 № 818/2007; Указ Президента України від 02.01.2022 № 6/2022</t>
  </si>
  <si>
    <t>Черемоський</t>
  </si>
  <si>
    <t>Путильський  район:</t>
  </si>
  <si>
    <t>Указ Президента України від 11.12.09. № 1043/2009</t>
  </si>
  <si>
    <t>Хотинський</t>
  </si>
  <si>
    <t>Хотинський, Кельменецький , Сокирянський райони</t>
  </si>
  <si>
    <t>Дністровський район</t>
  </si>
  <si>
    <t>Указ Президента України від 22.01.2010.№ 56/2010</t>
  </si>
  <si>
    <t>Всього національних природних парків</t>
  </si>
  <si>
    <t>Цецино</t>
  </si>
  <si>
    <t>заказник</t>
  </si>
  <si>
    <t>ландшафтний</t>
  </si>
  <si>
    <t>Кіцманський район:ДП «Чернівецький лісгосп» Ревнянське л-во кв.21-25</t>
  </si>
  <si>
    <t>ДП «Чернівецький лісгосп»</t>
  </si>
  <si>
    <t>Постанова Ради Міністрів УРСР від 28.10.74 № 500</t>
  </si>
  <si>
    <t>Чорний Діл</t>
  </si>
  <si>
    <t>Путильський район: ДП «Путильський лісгосп» Перкалабське лісництво кв.2-6, 8, 14-18</t>
  </si>
  <si>
    <t xml:space="preserve">ДП «Путильський лісгосп» </t>
  </si>
  <si>
    <t>Постанова Ради Міністрів УРСР від 25.02.80  № 132, рішення 17-ї сесії обласної ради XXIII скл. Від 20.12.2001 № 171-17/01</t>
  </si>
  <si>
    <t>Кадубівська стінка</t>
  </si>
  <si>
    <t xml:space="preserve">Заставнівський район  с.Веренчанка </t>
  </si>
  <si>
    <t>Чернівецький район</t>
  </si>
  <si>
    <t xml:space="preserve">Веренчанська сільська рада </t>
  </si>
  <si>
    <t>Веренчанська громада</t>
  </si>
  <si>
    <t xml:space="preserve">Указ Президента України від 10.12.94  № 750/94                                                                                                                         </t>
  </si>
  <si>
    <t>Совицькі болота</t>
  </si>
  <si>
    <t>Кіцманський район с.Кліводинпл.72,6 га, Заставнівський район с.Веренчанкапл.32,4 га</t>
  </si>
  <si>
    <t xml:space="preserve">Кліводинська сільська рада,  Веренчанська сільська рада </t>
  </si>
  <si>
    <t>Кіцманська громада, Веренчанська громада</t>
  </si>
  <si>
    <t xml:space="preserve">Указ Президента Українивід 10.12.94  № 750/94                                                                                                                               </t>
  </si>
  <si>
    <t>Товтрівська стінка</t>
  </si>
  <si>
    <t>Заставнівський район с.Товтри</t>
  </si>
  <si>
    <t>Товтрівська сільська рада</t>
  </si>
  <si>
    <t>Вікнянська громада</t>
  </si>
  <si>
    <t xml:space="preserve">Указ Президента України від 10.12.94  № 750/94                                                                                                              </t>
  </si>
  <si>
    <t>Разом заказників ландшафтних</t>
  </si>
  <si>
    <t>Лунківський</t>
  </si>
  <si>
    <t>лісовий</t>
  </si>
  <si>
    <t>Сторожинецький район:ДП «Сторожинецький лісгосп» Красноїльське л-во кв.28 вид.7-9, 11-13</t>
  </si>
  <si>
    <t>Постанова Ради Міністрів УРСР від 28.10.74№ 500</t>
  </si>
  <si>
    <t>Петрівецький</t>
  </si>
  <si>
    <t xml:space="preserve"> Сторожинецький район:ДП «Сторожинецький лісгосп»  В-Петрівецьке лісництво кв. 55, 67</t>
  </si>
  <si>
    <t>Постанова Ради Міністрів УРСР від 12.12.83№ 495</t>
  </si>
  <si>
    <t>Разом заказників лісових</t>
  </si>
  <si>
    <t>Драницький</t>
  </si>
  <si>
    <t>орнітологічний</t>
  </si>
  <si>
    <t>Новоселицький район с.Драниця</t>
  </si>
  <si>
    <t>Драницька сільська рада</t>
  </si>
  <si>
    <t>Мамалигівська громада</t>
  </si>
  <si>
    <t>Постанова  Ради Міністрів УРСР від 02.11.84 № 434</t>
  </si>
  <si>
    <t>Разом заказників орнітологічних</t>
  </si>
  <si>
    <t>Молочнобратський карстовий масив</t>
  </si>
  <si>
    <t>карстово-спелеологічний</t>
  </si>
  <si>
    <t>Путильський район: ДП «Путильський лісгосп» Перкалабське лісництво кв.17 вид.1, 3-10</t>
  </si>
  <si>
    <t xml:space="preserve">Указ Президента Українивід 10.12.94 № 750/94 </t>
  </si>
  <si>
    <t>Чорнопотоцький</t>
  </si>
  <si>
    <t>Заставнівський район між  селами Погорилівка і Юрківці:Погорилівська сільська рада- 19,2 га;Юрковецька сільська рада- 5,2 га;Боянчуцька сільська рада – 24,6 га.</t>
  </si>
  <si>
    <t>Погорилівська, Юрковецька та Боянчуцька сільські ради</t>
  </si>
  <si>
    <t>Юрковецька громада</t>
  </si>
  <si>
    <t xml:space="preserve">Указ Президента Українивід 10.12.94 № 750/94   </t>
  </si>
  <si>
    <t>Разом заказників  карстово-спелеологічних</t>
  </si>
  <si>
    <t>Всього  заказників загальнодержавного значення</t>
  </si>
  <si>
    <t>Борівецька</t>
  </si>
  <si>
    <t>пам`ятка природи</t>
  </si>
  <si>
    <t>комплексна</t>
  </si>
  <si>
    <t>Кіцманський район с.Борівці</t>
  </si>
  <si>
    <t>Борівецька сільська рада</t>
  </si>
  <si>
    <t xml:space="preserve">Указ Президента Українивід  20.08.96№ 715/96 </t>
  </si>
  <si>
    <t>Разом пам`яток природи комплексних</t>
  </si>
  <si>
    <t>Шилівський ліс</t>
  </si>
  <si>
    <t>ботанічна</t>
  </si>
  <si>
    <t>Хотинський район: ДП «Хотинський лісгосп» Колінківське лісництво кв.60 вид.1</t>
  </si>
  <si>
    <t>філія "Сокирянське лісове господарство" державного спеціалізованого господарського підприємства "Ліси України"</t>
  </si>
  <si>
    <t>філія "Сокирянське лісове господарство" ДСГП "Ліси України"</t>
  </si>
  <si>
    <t>розпорядження Ради Міністрів УРСР від 14.10.1975 № 780 - р</t>
  </si>
  <si>
    <t>Рухотинський ліс</t>
  </si>
  <si>
    <t>Хотинський район: ДП «Хотинський лісгосп» Рухотинське л-во кв.55   вид.8</t>
  </si>
  <si>
    <t>Тисовий  яр</t>
  </si>
  <si>
    <t>Сторожинецький район:ДП «Чернівецький лісгосп»Кучурівське лісництвокв. 10  вид.16, кв.11  вид.1</t>
  </si>
  <si>
    <t>Постанова Ради Міністрів УРСР від 30.03.81№ 145 -Р</t>
  </si>
  <si>
    <t>Урочище «Білка»</t>
  </si>
  <si>
    <t>Сторожинецький районс. Панка</t>
  </si>
  <si>
    <t>Панківська сільська рада</t>
  </si>
  <si>
    <t>Сторожинецька громада</t>
  </si>
  <si>
    <t>Постанова Ради Міністрів УРСР від 30.03.81 № 145Р</t>
  </si>
  <si>
    <t>Разом пам`яток природи ботанічних</t>
  </si>
  <si>
    <t>Печера «Буковинка»</t>
  </si>
  <si>
    <t>геологічна</t>
  </si>
  <si>
    <t>Новоселицький район, с. Стальнівці</t>
  </si>
  <si>
    <t>Стальнівецька сільська рада</t>
  </si>
  <si>
    <t xml:space="preserve">Постанова Ради Міністрів УРСР від 30.03.81  № 145 </t>
  </si>
  <si>
    <t>Печера «Попелюшка»</t>
  </si>
  <si>
    <t>Новоселицький район, с. Подвірне</t>
  </si>
  <si>
    <t>Сільськогосподарський виробничий кооператив ім.Суворова</t>
  </si>
  <si>
    <t>Постанова Ради Міністрів УРСР від 30.03.1981 № 145; Указ Президента України від 09.12.1998  №1341/98</t>
  </si>
  <si>
    <t>Печера «Баламутівська»</t>
  </si>
  <si>
    <t>Заставнівський район,с.Баламутівка</t>
  </si>
  <si>
    <t>Баламутівська сільська рада</t>
  </si>
  <si>
    <t xml:space="preserve">розпорядження  Ради Міністрів УРСР від  14.10.1975 № 780-р </t>
  </si>
  <si>
    <t>Печера «Піонерка»</t>
  </si>
  <si>
    <t>-</t>
  </si>
  <si>
    <t>Заставнівський районс. Погорилівка</t>
  </si>
  <si>
    <t>Погорилівська сільська рада</t>
  </si>
  <si>
    <t xml:space="preserve">Постанова Ради Міністріввід 30.03 81 № 145 </t>
  </si>
  <si>
    <t>Разом пам`яток природи геологічних</t>
  </si>
  <si>
    <t>Всього пам»яток природи загальнодержавного значення</t>
  </si>
  <si>
    <t>Сторожинецький</t>
  </si>
  <si>
    <t>дендрологічний парк</t>
  </si>
  <si>
    <t>Сторожинецький район м. Сторожинець</t>
  </si>
  <si>
    <t>Сторожинецький лісовий коледж</t>
  </si>
  <si>
    <t xml:space="preserve">Рішення облвиконкому від 24.02.1964 № 80/5; розпорядження Ради Міністрів УРСР від 01.11.1968 № 1085; Постанова РМ УРСР від 22.07.1983 № 311 </t>
  </si>
  <si>
    <t>Чернівецький</t>
  </si>
  <si>
    <t xml:space="preserve">м. Чернівці  вул.Коцюбинського, 2  </t>
  </si>
  <si>
    <t>ЧНУ ім. Ю. Федьковича</t>
  </si>
  <si>
    <t xml:space="preserve">Рішення облвиконкому від 24.02.1964 № 80/5;  Постанова РМ УРСР від 22.07.1983 № 311 </t>
  </si>
  <si>
    <t>Всього дендрологічних парків загальнодержавного значення</t>
  </si>
  <si>
    <t>ботанічний сад</t>
  </si>
  <si>
    <t>м. Чернівцівул. Федьковича, 11</t>
  </si>
  <si>
    <t>розпорядження Ради Міністрів УРСР від 07.08.1963 № 1180-р; постанова РМ УРСР від 22.07.1983 № 311</t>
  </si>
  <si>
    <t>Всього ботанічних садів загальнодержавного значення</t>
  </si>
  <si>
    <t>Всього територій та об`єктів ПЗФ загальнодержавного значення</t>
  </si>
  <si>
    <t>Території та об’єкти ПЗФ місцевого значення</t>
  </si>
  <si>
    <t>регіональний ландшафтний парк</t>
  </si>
  <si>
    <t xml:space="preserve">Сторожинецький район: (5775 га)   ДП «Сторожинецький лісгосп»: Сторожинецьке лісництво кв.1-35- 3026,0 гаСторожинецький держспецлісгосп АПК:Сторожинецьке лісництвокв.1-18,кв.19 вид.1-12,20,кв.28 вид.1, 4, 12, 14, 32-46 – 1608,0 гаДП «Чернівецький лісгосп»:Кучурівське л-во кв. 1-17- 1141,0 га.Глибоцький район:(3539га)ДП «Чернівецький лісгосп»:Кузьминське лісництвокв. 1-42, 44-54 крім кв.35 л.д.1 і кв.48 л.д.3- 2599,0га.Кучурівське л-во кв. 18-36- 940,0 га.Кіцманський район: (3487га)ДП «Чернівецький лісгосп»:Ревнянське лісництво кв.1-20,26,27- 2123,0гаДП «Кіцманський ліс АПК»Кіцманське лісництвокв.9-11 – 222,0 гаДрачинецьке лісництво кв.12-24 – 1142,0 гаЗаставнівський район: (5989га)ДП «Чернівецький лісгосп»:Чорнівське лісництво кв. 1-89,90 -   4917,0 га                                                      Садгірське лісництвокв.1-20.- 1072,0 гаНовоселицький район:         (242га)Садгірське лісництвокв.61-64.- 242,0 гаЧернівецька міська рада:(2505 га)  2455,5Ревнянське лісництво  кв.21-25- 430,0га(Чорнівське лісництво кв. 90 -   149,0 га)Садгірське лісництвокв.21-60.- 1926,0 га                               </t>
  </si>
  <si>
    <t>Розпоряд-ження облдержадміністрації від 08.02.96 № 87-р; рішення 20-ї сесії обласної ради ІV скликання від 28.04.05.№ 66-20/05; рішення 14-ї сесії обласної ради ХХІV скликання від 10.06.04 № 65-14/04та рішення 7-ї сесії обласної ради V скликання від 16.10.06 № 105-7/06</t>
  </si>
  <si>
    <t>Черемошський</t>
  </si>
  <si>
    <t>Путильський район:ДП «Путильський лісгосп»,Перкалабське  лісницт-во  пл. 4699,0 га,Усть-Путильське лісництво пл. 690,0 га,Путильське лісництво пл. 1305,0 га,Сергіївське лісництво пл. 1054,0 га,Плосківське лісництво пл. 2174,0 га,Селятинське лісництво пл. 1557,0 га,Шепітське лісництво пл. 2943,0 га,Черемоське лісництвопл. 2776,0 га, Яблуницьке лісництво пл. 1487,0 га..Карпатський  держспецлісгосп АПК:Ялівецьке лісництво,Шурдинське лісництво,Путильське лісництво,Карпатське лісництво,Конятинське лісництво, пл.. 3445, 3 га.</t>
  </si>
  <si>
    <t>ДП «Путильський лісгосп», Карпатський держспецлісгосп АПК</t>
  </si>
  <si>
    <t>Розпоряд-ження облдержадміністрації від 04.03.97№ 124-р;рішення 15-ї сесії обласної ради ІV скликаннявід 12.08.04№ 103-15/04</t>
  </si>
  <si>
    <t>Всього регіональних ландшафтних парків</t>
  </si>
  <si>
    <t>Шебутинський яр</t>
  </si>
  <si>
    <t>Сокирянський район: ДП «Сокирянський лісгосп» Романківське лісництво кв. 10-17,19, 21-22, 26-28,66, 68</t>
  </si>
  <si>
    <t>Рішення 2-ї сесії обласної ради XXII скликання від 16.12.94</t>
  </si>
  <si>
    <t>Галицька стінка</t>
  </si>
  <si>
    <t>Сокирянський район: ДП «Сокирянський лісгосп» Ломачинське лісництво кв. 1 вид.1-7кв.2 вид.1-2 кв.3 вид.1-3кв. 4 вид.1-2, 4, 6-10 кв.5 вид.11-13 кв.6 вид.9-10 кв.8 вид.3-6</t>
  </si>
  <si>
    <t>Василівський яр</t>
  </si>
  <si>
    <t>Сокирянський район: ДП «Сокирянський лісгосп» Сокирянське лісництво кв. 6, 7, 14-19, 72</t>
  </si>
  <si>
    <t>Рішення 2-ї сесії обласної ради XXII скликання  від 16.12.94</t>
  </si>
  <si>
    <t>Бабинська стінка</t>
  </si>
  <si>
    <t>Кельменецький район:ДП «Сокирянський лісгосп»Кельменецьке лісництво кв. 1-28, 31, 55, 56</t>
  </si>
  <si>
    <t xml:space="preserve">Рішення облвиконкому  від 16.01.91 № 22, рішення 17-ї сесії обласної ради ХХІІІ скликання від 20.12.01. № 171-17/01 </t>
  </si>
  <si>
    <t>Молодівський яр</t>
  </si>
  <si>
    <t>Кельменецький,Сокирянський райони:  ДП «Сокирянський лісгосп»Іванівецьке лісництво кв.55-56 кв.8 вид.2, 3; кв.6</t>
  </si>
  <si>
    <t>Поливанів яр</t>
  </si>
  <si>
    <t>Кельменецький район:ДП «Сокирянський лісгосп» Іванівецьке лісництвокв.1-5, 58</t>
  </si>
  <si>
    <t>Гриняцька стінка -1</t>
  </si>
  <si>
    <t>Хотинський районс.ГринячкаХотинське держспецлісництво  АПКкв.6 вид.1-4</t>
  </si>
  <si>
    <t>Гриняцька стінка -2</t>
  </si>
  <si>
    <t>Хотинський районс. Зелена ЛипаХотинське   держспецлісництво АПКкв.4 вид.1-5</t>
  </si>
  <si>
    <t>Прутська заплава</t>
  </si>
  <si>
    <t>Новоселицький район: с.с. Костичани, Драниця,Тарасівці,Ванчиківці, Мамалига,Новоселицьке  держспецлісництво АПК</t>
  </si>
  <si>
    <t xml:space="preserve">Рішення 18-ї сесії обласної ради XXI скликання від 12.12.93,рішення 17-ї сесії обласної ради ХХІІІ від 20.12.01№ 171-17/01 </t>
  </si>
  <si>
    <t>Баламутівська стінка</t>
  </si>
  <si>
    <t>Заставнівський район:Баламутівська сільська рада пл.35,0 га.Хотинський район:с.  ПеребиківціХотинське  ДСП АПК пл. 43,7 га.</t>
  </si>
  <si>
    <t xml:space="preserve">Баламутівська сільська рада ; Хотинське  держспецлісництво АПК </t>
  </si>
  <si>
    <t>Рішення 18-ї сесії обласної ради XXI скликання від 12.12.93</t>
  </si>
  <si>
    <t xml:space="preserve">Совицький рів </t>
  </si>
  <si>
    <t>Кіцманський район с.Кліводин</t>
  </si>
  <si>
    <t>Кліводинська сільська рада</t>
  </si>
  <si>
    <t>Кіцманська громада</t>
  </si>
  <si>
    <t>Рішення Облвиконкому  від 17.03.92 № 72</t>
  </si>
  <si>
    <t>Буковинські водоспади</t>
  </si>
  <si>
    <t xml:space="preserve">Путильський районс.Розтоки </t>
  </si>
  <si>
    <t>Розтоківська сільська рада</t>
  </si>
  <si>
    <t>Усть-Путильська громада</t>
  </si>
  <si>
    <t>Рішення Облвиконкому  від 16.01.91 № 22</t>
  </si>
  <si>
    <t>ГарячийУрбан</t>
  </si>
  <si>
    <t xml:space="preserve">м. Чернівцівул. М.Олімпіади чоловічий монастир Різдва Пресвятої Богородиці «Горєча» пл.20,0 га ; департамент ЖКГ м.Чернівці   пл.88,0 га .                                                                                                                                                                                                                                                                                                                                                                                                                                                                                                                                                                                                                                                                                                                                                                                                                                                                                                                                                                                                                                                                                                                                                                                                                          </t>
  </si>
  <si>
    <t xml:space="preserve">Чоловічий монастир Різдва Пресвятої Богородиці «Горєча»,  департамент ЖКГм.Чернівці   </t>
  </si>
  <si>
    <t xml:space="preserve">Рішення 6-ї сесії обласної ради ХХІІІ скликання від 10.03.99№ 14-6/99 </t>
  </si>
  <si>
    <t>Хотинська фортеця</t>
  </si>
  <si>
    <t xml:space="preserve">м. Хотин Державний історико-архітектурний заповідник «Хотинська фортеця» </t>
  </si>
  <si>
    <t>Адміністрація держ. архітектурного заповідника «Хотинська фортеця»</t>
  </si>
  <si>
    <t xml:space="preserve">Рішення 14-ї сесії обласної ради ХХІV скликаннявід 10.06.04 № 65-14/04 </t>
  </si>
  <si>
    <t>Красноїльський</t>
  </si>
  <si>
    <t>Сторожинецькийрайон: Сторожинецький держспецлісгосп АПК Красноїльське лісництво, кв.21 вид.1-13,кв.27 вид. 1-14 пл.134,0 га;ДП  «Сторожинецький лісгосп» Красноїльське лісництво  кв.4, 5, 7-11, 13, 14 пл.995,0 га</t>
  </si>
  <si>
    <t xml:space="preserve">Рішення 7-ї сесії обласної ради V скликання від 16.10.06 № 105-7/06 </t>
  </si>
  <si>
    <t>Бернівський острів</t>
  </si>
  <si>
    <t>іхтіологічний</t>
  </si>
  <si>
    <t>Кельменецький район, с.Берново</t>
  </si>
  <si>
    <t>Дністровський район, Кельменецька громада, с. Берново</t>
  </si>
  <si>
    <t>Басейнове управління водних ресурсів річок Прут і Сірет</t>
  </si>
  <si>
    <t>Роз поряд-ження облвикон-кому від 08.02.96 № 87-р</t>
  </si>
  <si>
    <t>Дарабанське плесо</t>
  </si>
  <si>
    <t xml:space="preserve">Хотинський районс. Анадоли </t>
  </si>
  <si>
    <t>Анадольська сільська рада</t>
  </si>
  <si>
    <t>Хотинська громада</t>
  </si>
  <si>
    <t>Орестовський</t>
  </si>
  <si>
    <t>Хотинський   район:с.Орестівка, с.Пригородок</t>
  </si>
  <si>
    <t>Пригородоцька сільська рада</t>
  </si>
  <si>
    <t>Рукшинська громада</t>
  </si>
  <si>
    <t>Рішення 17-ї сесії обласної ради ХХІІІ скликання від 20.12.01 № 171-17/01</t>
  </si>
  <si>
    <t>Василівська вирва</t>
  </si>
  <si>
    <t>Заставнівський район, с.Василів</t>
  </si>
  <si>
    <t>Василівська сільська рада</t>
  </si>
  <si>
    <t>Кадубовецька громада</t>
  </si>
  <si>
    <t>Рішення облвиконкому від 17.03.92 № 72</t>
  </si>
  <si>
    <t>Репужинські острови</t>
  </si>
  <si>
    <t xml:space="preserve">Заставнівський район, с.Репужинці </t>
  </si>
  <si>
    <t>Репужинецька сільська рада</t>
  </si>
  <si>
    <t>Митківський</t>
  </si>
  <si>
    <t>Заставнівський район: с.Митків-109га, с.Мосорівка-150га, с.Самушин-110га</t>
  </si>
  <si>
    <t>Митківська, Мосорівська,Самушинська сільські ради</t>
  </si>
  <si>
    <t>Непоротівський</t>
  </si>
  <si>
    <t xml:space="preserve">Сокирянський район с.Непоротове </t>
  </si>
  <si>
    <t>Куютинський</t>
  </si>
  <si>
    <t>Сокирянський район, с.Ломачинці</t>
  </si>
  <si>
    <t>Сіретський</t>
  </si>
  <si>
    <t xml:space="preserve">Ділянка р.Сірет з притоками від с.Панка Сторожинецького району вгору по течії в межах Чернівецької області.Вижницький район -1095,0га, Сторожинецький район - 3924,0га. </t>
  </si>
  <si>
    <t>Чернівецький, Вижницький райони</t>
  </si>
  <si>
    <t>Сторожинецький район:сільські ради сіл: Ст. Жадова, Панка, Комарівці, Ропча, Н.Бросківці, Чудей, Ст.Бросківці, Банилів- Підгірний, Давидівці, Буденець, Н.Петрівці, В.Петрівці, Іжівці,Красноїльськ;Вижницький район:сільські ради сіл:Берегомет,Долішній Шепіт, Мигово, Лукавці</t>
  </si>
  <si>
    <t>Рішення 17-ї сесії обласної ради ХХІІІ скликання від 20.12.01№ 171-17/01</t>
  </si>
  <si>
    <t>Вижницький район: ділянка р.Черемош з притоками від м. Вижниця  вгору по течії  в межах Чернівецької області</t>
  </si>
  <si>
    <t>Вижницький район: Вижницька міська рада; Путильський район: сільські ради сіл Підзахаричі, Розтоки, Мариничі, Усть-Путила, Довгопілля, Конятин, Яблуниця</t>
  </si>
  <si>
    <t>Неполоківецький</t>
  </si>
  <si>
    <t>Кіцманський район:ділянка р.Прут  в місці впадіння р.Черемош в межах с. Неполо-ківці</t>
  </si>
  <si>
    <t>Неполоківецька селищна рада</t>
  </si>
  <si>
    <t>Неполоківецька громада</t>
  </si>
  <si>
    <t>Рішення 6-ї сесії обласної ради ХХІV скликаннявід 27.12. 02№ 127-6/02</t>
  </si>
  <si>
    <t>Глиницький</t>
  </si>
  <si>
    <t xml:space="preserve">Кіцманський район:ділянка р.Прут в межах с .Коростувата </t>
  </si>
  <si>
    <t>Глиницька сільська рада</t>
  </si>
  <si>
    <t>Мамаївська громада</t>
  </si>
  <si>
    <t>Рішення 6-ї сесії обласної ради ХХІV скликаннявід 27.12. 02 № 127-6/02</t>
  </si>
  <si>
    <t>Разом заказників іхтіологічних</t>
  </si>
  <si>
    <t>Чапля</t>
  </si>
  <si>
    <t>Хотинський район:ДП «Хотинський лісгосп»Рухотинське лісництвокв.18 вид.15</t>
  </si>
  <si>
    <t>ДП «Хотинський лісгосп»</t>
  </si>
  <si>
    <t>Рішення облвиконкому від 19.01.83№  15,від 17.10.84 № 216</t>
  </si>
  <si>
    <t>Дністровський</t>
  </si>
  <si>
    <t>Заставнівський район  с.Бабин</t>
  </si>
  <si>
    <t>Бабинська сільська рада</t>
  </si>
  <si>
    <t>Кельменецька громада</t>
  </si>
  <si>
    <t>Рішення облвиконкому від 17.10.84 № 216</t>
  </si>
  <si>
    <t>Кліводинський</t>
  </si>
  <si>
    <t>Кіцманський район:залізничний перегінКіцмань-Кліводинкм.81, ПК 7-км.82, ПК 5</t>
  </si>
  <si>
    <t>Чернівецька дистанція захисних лісонасаджень Львівської залізниці</t>
  </si>
  <si>
    <t xml:space="preserve">Рішення облвиконкому від 19.01.83№ 15,від 17.10.84 № 216 </t>
  </si>
  <si>
    <t>Чорний лелека</t>
  </si>
  <si>
    <t>Сторожинецькийрайон: Чернівецький військовий лісгоспкв.12 вид.5, кв.23 вид.1</t>
  </si>
  <si>
    <t>Чернівецьке військове лісництво</t>
  </si>
  <si>
    <t xml:space="preserve">Розпоряд-ження облдержад-міністраціївід 08.02.96№ 87-р </t>
  </si>
  <si>
    <t>Чорторийський</t>
  </si>
  <si>
    <t>Кіцманський район:с.ЧорторияТзОВ «Либідь»-пл.50,28 га;Брусницька сільська рада-пл.7,62 га..</t>
  </si>
  <si>
    <t>Брусницька сільська рада</t>
  </si>
  <si>
    <t>Брусницька громада</t>
  </si>
  <si>
    <t xml:space="preserve">Рішення 6-ї сесії обласної ради ХХІІІ скликання від 10.03. 99№ 14-6/99 </t>
  </si>
  <si>
    <t>Василишине</t>
  </si>
  <si>
    <t>Новоселицький район  с.Рідківці</t>
  </si>
  <si>
    <t>Рідківська сільська рада</t>
  </si>
  <si>
    <t>Магальська громада</t>
  </si>
  <si>
    <t>Рішення 6-ї сесії обласної ради ХХІІІ скликання від 10.03. 99 № 14-6/99</t>
  </si>
  <si>
    <t>Юрківський карст</t>
  </si>
  <si>
    <t>Заставнівський район, с.Юрківці</t>
  </si>
  <si>
    <t>Юрковецька сільська рада</t>
  </si>
  <si>
    <t>Рішення облвиконкому від 16.01.91 № 22</t>
  </si>
  <si>
    <t>Разом заказників карстово-спелелогічних</t>
  </si>
  <si>
    <t>Джерело</t>
  </si>
  <si>
    <t>Глибоцький район: ДП «Чернівецький лісгосп», Кузьмінське л-вокв.9 вид.1, 3, 7, 8,  кв.10 , 15, 18</t>
  </si>
  <si>
    <t>Рішення облвикон-комувід 17.10.84 № 216</t>
  </si>
  <si>
    <t>Еталонне насадження бука</t>
  </si>
  <si>
    <t>Сторожинецький район: Чернівецький військовий лісгоспкв.20, вид.3,кв.22, вид 1,2,3,4,5,кв.23, вид 3</t>
  </si>
  <si>
    <t>Розпорядження облдержадміністрації від 08.02.96 № 87-р, рішення 17-ї сесії обласної ради ХХІІІ скликання від 20.12.01  № 171-17/01</t>
  </si>
  <si>
    <t>Боргиня</t>
  </si>
  <si>
    <t xml:space="preserve">Путильський район:ДП «Путильський лісгосп»Плосківське л-во кв. 1-4 </t>
  </si>
  <si>
    <t>ДП «Путильський лісгосп»</t>
  </si>
  <si>
    <t xml:space="preserve">Рішення облвиконкому від 17.10.84№ 216 </t>
  </si>
  <si>
    <t>Зарожанськадача</t>
  </si>
  <si>
    <t>Хотинський район:ДП «Хотинський лісгосп»Клішківське л-во кв. 39 вид.6, 7кв. 46 вид. 2,3,  кв. 50 вид. 2</t>
  </si>
  <si>
    <t>Словач</t>
  </si>
  <si>
    <t xml:space="preserve">Герцаївський район, ДП «Герцаївське держспецлісництво АПК», кв.37, л.д.7 </t>
  </si>
  <si>
    <t>ДП "Чернівецький лісгосп"</t>
  </si>
  <si>
    <t>Рішення 22-ї сесії обласної ради V скликання від 24.09.08 № 229-22/08</t>
  </si>
  <si>
    <t>Монастирський ліс</t>
  </si>
  <si>
    <t>Герцаївський район, ДП «Герцаївське держспецлісництво АПК», кв.5, л.д.1-10, урочище «Банчени»</t>
  </si>
  <si>
    <t>Рішення облвиконкому від 30.05.79  № 198; рішення 22-ї сесії обласної ради V скликання від 24.09.08 № 229-22/08</t>
  </si>
  <si>
    <t>Білка</t>
  </si>
  <si>
    <t>ботанічний</t>
  </si>
  <si>
    <t>Сторожинецький район: Сторожинецький держспецлісгосп АПК Комарівське лісництво кв.17 вид. 1-5</t>
  </si>
  <si>
    <t>Мальованка</t>
  </si>
  <si>
    <t>Сторожинецький район с. Заволока</t>
  </si>
  <si>
    <t>Кам’янська сільська рада</t>
  </si>
  <si>
    <r>
      <t>Кам</t>
    </r>
    <r>
      <rPr>
        <sz val="10"/>
        <color theme="1"/>
        <rFont val="Calibri"/>
        <family val="2"/>
        <charset val="204"/>
      </rPr>
      <t>’</t>
    </r>
    <r>
      <rPr>
        <sz val="10"/>
        <color theme="1"/>
        <rFont val="Times New Roman"/>
        <family val="1"/>
        <charset val="204"/>
      </rPr>
      <t>янська громада</t>
    </r>
  </si>
  <si>
    <t>Рішення облвиконкому від 16.01.91 № 22, рішення 6-ї сесії обласної ради ХХІІІ скликання від 10.03.99№ 14-6/99</t>
  </si>
  <si>
    <t>Брендуша</t>
  </si>
  <si>
    <t>Герцаївський районс. Тернавка</t>
  </si>
  <si>
    <t>Тернавська сільська рада</t>
  </si>
  <si>
    <t>Герцаївська громада</t>
  </si>
  <si>
    <t xml:space="preserve">Рішення 2-ї сесії обласної ради XXII скликання від 16.12.94, рішення 6-ї сесії обласної ради ХХІІІ скликання від 10.03.99№ 14-6/99 </t>
  </si>
  <si>
    <t>Анкер</t>
  </si>
  <si>
    <t xml:space="preserve">Рішення сесії обласної ради від 21.12.93,  рішення 6-ї сесії обласної ради ХХІІІ скликання від 10.03.99№ 14-6/99 </t>
  </si>
  <si>
    <t>Мальовничадіброва</t>
  </si>
  <si>
    <t>Кіцманський районДП «Кіцманський ліс АПК,Кіцманське лісництво, кв.2, л.д.2,3</t>
  </si>
  <si>
    <t>Рішення 29-ї сесії обласної ради V скликання від 17.06.09 № 148-29/09</t>
  </si>
  <si>
    <t>Разом заказників ботанічних</t>
  </si>
  <si>
    <t>Зубровиця</t>
  </si>
  <si>
    <t>зоологічний</t>
  </si>
  <si>
    <t xml:space="preserve">ДП «Сторожинецький лісгосп» : 10921,0Банилівське лісництво пл.1817,9га.кв. 1 вид. 5,6,1,2,3,8,10,14,18,19,9,12,11,16,22,13, пл. 56,5га.кв. 2 вид. 1,5-8,21,2-4,9-15,18-20,23-26,22,17, пл. 74,6га.кв. 3 вид. 1-15, пл. 146га.кв. 4 вид. 1-14, пл. 136га.кв. 5 вид. 1,10,11, пл. 0,4га.кв. 6 вид. 1-3,7-9,13-15,12 пл. 10,8га.кв. 7 вид. 1-6, пл. 53га.кв. 8 вид. 1,5,8,10,12-14,2 пл. 33,2га.кв. 9 вид. 1,2,4,6,9,10,13,15-18,7,8,11,5,8,12 пл. 75,9га.кв. 10 вид. 3,5-7, пл. 25га.кв. 11 вид. 2,4,6,7,10,12-21,3,11, пл. 57,9га.кв. 12 вид. 3,5-7,9,10,12,14-16, пл. 24,7га.кв. 13 вид. 3-5,7,9,10,12-18,20-22,8,11 пл. 36га.кв. 14 вид. 1,2,4-6,9-11,3,7, пл. 64га.кв. 15 вид. 1-5,7-10,13,19,20,18,16 пл. 62,8га.кв. 16 вид. 7-10,2, пл. 6,2га.кв. 17 вид. 1,2,6,7,10,11,14,15,20-22,16, пл. 29,9га.кв. 18 вид. 1,6,8-13,17,21-24,26-29,16,14,15,19,20,18,4, пл. 60,8га.кв. 19 вид. 1,2,4-13,17,18,22,28-30,32,33,20,25,26,27,29,31,34,36,15,37-48, пл.101,6га.кв. 20 вид. 1,2,4,6-10,12-14,19-21,23,28-30,15-17,25, пл. 46га.кв. 21 вид. 3,4,2,1, пл. 2,5га.кв. 22 вид. 1,3-7,9,11,13,14,16-23, пл. 50,4га.кв. 23 вид. 4,6-10,12,13,15-18, пл. 82га.кв. 24 вид. 1,3,6,7,9,12-17,5,11, пл. 84га.кв. 25 вид. 3-6,9,12,13,23-25, пл. 29,1га.кв. 26 вид. 7,11-16,2,10,4,6, пл. 26,4га.кв. 27 вид. 1-5,7,11,13,15,17-28,31-38,9,16,12,29, пл. 137,9га.кв. 28 вид. 1-3,5-8,12-14,10,11, пл. 62,4га.кв. 29 вид. 4,7-15,2,5, пл. 60,2га.кв. 30 вид. 2,4,6,7,9,16,1,8,11,13, пл. 46,7га.кв. 31 вид. 2,6,7, пл. 5,4га.кв. 32 вид. 8-10,3-5, пл. 14,6га.кв. 33 вид. 1,6,7, пл. 2,3га.кв. 34 вид. 4,5,2, пл. 4,4га.кв. 35 вид. 1-3,5,9,11,12,4, пл. 58,4га.кв. 36 вид. 1,2,5,8,9,11,13-16,3,4,7, пл. 49,2га.Чудейське лісництво :  пл.1467га.кв. 1 вид. 1-4,6,8-11, пл.57,8га.кв. 2 вид. 1-8,14-18,20-24,9,10,13, пл. 81,1га.кв. 3 вид. 1,3-11, пл. 99га.кв. 4 вид. 1-3,5-17,4, пл. 94,7га.кв. 5 вид. 1-5,7-11,6, пл. 62,5га.кв. 6 вид. 2,4,6,9,11,13-16,10,3 пл. 25,1га.кв. 7 вид. 1-3,6-16,18-22,17, пл. 55,8га.кв. 8 вид. 1,2,5,7-18,20,24-27,6 пл. 55,4га.кв. 9 вид. 5,7,10,14,15,2,4,6,9,12пл. 32,5га.кв. 10 вид. 3-7,10,11,13,14,1,2, пл. 52,9га.кв. 11 вид. 1,5-10,4, пл. 40,6га.кв. 12 вид. 2-12, пл. 42,6га.кв. 13 вид. 1-3,5-7,9-11,4 пл. 43,3га.кв. 14 вид. 3-6,9-13,2, пл. 65,9га.кв. 15 вид. 6-9,13,14,19-23,2-5,10,15,17,18,11,16 пл. 73,8га.кв. 16 вид. 1,3,5-9,4, пл. 55,8га.кв. 17 вид. 1,4,8,10,14-16,2,7,12,11, пл. 24,9га.кв. 18 вид. 1,2,5,6,7,10-12, пл. 60,8га.кв. 19 вид. 1,5,7-11,15-17,2,6,14,12,4, пл. 54га.кв. 20 вид. 1,3-8, пл. 44,6га.кв. 21 вид. 1-4,9-13, 5,7,8, пл. 87,7га.кв. 22 вид. 1,2,5,7,8,11-14,4, пл. 44,9га.кв. 23 вид. 2-8,11-13, пл. 45,7га.кв. 24 вид. 1,2,4-6,8,11-13,3,9 пл. 55,2га.кв. 25 вид. 4,6,8,9,3 пл. 25,7га.кв. 26 вид. 4,6,8,9,13-17,5 пл. 16,5га.кв. 27 вид. 5,8,10,15-17,6,9,11, пл. 26га.кв. 28 вид. 1,3,7,10,16-20,2,8,15, пл. 42,2га.Красноїльське лісництво :  пл.2980,7га.кв. 1 вид. 3,4,5,6,7,9,11,13,15,19,20,21,22,1,2,8,12 пл.146,5га.кв. 2 вид. 1,2,3,5,6,7,8,9, пл. 66га.кв. 3 вид. 1,2,3,4,5,7,9,10,11,12,13,6, пл. 71,4га.кв. 4 вид. 1-13, пл. 95га.кв. 5 вид. 1-10, пл. 137га.кв. 6 вид. 1,2,8,11-13,15,16,18-20,6,10 пл. 62,4га.кв. 7 вид. 1-26, пл. 127га.кв. 8 вид. 1-14 пл. 72га.кв. 9 вид. 1-17 пл. 95га.кв. 10 вид. 1-6 пл. 45га.кв. 11 вид. 1-16, пл. 116га.кв. 12 вид. 1,6,7-10,13,14,17-19,11 пл. 77,2га.кв. 13 вид. 1 1-21 пл. 174га.кв. 14 вид. 1-19, пл.134га.кв. 15 вид. 4,6,9,10,11,13-16,18-26,8,17,1,7 пл. 115,1га.кв. 16 вид. 1-3,6,8,9,5 пл. 45,3га.кв. 17 вид. 1,3,5,7,9,14-16,13,8,12,10,2,11 пл. 52,5га.кв. 18 вид. 1,3-6,12,14-22, 2,8,10,7,11 пл. 49,3га.кв. 19 вид. 6,10,11,17-20,4,13,1,3,15,12 пл.38,5га.кв. 20 вид. 7,26,3-6,8-21,24,25,27,29-31,28 пл. 237,6га.кв. 21 вид. 3-8,10,11-13,1 пл. 102,7га.кв. 22 вид. 4,5,7,8, пл. 11га.кв. 23 вид. 2 4-6,8-12,14-23,25,26,28-32,13,2,1,27 пл. 173,2га.кв. 24 вид. 8,9,17,24,26,27,2-7,10-16,22,28-31,20,21,19,23 пл. 144га.кв. 25 вид. 3,2,8,1,5,7,9-11 пл. 124,3га.кв. 26 вид. 1,5,8,3,9,10,11-13,4 пл. 57,3га.кв. 27 вид. 12,1,3-6,9-11,15,18,20,22,23,24-26,13,14,7,2,16 пл. 130,3га.кв. 28 вид. 1-5,7-13,15,16-19,14 пл. 182,9га.кв. 29 вид. 1,2,4,3,6,7,8 пл. 98,2га.Гільчанське  лісництво : .2029,7га.кв. 1 вид. 25-37,1,5,6,9,11-15,17-23 пл.68,8га.кв. 2 вид. 1,2,3,6,10,12,14-16,20,27-29, пл. 46,2га.кв. 3 вид. 33-44,1-3,5,7-10,12-21,23-25,27-32,22,11 пл. 77,6га.кв. 4 вид. 23-33,1,2,11-15,17,19-22,3 пл.42,3га.кв. 5 вид. 2,4,7,9,15,17,18,19,22-24,26,27,30-32, пл. 41,3га.кв. 6 вид. 1-18 пл. 130га.кв. 7 вид. 22-36,1,4,7,9,12,14,17,21,37,11 пл. 55,3га.кв. 8 вид. 1,3,6,7-9,10-14,4,5 пл.53,6га.кв. 9 вид. 1-3,5,7,9,12-14,10,8 пл. 143,9га.кв. 10 вид. 12-18,1,2,5,9-11,19,4,6 пл. 56,5га.кв. 11 вид. 14-22,1-13, пл. 160га.кв. 12 вид. 1-10 пл. 126га.кв. 13 вид. 28-44,3,4,6-9,11-14,16,17,19,21,25-27,5,1,15,10 пл. 179,1га.кв. 14 вид. 28-53,3,4,8,9-11,13-14,16,17,19,21,25-27,5,12,22,6,1,23 пл.138,8га.кв. 15 вид. 15-25,1,3,5,6,9,13,14,26,7,10,4,8 пл. 107,3га.кв. 16 вид. 1,2,6,8,9,10,12-14,16-22,26-28,5,3,25,24 пл.86,4га.кв. 17 вид. 1,2,4,6,8,13,14,3,11,5,7, пл. 29,5га.кв. 18 вид. 1,3-5,6-8,11,15,17-19,21,23-25,12,2,16,9,20 пл. 73,7га.кв. 19 вид. 2-4,12-14,21,22,1,7,10,16,19,17,20,9,18 пл.62,5га.кв. 20 вид. 16-18,2,4,6,8-10,1315,3,5,1 пл. 42,5га.кв. 21 вид. 6-8, 4,1,2,9 пл. 32,1га.кв. 22 вид. 1-9,11,24-26, 13,10,16 пл. 33га.кв. 23 вид. 1,4,5,7,8,11,14,15,18-20 пл. 24,6га.кв. 24 вид. 4-6,11,12, 9,2 пл. 17,4га.кв. 25 вид. 4-6,12,15-17, 7,9 пл. 16,3га.кв. 26 вид. 1,3,4,11,14-16,17, 8,6,9,5,13,7 пл. 37,9га.кв. 27 вид. 3-5,7,8,13-15, 2,1,6 пл. 56,6га.кв. 28 вид. 1,2,6,10,13-15, 12,3,9 пл.30,6га.кв. 29 вид. 3,5,13,17-19, 4,6,16,1,15 пл. 68,9га.Лаурське  лісництво :  пл.2625,7га.кв. 1 вид. 4,11,13,14. пл.1,6га.кв. 2 вид. 4,6,7,8,11,10,12,13, пл. 13,5га.кв. 3 вид. 3,4,6,8,9,10,11,13,14,15,16,19,21,22,23,24,26,28,29,31,32,33,35,36,37,38,39,40,41,16,2 пл. 48,5га.кв. 4 вид. 1,3,4,5,8,9,10,11,13,14,15,16,17,18, пл.98,6га.кв. 5 вид. 1,4,5,11,13,14,18,19,20,23,26,27,28,29,30,31,32,33,34,36,37,39,40,41,42,43,44,45,24,10,27,40,24,8,21,38,10,8, пл. 110,7га.кв. 6 вид. 3,5,7,8,12,13,14,15,19,24,25,6,10,11,20,21,22,23, 18,9,4,2,1, пл. 157,3га.кв. 7 вид. 1,2,3,5,6,8,9,11,12,13,14,15,16,17,18,19,20,21,22,23,24,4,7 пл. 252,7га.кв. 8 вид. 1,2,4-8,10-19,22,23,25-30,32,33, 3,21,20,30,7 пл.145,8га.кв. 9 вид. 12,14-17,20,23,1,2,6,9,10,19,22,24, 5,4,7 пл. 69,4га.кв. 10 вид. 9-13,1,6,7,15,16,14  пл.24,8га.кв. 11 вид. 7,1,2,4,5,10,13,14,17,22,24,25,19, 3,11 пл. 142,1га.кв. 12 вид. 21-25,30-33,1-6,9,10,12-14,17-20,26-29,11 пл.90,4га.кв. 13 вид. 1,2,4-6,8-11,14-18,7 пл. 46,9га.кв. 14 вид. 1,2,4-11 пл.40,1га.кв. 15 вид. 1,5,8,10-14,6 пл.50,7га.кв. 16 вид. 1,5,6-15,4 пл.38га.кв. 17 вид. 2,3,5,13,17,27,28,33,34,1,8-12,19-21,24,31-33, 25,15,17,28,16,23 пл. 102,2га.кв. 18 вид. 1-10,12,13,15,17-28 пл. 87,5га.кв. 19 вид. 1-16 пл.97га.кв. 20 вид. 2,1,3-5-11,13,15-17,19-23, 14,12 пл. 119,3га.кв. 21 вид. 12,21-23,33-36,45-47,2-9,11,13,15,17,18,20,24,26,30,43,44, 1,2,14,27,28,32,39 пл. 78,8га.кв. 22 вид. 7,8 пл. 0,3га.кв. 23 вид. 1,2,5-11,13,15-19,21,26,27,29-31,3 пл. 87,4га.кв. 24 вид. 3,11,15,16,18,19,2,12,13,21,22, 14,17,1,4,20 пл. 51,3га.кв. 25 вид. 1,2,8-10,12,14,23,24, 11-13,15,7 пл. 53,1га.кв. 26 вид. 1,3,4,8-10,13,14,18,19пл. 39,9га.кв. 27 вид. 1-5,7-10,12,17,18-21,23-26,32-35,37-39 пл. 129,8га.кв. 28 вид. 2,4,5,6,8-20,22,31,32, 1,3,7 пл.100,1га.кв. 29 вид. 1-10,33,34,38,39,12,14-20,22,35-37,23,25,30,11,27,26,13,32 пл. 137,1га.кв. 30 вид. 1,3,19-20,21,24,25,28,6-12,14,16-18,22,23,26,27, 13,4,5,15 пл. 77га.кв. 31 вид. 1,3,4,6,17,20,24,25,8,10,12,13,15,22,23, 18,2,16 пл.43,2га.кв. 32 вид. 3-7,2,1 пл. 52,6га.кв. 33 вид. 1,3,6-8,,2 пл. 15,5га.кв. 34 вид. 1,2,5,14, пл. 22,5га.ДП «Путильський лісгосп»  Усть-Путильське лісництво :  пл.226га.кв. 43 вид. 1-7, 8,9,10,11,13 пл. 47,6га.кв. 44 вид. 1-8,23,24, 9,11,20 пл. 70,5га.кв. 51 вид. 10-23, 8,7,6,5 пл. 83,4га.кв. 32 вид. 1-3 пл. 17,5га.кв. 33 вид. 1-3  пл.  7га.Сергіївське  лісництво :  пл.683,9га.кв. 15 вид. 1-11,22,23, 12,16,17 пл. 80,8га.кв. 16 вид. 10-24 пл.78га.кв. 24 вид. 1-16,57,58,59,44,17,20 пл. 76,4га.кв. 25 вид. 1-12,21, 16,18 пл. 69,7га.кв. 26 вид. 1-16,49,50,51,38 пл. 71,3га.кв. 27 вид. 1-14,52,53,54, 20,15-18 пл. 64,7га.кв. 28 вид. 1-19,38,39,40, 20,15-18 пл.96,9га.кв. 29 вид. 1-13,55,56,57, 16,48,19 пл. 39га.кв. 30 вид. 1-8,48,49, 10,11,12,13,21,22 пл. 44га.кв. 31 вид. 13-19, 1,6,8,10 пл.36,8га.кв. 32 вид. 24-28, 14,15 пл. 26,3га.Селятинське  лісництво :  пл.626,1га.кв. 1 вид. 15-23,40,41, 27,28 пл.57,6га.кв. 2 вид. 1-15, 10,11,12  пл. 62,7га.кв. 3 вид. 1-19,15 пл. 90га.кв. 6 вид. 1-9,16 пл. 44га.кв. 7 вид. 1-24,35,36,37, 28,25,26,27,33,34 пл. 113,5га.кв. 14 вид. 1-19,25,26,27, 20,21,22,23,24 пл.111,8га.кв. 15 вид. 1-20, 22,21,23 пл. 105,7га.кв. 54 вид. 1,2,3, 12,11 пл.40,8га.ДП «Берегометське ЛМГ»  Мигівське лісництво пл.300,2га.кв. 40 вид. 1,11,14,15 пл.7,3га.кв. 41 вид. 4,5,14,15  пл. 0,9га.кв. 42 вид. 4,7,10-14 пл. 10,7га.кв. 46 вид. 6,8,10-12 пл. 15,5га.кв. 50 вид. 1-4,8,9,11,12,19-21 пл. 25,6га.кв. 53 вид. 2-5,7-16 пл.67,1га.кв. 54 вид. 1-5,8-12,14-18,20,21 пл. 68,1га.кв. 55 вид. 1,2,5-12 пл.66,7га.кв. 56 вид. 1-4,7,9,10,11 пл.38,3га.Лопушнянське лісництво пл.220,5га.кв. 14 вид. 1,3-15,17 пл.92,6га.кв. 15 вид. 1,3-11,13-17  пл. 69,3га.кв. 23 вид. 1,3,5,6 пл. 22га.кв. 24 вид. 3,5-9 пл. 15,2га.кв. 25 вид. 1,2,4-8 пл. 21,4га.Чемернарське  лісництво :  пл.3582,8га.кв. 1 вид. 1,2,4-7,9,10,14-18,20-24. пл.44га.кв. 2 вид. 1,2,4,7-16, пл. 61,3га.кв. 3 вид. 1-5,7,11-13,15-17 пл.52,9га.кв. 4 вид. 1,2,6-22 пл.91,5га.кв. 5 вид. 1,7-10,12,14,15,17-23 пл. 60,5га.кв. 6 вид. 1,2,4-7,9-14 пл. 92,4га.кв. 7 вид. 3,4,6-13,15-18 пл. 69,5га.кв. 8 вид. 1,2,4-7,9-21,26,27 пл.73,4га.кв. 9 вид. 3-10,пл. 94,3га.кв. 10 вид. 1-6,8,9,11-14,16-18,23,25-27 пл.80,7га.кв. 11 вид. 1-9,11,12,15-17 пл.49,7га.кв. 12 вид. 1-5,7,9,10,13,14,16,17,20-23 пл. 64,5га.кв. 13 вид. 1-8,10,11,13-15 пл.96га.кв. 14 вид. 1,2,4-6,8-13 пл.92,9га.кв. 15 вид. 1,2,4,6-12 пл. 53,4га.кв. 16 вид. 2,5,8,9,12,14-16,18-26 пл.35,3га.кв. 17 вид. 5-7,9,11-23 пл. 47,6га.кв. 18 вид. 1,2,5,6,8-16 пл. 43,5га.кв. 19 вид. 1,2,4,5,7-20 пл.63,5га.кв. 20 вид. 1-6,2-19 пл. 69,1га.кв. 21 вид. 1-5,7,8,11-22 пл.74,9га.кв. 22 вид. 1,3,6-12 пл. 40,8га.кв. 23 вид. 4-10, пл. 24,2га.кв. 24 вид. 1,2,4-6,9-13,15 пл. 46,8га.кв. 25 вид. 1-18, пл. 61,8га.кв. 26 вид. 1-8, пл. 43га.кв. 27 вид. 1,2,4-8,10-17 пл. 60,1га.кв. 28 вид. 1-11,13-17 пл.61,1га.кв. 29 вид. 1-8,10,19-22,24-35 пл. 71,1га.кв. 30 вид. 1-9, пл. 44га.кв. 31 вид. 1,3-8 пл. 28,5га.кв. 32 вид. 1,3,11,14,15 пл. 61,3га.кв. 33 вид. 1-5,7-11пл. 30,9га.кв. 34 вид. 1,2,4-10,12-19, пл. 79,5 га.кв. 35 вид. 1-13,15-17 пл. 74,1га.кв. 36 вид. 1-3,5,7,8,10-12 пл. 57,1га.кв. 37 вид. 1-5,712,16-23 пл. 84,1га.кв. 38 вид. 1-7,12,14-20 пл.79га.кв. 39 вид. 1,4,7,8,10,11,13-23 пл. 58га.кв. 40 вид. 1-6,11,12,14-19 пл.66га.кв. 41 вид. 1-4,6-10,12-24 пл. 104,2га.кв. 42 вид. 1-13, пл. 96га.кв. 43 вид. 1,3,4,6-12 пл. 75,8га.кв. 44 вид. 1-13, пл.86га.кв. 45 вид. 1-3,6-18 пл. 80га.кв. 46 вид. 1-17, пл.89га.кв. 47 вид. 1-10,12-18,21-28,30-38 пл. 146,6га.кв. 48 вид. 1-19, пл. 121,6га.кв. 49 вид. 1-7,10-13,15,17-34 пл.171,3га.кв. 50 вид. 1-13,15,16,18-24 пл. 130га.Гірсько-Кутське  лісництво :  пл.4299,3га.Кв. 1вид.2-6,8-13,16-19,пл.53,1га.Кв.2вид.1-8,10-14 пл.78,4га.Кв.3вид.1-5,7-10, пл.47,1га.Кв.4 вид.1-4,8-9,11-13, пл.16,9га.Кв.5 вид.1-10,12-14,16-20,пл.60,6га.Кв.6 вид.1-11,14-16,18-23,пл.88га.Кв.7 вид.1-21, пл.91,6га.Кв.8 вид.1-18, пл.67га.Кв.9 вид.1-25, пл.76,3га.Кв.10 вид.1-11,13-22,пл.69га.Кв.11 вид.1-12,14-22,пл.74,6га.Кв.12 вид.1-6,10-17,пл.50,8га.Кв.13 вид.1-7,9-12,14,16-24, пл.78,4га.Кв.14 вид.1-14, пл.71Кв.15 вид.1-12,15,18-22, пл.90,8га.Кв.16 вид.1-13,15,17 пл.72га.Кв.17 вид.1-22, пл.97га.Кв.18 вид.1-13, пл.101га.Кв.19 вид.1-10,12-21, пл.104,5га.Кв.20 вид.1-4,4.1,5-10,8.1,12-26, пл.99,7га.Кв.21 вид.1.1,1-18, пл.108,7га.Кв.22 вид.1-10, пл.13,7га.Кв.23 вид.1,3-13, пл.55,5га.Кв.24 вид.1-6,8,11-20,21.1,21-25, пл.99,8га.Кв.25 вид.1-16,15.1,18, пл.85,6га.Кв.26 вид.1-18,13.1,16.1,19-22, пл.93га.Кв.27 вид.1-11,11.1,12,14-16,17.1,18-25, пл.98,8га.Кв.28 вид.1-5,7-34 пл.134,1га.Кв.29 вид.1-17, пл.80га.Кв.30 вид.1-6,8-22, пл.82,1га.Кв.31 вид.1-9, пл.29,8га.Кв.32 вид.1-21, пл.118,1га.Кв.33 вид.1-14,16-28, пл.96,1Кв.34 вид.1-4,6-9,11-13,15-31, пл.154,1га.Кв.35 вид.1-4,6-10, пл.56,5га.Кв.36 вид.1-6,9-19, пл.50га.Кв.37 вид.1-6,9-21, пл.76,1га.Кв.38 вид.1-3,5-9,11-14,16-18,пл.36,9га.Кв.39 вид.1-16, пл.64,6га.Кв.40 вид.1-14, пл.60,1га.Кв.41 вид.3-10, пл.33,2га.Кв.42 вид.1,3-4,6-14,пл.57,7га.Кв.43 вид.1-9, пл.50га.Кв.44 вид.1,2,4,6-13,пл.42,9га.Кв.45 вид.1,3-5,8-20,пл.77,9га.Кв.46 вид.1-20, пл.74га.Кв.47 вид.5-23 пл.81,9га.Кв.48 вид.1-19 пл.69,6га.Кв.49 вид.1-6, пл.52га.Кв.50 вид.1-3,5-30, пл.97га.Кв.51 вид.1-16, пл.79га.Кв.52 вид.1-16, пл.122га.Кв.53 вид.1-18, пл.121га.Кв.54 вид.1-7,9-10,12-21,23-29, пл.121,2га.Кв.55 вид.1-11,13-16, пл.96,5га.Кв.56 вид.1-5,8-9,11,13-18, пл.42га.Долішньо-Шепітське  лісництво :  пл.1431,6га.кв.4 вид.1,4,6-9,11-13, пл.33,4га.кв.5 вид.5-9, пл.12,0га.кв.26 вид.1-15,26-27, пл.39,0га.кв.27 вид.1-5,18-20, пл.16,0га.кв.32 вид.1.1,1-7,7.1,8-15,17-21, пл.108,3га.кв.33 вид.1-19, пл.121,5га.кв.34 вид.1-2,4-10,12,14-27,29-32, пл.123,3га.кв.35 вид.1-11,13-22, пл.120,7га.кв.36 вид.1-3,9,13, пл.18,8га.кв.39 вид.1-11,16-26, пл.110,6га.кв.40 вид.1-7,9-23, пл.84,5га.кв.41 вид.1-2,4-10,12-14,пл.56,1га.кв.42 вид.2-3,5-12, пл.16,8га.кв.43 вид.1-6, пл.35,7га.кв.44 вид.1-11, пл.62га.кв.45 вид.1-21, пл.89га.кв.46 вид.1-10,12-14, пл.85га.кв.47 вид.1,6-7,9-18,20-23, пл.94,5га.кв.48 вид.2-14,19, пл.98,1га.кв.49 вид.1-9,11-12,15-16, пл.45,3га.кв.50 вид.1-13, пл.61га.Фальківське  лісництво :  пл.3414,0га.кв.1 вид.4-16,13, пл.53,2га.кв.2 вид.3-13,15-18, пл.61,6га.кв.3 вид.2-4,6,8-16, пл.69,9га.кв.4 вид.1-22, пл.66га.кв.5 вид.3,5-7,9-14, пл.50га.кв.6 вид.1-5,7-17 пл.61,5га.кв.7 вид.1-10, пл.44га.кв.8 вид.1-10,12-19, пл.91,2га.кв.9 вид.1-4,8-9,11-17, пл.82,1га.кв.10 вид.2,4-6,8-13, пл.28га.кв.11 вид.1-10, пл.87га.кв.12 вид.1-5,8-10,12-16,пл.91,2га.кв.13 вид.1-9, пл.55га.кв.14 вид.1-4,6,8-13,16-20, пл.61,9га.кв.15 вид.3-5,7-11,14-15, пл.51га.кв.16 вид.1-8,12-17, пл.68,6га.кв.17 вид.1,3-5,7-23, пл.62,8га.кв.18 вид.2-3,5,8-11,13-17, пл. 45,3га.кв.19 вид.1-9,11-16, пл.80га.кв.20 вид.1-9,12-21, пл.73га.кв.21 вид.1-4,6,8-16, пл.80,7га.кв.22 вид.1,3-7,9-16, пл.73,6га.кв.23 вид.1-5,7-9,11-12,14-20, пл.128,9га.кв.24 вид.1-2,4,6-8,11-16, пл.59га.кв.25 вид.1,4-10, пл.35,9га.кв.26 вид.1-3,5-8, пл.77га.кв.27 вид.1,4,6,7-9, пл.40,5га.кв.28 вид.1-10, пл.48га.кв.29 вид.1-3,5-10, пл.65га.кв.30 вид.2-3,5-7,9-22, пл.109,5га.кв.31 вид.1-8,10,12-22, пл.65,6га.кв.32 вид.1-3,6-10,12-18,20, пл.119,4га.кв.33 вид.1-14,16-17,пл.62,6га.кв.34 вид.4-5,7-9, пл.15,8га.кв.35 вид.2,4-5,8,10-11,13-17, пл.32,6га.кв.36 вид.1-7, пл.94га.кв.37 вид.1-14,16-17, пл.64,8га.кв.38 вид.1-3,5-10,13-18,21-28, пл.71,2га.кв.39 вид.2-5,7-11,13-17, пл.103,8га.кв.40 вид.1-5,7,9-20 пл.67,7га.кв.41 вид.1-9,11-12,14-21,23-25,28, пл.119,6га.кв.42 вид.1-10, пл.59га.кв.43 вид.2,4-11, пл.58,1га.кв.44 вид.2-16, пл.80,4га.кв.45 вид.2,4-6,8,10-17, пл.47,9га.кв.46 вид.1,3-4,6-9,12,14-19, пл.67,4га.кв.47 вид.1-5,7,10-13,15-17, пл.49,4га.кв.48 вид.1,6,8,11,14-20, пл.56,2га.кв.49 вид.2-3,7-8,10-13, пл.12,1га.кв.50 вид.2-4,6-7,10-17, пл.58,3га.кв.51 вид.1-2,4-6,9-14, пл.48га.кв.52 вид.1-6, пл.8,8га.кв.53 вид.3-5,7-12, пл.49,9га.Сторожинецький держспецлісгосп АПК Банилівське лісництво, кв. 5,12,18-20,24,25,27,28-32,37 пл.1350га.  </t>
  </si>
  <si>
    <t>ДП «Сторожинецький лісгосп»,ДП «Путильський лісгосп»  ДП «Берегометське лісомисливське господарство»Сторожинецький держспецлісгосп АПК,</t>
  </si>
  <si>
    <t>Рішення 18-ї сесії обласної ради XXI скл. від 21.12.93;рішення 29-ї сесії обласної ради V скл. Від 17.06.2009 № 148-29/09 (зміна меж); рішення 32-ї сесії обласної ради V cкликання від 07.10.2009  № 252-32/09 (коригування території)</t>
  </si>
  <si>
    <t>Разом заказників загально-зоологічних</t>
  </si>
  <si>
    <t>Чарівне крильце</t>
  </si>
  <si>
    <t>ентомологічний</t>
  </si>
  <si>
    <t>Вижницький район:ДП «БерегометськеЛМГ» Чемернарське лісництво кв. 16 вид.5</t>
  </si>
  <si>
    <t>ДП «Берегометськелісомисливське господарство»</t>
  </si>
  <si>
    <t xml:space="preserve">Рішення облвиконкому від 19.01.83№ 15 </t>
  </si>
  <si>
    <t>Разом заказників ентомологічних</t>
  </si>
  <si>
    <t>Всього заказників місцевого значення</t>
  </si>
  <si>
    <t>Урочище «Жафино»</t>
  </si>
  <si>
    <t>Сокирянський район с.Василівка</t>
  </si>
  <si>
    <t>Сокирянська громада</t>
  </si>
  <si>
    <t xml:space="preserve">Рішення облвиконкому від 30.05.79 № 198 </t>
  </si>
  <si>
    <t>Платан східний/чинар/</t>
  </si>
  <si>
    <t>Сокирянський район с.Ломачинці</t>
  </si>
  <si>
    <t>Дністровський район, Сокирянська громада</t>
  </si>
  <si>
    <t xml:space="preserve">Ломачинецьказагальноосвітня школа </t>
  </si>
  <si>
    <t>Рішення облвиконкому від 30.05.79 № 198</t>
  </si>
  <si>
    <t>Чотири тополі</t>
  </si>
  <si>
    <t>Сокирянський район с.Розкопинці</t>
  </si>
  <si>
    <t>Рішення облвикон-кому від 30.05.79 № 198</t>
  </si>
  <si>
    <t>Вікові липи</t>
  </si>
  <si>
    <t>Ломачинецька сільська рада</t>
  </si>
  <si>
    <t>Дубово-букова ділянка</t>
  </si>
  <si>
    <t>Кіцманський район: ДП «Чернівецький лісгосп» Ревнянське л-во кв.5 вид. 2</t>
  </si>
  <si>
    <t>Рішення облвикон-комувід 30.05.79 № 198</t>
  </si>
  <si>
    <t>Ревнянський дуб</t>
  </si>
  <si>
    <t xml:space="preserve">Кіцманський район: ДП «Чернівецький лісгосп»,  Ревнянське л-во знаходиться  між кв.10 - 12 </t>
  </si>
  <si>
    <t>Вікові дуби</t>
  </si>
  <si>
    <t>Кіцманський районс.Ревно</t>
  </si>
  <si>
    <t>Чернівецький район, Мамаївська громада</t>
  </si>
  <si>
    <t>Ревнянська загальноосвітня школа</t>
  </si>
  <si>
    <t xml:space="preserve">Рішення 6-ї сесії обласної ради ХХІV скликання від 27.12.02 № 127-6/02 </t>
  </si>
  <si>
    <t>Реліктові дуби</t>
  </si>
  <si>
    <t xml:space="preserve">Кіцманський район с.Стрілецький Кут </t>
  </si>
  <si>
    <t>Стрілецько-Кутська сільська рада</t>
  </si>
  <si>
    <t>Рішення 6-ї сесії обласної ради ХХІV скликання від 27.12.02  № 127-6/02</t>
  </si>
  <si>
    <t>Буково-дубова ділянка</t>
  </si>
  <si>
    <t>Заставнівський район:  ДП «Чернівецький лісгосп». Чорнівське  л-во кв. 60 вид.5</t>
  </si>
  <si>
    <t xml:space="preserve">Праліс дуба скельного </t>
  </si>
  <si>
    <t>Глибоцький район:ДП «Чернівецький лісгосп» Кузьмінське л-во, кв.5  вид.10</t>
  </si>
  <si>
    <t xml:space="preserve">Віковий дуб  </t>
  </si>
  <si>
    <t>Глибоцький район: ДП «Чернівецький лісгосп» Кузьмінське л-во  кв.7 вид.1</t>
  </si>
  <si>
    <t xml:space="preserve">Вікова діброва </t>
  </si>
  <si>
    <t>Глибоцький район: ДП «Чернівецький лісгосп»Кузмінське л-во кв.15 вид.5</t>
  </si>
  <si>
    <t xml:space="preserve"> рішення облвиконкому від 30.05.1979 № 198; рішення 17-ї сесії обласної ради ХХІІІ скликання від 20.12.01 № 171-17/01 </t>
  </si>
  <si>
    <t xml:space="preserve">Ділянка лікарських рослин    </t>
  </si>
  <si>
    <t>Глибоцький район: ДП «Чернівецький лісгосп» Кузьмінське л-во кв. 23  вид.2</t>
  </si>
  <si>
    <t xml:space="preserve">Ділянка дуба звичайного   </t>
  </si>
  <si>
    <t>Глибоцький район: ДП «Чернівецький лісгосп» Кузьмінське л-во кв.20  вид.8, 14</t>
  </si>
  <si>
    <t xml:space="preserve">Францталь    </t>
  </si>
  <si>
    <t>Глибоцький район:ДП «Чернівецький лісгосп» Кузьмінське л-во кв.50  вид.6</t>
  </si>
  <si>
    <t xml:space="preserve">рішення облвиконкому від 17.10.1984 № 216; рішення 17-ї сесії обласної ради ХХІІІ скликання від 20.12.01№ 171-17/01 </t>
  </si>
  <si>
    <t xml:space="preserve">Вісім горіхів гікорі       </t>
  </si>
  <si>
    <t>Глибоцький район: ДП «Чернівецький лісгосп» Кузьмінське л-во кв.16 вид.5</t>
  </si>
  <si>
    <t xml:space="preserve">Насадження дуба звичайного </t>
  </si>
  <si>
    <t>Глибоцький район:ДП «Чернівецький лісгосп» Кузьмінське л-во кв. 45  вид.5</t>
  </si>
  <si>
    <t xml:space="preserve">Рішення 17-ї сесії обласної ради ХХІІІ скликання від 20.12.01№ 171-17/01 </t>
  </si>
  <si>
    <t xml:space="preserve">Праліс буково-дубовий    </t>
  </si>
  <si>
    <t xml:space="preserve">Глибоцький район: ДП «Чернівецький лісгосп»Турятське л-во кв. 17  вид. 1 </t>
  </si>
  <si>
    <t xml:space="preserve">Два велетні     </t>
  </si>
  <si>
    <t>Кіцманський  районс.Стрілецький Кут</t>
  </si>
  <si>
    <t>Стрілецько-Кутська сільська  рада</t>
  </si>
  <si>
    <t>Рішення 17-ї сесії обласної ради ХХІІІ скликання від 27.12.2002 № 127-6/02</t>
  </si>
  <si>
    <t xml:space="preserve">Букова ділянка </t>
  </si>
  <si>
    <t>Глибоцький район:ДП «Чернівецький лісгосп»Турятське л-во кв.1  вид.23</t>
  </si>
  <si>
    <t xml:space="preserve">Рішення облвиконкому від 30.05.79№ 198 </t>
  </si>
  <si>
    <t xml:space="preserve">Чотири велетні      </t>
  </si>
  <si>
    <t xml:space="preserve">Герцаївський район: ДП «Чернівецький лісгосп»Тернавське л-во кв. 9 в.5 </t>
  </si>
  <si>
    <t xml:space="preserve">Боєрул Стурза </t>
  </si>
  <si>
    <t>Герцаївський районс.Тернавка</t>
  </si>
  <si>
    <t>Рішення 18-ї сесії обласної ради XXI скликання обласної ради від 21.12.93</t>
  </si>
  <si>
    <t>Праліс модрини європейської</t>
  </si>
  <si>
    <t>Сторожинецький район:  ДП «Сторожинецький лісгосп» Чудейське  л-во  кв. 8 вид. 9</t>
  </si>
  <si>
    <t xml:space="preserve">Праліс грабово-буково-дубовий  </t>
  </si>
  <si>
    <t>Сторожинецький район: ДП «Сторожинецький лісгосп» Іжівське л-во кв.70 вид.7</t>
  </si>
  <si>
    <t>Рішення облвиконкомувід 30.05.79№ 198</t>
  </si>
  <si>
    <t xml:space="preserve">Ділянка лучної флори   </t>
  </si>
  <si>
    <t>Сторожинецький Район с.Глибочок</t>
  </si>
  <si>
    <t xml:space="preserve">Ділянка степової флори  </t>
  </si>
  <si>
    <t>Сторожинецький район с.Заволока</t>
  </si>
  <si>
    <t>Михальчанська сільська рада</t>
  </si>
  <si>
    <t>Ділянка лучної флори</t>
  </si>
  <si>
    <t>Сторожинецький район с.Спаська</t>
  </si>
  <si>
    <t>Кам’янська громада</t>
  </si>
  <si>
    <t xml:space="preserve">Рішення облвиконкомувід 30.05.79 № 198 </t>
  </si>
  <si>
    <t xml:space="preserve">Тисова ділянка </t>
  </si>
  <si>
    <t>Сторожинецький район:Чернівецьке військове л-во, кв.12 вид.2 кв.13 вид.1</t>
  </si>
  <si>
    <t>Чернівецький військове л-во</t>
  </si>
  <si>
    <t>Розпоряд-ження обл-держадміні-страції від 08.02.96 № 87-р</t>
  </si>
  <si>
    <t>Ділянка барвінку малого</t>
  </si>
  <si>
    <t>Вижницький район ДП «Берегометське ЛМГ»Мигівське л-во кв.54 вид.16, 17</t>
  </si>
  <si>
    <t>ДП «Берегометське лісомисливське господарство»</t>
  </si>
  <si>
    <t>Кошман</t>
  </si>
  <si>
    <t>Вижницький районДП «Берегометське ЛМГ» Долішньошепітське л-во кв.1 вид.9</t>
  </si>
  <si>
    <t xml:space="preserve"> Рішення облвиконкомувід 30.05.79№ 198</t>
  </si>
  <si>
    <t>Лісничка</t>
  </si>
  <si>
    <t>Вижницький район ДП «Берегометське ЛМГ» Чемернарське л-во, кв.33 вид.9,кв.34  вид.15,кв.35  вид.8</t>
  </si>
  <si>
    <t>Буковинка</t>
  </si>
  <si>
    <t>Путильський район ДП «Путильський лісгосп» Шепітське л-во кв.17 вид.6,кв.18  вид.4</t>
  </si>
  <si>
    <t xml:space="preserve">Ділянка арніки гірської </t>
  </si>
  <si>
    <t>Путильський район ДП«Путильський лісгосп»Сергіївське лісництво кв.33 вид.37</t>
  </si>
  <si>
    <t>Жупани</t>
  </si>
  <si>
    <t>Путильський район, с.Перкалаб, урочище Великого і  Малого Каменів</t>
  </si>
  <si>
    <t>Шепітська сільська рада</t>
  </si>
  <si>
    <t>Селятинська громада</t>
  </si>
  <si>
    <t>Ялинова ділянка</t>
  </si>
  <si>
    <t>Путильський район ДП «Путильський лісгосп»Яблунівське лісництво кв.25 вид.10-11</t>
  </si>
  <si>
    <t>Платани</t>
  </si>
  <si>
    <t>м.Вижниця, вул.Бурги-Семашко</t>
  </si>
  <si>
    <t>Вижницька міська рада</t>
  </si>
  <si>
    <t>Арніка</t>
  </si>
  <si>
    <t>Путильський район ДП «Путильський лісгосп»Шепітське лво кв.36 вид.6</t>
  </si>
  <si>
    <t xml:space="preserve">Гінкго дволопатеве  </t>
  </si>
  <si>
    <t>м. Чернівці, вул. 28 Червня, 69</t>
  </si>
  <si>
    <t>Прокуратура м.Чернівці</t>
  </si>
  <si>
    <t>Рішення  облвиконко-му від 17.10.84 № 216</t>
  </si>
  <si>
    <t xml:space="preserve">Група рідкісних дерев    </t>
  </si>
  <si>
    <t>м. Чернівці, вул. Головна, 135, Обласна консультативна стоматполіклініка</t>
  </si>
  <si>
    <t>Обласна консультативна стоматполіклініка</t>
  </si>
  <si>
    <t xml:space="preserve">Дуб крупно- плідний   </t>
  </si>
  <si>
    <t>м. Чернівці, вул.28 Червня,71</t>
  </si>
  <si>
    <t>Чернівецький технікум залізнич-ного транспорту</t>
  </si>
  <si>
    <t>Рішення облвикон-комувід 30.05.79№ 198</t>
  </si>
  <si>
    <t>Псевдотсуга тисолиста</t>
  </si>
  <si>
    <t>м. Чернівцівул. Буковинська, 4</t>
  </si>
  <si>
    <t>Дитяча міська клінічна  лікарня № 1</t>
  </si>
  <si>
    <t>Рішення облвиконко-мувід 17.10.84№ 216</t>
  </si>
  <si>
    <t>Магнолія Кобус</t>
  </si>
  <si>
    <t>м. Чернівцівул. 28 Червня, 71</t>
  </si>
  <si>
    <t>Чернівецький технікум залізничного траснпорту</t>
  </si>
  <si>
    <t>Магнолія Суланжа</t>
  </si>
  <si>
    <t>м. Чернівці, вул. 28 Червня, 67</t>
  </si>
  <si>
    <t>ПП «Регіон-центр»</t>
  </si>
  <si>
    <t>Рішення облвиконкомувід 30.05.79 № 198</t>
  </si>
  <si>
    <t xml:space="preserve">м. Чернівці, вул. Фрунзе, 8-б </t>
  </si>
  <si>
    <t>Комунальне житлово- ремонтне експлуатаційне підприємство № 14</t>
  </si>
  <si>
    <t xml:space="preserve">Кедр європейський </t>
  </si>
  <si>
    <t>м. Чернівці, вул.Фрунзе, 2</t>
  </si>
  <si>
    <t>Чернівецький національний університет ім.Ю.Федьковича</t>
  </si>
  <si>
    <t>Ялина колюча</t>
  </si>
  <si>
    <t>м. Чернівці,  вул. Федьковича, 46</t>
  </si>
  <si>
    <t>Обласний ендокринологічний диспансер</t>
  </si>
  <si>
    <t>Лавр благородний</t>
  </si>
  <si>
    <t>м. Чернівці, вул. Чернишевського, 50-б</t>
  </si>
  <si>
    <t>гр.Гіндич О.В.</t>
  </si>
  <si>
    <t>Берека звичайна</t>
  </si>
  <si>
    <t>м. Чернівці, вул.Руська, 3</t>
  </si>
  <si>
    <t>Комунальне житлово- ремонтне експлуатаційне підприємство № 12</t>
  </si>
  <si>
    <t>Група різновидностей рідкісних дерев</t>
  </si>
  <si>
    <t>м. Чернівці, вул. Головна, 137, Обласна клінічна лікарня</t>
  </si>
  <si>
    <t>Обласна клінічна лікарня</t>
  </si>
  <si>
    <t>Група рідкісних дерев</t>
  </si>
  <si>
    <t>м. Чернівці, вул. Курильська, 13.</t>
  </si>
  <si>
    <t>гр. Шабан Г.Є.</t>
  </si>
  <si>
    <t>м. Чернівці, вул. Українська, 26.</t>
  </si>
  <si>
    <t xml:space="preserve">гр.Білоус К.П. </t>
  </si>
  <si>
    <t>Сквер з різно- видностями рідкісних дерев</t>
  </si>
  <si>
    <t>м. Чернівці, вул. Л.Українки</t>
  </si>
  <si>
    <t xml:space="preserve">Департамент житлово-комуналь-ного господарства м.Чернівці </t>
  </si>
  <si>
    <t xml:space="preserve">Департамент ЖКГ м.Чернівці </t>
  </si>
  <si>
    <t>Рішенняоблвиконко-му від 17.03.92№ 72</t>
  </si>
  <si>
    <t>Сквер з різно-видностями рідкісних дерев</t>
  </si>
  <si>
    <t xml:space="preserve">м. Чернівці,на розі вулицьУніверситетської та Коцюбинського </t>
  </si>
  <si>
    <t>м. Чернівці,  вул. Буковинська,  4-а</t>
  </si>
  <si>
    <t>Обласна консультативна поліклініка</t>
  </si>
  <si>
    <t>Рішення облвиконко-му від 17.03.92 № 72</t>
  </si>
  <si>
    <t>Кедр європейський</t>
  </si>
  <si>
    <t>м. Чернівці,  вул. Стрийська, 62</t>
  </si>
  <si>
    <t>Черемха звичайна</t>
  </si>
  <si>
    <t>м. Чернівці, вул.Заводська, 22</t>
  </si>
  <si>
    <t>Управління  патрульної поліції у Чернівецькій області</t>
  </si>
  <si>
    <t xml:space="preserve"> Рішення сесії обласної радивід 27.12.02  № 127-6/02</t>
  </si>
  <si>
    <t>Туя західна</t>
  </si>
  <si>
    <t>м.Чернівці, вул.Сімовича, 15</t>
  </si>
  <si>
    <t>Міжрайонна природоохороннапрокуратура</t>
  </si>
  <si>
    <t>Рішення 6-ї сесії облас-ної ради ХХІV скликання від 27.12.02  № 127-6/02</t>
  </si>
  <si>
    <t>Ділянка рідкісних рослин</t>
  </si>
  <si>
    <t>Глибоцький район:ДП  «Чернівецький лісгосп»Турятське л-во кв.1 вид.2</t>
  </si>
  <si>
    <t>ДП  «Чернівецький  лісгосп»</t>
  </si>
  <si>
    <t>Рішення облвиконкому від30.05.79 № 198,рішення 6-ї сесії обласної ради ХХІІІ скликання від 10.03.99 №14-6/99</t>
  </si>
  <si>
    <t xml:space="preserve">Ділянка конвалії </t>
  </si>
  <si>
    <t>Хотинський район :ДП «Хотинський  лісгосп»Новоселицьке л-во кв. 1 вид. 9</t>
  </si>
  <si>
    <t>філія "Сокирянське ЛГ" ДСГП "Ліси України"</t>
  </si>
  <si>
    <t xml:space="preserve">Рішення облвиконкому від 30.05 79 № 198 </t>
  </si>
  <si>
    <t xml:space="preserve">Сосна чорна  </t>
  </si>
  <si>
    <t>Сокирянський район: ДП «Сокирянський лісгосп» Ломачинське л-во кв.16, вид.3</t>
  </si>
  <si>
    <t xml:space="preserve">Липа срібляста  </t>
  </si>
  <si>
    <t>Сокирянський район: ДП «Сокирянський лісгосп» Сокирянське л-во кв.39 вид.5</t>
  </si>
  <si>
    <t xml:space="preserve">Сторічний дуб  </t>
  </si>
  <si>
    <t>Сокирянський район ДП «Сокирянський лісгосп» Романківецьке л-во кв.70 вид.3</t>
  </si>
  <si>
    <t xml:space="preserve">Коркове дерево </t>
  </si>
  <si>
    <t>м. Вижниця, вул.Українська, 25</t>
  </si>
  <si>
    <t>Рішення 12-ї сесії обласної ради ХХІV скликання від 17.12.03  № 179-12/03</t>
  </si>
  <si>
    <t>Берна</t>
  </si>
  <si>
    <t>Сторожинецький районДП «Сторожинецький лісгосп» Петрівецьке л-во кв.59 вид.9</t>
  </si>
  <si>
    <t>Рішення 7-ї сесії обласної ради V скликання від 16.10.06 № 105-7/06</t>
  </si>
  <si>
    <t xml:space="preserve">Липа дрібнолиста  </t>
  </si>
  <si>
    <t>Сторожинецький районДП «Сторожинецький лісгосп» Петрівецьке л-во кв.1 вид.27</t>
  </si>
  <si>
    <t>Регат</t>
  </si>
  <si>
    <t>Герцаївський районДП «Герцаївське держспецлісництво АПК»,кв.21,л.д.4</t>
  </si>
  <si>
    <t>Діброва</t>
  </si>
  <si>
    <t>м.Чернівці, вул. Науки,1</t>
  </si>
  <si>
    <t>Інститут термоелектрики Національної академії наук та Міністерства освіти і науки України</t>
  </si>
  <si>
    <t>Глигульська</t>
  </si>
  <si>
    <r>
      <t>пам</t>
    </r>
    <r>
      <rPr>
        <sz val="10"/>
        <color theme="1"/>
        <rFont val="Calibri"/>
        <family val="2"/>
        <charset val="204"/>
      </rPr>
      <t>’</t>
    </r>
    <r>
      <rPr>
        <sz val="10"/>
        <color theme="1"/>
        <rFont val="Times New Roman"/>
        <family val="1"/>
        <charset val="204"/>
      </rPr>
      <t>ятка природи</t>
    </r>
  </si>
  <si>
    <t>пралісова</t>
  </si>
  <si>
    <t>ДП "Берегометське ЛМГ", Лопушнянське л-во, кв.36, вид.2, п.в.2-12,5га; Лопушнянське л-во, кв.36, вид.10 - 7,5га</t>
  </si>
  <si>
    <t>ДП "Берегометське ЛМГ"</t>
  </si>
  <si>
    <t>Рішення 2-ї сесії обласної ради VIII скл.від 30.03.2021 № 79-2/21</t>
  </si>
  <si>
    <t>Малозварашська</t>
  </si>
  <si>
    <t>ДП "Берегометське ЛМГ", Лопушнянське л-во, кв.46, вид.3 - 12,5га; Лопушнянське л-во, кв.46, вид.5 - 6,3га; Лопушнянське л-во кв. 46, вид.6 -14,0 га</t>
  </si>
  <si>
    <t>Сеговська</t>
  </si>
  <si>
    <t>ДП "Берегометське ЛМГ", Мигівське л-во, кв.54, вид.21 - 31,0га; Мигівське л-во, кв.54, вид.23 - 8,8га; Мигівське л-во кв. 54, вид.24 - 3,8 га</t>
  </si>
  <si>
    <t>Росохацька</t>
  </si>
  <si>
    <t>ДП "Берегометське ЛМГ", Мигівське л-во, кв.33, вид.24 - 27,0га; Мигівське л-во, кв.33, вид.31 - 5,1га</t>
  </si>
  <si>
    <t>Ліс над Гуком</t>
  </si>
  <si>
    <t>ДП "Берегометське ЛМГ", Чемернарське л-во, кв.16, вид.3,5,6,8</t>
  </si>
  <si>
    <t>Томнатиківський ліс</t>
  </si>
  <si>
    <t>ДП "Берегометське ЛМГ", Чемернарське л-во, кв.16, вид.13,14,17; кв. 17, вид.1,3,9</t>
  </si>
  <si>
    <t>Чемернарський ліс</t>
  </si>
  <si>
    <t>ДП "Берегометське ЛМГ", Чемернарське л-во, кв.37, вид.19,24,20,23,15,14</t>
  </si>
  <si>
    <t>Чиохельська</t>
  </si>
  <si>
    <t>ДП "Берегометське ЛМГ", Долішньошепітське л-во, кв.34, вид.26,28; кв.35, вид.12,20</t>
  </si>
  <si>
    <t>Гірсько-Кутська</t>
  </si>
  <si>
    <t>ДП "Берегометське ЛМГ", Гірсько-Кутське л-во, кв.40, вид.4,6; кв.41, вид.2,3,4</t>
  </si>
  <si>
    <t>Фальківська</t>
  </si>
  <si>
    <t>ДП "Берегометське ЛМГ", Фальківське л-во, кв.35, вид.1,8,9</t>
  </si>
  <si>
    <t>Палтин</t>
  </si>
  <si>
    <t>ДП "Чернівецьке ЛГ", Красноїльське л-во, кв.23, вид.7,24</t>
  </si>
  <si>
    <t>ДП "Чернівецьке ЛГ"</t>
  </si>
  <si>
    <t>Буково</t>
  </si>
  <si>
    <t>ДП "Чернівецьке ЛГ", Лаурське л-во, кв.26, вид.2,12</t>
  </si>
  <si>
    <t>Чолдан</t>
  </si>
  <si>
    <t>ДП "Чернівецьке ЛГ", Красноїльське л-во, кв.12, вид.6,12</t>
  </si>
  <si>
    <t>Гільчанська</t>
  </si>
  <si>
    <t>ДП "Чернівецьке ЛГ", Гільчанське л-во, кв.29, вид.25,26,27,29,30</t>
  </si>
  <si>
    <t>Цолан</t>
  </si>
  <si>
    <t>ДП "Чернівецьке ЛГ", Красноїльське л-во, кв.23, вид.4,22,34,35</t>
  </si>
  <si>
    <t>Лунка</t>
  </si>
  <si>
    <t>ДП "Чернівецьке ЛГ", Красноїльське л-во, кв.28, вид.7,8,9,11,12,13</t>
  </si>
  <si>
    <t>Фалькауци</t>
  </si>
  <si>
    <t>ДП "Чернівецьке ЛГ", Лаурське л-во, кв.13, вид.4</t>
  </si>
  <si>
    <t>Занога</t>
  </si>
  <si>
    <t>ДП "Чернівецьке ЛГ", Красноїльське л-во, кв.27, вид.15,17,21,22</t>
  </si>
  <si>
    <r>
      <t>Разом пам</t>
    </r>
    <r>
      <rPr>
        <sz val="10"/>
        <color theme="1"/>
        <rFont val="Calibri"/>
        <family val="2"/>
        <charset val="204"/>
      </rPr>
      <t>’</t>
    </r>
    <r>
      <rPr>
        <sz val="10"/>
        <color theme="1"/>
        <rFont val="Times New Roman"/>
        <family val="1"/>
        <charset val="204"/>
      </rPr>
      <t xml:space="preserve">яток природи пралісових </t>
    </r>
  </si>
  <si>
    <t xml:space="preserve">Джерело„Розкопинці”  </t>
  </si>
  <si>
    <t>гідрологічна</t>
  </si>
  <si>
    <t xml:space="preserve">Сокирянський районДП «Сокирянський лісгосп» Сокирянське л-во, кв.21 вид.5 </t>
  </si>
  <si>
    <t xml:space="preserve">Ожевська мінеральна </t>
  </si>
  <si>
    <t xml:space="preserve">Сокирянський районс.Ожево </t>
  </si>
  <si>
    <t>ТзОВ «Зелена липа»</t>
  </si>
  <si>
    <t xml:space="preserve">Кельменецькамінеральна </t>
  </si>
  <si>
    <t>Кельменецький район смт. Кельменці</t>
  </si>
  <si>
    <t xml:space="preserve"> Кельменецька сільська  рада</t>
  </si>
  <si>
    <t>Рішення облвиконкому  від 17.10.84 № 216</t>
  </si>
  <si>
    <t xml:space="preserve">Джерело„Хотинське”   </t>
  </si>
  <si>
    <t>м. Хотин,  вул.Кутузова,34</t>
  </si>
  <si>
    <t>ТзОВ «Дністер ЛТД»</t>
  </si>
  <si>
    <t>Рішення облвиконкому від 30.05 79 № 198</t>
  </si>
  <si>
    <t xml:space="preserve">Зарожанська мінеральна  </t>
  </si>
  <si>
    <t xml:space="preserve">Хотинський район, с.Зарожани </t>
  </si>
  <si>
    <t>Зарожанська сільська рада</t>
  </si>
  <si>
    <t>Недобоївська громада</t>
  </si>
  <si>
    <t>Рішення облвиконкому від 30.05 79  № 198</t>
  </si>
  <si>
    <t xml:space="preserve">Джерело „Магала” </t>
  </si>
  <si>
    <t xml:space="preserve">Новоселицький район, с.Магала </t>
  </si>
  <si>
    <t>Магалянська сільська рада</t>
  </si>
  <si>
    <t>Черленівська мінеральна-1</t>
  </si>
  <si>
    <t>Новоселицький район, с.Черленівка, св. №118</t>
  </si>
  <si>
    <t>Черленівська сільська рада</t>
  </si>
  <si>
    <t>Ванчиковецька гровада</t>
  </si>
  <si>
    <t xml:space="preserve">Черленівська мінеральна-2  </t>
  </si>
  <si>
    <t>Новоселицький районс.Черленівка, св. № 22</t>
  </si>
  <si>
    <t>Рішення облвиконкомувід 17.10.84 № 216</t>
  </si>
  <si>
    <t xml:space="preserve">Боянська мінеральна  </t>
  </si>
  <si>
    <t>Новоселицький район, с.Бояни</t>
  </si>
  <si>
    <t>Християнський табір «Джерело життя» євангельських християн-баптистів</t>
  </si>
  <si>
    <t xml:space="preserve">Магалянська мінеральна-2  </t>
  </si>
  <si>
    <t>Новоселицький районс.Магала</t>
  </si>
  <si>
    <t>Магальська сільська рада</t>
  </si>
  <si>
    <t xml:space="preserve">Новоселицька мінеральна  </t>
  </si>
  <si>
    <t>м.Новоселиця</t>
  </si>
  <si>
    <t>Новоселицька міська рада</t>
  </si>
  <si>
    <t>Новоселицька громада</t>
  </si>
  <si>
    <t xml:space="preserve">Брусницька мінеральна-31 </t>
  </si>
  <si>
    <t>Кіцманський районс.Кальнівці</t>
  </si>
  <si>
    <t>Обласна комунальна установа «Обласна лікарня відновного лікування»</t>
  </si>
  <si>
    <t>ОКУ «Обласна лікарня відновного лікування»</t>
  </si>
  <si>
    <t xml:space="preserve">Брусницька мінеральна-3  </t>
  </si>
  <si>
    <t>Кіцманський район с.Кальнівці</t>
  </si>
  <si>
    <t>Рішення облвиконкомувід 30.05.79 № 198,  рішення облвиконкому від 17.10.84 № 216</t>
  </si>
  <si>
    <t xml:space="preserve">Брусницька мінеральна-31д  </t>
  </si>
  <si>
    <t xml:space="preserve">Брусницька мінеральна-508  </t>
  </si>
  <si>
    <t>Брусницька мінеральна-509</t>
  </si>
  <si>
    <t>Рішення облвиконкому від 30.05.79№ 198</t>
  </si>
  <si>
    <t>Брусницька мінеральна - 514</t>
  </si>
  <si>
    <t>Брусницька  мінеральна-515</t>
  </si>
  <si>
    <t>Брусницька мінеральна-516</t>
  </si>
  <si>
    <t>Брусницька мінеральна-33Д</t>
  </si>
  <si>
    <t>ТзОВ «Калина»</t>
  </si>
  <si>
    <t>Оршовецька мінеральна</t>
  </si>
  <si>
    <t>Кіцманський районсмт. Неполоківці</t>
  </si>
  <si>
    <t>Джерело«Вікно»</t>
  </si>
  <si>
    <t>Заставнівський район, с.Вікно</t>
  </si>
  <si>
    <t>Вікнянська сільська рада</t>
  </si>
  <si>
    <t>Джерело  «Хрещатик»</t>
  </si>
  <si>
    <t>Заставнівський район, с.Хрещатик</t>
  </si>
  <si>
    <t>Хрещатинська сільська рада</t>
  </si>
  <si>
    <t>Звенячинська мінеральна</t>
  </si>
  <si>
    <t>Заставнівський районс.Хрещатик</t>
  </si>
  <si>
    <t>Озеро    «Бездонне»</t>
  </si>
  <si>
    <t>Заставнівський район, с.Прилипче</t>
  </si>
  <si>
    <t>Прилипчанська сільська рада</t>
  </si>
  <si>
    <t>Кострижівська громада</t>
  </si>
  <si>
    <t xml:space="preserve">Рішення облвиконкомувід 17.03.92 № 72   </t>
  </si>
  <si>
    <t>Джерело «Поруб»</t>
  </si>
  <si>
    <t>Сокирянський районДП «Сокирянський лісгосп» Сокирянське л-во кв.7 вид.21</t>
  </si>
  <si>
    <t>Мінеральна вода «Валя-Кузьминська-1»</t>
  </si>
  <si>
    <t>Глибоцький район, с.Валя Кузьміна</t>
  </si>
  <si>
    <t>Пансіонат «Буковина»</t>
  </si>
  <si>
    <t>Мінеральна вода «Валя Кузьминська-2»</t>
  </si>
  <si>
    <t>Мінеральна вода „Турбаза Буковина”</t>
  </si>
  <si>
    <t>Хряцьківська мінеральна</t>
  </si>
  <si>
    <t xml:space="preserve">Герцаївський район, с.Хряцька </t>
  </si>
  <si>
    <t>Хряцківська сільська рада</t>
  </si>
  <si>
    <t>Джерело «Красноїльське»</t>
  </si>
  <si>
    <t>Сторожинецький район, смт. Красноїльськ</t>
  </si>
  <si>
    <t>Красноїльська селищна рада</t>
  </si>
  <si>
    <t>Красноїльська громада</t>
  </si>
  <si>
    <t>Рішення облвиконкому від 30.05.79  № 198</t>
  </si>
  <si>
    <t>Джерело «Підгірне-1»</t>
  </si>
  <si>
    <t>Сторожинецький район с.Банилів-Підгірний</t>
  </si>
  <si>
    <t>Банилівопідгірнівська сільська рада</t>
  </si>
  <si>
    <t>Джерело «Підгірне-2»</t>
  </si>
  <si>
    <t>Сторожинецький район, с.Банилів-Підгірний</t>
  </si>
  <si>
    <t>Джерело «Підгірне-3»</t>
  </si>
  <si>
    <t>Банилівпідгірнівська сільська рада</t>
  </si>
  <si>
    <t>Джерело «Стара Красношора»</t>
  </si>
  <si>
    <t>Сторожинецький район, с.Стара Красношора</t>
  </si>
  <si>
    <t>Старокрасношорівська сільська рада</t>
  </si>
  <si>
    <t>Мінеральна водаБуковинська-1</t>
  </si>
  <si>
    <t>Сторожинецький район, с.Буденець</t>
  </si>
  <si>
    <t>Буденецький завод мінеральних вод</t>
  </si>
  <si>
    <t>Чудейська громада</t>
  </si>
  <si>
    <t>Мінеральна вода Буковинська-2</t>
  </si>
  <si>
    <t>Сторожинецький район с.Буденець</t>
  </si>
  <si>
    <t>Михальчанська мінеральна-2</t>
  </si>
  <si>
    <t>Сторожинецький район, с.Михальча</t>
  </si>
  <si>
    <t>Джерело «Мигове-1»</t>
  </si>
  <si>
    <t>Вижницький район, с.Мигово</t>
  </si>
  <si>
    <t>Мигівська сільська рада</t>
  </si>
  <si>
    <t>Берегометська громада</t>
  </si>
  <si>
    <t>Джерело «Мигове-2»</t>
  </si>
  <si>
    <t>Джерело «Черешенька»</t>
  </si>
  <si>
    <t>Вижницький район, с.Черешенька</t>
  </si>
  <si>
    <t>Черешеньська сільська рада</t>
  </si>
  <si>
    <t>Вижницька громада</t>
  </si>
  <si>
    <t>Вижницька мінеральна</t>
  </si>
  <si>
    <t>Вижницький район, м. Вижниця, берег р.Виженка</t>
  </si>
  <si>
    <t>Джерело«Сарата-1»</t>
  </si>
  <si>
    <t>Путильський район, с.Сарата</t>
  </si>
  <si>
    <t>Джерело«Сарата-2»</t>
  </si>
  <si>
    <t>Джерело «Сарата-3»</t>
  </si>
  <si>
    <t xml:space="preserve">Путильський район, с.Сарата </t>
  </si>
  <si>
    <t xml:space="preserve"> Озеро «Гірське око» </t>
  </si>
  <si>
    <t>Путильський район: ДП «Путильський лісгосп» Черемоське л-во кв.12  вид.13, 15</t>
  </si>
  <si>
    <t>Рішення облвиконкому від 17.10.84№ 216</t>
  </si>
  <si>
    <t>Сергіївська мінеральна</t>
  </si>
  <si>
    <t>Путильський район, с.Сергії</t>
  </si>
  <si>
    <t>Сергіївська сільська рада</t>
  </si>
  <si>
    <t>Путильська громада</t>
  </si>
  <si>
    <t>Садгірська мінеральна</t>
  </si>
  <si>
    <t>м.Чернівці, вул.Підкови, 11</t>
  </si>
  <si>
    <t>ОКУ "Чернівецький обласний центр соціально-психологічної допомоги"</t>
  </si>
  <si>
    <t>Озеро „Джулин”</t>
  </si>
  <si>
    <t>Хотинський район, с.Ширівці</t>
  </si>
  <si>
    <t>Ширівецька сільська рада</t>
  </si>
  <si>
    <t>Рішення 11-ї сесії обласної ради ХХІІІ скл. від 16.06.2000 № 82-11/2000</t>
  </si>
  <si>
    <t>Джерело «Грушівське»</t>
  </si>
  <si>
    <t xml:space="preserve">Кельменецький район:  ДП  «Сокирянський лісгосп»,  Кельменецьке л-во  кв.4 вид.2 </t>
  </si>
  <si>
    <t>рішення 14-ї сесії обласної ради XXIV скл.від 10.06.04 № 65-14/04</t>
  </si>
  <si>
    <t>Широка криниця</t>
  </si>
  <si>
    <t>Хотинський район, с.Рукшин</t>
  </si>
  <si>
    <t>Рукшинська сільська рада</t>
  </si>
  <si>
    <t>Цілюще джерело</t>
  </si>
  <si>
    <t>с. Біла, Кіцманський р-н</t>
  </si>
  <si>
    <t>Білянська сільська рада</t>
  </si>
  <si>
    <t>Рішення 22-ї сесії сесії обласної ради V скликання від 24.09.08  № 229-22/08</t>
  </si>
  <si>
    <t>Разом пам`яток природи гідрологічних</t>
  </si>
  <si>
    <t>Шишкові горби</t>
  </si>
  <si>
    <t>Кельменецький районс.Грушівці, Нагоряни</t>
  </si>
  <si>
    <t>Грушівецька сільська рада</t>
  </si>
  <si>
    <t xml:space="preserve">    Стратотипзвенигородсь-кої свити силуру</t>
  </si>
  <si>
    <t>Хотинський районХотинське держ-спецлісництво АПКкв.19 вид.12-14</t>
  </si>
  <si>
    <t>Стратотип пригородської свити силуру</t>
  </si>
  <si>
    <t>Хотинський район:Хотинське держ-спецлісництво АПКквартал 50 вид.10</t>
  </si>
  <si>
    <t>Городище «Корнешти»</t>
  </si>
  <si>
    <t>Хотинський район с. КорнештиХотинське ДСЛ  АПКкв.13 вид.9-21, 29</t>
  </si>
  <si>
    <t>Василівська стінка</t>
  </si>
  <si>
    <t>Заставнівський районс.Василів</t>
  </si>
  <si>
    <t xml:space="preserve">Кісткові залишки слона південного </t>
  </si>
  <si>
    <t xml:space="preserve">Заставнівський районс.Баламутівка </t>
  </si>
  <si>
    <t>Юрквецька громада</t>
  </si>
  <si>
    <t>Василівські водоспади</t>
  </si>
  <si>
    <t>Водоспад Дорошівецький</t>
  </si>
  <si>
    <t>Заставнівський район, с.Дорошівці</t>
  </si>
  <si>
    <t>Дорошівецька сільська рада</t>
  </si>
  <si>
    <t xml:space="preserve">Рішення облвиконкому від 17.03.92 № 72  </t>
  </si>
  <si>
    <t>Водоспад «Фалинський»</t>
  </si>
  <si>
    <t>Заставнівський район, с. Дорошівці</t>
  </si>
  <si>
    <t>Дорошовецька сільська рада</t>
  </si>
  <si>
    <t>Водоспад «Чорнопотоцький»</t>
  </si>
  <si>
    <t xml:space="preserve">Заставнівський район с.Чорний Потік </t>
  </si>
  <si>
    <t>Чорнопотіцька сільська рада</t>
  </si>
  <si>
    <t>Рішення облвиконкомувід 17.03.92 № 72</t>
  </si>
  <si>
    <t>Водоспад «Кулівецький»</t>
  </si>
  <si>
    <t>Заставнівський район, с.Кулівці</t>
  </si>
  <si>
    <t>Кулівецька сільська рада</t>
  </si>
  <si>
    <t>Митківська стінка</t>
  </si>
  <si>
    <t>Заставнівський район: с.Митків, с.Мосорівка</t>
  </si>
  <si>
    <t>Митківська сільська рада</t>
  </si>
  <si>
    <t>Рішення 18-ї сесії обласної ради XXI скликання від 21.12.93</t>
  </si>
  <si>
    <t>Онутська стінка</t>
  </si>
  <si>
    <t>Зставнівський район, с.Онут</t>
  </si>
  <si>
    <t>Онутська сільська рада</t>
  </si>
  <si>
    <t xml:space="preserve">Печера «Фуштейка» </t>
  </si>
  <si>
    <t>Заставнівський район, с.Погорилівка</t>
  </si>
  <si>
    <t>Кадубівська лійка</t>
  </si>
  <si>
    <t>Заставнівський район, с.Кадубівці</t>
  </si>
  <si>
    <t>Кадубівецька сільська рада</t>
  </si>
  <si>
    <t>Одайський провал</t>
  </si>
  <si>
    <t>Заставнівський район, с.Чуньків</t>
  </si>
  <si>
    <t>Чуньківська сільська рада</t>
  </si>
  <si>
    <t>Печера «Скитська»</t>
  </si>
  <si>
    <t>Заставнівський район, с.Кострижівка</t>
  </si>
  <si>
    <t>Кострижівська сільська рада</t>
  </si>
  <si>
    <t xml:space="preserve">Рішення облвиконкому від 17.03.92 № 72 </t>
  </si>
  <si>
    <t>Печера «Руїна»</t>
  </si>
  <si>
    <t xml:space="preserve">Заставнівський район, с.Юрківці </t>
  </si>
  <si>
    <t>Юрковецька  сільська рада</t>
  </si>
  <si>
    <t>Водоспад «Королівський»</t>
  </si>
  <si>
    <t>Сторожинецький район ДП «Сторожинецький лісгосп» Банилівське л-во  кв.20  вид.7</t>
  </si>
  <si>
    <t>ДП "Чернівецький ЛГ"</t>
  </si>
  <si>
    <t>Рішення облвиконкому від 16.01.91№ 22</t>
  </si>
  <si>
    <t>Дихтинецька стінка</t>
  </si>
  <si>
    <t>Путильський район, с.Дихтинець</t>
  </si>
  <si>
    <t>Дихтинецька сільська рада</t>
  </si>
  <si>
    <t>Петрашівська стінка</t>
  </si>
  <si>
    <t xml:space="preserve">Путильський район, с.Петраші </t>
  </si>
  <si>
    <t>Мариничівська сільська рада</t>
  </si>
  <si>
    <t>Киселицькастінка</t>
  </si>
  <si>
    <t>Путильський район, с.Киселиці</t>
  </si>
  <si>
    <t>Киселицька сільська рада</t>
  </si>
  <si>
    <t>Тораківська стінка</t>
  </si>
  <si>
    <t>Путильський район, с. Тораки</t>
  </si>
  <si>
    <t>Закам’яніла багачка</t>
  </si>
  <si>
    <t>Путильський район, с. Усть-Путила</t>
  </si>
  <si>
    <t>Усть-Путильська сільська рада</t>
  </si>
  <si>
    <t>Камінь«Жаба»</t>
  </si>
  <si>
    <t>Путильський район, с.Мариничі</t>
  </si>
  <si>
    <t>Скеля «Камінь Довбуша»</t>
  </si>
  <si>
    <t>Путильський район,  Карпатський  ДСЛ АПК Розтоківське л-во кв.11 вид.4</t>
  </si>
  <si>
    <t>Карпатський  держспецлісгосп АПК</t>
  </si>
  <si>
    <t>Скеля «Протяте каміння»</t>
  </si>
  <si>
    <t>Путильський район, Карпатський  держспецлісгосп АПК Розтоківське л-во кв.11  вид.11</t>
  </si>
  <si>
    <t>Водоспад «Гук Сучавський»</t>
  </si>
  <si>
    <t>Путильський район, с. Горішній Шепіт</t>
  </si>
  <si>
    <t>Рішення облвиконкому  від 16.01.91 № 22</t>
  </si>
  <si>
    <t>Водоспад „Поркулин”</t>
  </si>
  <si>
    <t>Путильський район, ДП «Путильський лісгосп» Сергіївське л-во  кв.10   вид. 49</t>
  </si>
  <si>
    <t>Водоспад „Бисків”</t>
  </si>
  <si>
    <t>Путильський районДП «Путильський лісгосп» Усть-Путильське л-во кв.12 вид 42</t>
  </si>
  <si>
    <t>Водоспад „Кізя”</t>
  </si>
  <si>
    <t>Путильський район ДП «Путильський лісгосп» Усть-Путильське л-во кв12 вид 42</t>
  </si>
  <si>
    <t>Водоспад „Сіручок”</t>
  </si>
  <si>
    <t xml:space="preserve">Путильський район Карпатський держспецлісгосп АПК кв.41 вид 9 </t>
  </si>
  <si>
    <t>Карпатський держспецлісгосп АПК</t>
  </si>
  <si>
    <t>Бабинський карст</t>
  </si>
  <si>
    <t>Кельменецький районс. Бабин</t>
  </si>
  <si>
    <t>Дністровський район, Кельменецька громада</t>
  </si>
  <si>
    <t>Сільськогосподарський кооператив «Бабинський»</t>
  </si>
  <si>
    <t>Дарабанський мис</t>
  </si>
  <si>
    <t>Хотинський район, с.Анадоли</t>
  </si>
  <si>
    <t>Рішення 11-ї сесії обласної ради XXIIІ скл. від 16.06.2000 № 82-11/2000</t>
  </si>
  <si>
    <t>Чемернарський Гук</t>
  </si>
  <si>
    <t>Вижницький районДП «Берегометське  лісомисливське господарство»Чемернарське лісництво, кв.17 вид.12-14</t>
  </si>
  <si>
    <t>ДП «Берегометське  лісомисливське господарство»</t>
  </si>
  <si>
    <t>Рішення 20-ї сесії обласної радиV скликання від 28.04.05 № 66-20/05</t>
  </si>
  <si>
    <t>Чемернарський Нижній Гук</t>
  </si>
  <si>
    <t>Вижницький районДП «Берегометське  ЛМГ» Чемернарське л-во, кв.34 вид.2</t>
  </si>
  <si>
    <t>Сіретські скелі</t>
  </si>
  <si>
    <t>ДП «Берегометське  ЛМГ» Долішньо-Шепітське л-во кв.2 вид. 16-19</t>
  </si>
  <si>
    <t>Лопушнянські водограї</t>
  </si>
  <si>
    <t>ДП «Берегометське  лісомисливське господарство»Лопушнянське лісництво  кв.20 вид. 12-13</t>
  </si>
  <si>
    <t>Лекеченські скелі</t>
  </si>
  <si>
    <t>ДП «Берегометське  лісомисливське господарство»Берегометське лісництво  кв.26 вид. 3-9, 13</t>
  </si>
  <si>
    <t>Скелі «Кінашки»</t>
  </si>
  <si>
    <t>ДП «Берегометське  лісомисливське господарство»Лопушнянське лісництво  кв.16 вид.2</t>
  </si>
  <si>
    <t>Багнянські старожитності</t>
  </si>
  <si>
    <t>Вижницький район, Вижницький держспецлісгосп  АПК, Іспаське л-во кв.1 вид. 22-25, 29, 31-34</t>
  </si>
  <si>
    <t>Тарничка</t>
  </si>
  <si>
    <t>Путильський район, Карпатський держспецлісгосп АПК, Карпатське л-во, кв.30 вид.1, 2</t>
  </si>
  <si>
    <t>Рішення 7-ї сесії обласної ради V скликаннявід 16.10.06 № 105-7/06</t>
  </si>
  <si>
    <t>Мала Лоза</t>
  </si>
  <si>
    <t>Сторожинецький район, ДП «Сторожинецький ЛГ», Лаурське л-во, кв.17, л.д.29</t>
  </si>
  <si>
    <t>Печера  «Пресподня»</t>
  </si>
  <si>
    <t>карстово-спелеологічна</t>
  </si>
  <si>
    <t>Хотинський район, с.Гринячка</t>
  </si>
  <si>
    <t>Рухотинська сільська  рада</t>
  </si>
  <si>
    <t>Клішковецька громада</t>
  </si>
  <si>
    <t>Совицькі понори</t>
  </si>
  <si>
    <t>Кіцманський район, с.Суховерхів</t>
  </si>
  <si>
    <t>Суховерхівська  сільська рада</t>
  </si>
  <si>
    <t>Рішення облвиконкому  від 17.03.92 № 72; рішення 17-ї сесії обласної ради ХХІІІ скл. Від 20.12.2001 № 171-17/01</t>
  </si>
  <si>
    <t>Карстова печера «Дуча»</t>
  </si>
  <si>
    <t>Заставнівський район, с.Баламутівка</t>
  </si>
  <si>
    <t>Печера «Пісочниця»</t>
  </si>
  <si>
    <t>Заставнівський район, с.Ржавинці</t>
  </si>
  <si>
    <t>Ржавинецька сільська рада</t>
  </si>
  <si>
    <t>Печера«Довбуша»</t>
  </si>
  <si>
    <t>Путильський район, Карпатський держспецлісгосп АПК Розтоківське л-во кв.3 вид.34</t>
  </si>
  <si>
    <t>Бульбони</t>
  </si>
  <si>
    <t>Хотинський район:с.Анадоли, с.Каплівка</t>
  </si>
  <si>
    <t>Рішення 11-ї сесії обласної ради ХХІІІ скликаннявід 16.06.00 № 82-11/2000</t>
  </si>
  <si>
    <t>Колишнєторфовище</t>
  </si>
  <si>
    <t>Шировецька сільська рада</t>
  </si>
  <si>
    <t>Рішення 11-їсесії обласної ради ХХІІІ скликання від 16.06.00№ 82-11/2000</t>
  </si>
  <si>
    <t>Разом пам`яток природи карстово-спелеологічних</t>
  </si>
  <si>
    <t>Ржавинецьке болото</t>
  </si>
  <si>
    <t>Смереки на садибі Лук’яна Кобилиці</t>
  </si>
  <si>
    <t>Німчич</t>
  </si>
  <si>
    <t>Путильський район, Карпатський ДСЛГ АПК Розтоківське л-во, кв. 5  вид. 38-40; кв.6 вид.1, 2, 6, 7,10</t>
  </si>
  <si>
    <t>Карпатський ДСЛГ АПК</t>
  </si>
  <si>
    <t>Білий Потік</t>
  </si>
  <si>
    <t>Путильський район, ДП «Путильський лісгосп» Перкалабське л-во,  кв18 вид.4-6</t>
  </si>
  <si>
    <t>Озера «Очеретяні»</t>
  </si>
  <si>
    <t>Городище</t>
  </si>
  <si>
    <t>Глибоцький район ДП «Сторожинецький лісгосп» В.Петрівецьке л-во, кв.1 вид.33-35; кв.5, вид.4, 6;  кв.6, вид.1</t>
  </si>
  <si>
    <t>Рішення 7-ї сесії обласної ради V скликання від 16.10.06№ 105-7/06</t>
  </si>
  <si>
    <t>Всього  пам»яток природи місцевого значення</t>
  </si>
  <si>
    <t>Буковий праліс</t>
  </si>
  <si>
    <t>заповідне урочище</t>
  </si>
  <si>
    <t>Хотинський район: ДП «Хотинський лісгосп» Рухотинське л-во, кв.23 вид.3</t>
  </si>
  <si>
    <t>Дубовий праліс</t>
  </si>
  <si>
    <t>Хотинський район: ДП «Хотинський лісгосп» Рухотинське л-во,  кв.33 вид.5</t>
  </si>
  <si>
    <t>Ділянкапралісу</t>
  </si>
  <si>
    <t>Хотинський район: ДП «Хотинський лісгосп» Рухотинське л-во, кв.18 вид.12</t>
  </si>
  <si>
    <t>Бучок</t>
  </si>
  <si>
    <t>Хотинський район: ДП «Хотинський лісгосп» Рухотинське л-во, кв.50.вид.1</t>
  </si>
  <si>
    <t xml:space="preserve">Реліктова бучина </t>
  </si>
  <si>
    <t>Хотинський район: ДП «Хотинський лісгосп» Рухотинське л-во, кв.32 вид. 4, 5</t>
  </si>
  <si>
    <t xml:space="preserve">Ринва  </t>
  </si>
  <si>
    <t>Кіцманський район: ДП «Чернівецький лісгосп» Ревнянське л-во,  кв.8  вид.2, 7</t>
  </si>
  <si>
    <t>Кіцманський район: ДП «Чернівецький лісгосп» Ревнянське л-во кв.5 вид.1</t>
  </si>
  <si>
    <t xml:space="preserve">Мартинівське </t>
  </si>
  <si>
    <t>Заставнівський район, с. Чорний Потік</t>
  </si>
  <si>
    <t>Хрещатицько-Звенячинське</t>
  </si>
  <si>
    <t>Заставнівський район, с.Хрещатик, Звенячин</t>
  </si>
  <si>
    <t>Берда</t>
  </si>
  <si>
    <t>Заставнівський район: ДП «Чернівецький лісгосп»Чорнівське л-во, кв.39 вид.3, 4</t>
  </si>
  <si>
    <t>Заставнівський район: ДП «Чернівецький лісгосп» Чорнівське л-во,  кв.62 вид. 24-26; кв.71 вид. 7</t>
  </si>
  <si>
    <t>Коцюба</t>
  </si>
  <si>
    <t>Заставнівський район:ДП «Чернівецький лісгосп»Чорнівське лісни-цтво кв.12  вид.8, кв.28 вид.1</t>
  </si>
  <si>
    <t>Луківка</t>
  </si>
  <si>
    <t>Заставнівський район:ДП «Чернівецький лісгосп»Чорнівське л-тво кв.45вид.8</t>
  </si>
  <si>
    <t>Рукав</t>
  </si>
  <si>
    <t>Заставнівський район:ДП «Чернівецький лісгосп»Чорнівське лісни-цтво кв.46 вид.4, 7, кв.47  вид.4,кв.60 вид.1, 2, 13</t>
  </si>
  <si>
    <t>Гайок</t>
  </si>
  <si>
    <t>Герцаївський район:ДП «Чернівецький лісгосп»Турятське лісництво кв.12 вид.1,кв.13.вид.1,кв.14 вид.2, 3, 5</t>
  </si>
  <si>
    <t>Гай красуні</t>
  </si>
  <si>
    <t>Герцаївський район: ДП «Чернівецький лісгосп» Тернавське  лісництво, кв. 10 вид.2, 3, 4, 5</t>
  </si>
  <si>
    <t>Глибоцький район:ДП «Чернівецький лісгосп»Турятське л-во кв.2 вид.1</t>
  </si>
  <si>
    <t>Зруб</t>
  </si>
  <si>
    <t>Глибоцький район: ДП «Чернівецький лісгосп»Турятське лісницт-во кв.1  вид.1, 3, 18</t>
  </si>
  <si>
    <t>Праліс ясена  звичайного</t>
  </si>
  <si>
    <t>Глибоцький район: ДП «Чернівецький лісгосп»Турятське лво кв.1 вид.5, 22</t>
  </si>
  <si>
    <t>Вісім берек</t>
  </si>
  <si>
    <t>Глибоцький район: ДП «Чернівецький лісгосп» Кузьмінське л-во,  кв. 1 вид.3, 5</t>
  </si>
  <si>
    <t>Глинище</t>
  </si>
  <si>
    <t>Глибоцький район: ДП «Чернівецькийлісгосп» Турятське л-во,  кв.10 вид.9; кв.15 вид.1</t>
  </si>
  <si>
    <t>Бугаєць</t>
  </si>
  <si>
    <t>Глибоцький район: Глибоцький держспецлісгосп АПК, Тереблечанське  л-во,  кв.46 вид.6, 20</t>
  </si>
  <si>
    <t>Ділянка пралісу</t>
  </si>
  <si>
    <t>Сторожинецький район: ДП «Сторожинецький лісгосп» Лаурське л-во кв. 20 вид 2</t>
  </si>
  <si>
    <t>Горянка</t>
  </si>
  <si>
    <t>Сторожинецький район:ДП «Сторожинецький лісгосп» Красноїльське лісництво кв. 8 вид.4</t>
  </si>
  <si>
    <t>Дубівка</t>
  </si>
  <si>
    <t>Сторожинецький район: ДП «Сторожинецький лісгосп» Чудейське  л-во, кв.6 вид.1;  кв. 7 вид.5</t>
  </si>
  <si>
    <t>Кривка</t>
  </si>
  <si>
    <t>Сторожинецький район: ДП «Сторожинецький лісгосп» Іжівське л-во, кв. 39 вид.1</t>
  </si>
  <si>
    <t>Квітка</t>
  </si>
  <si>
    <t>Сторожинецький район: ДП «Сторожинецький лісгосп» Чудейське  л-во,  кв. 11  вид. 3</t>
  </si>
  <si>
    <t>Лаура</t>
  </si>
  <si>
    <t>Сторожинецький район: ДП «Сторожинецький лісгосп» Лаурське л-во, кв. 5 вид.19</t>
  </si>
  <si>
    <t>Мирів</t>
  </si>
  <si>
    <t>Сторожинецький район: ДП «Сторожинецький лісгосп» Чудейське  л-во,   кв.23 вид.7</t>
  </si>
  <si>
    <t>Рибне</t>
  </si>
  <si>
    <t>Сторожинецький район:ДП «Сторожинець-кий лісгосп»Чудейське  лісництво кв.13 вид.4, 5, 6</t>
  </si>
  <si>
    <t xml:space="preserve">Рішення облвикон-кому від 30.05.79 № 198 </t>
  </si>
  <si>
    <t>Ярок</t>
  </si>
  <si>
    <t>Сторожинецький район:ДП «Сторожинецький лісгосп»Іжівське лісництвокв.55 вид. 5, 6</t>
  </si>
  <si>
    <t xml:space="preserve">Рішення облвикон-кому від 30.05.79№ 198 </t>
  </si>
  <si>
    <t>Сторожинецький район:  ДП «Чернівецький лісгосп»Кучурівське лісництво кв. 17 вид.5, 6</t>
  </si>
  <si>
    <t>Дунавець</t>
  </si>
  <si>
    <t>Сторожинецький район: Сторожинецький держспецлісгосп АПК, Банилівське л-во, кв.34, 35, 38</t>
  </si>
  <si>
    <t xml:space="preserve">Рішення облвиконкому від 16.01.91№ 22 </t>
  </si>
  <si>
    <t>Маловатний</t>
  </si>
  <si>
    <t>Сторожинецький район: ДП «Чернівецький лісгосп» Кучурівське л-во, кв. 12 вид.8, 11;  кв.13 вид.1</t>
  </si>
  <si>
    <t xml:space="preserve"> рішення облвиконкому від 17.10.1984 № 216; рішення 17-ї сесії  обласної ради ХХІІІ скликання від 20.12.2001 № 171-17/01 (зміна назви та зміна меж) </t>
  </si>
  <si>
    <t>Чемернарське</t>
  </si>
  <si>
    <t>Вижницький район:ДП «Берегометське ЛМГ» Чемернарське л-во, кв.49 вид.15</t>
  </si>
  <si>
    <t>Товарниця</t>
  </si>
  <si>
    <t>Путильський район: ДП «Путильський лісгосп» Усть-Путильське лісни-цтво кв. 38 вид. 2</t>
  </si>
  <si>
    <t>Рішення облвикон-кому від 30.05.79№ 198</t>
  </si>
  <si>
    <t>Павлюково</t>
  </si>
  <si>
    <t>Путильський район: ДП «Путильський лісгосп» Усть-Путильське л-во,  кв. 30, 32, 33</t>
  </si>
  <si>
    <t>Деревниця</t>
  </si>
  <si>
    <t>Заставнівський район: ДП «Чернівецький лісгосп» Кіцманське л-во, кв. 5 крім вид.4-6, 9,10</t>
  </si>
  <si>
    <t>Всього заповідних урочищ</t>
  </si>
  <si>
    <t>Грушівецький</t>
  </si>
  <si>
    <t>парк-пам`ятка садово-паркового мистецтва</t>
  </si>
  <si>
    <t>Кельменецький район, с.Грушівці</t>
  </si>
  <si>
    <t>Грушівецький ЗНЗ І-ІІІ ступенів</t>
  </si>
  <si>
    <t>Ставчанський</t>
  </si>
  <si>
    <t xml:space="preserve">Хотинський район, с.Ставчани </t>
  </si>
  <si>
    <t>Ставчанський професійний ліцей</t>
  </si>
  <si>
    <t xml:space="preserve">Хотинський район м.Хотин </t>
  </si>
  <si>
    <t>Виробниче управління ЖКГм.Хотин</t>
  </si>
  <si>
    <t>Брусницький</t>
  </si>
  <si>
    <t>Кіцманський район, с.Кальнівці</t>
  </si>
  <si>
    <t>Лужанський</t>
  </si>
  <si>
    <t>Кіцманський район смт.Лужани</t>
  </si>
  <si>
    <t>Лужанська селищна рада</t>
  </si>
  <si>
    <t>Рішення облвиконкому від 30.05.79 №  198; рішення 18-ї сесії обласної ради ХХІ скл. від 21.12.1993 (зміна меж)</t>
  </si>
  <si>
    <t>Кіцманський район, с.Чортория</t>
  </si>
  <si>
    <t>Вижницький район, Брусницька громада</t>
  </si>
  <si>
    <t>Чорторийський психоневрологічний будинок-інтернат</t>
  </si>
  <si>
    <t>Оршовецький</t>
  </si>
  <si>
    <t>Кіцманський район, с.Оршівці</t>
  </si>
  <si>
    <t>Чернівецький район, Неполоковецька громада</t>
  </si>
  <si>
    <t>Комунальний заклад«Оршівецький дитячий будинок»</t>
  </si>
  <si>
    <t>Заставнянський</t>
  </si>
  <si>
    <t>Заставнівський район,  м.Заставна, вул. Гагаріна</t>
  </si>
  <si>
    <t>Заставнівська міська рада</t>
  </si>
  <si>
    <t>Заставнівська громада</t>
  </si>
  <si>
    <t>Вікнянський</t>
  </si>
  <si>
    <t>Рідківський</t>
  </si>
  <si>
    <t>Новоселицький район с.Рідківці</t>
  </si>
  <si>
    <t>Чернівецький район, Магальська громада</t>
  </si>
  <si>
    <t>Рідківський ЗНЗ І-ІІІ ступенів</t>
  </si>
  <si>
    <t>Чорнівський</t>
  </si>
  <si>
    <t>Новоселицький район, с.Чорнівка</t>
  </si>
  <si>
    <t>Чорнівська сільська рада</t>
  </si>
  <si>
    <t>Чернівецька громада</t>
  </si>
  <si>
    <t>Байраківський</t>
  </si>
  <si>
    <t>Герцаївський район, с.Байраки</t>
  </si>
  <si>
    <t>Байраківська  сільська рада</t>
  </si>
  <si>
    <t>Герцаївський</t>
  </si>
  <si>
    <t>Герцаївський район, м.Герца</t>
  </si>
  <si>
    <t>Чернівецький район, Герцаївська громада</t>
  </si>
  <si>
    <t>Герцаївська  ЦРЛ</t>
  </si>
  <si>
    <t xml:space="preserve">Глибоцький </t>
  </si>
  <si>
    <t>Глибоцький район,смт.Глибока</t>
  </si>
  <si>
    <t>Чернівецький район, Глибоцька громада</t>
  </si>
  <si>
    <t>Глибоцька  ЦРЛ</t>
  </si>
  <si>
    <t>Глибоцька громада</t>
  </si>
  <si>
    <t>Рішення облвиконкому від 30.05.7 № 198</t>
  </si>
  <si>
    <t>Карапчівський</t>
  </si>
  <si>
    <t>Глибоцький район, с.Карапчів</t>
  </si>
  <si>
    <t>Чернівецький район, Карапчівська громада</t>
  </si>
  <si>
    <t>Карапчівська школа - інтернат</t>
  </si>
  <si>
    <t>Петричанський</t>
  </si>
  <si>
    <t>Глибоцький район,  с.Петричанка</t>
  </si>
  <si>
    <t>Чернівецький район, Сучевенська громада</t>
  </si>
  <si>
    <t>Петричанський будинок-інтернат</t>
  </si>
  <si>
    <t>Сучевенська громада</t>
  </si>
  <si>
    <t>Просокирянсь-кий</t>
  </si>
  <si>
    <t>Глибоцький район, с.Просіка</t>
  </si>
  <si>
    <t>Сучевенська сільська рада</t>
  </si>
  <si>
    <t>Банилівський</t>
  </si>
  <si>
    <t>Сторожинецький район, с. Банилів-Підгірний</t>
  </si>
  <si>
    <t>Банилово-Підгірнівська дільнича лікарня</t>
  </si>
  <si>
    <t>Рішення облвиконкому від 30.05.79  № 198,рішення 7-ї сесії обласної ради V скликання від 16.10.06  №105-7/06</t>
  </si>
  <si>
    <t>Буденецький</t>
  </si>
  <si>
    <t>Сторожинецький район, с. Буденець</t>
  </si>
  <si>
    <t>Буденецька сільська рада</t>
  </si>
  <si>
    <t>Рішення облвиконкому від 30.05.79  198</t>
  </si>
  <si>
    <t>Клинівський</t>
  </si>
  <si>
    <t>Сторожинецький район, с.Панка</t>
  </si>
  <si>
    <t>Сторожинецький район смт. Красноїльськ</t>
  </si>
  <si>
    <t>Чернівецький район, Красноїльська громада</t>
  </si>
  <si>
    <t>Старожадівський</t>
  </si>
  <si>
    <t>Сторожинецький район  с.Стара Жадова</t>
  </si>
  <si>
    <t>Чернівецький район, Сторожинецька громада</t>
  </si>
  <si>
    <t>ОКНП "Буковинський центр відновного лікування та комплексної реабілітації дітей"</t>
  </si>
  <si>
    <t>Сторожинецький районм.Сторожинець</t>
  </si>
  <si>
    <t>Сторожинецька школа інтернат</t>
  </si>
  <si>
    <t>Санаторій «Золотий колос»</t>
  </si>
  <si>
    <t>Рішення облвикон-кому від 30.05.79  198</t>
  </si>
  <si>
    <t>Слобода-Комарівський</t>
  </si>
  <si>
    <t>Сторожинецький район, с.Слобода-Комарівці</t>
  </si>
  <si>
    <t>СлободаКомарівський ЗНЗ 1-3ступенів</t>
  </si>
  <si>
    <t>Михальчанський</t>
  </si>
  <si>
    <t xml:space="preserve">Рішення облвиконкому від  17.10.84  216  </t>
  </si>
  <si>
    <t>Берегометський</t>
  </si>
  <si>
    <t>Вижницький район, смт. Берегомет</t>
  </si>
  <si>
    <t>Берегометська селищна рада</t>
  </si>
  <si>
    <t xml:space="preserve">Рішення облвиконкому  від 17.10.84  216 </t>
  </si>
  <si>
    <t>Вашківецький</t>
  </si>
  <si>
    <t>Вижницький район, м. Вашківці</t>
  </si>
  <si>
    <t>Вашківецька міська рада</t>
  </si>
  <si>
    <t>Вашківецька громада</t>
  </si>
  <si>
    <t>Вижницький район, м. Вижниця</t>
  </si>
  <si>
    <t>Вижницька центральна районна лікарня</t>
  </si>
  <si>
    <t xml:space="preserve">  ЦПКіВім. Т.Шевченка</t>
  </si>
  <si>
    <t xml:space="preserve"> м. Чернівці, вул.Садова, 1</t>
  </si>
  <si>
    <t>ЦПКіВ ім. Т.Шевченка</t>
  </si>
  <si>
    <t>Парк ім. Ф.Шіллера</t>
  </si>
  <si>
    <t xml:space="preserve">м. Чернівці, вул. Київська </t>
  </si>
  <si>
    <t>Департамент ЖКГ м. Чернівці,ПП  Герман Ю.</t>
  </si>
  <si>
    <t>Рішення обвиконкому від 30.05.79  198</t>
  </si>
  <si>
    <t>Парк ім.Федьковича</t>
  </si>
  <si>
    <t>м. Чернівці, вул. Й.Главки, 20</t>
  </si>
  <si>
    <t>Департамент ЖКГ,управління культури міськради</t>
  </si>
  <si>
    <t>Рішення обвиконкому від 30.05.79 №198</t>
  </si>
  <si>
    <t>Парк-сквер</t>
  </si>
  <si>
    <t>м. Чернівці, Соборна площа</t>
  </si>
  <si>
    <t>Департамент ЖКГм. Чернівці</t>
  </si>
  <si>
    <t xml:space="preserve">м. Чернівці, вул. Кордуби </t>
  </si>
  <si>
    <t>Департамент  ЖКГм. Чернівці</t>
  </si>
  <si>
    <t>Садгірський</t>
  </si>
  <si>
    <t>м. Чернівці, вул. Тольятті, 2</t>
  </si>
  <si>
    <t xml:space="preserve">Чернівецьке училище  УМВС </t>
  </si>
  <si>
    <t>м. Чернівці, вул.Підкови,11</t>
  </si>
  <si>
    <t xml:space="preserve">Рішення облвиконкому від 30.05.79  №198; рішення 20-ї сесії облради ІV скл. від 28.04.2005  66-20/05 (зміна меж) </t>
  </si>
  <si>
    <t>Парк –сквер</t>
  </si>
  <si>
    <t>м. Чернівці, вул. Стеценка, 3</t>
  </si>
  <si>
    <t>Обласний ЛФК</t>
  </si>
  <si>
    <t>Рішення облвиконкому від 30.05.79  №198</t>
  </si>
  <si>
    <t>Парк Жовтневий</t>
  </si>
  <si>
    <t>м. Чернівці,  вул. Гайдара – Південно-Кільцева</t>
  </si>
  <si>
    <t>КП «Парк Жовтневий»</t>
  </si>
  <si>
    <t xml:space="preserve">Рішення облвиконкому від 17.03.92  №72 </t>
  </si>
  <si>
    <t>Романківецький</t>
  </si>
  <si>
    <t xml:space="preserve"> Сокирянський район, с.Романківці </t>
  </si>
  <si>
    <t>Дністорвський район</t>
  </si>
  <si>
    <t>Романківецька  сільська рада</t>
  </si>
  <si>
    <t>Рішення 12 сесії обласної ради ХХІV скликаннявід 17.12.03  179-12/03</t>
  </si>
  <si>
    <t xml:space="preserve">Вижницький район, с.Карапчів </t>
  </si>
  <si>
    <t>Карапчівська загальноосвітня школа</t>
  </si>
  <si>
    <t xml:space="preserve">Рішення 14-ї сесії обласної ради ХХІV скликаннявід 10.06.04  65-14/04 </t>
  </si>
  <si>
    <t>Всього парків-пам`яток садово-паркового мистецтва місцевого значення</t>
  </si>
  <si>
    <t>Млинки</t>
  </si>
  <si>
    <t>Хотинський район: ДП «Хотинський лісгосп» Клішківське л-во,  кв. 35 вид. 22, 23, 25-27</t>
  </si>
  <si>
    <t>Рішення 18-ї сесії обласної ради XXII скликання від 21.12.93</t>
  </si>
  <si>
    <t>Киселівський "Гайдейка"</t>
  </si>
  <si>
    <t>Кіцманський район, с. Киселів</t>
  </si>
  <si>
    <t>Киселівська  сільська рада</t>
  </si>
  <si>
    <t>Рішення 6 сесії обласної ради ХХІІІ скликання від 10.03.99 №14-6/99; рішення 22-ї сесії обласної ради V скликання від 24.09.08  № 229-22/08</t>
  </si>
  <si>
    <t>Заставнівський</t>
  </si>
  <si>
    <t>м. Заставнавул.Івасюка</t>
  </si>
  <si>
    <t xml:space="preserve">Рішення 6-ї сесії обласної ради ХХІV скликаннявід 27.12.02  127-6/02 </t>
  </si>
  <si>
    <t>Нижньостанівецький</t>
  </si>
  <si>
    <t>Кіцманський район, с.Нижні Станівці</t>
  </si>
  <si>
    <t>Нижньостанівецька загальноосвітня школа</t>
  </si>
  <si>
    <t xml:space="preserve">Рішення 6-ї сесії обласної ради ХХІV скл. від 27.12.02  127-6/02 </t>
  </si>
  <si>
    <t>Всього дендрологічних парків місцевого значення</t>
  </si>
  <si>
    <t>Всього територій та об`єктів ПЗФ місцевого значення</t>
  </si>
  <si>
    <t>82039.719</t>
  </si>
  <si>
    <t>Всього територій та об`єктів ПЗФ</t>
  </si>
  <si>
    <t xml:space="preserve">   </t>
  </si>
  <si>
    <t>м. Севастополь</t>
  </si>
  <si>
    <t>«Байдарський»</t>
  </si>
  <si>
    <t>Розташований на південному заході Гірського Криму. З півдня на північ територія заказнику простирається на 15 км, з заходу на схід – на 22 км. На півдні територія заказнику охоплює північний макросхил головної Кримської гряди (межі стикуються з ландшафтним заказником загальнодержавного значення «Мис Айя»), виходить до Байдарського перевалу та проходить уздовж межі Ялтинського гірсько-лісового заповідника. Північніше цієї межі Байдарський заказник охоплює практично весь водозбір Чорної річки. На заході межа заказнику простирається від території заказнику «Мис Айя» по хребтам лівобережжя долини Сухої річки до гори Гасфорта. Звідти північна межа проходить по водороздільним хребтам до перевалу Бичку. Східна межа проходить по водороздільним хребтам, що оточують правобережні притоки Чорноріченської системи, до Ай-Петринської яйли на південному сході.Чорноріченське  лісництво: всі виділи в межах кварталів 1-4, 6-13, 16-36, 39-53, 55-66, 68-76, 78-81.Орлинівське лісництво: всі виділи в межах кварталів 1-6, 8, 10, 11, 14, 19, 24, 25, 27-62.Тернівське лісництво: всі виділи в межах кварталів 34, 36, 38, 39-41,43</t>
  </si>
  <si>
    <t>1. Державне підприємство «Севастопольське досвідне лісомисливське господарство» - на кв. 1-4, 6-13, 39-53, 55-56, 68-76, 78-81 Чорноріченського лісництва, кв. 1-6, 8, 10-11, 14, 19, 24-25, 27-62 Орлинівського лісництва, кв. 40-41, 43, 34, 36, 38-39 Тернівського лісництва   2.  Виробниче управління водопровідно-каналізаційного господарства м.Севастополя (ГКП «Севміськводоканал» СМР) - Територія, прилегла до Чорноріченського водосховища                                3. Державне   підприємство «Куйбишевське   лісове господарство» - кв. 70-71 вид. 1-7, 9, 12, 15, 16; кв. 68 вид. 2, 8, 12-14; кв. 74 вид. 1-10; кв. 80 вид. 1-7, 9, 11; кв. 82 Соколинського лісництва; кв. 44 вид. 14, 17, 18, 20, 21; кв. 46 вид. 1, 13-18, 19-23; кв. 47 вид. 8-11, 13, 14; кв. 48 вид. 1, 12-17; кв. 49 в. 13, 16-22; кв. 50 вид. 1, 2, 5, 9; кв. 54 вид. 1-5, 8-19; кв. 56 вид. 2-6; кв. 57 вид. 1; кв. 62 вид. 1, 2, 4-6, 15, 19; кв. 66-86; кв. 52-54, 58, 60, 61 Куйбишевського лісництва       4. Колективне сільськогосподарське підприємство Агрофірма «Красный октябрь» - Балаклавський район, м.Севастополь</t>
  </si>
  <si>
    <t xml:space="preserve">Постанова Ради МіністрівУкраїнської РСР від 31.05.1990 р. № 120 </t>
  </si>
  <si>
    <t>«Мис Айя»</t>
  </si>
  <si>
    <t>Заказник «Мис Айя» розташований на крайньому заході Південного берегу Криму. Масив мису Айя утворений скелястою громадою Кокія-Кала. З півночі до неї примикає гора Самналих-Бурун, зі сходу – гора Куш-Кая, утворюючи єдину систему гірських хребтів. З заходу скелясте узбережжя переходить в урочище Аязьма. Природний комплекс заказнику «Мис Айя» включає сам мис Айя, урочища Аязьма та Батилиман, а також акваторію уздовж узбережжя, завширшки приблизно 300 м.Чорноріченське  лісництво: всі виділи в межах кварталів 54, 67, 77, 82, 83.Орлинівське лісництво: всі виділи в межах кварталу 9.</t>
  </si>
  <si>
    <t>Повна земельно-кадастрова інформація щодо складу землекористувачів (землевласників) відсутня. Охоронні зобов’язаняя оформлені:Державне підприємство «Севастопольське досвідне лісомисливське господарство» - Балаклавський район м.Севастополя на землях держлісфонду; кв. 54, 67, 77, 82, 83 Чорноріченського лісництва, кв. 9 та урочище «Батиліман» Орлинівського лісництва, прилегла акваторія Чорного моря завширшки 300 м.</t>
  </si>
  <si>
    <t>Постанова Ради Міністрів Української РСР від 16.12.1982р. № 617  «Про доповнення переліку державних заказниківУкраїнської РСР»</t>
  </si>
  <si>
    <t>«Мис Фіолент»</t>
  </si>
  <si>
    <t>Межі заказника "Мис Фіолент" встановлені у державному акті  на право постійного користування земельною ділянкою, наданою в постійне користування в/ч А 1845 (НВЦ ЗСУ "Державний океанаріум") в районі м. Фіолент</t>
  </si>
  <si>
    <t>Науково-дослідницький центр ЗСУ «Державний океанаріум»(в/ч А 1845) - Балаклавський район м.Севастополя, на південному сході Гераклейського півострова</t>
  </si>
  <si>
    <t>Указ Президента Українивід 20.08.1996р. № 715/96 “Про оголошення територій і об'єктів природно-заповідного фонду загальнодержавного значення”.Примітка:Межі заказника встановлені державним актом на право постійного користування землею серії I-КМ № 005179, рег. № 876 від 08.10.1999р. з віднесенням земель до категорії земель природоохоронного призначення. Проект землеустрою з організації та встановлення меж заказнику не розроблено.</t>
  </si>
  <si>
    <t>«Бухта Козача»</t>
  </si>
  <si>
    <t>загальнозоологічний</t>
  </si>
  <si>
    <t>Земельна ділянка, надана в постійне користування в/ч А 1845 (НВЦ ЗСУ "Державний океанаріум" України)  в  районі бухти Козачої з оформленням державного акту. При цьому межі та площа заказника "Бухта Козача" цілком збігаються з межами і площею зазначеної земельної ділянки, установлених державним актом на право користування землею.</t>
  </si>
  <si>
    <t>Науково-дослідницький центр ЗСУ «Державний океанаріум»(в/ч А 1845) - Західний берег бухти Козачої</t>
  </si>
  <si>
    <t>Указ Президента України від 09.12.1998р. № 1341/98. Примітка:Межі заказника установлені державним актом на право постійного користування землею серії II-КМ № 002761, рег. № 522 від 19.09.1997р. з віднесенням земель до категорії земель природоохоронного призначення.  Проект землеустрою з організації та встановлення меж заказнику не розроблено.</t>
  </si>
  <si>
    <t>Разом заказників загальнозоологічних</t>
  </si>
  <si>
    <t>Всього заказників загальнодержавного значення</t>
  </si>
  <si>
    <t>Регіональний ландшафтний парк "Максимова дача"</t>
  </si>
  <si>
    <t>РЛП</t>
  </si>
  <si>
    <t>Ленінський район міста Севастополя, балка Хомутова в зоні зелених насаджень загального користування і частково в проектній зоні малоповерхової житлової забудови відповідно до Генерального плану розвитку міста Севастополя до 2025 року,  затвердженого Рішенням сесії Севастопольської міської ради від 13.12.2005 № 4114</t>
  </si>
  <si>
    <t>Розташований на землях не переданих у власність або користування. Спец. Адміністрацій згідно із ст. 12 ЗУ про ПЗФ не створена</t>
  </si>
  <si>
    <t>Рішення Севастопольської міськради від 18.06.2013 року № 5678</t>
  </si>
  <si>
    <t>Прибережний аквальний комплекс біля мису Лукулл</t>
  </si>
  <si>
    <t>пам’ятка природи</t>
  </si>
  <si>
    <t xml:space="preserve">гідрологічна </t>
  </si>
  <si>
    <t>Знаходиться в 3 км на південний захід від устя р.Альми, в 3 км на північний захід від с.Углове. Севастопольська частина пам’ятника природи починається у 200 м до заходу від бази відпочинку, розташованої у с.Углове. На півдні межі пам’ятнику природи проходять у 600 м від пляжу с.Андрєєвка;</t>
  </si>
  <si>
    <t>Військовий радгосп «Благодатний»;в/ч 53158 ЧФ РФ  - суміжний землекористувачЗемлі водного фонду  площею 113,4588 га не надані  у власність або користуванняОхоронні зобов'язанняАндріївської сільської Радивід 10.06.1994р. №1</t>
  </si>
  <si>
    <t>Рішення Кримського  облвиконкому від 22.02. 1979 р. № 97.Примітка:Підтверджено спільним рішенням Кримського облвиконкому і Севастопольського міськвиконкому від 13.12.1984р. № 22/896 «Про мережу територій та об’єктів природно-заповідного фонду».Межі встановлені проектом землеустрою з організації та встановлення меж  території пам’ятки природи, затвердженим Розпорядженням Севастопольської міської державної адміністрації від 07.11.2005р. № 1468-р «Про затвердження проектів землеустрою з організації та встановлення меж територій природно-заповідного фонду місцевого значення м. Севастополя» з віднесенням земель до категорії земель природно-заповідного фонду.</t>
  </si>
  <si>
    <t>“Прибережний аквальний комплекс біля Херсонесу Таврійського»</t>
  </si>
  <si>
    <t>Розташована у центрі північного краю Гераклейського півострова, між бухтами Пісочною та Карантинною, на прибережній території, що зайнята античним та середньовічним містом Херсонес (нині – Національний археологічний заповідник «Херсонес Таврійський») з прилеглою до неї акваторією Чорного моря. Західна межа визначена по існуючому молу, що відділяє Національний археологічний заповідник «Херсонес Таврійський» від пляжу «Сонячний» (бухта Пісочна). Східна межа визначена по межам існуючого    яхтклубу на території Національного заповідника (бухта Карантинна);</t>
  </si>
  <si>
    <t>Національний заповідник “Херсонес Таврійський”(сухопутна земельна ділянка в межах землекористування - 1,0010 га)Землі водного фонду  площею 59,6606 га не надані  у власність або користування</t>
  </si>
  <si>
    <t>Рішення Кримського  облвиконкому від 22.02. 1979 р. № 97.Примітка:Підтверджено спільним рішенням Кримського облвиконкому і Севастопольського міськвиконкому від 13.12.1984р. № 22/896 «Про мережу територій та об’єктів природно-заповідного фонду».Межі встановлені проектом землеустрою з організації та встановлення меж  території пам’ятки природи, затвердженим рішенням Севастопольської міської Ради від 04.07.2006р. № 393 «Про межи частини територій природно-заповідного фонду місцевого значення та оголошення територій в цих межах територіями  природно-заповідного фонду місцевого значення, які підлягають особливій охороні» з віднесенням земельної ділянки площею 59,6606 га до категорії земель водного фонду з охоронним режимом об’єкту ПЗФ відповідно до проекту всановлення меж, земельну ділянку площею 1,001 га – до категорії земельісторико-культурного призначення з охоронним режимом відповідно до проекту встановлення меж.</t>
  </si>
  <si>
    <t>“Прибережнийаквальний комплекс біля мису Фіолент»</t>
  </si>
  <si>
    <t>Розташована у адміністративних межах м.Севастополя (Балаклавський район), на півдні Гераклейського півострова. Межі визначено від мису Лермонтова до Мармурової балки. Межує із комплексною пам’яткою природи місцевого значення «Мис Фіолент” та ландшафтним заказником загальнодержавного значення «Мис Фіолент»;</t>
  </si>
  <si>
    <t>Пам’ятка природі розташована на землях, не наданих у власність або користування.</t>
  </si>
  <si>
    <t>:Рішення Кримського облвиконкому від 22.02.1972р. № 97*(ППМ 122-565)Змінено площу:Розпорядження Севастопольської міської держадміністрації від 07.11.2005 р.№ 1468-р "Про затвердження  проектів землеустрою з організації та встановлення меж територій природно-заповідного фонду місцевого значення м. Севастополя" з віднесенням земель до категорії земель природно-заповідного фонду</t>
  </si>
  <si>
    <t>“Прибережний шквальний комплекс біля мису Сарич»</t>
  </si>
  <si>
    <t>гідрологічна пам’ятка природи</t>
  </si>
  <si>
    <t>Розташована у адміністративних межах м.Севастополя (Балаклавський район), на північний схід від Ласпінської бухти, у 3,5 км на захід від смт Форос до мису Сарич;Орлинівське лісництво: всі виділи в межах кварталів 15, 16, 20, 22</t>
  </si>
  <si>
    <t>Сухопутна земельна ділянка: Державне підприємство«Севастопольське досвідне лісомисливське господарство» (Орлінівське лісництво) – 3,3720 га; в/ч 2382 МОУ – 0,1410 гаЗемлі водного фонду  площею 58,7701га не надані  у власність або користування</t>
  </si>
  <si>
    <t>Рішення Кримського облвиконкому від 22.02.1972р. № 97*(ППМ 124-565)Змінено площу та назву:Розпорядження Севастопольської міської держадміністрації від 07.11.2005 р.№ 1468-р "Про затвердження  проектів землеустрою з організації та встановлення меж територій природно-заповідного фонду місцевого значення м. Севастополя" з віднесенням земель до категорії земель природно-заповідного фонду</t>
  </si>
  <si>
    <t>“Ушакова балка»</t>
  </si>
  <si>
    <t>Розташована у Нахімовському районі м.Севастополя, на схід від Павлівського мису, на березі Севастопольської бухти, між Корабельною бухтою та Кілен-бухтою. З заходу, сходу та півдня Ушакова балка межує з житловою забудовою (вулиці Залізнодорожна, Надєждінцев, Папаніна, Матвія Вороніна, Робоча, Бутирська, Генерала Родіонова, Адмірала Макарова та ін.);</t>
  </si>
  <si>
    <t>Рішення Кримського  облвиконкому від 22.02. 1979 р. № 97.Примітка:Підтверджено спільним рішенням Кримського облвиконкому і Севастопольського міськвиконкому від 13.12.1984р. № 22/896 «Про мережу територій та об’єктів природно-заповідного фонду».Межі встановлені проектом землеустрою з організації та встановлення меж  території пам’ятки природи, затвердженим рішенням Севастопольської міської Ради від 04.07.2006р. № 393 «Про межи частини територій природно-заповідного фонду місцевого значення та оголошення територій в цих межах територіями  природно-заповідного фонду місцевого значення, які підлягають особливій охороні» з віднесенням земель до категорії земель природно-заповідного фонду.</t>
  </si>
  <si>
    <t>«Мис Фіолент”</t>
  </si>
  <si>
    <t xml:space="preserve">комплексна </t>
  </si>
  <si>
    <t>Розташована у адміністративних межах м.Севастополя (Балаклавський район) на південному краю Гераклейського півострова (мис Фіолент), у 12 км на південний захід від мису Херсонес;</t>
  </si>
  <si>
    <t>Постанова бюро Кримського обкомуКПУ і Кримського облвиконкому від30.01.1969 р. № 19/8-67 *(ППМ 63-565)Змінено площу:Розпорядження Севастопольської міської держадміністрації від 07.11.2005 р.№ 1468-р "Про затвердження  проектів землеустрою з організації та встановлення меж територій природно-заповідного фонду місцевого значення м. Севастополя" з віднесенням земель до категорії земель природно-заповідного фонду</t>
  </si>
  <si>
    <t>Всього пам`яток природи місцевого значення</t>
  </si>
  <si>
    <t>«Скелі Ласпі»</t>
  </si>
  <si>
    <t>Розташована у адміністративних межах м.Севастополя (Балаклавський район) південніше селищ Тилове та Орлине, на західному краю головної гряди Кримських гір (г.Каланих-Кая), у північній частині урочища Ласпі, на південний захід від Байдарської улоговини. Територія заповідного урочища «Скелі Ласпі» займає 12 квартал Орлинівського лісництва Севастопольського державного лісомисливського господарства. Орлинівське лісництво: всі виділи в межах кварталу 12.</t>
  </si>
  <si>
    <t>Державне підприємство «Севастопольське досвідне лісомисливське господарство»  (18,4387 га) Охоронні зобов'язання Севастопольськогодержавного лісомисливського  господарствавід  05.02.1998. № 5. Переоформлені: Охоронні зобов'язання Державного підприємства «Севастопольське досвідне лісомисливське господарство» від  15.02.2010р. № 02/2010</t>
  </si>
  <si>
    <t>Рішення Кримського облвиконкому від 20.05.1980р. № 353* ,(статус ППМ з 1969р.) (ЗУМ 4-565) Змінено площу: Розпорядження Севастопольської міської держадміністрації від 07.11.2005 р.№ 1468-р "Про затвердження  проектів землеустрою з організації та встановлення меж територій природно-заповідного фонду місцевого значення м. Севастополя" з віднесенням земель до категорії земель природно-заповідного фонду</t>
  </si>
  <si>
    <t>Вінницька область</t>
  </si>
  <si>
    <t>Перелік територій та об`єктів природно-заповідного фонду загальнодержавного та місцевого значення</t>
  </si>
  <si>
    <t>«Кармелюкове Поділля»</t>
  </si>
  <si>
    <t>Національний природний парк</t>
  </si>
  <si>
    <t xml:space="preserve">Чечельницький районБондурівська, Бритавська, Вербська, Демівська, Куренівська, Любомирська, Лузька, Стратіївська, Тартацька, Червоногреблянська сільські ради Чечельницької селищної ради Чечельницького районуТростянецький районс.Торканівка </t>
  </si>
  <si>
    <t xml:space="preserve">Гайсинський район, Ободівська та Ольгопільська сільські, Чечельницька селищна територіальні громади </t>
  </si>
  <si>
    <t>Мінприроди</t>
  </si>
  <si>
    <t>НПП "Кармелюкове Поділля" Міндовкілля</t>
  </si>
  <si>
    <t>Указ Президента України                      № 1057/2009 від 16 грудня 2009 року</t>
  </si>
  <si>
    <t>Урочище "Устянська дача"</t>
  </si>
  <si>
    <t>Бершадський районПоташнянська с/р,Бершадське лісництво,кв. 54-55</t>
  </si>
  <si>
    <t>Гайсинський район: Бершадська міська територіальна громада, Бершадське лісництво, кв. 54-55</t>
  </si>
  <si>
    <t>Бершадський  ДЛГ</t>
  </si>
  <si>
    <t>ДП "Бершадський лісове господарство" (передано для погодження Користувача)</t>
  </si>
  <si>
    <t>Постанова РМ УРСР від 16.12.82р. №617</t>
  </si>
  <si>
    <t>Іллінецький</t>
  </si>
  <si>
    <t>Іллінецький районІллінецька міська рада ,Васильківська сільська рада (кв.36,37),Іллінецьке лісництво,кв.35-37, кв.47-50</t>
  </si>
  <si>
    <t>Вінницький район, Іллінецька міська територіальна громада ,Іллінецьке лісництво, кв.35-37, 47-50</t>
  </si>
  <si>
    <t>Іллінецький ДЛГ</t>
  </si>
  <si>
    <t>ДП "Іллінецький Лісгосп" (не переоформлено)</t>
  </si>
  <si>
    <t>Постанова РМ УРСР від2.11.84р. №434</t>
  </si>
  <si>
    <t>Дашівський</t>
  </si>
  <si>
    <t>Іллінецький районБілківська сільська радаДашівське лісництво кв. 75,76</t>
  </si>
  <si>
    <t>Вінницький район, Дашівська селищна територіальна громада, Дашівське лісництво  кв. 75,76</t>
  </si>
  <si>
    <t>Дашівське лісомисливське господарство</t>
  </si>
  <si>
    <t>ДП "Дашівське лісомисливське господарство" (не переоформлено)</t>
  </si>
  <si>
    <t>Урочище "Сестринівська дача"</t>
  </si>
  <si>
    <t>Козятинська сільська рада,Козятинське лісництво,кв. 8</t>
  </si>
  <si>
    <t>Хмільницький район, Глуховецька селищна територіальна громада, Козятинське лісництво, кв. 8</t>
  </si>
  <si>
    <t>Хмільницький ДЛГ</t>
  </si>
  <si>
    <t>ДП "Хмільницький ДЛГ" (знаходяться У міністерстві для переоформлення)</t>
  </si>
  <si>
    <t>Постанова РМ УРСР від16.12.82р. №617</t>
  </si>
  <si>
    <t>Дяківці</t>
  </si>
  <si>
    <t>Літинський район Дяковецька сільська рада Літинське л-во кв. 14-17Літинське л-во кв. 14-17</t>
  </si>
  <si>
    <t>Вінницький район, Літинська селищна територіальана громада (с. Дяківці), Літинське лісництво кв. 14-17</t>
  </si>
  <si>
    <t>Бронницький</t>
  </si>
  <si>
    <t>Мог. - Подільський район,Суботіївська сільська радас. Бронниця</t>
  </si>
  <si>
    <t>Могилів-Подільський район, Могилів-Подільська міська територіальна громада (с. Бронниця) кв. 112,113,122,123</t>
  </si>
  <si>
    <t>Мог. - Подільськийрайагроліс</t>
  </si>
  <si>
    <t>ВОКСЛП "Віноблагроліс" (не переоформлено)</t>
  </si>
  <si>
    <t>Постанова РМ УРСР від28.10.74р. №500</t>
  </si>
  <si>
    <t>Вендичанська дубина</t>
  </si>
  <si>
    <t>Мог.- Подільський район Вендичанська сільська рада Юрковецьке лісництво,кв.кв. 1-11,біля с. Вендичани</t>
  </si>
  <si>
    <t>Могилів-Подільський район,  Вендичанська селищна територіальна громада, Ведичанське лісництво кв. 1-11</t>
  </si>
  <si>
    <t>Мог .- Подільський ДЛГ</t>
  </si>
  <si>
    <t>ДП "Могилів-Подільський ДЛГ" (не переоформлено)</t>
  </si>
  <si>
    <t>Постанова РМ УРСР від03.08.78р. № 383</t>
  </si>
  <si>
    <t>Гарячківська дача</t>
  </si>
  <si>
    <t>Піщанський районСтавківська та Миролюбівська сільські радиРудницьке лісництво кв. кв. 10 -16 ,21-24,28,29,31,33</t>
  </si>
  <si>
    <t>Тульчинський район,  Піщанська селищна територіальна громада, Рудницьке лісництво кв. 10 -16 ,21-24,28,29,31,33</t>
  </si>
  <si>
    <t>Крижопільський ДЛГ</t>
  </si>
  <si>
    <t>ДП "Крижопільський ДЛГ" (не переоформлено)</t>
  </si>
  <si>
    <t>Указ Президента від 21.02.02 № 167/2002</t>
  </si>
  <si>
    <t>Гайдамацька балка</t>
  </si>
  <si>
    <t>Тростянецький район, Ободівська сільська рада, Цибулівське лісництвокв. . 28-38,43-49,55-58.</t>
  </si>
  <si>
    <t>Гайсинський район, Ободівська сільська територіальна громада, Цибулівське лісництво кв. 28-38,43-49,55-58.</t>
  </si>
  <si>
    <t>Ободівське ДЛМГ</t>
  </si>
  <si>
    <t>ДП "Бершадське лісове господарство" (знаходяться на погодженні у Користувача)</t>
  </si>
  <si>
    <t>Постанова РМ УРСР від13.02.89 р. №53</t>
  </si>
  <si>
    <t>Урочище "Журавлівська дача"</t>
  </si>
  <si>
    <t>Тульчинський район Суворівська сільська рада Журавлівське лісництвокв. кв . 24-27, 36 -39поблизу с. Журавлівка</t>
  </si>
  <si>
    <t>Тульчинський район, Тульчинська міська територіальна громада, Журавлівське лісництво кв.24-27, 36 -39 (поблизу с. Журавлівка)</t>
  </si>
  <si>
    <t>Тульчинське лісомисливське господарство</t>
  </si>
  <si>
    <t>ДП "Тульчинське лісомисливське господарство"</t>
  </si>
  <si>
    <t>Постанова РМ УРСР від16.12.82 р. №617</t>
  </si>
  <si>
    <t>Хмільницька дача</t>
  </si>
  <si>
    <t>Хмільницький район Широко - Гребельська сільська радаХмільницьке лісництво,кв.29</t>
  </si>
  <si>
    <t>Хмільницький район, Хмільницька міська територіальна громада, Хмільницьке лісництво, кв.29</t>
  </si>
  <si>
    <t>Постанова Ради Міністрів УРСР від03.08.78 р.. № 383</t>
  </si>
  <si>
    <t>Бритавський</t>
  </si>
  <si>
    <t>Чечельницький район Бритавська сільська рада Бритавське лісництво,кв.кв. 24-26,39-42,53-72,76-110</t>
  </si>
  <si>
    <t>Гайсинський район, Чечельницька селищна територіальна громада, Бритавське лісництво кв.24-26,39-42, 53-72,76-110</t>
  </si>
  <si>
    <t>Чечельницький ДЛГ</t>
  </si>
  <si>
    <t>ДП "Чечельницьке ДЛГ" (не переоформлено)</t>
  </si>
  <si>
    <t>Постанова Ради Міністрів УРСР від 02.06.90 р.№ 123</t>
  </si>
  <si>
    <t>Урочище "Білянський ліс"</t>
  </si>
  <si>
    <t>Ямпільський район Гальжбіївська сільська рада Петрашівське лісництво, кв. 30,31,32</t>
  </si>
  <si>
    <t>Могилів-Подільський район, Ямпільська міська територіальна громада (с. Гальжбіївка), Петрашівське лісництво  кв. 30,31,32</t>
  </si>
  <si>
    <t>Ямпільський ДЛГ</t>
  </si>
  <si>
    <t>ДП "Ямпільський ДЛГ" (не переоформлено)</t>
  </si>
  <si>
    <t>Постанова Ради Міністрів УРСР від16.12.82 р.№ 617</t>
  </si>
  <si>
    <t>Урочище "Криве"</t>
  </si>
  <si>
    <t>Ямпільський районСеверинівська сільська рада Северинівське лісництво,кв.27-30</t>
  </si>
  <si>
    <t>Могилів-Подільський район, Ямпільська міська територіальна громада (с. Северинівка), Северинівське лісництво, кв.27-30</t>
  </si>
  <si>
    <t>Постанова РМ УРСР від02.11.84 р. № 434</t>
  </si>
  <si>
    <t>Коростовецький</t>
  </si>
  <si>
    <t xml:space="preserve">ландшафтний </t>
  </si>
  <si>
    <t>Гайсинський район, Басаличівське л-во кв. 108-113</t>
  </si>
  <si>
    <t xml:space="preserve">Гайсинський район, Гайсинська міська територіальна громада, Басаличівське лісництво кв.108-113 </t>
  </si>
  <si>
    <t>Гайсинський ДЛГ</t>
  </si>
  <si>
    <t>ДП "Гайсинське лісове господарство" (не переоформлено)</t>
  </si>
  <si>
    <t>Указ Президента України від 21.02.02. № 167/2002</t>
  </si>
  <si>
    <t>Володимирська дубина</t>
  </si>
  <si>
    <t>Жмеринський район,Браїлівська сільська рада,Гніванське лісництво кв.32-35</t>
  </si>
  <si>
    <t>Гайсинський район, Жмеринська міська територіальна громада, Демидівське лісництво  кв.32-35</t>
  </si>
  <si>
    <t>Вінницький лісо-виробничий комплекс</t>
  </si>
  <si>
    <t>ДП "Вінницьке лісове господарсвто" (знаходиться на  погодженні у Користувача)</t>
  </si>
  <si>
    <t>Постанова Ради Міністрів УРСР від28.10.74 р. № 500</t>
  </si>
  <si>
    <t>Грабарківський</t>
  </si>
  <si>
    <t>Могилів - Подільський район,Юрковецька сільська рада,Юрковецьке лісництво ,кв.6-15</t>
  </si>
  <si>
    <t>Могилів - Подільський район, Яришівська сільська територіальна громада, Юрковецьке лісництво кв.6-15</t>
  </si>
  <si>
    <t>ДП “Могилів -Подільський ДЛГ”</t>
  </si>
  <si>
    <t>ДП “Могилів -Подільський ДЛГ”(не переоформлено)</t>
  </si>
  <si>
    <t>Урочище "Самчинецьке"</t>
  </si>
  <si>
    <t>Немирівський район, Новообіходська  сільська рада,Брацлавське лісництво,кв.1-4</t>
  </si>
  <si>
    <t>Гайсинський район, Райгородська сільська територіальна громада, Брацлавське лісництво кв.1-4</t>
  </si>
  <si>
    <t>ДП “Тульчинське ДЛМГ”</t>
  </si>
  <si>
    <t>ДП “Тульчинське ДЛМГ” (не переоформлено)</t>
  </si>
  <si>
    <t>Постанова Ради Міністрів УРСР від16.12.82 р. № 617</t>
  </si>
  <si>
    <t>Марксова дубина</t>
  </si>
  <si>
    <t>Немирівський район,Марківська сільська рада,Брацлавське лісництво,кв. 35-40</t>
  </si>
  <si>
    <t>Тульчинський район, Брацлавська селищна територіальна громада, Брацлавське лісництво кв. 35-40</t>
  </si>
  <si>
    <t>Постанова РМ УРСР від28.10.74 р. № 500</t>
  </si>
  <si>
    <t>Буго - Деснянський</t>
  </si>
  <si>
    <t>Вінницький район,Михайлівське лісництво- кв. 15-34Стрижавська с/р - кв. 15,17-21,25,26 =424,0 гаСосонська с/р -кв. 16,22-24 =198,0 гаСтадницька с/р - кв. 27-34=431,0га</t>
  </si>
  <si>
    <t xml:space="preserve">Вінницький район, Михайлівське лісництво- кв. 15-34 </t>
  </si>
  <si>
    <t>Вінницьке ДЛМГ</t>
  </si>
  <si>
    <t>ДП "Вінницьке лісове господарсвто" (не переоформлено)</t>
  </si>
  <si>
    <t>Згарський</t>
  </si>
  <si>
    <t>Жмеринський район:с. Лисогірка,с .Почапинці,Літинський район:с. Багринівці,с. Бірків,с. Горбівці,с. Микулинці</t>
  </si>
  <si>
    <t>Жмеринський район: Жмеринська міська територіальна громада( с. Лисогірка, с .Почапинці), Вінницький район: Літинська селищна територіальна громада (с. Багринівці, с. Бірків, с. Горбівці), Якушинецька сільська територіальна громада( с. Микулинці)</t>
  </si>
  <si>
    <t>Лисогірська сільська рада -59,5 га,Почапинецька сільська рада -716,1 га,Багриновецька сільська рада -499,8 га,Бірківська сільська рада -618,3 га,Горбовецька сільська рада -366,1 га,Микулинецька сільська рада -154,3 га,Літинський виробничий рибцех-444,8 гаЛітинський торфозавод -150,0 гаАдміністрація автомобільних доріг у Вінницькій області -9,8 га</t>
  </si>
  <si>
    <t>Лисогірська с/р -59,5 га, Почапинецька с/р - 716,1 га, Багриновецька с/р - 499,8 га, Бірківська с/р -618,3 га, Горбовецька с/р -366,1 га, Микулинецька с/р - 154,3 га, Літинський виробничий рибцех-444,8 га Літинський торфозавод -150,0 га, Служба автомобільних доріг у Вінницькій області -9,8 га (не переоформлено)</t>
  </si>
  <si>
    <t>Указ Президента України від 21.02.02 № 167/ 2002</t>
  </si>
  <si>
    <t>Урочище "Княгиня"</t>
  </si>
  <si>
    <t>Піщанський район,Піщанська с/р,Піщанське лісництво квартали - 1,2</t>
  </si>
  <si>
    <t>Тульчинський район, Піщанська селищна територіальна громада, Піщанське лісництво  кв.1-2, 88</t>
  </si>
  <si>
    <t>Розпорядження Ради Міністрів УРСР від 14.10.75 р. № 780-Р</t>
  </si>
  <si>
    <t>Урочище "Стінка"</t>
  </si>
  <si>
    <t>Ямпільський районПетрашівська с/рПетрашівське лісництво , кв.20</t>
  </si>
  <si>
    <t xml:space="preserve">Могилів-Подільський район, Ямпільська міська територіальна громада, Петрашівське лісництво , кв.20 </t>
  </si>
  <si>
    <t>"Терещуків яр"</t>
  </si>
  <si>
    <t>Чечельницький районЧечельницька селищна рада, смт. Чечельник, правий берег р. Савранки</t>
  </si>
  <si>
    <t>Гайсинський район, Чечельницька селищна територіальна громада, правий берег р. Савранки</t>
  </si>
  <si>
    <t>Чечельницька селищна рада</t>
  </si>
  <si>
    <t>Чечельницька селищна територіальна громада (не переоформлено)</t>
  </si>
  <si>
    <t>Постанова Ради Міністрів УРСР від 28.12.89 р. № 324</t>
  </si>
  <si>
    <t>"Ромашково"</t>
  </si>
  <si>
    <t>Чечельницький районЧечельницька селищна рада</t>
  </si>
  <si>
    <t>Гайсинський район, Чечельницька селищна територіальна громада</t>
  </si>
  <si>
    <t>Урочище "Дубина"</t>
  </si>
  <si>
    <t>загально-зоологічна</t>
  </si>
  <si>
    <t>Літинський район,Громадська с/р,Соснівська с/рЛітинське лісництво, кв.23,д. 1</t>
  </si>
  <si>
    <t>Вінницький район, Літинська селищна територіальна громада, Літинське лісництво, кв.23, вид. 1</t>
  </si>
  <si>
    <t xml:space="preserve">Розпорядження Ради Міністрів УРСР від 14.10.75 р.№ 780 - р. </t>
  </si>
  <si>
    <t>Урочище "Рибчинецька дубина"</t>
  </si>
  <si>
    <t>Хмільницький район,с. Рибчинці с. Маркуші</t>
  </si>
  <si>
    <t>Хмільницький район, Уланівська сільська територіальна громада (с. Рибчинці,  с. Маркуші)</t>
  </si>
  <si>
    <t>“Віноблагроліс”,Рибчинецька сільська рада</t>
  </si>
  <si>
    <t>ВОКСЛП “Віноблагроліс” (не переоформлено)</t>
  </si>
  <si>
    <t>Розпорядження Ради Міністрів УРСР від 14.10.75 р. № 780 -р.</t>
  </si>
  <si>
    <t>Разом пам`яток природи загально-зоологічних</t>
  </si>
  <si>
    <t>Відслонення Грушанської світи</t>
  </si>
  <si>
    <t>Могилів -                       Подільський район,с . Грушка, правий берег р. Мурафи, на північний схід від села</t>
  </si>
  <si>
    <t>Могилів-Подільський район, Могилів-Подільська міська територіальна громада (с . Грушка, правий берег р. Мурафи, на пн-сх від села)</t>
  </si>
  <si>
    <t>Грушанська сільська рада</t>
  </si>
  <si>
    <t>Могилів-Подільська міська територіальна громада (с. Грушка) (не переоформлено)</t>
  </si>
  <si>
    <t xml:space="preserve">Постанова Ради Міністрів УРСР від 21.03.84 р. № 139 </t>
  </si>
  <si>
    <t>Відслонення Могилівської світи</t>
  </si>
  <si>
    <t>Могилів - Подільський район,с.Немія, північно- західна околиця м. Могилева -Подільського</t>
  </si>
  <si>
    <t>Могилів-Подільський район, Могилів-Подільська міська територіальна громада  (с . Немія)</t>
  </si>
  <si>
    <t>Немійська сільська рада</t>
  </si>
  <si>
    <t>Могилів-Подільська міська територіальна громада (с. Немія) (не переоформлено)</t>
  </si>
  <si>
    <t>Постанова Ради Міністрів УРСР від 21.03.84 р. № 139</t>
  </si>
  <si>
    <t xml:space="preserve"> „Березовий гай”</t>
  </si>
  <si>
    <t>Могилів -Подільський район,північно - східна околиця с. Бернашівки</t>
  </si>
  <si>
    <t xml:space="preserve">Могилів-Подільський район, Яришівська сільська територіальна громада (північно - східна околиця с. Бернашівки) </t>
  </si>
  <si>
    <t xml:space="preserve">Бернашівська сільська рада </t>
  </si>
  <si>
    <t xml:space="preserve">Яришівська сільська територіальна громада (північно - східна околиця с. Бернашівки)   (знаходиться на погодженні у Користувача) </t>
  </si>
  <si>
    <t>Урочище "Гайдамацький яр"</t>
  </si>
  <si>
    <t>Чернівецький район,с.Бабчинці , вздовжр. БушанкиЯмпільський районс.Буша</t>
  </si>
  <si>
    <t>Могилів-Подільський район, Бабчинецька сільська територіальна громада (с.Бабчинці), Ямпільська міська територіальна громада ( вздовж р. Бушанки с.Буша)</t>
  </si>
  <si>
    <t>ТОВ  Чернівецьке районне спеціалізоване лісогосподарське підприємство "Райкомунліс",Бушанська сільська рада</t>
  </si>
  <si>
    <t>ВОКСЛП "Віноблагроліс" (кв. 36), Ямпільська міська територіальна громада (с.Буша) (не переоформлено)</t>
  </si>
  <si>
    <t>Розпорядження Ради Міністрів УРСР від 14.10.75 р. № 780</t>
  </si>
  <si>
    <t>Всього пам`яток природи загальнодержавного значення</t>
  </si>
  <si>
    <t>Чернятинський парк</t>
  </si>
  <si>
    <t>парк-пам’ятка садово-паркового мистецтва</t>
  </si>
  <si>
    <t>Жмеринський район,Чернятинська сільська рада</t>
  </si>
  <si>
    <t>Жмеринський район, Северинівська сільська територіальна громада</t>
  </si>
  <si>
    <t>Чернятинський аграрний технікум</t>
  </si>
  <si>
    <t>Чернятинський аграрний технікум (не переоформлено)</t>
  </si>
  <si>
    <t>Постанова Ради Міністрів УРСР від29.01.60 р. № 105</t>
  </si>
  <si>
    <t>Немерчанський  парк</t>
  </si>
  <si>
    <t>Муровано -Куриловецький район,с. Немерче</t>
  </si>
  <si>
    <t>Могилів-Подільський район, Вендичанська селищна територіальна громада (с. Немерче)</t>
  </si>
  <si>
    <t>Дослідне господарство "Україна"</t>
  </si>
  <si>
    <t>Вендичанська селищна територіальна громада (с. Немерче) (не переоформлено)</t>
  </si>
  <si>
    <t>Немирівський парк</t>
  </si>
  <si>
    <t>Немирівський район, м. Немирів,вул. Шевченка ,1</t>
  </si>
  <si>
    <t>Вінницький район, Немирівська міська територіальна громада (м. Немирів, вул. Шевченка ,1)</t>
  </si>
  <si>
    <t xml:space="preserve">Санаторій "Авангард" </t>
  </si>
  <si>
    <t>Санаторій "Авангард" (не переоформлено)</t>
  </si>
  <si>
    <t>Антопільський парк</t>
  </si>
  <si>
    <t>Томашпільський район.Марківська сільська рада, с. Антопіль</t>
  </si>
  <si>
    <t>Тульчинський район, Вапнярська селищна територіальна громада  (с. Антопіль)</t>
  </si>
  <si>
    <t>Антопільський будинок - інтернат для психічнохворих</t>
  </si>
  <si>
    <t xml:space="preserve">Антопільський психоневрологічний інтернат  (не переоформлено) </t>
  </si>
  <si>
    <t>Верхівський парк</t>
  </si>
  <si>
    <t>Тростянецький район, Верхівська сільська рада</t>
  </si>
  <si>
    <t>Гайсинський район,  Ободівська сільська терторіальна громада (с. Верхівка)</t>
  </si>
  <si>
    <t>Верхівський сільсько-господарський технікум</t>
  </si>
  <si>
    <t>Верхівський коледж ВНАУ (не переоформлено)</t>
  </si>
  <si>
    <t>Постанова Ради Міністрів УРСР від 29.01.60 р. № 105</t>
  </si>
  <si>
    <t>Ободівський парк</t>
  </si>
  <si>
    <t>Тростянецький район,Ободівська сільська рада</t>
  </si>
  <si>
    <t>Тростянецький район, Ободівська сільська рада</t>
  </si>
  <si>
    <t>Ободівська школа - інтернат</t>
  </si>
  <si>
    <t>Ободівська  школа - інтернат (не переоформлено)</t>
  </si>
  <si>
    <t>Печерський парк</t>
  </si>
  <si>
    <t>Тульчинський районс. Печера</t>
  </si>
  <si>
    <t>Тульчинський район, Шпиківська селищна територіальна громада (с. Печера)</t>
  </si>
  <si>
    <t>Печерська обласна лікарня відновлювального лікування</t>
  </si>
  <si>
    <t>Печерська обласна лікарня відновного лікування (не переоформлено)</t>
  </si>
  <si>
    <t>Постанова колегії Держком-природи по охороні природи від 17.12.84 р. № 49</t>
  </si>
  <si>
    <t>Парк ім. Н. Я. Гольденберга ( в минулому - Парк ім. 50-річчя Жовтня)</t>
  </si>
  <si>
    <t>Хмільницький район,Хмільницька міська рада,вул. Шевченка,20</t>
  </si>
  <si>
    <t>Хмільницький район, Хмільницька міська територіальна громада (м. Хмільник, вул. Шевченка,20)</t>
  </si>
  <si>
    <t>Лікарня південно- західної залізниці</t>
  </si>
  <si>
    <t>Медичний центр реабілітації залізничників (не переоформлено)</t>
  </si>
  <si>
    <t>Постанова колегії Держком-природи по охороні природи від 27.07.87 р. № 25</t>
  </si>
  <si>
    <t>Парк імені І. Гегельського ( в минулому - Парк ім. Леніна)</t>
  </si>
  <si>
    <t>Хмільницький район,Хмільницька міська  рада,вул. Першого Травня, 63</t>
  </si>
  <si>
    <t xml:space="preserve">Хмільницький район, Хмільницька міська територіальна громада (м. Хмільник, вул. Першого Травня, 63) </t>
  </si>
  <si>
    <t>Центральний військовий клінічний санаторій "Хмільник"</t>
  </si>
  <si>
    <t>Центральний військовий клінічний санаторій "Хмільник" (не переоформлено)</t>
  </si>
  <si>
    <t>Постанова колегії Держком-природи по охороні природи від 10.06.82 р. № 14</t>
  </si>
  <si>
    <t>Ботанічний сад "Поділля"</t>
  </si>
  <si>
    <t>м. Вінниця, вул. Пирогова,155</t>
  </si>
  <si>
    <t>Вінницький район, Вінницька міська територіальна громада (м. Вінниця,  вул. Пирогова,155)</t>
  </si>
  <si>
    <t>Вінницький Державний аграрний університет, ботанічний сад "Поділля"</t>
  </si>
  <si>
    <t>Вінницький Державний аграрний університет, ботанічний сад "Поділля" (не переоформлено)</t>
  </si>
  <si>
    <t>Постанова колегії Держком-природи від 27.07.77 р. № 25</t>
  </si>
  <si>
    <t>Центральний парк ім. М. Леонтовича (в минулому - Центральний парк культури і відпочинку  ім. Горького)</t>
  </si>
  <si>
    <t>м.Вінниця,вул. Хлібна,1</t>
  </si>
  <si>
    <t>Вінницький район, Вінницька міська територіальна громада (м.Вінниця, вул. Хлібна,1)</t>
  </si>
  <si>
    <t>Центральний парк культури і відпочинку  ім. Горького</t>
  </si>
  <si>
    <t>КП Вінницької міської ради «Дирекція парків та дозвілля територіальної громади»</t>
  </si>
  <si>
    <t xml:space="preserve">Всього парків-пам`яток садово-паркового мистецтва загальнодержавного значення </t>
  </si>
  <si>
    <t>Території та об`єкти ПЗФ місцевого значення</t>
  </si>
  <si>
    <t>«Середнє Побужжя»</t>
  </si>
  <si>
    <t>Тиврівський район:Сутиська селищна рада, Тиврівська селищна рада, Довгополівська с/р, Дзвониська с/р, Шендерівська с/р, Колюхівська с/р, Маловулизька с/р</t>
  </si>
  <si>
    <t xml:space="preserve">Вінницький район: Сутисківська селищна територіальна громада (смт. Сутиски), Тиврівська селищна територіальна громада (смт. Тиврів, с. Дзвониха, Колюхів), Вороновицька селищна територіальна громада (с. Довгополівка, Шендерівка); Тульчинський район: Шпиківська селищна територіальна громада (с. Мала Вулига) </t>
  </si>
  <si>
    <t>Сутиська селищна рада, Тиврівська селищна рада, Довгополівська с/р, Дзвониська с/р, Шендерівська с/р, Колюхівська с/р, Маловулизька с/р</t>
  </si>
  <si>
    <t>Вінницький район: Сутисківська селищна територіальна громада (смт. Сутиски), Тиврівська селищна територіальна громада (смт. Тиврів, с. Дзвониха, Колюхів), Вороновицька селищна територіальна громада (с. Довгополівка, Шендерівка); Тульчинський район: Шпиківська селищна територіальна громада (с. Мала Вулига) (не переоформлено)</t>
  </si>
  <si>
    <t>Рішення 27 сесії Вінницької обласної ради 5 скликання  № 903 від 10 грудня 2009 року</t>
  </si>
  <si>
    <t>«Дністер»</t>
  </si>
  <si>
    <t>м..Могилів-Подільський, . – 1629,03гаМогилів-Подільський район;Бронницька, Ярузька, Суботівська с/р – 3420,0га.Ямпільський район – Бушанська, Гальжбіївська, Михайлівська с/р – 1670,45га.</t>
  </si>
  <si>
    <t>Могилів - Подільський район: Могилів-Подільська міська територіальна громада (м.Могилів-Подільський 1629,03га,с. Брониця, Яруга, Суботівка - 3420,0 га), Ямпільська міська територіальна громада (с.Буша, Гальжбіївка, Михайлівка - 1670,45 га) .</t>
  </si>
  <si>
    <t>м..Могилів-Подільський,Бронницька, Ярузька, Суботівська с/рБушанська, Гальжбіївська, Михайлівська с/р</t>
  </si>
  <si>
    <t xml:space="preserve">Могилів - Подільський район: Могилів-Подільська міська територіальна громада (м.Могилів-Подільський,с. Брониця, Яруга, Суботівка), Ямпільська міська територіальна громада (с.Буша, Гальжбіївка, Михайлівка) (не переоформлено)  </t>
  </si>
  <si>
    <t>Рішення 27 сесії Вінницької обласної ради 5 скликання  № 903 від 10 грудня 2009 рокуРішення 5сесії Вінницької обласної ради 6 скликання  № 104 від 29 квітня 2011року</t>
  </si>
  <si>
    <t>«Мурафа»</t>
  </si>
  <si>
    <t>Чернівецька селищна рада – 78,8 ГАБабчинецька с/р-72,7 га, Вило-Ярузька с/р-1152,2 га, Гонтівська с/р- 53,0 га, Лозівська с/р-476,9 га, Мазурівська с/р- 537,2 га</t>
  </si>
  <si>
    <t xml:space="preserve">Могилів-Подільський район: Чернівецька селищна територіальна громада (смт. Чернівці, с. Коси,  с. Лозова, с.Скалопіль,  с.Скорячий Яр,  с. Гонтівка с. Мазурівка), Бабчинецька сільська територіальна громада (с. Гамулівка, Вила Ярузькі)  </t>
  </si>
  <si>
    <t>смт. Чернівціс.Гамулівка с. Коси,      с. Лозовас. Вила Ярузькіс.Скалопільс.Скорячий Яр, с. Гонтівкас. Мазурівка</t>
  </si>
  <si>
    <t xml:space="preserve">Могилів-Подільський район: Чернівецька селищна територіальна громада (смт. Чернівці, с. Коси,  с. Лозова, с.Скалопіль,  с.Скорячий Яр,  с. Гонтівка с. Мазурівка), Бабчинецька сільська територіальна громада (с. Гамулівка, Вила Ярузькі) (не переоформлено) </t>
  </si>
  <si>
    <t>Рішення 17 сесії Вінницької обласної ради 5 скликання № 573 від 29.05.08р</t>
  </si>
  <si>
    <t>"Немирівське побужжя"</t>
  </si>
  <si>
    <t xml:space="preserve">Вишковецька,  Вовчоцька, Воробіївська, Грабовецька,  Коржівська, Кудлаївська, Марксівська, Муховецька, Никифоровецька, Новообіходівська, Райгородська, Семенська, Сокілецька, Стрільчинецька,  Чуківська сільські, Брацлавська селищна рада  Немирівського району. </t>
  </si>
  <si>
    <t>Вінницький район: Немирівська міська територіальна громада (с. Воробіївка, Кудлаївка, Муховці, Никифоровці, Сокілець, Стрільчинці, Чуків); Гайсинський район: Райгородська сільська територіальна громада (с. Корчівка, Нові Обіходи, Райгород, Семенівка); Тульчинський район: Брецлавська селищна територіальна громада (с. Вишківці, Вовчок, Грабовець, Марксів та с-ще Брацлав)</t>
  </si>
  <si>
    <t xml:space="preserve">Немирівський район Вишковецька,  Вовчоцька, Воробіївська, Грабовецька,  Коржівська, Кудлаївська, Марксівська, Муховецька, Никифоровецька, Новообіходівська, Райгородська, Семенська, Сокілецька, Стрільчинецька,  Чуківська сільські ради, Брацлавська селищна рада   </t>
  </si>
  <si>
    <t>Вінницький район: Немирівська міська територіальна громада (с. Воробіївка, Кудлаївка, Муховці, Никифоровці, Сокілець, Стрільчинці, Чуків); Гайсинський район: Райгородська сільська територіальна громада (с. Корчівка, Нові Обіходи, Райгород, Семенівка); Тульчинський район: Брецлавська селищна територіальна громада (с. Вишківці, Вовчок, Грабовець, Марксів та с-ще Брацлав)(не переоформлено)</t>
  </si>
  <si>
    <t>Рішення 16 сесії Вінницької обласної ради 6 скликання №548 від 20.06.2013 року</t>
  </si>
  <si>
    <t>Урочище “Шиянецьке”</t>
  </si>
  <si>
    <t>Барський районс.ГайовеГаєвська сільська рада</t>
  </si>
  <si>
    <t>Жмеринський район: Барська міська територіальна громада (с.Гайове)</t>
  </si>
  <si>
    <t>ТОВ “Лан”, с. Гайове</t>
  </si>
  <si>
    <t>ТОВ “Лан”(не переоформлено)</t>
  </si>
  <si>
    <t>Рішення 11 сесії 23 скликання облради від 17.12.99 р.</t>
  </si>
  <si>
    <t>“Крушинівський”</t>
  </si>
  <si>
    <t>Бершадський районМаньківська сільська радаСумівське лісництво кв. 40-57</t>
  </si>
  <si>
    <t>Гайсинський район: Бершадська міська рада, Сумівське лісництво кв. 40-57</t>
  </si>
  <si>
    <t>Бершадський ДЛГ</t>
  </si>
  <si>
    <t xml:space="preserve">ДП "Бершадське лісове господарство" </t>
  </si>
  <si>
    <t>Рішення облради  № 263 від 25.10.90 р.</t>
  </si>
  <si>
    <t>“Сумівський”</t>
  </si>
  <si>
    <t>Бершадський районСумівська сільська радаСумівське лісництвокв.12, діл. 9</t>
  </si>
  <si>
    <t>Гайсинський район: Бершадська міська рада, Сумівське лісництво кв.12, вид. 9</t>
  </si>
  <si>
    <t>Розпорядження № 421 від 25.10.77 р.</t>
  </si>
  <si>
    <t>“П’ятничанський”</t>
  </si>
  <si>
    <t>Вінницький районСтрижавська сільська радаЯкушинецьке лісництво кв.41, діл. 3-6</t>
  </si>
  <si>
    <t>Вінницький район: Вінницька міська територіальна громада, Вінницьке лісництво  кв.41, вид. 3,6</t>
  </si>
  <si>
    <t>ДП "Вінницьке лісове господарсвто"</t>
  </si>
  <si>
    <t>Рішення облради № 371 від 29.08.84 р.</t>
  </si>
  <si>
    <t>“Стрижавські орхідеї”</t>
  </si>
  <si>
    <t>Вінницький районСтрижавська сільська рада</t>
  </si>
  <si>
    <t>Вінницький район:Стрижавська селищна територіальна громада</t>
  </si>
  <si>
    <t>Стрижавська сільська рада</t>
  </si>
  <si>
    <t>Стрижавська селищна територіальна громада (не переоформлено)</t>
  </si>
  <si>
    <t>Рішення облради № 525 від 19.12.85 р.</t>
  </si>
  <si>
    <t>“Запопова”</t>
  </si>
  <si>
    <t>Іллінецький районс.КантелинаКантелинська сільська рада</t>
  </si>
  <si>
    <t xml:space="preserve">Гайсинський район: Дашівська селищна територіальна громада (с.Кантелина) </t>
  </si>
  <si>
    <t>СТОВ “Дружба”</t>
  </si>
  <si>
    <t xml:space="preserve">Дашівська селищна територіальна громада  </t>
  </si>
  <si>
    <t>“Курочка”</t>
  </si>
  <si>
    <t>Козятинський районс. ЗбаражЗбаразька сільська рада</t>
  </si>
  <si>
    <t>Хмільницький район: Самгородська сільська територіальна громада (с. Збараж)</t>
  </si>
  <si>
    <t>СФГ “Прогрес”</t>
  </si>
  <si>
    <t>СФГ ВІА “Прогрес” (не переоформлено)</t>
  </si>
  <si>
    <t>Рішення 9 сесії  облради від 28.03.97 р.</t>
  </si>
  <si>
    <t>Урочище “Турська стінка”</t>
  </si>
  <si>
    <t>Крижопільський районс.Вільшанка</t>
  </si>
  <si>
    <t>Могилів-Подільський район: Мурованокуриловецька селищна територіальна громада (с.Вільшанка)</t>
  </si>
  <si>
    <t>СТОВ “Вільшанське”</t>
  </si>
  <si>
    <t>Мурованокуриловецька селищна територіальна громада (с.Вільшанка) (не переоформлено)</t>
  </si>
  <si>
    <t>Розпорядження облдержадміністрації № 200 від 22.12.95 р.</t>
  </si>
  <si>
    <t>Урочище “Суха долина”</t>
  </si>
  <si>
    <t>Крижопільський районс.Джугастра</t>
  </si>
  <si>
    <t>Тульчинський район: Городківська сільська територіальна громад (с.Джугастра)</t>
  </si>
  <si>
    <t>ТОВ “Агрофірма “Крижопіль”</t>
  </si>
  <si>
    <t>ТОВ “Агрофірма “Крижопіль” (не переоформлено)</t>
  </si>
  <si>
    <t>“Григорівська гора”</t>
  </si>
  <si>
    <t>Могилів –Подільський районс. Бронниця</t>
  </si>
  <si>
    <t>Могилів –Подільський район: Могилів-Подільська міська територіальна громада (с. Бронниця)</t>
  </si>
  <si>
    <t>Бронницька сільська рада</t>
  </si>
  <si>
    <t>Могилів-Подільська міська територіальна громада (с. Бронниця) (не переоформлено)</t>
  </si>
  <si>
    <t>Рішення 11 сесії 23 скликання обласної ради від 17.12.1999р.</t>
  </si>
  <si>
    <t>“Бронницька гора”</t>
  </si>
  <si>
    <t>“Криштофорівська гора ”</t>
  </si>
  <si>
    <t>“Звеняча долина”</t>
  </si>
  <si>
    <t>Могилів –Подільський районс. Слобода Яришівська</t>
  </si>
  <si>
    <t>Могилів –Подільський район: Яришівська сільська територіальна громада (с. Слобода-Яришівська)</t>
  </si>
  <si>
    <t>Слобода - Яришівська сільська рада</t>
  </si>
  <si>
    <t>Яришівська сільська територіальна громада (с. Слобода-Яришівська)  (знаходиться на погодженні у Користувача)</t>
  </si>
  <si>
    <t>“Бернашівський”</t>
  </si>
  <si>
    <t>Могилів –Подільський районс. Бернашівка</t>
  </si>
  <si>
    <t>Могилів –Подільський район: Яришівська сільська територіальна громада (с. Бернашівка)</t>
  </si>
  <si>
    <t>Бернашівська сільська рада</t>
  </si>
  <si>
    <t>Яришівська сільська територіальна громада (с. Бернашівка)  (знаходиться на погодженні у Користувача)</t>
  </si>
  <si>
    <t>“Значок”</t>
  </si>
  <si>
    <t>Мурованокуриловецький районс.В.Ольчедаїв</t>
  </si>
  <si>
    <t>Могилів –Подільський район: Мурованокуриловецький селищна ттериторіальна громада (с.Вищеольчедаїв), Котюжанське лісництво кв.16</t>
  </si>
  <si>
    <t>Могилів - Подільський ДЛГ</t>
  </si>
  <si>
    <t>ДП "Могилів - Подільський ДЛГ" (не переоформлено)</t>
  </si>
  <si>
    <t>Розпорядження виконкому № 336-р від 04.09.1978 р.</t>
  </si>
  <si>
    <t>“Наддністрянський”</t>
  </si>
  <si>
    <t>Мурованокуриловецький районс.Наддністрянське</t>
  </si>
  <si>
    <t>Могилів –Подільський район: Мурованокуриловецький селищна ттериторіальна громада (с.Наддністрянське), Мурованокуриловецьке лісництво кв.38-40,42,44,45,48-52</t>
  </si>
  <si>
    <t>Могилів  - Подільський ДЛГ</t>
  </si>
  <si>
    <t>Рішення облвиконкому № 263 від 25.10.90 р.</t>
  </si>
  <si>
    <t>Урочище “Анциполівське”</t>
  </si>
  <si>
    <t>Немирівський районс. Анциполівка</t>
  </si>
  <si>
    <t>Тульчинський район: Брацлавська селищна територіальна громада (с. Анциполівка)</t>
  </si>
  <si>
    <t>Зяньковецька сільська рада</t>
  </si>
  <si>
    <t>Брацлавська селищна територіальна громада (с. Анциполівка) (не переоформлено)</t>
  </si>
  <si>
    <t>Рішення  № 59327 сесії 3 скликання обласної ради від 19.02.2002 р.</t>
  </si>
  <si>
    <t>“Гранітні скелі”</t>
  </si>
  <si>
    <t>Немирівський районс.Грабівці</t>
  </si>
  <si>
    <t>Тульчинський район: Брацлавська селищна територіальна громада (с. Грабовець)</t>
  </si>
  <si>
    <t>Грабовецька сільська рада</t>
  </si>
  <si>
    <t>Брацлавська селищна територіальна громада (с. Грабовець) (не переоформлено)</t>
  </si>
  <si>
    <t>“Ладижинський”</t>
  </si>
  <si>
    <t>Немирівський  район,верхів‘я  Ладижинського  водосховища з прибережною  смугою</t>
  </si>
  <si>
    <t>Гайсинський район: Кунківська сільська територіальна громада (с. Кузьминці), Райгородська сільська територіальна громада (с. Семенки верхів‘я  Ладижинського  водосховища з прибережною  смугою) (не переоформлено)</t>
  </si>
  <si>
    <t>Семенська сільська рада</t>
  </si>
  <si>
    <t xml:space="preserve">Кунківська сільська територіальна громада (с. Кузьминці), Райгородська сільська територіальна громада (с. Семенки)(не переоформлено) </t>
  </si>
  <si>
    <t xml:space="preserve">Рішення облвиконкому №263 від 25.10.90 </t>
  </si>
  <si>
    <t>“Сажчанська дубина”</t>
  </si>
  <si>
    <t xml:space="preserve">Немирівський  район с. Кіровка   </t>
  </si>
  <si>
    <t xml:space="preserve">Вінницький район: Немирівська міська територіальна громада  (с. Кіровка)   </t>
  </si>
  <si>
    <t xml:space="preserve">Вінницьке обласне комунальне спеціалізоване лісогосподарське підприємство “Віноблагроліс”  </t>
  </si>
  <si>
    <t xml:space="preserve">ВОКСЛП “Віноблагроліс”  (не переоформлено) </t>
  </si>
  <si>
    <t>рішенням  № 525  11 сесії 4 скликання  Вінницької обласної Ради  від 19 березня 2004 року</t>
  </si>
  <si>
    <t>“Кукулянська дача”</t>
  </si>
  <si>
    <t>Піщанський районПіщанська селищна радаПіщанське лісництво кв. 17,18</t>
  </si>
  <si>
    <t>Тульчинський район: Піщанська селищна територіальна громада, Піщанське лісництво кв. 17,18</t>
  </si>
  <si>
    <t xml:space="preserve">ДП "Крижопільський ДЛГ" (не переоформлено) </t>
  </si>
  <si>
    <t>Рішення облвиконкому № 371 від 29.08.84 р., № 91 від 03.04.90 р.</t>
  </si>
  <si>
    <t>“Кисерняк”</t>
  </si>
  <si>
    <t>Піщанський районМиролюбівська сільська радаРудницьке лісництво кв. 35</t>
  </si>
  <si>
    <t>Тульчинський район: Піщанська селищна територіальна громада (с.Миролюбівка) Рудницьке лісництво  кв. 35</t>
  </si>
  <si>
    <t xml:space="preserve">Рішення облвиконкому №309 від 20.12.90 </t>
  </si>
  <si>
    <t>Урочище “Кікеї ”</t>
  </si>
  <si>
    <t>Піщанський районБолганська сільська рада( в 5 км від центра села)</t>
  </si>
  <si>
    <t>Тульчинський район: Піщанська селищна територіальна громада (с. Болган ( в 5 км від центра села)</t>
  </si>
  <si>
    <t>Болганська сільська рада</t>
  </si>
  <si>
    <t xml:space="preserve">Піщанська селищна територіальна громада (с. Болган) (не переоформлено) </t>
  </si>
  <si>
    <t>Розпорядження Вінницької облдержадміністрації № 200 від 22.12.95 р.</t>
  </si>
  <si>
    <t>“Крутосхили”</t>
  </si>
  <si>
    <t>Тиврівський районДовгополівська сільська рада</t>
  </si>
  <si>
    <t>Вінницький район: Вороновицька селищна територіальна громада (с. Довгополівка)</t>
  </si>
  <si>
    <t>Довгополівська  сільська рада</t>
  </si>
  <si>
    <t>Вороновицька селищна територіальна громада (с. Довгополівка) (не переофрмлено)</t>
  </si>
  <si>
    <t>Рішення 11 сесії 23 скликання облради  від 17.12.99 р.</t>
  </si>
  <si>
    <t>“Закрута”</t>
  </si>
  <si>
    <t>Тиврівський  районс. Рогізне</t>
  </si>
  <si>
    <t>Тульчинський  район: Шпиківська селищна територіальна громада (с. Рогізне)</t>
  </si>
  <si>
    <t>Маловулизька сільська рада</t>
  </si>
  <si>
    <t>Шпиківська селищна територіальна громада (с. Рогізне) (не переофрмлено)</t>
  </si>
  <si>
    <t>Рішення облради 9 сесії 22скликання від 28.03.97 р.</t>
  </si>
  <si>
    <t>“Лужки”</t>
  </si>
  <si>
    <t>Томашпільський районс. Вила</t>
  </si>
  <si>
    <t>Тульчинський район: Томашпільська селищна територіальна громада (с. Вила)</t>
  </si>
  <si>
    <t>Вилянська сільська рада</t>
  </si>
  <si>
    <t>Томашпільська селищна територіальна громада (не переоформлено)</t>
  </si>
  <si>
    <t>Рішення 11 сесії 23 скликання від 17.12.99 р.</t>
  </si>
  <si>
    <t>“Стінка”</t>
  </si>
  <si>
    <t xml:space="preserve">Томашпільський район с. Стіна </t>
  </si>
  <si>
    <t xml:space="preserve">Тульчинський район: Томашпільська селищна територіальна громада  (с. Стіна) </t>
  </si>
  <si>
    <t>Стінянська сільська рада</t>
  </si>
  <si>
    <t>“Ободівська дача”</t>
  </si>
  <si>
    <t>Тростянецький район Ободівська сільська радаОбодівське лісництво, кв.24, діл.1</t>
  </si>
  <si>
    <t>Гайсинський район:  Ободівська сільська територіальна громада, Ободівське лісництво, кв.24, вид.1</t>
  </si>
  <si>
    <t>ДП "Бершадське лісове господарство"</t>
  </si>
  <si>
    <t>Рішення виконкому №371 від 29.08.84</t>
  </si>
  <si>
    <t>“Цибулівська дача”</t>
  </si>
  <si>
    <t>Тростянецький районЦибулівська сільська рада</t>
  </si>
  <si>
    <t>Гайсинський район:  Ободівська сільська територіальна громада, Цибулівське лісництво, кв.15,16</t>
  </si>
  <si>
    <t>Ободівське лісомисливське господарство</t>
  </si>
  <si>
    <t>Урочище “Половича”</t>
  </si>
  <si>
    <t>Тростянецький районсмт. Тростянець</t>
  </si>
  <si>
    <t>Вінницький район: Тростянецька селищна територіальна громада (смт. Тростянець)</t>
  </si>
  <si>
    <t>Тростянецька селищна рада</t>
  </si>
  <si>
    <t>Тростянецька селищна територіальна громада (смт. Тростянець)(знаходиться на погоджені у Користувача)</t>
  </si>
  <si>
    <t xml:space="preserve">Рішення облради 9 сесії 22 скликання від 28.03.97 </t>
  </si>
  <si>
    <t>“Дранка”</t>
  </si>
  <si>
    <t>Тульчинський район (за селом Дранка)</t>
  </si>
  <si>
    <t>Тульчинський район: Тульчинська міська територіальна громада  (за селом Дранка)</t>
  </si>
  <si>
    <t>Дранська сільська рада</t>
  </si>
  <si>
    <t>Тульчинська міська територіальна громада  (за селом Дранка) (не переоформлено)</t>
  </si>
  <si>
    <t>Рішення облради 13 сесії 22 скликання від 26.12.97 р.</t>
  </si>
  <si>
    <t>Урочище “Дзерівка”</t>
  </si>
  <si>
    <t>Тульчинський район(північна частина с. Клебані, лівий берег р. Сільниці)</t>
  </si>
  <si>
    <t>Тульчинський район: Тульчинська міська територіальна громада  (пн. частина с. Клебані, лівий берег р. Сільниці)</t>
  </si>
  <si>
    <t>Клебанська сільська рада</t>
  </si>
  <si>
    <t>Тульчинська міська територіальна громада   (не переоформлено)</t>
  </si>
  <si>
    <t>Урочище “Гора дубина”</t>
  </si>
  <si>
    <t>Тульчинський районс. Суворівське</t>
  </si>
  <si>
    <t>Тульчинський район: Тульчинська міська територіальна громада (с. Суворівське)</t>
  </si>
  <si>
    <t>Суворівська сільська рада</t>
  </si>
  <si>
    <t>Урочище “Березів яр”</t>
  </si>
  <si>
    <t>Тульчинський районс.Клебаньс.Михайлівка</t>
  </si>
  <si>
    <t>Тульчинський район: льчинська міська територіальна громада (с.Клебань, с.Михайлівка)</t>
  </si>
  <si>
    <t>СТОВ “Перше травня”СТОВ “Добробут”</t>
  </si>
  <si>
    <t>Рішення 11 сесії 23 скликання облради від 17.12.99р.</t>
  </si>
  <si>
    <t>“Вербська дача”</t>
  </si>
  <si>
    <t>Чечельницький районс. ВербкаЧервоногреблянське лісництвокв. 6, діл. 3</t>
  </si>
  <si>
    <t>Гайсинський район: Чечельницька селищна територіальна громада (с. Вербка), Червоногреблянське лісництво кв. 6, вид. 3</t>
  </si>
  <si>
    <t xml:space="preserve">ДП "Чечельницький ДЛГ" (не переоформлено) </t>
  </si>
  <si>
    <t>Рішення облвиконкому № 599 від 17.11.81 р.</t>
  </si>
  <si>
    <t>“Червоногреблянський”</t>
  </si>
  <si>
    <t>Чечельницький районс. Червона ГребляЧервоногреблянське лісництвокв.22-26; 31-39; 46-52;57-61; 65-69,135</t>
  </si>
  <si>
    <t>Гайсинський район: Чечельницька селищна територіальна громада (с. Червона Гребля), Червоногреблянське лісництво кв.22-26; 31-39; 46-52; 57-61; 65-69,135,74</t>
  </si>
  <si>
    <t>Чечельницький  ДЛГ</t>
  </si>
  <si>
    <t>Рішення облвиконкому № 263  від 25.10.90 р.</t>
  </si>
  <si>
    <t>“Копистирин”</t>
  </si>
  <si>
    <t>Шаргородський районс. Копистирин(заплава річки Мурафа між с. Копистирин та с. Федорівка)</t>
  </si>
  <si>
    <t>Жмеринський район: Шаргородська міська територіальна громада (заплава річки Мурафа між  с. Копистирин та  с. Федорівка)</t>
  </si>
  <si>
    <t>Копистиринська сільська рада</t>
  </si>
  <si>
    <t xml:space="preserve">Шаргородська міська територіальна громада </t>
  </si>
  <si>
    <t>«Шумський»</t>
  </si>
  <si>
    <t>Крижопільський районс.Вербка (долина річки Марківка)</t>
  </si>
  <si>
    <t>Тульчинський район:Городківська сільська територіальна громада (с. Вербка (долина річки Марківка)</t>
  </si>
  <si>
    <t>Вербська с/р</t>
  </si>
  <si>
    <t>Городківська сільська територіальна громада (с. Вербка (не переоформлено)</t>
  </si>
  <si>
    <t>Рішення 27 сесії Вінницької обласної ради 5 скликання № 903 від 10 грудня 2009 року</t>
  </si>
  <si>
    <t>«Чагарник»</t>
  </si>
  <si>
    <t>Іллінецький районТягунська с/рс.Володимирівка</t>
  </si>
  <si>
    <t xml:space="preserve">Вінницький район: Іллінецька міська територіальна громада (с.Володимирівка)  </t>
  </si>
  <si>
    <t>Тягунська с/р</t>
  </si>
  <si>
    <t xml:space="preserve"> Іллінецька міська територіальна громада (с.Володимирівка) (знаходиться на погоджені у Користувача)</t>
  </si>
  <si>
    <t>"Лядівський"</t>
  </si>
  <si>
    <t>Могилів –Подільський районс. Яришів</t>
  </si>
  <si>
    <t>Могилів –Подільський район: Яришівська сільська територіальна громада (с. Яришів)</t>
  </si>
  <si>
    <t>Яришівська сільська рада</t>
  </si>
  <si>
    <t>Яришівська сільська територіальна громада (не переоформлено)</t>
  </si>
  <si>
    <t>Рішення 23 сесії Вінницької обласної ради 5 скликання  № 747 від 27лютого 2009 року</t>
  </si>
  <si>
    <t>"Нагорянський"</t>
  </si>
  <si>
    <t>Могилів –Подільський районс.Козлів</t>
  </si>
  <si>
    <t>Могилів –Подільський район: Яришівська сільська територіальна громада (с.Козлів)</t>
  </si>
  <si>
    <t>Козлівська сільська рада</t>
  </si>
  <si>
    <t>«Капличка»</t>
  </si>
  <si>
    <t>Козятинський район, с.Махаринці</t>
  </si>
  <si>
    <t>Хмільницький район: Козятинська міська територіальна громада  (с.Махаринці)</t>
  </si>
  <si>
    <t>Махаринецька с/р</t>
  </si>
  <si>
    <t>Козятинська міська територіальна громада (не переоформлено)</t>
  </si>
  <si>
    <t>Рішення 28 сесії Вінницької обласної ради 5 скликання № 968 від 02березня 2010 року</t>
  </si>
  <si>
    <t>"Долина ірисів"</t>
  </si>
  <si>
    <t>Мурованокуриловецький район Снітківська сільська рада</t>
  </si>
  <si>
    <t>Могилів-Подільський район: Мурованокуриловецька селищна територіальна громада (в минулому -Снітківська сільська рада)</t>
  </si>
  <si>
    <t>Снітківська сільська рада</t>
  </si>
  <si>
    <t>Мурованокуриловецька селищна територіальна громада  (не переоформлено)</t>
  </si>
  <si>
    <t>Рішення 20 сесії Вінницької обласної ради 6 скликання  №645 від 20.12.2013 року</t>
  </si>
  <si>
    <t>"Криничка"</t>
  </si>
  <si>
    <t>Галайковецька с.р. Мурованокуриловецького району</t>
  </si>
  <si>
    <t>Могилів-Подільський район: Мурованокуриловецька селищна територіальна громада (Околиця с. Жван)</t>
  </si>
  <si>
    <t>Галайковецька сільська рада</t>
  </si>
  <si>
    <t>Рішення 10 сесії Вінницької обласної ради 7 скликання від 22.09.2016 № 197</t>
  </si>
  <si>
    <t>"Дошка"</t>
  </si>
  <si>
    <t>Жванська с.р. Мурованокуриловецького району</t>
  </si>
  <si>
    <t xml:space="preserve">Могилів-Подільський район: Мурованокуриловецька селищна територіальна громада (Околиця с. Галайківці) </t>
  </si>
  <si>
    <t>Жванська сільська рада</t>
  </si>
  <si>
    <t>"Красне"</t>
  </si>
  <si>
    <t>Могилів-Подільський район: Мурованокуриловецька селищна територіальна громада (Північно-західна околиця с. Вербовець)</t>
  </si>
  <si>
    <t>Балин</t>
  </si>
  <si>
    <t xml:space="preserve">Мурованокуриловецький р-н, північно-західна околиця с. Вербовець </t>
  </si>
  <si>
    <t xml:space="preserve">Могилів-Подільський район: Мурованокуриловецька селищна територіальна громада (На південь від с. Виноградне) </t>
  </si>
  <si>
    <t>Вербовецька сільська рада</t>
  </si>
  <si>
    <t xml:space="preserve">Рішення 37 сесії облради 7 скликання № 812 від 05.03.2019 р </t>
  </si>
  <si>
    <t>Рогатки</t>
  </si>
  <si>
    <t xml:space="preserve">Мурованокуриловецький р-н,  на південь від  с. Виноградне </t>
  </si>
  <si>
    <t xml:space="preserve">Могилів-Подільський район: Мурованокуриловецька селищна територіальна громада (Східна околиця с. Вербовець) </t>
  </si>
  <si>
    <t>Білі бліндажі</t>
  </si>
  <si>
    <t xml:space="preserve">Мурованокуриловецький р-н, східна околиця  с. Вербовець </t>
  </si>
  <si>
    <t>Могилів-Подільський район: Мурованокуриловецька селищна територіальна громада (Між селами Виноградне, Володимирівка та смт Муровані Курилівці)</t>
  </si>
  <si>
    <t>Глибока долина</t>
  </si>
  <si>
    <t>Мурованокуриловецький р-н, між селами Виноградне, Володимирівка та    смт. Муровані Курилівці.</t>
  </si>
  <si>
    <t xml:space="preserve">Рішення 37 сесії облради 7 скликання № 813 від 05.03.2019 р </t>
  </si>
  <si>
    <t>“Заповідні модрини”</t>
  </si>
  <si>
    <t>Барський район, Матійківська сільська рада, Барське лісництво, кв.74 діл.5</t>
  </si>
  <si>
    <t>Жмеринський район: Барська міська територіальна громада (в мнулому - Матійківська сільська рада), Барське лісництво,  кв.74 вид.5</t>
  </si>
  <si>
    <t>Жмеринський ДЛГ</t>
  </si>
  <si>
    <t>ДП "Жмеринський ДЛГ" (не переоформлено)</t>
  </si>
  <si>
    <t>Рішення  облвиконкому від 18.08.83р. №384</t>
  </si>
  <si>
    <t>“Вороновицька дача”</t>
  </si>
  <si>
    <t>Вінницький район, Комарівська сільська рада, Вороновицьке лісництво, кв.12 діл.5</t>
  </si>
  <si>
    <t>Вінницький район: Вороновицька селищна територіальна громада, Вороновицьке лісництво, кв.12 вид.5</t>
  </si>
  <si>
    <t>ДП "Вінницьке лісове господарство"</t>
  </si>
  <si>
    <t>Рішення облвиконкому від 18.08.83р. №384</t>
  </si>
  <si>
    <t>“Калинівський”</t>
  </si>
  <si>
    <t>Калинівський район, Сальницька сільська рада, Калинівське лісництво, кв.122 діл. 2</t>
  </si>
  <si>
    <t>Хмільницький район: Калинівська міська територіальна громада, Калинівське лісництво, кв.122 вид. 2</t>
  </si>
  <si>
    <t>Рішення облвиконкому від 29.08.84р. №371</t>
  </si>
  <si>
    <t>“Сосновий бір”</t>
  </si>
  <si>
    <t>Калинівський районс.СальникКалинівське лісництво, кв.104 діл. 1</t>
  </si>
  <si>
    <t>Хмільницький район: Калинівська міська територіальна громада, Медвідське лісництво, кв.104 вид. 1-10</t>
  </si>
  <si>
    <t>“Брацлавська дача”</t>
  </si>
  <si>
    <t>Немирівський район, Гриненська сільська рада, Брацлавське лісництво, кв. 58 діл. 8.</t>
  </si>
  <si>
    <t>Тульчинський район: Брацлавська селищна територіальна громада, Брацлавське лісництво,  кв. 58 вид. 8</t>
  </si>
  <si>
    <t>Тульчинський ДЛМГ</t>
  </si>
  <si>
    <t>Рішення облвиконкому № 384 від 18.03.83 та №371 від 29.08.84р.</t>
  </si>
  <si>
    <t>“Моївська дача”</t>
  </si>
  <si>
    <t>Чернівецький район, Білянська сільська рада, Моївське лісництво, кв.5 діл.1</t>
  </si>
  <si>
    <t>Могилів-Подільський район: Чернівецька селищна територіальна громада, Моївське лісництво,  кв.5 діл.1</t>
  </si>
  <si>
    <t>Могилів-Полільський ДЛГ</t>
  </si>
  <si>
    <t>ДП "Могилів-Полільський ДЛГ" (не переоформлене)</t>
  </si>
  <si>
    <t>“Мовчани”</t>
  </si>
  <si>
    <t>Жмеринський район: Станіславчицька сільська територіальна громада (с.Мовчани (лівий берег р.Мурашка)</t>
  </si>
  <si>
    <t>Жмеринська районна рада УТМР</t>
  </si>
  <si>
    <t>Жмеринська районна рада УТМР (не переоформлено)</t>
  </si>
  <si>
    <t>Рішення сесії обласної ради 9 сесії 22 скликання від 28.03.97р.</t>
  </si>
  <si>
    <t>“Дністер”</t>
  </si>
  <si>
    <t>Могилів-Подільський район: Мурованокуриловецька селищна територіальна громада  (с. Жван, с. Наддністрянське)</t>
  </si>
  <si>
    <t>Могилів-Подільський ДЛГТОВ Мур-Куриловецький “Райкомунліс”Жванська сільська радаНаддністрянська сільська рада</t>
  </si>
  <si>
    <t>ДП "Могилів-Подільський ДЛГ", ВОКСЛП "Віноблагроліс" Мурованокуриловецька селищна територіальна громада (не переоформлено)</t>
  </si>
  <si>
    <t>“Лучанське”</t>
  </si>
  <si>
    <t xml:space="preserve">Вінницький район: Немирівська міська територіальна громада (в минулому - Стрільчинецька с.р.),  Немирівське лісництво, кв.131, 132 </t>
  </si>
  <si>
    <t>ДП “Іллінецьке лісове господарство”</t>
  </si>
  <si>
    <t>“Вище школи”</t>
  </si>
  <si>
    <t xml:space="preserve">Тульчинський район: Студеняська сільська територіальна громада (Західна частина с.Болган)  </t>
  </si>
  <si>
    <t>Студенняська сільська територіальна громада (не переоформлено)</t>
  </si>
  <si>
    <t>Розпорядження облдержадміністрації №200 від 22.12.95р.</t>
  </si>
  <si>
    <t>Урочище “Біля вапняків”</t>
  </si>
  <si>
    <t xml:space="preserve">Тульчинський район: Студеняська сільська територіальна громада (с.Болган (по лівий берег р.Кам’янка) </t>
  </si>
  <si>
    <t>“Левада”</t>
  </si>
  <si>
    <t>Гайсинський район:Соболівська сільська територіальна громада (с.Брідок південна околиця села)</t>
  </si>
  <si>
    <t>Брідоцька сільська рада</t>
  </si>
  <si>
    <t>Соболівська сільська територіальна громада(не переоформлено)</t>
  </si>
  <si>
    <t>Рішення облвиконкому від 25.10.90р. №263</t>
  </si>
  <si>
    <t>“Бутова”</t>
  </si>
  <si>
    <t>Гайсинський район: Липовецька та Погребищанська міські територіальні громади (с.Росоша,   с.Веселівка південно-східна околиця сіл)</t>
  </si>
  <si>
    <t xml:space="preserve"> Росошанська сільська рада Веселівська сільська рада</t>
  </si>
  <si>
    <t xml:space="preserve"> Липовецька та Погребищанська міські територіальні громади ( в минулому - Росошанська сільська рада,  Веселівська сільська рада)(не переоформлено)</t>
  </si>
  <si>
    <t>“Прибузький”</t>
  </si>
  <si>
    <t>Тульчинський район: Шпиківська селищна територіальна громада (в минулому -  Печерська с. р. (вздовж р.Південний Буг)</t>
  </si>
  <si>
    <t>Печерська сільська рада</t>
  </si>
  <si>
    <t>Шпиківська селищна територіальна громада (в минулому -  Печерська с. р.) (не переоформлено)</t>
  </si>
  <si>
    <t>Рішення облради 13 сесії 22 скликання 26.12.97р.</t>
  </si>
  <si>
    <t>“Марусине”</t>
  </si>
  <si>
    <t>Тульчинський район: Тульчинська міська територіальна громада (в минулому - Кинашівська сільська рада (на півд.сх в 2,5 км від с.Мазурівка)</t>
  </si>
  <si>
    <t>ПСП “Україна”</t>
  </si>
  <si>
    <t>ПСП “Україна” (не переоформлено)</t>
  </si>
  <si>
    <t>Розпорядження облдержадміністрації №200 від 22.12.95р</t>
  </si>
  <si>
    <t>Урочище “Федьківське”</t>
  </si>
  <si>
    <t>Тульчинський район: Тульчинська міська територіальна громада (с.Клебань)</t>
  </si>
  <si>
    <t>СТОВ “1 –е Травня”</t>
  </si>
  <si>
    <t>СТОВ “1 –е Травня” (не переоформлено)</t>
  </si>
  <si>
    <t>Рішення 11 сесії 23 скликання обласної ради від 17.12.99 року</t>
  </si>
  <si>
    <t>“Ковалева”</t>
  </si>
  <si>
    <t>Тульчинський район: Тульчинська міська територіальна громада  (с. Суворовське)</t>
  </si>
  <si>
    <t>Тульчинська міська територіальна громада ( в минулому - Суворівська сільська рада) (не переоформлено)</t>
  </si>
  <si>
    <t>“Мурафа”</t>
  </si>
  <si>
    <t xml:space="preserve">Могилів-Подільський район: Чернівецька селищна та Бабчинецька сільська територіальні громади (між селами Скалопіль і Вила Ярузькі, долина р. Мурафа)   </t>
  </si>
  <si>
    <t>ТОВ Чернівецький “Райкомунліс”</t>
  </si>
  <si>
    <t>ВОКСЛ "Віноблагроліс"  (не переоформлено)</t>
  </si>
  <si>
    <t>Рішення облвиконкому№ 263 від 28.10.90р.</t>
  </si>
  <si>
    <t>“Гопчиця”</t>
  </si>
  <si>
    <t>Вінницький район: Погребищенська міська територіальна громада (с.Гопчиця)</t>
  </si>
  <si>
    <t>СТОВ  “Урожай” с.БухниСТОВ “Новофастівське”</t>
  </si>
  <si>
    <t>ФГ "Дружба-Л", Погребищенська міська територіальна громада, ВОКСЛ "Віноблагроліс"  (не переоформлено)</t>
  </si>
  <si>
    <t>Рішення облвиконкому №263 від 25.10.90р.</t>
  </si>
  <si>
    <t>«Берізки»</t>
  </si>
  <si>
    <r>
      <t>Гайсинський район: Тростянецька селищна територіальна громада  (</t>
    </r>
    <r>
      <rPr>
        <sz val="10"/>
        <rFont val="Times New Roman"/>
        <family val="1"/>
        <charset val="204"/>
      </rPr>
      <t>с. Четвертинівка)</t>
    </r>
  </si>
  <si>
    <t>Четвертинівська с/р</t>
  </si>
  <si>
    <t xml:space="preserve"> Тростянецька селищна територіальна громада ( в минулому - Четвертинівська с/р) (знаходиться на погодженні у Користувача)</t>
  </si>
  <si>
    <t>«Баглайові левади»</t>
  </si>
  <si>
    <t>Гайсинський район: Дашівська селищна територіальна громада  (с.Білки)</t>
  </si>
  <si>
    <t>Білківська с/р</t>
  </si>
  <si>
    <t>Дашівська селищна територіальна громада (в минулому - Білківська с/р)</t>
  </si>
  <si>
    <t>«Гадаї»</t>
  </si>
  <si>
    <t>Вінницький район: Іллінецька міська територіальна громада (с.Слободище)</t>
  </si>
  <si>
    <t>Слободищенська с/р</t>
  </si>
  <si>
    <t>Іллінецька міська територіальна громада ( в минулому -Слободищенська с/р) (не переоформлено)</t>
  </si>
  <si>
    <t>"Немиринецьке"</t>
  </si>
  <si>
    <t>Хмільницький район: Махнівська сільська територіальна громада  (с.Немиринці)</t>
  </si>
  <si>
    <t>Переможнянська с/р</t>
  </si>
  <si>
    <t>Махнівська сільська територіальна громада ( в минулому - Переможнянська с/р) (не переоформлено)</t>
  </si>
  <si>
    <t>"Перемога"</t>
  </si>
  <si>
    <t>Хмільницький район: Махнівська сільська територіальна громада  (с.Перемога)</t>
  </si>
  <si>
    <t>«Зачарована долина»</t>
  </si>
  <si>
    <t>Тульчинський район: Піщанська селищна територіальна громада ( в минулому - Дмитрашківська с/р), ВОКСЛП"Віноблагроліс" (Кв.19,21,22) (126,9га)</t>
  </si>
  <si>
    <t>Піщанський район, Дмитрашківська сільська рада, с.Дмитрашківка(по лівий берег р.Кам’янка)</t>
  </si>
  <si>
    <t>Піщанська селищна територіальна громада( с. Дмитрашківка (лівий берег р.Кам’янка) (не переоформлено)</t>
  </si>
  <si>
    <t>Рішення 25 сесії Вінницької обласної ради 5 скликання  № 834 від 29 липня 2009 року</t>
  </si>
  <si>
    <t>«Надросся»</t>
  </si>
  <si>
    <t>Вінницький район: Погребищенська міська територіальна громада ( в минулому - Дзюньківська, Павлівська, Саражинецька с.р. ) ВОКСЛП “Віноблагроліс” Кв.54, вид.2; Кв.73, вид.1-9; Кв.46, вид.2-4; Кв.47 вид.1,2</t>
  </si>
  <si>
    <t>Погребищенський район Дзюньківська с/р Павлівська с/р Саражинецька с/р ВОКСЛП "Віноблагроліс"</t>
  </si>
  <si>
    <t xml:space="preserve">Погребищенська міська територіальна громада (в минулому - Дзюньківська, Павлівська, Саражинецька с/р), ВОКСЛП"Віноблагроліс"  (не переоформлено)  </t>
  </si>
  <si>
    <t>«Бузький поліг»</t>
  </si>
  <si>
    <t>Гайсинський район: Соболівська сільська територіальна громада (Завадівська с/р(4,3га), ВОКСЛП"Віноблагроліс"  Кв.29 вид.19-20, 30.</t>
  </si>
  <si>
    <t>Теплицький район Завадівська с/р Петрашівська с/р ВОКСЛП "Віноблагроліс"</t>
  </si>
  <si>
    <t xml:space="preserve">Соболівська сільська територіальна громада ( в минулому - Завадівська с/р, Петрашівська с/р), ВОКСЛП"Віноблагроліс"(не переоформлено)  </t>
  </si>
  <si>
    <t>«Турчинський ліс»</t>
  </si>
  <si>
    <t>Гайсинський район: Теплицька селищна територіальна громада,  ВОКСЛП"Віноблагроліс"(56,2га) Кв.15.</t>
  </si>
  <si>
    <t>Теплицький районТеплицька селищна рада</t>
  </si>
  <si>
    <t xml:space="preserve">Теплицька селищна територіальна громада (не переоформлено)  </t>
  </si>
  <si>
    <t>Рішення 25 сесії Вінницької обласної ради 5 скликання № 834 від 29 липня 2009 року</t>
  </si>
  <si>
    <t>«Кавачівська дача»</t>
  </si>
  <si>
    <t>Гайсинський район: Краснопільська сільська територіальна громада( в минулому - Кивачівська с/р)</t>
  </si>
  <si>
    <t>Кивачівська с/р</t>
  </si>
  <si>
    <t>Краснопільська сільська територіальна громада( в минулому - Кивачівська с/р) (не переоформлено)</t>
  </si>
  <si>
    <t>«Сашанська левада»</t>
  </si>
  <si>
    <t>Гайсинський район: Теплицька селищна територіальна громада (в минулому - Сашанська с/р)</t>
  </si>
  <si>
    <t>Сашанська с/р</t>
  </si>
  <si>
    <t>Теплицька селищна територіальна громада (в минулому - Сашанська с/р) (не переоформлено)</t>
  </si>
  <si>
    <t>«Сокирянська балка»</t>
  </si>
  <si>
    <t>Гайсинський район: Теплицька селищна територіальна громада (в минулому -  Сокирянська с/р)</t>
  </si>
  <si>
    <t>Сокирянська с/р</t>
  </si>
  <si>
    <t xml:space="preserve"> Теплицька селищна територіальна громада (в минулому -  Сокирянська с/р) (не переоформлено)</t>
  </si>
  <si>
    <t>«Урочище «Грабарка»</t>
  </si>
  <si>
    <t>Гайсинський район: Ободівська сільська територіальна громада (с.Ободівка)</t>
  </si>
  <si>
    <t>Ободівська с/р</t>
  </si>
  <si>
    <t>Ободівська сільська територіальна громада (в минулому - Ободівська с/р) (не переоформлено)</t>
  </si>
  <si>
    <t>«Урочище «Кручі»</t>
  </si>
  <si>
    <t>Гайсинський район: Ободівська сільська територіальна громада  (с.Нова ободівка)</t>
  </si>
  <si>
    <t>Новоободівська с/р</t>
  </si>
  <si>
    <t>Ободівська сільська територіальна громада (в минулому - Новоободівська с/р) (не переоформлено)</t>
  </si>
  <si>
    <t>«Урочище«Стінка»</t>
  </si>
  <si>
    <t xml:space="preserve">Гайсинський район: Краснопільська сільська територіальна громада (в минулому - Тополівська с/р) </t>
  </si>
  <si>
    <t xml:space="preserve">Теплиць кий р-н Тополівська с/р </t>
  </si>
  <si>
    <t>Рішення обл..ради№113834сесії 5скликання від 25.10.10р.</t>
  </si>
  <si>
    <t>«Урочище «Березина»</t>
  </si>
  <si>
    <t xml:space="preserve">Гайсинський район: Теплицька селищна територіальна громада ( в минулому - Росошанська  с/р) </t>
  </si>
  <si>
    <t xml:space="preserve">Теплицький р-н Росошанська  с/р </t>
  </si>
  <si>
    <t>«Урочище «Кесарка»</t>
  </si>
  <si>
    <t xml:space="preserve">Теплиць кий р-н Кивачівська  с/р </t>
  </si>
  <si>
    <t>«Урочище «Пропадюще»</t>
  </si>
  <si>
    <t xml:space="preserve">Гайсинський район: Теплицька селищна територіальна громада ( в минулому - Маломочульська с/р) </t>
  </si>
  <si>
    <t xml:space="preserve">Теплицький р-н Маломочульська с/р </t>
  </si>
  <si>
    <t>«Урочище «Савранський ліс»</t>
  </si>
  <si>
    <t xml:space="preserve">Теплиць кий р-н Маломочульська с/р </t>
  </si>
  <si>
    <t>«Урочище «Бурлацький ліс»</t>
  </si>
  <si>
    <t xml:space="preserve">Гайсинський район: Соболівська сільська територіальна громада( в минулому - Орлівська с/р) </t>
  </si>
  <si>
    <t xml:space="preserve">Теплиць кий р-н Орлівська с/р </t>
  </si>
  <si>
    <t>«Урочище «Малий Довжок»</t>
  </si>
  <si>
    <t>Гайсинський район: Соболівська сільська територіальна громада( в минулому -  Брідоцька с/р)</t>
  </si>
  <si>
    <t xml:space="preserve">Теплиць кий р-н Брідоцька с/р </t>
  </si>
  <si>
    <t>«Урочище «Великий Довжок»</t>
  </si>
  <si>
    <t>Гайсинський район: Соболівська сільська територіальна громада( в минулому - Соболівська с/р )</t>
  </si>
  <si>
    <t xml:space="preserve">Теплиць кий р-н Соболівська с/р </t>
  </si>
  <si>
    <t>«Урочище «Дубина»</t>
  </si>
  <si>
    <t>«Урочище «Білашків»</t>
  </si>
  <si>
    <t>«Урочище «Яструб»</t>
  </si>
  <si>
    <t xml:space="preserve">Гайсинський район: Соболівська сільська територіальна громада( в минулому - Великомочульська с/р) </t>
  </si>
  <si>
    <t xml:space="preserve">Теплиць кий р-н Великомочульська с/р </t>
  </si>
  <si>
    <t xml:space="preserve">Теплиць кий р-н Великомочульська  с/р </t>
  </si>
  <si>
    <t>«Стрімкач»</t>
  </si>
  <si>
    <t>Могилів-Подільський  район: Вендичанська селищна територіальна громада (с. Кричанівка)</t>
  </si>
  <si>
    <t>Кричанівська с/р</t>
  </si>
  <si>
    <t>Вендичанська селищна територіальна громада ( в минулому -Кричанівська с/р) (не переоформлено)</t>
  </si>
  <si>
    <t>Рішення 34 сесії 5скликання №1138 обласної ради від 25.10.10р</t>
  </si>
  <si>
    <t>«Моївський сад-парк»</t>
  </si>
  <si>
    <t>Могилів-Подільський  район: Бабчинецька сільська територіальна громада ( в минулому - Моївська с/р)</t>
  </si>
  <si>
    <t>Моївська с/р</t>
  </si>
  <si>
    <t xml:space="preserve"> Бабчинецька сільська територіальна громада ( в минулому - Моївська с/р) </t>
  </si>
  <si>
    <t>Рішення 34 сесії Вінницької обласної ради 5 скликання № 1138 від 25.10.10р</t>
  </si>
  <si>
    <t>Миска</t>
  </si>
  <si>
    <t>Ободівська сільська рада</t>
  </si>
  <si>
    <t>Рішення 25 сесії Вінницької обласної ради 4 скликання № 1014 від 23.12.05р.</t>
  </si>
  <si>
    <t>Урочище “Луги”</t>
  </si>
  <si>
    <t>Вінницький район: Немирівська міська територіальна громада (с. Велика Бушинка)</t>
  </si>
  <si>
    <t>Великобушинська сільська рада</t>
  </si>
  <si>
    <t xml:space="preserve">Немирівська міська територіальна громада ( в минулому - Великобушинська сільська рада)(не переоформлено) </t>
  </si>
  <si>
    <t>«Межирівські берізки»</t>
  </si>
  <si>
    <t>Жмеринський район: Жмеринська міська територіальна громада ( в минулому - Рівська с/р)</t>
  </si>
  <si>
    <t>Рівська с/р</t>
  </si>
  <si>
    <t xml:space="preserve"> Жмеринська міська територіальна громада ( в минулому - Рівська с/р) (не переоформлено) </t>
  </si>
  <si>
    <t>Рішення 5 сесії Вінницької обласної ради 6 скликання № 104 від 29.04.11р.</t>
  </si>
  <si>
    <t>«Струмок»</t>
  </si>
  <si>
    <t>Жмеринський район: Жмеринська міська територіальна громада (м.Жмеринка)</t>
  </si>
  <si>
    <t>Жмеринська міська рада</t>
  </si>
  <si>
    <t>Жмеринська міська територіальна громада ( в минулому -  Жмеринська міська рада) (не переоформлено)</t>
  </si>
  <si>
    <t>«Корчівка»</t>
  </si>
  <si>
    <t>Рішення 11 сесії Вінницької обласної ради 6 скликання № 334 від 27.04.12р.</t>
  </si>
  <si>
    <t>«Джерельна діброва»</t>
  </si>
  <si>
    <t>«Караєцький»</t>
  </si>
  <si>
    <t>Могилів-Подільський район: Мурованокуриловецька селищна територіальна громада (в минулому - Рівненська с/р)</t>
  </si>
  <si>
    <t>Мурованокуриловецька селищна територіальна громада (в минулому - Рівненська с/р)</t>
  </si>
  <si>
    <t>Рівненська с/р</t>
  </si>
  <si>
    <t>Мурованокуриловецька селищна територіальна громада (в минулому - Рівненська с/р) (не переофомлено)</t>
  </si>
  <si>
    <t xml:space="preserve">Рішення 27сесії Вінницької обласної ради 6 скликання "Про оголошення об’єктів природно-заповідного фонду місцевого значення –ландшафтних заказників «Караєцький» та «Яришівська гора»" № 745від  
10жовтня 2014 року
</t>
  </si>
  <si>
    <t>«Яришівська гора»</t>
  </si>
  <si>
    <t>Мурованокуриловецька селищна територіальна громада (на околиці с. Рівне) (не переоформлено)</t>
  </si>
  <si>
    <t>Сосонка</t>
  </si>
  <si>
    <t>Ландшафтний</t>
  </si>
  <si>
    <t>Вінницький район: Липовецька міська територіальна громада ( в минулому -Нападівська с.р.)</t>
  </si>
  <si>
    <t>Нападівська с/р</t>
  </si>
  <si>
    <t>Липовецька міська територіальна громада ( в минулому -Нападівська с.р.)  (знаходиться на погодженні у Користувача)</t>
  </si>
  <si>
    <t>Рішення 10 сесії Вінницької обларади 7 скликання № 196 від 22.09.2016</t>
  </si>
  <si>
    <t>Зеленоклинівські погори</t>
  </si>
  <si>
    <t>Гайсинський район: Ладижинська міська територіальна громада (в минулому -Губницька с.р., Ладижинська міська рада)</t>
  </si>
  <si>
    <t>Губницька с/р</t>
  </si>
  <si>
    <t>Теплицька селищна територіальна громада ( в минулому - Стражгородська с.р.) (не переоформлено)</t>
  </si>
  <si>
    <t xml:space="preserve">Рішення 17 сесії Вінницької облради 5 скликання № 573 від 29.05.08р. </t>
  </si>
  <si>
    <t>Розкошівський скарб</t>
  </si>
  <si>
    <t>Гайсинський район: Теплицька селищна територіальна громада (с. Розкошівка)</t>
  </si>
  <si>
    <t xml:space="preserve"> Стражгородська с.р.</t>
  </si>
  <si>
    <t>Ладижинська міська територіальна громада (в минулому -Губницька с.р., Ладижинська міська рада) (не переоформлено)</t>
  </si>
  <si>
    <t xml:space="preserve">Рішення 21 сесії  7 скликання Вінницької облради  від 30.06.2017 № 402. </t>
  </si>
  <si>
    <t>Волошкове поле</t>
  </si>
  <si>
    <t xml:space="preserve">Гайсинський район: Чечельницька селищна територіальна громада (Околиці с. Вербка) </t>
  </si>
  <si>
    <t>Вербська с.р.  Поповогребельська с.р.</t>
  </si>
  <si>
    <t>Чечельницька селищна територіальна громада ( в минулому - Вербська сільська рада) (не переоформлено)</t>
  </si>
  <si>
    <t xml:space="preserve">Рішення 27 сесії  7 скликання Вінницької облради  від 20.12.2017 № 559. </t>
  </si>
  <si>
    <t>Борсуки</t>
  </si>
  <si>
    <t>Жмеринський район: Жмеринська міська територіальна громада</t>
  </si>
  <si>
    <t>Кармелюківська с.р.</t>
  </si>
  <si>
    <t>Жмеринська міська територіальна громада (околиці с. Петрани)(не переоформлено)</t>
  </si>
  <si>
    <t xml:space="preserve">Рішення 27 сесії  7 скликання Вінницької облради  від 20.12.2017 № 558. </t>
  </si>
  <si>
    <t>Зелена</t>
  </si>
  <si>
    <t>Вінницький район: Погребищенська міська територіальна громада (с. Очеретна)</t>
  </si>
  <si>
    <t>Очеретнянська с.р.</t>
  </si>
  <si>
    <t xml:space="preserve">Рішення 27 сесії  7 скликання Вінницької облради  від 20.12.2017 № 560. </t>
  </si>
  <si>
    <t>Костоління</t>
  </si>
  <si>
    <t>Гайсинський район: Бершадська міська територіальна громада (За межами с. Баланівка)</t>
  </si>
  <si>
    <t>ВОКСЛП "Віноблагроліс"</t>
  </si>
  <si>
    <t>Погребищенська міська територіальна громада (в минулому - Очеретнянська с.р.) (знаходиться на погодженні у Користувача)</t>
  </si>
  <si>
    <t>Рішення 41 сесії облради 7 скликання № 911 від 17.12.2019 № 911</t>
  </si>
  <si>
    <t>Скала</t>
  </si>
  <si>
    <t>Вінницький район: Липовецька міська територіальна громада ( в минулому -Попівська с.р.)</t>
  </si>
  <si>
    <t>Попівська с.р.  (Липовецька міська громада)</t>
  </si>
  <si>
    <t xml:space="preserve"> Липовецька міська територіальна громада (на південь від с. Іванька)  (знаходиться на погодженні у Користувача)</t>
  </si>
  <si>
    <t xml:space="preserve">Рішення Вінницької облради від 23.07.2020      № 977 </t>
  </si>
  <si>
    <t xml:space="preserve">Широка Руда </t>
  </si>
  <si>
    <t>Іваньківська с.р.  (Липовецька міська громада)</t>
  </si>
  <si>
    <t xml:space="preserve"> Липовецька міська територіальна громада (між селами Попівка та Вернянка)  (знаходиться на погодженні у Користувача)</t>
  </si>
  <si>
    <t xml:space="preserve">Рішення Вінницької облради від 23.07.2020     № 977 </t>
  </si>
  <si>
    <t>Іваньківський</t>
  </si>
  <si>
    <t>Вінницький район: Липовецька міська територіальна громада ( в минулому -Іванівська с.р.)</t>
  </si>
  <si>
    <t xml:space="preserve"> Липовецька міська територіальна громада (між селами Гордіївка та Струтинка)  (знаходиться на погодженні у Користувача)</t>
  </si>
  <si>
    <t>“Початок”</t>
  </si>
  <si>
    <t xml:space="preserve">гідрологічний </t>
  </si>
  <si>
    <t xml:space="preserve">Вінницький район: Липовецький міська територіальна громада (с.Вербівка) </t>
  </si>
  <si>
    <t>Вербівська сільська рада</t>
  </si>
  <si>
    <t>Липовецький міська територіальна громада (в минулому -Вербівська  сільська рада)  (знаходиться на погодженні у Користувача)</t>
  </si>
  <si>
    <t xml:space="preserve">Рішення 5 сесії  23 скликання облради  від 29.04.99р. </t>
  </si>
  <si>
    <t>“Горбовецький”</t>
  </si>
  <si>
    <t>Вінницький район: Літинська селищна територіальна громада (с. Горбівці західніше села)</t>
  </si>
  <si>
    <t>Горбовецька сільська рада</t>
  </si>
  <si>
    <t>Літинська селищна територіальна громада (в минулому - Горбовецька сільська рада) (не переоформлено)</t>
  </si>
  <si>
    <t>Рішення облвиконкому   № 384 від 18.08.83</t>
  </si>
  <si>
    <t>“Переладино”</t>
  </si>
  <si>
    <t>Могилів-Подільський район: Муровано-Куриловецька селищна територіальна громада  (с. Житники) Муровано-Куриловецьке лісництво кв. 13,14</t>
  </si>
  <si>
    <t>Могилів-Подільський ДЛГ</t>
  </si>
  <si>
    <t>Рішення облвиконкому №384  від 18.03.83р.</t>
  </si>
  <si>
    <t>“Устя”</t>
  </si>
  <si>
    <t xml:space="preserve">Вінницький район: Немирівський  міська територіальна громада  (с. Медвежа)  </t>
  </si>
  <si>
    <t xml:space="preserve">Немирівський  район, Медвежанська сільська рада  </t>
  </si>
  <si>
    <t xml:space="preserve">Немирівський  міська територіальна громада ( в минулому - Медвежанська с. р.) (не переоформлено)  </t>
  </si>
  <si>
    <t>рішення  № 525  11 сесії 4 скликанн  Вінницької облради  від 19.03.04р.</t>
  </si>
  <si>
    <t>“Осоковий”</t>
  </si>
  <si>
    <t>Вінницький район: Немирівський  міська територіальна громада (с.Кірово  на схід)</t>
  </si>
  <si>
    <t xml:space="preserve"> Кіровська сільська рада </t>
  </si>
  <si>
    <t xml:space="preserve">Немирівський  міська територіальна громада ( в минулому - Кіровська сільська рада ) (не переоформлено)    </t>
  </si>
  <si>
    <t xml:space="preserve">Рішення облвиконкому № 384 від 18.0383, № 371 від29.08.84 </t>
  </si>
  <si>
    <t>“Осична”</t>
  </si>
  <si>
    <t>Вінницький район: Оратівська селищна територіальна громада  (с. Осична  в долині р. Стара Живка)</t>
  </si>
  <si>
    <t>Приватне орендне СП“Авангард”</t>
  </si>
  <si>
    <t>Приватне орендне СП “Авангард” (не переоформлено)</t>
  </si>
  <si>
    <t>Рішення 5 сесії 23 скликання    облради від 29.04.99</t>
  </si>
  <si>
    <t>“Малоростівський”</t>
  </si>
  <si>
    <t xml:space="preserve">Вінницький район: Оратівська селищна територіальна громада   ( с.Мала Ростівка  в долині безіменного струмка) </t>
  </si>
  <si>
    <t>Фермерське гсподарство “Агроросток”</t>
  </si>
  <si>
    <t>Фермерське гсподарство “Агроросток” (не переоформлено)</t>
  </si>
  <si>
    <t>“Синарна”</t>
  </si>
  <si>
    <t>Вінницький район: Оратівська селищна територіальна громада   (с. Синарна, в минулому - Стрижаківська сільська рада)</t>
  </si>
  <si>
    <t xml:space="preserve">Сільськогосподарський кооператив “Світанок” </t>
  </si>
  <si>
    <t>Сільськогосподарський кооператив “Світанок” (не переоформлено)</t>
  </si>
  <si>
    <t>“Зелені криниці”</t>
  </si>
  <si>
    <t>Вінницький район: Погребищенська міська територіальна громада ( в минулому - Левківська сільська рада  (початок р. Рось)</t>
  </si>
  <si>
    <t>Погребищенський “Райагроліс”</t>
  </si>
  <si>
    <t>Рішення 11 сесії 23 скликання обласної ради від 17.12 99</t>
  </si>
  <si>
    <t>«Урочище «Демидівська долина»</t>
  </si>
  <si>
    <t>Гайсинський район: Тростянецька селищна територіальна громада (с.Демидівка)</t>
  </si>
  <si>
    <t>Демидівська с/р</t>
  </si>
  <si>
    <t>Тростянецька селищна територіальна громада (в минулому - Демидівська с/р) (знаходиться на погодженні у Користувача)</t>
  </si>
  <si>
    <t>«Ревуха»</t>
  </si>
  <si>
    <t>Жмеренський район: Жмеринська міська територіальна громада (в минулому - Куриловецька с/р)</t>
  </si>
  <si>
    <t>Куриловецька с/р</t>
  </si>
  <si>
    <t>Жмеринська міська територіальна громада (в минулому - Куриловецька с/р) (не переоформлено)</t>
  </si>
  <si>
    <t>Опустя</t>
  </si>
  <si>
    <t xml:space="preserve">Хмільницький район: Самгородська сільська територіальна громада  (с.Самгородок) </t>
  </si>
  <si>
    <t>Самгородоцька сільська рада</t>
  </si>
  <si>
    <t>Самгородська сільська територіальна громада ( в минулому - Самгородоцька сільська рада)  (не переоформлено)</t>
  </si>
  <si>
    <t>«Снивода»</t>
  </si>
  <si>
    <t>Хмільницький район: Хмільницька міська територіальна громада ( в минулому - Кривошиївська, Сьомаківська с.р.), Уланівська сілська територіальна громада (в минулому-  Лознянська, Маркушівська, Марянівська,  Пустовійтівська, Рибчинецька, Скаржинецька,  Уланівська с/р)</t>
  </si>
  <si>
    <t>Кривошиївська, Лознянська, Маркушівська, Мар’янівська, Пустовійтівська, Рибчинецька, Скаржинецька, Сьомаківська та Уланівська с/р;Вінницьке міжрайонне управління водного господарства Басейнового управління водними ресурсами р. Південий Буг; дочірнє сільськогосподарське рибоводне підприємствоУланівський рибцех ПРАТ «СП Вінницярибгосп»</t>
  </si>
  <si>
    <t xml:space="preserve"> Хмільницька міська територіальна громада, Уланівська сільська територіальна громада ;Вінницьке міжрайонне управління водного господарства; Уланівський рибцех ПРАТ «СП Вінницярибгосп»  (знаходиться на погодженні у Користувачів)</t>
  </si>
  <si>
    <t>«Рівський»</t>
  </si>
  <si>
    <t>Жмеринський район: Жмеринська міська територіальна громада (в минулому -Рівська с/р)</t>
  </si>
  <si>
    <t>Жмеринська міська територіальна громада (в минулому -Рівська с/р) (не переоформлено)</t>
  </si>
  <si>
    <t>"Водограй"</t>
  </si>
  <si>
    <t>Жмеринський район: Копайгородська селищна територіальна громада (смт.Копайгород)</t>
  </si>
  <si>
    <t>Копайгородська селищна рада</t>
  </si>
  <si>
    <t>Копайгородська селищна територіальна громада ( в минулому - Копайгородська селищна рада)(не переоформлено)</t>
  </si>
  <si>
    <t>Рішення 16 сесії Вінницької обласної ради 6 скликання  №548 від 20.06.2013 року</t>
  </si>
  <si>
    <t>16.</t>
  </si>
  <si>
    <t>Ільківський Став</t>
  </si>
  <si>
    <t>гідрологічний</t>
  </si>
  <si>
    <t>Вінницький район: Агрономічна сільська територіальна громада (с. Ільківка)</t>
  </si>
  <si>
    <t>Ільківська с.р.</t>
  </si>
  <si>
    <t xml:space="preserve"> Агрономічна сільська територіальна громада (в минулому - Ільківська с.р.) </t>
  </si>
  <si>
    <t>Рішення облради № 69 від 11.02.16 р.</t>
  </si>
  <si>
    <t>Разом заказників гідрологічних</t>
  </si>
  <si>
    <t>“Лебединий”</t>
  </si>
  <si>
    <t>загально-зоологічний</t>
  </si>
  <si>
    <t>Вінницький район: Гніванська міська територіальна громада (с. Рижавка, с. Потоки)</t>
  </si>
  <si>
    <t>Потоківська сільська радаТОВ “Рижавське”</t>
  </si>
  <si>
    <t>Гніванська міська територіальна громада (в минулому - Потоківська сільська рада, Рижавська сільська рада) ( не переоформлено)</t>
  </si>
  <si>
    <t>“Сандрацький”</t>
  </si>
  <si>
    <t>Хмільницький район: Хмільницька міська територіальна громада ( в минулому -Широко-Гребельська сільська рада ( Сандрацьке водосховище)</t>
  </si>
  <si>
    <t>Широко-Гребельська сільська рада</t>
  </si>
  <si>
    <t>Хмільницька міська територіальна громада ( в минулому -Широко-Гребельська сільська рада ( Сандрацьке водосховище) (не переоформлено)</t>
  </si>
  <si>
    <t>Рішення облради 9 сесії 22 скликання 28.03.97р.</t>
  </si>
  <si>
    <t>Тростянецький”</t>
  </si>
  <si>
    <t>Гайсинський район: Тростянецька селищна територіальна громада  (смт. Тростянець)</t>
  </si>
  <si>
    <t>Районна рада УТМР</t>
  </si>
  <si>
    <t>Тростянецька селищна територіальна громада (знаходиться на погодженні у Користувача)</t>
  </si>
  <si>
    <t>Рішення облвиконкому №525 від 18.12.85р.</t>
  </si>
  <si>
    <t>Мазуровецька дубина”</t>
  </si>
  <si>
    <t>Тульчинський район: Шпиківська селищна територіальна громада (в минулому - Печерська сільська рада) Шпиківське лісництво, кв.102, 103  (поблизу с.Печера)</t>
  </si>
  <si>
    <t>Рішення облвиконкому №371 від 29.08.84р.</t>
  </si>
  <si>
    <t>«Барський»</t>
  </si>
  <si>
    <t>Жмеринський район: Барська міська територіальна громада (м.Бар)</t>
  </si>
  <si>
    <t>Барська міська рада</t>
  </si>
  <si>
    <t>Барська міська територіальна громада (в минулому - Барська міська рада) (не переоформлено)</t>
  </si>
  <si>
    <t xml:space="preserve">Рішення 11 сесії Вінницької обласної ради 6 скликання № 334 від 27.04.12р., рішення 13 сесії 7 скликання № 257 від 20.12.2016. </t>
  </si>
  <si>
    <t>Ставки</t>
  </si>
  <si>
    <t>Гайсинський район : Урочище "Вишенька" на території Чечельницької селищної територіальної громади</t>
  </si>
  <si>
    <t>Не визначено</t>
  </si>
  <si>
    <t xml:space="preserve"> Чечельницька селищна територіальна громада (не переоформлено)</t>
  </si>
  <si>
    <t>Рішення 7 сесії Вінницької обласної ради 7 скликання № 143 від 30.06.2016 р</t>
  </si>
  <si>
    <t>Війтовецький</t>
  </si>
  <si>
    <t>Вінницький район: Липовецька міська територіальна громада (на північний захід від с. Війтівці)</t>
  </si>
  <si>
    <t>Війтовецька сільська рада</t>
  </si>
  <si>
    <t xml:space="preserve"> Липовецька міська територіальна громада (в минулому - Війтовецька сільська рада)  (знаходиться на погодженні у Користувача)</t>
  </si>
  <si>
    <t xml:space="preserve">Рішення 41 сесії облради 7 скликання  № 907 від 17.12.2019 </t>
  </si>
  <si>
    <t>«Титусівський ліс»</t>
  </si>
  <si>
    <t>Хмільницький район: Козятинська міська територіальна громада (с.Сокілець)</t>
  </si>
  <si>
    <t>ВОКСЛП «Віноблагроліс»</t>
  </si>
  <si>
    <t>ВОКСЛП «Віноблагроліс» (не переоформлено)</t>
  </si>
  <si>
    <t>Рішення 25 сесії Вінницької обласної ради 4 скликання  № 1014 від 23.12.05 року</t>
  </si>
  <si>
    <t>“Ясени”</t>
  </si>
  <si>
    <t xml:space="preserve">Могилів-Подільський  район: Муровано-Куриловецька селина територіальан громада (с.Михайлівці),  Ялтушківське лісництво кв.36 вид.3 </t>
  </si>
  <si>
    <t xml:space="preserve">ДП "Жмеринський ДЛГ" (не переоформлено) </t>
  </si>
  <si>
    <t>Алея модрини європейської</t>
  </si>
  <si>
    <t>Жмеринський район: Барська міська територіальна громада (с. Мальчівці), Барське лісництво кв.62. в.3, кв.63.в.4, кв.64.в.6, кв.65.в.9, кв.66.в.2.</t>
  </si>
  <si>
    <t>Алея дуба червоного</t>
  </si>
  <si>
    <t>Жмеринський район: Барська міська територіальна громада (с. Підлісний Ялтушків)</t>
  </si>
  <si>
    <t xml:space="preserve"> Барська міська територіальна громада (с. Підлісний Ялтушків)</t>
  </si>
  <si>
    <t>Рішення облвиконкому від29.08.84р. №371</t>
  </si>
  <si>
    <t>Дуб-велетень</t>
  </si>
  <si>
    <t>Гайсинський район: м.Бершадь (територія міського парку культури і відпочинку)</t>
  </si>
  <si>
    <t>Бершадський міськомунгосп</t>
  </si>
  <si>
    <t>Бершадський міськомунгосп (не переоформлено)</t>
  </si>
  <si>
    <t>Віковий дуб (5 екземплярів)</t>
  </si>
  <si>
    <t>Гайсинський  район: Бершадська міська територіальна громада, Сумівське лісництво кв.15, вид. 10 ( в 3-х км від села Сумівка)</t>
  </si>
  <si>
    <t>Сумівська дубина</t>
  </si>
  <si>
    <t>Гайсинський район: Бершадська міська територіальна громада (с. Сумівка), Сумівське лісництво  кв.12, діл.11</t>
  </si>
  <si>
    <t>Рішення облвиконкому від 18.08.83 р. № 384 і 29.08.84р. № 371</t>
  </si>
  <si>
    <t>Вікові ялини</t>
  </si>
  <si>
    <t>Бершадський район Сумівське лісництвокв.15 ( в 3-х км від с. Сумівка)</t>
  </si>
  <si>
    <t>Рішення облвиконкому від 29.08.84р. № 371</t>
  </si>
  <si>
    <t>“Круглиця”</t>
  </si>
  <si>
    <t>Вінницький район: Вінницька міська територіальна громада ( в минулому - Стрижавська сільська рада), Вінницьке  лісництво кв.37, вид.5</t>
  </si>
  <si>
    <t>Вінницьке державне лісомисливське господарство</t>
  </si>
  <si>
    <t xml:space="preserve">Рішення облвиконкому від 22.06.72р. № 335 та рішення від 29.08.84р.№ 371. </t>
  </si>
  <si>
    <t>“Маленька біданка”</t>
  </si>
  <si>
    <t>Вінницький район,  Стрижавська селищна територіальна громада, Вінницьке лісництво, кв.27, вид.14</t>
  </si>
  <si>
    <t>Одинокий дуб</t>
  </si>
  <si>
    <t>Вінницький район: Вінницька міська територіальна громада ( в минулому - Якушинецька сільська рада), Вінницьке  лісництво кв.65, вид.17</t>
  </si>
  <si>
    <t>Рішення облвиконкому від 13.05.64р. № 187 та рішення від 29.08.84 № 371</t>
  </si>
  <si>
    <t>“Кабачок”</t>
  </si>
  <si>
    <t>Вінницький район: Вінницька міська територіальна громада ( в минулому - Стрижавська сільська рада),Михайлівське лісництво, кв.36, вид.4</t>
  </si>
  <si>
    <t>“Горішина”</t>
  </si>
  <si>
    <t>Вінницький район: Стрижавська селищна територіальна громада (в минулому -Мізяківсько-Хуторська  с.р.),  Вінницьке лісництво кв.19, вид.4</t>
  </si>
  <si>
    <t>ДП "Вінницьке лісове господарство" (не переоформлено)</t>
  </si>
  <si>
    <t>Культура горіха чорного</t>
  </si>
  <si>
    <t>Вінницький район: Якушинецька сільська територіальна громада  (в минулому -Якушинецька сільська рада),  Якушинецьке лісництво кв.54, вид.9</t>
  </si>
  <si>
    <t>Еталонна діброва</t>
  </si>
  <si>
    <t>Вінницький район: Вінницька міська територіальна громада ( в минулому - Якушинецька сільська рада), Вінницьке лісництво кв.72 вид.4</t>
  </si>
  <si>
    <t>Горіховий гай</t>
  </si>
  <si>
    <t>Вінницький район: Стрижавська селищна територіальна громада  (в минулому - Мізяківсько-Хуторська  с.р.),  Якушинецьке лісництво кв.3, вид.33</t>
  </si>
  <si>
    <t>Горіх грецький</t>
  </si>
  <si>
    <t>Вінницький район: Вінницька міська територіальна громада (в минулому - Якушинецька сільська рада),  Вінницьке лісництво кв.59, вид.6</t>
  </si>
  <si>
    <t>Горіх маньчжурський</t>
  </si>
  <si>
    <t>Вінницький район: Вінницька міська територіальна громада (в минулому - Якушинецька сільська рада),  Вінницьке лісництво кв.69, вид.9</t>
  </si>
  <si>
    <t>Горіх чорний</t>
  </si>
  <si>
    <t>Вінницький район: Вінницька міська територіальна громада (в минулому - Якушинецька сільська рада),  Вінницьке  лісництво кв.69, вид.10</t>
  </si>
  <si>
    <t>Вінницький район: Вороновицька селищна територіальна громада (в минулому -Комарівська сільська рада), Вороновицьке лісництво, кв.15, вид.5</t>
  </si>
  <si>
    <t>Вінницький лісо - виробничий комплекс</t>
  </si>
  <si>
    <t>Вороновицька горішина</t>
  </si>
  <si>
    <t>Вінницький район: Вороновицька селищна територіальна громада (в минулому -Комарівська сільська рада),Вороновицьке лісництво, кв.15, вид.9</t>
  </si>
  <si>
    <t>Вороновицька дубина</t>
  </si>
  <si>
    <t>Вінницький район: Вороновицька селищна територіальна громада (в минулому -Комарівська сільська рада),  Вороновицьке лісництво, кв.9, вид.25</t>
  </si>
  <si>
    <t>Бук європейський</t>
  </si>
  <si>
    <t>Вінницький район: Вінницька міська територіальна громада (в минулому - Стрижавська сільська рада), Михайлівське лісництво, кв.40, вид.5</t>
  </si>
  <si>
    <t>Сосна кримська</t>
  </si>
  <si>
    <t>Вінницький район: Липовецька міська територіальна громада, Турбівське лісництво, кв.45, вид.19</t>
  </si>
  <si>
    <t>Вінницький лісовиробничий комплекс</t>
  </si>
  <si>
    <t>Михайлівська бучина</t>
  </si>
  <si>
    <t>Вінницький район: Вінницька міська територіальна громада (в минулому - Стрижавська сільська рада),  Михайлівське лісництво, кв.37, вид.12</t>
  </si>
  <si>
    <t>Прибузька горішина</t>
  </si>
  <si>
    <t>Вінницький район: Агрономічна сільська територіальна громада,  Прибузьке лісництво, кв.18, вид.13</t>
  </si>
  <si>
    <t>Рішення облвиконкому від 29.09.84р. №371</t>
  </si>
  <si>
    <t>Якушинецька бучина</t>
  </si>
  <si>
    <t>Вінницький район: Стрижавська селищна територіальна громада (в минулому- Мізяківсько-Хутірська  с. р.),  Якушинецьке лісництво кв.89, вид. 5, 8, 17 ,18</t>
  </si>
  <si>
    <t>ДП "Гайсинський ДЛГ" (не переоформлено)</t>
  </si>
  <si>
    <t>Басаличівська дубина</t>
  </si>
  <si>
    <t>Гайсинський район: Гайсинська міська територіальна громада  (в минулому -Жерденівська сільська рада), Басаличівське лісництво, кв.87 вид. 8</t>
  </si>
  <si>
    <t>Постанова Ради Міністрів УР від 28.10.74р. №500</t>
  </si>
  <si>
    <t>Гайсинська горішина</t>
  </si>
  <si>
    <t>Гайсинський район: Краснопільська сільська територіальна громада (в минулому - Гранівська сільська рада), Гайсинське лісництво, кв.23 вид. 6</t>
  </si>
  <si>
    <t>Продуктивна дубина</t>
  </si>
  <si>
    <t>Гайсинський район: Краснопільська сільська територіальна громада (в минулому - Михайлівська сільська рада), Гайсинське лісництво, кв.52 діл. 10</t>
  </si>
  <si>
    <t>Гайсинський район: Краснопільська сільська територіальна громада (в минулому - Михайлівська сільська рада), Гайсинське лісництво, кв.70 вид. 7</t>
  </si>
  <si>
    <t>Ситковецька горішина</t>
  </si>
  <si>
    <t>Гайсинський район: Райгородська сільська територіальна громада, Ситковецьке лісництво  кв. 34, вид. 4</t>
  </si>
  <si>
    <t>Рішення облвикон-кому № 371 від 29.08.84 р.</t>
  </si>
  <si>
    <t>Ситковецькі буки</t>
  </si>
  <si>
    <t>Гайсинський район: Кунківська сільська територіальна громада (в минулому -Носовецька сільська рада), Ситковецьке лісництво, кв.40 вид. 20</t>
  </si>
  <si>
    <t>Горіхи-екзоти</t>
  </si>
  <si>
    <t>Гайсинський район: Кунківська сільська територіальна громада (в минулому -Носовецька сільська рада),  Ситковецьке лісництво, кв.40 вид. 28</t>
  </si>
  <si>
    <t>Гайсинська діброва</t>
  </si>
  <si>
    <t>Гайсинський район: Краснопільська сільська територіальна громада (в минулому - Михайлівська сільська рада),  Гайсинське лісництво, кв.70 вид. 6, кв.71 вид.14</t>
  </si>
  <si>
    <t xml:space="preserve">Жмеринський район: Жмеринська міська територіальна громада (в минулому - Коростовецька с.р.), Жмеринське лісництво, кв.60 вид.6 </t>
  </si>
  <si>
    <t xml:space="preserve">Рішення облвиконкому від 14.05.64р. №187 та облради 9 сесії </t>
  </si>
  <si>
    <t>Стодульські платани</t>
  </si>
  <si>
    <t xml:space="preserve">Жмеринський район: Северинівська сільська територіальна громада  (с. Стодульці (на території середньої школи) </t>
  </si>
  <si>
    <t>ТОВ “Плани”</t>
  </si>
  <si>
    <t>Жмеринський район: Северинівська сільська територіальна громада  (с. Стодульці (на території середньої школи) (не переоформлено)</t>
  </si>
  <si>
    <t>«Дуб І.Богуна»</t>
  </si>
  <si>
    <t>Гайсинський район: Дашівська селищна територіальна громада (в минулому - Кальницька с/р)</t>
  </si>
  <si>
    <t>Кальницька с/р</t>
  </si>
  <si>
    <t>Гайсинський район: Дашівська селищна територіальна громада (в минулому - Кальницька с/р) (не переофомлено)</t>
  </si>
  <si>
    <t>Рішення 34сесії 5скликання№ 1138</t>
  </si>
  <si>
    <t>Група дерев липи Мішо</t>
  </si>
  <si>
    <t>Жмеринський район, Жмеринська міська територіальна громада  (м. Жмеринка, вул. Фрунзе, 45)</t>
  </si>
  <si>
    <t>Жмеринське управління житлово-комунального господарства</t>
  </si>
  <si>
    <t>Жмеринська міська територіальна громада  (м. Жмеринка, вул. Фрунзе, 45) (не переоформлено)</t>
  </si>
  <si>
    <t>Кедр сибірський</t>
  </si>
  <si>
    <t>Жмеринський район, Станіслачицька сільська територальна громада (в минулому - Носківецька сільська рада) с.Носківці</t>
  </si>
  <si>
    <t>Носівецька СШ</t>
  </si>
  <si>
    <t>Носківецька СШ (не переоформлено)</t>
  </si>
  <si>
    <t>Бук червонолистий</t>
  </si>
  <si>
    <t>Ясен плакучий</t>
  </si>
  <si>
    <t>Бук плакучий</t>
  </si>
  <si>
    <t>Станіслачицька сільська територальна громада (в минулому - Носківецька сільська рада) с.Носківці(не переоформлено)</t>
  </si>
  <si>
    <t>Віковий дуб</t>
  </si>
  <si>
    <t>Вінницький район: Іллінецька селищна територіальна громада ( в минлому-  Васильківська сільська рада), Дашівське лісництво кв.35 вид. 12</t>
  </si>
  <si>
    <t>ДП "Дашівське лісомисливське господарство"(не переоформлено)</t>
  </si>
  <si>
    <t>Хмільнийький район: Глуховецька селищна територіальна громада, Козятинське лісництво кв. 10 вид. 10, 12,17</t>
  </si>
  <si>
    <t>ДП "Хмільницький ДЛГ" (не переоформлено)</t>
  </si>
  <si>
    <t>Бук західний</t>
  </si>
  <si>
    <t>Хмільницький район: Калинівська міська територіальана громада   Козятинське лісництво кв. 10 діл. 10, 12,17</t>
  </si>
  <si>
    <t>Сосна веймутова</t>
  </si>
  <si>
    <t>Хмільницький район,  Самгородська сільська територіальна громада (в минулому - Зозулинецька сільська рада, с. Зозулинці)</t>
  </si>
  <si>
    <t>СВК  “Хлібороб”</t>
  </si>
  <si>
    <t>СВК  “Хлібороб” (не переоформлено</t>
  </si>
  <si>
    <t>Ялина срібляста</t>
  </si>
  <si>
    <t>Хмільницький район: Глуховецька селищна територіальна громада ( в минулому - Кашперівська сільська рада, с.Кашперівка)</t>
  </si>
  <si>
    <t>Кашперівський дитячий тубсанаторій“Лісова пісня”</t>
  </si>
  <si>
    <t>Кашперівський дитячий туберкульозний санаторій “Лісова пісня” (не переоформлено)</t>
  </si>
  <si>
    <t>Софора японська</t>
  </si>
  <si>
    <t>СВК “Хлібороб”</t>
  </si>
  <si>
    <t xml:space="preserve">Бук європейський </t>
  </si>
  <si>
    <t>Хмільницький район: Іванівська сільська територіальна громада, Уладівське лісництво ,кв.67 поблизу с.Гущинці</t>
  </si>
  <si>
    <t>Вікові сосни</t>
  </si>
  <si>
    <t>Хмільницький район: Іванівська сільська територіальна громада, Літинське лісництво ,кв.28 вид.1</t>
  </si>
  <si>
    <t>Рішення облвиконкому №335 від 22.06.72.та 29.08.84р. № 371</t>
  </si>
  <si>
    <t>Літинська діброва</t>
  </si>
  <si>
    <t>Вінницький район: Літинська селищна територіальна громада (в минулому - Соснівська сільська рада), Літинське лісництво ,кв.52 діл.1</t>
  </si>
  <si>
    <t>Дуби-велетні</t>
  </si>
  <si>
    <t>Рішення облвикон-кому № 335   від 22.06.72, № 371 від 29.08.84,  № 263 від 25.10.90.</t>
  </si>
  <si>
    <t>Дуб-патріарх</t>
  </si>
  <si>
    <t>ДП "Іллінецьке лісове господарство"</t>
  </si>
  <si>
    <t>Рішення облвиконкому № 335   від 22.06.72, № 371 від 29.08.84.</t>
  </si>
  <si>
    <t>Ковалівські дубчаки</t>
  </si>
  <si>
    <t>Вінницький район: Немирівська міська територіальна громада (в минулому - Ковалівська сільська рада, с.Ковалівка  (біля цукрозаводу)</t>
  </si>
  <si>
    <t>Немирівський цукровий завод</t>
  </si>
  <si>
    <t>Немирівська міська територіальна громада (в минулому - Ковалівська сільська рада, с.Ковалівка  (біля цукрозаводу)  (не переоформлено)</t>
  </si>
  <si>
    <t>Рішення облвикон-кому № 310  від 22.06.76,  № 371 від 29.08.84,  № 263 від 25.10.90.</t>
  </si>
  <si>
    <t>Віннийцький район: Немирівська міська територіальна громада,  Шендерівське лісництво  кв. 78 діл. 3</t>
  </si>
  <si>
    <t>Вінницький ДЛГ</t>
  </si>
  <si>
    <t xml:space="preserve">ДП "Вінницьке лісове господарсвто" </t>
  </si>
  <si>
    <t>Рішення облвикон-кому від 22.06.92 р.</t>
  </si>
  <si>
    <t>Дуб пірамідальний</t>
  </si>
  <si>
    <t>Тульчинський район: Піщанська селищна територіальна громада (в минулому - Чорноминська сільська рада, с.Чорномин, вул. Леніна, 6)</t>
  </si>
  <si>
    <t>Чорноминська сільська рада</t>
  </si>
  <si>
    <t>Піщанська селищна територіальна громада (в минулому - Чорноминська сільська рада, с.Чорномин, вул. Леніна, 6) (не переоформлено)</t>
  </si>
  <si>
    <t>Плисківські каштани</t>
  </si>
  <si>
    <t>Вінницький район: Погребищенська міська територіальна громада (в минулому-Плисківська с.р.), Плисківське лісництво, кв.29 вид.17</t>
  </si>
  <si>
    <t>Рішення облвиконкому №187 від 13.05.64р.та 29.08.84р. № 371</t>
  </si>
  <si>
    <t>Вінницький район: Погребищенська міська територіальна громада (в минулому- Спичинецька с.р.), Плисківське лісництво,  кв. 19 вид.23</t>
  </si>
  <si>
    <t>Рішення облвиконкому №310  від 22.07.76р.та №371 від  29.08.84р.</t>
  </si>
  <si>
    <t>Вікові модрини</t>
  </si>
  <si>
    <t>Вінницький район: Погребищенська міська територіальна громада (в минулому- Спичинецька с.р.), Плисківське лісництво,  кв. 19 вид.10</t>
  </si>
  <si>
    <t>Високопродуктивні модрини</t>
  </si>
  <si>
    <t>Вінницький район: Погребищенська міська територіальна громада (в минулому - Черемошнянська с.р.), Плисківське лісництво,  кв. 29 вид.18</t>
  </si>
  <si>
    <t>Шершнянська скеля</t>
  </si>
  <si>
    <t>Вінницький район: Сутисківська селищна територіальна громада (с.Шершні)</t>
  </si>
  <si>
    <t>Шершнянська сільська рада</t>
  </si>
  <si>
    <t>Сутисківська селищна територіальна громада (в минулому - Шершнянська сільська рада) (не переоформлено)</t>
  </si>
  <si>
    <t>Рішення 11 сесії23скликання облради 17.12.99р.</t>
  </si>
  <si>
    <t>Буковий гай</t>
  </si>
  <si>
    <t>Вінницький район: Тиврівська селищна територіальна громада, Тиврівське лісництво, кв.27 вид.6</t>
  </si>
  <si>
    <t>Красені буки</t>
  </si>
  <si>
    <t>Вінницький район: Лука-Мелешківська сільська територіальна громада,  Тиврівське лісництво,  кв.8 вид.5</t>
  </si>
  <si>
    <t xml:space="preserve">Продуктивна бучина </t>
  </si>
  <si>
    <t>Вінницький район: Вороновицька селищна територіальна громада, Тиврівське лісництво,  кв.11 вид.1</t>
  </si>
  <si>
    <t>Тиврівські буки</t>
  </si>
  <si>
    <t>Вінницький район: Вороновицька селищна територіальна громада, Тиврівське лісництво,  кв.12 вид.7</t>
  </si>
  <si>
    <t>Вінницький район: Вороновицька селищна територіальна громада, Тиврівське лісництво,  кв.19 вид.4</t>
  </si>
  <si>
    <t>Буковий ліс</t>
  </si>
  <si>
    <t>Вінницький район: Тиврівська селищна територіальна громада,  Тиврівське лісництво,  кв.50 вид.2</t>
  </si>
  <si>
    <t>Група екзотів</t>
  </si>
  <si>
    <t xml:space="preserve">Тульчинський район, Томашпільська селищна територіальна громада (в минулому - Олександрівська сільська рада),  Джуринське лісництво, кв.6 вид.9  (поблизу с. Олександрівка) </t>
  </si>
  <si>
    <t>Рішення облвиконкому №335 від 22.06.72,  №371 від 29.08.84, №263 від 25.10.90р.</t>
  </si>
  <si>
    <t>Томашпільські дубчаки</t>
  </si>
  <si>
    <t xml:space="preserve">Тульчинський район: Вапнярська селищна територіальна громада, Томашпільське лісництво, кв.23 вид.8 </t>
  </si>
  <si>
    <t>Рішення облвиконкому №599 від 17.11.81,  №371 від 29.08.84р.</t>
  </si>
  <si>
    <t>Ободівські сосни</t>
  </si>
  <si>
    <t xml:space="preserve">Вінницький район: Ободівська сільська територіальна громада, Ободівське лісництво,  кв. 2 вид. 3,4 </t>
  </si>
  <si>
    <t>Бершадське ДЛГ</t>
  </si>
  <si>
    <t>Рішення облвиконкому №384 від 18.08.83,  №371 від 29.08.84р.</t>
  </si>
  <si>
    <t>Заповідні сосни</t>
  </si>
  <si>
    <t>Вінницький район: Ободівська сільська територіальна громада, Ободівське лісництво,  кв. 3 вид. 4</t>
  </si>
  <si>
    <t>Вінницький район: Ободівська сільська територіальна громада,  Ободівське лісництво,  кв. 13 вид. 11</t>
  </si>
  <si>
    <t>Ободівська дубина</t>
  </si>
  <si>
    <t>Вінницький район: Ободівська сільська територіальна громада,  Ободівське лісництво,  кв. 14 вид. 11</t>
  </si>
  <si>
    <t>Цибулівська діброва</t>
  </si>
  <si>
    <t>Вінницький район: Ободівська сільська територіальна громада,  Цибулівське лісництво, кв.23 вид.12</t>
  </si>
  <si>
    <t>Ділянка скополії карніолійської</t>
  </si>
  <si>
    <t>Вінницький район: Ободівська сільська територіальна громада,  Ободівське лісництво,  кв. 30 вид.5</t>
  </si>
  <si>
    <t>Дуб- Гордій</t>
  </si>
  <si>
    <t>Вінницький район: Ободівська сільська територіальна громада,   Цибулівське лісництво, кв.22 діл.6</t>
  </si>
  <si>
    <t>Тульчинський район, м. Тульчин (сквер, біля будинку піонерів )</t>
  </si>
  <si>
    <t>Тульчинський комбінат комунального господарства</t>
  </si>
  <si>
    <t>Тульчинський комбінат комунального господарства (не переоформлено)</t>
  </si>
  <si>
    <t>Рішення облвиконкому №697 від 28.12.71р.</t>
  </si>
  <si>
    <t>Шпиківська дубина</t>
  </si>
  <si>
    <t>Тульчинський район, Шпиківська селищна територіальна громада, Шпиківське лісництво,  кв. 89 вид. 3</t>
  </si>
  <si>
    <t>Рішення облвиконкому №384 від 18.08.83р.</t>
  </si>
  <si>
    <t xml:space="preserve">Могутні дуби </t>
  </si>
  <si>
    <t>Могилів-Подільський район: Бабчинецька сільська територіальна громада (в минулому - Моївська сільська рада), Моївське лісництво,  кв. 66 вид. 4</t>
  </si>
  <si>
    <t>Рішення облвиконкому  №371 від 29.08.84р.</t>
  </si>
  <si>
    <t>Могилів-Подільський район: Бабчинецька сільська територіальна громада (в минулому - Моївська сільська рада), Моївське лісництво,  кв. 64 вид. 5</t>
  </si>
  <si>
    <t xml:space="preserve"> Гікорі білий (9 екз.)</t>
  </si>
  <si>
    <t xml:space="preserve">Жмеринський район: Джуринська сільська територіальна громада (в минулому - Деребчинська с.р.), Джуринське лісництво, кв.33 вид. 9 </t>
  </si>
  <si>
    <t xml:space="preserve">Могилів-Подільський ДЛГ </t>
  </si>
  <si>
    <t>Жмеринський район: Шаргродська міська територіальна громада (в минулому -Гибалівська с.р.), Івашковецьке лісництво, кв. 89 вид. 6</t>
  </si>
  <si>
    <t>Алея сосни веймутової</t>
  </si>
  <si>
    <t>Жмеринський район: Джуринська сільська територіальна громада (в минулому - Деребчинська с.р.), Джуринське лісництво, кв.26 вид. 8</t>
  </si>
  <si>
    <t>Дуби – красені</t>
  </si>
  <si>
    <t>Могилів-Подільський район: Ямпільська міська територіальна громада (В минулому - Безводнівська сільська рада), Моївське лісництво, кв. 78 вид. 3</t>
  </si>
  <si>
    <t>Рішення облвиконкому  №335 від 22.06.75р.</t>
  </si>
  <si>
    <t>Дуби – велетні</t>
  </si>
  <si>
    <t>Могилів-Подільський район: Ямпільська міська територіальна громада (В минулому - Безводнівська сільська рада), Моївське лісництво, кв. 81 вид. 3</t>
  </si>
  <si>
    <t>Могилів-Подільський район: Ямпільська міська територіальна громада (В минулому - Безводнівська сільська рада),  Моївське лісництво, кв. 35 вид. 5</t>
  </si>
  <si>
    <t xml:space="preserve"> Дуб велетень</t>
  </si>
  <si>
    <t>Могилів-Подільський район: Ямпільська міська територіальна громада (В минулому - Безводнівська сільська рада),  Моївське лісництво, кв. 46 вид. 24</t>
  </si>
  <si>
    <t xml:space="preserve">Берека </t>
  </si>
  <si>
    <t>Могилів-Подільський район: Ямпільська міська територіальна громада (В минулому - Петрашівська сільська рада), Петрашкіське лісництво, кв.14 вид.3</t>
  </si>
  <si>
    <t>Рішення облвиконкому  №384 від 18.08.83р.</t>
  </si>
  <si>
    <t>Красень дуб</t>
  </si>
  <si>
    <t>м. Вінниця (біля будинку стоматполіклініки, 9-го Січня, 24)</t>
  </si>
  <si>
    <t>АВО “Вінницязеленбуд”. Управління міського господарства</t>
  </si>
  <si>
    <t>МКП “Вінницязеленбуд” (не переоформлено)</t>
  </si>
  <si>
    <t>Дуб велетень</t>
  </si>
  <si>
    <t>м.Вінниця ,  вул. Хмельницьке Шосе, 6</t>
  </si>
  <si>
    <t>ЖЕУ №2 Управління міського господарства</t>
  </si>
  <si>
    <t>Сосна веймутова (8 шт.)</t>
  </si>
  <si>
    <t>м. Вінниця ,  вул. Свердлова, 106</t>
  </si>
  <si>
    <t>АВО “Вінницязеленбуд”</t>
  </si>
  <si>
    <t>Алея горіха Зібольда</t>
  </si>
  <si>
    <t>м. Вінниця  вул. Пирогова, від №154 до “Електромережі”</t>
  </si>
  <si>
    <t>Алея вікових лип</t>
  </si>
  <si>
    <t xml:space="preserve">м. Вінниця – с.Дяківці, м. Вінниця – Тульчин на протязі 140 км  </t>
  </si>
  <si>
    <t>Управління доріг №13 Мінбудавтошляху</t>
  </si>
  <si>
    <t>Служба автомобільних доріг у Вінницькій області (не переоформлено)</t>
  </si>
  <si>
    <t>Рішення облвиконкому  №371 від 29.08.84р</t>
  </si>
  <si>
    <t>«Вербівський парк»</t>
  </si>
  <si>
    <t>Оратівський район, Скоморошківська с/р, с.Вербівка</t>
  </si>
  <si>
    <t>Скоморошківська с/р</t>
  </si>
  <si>
    <t>ДП "Бершадське лісове господарство" (не переоформлено)</t>
  </si>
  <si>
    <t>«Жабокрицький парк»</t>
  </si>
  <si>
    <t>Тульчинський район, Крижопільська селищна територіальна громада (с.Жабокрич)</t>
  </si>
  <si>
    <t>Жабокрицька с/р</t>
  </si>
  <si>
    <t>Крижопільська селищна територіальна громада (в минулому - Жабокрицька с/р)  (знаходиться на погодженні у Користувача)</t>
  </si>
  <si>
    <t>«Парк «Сосновий бір»</t>
  </si>
  <si>
    <t>Жмеринський район: Станіславчицька сільська територіальна громада (В минулому -  Кам’яногірська с/р), с.Олексіївка</t>
  </si>
  <si>
    <t>Кам’яногірська с/р</t>
  </si>
  <si>
    <t>Станіславчицька сільська територіальна громада (В минулому -  Кам’яногірська с/р) (не переоформлено)</t>
  </si>
  <si>
    <t>"Строїнецький дендропарк"</t>
  </si>
  <si>
    <t>Вінницький район: Тиврівська селищна територіальна громада ( с.Строїнці)</t>
  </si>
  <si>
    <t>Строїнецька с/р</t>
  </si>
  <si>
    <t>Тиврівська селищна територіальна громада (в минулому -Строїнецька с/р) (не переоформлено)</t>
  </si>
  <si>
    <t>Рішення 28 сесії Вінницької обласної ради 5 скликання  № 968 від 02березня 2010 року</t>
  </si>
  <si>
    <t>«Смілгородський парк»</t>
  </si>
  <si>
    <t xml:space="preserve">Гайсинський район: Теплицька селищна територіальна громада </t>
  </si>
  <si>
    <t>Теплицька селищна рада</t>
  </si>
  <si>
    <t xml:space="preserve"> Теплицька селищна територіальна громада (не переоформлено)</t>
  </si>
  <si>
    <t>«Покровський парк»</t>
  </si>
  <si>
    <t>«Комарівський парк «Огруд»</t>
  </si>
  <si>
    <t xml:space="preserve">Гайсинський район: Теплицька селищна територіальна громада (в минулому - Комарівська с/р) </t>
  </si>
  <si>
    <t>Комарівська с/р</t>
  </si>
  <si>
    <t>Гайсинський район: Теплицька селищна територіальна громада (в минулому - Комарівська с/р)(не переоформлено)</t>
  </si>
  <si>
    <t>«Кашперівський парк»</t>
  </si>
  <si>
    <t>Хмільницький район:Глуховецька селищна територіальна громада  (с.Кашперівка)</t>
  </si>
  <si>
    <t>Кашперівська с/р</t>
  </si>
  <si>
    <t>Глуховецька селищна територіальна громада (в минулому - Кашперівська с/р) (не переоформлено)</t>
  </si>
  <si>
    <t>«Група дерев «Липи вікові»</t>
  </si>
  <si>
    <t>Жмеринський район: Жмеринська міська територіальна громада (в минулому - Рівська с/р)</t>
  </si>
  <si>
    <t>Жмеринська міська територіальна громада (в минулому - Рівська с/р)(не переоформлено)</t>
  </si>
  <si>
    <t>Рішення 5 сесії Вінницької обласної ради 6 скликання  № 104 від 29 квітня 2011 року</t>
  </si>
  <si>
    <t>"Бабійове"</t>
  </si>
  <si>
    <t>Гайсинський район: Чечельницька селищна територіальна громада (в минулому - Поповогребельська с.р.)</t>
  </si>
  <si>
    <t>Поповогребельська с.р.</t>
  </si>
  <si>
    <t>Чечельницька селищна територіальна громада (в минулому - Поповогребельська с.р.)</t>
  </si>
  <si>
    <t xml:space="preserve">Рішення 27 сесії  7 скликання  облради  від 20.12.2017 № 559. </t>
  </si>
  <si>
    <t>Дуб Гаврило</t>
  </si>
  <si>
    <t>м. Вінниця. вул. Миколи Оводова, 89</t>
  </si>
  <si>
    <t>прибудинкова територія</t>
  </si>
  <si>
    <t>МКП «Вінницязеленбуд»</t>
  </si>
  <si>
    <t xml:space="preserve">Рішення 41 сесії облради 7 скликання № 918 від 17.12.2019 № 918 </t>
  </si>
  <si>
    <t>Цибулівський ліс</t>
  </si>
  <si>
    <t>Гайсинський район: Ободівська сільська територіальна громада  (в минулому - Скоморошківська с/р), с.Вербівка</t>
  </si>
  <si>
    <t>Вербівська с.р.</t>
  </si>
  <si>
    <t>Рішення 27 сесії Вінницької обласної ради 5 скликання № 903 від 10.12.2009</t>
  </si>
  <si>
    <t>Каштан Березовських</t>
  </si>
  <si>
    <t>Жмеренський район: Шаргородська міська територіальна громада, с. Перепільченці</t>
  </si>
  <si>
    <t>Перепільченці с.р.</t>
  </si>
  <si>
    <t>СЗОШ І-ІІ ступенів у с. Перепільчинці (не переоформлено)</t>
  </si>
  <si>
    <t xml:space="preserve"> №84 від 26 лютого 2021 року рішенням 5 сесії Вінницької обласної Ради 8 скликання</t>
  </si>
  <si>
    <t>Джерело “Бровари”</t>
  </si>
  <si>
    <t>Жмеринський район: Копайгородська сільська територіальна громада  (с. Верхівка)</t>
  </si>
  <si>
    <t>Верхівська сільська рада</t>
  </si>
  <si>
    <t>Копайгородська сільська територіальна громада ( в минулому -Верхівська сільська рада) (не переоформлено)</t>
  </si>
  <si>
    <t>Джерело “Вікнина”</t>
  </si>
  <si>
    <t>Жмеринський район: Копайгородська сільська територіальна громада   (с.Каришків)</t>
  </si>
  <si>
    <t>Каришківська сільська рада</t>
  </si>
  <si>
    <t>Копайгородська сільська територіальна громада ( в минулому -Каришківська сільська  рада) (не переоформлено)</t>
  </si>
  <si>
    <t>Жорнавські криниці</t>
  </si>
  <si>
    <t xml:space="preserve">Каришківська сільська рада, </t>
  </si>
  <si>
    <r>
      <t xml:space="preserve"> "Джерело Марії Загребельної"   </t>
    </r>
    <r>
      <rPr>
        <sz val="10"/>
        <color rgb="FFFF0000"/>
        <rFont val="Times New Roman"/>
        <family val="1"/>
        <charset val="204"/>
      </rPr>
      <t>Джерело “Комсомолка”</t>
    </r>
  </si>
  <si>
    <t>Жмеринський район: Барська міська територіальна громада  (с.Матійків)</t>
  </si>
  <si>
    <t xml:space="preserve">Барська міська територіальна громада (в минулому - Матійківська сільська рада) </t>
  </si>
  <si>
    <t xml:space="preserve">Матійківська сільська рада </t>
  </si>
  <si>
    <t>Рішення облвиконкому  №371 від 29.08.84р, Рішення 33 сесії Вінницької обласної Ради 7 скликання від 15.06.2018 № 680</t>
  </si>
  <si>
    <t>Джерело “Глибоке”</t>
  </si>
  <si>
    <t xml:space="preserve">Гайсинський  район: Бершадська міська територіальна громада  с.П’ятківка (південна околиця села) </t>
  </si>
  <si>
    <t>ТОВ “П’ятківське”</t>
  </si>
  <si>
    <t>Бершадська міська територіальна громада (В минулому - П’ятківська с.р.) (не переоформлено)</t>
  </si>
  <si>
    <t>Джерело “Низьке”</t>
  </si>
  <si>
    <t xml:space="preserve">Гайсинський  район: Бершадська міська територіальна громада  с.П’ятківка (західна околиця села) </t>
  </si>
  <si>
    <t>Джерело “Смачне”</t>
  </si>
  <si>
    <t xml:space="preserve">Гайсинський  район: Бершадська міська територіальна громада  с.П’ятківка (поблизу залізниці) </t>
  </si>
  <si>
    <t>Джерело “Овече”</t>
  </si>
  <si>
    <t xml:space="preserve">Гайсинський  район: Бершадська міська територіальна громада  с.П’ятківка (південна околиця) </t>
  </si>
  <si>
    <t>Джерело “Холодне”</t>
  </si>
  <si>
    <t xml:space="preserve">Гайсинський  район: Бершадська міська територіальна громада  с.П’ятківка (північна околиця села) </t>
  </si>
  <si>
    <t>Джерело “Липки”</t>
  </si>
  <si>
    <t>Вінницький район: Лука-Мелешківська сільська територівальна громада ( с.Лука-Мелешківська)</t>
  </si>
  <si>
    <t>Луко-Мелешківська сільська рада</t>
  </si>
  <si>
    <t>Лука-Мелешківська сільська територівальна громада (в минулому - Луко-Мелешківська сільська рада) (не переоформлено)</t>
  </si>
  <si>
    <t>Розпорядження від 29.12.79р. №580</t>
  </si>
  <si>
    <t>Джерела “Чапля” (3 екз.)</t>
  </si>
  <si>
    <t>Джерело “Янтар”</t>
  </si>
  <si>
    <t>Вінницький район: Якушинецька сільська територіальна громада с.Некрасово (долина річки теплички)</t>
  </si>
  <si>
    <t>Некрасівська сільська рада</t>
  </si>
  <si>
    <t>Якушинецька сільська територіальна громада (в минулому - Некрасівська сільська рада) (не переоформлено)</t>
  </si>
  <si>
    <t>Джерело “Бездонне”</t>
  </si>
  <si>
    <t>Джерело “Вербичка”</t>
  </si>
  <si>
    <t>Джерело “Нове життя”</t>
  </si>
  <si>
    <t>Джерело “Піски”</t>
  </si>
  <si>
    <t>Гайсинський район: Кунківська сільська територіальна громада,  с.Шура-Мітленецька (долина р.Мачуха)</t>
  </si>
  <si>
    <t>Джерело “Василівське”</t>
  </si>
  <si>
    <t>Гайсинський район: Кунківська сільська територіальна громада,  с.Шура-Мітленецька (ліве урочище “Василівка левада”)</t>
  </si>
  <si>
    <t>Джерело “Потоки”</t>
  </si>
  <si>
    <t>Вінницький район: Гніванська міська територіальна громада  (с. Потоки)</t>
  </si>
  <si>
    <t>Потоківська сільська рада</t>
  </si>
  <si>
    <t xml:space="preserve"> Гніванська міська територіальна громада (в минулому - Потоківська сільська рада) (знаходиться на погоджені у Користувача)</t>
  </si>
  <si>
    <t>Кацмазівські джерела</t>
  </si>
  <si>
    <t>Жмеринський район: Станіславчицька сільська територіальна громада с.Кацмазів (урочище “Тепличина”)</t>
  </si>
  <si>
    <t>Кацмазівська сільська рада</t>
  </si>
  <si>
    <t>Станіславчицька сільська територіальна громада ( в минулому - Кацмазівська сільська рада)(не переоформлено)</t>
  </si>
  <si>
    <t>«Джерело «Гронова криниця»</t>
  </si>
  <si>
    <t xml:space="preserve">Тульчинський район: Городківська сільська територіальна громада (с.Городківка)  </t>
  </si>
  <si>
    <t>Городківська с/р</t>
  </si>
  <si>
    <t xml:space="preserve"> Городківська сільська територіальна громада (в минулому - Городківська с/р) (не переоформлено)</t>
  </si>
  <si>
    <r>
      <t xml:space="preserve">"Попівська криничка" </t>
    </r>
    <r>
      <rPr>
        <sz val="10"/>
        <color rgb="FFFF0000"/>
        <rFont val="Times New Roman"/>
        <family val="1"/>
        <charset val="204"/>
      </rPr>
      <t>Криничка котовців</t>
    </r>
  </si>
  <si>
    <t>Вінницький район: Іллінецька міська територіальна громада (с. Павлівка)</t>
  </si>
  <si>
    <t>Павлівська сільська рада</t>
  </si>
  <si>
    <t>Іллінецька міська територіальна громада ( в минулому - Павлівська с/р) (знаходиться на погодженні у Користувача)</t>
  </si>
  <si>
    <t>Лісова криниця</t>
  </si>
  <si>
    <t>Вінницький район: Іллінецька міська територіальна громада (с.Неменка)</t>
  </si>
  <si>
    <t xml:space="preserve"> Іллінецька міська територіальна громада ( в минулому - Іллінецька міська рада) (знаходиться на погодженні у Користувача)</t>
  </si>
  <si>
    <t>Група джерел “Ізвір”</t>
  </si>
  <si>
    <t>Тульчинський район: Городківська сільська територіальна громада с.Вербка  (долина річки Марківка)</t>
  </si>
  <si>
    <t>СТОВ “Вербка”</t>
  </si>
  <si>
    <t>Городківська сільська територіальна громада (в минулому - Городківська с/р) (не переоформлено)</t>
  </si>
  <si>
    <t>Джерело “Лісове”</t>
  </si>
  <si>
    <t>Вінницький район: Турбівська селищна територіальна громада (с.Козинці (біля торфовища )</t>
  </si>
  <si>
    <t>Козинецька сільська рада</t>
  </si>
  <si>
    <t>Турбівська селищна територіальна громада (Козинецька сільська рада)(знаходиться на погодженні у Користувача)</t>
  </si>
  <si>
    <t>Джерело “Прибережне”</t>
  </si>
  <si>
    <t>Вінницький район: Турбівська селищна територіальна громада (с.Козинці (в полі № 7 біля р.Мул)</t>
  </si>
  <si>
    <t>Турбівська селищна територіальна громада (Козинецька сільська рада) (знаходиться на погодженні у Користувача)</t>
  </si>
  <si>
    <t>Джерело “Дзеркальне”</t>
  </si>
  <si>
    <t>Вінницький район: Турбівська селищна територіальна громада (с.Козинці (на землях запасу біля с.Коханівка)</t>
  </si>
  <si>
    <t>Джерело “Сонячне”</t>
  </si>
  <si>
    <t>Хмільницький район: Хмільницька міська територіальна громада  (Берег річки Хвоса  (поблизу с.Іванівці )</t>
  </si>
  <si>
    <t>Тесівська сільська рада</t>
  </si>
  <si>
    <t>Хмільницька міська територіальна громада (в минулому - Тесівська сільська рада) (не переоформлено)</t>
  </si>
  <si>
    <t>Рішення облвиконкому  №371 від 29.08.84 та № 384 від 18.08.83р.</t>
  </si>
  <si>
    <t>Джерело “Польове”</t>
  </si>
  <si>
    <t xml:space="preserve">Хмільницький район: Хмільницька міська територіальна громада  </t>
  </si>
  <si>
    <t>Кукавські джерела</t>
  </si>
  <si>
    <t>Могилів-Подільський район: Вендичанська селищна територіальна громада (с.Кукавка)</t>
  </si>
  <si>
    <t>Кукавська сільська рада</t>
  </si>
  <si>
    <t>Вендичанська селищна територіальна громада ( в минулому - Кукавська сільська рада) (не переформлено)</t>
  </si>
  <si>
    <t>Рішення облвиконкому  №371 від 29.08.84 та № 335 від 22.06.72р.</t>
  </si>
  <si>
    <t>Джерела “Серебрія”</t>
  </si>
  <si>
    <t>Могилів-Подільський район: Могилів-Подільська міська територіальна громада  (с.Серебрія)</t>
  </si>
  <si>
    <t>Серебрійська сільська рада</t>
  </si>
  <si>
    <t>Могилів-Подільська міська територіальна громада (в минулому - Серебрійська сільська рада) (не переоформлено)</t>
  </si>
  <si>
    <t>Рішення облвиконкому № 441 від 30.07.69, №371 від 29.08.84 та № 335 від 22.06.72р.</t>
  </si>
  <si>
    <t>Джерело “Яруга”</t>
  </si>
  <si>
    <t>Могилів-Подільський район: Могилів-Подільська міська територіальна громада (с.Яруга (на віддалі 30м від Ярузької сільської рада)</t>
  </si>
  <si>
    <t>Ярузька сільська рада</t>
  </si>
  <si>
    <t>Могилів-Подільська міська територіальна громада ( в минулому - Ярузька сільська рада) ( не переоформлено)</t>
  </si>
  <si>
    <t>Джерело “Драгана”</t>
  </si>
  <si>
    <t>Могилів-Подільський район:  Вендичанська селищна територіальна громада   (с.Кукавка (урочище “Драгана”)</t>
  </si>
  <si>
    <t>Джерело “Війтове”</t>
  </si>
  <si>
    <t>Могилів-Подільський район: Вендичанська селищна територіальна громада  (с.Кукавка (урочище “Війтове”)</t>
  </si>
  <si>
    <t>Джерело “Теребіж”</t>
  </si>
  <si>
    <t>Могилів-Подільський район: Муровано-Куриловецька селищна територіальна громада   (с.Михайлівці)</t>
  </si>
  <si>
    <t>Михайлівецька сільська рада</t>
  </si>
  <si>
    <t xml:space="preserve"> Муровано-Куриловецька селищна територіальна громада ( в минулому - Михайлівецька сільська рада) (не переоформлено)</t>
  </si>
  <si>
    <t>Рішення облвиконкому  №371 від 29.08.84 та № 335 від 29.08.84р.</t>
  </si>
  <si>
    <t>Криниця Гонти</t>
  </si>
  <si>
    <t>Вінницький район: Оратівська селищна територіальна громада (в минулому - Медівська сільська рада, с.Медівка)</t>
  </si>
  <si>
    <t>Оратівська селищна територіальна громада (в минулому - Медівська сільська рада)</t>
  </si>
  <si>
    <t>ПСП “Маяк”</t>
  </si>
  <si>
    <t>Оратівська селищна територіальна громада (в минулому - Медівська сільська рада) (знаходиться на погодженні у Користувача)</t>
  </si>
  <si>
    <t>Рішення облвикон-кому  №371 від 29.08.84 та № 594 від 17.11.81р.</t>
  </si>
  <si>
    <t>Джерело “Стінка”</t>
  </si>
  <si>
    <t>Тульчинський район: Піщанська селищна територіальна громада (в минулому -Миролюбська сільська рада, с.Миролюбівка)</t>
  </si>
  <si>
    <t>ТОВ Піщанський “Райкомунліс”</t>
  </si>
  <si>
    <t>Рішення облвикон-кому № 441 від 30.07.69, №371 від 29.08.84 та № 335 від 22.06.72р.</t>
  </si>
  <si>
    <t>Лебідеві криниці</t>
  </si>
  <si>
    <t>Гайсинський район: Теплицька селищна територіальна громада (с.Корабелівка)</t>
  </si>
  <si>
    <t>Степанівська сільська рада</t>
  </si>
  <si>
    <t>Теплицька селищна територіальна громада (в минулому - Степанівська сільська рада) (не переоформлено)</t>
  </si>
  <si>
    <t>Рішення облвикон-кому № 697 від 23.12.71, №371 від 29.08.84 та № 335 від 22.06.72р.</t>
  </si>
  <si>
    <t>Джерело “Жива вода”</t>
  </si>
  <si>
    <t>Гайсинський район: Краснопільська сільська територіальна громада (с.Тополівка)</t>
  </si>
  <si>
    <t>Тополівська сільська рада</t>
  </si>
  <si>
    <t>Краснопільська сільська територіальна громада (в минулому - Тополівська сільська рада) (не переоформлено)</t>
  </si>
  <si>
    <t>Рішення облвиконкому № 599 від 17.11.81, №371 від 29.08.84р.</t>
  </si>
  <si>
    <t>Джерело “Медвянка”</t>
  </si>
  <si>
    <t xml:space="preserve">Розпорядження облвиконкому № 580 від 29.12.79. та № 371 від 29.08.84р. </t>
  </si>
  <si>
    <r>
      <t xml:space="preserve">"Джерело "Кришталеве" </t>
    </r>
    <r>
      <rPr>
        <sz val="10"/>
        <color rgb="FFFF0000"/>
        <rFont val="Times New Roman"/>
        <family val="1"/>
        <charset val="204"/>
      </rPr>
      <t>Джерело “Ленінка”</t>
    </r>
  </si>
  <si>
    <t>Гайсинський район: Теплицька селищна територіальна громада (с.Сокиряни)</t>
  </si>
  <si>
    <t>Сокирянська сільська рада</t>
  </si>
  <si>
    <t>Теплицька селищна територіальна громада (в минулому - Сокирянська сільська рада) (не переоформлено)</t>
  </si>
  <si>
    <t xml:space="preserve">Рішення облвиконкому  №371 від 29.08.84 та № 384 від 18.08.83р. Рішення 33 сесії Вінницької обласної Ради 7 скликання від 15.06.2018 № 680 </t>
  </si>
  <si>
    <t>Джерело “Задвірне”</t>
  </si>
  <si>
    <t>Гайсинський район: Теплицька селищна територіальна громада (с.Сокиряни) (південно-східна околиця села)</t>
  </si>
  <si>
    <t>Гайсинський район: Теплицька селищна територіальна громада (с.Сокиряни)  (південніше села)</t>
  </si>
  <si>
    <t>Гайсинський район: Теплицька селищна територіальна громада (с.Сокиряни)  (долина балок в південній частині села )</t>
  </si>
  <si>
    <t>Джерело “Циганське”</t>
  </si>
  <si>
    <t>Гайсинський район:  Соболівська сільська територіальна громада (с.Брідок  (по дорозі на с. Метанівку)</t>
  </si>
  <si>
    <t>Соболівська сільська територіальна громада (в минулому - Брідоцька сільська рада) (не переоформлено)</t>
  </si>
  <si>
    <t>Джерела “Ревуха” (5 шт.)</t>
  </si>
  <si>
    <t>Тульчинський район: Шпиківська селищна територіальна громада (с.Велика Вулига)</t>
  </si>
  <si>
    <t>Великовулизька сільська рада</t>
  </si>
  <si>
    <t>Шпиківська селищна територіальна громада (в минулому - Великовулизька сільська рада) (не переоформлено)</t>
  </si>
  <si>
    <t>Марківські джерела</t>
  </si>
  <si>
    <t>Тульчинський район: Вапнярська селищна територіальна громада (с.Марківка)</t>
  </si>
  <si>
    <t>Марківська сільська рада</t>
  </si>
  <si>
    <t>Вапнярська селищна територіальна громада  (в минулому - Марківська сільська рада) (не переоформлено)</t>
  </si>
  <si>
    <t>Яланецькі джерела</t>
  </si>
  <si>
    <t>Тульчинський район: Томашпільська селищна територіальна громада (с.Яланець)</t>
  </si>
  <si>
    <t>Яланецька сільська рада</t>
  </si>
  <si>
    <t>Томашпільська селищна територіальна громада (в минулом у - Яланецька сільська рада) (не переоформлено)</t>
  </si>
  <si>
    <t>Джерело “Худенкова криниця”</t>
  </si>
  <si>
    <t>Гайсинський район: Ободівська сільська територіальна громада (с.Цибулівка (суха долина за старою частиною села)</t>
  </si>
  <si>
    <t xml:space="preserve">Цибулівська сільська рада </t>
  </si>
  <si>
    <t>Ободівська сільська територіальна громада  (в минулому - Цибулівська сільська рада) (не переоформлено)</t>
  </si>
  <si>
    <t>Джерело “Черешневий дзвін”</t>
  </si>
  <si>
    <t>Гайсинський район: Ободівська сільська територіальна громада (с.Цибулівка)</t>
  </si>
  <si>
    <t>Цибулівська сільська  рада</t>
  </si>
  <si>
    <t>Джерело “Гвинтове”</t>
  </si>
  <si>
    <t>Цибулівська сільська рада</t>
  </si>
  <si>
    <t>Рішення облвиконкому № 384 від 18.08.83р.</t>
  </si>
  <si>
    <t>Джерело “Демидова криниця”</t>
  </si>
  <si>
    <t>Три криниці</t>
  </si>
  <si>
    <t>Тульчинський район: Тульчинська міська територіальна громада (в минулому - Тиманівська сільська рада, с.Тиманівка)</t>
  </si>
  <si>
    <t>СТОВ ім.Желюка</t>
  </si>
  <si>
    <t>СТОВ ім.Желюка (не переоформлено)</t>
  </si>
  <si>
    <t>Рішення облвиконкому № 335 від 22.06.72р.</t>
  </si>
  <si>
    <t>Суворівська криниця</t>
  </si>
  <si>
    <t>Тульчинський район: Тульчинська міська територіальна громада (с. Кинашівка)</t>
  </si>
  <si>
    <t>Кинашівська сільська рада</t>
  </si>
  <si>
    <t>Тульчинська міська територіальна громада (в минулому - Кинашівська сільська рада) (не переоформлено)</t>
  </si>
  <si>
    <t>Розпорядження облдержадміністрації від 22.12.95р. №200</t>
  </si>
  <si>
    <t>Джерело “Кадуб”</t>
  </si>
  <si>
    <t>Могилів-Подільський район: Бабчинецька сільська територіальна громада (в минулому - Бабчинська сільська рада, с.Бабчинці)</t>
  </si>
  <si>
    <t>Рішення облвиконкому №371 від 29.08.84 р.</t>
  </si>
  <si>
    <t>Група джерел “Берізки”</t>
  </si>
  <si>
    <t>Гайсинський район: Ольгопільська сільська територіальна громада (с.Берізки)</t>
  </si>
  <si>
    <t>ТОВ Агрофірма “Берізки”</t>
  </si>
  <si>
    <t>ТОВ Агрофірма “Берізки” (не переоформлено)</t>
  </si>
  <si>
    <t>Рішення облвикон-кому № 384 від 18.08.83р.</t>
  </si>
  <si>
    <t>Гайсинський район: Ольгопільська сільська територіальна громада (с.Демівка)</t>
  </si>
  <si>
    <t>Демівська сільська рада</t>
  </si>
  <si>
    <t>Ольгопільська сільська територіальна громада (в минулому - Демівська сільська рада) (не переоформлено)</t>
  </si>
  <si>
    <t>Джерело “Південне вікно”</t>
  </si>
  <si>
    <t>Жмеринський район: Шаргородська міська територіальна громада (с.Конатківці  (долина р.Остриця)</t>
  </si>
  <si>
    <t>Конатківська сільська рада</t>
  </si>
  <si>
    <t>Шаргородська міська територіальна громада (в минулому - Конатківська сільська рада) (не переоформлено)</t>
  </si>
  <si>
    <t>Джерело “Федірчик”</t>
  </si>
  <si>
    <t>Жмеринський район: Шаргородська міська територіальна громада (с.Конатківці)</t>
  </si>
  <si>
    <t>Гальжбіівські джерела</t>
  </si>
  <si>
    <t>Могилів-Подільський район: Ямпільська міська територіальна громада (с.Гальжбіївка)</t>
  </si>
  <si>
    <t>Гальжбіївська сільська рада</t>
  </si>
  <si>
    <t xml:space="preserve"> Ямпільська міська територіальна громада (в минулому - Гальжбіївська сільська рада) (не переоформлено)</t>
  </si>
  <si>
    <t>Джерело “Дзигівське”</t>
  </si>
  <si>
    <t>Могилів-Подільський район: Ямпільська міська територіальна громада (с.Дзигівка)</t>
  </si>
  <si>
    <t>Дзигівська сільська рада</t>
  </si>
  <si>
    <t xml:space="preserve"> Ямпільська міська територіальна громада (в минулому - Дзигівська сільська рада) (не переоформлено)</t>
  </si>
  <si>
    <t>Скеля М.Коцюбинського</t>
  </si>
  <si>
    <t>Вінницький район: Лука-Мелешківська сільська територіальна громада (лівий берег Сабарівського водосховища поблизу греблі ГЕС)</t>
  </si>
  <si>
    <t>Рішення облдержадміністрації від 22.07.76р. №310</t>
  </si>
  <si>
    <t>Печери</t>
  </si>
  <si>
    <t>Могилів-Подільський район: Яришівська сільська територіальна громада (в минулому - Козлівська сільська рада), с.Нагоряни</t>
  </si>
  <si>
    <t xml:space="preserve"> Яришівська сільська територіальна громада (в минулому - Козлівська сільська рада)  (знаходиться на погодженні у Користувача)</t>
  </si>
  <si>
    <t>Рішення облвиконкому № 441 від 30.07.69 та №371 від 29.08.84р.</t>
  </si>
  <si>
    <t>Сеноманські вапняки</t>
  </si>
  <si>
    <t>Могилів-Подільський район: Яришівська сільська територіальна громада (в минулому - Бронницька сільська рада), с.Бронниця</t>
  </si>
  <si>
    <t>Яришівська сільська територіальна громада (в минулому - Бронницька сільська рада) (не переоформлено)</t>
  </si>
  <si>
    <t>Могилів-Подільський район: Яришівська сільська територіальна громада, с.Яришів (долина р.Дністер)</t>
  </si>
  <si>
    <t>Яришівська сільська територіальна громада (в минулому - Яришівська сільська рада)  (знаходиться на погодженні у Користувача)</t>
  </si>
  <si>
    <t>Бронницькі шари</t>
  </si>
  <si>
    <t>Могилів-Подільський район: Могилів-Подільська міська територіальна громада, с.Бронниця (долина р.Бронниці)</t>
  </si>
  <si>
    <t>Бронницька сільсьска рада</t>
  </si>
  <si>
    <t>Могилів-Подільська міська територіальна громада (в минулому - Бронницька сільсьска рада) (не переоформлено)</t>
  </si>
  <si>
    <t>Рішення облвиконкому № 599 від 17.11.81 та №371 від 29.08.84р.</t>
  </si>
  <si>
    <t>Ломазівські шари</t>
  </si>
  <si>
    <t xml:space="preserve">Могилів-Подільський район: Вендичанська селищна територіальна громада, с.Ломазів (схили яру на березі р. Лядова, поблизу сільського кладовища) </t>
  </si>
  <si>
    <t>Вендичанська селищна територіальна громада (в минулому - Кукавська сільська рада) (не переоформлено)</t>
  </si>
  <si>
    <t>Лядовські шари</t>
  </si>
  <si>
    <t>Могилів-Подільський район: Вендичанська селищна територіальна громада, с.Новий Ольчедаїв (кар`єр на правому березі р. Лядова)</t>
  </si>
  <si>
    <t>Яришівська світа</t>
  </si>
  <si>
    <t>Могилів-Подільський район: Яришівська сільська територіальна громада, с.Лядова  (західна околиця села)</t>
  </si>
  <si>
    <t xml:space="preserve">Яришівська сільська рада </t>
  </si>
  <si>
    <t>Верхньопротерозойські осадові породи</t>
  </si>
  <si>
    <t xml:space="preserve">Могилів-Подільський район: Яришівська сільська територіальна громада, с.Лядова  </t>
  </si>
  <si>
    <t>Рішення облвиконкому № 335 від 22.06.72 та №371 від 29.08.84р.</t>
  </si>
  <si>
    <t>Протерозойські пісковики</t>
  </si>
  <si>
    <t>Могилів-Подільський район: Могилів-Подільська міська територіальна громада, с.Озаринці</t>
  </si>
  <si>
    <t>Озаринецька сільська рада</t>
  </si>
  <si>
    <t>Могилів-Подільська міська територіальна громада (в минулому - Озаринецька сільська рада) (не переоформлено)</t>
  </si>
  <si>
    <t>Могилів-Подільський район: Яришівська сільська територіальна громада, с. Кремінне</t>
  </si>
  <si>
    <t>Кремінська сільська рада</t>
  </si>
  <si>
    <t>Яришівська сільська територіальна громада (в минулому - Кремінська сільська рада)  (знаходиться на погодженні у Користувача)</t>
  </si>
  <si>
    <t>Могилів-Подільський район: Муровано-Куриловецька селищна територіальна громада,  с. Вищеольчедаїв</t>
  </si>
  <si>
    <t>Велико-Ольчедаївсьа сільська рада</t>
  </si>
  <si>
    <t xml:space="preserve">Муровано-Куриловецька селищна територіальна громада (в минулому - Вищеольчедаївсьа сільська рада) (не переоформлено) </t>
  </si>
  <si>
    <t>Ольчедаївські шари</t>
  </si>
  <si>
    <t>огилів-Подільський район: Муровано-Куриловецька селищна територіальна громада,  с. Вищеольчедаїв (правий берег р.Лядова)</t>
  </si>
  <si>
    <t>Ямпільські шари</t>
  </si>
  <si>
    <t>Могилів-Подільський район: Ямпільська міська територіальна громада, м.Ямпіль  (геологічні вілслонення поблизу  гирла р.Русава)</t>
  </si>
  <si>
    <t>СВАТ ім. Суворова</t>
  </si>
  <si>
    <t>СВАТ ім. Суворова (не переоформлено)</t>
  </si>
  <si>
    <t>Рішення облвиконкому № 599 від 17.11.81р.</t>
  </si>
  <si>
    <t>Вербівський парк</t>
  </si>
  <si>
    <t>Вінницький район: Оратівська міська територіальна громада, с. Вербка</t>
  </si>
  <si>
    <t>Оратівська міська територіальна громада (в минулому - Скоморошівська с.р.)</t>
  </si>
  <si>
    <t>Оратівська міська територіальна громада</t>
  </si>
  <si>
    <t>Оратівська міська територіальна громада (в минулому - Скоморошівська с.р.) (знаходиться на погодженні у Користувача)</t>
  </si>
  <si>
    <t>Рішення 27 сесії 5 скикання від 10.12.2009 №903</t>
  </si>
  <si>
    <t>Липовецька астроблема</t>
  </si>
  <si>
    <t xml:space="preserve">Вінницький район: Липовецька міська територіальна громада </t>
  </si>
  <si>
    <t xml:space="preserve">Липовецька міська територіальна громада (в минулому - Іваньківська сільська рада) </t>
  </si>
  <si>
    <t>Липовецька міська територіальна громада</t>
  </si>
  <si>
    <t>Липовецька міська територіальна громада (в минулому - Іваньківська сільська рада)  (знаходиться на погодженні у Користувача)</t>
  </si>
  <si>
    <t xml:space="preserve">№ 236 від 24 вересня 2021 року рішенням 12 сесії Вінницької обласної Ради  8 скликання </t>
  </si>
  <si>
    <t xml:space="preserve">"Іллінецький кратер" </t>
  </si>
  <si>
    <t>Вінницький район: Іллінецька міська територіальна громада, за межами с. Лугова</t>
  </si>
  <si>
    <t>Іллінецька міська об'єднана  територіальна громада</t>
  </si>
  <si>
    <t xml:space="preserve"> Іллінецька міська територіальна громада (в минулому - Іллінецька міська рада) (знаходиться на погодженні у Користувача)</t>
  </si>
  <si>
    <t xml:space="preserve">Рішення 21 сесії  7 скликання облради  від 30.06.2017 № 403. </t>
  </si>
  <si>
    <t>Колонія сірих чапель</t>
  </si>
  <si>
    <t>Жмеринський район: Барська міська територіальна громада, Барське лісництво (урочище Шершнянська дубина кв.23.діл.4, 6)</t>
  </si>
  <si>
    <t>Жмеринське ДЛГ</t>
  </si>
  <si>
    <t>ДП "Жмеринське лісове господарство"</t>
  </si>
  <si>
    <t>Боборове поселення (3 сім’ї)</t>
  </si>
  <si>
    <t>Хмільницький район: Калинівська міська територіальна громада (в минулому - Мізяківська с.р.  (ділянка р.Згар  біля с.Мізяків)</t>
  </si>
  <si>
    <t>СТОВ “Діброва”</t>
  </si>
  <si>
    <t>Калинівська міська територіальна громада (в минулому - Мізяківська с.р.) (не переоформлено)</t>
  </si>
  <si>
    <t>Озеро</t>
  </si>
  <si>
    <t>Могилів-Подільський район: Вендичанське селищна територіальна громада, с.Тропове</t>
  </si>
  <si>
    <t>Тропівська сільська рада</t>
  </si>
  <si>
    <t>Вендичанське селищна територіальна громада (в минулому - Тропівська сільська рада) (не переоформлено)</t>
  </si>
  <si>
    <t>Рішення облвиконкому  №263 від 25.10.90р.</t>
  </si>
  <si>
    <t>Бобровий</t>
  </si>
  <si>
    <t>Хмільницький район: Хмільницька міська територіальна громада  (долина р.Південний Буг біля с.Курилівка)</t>
  </si>
  <si>
    <t>Порицька сільська рада</t>
  </si>
  <si>
    <t>Хмільницька міська територіальна громада (в минулому - Порицька сільська рада) (не переоформлено)</t>
  </si>
  <si>
    <t>Рішення облради від28.03.97р. 9 сесії 22 скликання</t>
  </si>
  <si>
    <t>Музей - садиба М.Коцюбинського</t>
  </si>
  <si>
    <t>м.Вінниця,  вул.І.Бевза – пл.М.Коцюбинського</t>
  </si>
  <si>
    <t>Музей Коцюбинського, Міського управління культури</t>
  </si>
  <si>
    <t>Музей Коцюбинського, міське управління культури (не переофомлено)</t>
  </si>
  <si>
    <t>Рішення 13 сесії 22 скликан-ня облради від 26.12.97 р.</t>
  </si>
  <si>
    <t>«Немирівськ городище»</t>
  </si>
  <si>
    <t>Вінницький район: Немирівська міська територіальна громада (в минулому -  Великобушинська с/р, Зарудинецька с/р, Рачківська с.р.)</t>
  </si>
  <si>
    <t>Великобушинська с/р Зарудинецька с/р</t>
  </si>
  <si>
    <t xml:space="preserve"> Немирівська міська територіальна громада (в минулому -  Великобушинська с/р, Зарудинецька с/р, Рачківська с.р.) (не переоформлено)</t>
  </si>
  <si>
    <t>"Ковалівський парк"</t>
  </si>
  <si>
    <t>Вінницький район: Немирівська міська територіальна громада , с. Ковалівка</t>
  </si>
  <si>
    <t>Ковалівська с/р</t>
  </si>
  <si>
    <t>Немирівська міська територіальна громада (в минулому - Ковалівська с/р) (не переоформлено)</t>
  </si>
  <si>
    <t>«Турбівський парк»</t>
  </si>
  <si>
    <t>Вінницький район: Турбівська селищна територіальна громада, смт. Турбів</t>
  </si>
  <si>
    <t>Турбівська с/р</t>
  </si>
  <si>
    <t>Турбівська селищна територіальна громада (в минулому - Турбівська с/р) (знаходиться на погодженні у Користувача)</t>
  </si>
  <si>
    <t>«Тополівський парк «Стадуб»</t>
  </si>
  <si>
    <t xml:space="preserve">Гайсинський район: Краснопільська сільська територіальна громада, с.Тополівка  </t>
  </si>
  <si>
    <t>Тополівська с/р</t>
  </si>
  <si>
    <t>Краснопільська сільська територіальна громада (в минулому - Тополівська с/р) (не переоформлено)</t>
  </si>
  <si>
    <t>«Ладижинський гай»</t>
  </si>
  <si>
    <t>Гайсинський район: Ладижинська міська територіальна громада (м. Ладижин)</t>
  </si>
  <si>
    <t>Ладижинська міська рада</t>
  </si>
  <si>
    <t>Ладижинська міська територіальна громада (в минулому - Ладижинська міська рада) (не переоформлено)</t>
  </si>
  <si>
    <t>Рішення 11сесії Вінницької обласної ради 6 скликання  № 334 від 27 квітня 2012 року</t>
  </si>
  <si>
    <t>Парк-садиба “Лугове”</t>
  </si>
  <si>
    <t>парк-пам’ятка садово-паркового мистецтвва</t>
  </si>
  <si>
    <t>Жмеринський район, Барська міська територіальна громада (с. Ходаки, с.Ялтушків)</t>
  </si>
  <si>
    <t xml:space="preserve">Барська міська територіальна громада </t>
  </si>
  <si>
    <t>“Мала Софіївка”</t>
  </si>
  <si>
    <t>Вінницький район:  с.Лука-Мелешківська (центр села)</t>
  </si>
  <si>
    <t>Лука-Мелешківська сільська територіальна громада(не переоформлено)</t>
  </si>
  <si>
    <t>Рішення облради 13 сесії 22 скликан-ня  від 26.12.97р., 2 сесії 24.07.98р.</t>
  </si>
  <si>
    <t>Северинівський</t>
  </si>
  <si>
    <t xml:space="preserve">Жмеринський район: Северинівська сільська територіальна громада  (с.Северинівка) </t>
  </si>
  <si>
    <t>Северинівська сільська територіальна громада  (с.Северинівка)  (не переоформлене)</t>
  </si>
  <si>
    <t>Рішення облвиконкому від13.05.64р. № 187, рішення облради 13 сесії 22 скликання</t>
  </si>
  <si>
    <t>Дендрологічна ділянка</t>
  </si>
  <si>
    <t>Жмериський район: Жмеринська міська територіальна громада (в минулому - Людовська сільська рада) Людовське лісництво кв.81вид.17</t>
  </si>
  <si>
    <t>ДП "Жмеринське ДЛГ" (не переоформлене)</t>
  </si>
  <si>
    <t>Рішення облвиконкому від 30.07.69р. № 441 та  №371 від 29.08.84р.</t>
  </si>
  <si>
    <t>Браїлівський парк</t>
  </si>
  <si>
    <t>Жмериський район: Жмеринська міська територіальна громада (смт. Браїлів  (на березі р.Рів)</t>
  </si>
  <si>
    <t>Браїлівське ПТУ №6</t>
  </si>
  <si>
    <t>Браїлівське професійний ліцей вул. Чайковського, 13 (не переоформлене)</t>
  </si>
  <si>
    <t>Олександрівський</t>
  </si>
  <si>
    <t>Жмеринський район: Северинівська сільська територіальна громада  (с.Олександрівка)</t>
  </si>
  <si>
    <t>СВАТ “Україна”</t>
  </si>
  <si>
    <t>Жмеринський район: Северинівська сільська територіальна громада  (с.Олександрівка)(знаходиться на погодженні у Користувача)</t>
  </si>
  <si>
    <t>Рішення облвиконкому № 525 від 19.12.85р.</t>
  </si>
  <si>
    <t>“Саджавка”</t>
  </si>
  <si>
    <t>Хмільницький район: Калинівська міська територіальна громада  (с. Дружелюбівка)</t>
  </si>
  <si>
    <t>Калинівська міська територіальна громада ( в минулому - Дружелюбівська сільська рада)</t>
  </si>
  <si>
    <t>Дружелюбівська сільська рада</t>
  </si>
  <si>
    <t>Калинівська міська територіальна громада ( в минулому - Дружелюбівська сільська рада) (не переофорлене)</t>
  </si>
  <si>
    <t>Рішення облвиконкому № 261 від 25.10.90р.</t>
  </si>
  <si>
    <t>Центральний парк культури і відпочинку м. Мог.-Подільського</t>
  </si>
  <si>
    <t xml:space="preserve">Могилів-Подільський район: м. Могилів-Подільський </t>
  </si>
  <si>
    <t>Могилів-Подільський ЦПКіВ</t>
  </si>
  <si>
    <t>Могилів-Подільський ЦПКіВ (не переформлено)</t>
  </si>
  <si>
    <t>Бронницький парк</t>
  </si>
  <si>
    <t>Могилів-Подільський район, Могилів-Подільська міська територіальна громада (в минулому -Броницька сільська рада)</t>
  </si>
  <si>
    <t>Пансіонат відпочинку “Гірський”</t>
  </si>
  <si>
    <t>Пансіонат відпочинку “Гірський”  (не переоформлено)</t>
  </si>
  <si>
    <t>Михайловецький парк</t>
  </si>
  <si>
    <t>Могилів-Подільський район: Мурованокуриловецька селищна територіальна громада (с.Михайлівці)</t>
  </si>
  <si>
    <t>Михайловецьке СПТУ № 36</t>
  </si>
  <si>
    <t>Михайловецьке СПТУ № 36 (не переоформлено)</t>
  </si>
  <si>
    <t>Рішення облвиконкому № 187 від 13.05.96 та №335 від 22.06.72р.</t>
  </si>
  <si>
    <t>“Вікторія”</t>
  </si>
  <si>
    <t>Могилів-Подільський район: Мурованокуриловецька селищна територіальна громада  (с.Котюжани)</t>
  </si>
  <si>
    <t>Загальноосвітня школа для розумово відсталих дітей, с.Котюжани</t>
  </si>
  <si>
    <t>Могилів-Подільський район: Мурованокуриловецька селищна територіальна громада ( в минулому - Котюжанська с.р.) ( не переоформлено)</t>
  </si>
  <si>
    <t xml:space="preserve">Розпорядження Вінницької облдержадміністрації від 22.12.95р. №200 </t>
  </si>
  <si>
    <t>“Жван”</t>
  </si>
  <si>
    <t>Могилів-Подільський район: Мурованокуриловецька селищна територіальна громада (смт. Муровані-Курилівці)</t>
  </si>
  <si>
    <t>, Муровано-Куриловецька селищна рада</t>
  </si>
  <si>
    <t>Могилів-Подільський район: Мурованокуриловецька селищна територіальна громада ( в минулому - Мурованокуриловецька селищна рада) (не переоформлено)</t>
  </si>
  <si>
    <t>Сокілецький парк</t>
  </si>
  <si>
    <t>Вінницький район: Немирівська міська територіальна громада (с.Сокілець)</t>
  </si>
  <si>
    <t>Пансіонат  “Сокілець” Хмільницького АТ “Укрпрофоздоровлення”</t>
  </si>
  <si>
    <t>Пансіонат  “Сокілець” Хмільницького АТ “Укрпрофоздоровлення” (не переоформлено)</t>
  </si>
  <si>
    <t>Васильківський парк</t>
  </si>
  <si>
    <t>Вінницький район: Погребищенська міська територіальна громада (с.Васильківці)</t>
  </si>
  <si>
    <t>Спичинецька сільська рада</t>
  </si>
  <si>
    <t>Погребищенська міська територіальна громада ( в минулому - Спичинецька сільська рада) (знаходиться на погодженні у Користувача)</t>
  </si>
  <si>
    <t>Рішення облради 9 сесії 22 скликання від 28.03.97р.</t>
  </si>
  <si>
    <t>Спичинецький парк</t>
  </si>
  <si>
    <t>Вінницький район: Погребищенська міська територіальна громада (с.Спичинці)</t>
  </si>
  <si>
    <t>Сутиський парк</t>
  </si>
  <si>
    <t>Вінницький район: Сутисківська селищна територіальна громада  (с.Сутиски)</t>
  </si>
  <si>
    <t>Сутиська школа-інтернат</t>
  </si>
  <si>
    <t>Сутиська школа-інтернат ( не переоформлено)</t>
  </si>
  <si>
    <t>Комаргородський парк</t>
  </si>
  <si>
    <t>Тульчинський район: Томашпільська селищна територіальна громада  (с.Комаргород)</t>
  </si>
  <si>
    <t>Комаргородське СПТУ №39</t>
  </si>
  <si>
    <t>Комаргородське СПТУ №39 ( не переоформлено)</t>
  </si>
  <si>
    <t>Рішення облвиконкому № 187 від 13.05.96, №335 від 22.06.72 та №371 від 29.08.84р.</t>
  </si>
  <si>
    <t xml:space="preserve">Олександрівський парк </t>
  </si>
  <si>
    <t>Тульчинський район: Томашпільська селищна територіальна громада (с.Олександрівка)</t>
  </si>
  <si>
    <t>Олександрівська сільська рада</t>
  </si>
  <si>
    <t>Томашпільська селищна територіальна громада (в минулому - Олександрівська сільська рада) (не переоформлено)</t>
  </si>
  <si>
    <t>Рішення облвиконкому № 441 від 30.07.69, №335 від 22.06.72р.</t>
  </si>
  <si>
    <t>Рахнянський парк</t>
  </si>
  <si>
    <t>Тульчинський район: Шпиківська селищна територіальна громада (с.Рахни Лісові)</t>
  </si>
  <si>
    <t>Рахнянська сільська рада</t>
  </si>
  <si>
    <t>Шпиківська селищна територіальна громада (в минулому - Рахнянська сільська рада) (не переоформлено)</t>
  </si>
  <si>
    <t>Деребчинський парк</t>
  </si>
  <si>
    <t>Жмеринський  район: Джуринська сільська територіальна громада  (с.Деребчин)</t>
  </si>
  <si>
    <t>Дебречинська сільська рада</t>
  </si>
  <si>
    <t xml:space="preserve"> Джуринська сільська територіальна громада ( в минулому - Дебречинська сільська рада)(знаходиться на погодженні у Користувача)</t>
  </si>
  <si>
    <t>Федорівський парк</t>
  </si>
  <si>
    <t>Жмеринський район: Мурафська сільська територіальна громада (с.Федорівка)</t>
  </si>
  <si>
    <t>Федорівська сільська рада</t>
  </si>
  <si>
    <t>Мурафська сільська територіальна громада (в минулому - Федорівська сільська рада)(не переоформлено)</t>
  </si>
  <si>
    <t>П’ятничанський парк</t>
  </si>
  <si>
    <t>м. Вінниця,  вул. Мічуріна, 32</t>
  </si>
  <si>
    <t>Обласний ендокринолгічний диспансер</t>
  </si>
  <si>
    <t>Обласний ендокринолгічний диспансер (не переоформлено)</t>
  </si>
  <si>
    <t>Рішення облвиконкому № 187 від 13.05.96, №335 від 22.06.72р.</t>
  </si>
  <si>
    <t>Парк ім. О.І.Ющенка</t>
  </si>
  <si>
    <t>м. Вінниця,  вул. Пирогова, 109</t>
  </si>
  <si>
    <t>Обласна психоневрологічна лікарня</t>
  </si>
  <si>
    <t>Обласна психоневрологічна лікарня (не переоформлено)</t>
  </si>
  <si>
    <t>Дендрарій лісово-дослідної станції</t>
  </si>
  <si>
    <t>м. Вінниця, вул.Максимовича, 39</t>
  </si>
  <si>
    <t>Вінницька лісова дослідна станція</t>
  </si>
  <si>
    <t>Вінницька лісова дослідна станція (не переоформлено)</t>
  </si>
  <si>
    <t>Рішення облвиконкому № 441 від 30.07.69, №335 від 22.06.72 та №371 від 29.08.84р.</t>
  </si>
  <si>
    <t>Музей –садиба М.І.Пирогова</t>
  </si>
  <si>
    <t xml:space="preserve">м. Вінниця,  вул. Пирогова, 155 </t>
  </si>
  <si>
    <t>Музей М.І.Пирогова</t>
  </si>
  <si>
    <t>Музей М.І.Пирогова (не переоформлено)</t>
  </si>
  <si>
    <t xml:space="preserve">«Парк культури і відпочинку селища Крижопіль» </t>
  </si>
  <si>
    <t>Тульчинський район: Крижопільська селищна територіальна громада (смт. Крижопіль)</t>
  </si>
  <si>
    <t>Крижопільська селищна рада</t>
  </si>
  <si>
    <t>Крижопільська селищна територіальна громада (смт. Крижопіль)  (знаходиться на погодженні у Користувача)</t>
  </si>
  <si>
    <t xml:space="preserve">Рішення 27 сесії Вінницької обласної ради 5 скликання  № 903 від 10 грудня 2009 року, рішення 13 сесії 7 скликання № 258 від 20.12.2016, Рішення 33 сесії Вінницької обласної Ради 7 скликання від 15.06.2018 № 681 Про затвердження зміни меж (уточнення площі) </t>
  </si>
  <si>
    <t>Жолоби</t>
  </si>
  <si>
    <t>Жмеринський район: Барська міська територіальна громада  (с.Гайове)</t>
  </si>
  <si>
    <t>Гаївська сільська рада</t>
  </si>
  <si>
    <t xml:space="preserve"> Барська міська територіальна громада (в минулому -Гаївська сільська рада) (не переоформлено)</t>
  </si>
  <si>
    <t>Рішення  11 сесії 23 скликання облради від 17.12.99р.</t>
  </si>
  <si>
    <t>Лиса гора</t>
  </si>
  <si>
    <t>ТОВ “Яланецьке”</t>
  </si>
  <si>
    <t>Бершадська міська територіальна громада (в минулому- Яланецька с.р.) (не переоформлено)</t>
  </si>
  <si>
    <t>П’ятничанське</t>
  </si>
  <si>
    <t xml:space="preserve">Вінницький район: Стрижавська селищна територіальна громада (в минулому -  Стрижавська сільська рада), Якушинське лісництво кв.30 вид.1 </t>
  </si>
  <si>
    <t>Рішення облдержадміністрації від 18.08.83р. №384</t>
  </si>
  <si>
    <t>Вороновицьке</t>
  </si>
  <si>
    <t>Вінницький район: Вороновицька селищна територіальна громада (в минулому - Комарівська сільська рада), Вороновицьке лісництво, кв.13 вид.4</t>
  </si>
  <si>
    <t xml:space="preserve">ДП "Вінницьке лісове господарство" </t>
  </si>
  <si>
    <t>Басаличівське</t>
  </si>
  <si>
    <t>Гайсинський район: Гайсинська міська територіальна громада (в минулому - Жерденівська с.р.), Басаличівське лісництво, кв.61 вид. 1,3</t>
  </si>
  <si>
    <t>Гайсинський держлісгосп</t>
  </si>
  <si>
    <t>ДП "Гайсинський держлісгосп" (не переоформлено)</t>
  </si>
  <si>
    <t>Жмеринська діброва</t>
  </si>
  <si>
    <t>Жмеринський район: Жмеринська міська територіальна громада (в минулому- Людавська сільська рада), Жмеринське лісництво, кв.73 вид.3</t>
  </si>
  <si>
    <t>ДП "Жмеринське ДЛГ" (не переоформлено)</t>
  </si>
  <si>
    <t>Вільхове</t>
  </si>
  <si>
    <t>Хмільницький район: Еалинівська міська територіальна громада, Козятинське лісництво, кв.32. вид 13</t>
  </si>
  <si>
    <t>Соколівська дача</t>
  </si>
  <si>
    <t>Тульчинський район: Крижопільська селищна територіальна громада (в минулому - Соколівська с.р.), Заболотнянське лісництво, кв.42 вид.1</t>
  </si>
  <si>
    <t>Розпорядження від 29.12.79р. № 80</t>
  </si>
  <si>
    <t>Літинське</t>
  </si>
  <si>
    <t>Вінницький район: Літинська міська територіальна громада (в минулому - Соснівська сільська рада), Літинське лісництво, кв.28 вид. 1</t>
  </si>
  <si>
    <t>Хмільницьке ДЛГ</t>
  </si>
  <si>
    <t>ДП "Хмільницьке ДЛГ" (не переоформлено)</t>
  </si>
  <si>
    <t>Рішення облвиконкому № 384  від 29.08.84 та  №371 від 29.08.84р.</t>
  </si>
  <si>
    <t>Літинська дача</t>
  </si>
  <si>
    <t>Вінницький район: Літинська міська територіальна громада (в минулому - Соснівська сільська рада), Літинське лісництво, кв.50 вид. 7</t>
  </si>
  <si>
    <t>Богушево</t>
  </si>
  <si>
    <t xml:space="preserve">Могилів-Подільський район: Мурованокуриловецька селищна територіальна громада (в минулому - Вищеольчедаївська с.р.), Котюжанське лісництво, кв.27 вид.5 </t>
  </si>
  <si>
    <t>Молгилів-Подільський ДЛГ</t>
  </si>
  <si>
    <t>ДП "Молгилів-Подільський ДЛГ" (не переоформлено)</t>
  </si>
  <si>
    <t>Бучина</t>
  </si>
  <si>
    <t xml:space="preserve">Могилів-Подільський район: Мурованокуриловецька селищна територіальна громада (в минулому - Галайковецька с.р.),  Мурованокуриловецьке лісництво, кв.35 вид.5-6 </t>
  </si>
  <si>
    <t>Шкаліків яр</t>
  </si>
  <si>
    <t>Могилів-Подільський район: Мурованокуриловецька селищна територіальна громада,  с.Роздолівка</t>
  </si>
  <si>
    <t xml:space="preserve">Роздолівська сільська рада </t>
  </si>
  <si>
    <t>Мурованокуриловецька селищна територіальна громада (в минулому - Роздолівська сільська рада) (не переоформлено)</t>
  </si>
  <si>
    <t>Криковецька дача</t>
  </si>
  <si>
    <t xml:space="preserve">Вінницький район: Немирівська міська територіальна громада (в минулому - Криківецька сільська рада), Немирівське лісництво кв.37 вид. 3,5,2,7,8 </t>
  </si>
  <si>
    <t>Рішення облвиконкому № 580 від 29.12.79р.</t>
  </si>
  <si>
    <t>Ситковецьке</t>
  </si>
  <si>
    <t>Гайсинський район, Кунківська сільська територіальна громада 9в минулому - Ситковецька селищна рада), Ситковецьке лісництво, кв.52 діл.2, 3</t>
  </si>
  <si>
    <t>Рішення облвиконкому № 384  від 29.08.84р.</t>
  </si>
  <si>
    <t>Вороновицька дача</t>
  </si>
  <si>
    <t>Вінницький район: Немирівська міська територіальна громада (в минулому - Кудлаївська сільська рада), Вороновицьке лісництво,  кв. 60</t>
  </si>
  <si>
    <t>Вороновицькі ясени</t>
  </si>
  <si>
    <t>Вінницький район: Немирівська міська територіальна громада (в минулому - Кудлаївська сільська рада), Вороновицьке лісництво,  кв. 69 вид. 1</t>
  </si>
  <si>
    <t>Балабанівський ліс</t>
  </si>
  <si>
    <t xml:space="preserve">Вінницький район: Оратівська сільська територіальна громада (в минулому - Балабанівська с.р.), Оратівське лісництво,  кв.35 вид. 6 </t>
  </si>
  <si>
    <t>Гніванське</t>
  </si>
  <si>
    <t>Вінницький район: Гніванська міська територіальна громада, Гніванське лісництво  кв. 43, вид.9</t>
  </si>
  <si>
    <t>Рішення облвиконкому № 371 від 29.08.84 р.</t>
  </si>
  <si>
    <t>Ладижинська діброва</t>
  </si>
  <si>
    <t>Гайсинський район: Тростянецька селищна територіальна громада (в минулому - Ладижинська міська рада), Ладижинське лісництво кв. 39, вид.3, кв. 40,  вид. 1</t>
  </si>
  <si>
    <t>Рішення облвиконкому № 384 від 18.08.83 р.</t>
  </si>
  <si>
    <t>Ладижинські ясени</t>
  </si>
  <si>
    <t>Гайсинський район: Тростянецька селищна територіальна громада (в минулому - Ладижинська міська рада), Ладижинське лісництво кв. 34, вид.2</t>
  </si>
  <si>
    <t>Панькове</t>
  </si>
  <si>
    <t>Гайсинський район: Ободівська сільська територіальна громада, с.Цибулівка</t>
  </si>
  <si>
    <t>АКПП “Нива”</t>
  </si>
  <si>
    <t>Ободівська сільська територіальна громада (в минулому - Цибулівська с.р.) (не переоформлено)</t>
  </si>
  <si>
    <t>Маруньків сад</t>
  </si>
  <si>
    <t>Кайдуби</t>
  </si>
  <si>
    <t>Гайсинський район: Тростянецька селищна територіальна громада, смт. Тростянець</t>
  </si>
  <si>
    <t>Тростянецька селищна територіальна громада в минулому - Тростянецька селищна рада)(знаходиться на погодженні у Користувача)</t>
  </si>
  <si>
    <t>Рішення 9 сесії  22 скликання від 28.03.97 р.</t>
  </si>
  <si>
    <t>Хмільницьке</t>
  </si>
  <si>
    <t>Хмільницький р-н: Хмільницька міська територіальна громада (в минулому - Голодьківська с.р.), Хмільницьке лісництво кв.32, вид.13</t>
  </si>
  <si>
    <t>Березнянський ліс</t>
  </si>
  <si>
    <t>Хмільницький р-н: Хмільницька міська територіальна громада (в минулому -  Березнянська с. р. ), Березнянське лісництво кв.24, вид.12 кв. 25, вид. 5,6</t>
  </si>
  <si>
    <t>Дубина</t>
  </si>
  <si>
    <t>Хмільницький р-н: Хмільницька міська територіальна громада (в минулому -  Березнянська с. р. ), Березнянське лісництво кв.28, діл.3</t>
  </si>
  <si>
    <t>Моївське</t>
  </si>
  <si>
    <t>Могилів-Подільський район: Чернівецька селищна територіальна громада (в минулому - Борівська с. р.), Моївське лісництво кв. 23, вид. 5</t>
  </si>
  <si>
    <t>Михайлівське</t>
  </si>
  <si>
    <t>Жмеринський район: Джуринська сільска територіальна громада ( в минулому-Деребчинська с. р.) Джуринське лісництво кв. 9, вид. 2</t>
  </si>
  <si>
    <t>Петрашівка</t>
  </si>
  <si>
    <t>Могилів-Подільський район: Ямпільська міська територіальна громада (в минулому - Петрашівська сільська рада), Петрашівське лісництво кв. 14,15,16</t>
  </si>
  <si>
    <t>Розпорядження облвиконкому               № 580-р від 29.12.79 року</t>
  </si>
  <si>
    <t xml:space="preserve">Всього територій та об`єктів ПЗФ місцевого значення    </t>
  </si>
  <si>
    <t>Всього територій та об’єктів ПЗФ</t>
  </si>
  <si>
    <t>Черемський</t>
  </si>
  <si>
    <t>природний заповідник</t>
  </si>
  <si>
    <t>Маневицький район, Черемський природний заповідник</t>
  </si>
  <si>
    <t>Камінь-Каширський район, Черемський природний заповідник</t>
  </si>
  <si>
    <t>Черемський природний заповідник (Держлісагентство) Міндовкілля</t>
  </si>
  <si>
    <t xml:space="preserve">Черемський природний заповідник Міндовкілля України </t>
  </si>
  <si>
    <t xml:space="preserve">Указ Президента України від 19.12.2001 №1234/2001, Розпорядження Кабінету Міністрів України
від 23.12. 2020 р. № 1628-р </t>
  </si>
  <si>
    <t>Всього природних заповідників</t>
  </si>
  <si>
    <t xml:space="preserve">Шацький </t>
  </si>
  <si>
    <t>Шацький національний природний парк,ДП „Шацький учбово-досвідний лісгосп”</t>
  </si>
  <si>
    <t>Ковельський район, Шацький національний природний парк (22882,6 га),    Державного підприємства «Любомльське ЛГ»: Ростанське лісництво кв. 1-5, 8, 10-13, 15-23, 27, 32, 39-42, 46-47, 48 вид. 10, 11; Піщанське кв. 1-3, 5-8, 30-34, 35 вид. 11-58; Поліське лісництво кв. 1-47, кв. 49, вид. 1-24; Шацьке лісництво кв. 1-25, 43-51 (11943 га), Шацької селищної територіальної громади  (14136,4  га), Шацької районної шляхової ремонтно-будівельної дільниці (15 га)</t>
  </si>
  <si>
    <t xml:space="preserve">Шацький національний природний парк,  ДП „Любомльське ЛГ” </t>
  </si>
  <si>
    <t xml:space="preserve">Шацький національний природний парк Держлісагентство України,  ДП „Любомльське ЛГ” </t>
  </si>
  <si>
    <t xml:space="preserve">Указ Президента України від 16.08.1999 № 992/99 </t>
  </si>
  <si>
    <t>„Прип’ять-Стохід”</t>
  </si>
  <si>
    <t>Любешівський р-н, ДП „Любешівське ЛМГ”, ДП СЛАП «Любешівагроліс», с/р</t>
  </si>
  <si>
    <t xml:space="preserve">Національний природний парк „Прип’ять-Стохід”, ДП „Любешівське ЛМГ”, ДП СЛАП «Любешівагроліс», Великоглушанська, Дольська, Малоглушанська, Щитинська сільські ради  </t>
  </si>
  <si>
    <t>Національний природний парк „Прип’ять-Стохід”</t>
  </si>
  <si>
    <t xml:space="preserve">Національний природний парк „Прип’ять-Стохід” Міндовкілля України, ДП „Любешівське ЛМГ”, ДП СЛАП «Любешівагроліс», Великоглушанська, Дольська, Малоглушанська, Щитинська сільські ради  </t>
  </si>
  <si>
    <t>Указ Президента України від 13.08.07 № 699/2007</t>
  </si>
  <si>
    <t>«Цуманська пуща»</t>
  </si>
  <si>
    <t>Ківерцівський р-н, ДП «Цуманське ЛГ», ДП МГ «Звірівське», ДП КСЛП «Ківерціліс», сільські ради</t>
  </si>
  <si>
    <t>Луцький  район, Ківерцівський національний природний парк «Цуманська пуща», ДП «Цуманське ЛГ» (23212,8 га: 3458,3 га -землі ДП КСЛП "Ківерціліс" ,1606 га з вилученням - Холоневичівське лісництво кв. 64,65, Партизанське лісництво кв. 28, Берестянське лісництво кв. 4,7,12,15,21,25,29,30,36,37,45,46, Горинське лісництво кв. 4) Холоневичівське лісництво кв. 50-52, 55-57, 61,62, Партизанське лісництво кв. 6-20, кв. 21 вид.1-25, кв. 22-27, 29-40, 43 Берестянське лісництво кв. 1-3, 6, 10,11,13,14,16-20,22-24, 26-28, 31-35, 38-44, 47-57, 58, 59, 60, 61, 62, Горинське лісництво кв. 1,2,3,5-32,37-47, Сильненське лісництво кв. 6-8, 14-16, 21,27,29,30, 31, 36, 37,38, 41,42 Цуманське лісництво кв. 1-29, 33, 34, 41, 42, Мощаницьке лісництво кв.4,кв. 44 вид. 4,5, кв. 46 вид. 6,7,  кв. 55-60, 62, 63,65,66,72-74, 76-79  ДП  «Ківерцівське ЛГ» (2401,7 га -землі ДП КСЛП "Ківерціліс" ) Звірівське лісництво кв. 49-54, Муравищенське л-во кв. 50-55, Ківерцівське лісництво кв. 26 вид. 12,13, кв. вид. 21-29, кв. 167-170, Тростянецьке лісництво кв. 45 вид. 1-6,14,15, частково виділи 10,11,13,16-19,25,  кв. 54-65, Сокиричівське лісництво кв. 78 вид. 19,20,  кв. 124 вид. 9, кв. 125 вид. 5-9, кв. 130-136 ДП "Львівський військовий лісокомбінат" Волинський військовий лісгосп кв.1-48, 86-91, СВК "Полісся" (949,9 га), СПП "Дружба" (1031,41), СПП "Довіра" (336,49 га), СВК "Муравищенський" (360 га), ТзОВ "Сіаль"(269,6 га), СП ТзОВ "Деметра" (312 га), КП "Господарник" (188,1178 га), КП "Санаторій матері і дитини "Пролісок"(9 га), Дернівська (205,5 га), Омельненська (103,23 га), Берестянська (10,57 га), Сокиричівська (151,11), Холоневичівська (286,94), Сильненська (184,17 га, з них 97,87 з вилученням), Грем’яченська (66,69 га з них 32,84 га з вилученням), Прилуцька (27 га), Озерська 62,35 га, з них 47,11 з вилученням), Журавичівська (935,88 га з вилученням) сілські ради.</t>
  </si>
  <si>
    <t>Ківерцівський національний природний парк «Цуманська пуща»</t>
  </si>
  <si>
    <t>Ківерцівський національний природний парк «Цуманська пуща» Міндовкілля України, ДП «Цуманське ЛГ», ДП "Ківерцівське ЛГ", ДП "Волинський військовий лісгосп", СГВК "Полісся", СПП "Дружба", СВК "Муравищанський", ТзОВ "Сіаль", СП ТзОВ "Деметра", КП "Господарник", КП "Санаторій матері і дитини "Пролісок", Дернівська, Омельненська, Берестянська, Сокиричівська, Холоневичівська, Сильненська, Грем'яченчька, Прилуцька, Озерська, Журавичівська сільські ради (Увійшли до складу Луцької, Ківерцівської, Олицької територіальних громад)</t>
  </si>
  <si>
    <t>Указ Президента України від 22.02.2010 № 203/2010</t>
  </si>
  <si>
    <t xml:space="preserve"> „Нечимне”</t>
  </si>
  <si>
    <t>Ковельський р-н, ДП „Ковельське ЛГ”, Скулинське л-во, кв.70</t>
  </si>
  <si>
    <t>Ковельський р-н, ДП „Ковельське ЛГ”, Скулинське л-во, кв.70 вид. 1-26</t>
  </si>
  <si>
    <t>ДП „Ковельське ЛГ”</t>
  </si>
  <si>
    <t>Постанова Ради Міністрів України від 25.02.80 №132</t>
  </si>
  <si>
    <t xml:space="preserve"> „Чахівський”</t>
  </si>
  <si>
    <t>Шацький р-н, ДП „Любомльське ЛГ”, Головненське л-во, кв.6, вид.6, вид.14,16,18,22-25, кв.7, вид.1,2,5</t>
  </si>
  <si>
    <t>Ковельський р-н, ДП «Любомльське  ЛГ», Крушинецьке лісництво, кв.6, вид.17,18,20,22, 23,28,33, кв. 7 вид.1,2,5</t>
  </si>
  <si>
    <t>ДП „Любомльське ЛГ”</t>
  </si>
  <si>
    <t>ДП „Прибузьке ЛГ”</t>
  </si>
  <si>
    <t xml:space="preserve">Указ Президента України від 10.12.1994 № 750/94 </t>
  </si>
  <si>
    <t xml:space="preserve"> „Мошне”</t>
  </si>
  <si>
    <t>Любомльський р-н, ДП „Любомльське ЛГ”, Згоранське л-во, кв.21, вид.5,6,8,11,12,14</t>
  </si>
  <si>
    <t>Ковельський (колишній Любомльський) р-н, ДП «Любомльське  ЛГ», Крушинецьке л-во, кв.30, вид.5,6,8,11,12,14</t>
  </si>
  <si>
    <t>Указ Президента України від 10.12.1994 № 750/94</t>
  </si>
  <si>
    <t xml:space="preserve"> „Згоранські озера”</t>
  </si>
  <si>
    <t>Любомльський р-н, с.Згорани</t>
  </si>
  <si>
    <t>Ковельський , Головненська селищна територіальна громада, ДП "Прибузьке ЛГ" Гупалівське лісництво кв. 2, вид. 4-29, кв. 6, 7; Крушинецьке лісництво кв. 43, кв. 45 вид. 1, 2, 4-9, 11-33, 37,38, кв. 46 вид. 1, 2, 5-22, 55-60.</t>
  </si>
  <si>
    <t>Любомльське МСЛП</t>
  </si>
  <si>
    <t>Головненська селищна (колишня Згоранська сільська) рада, ДП "Прибузьке ЛГ"</t>
  </si>
  <si>
    <t xml:space="preserve">Указ Президента України від 9.12.1998 № 1341/98 </t>
  </si>
  <si>
    <t xml:space="preserve"> „Кормин”</t>
  </si>
  <si>
    <t>Ківерцівський р-н, ДП „Цуманське ЛГ”, Берестян-ське л-во: кв.1, вид.1-6,13, кв.2, вид.1-10, кв.4, вид.19-31, кв.7, вид.40,41, кв.12, вид.1-19,43,49, кв.15, вид.25-33, 36-40, кв.20, вид.33, кв.21, 1-21, кв.25, вид.1-32, кв.29, вид.15-34, кв.35, вид.33-47, кв.36, вид.1-17, кв.44, вид.16-37, кв.43, вид.31-41, кв.52, вид.41-47</t>
  </si>
  <si>
    <t>Луцький р-н, ДП „Цуманське ЛГ”, Берестянське л-во: кв.1, вид.1-6 кв.2, вид.1-10, кв.4, вид.19-31, кв.7, вид.40,41, кв.12, вид.1-19,43,49, кв.15, вид.25-33, 35-40, кв.20, вид.33, кв.21, 1-21, кв.25, вид.1-32, кв.29, вид.15-34, кв.35, вид.22-47, кв.36, вид.1-37, кв.43, вид.31-41, кв.44, вид.16-37, кв.52, вид.41-47</t>
  </si>
  <si>
    <t>ДП „Цуманське ЛГ”</t>
  </si>
  <si>
    <t xml:space="preserve"> „Кручене озеро”</t>
  </si>
  <si>
    <t>Маневицький р-н, ДП „Городоцьке ЛГ”, Трояні вське л-во, кв.28, вид.20-23,26, кв.29, вид.1,5,7</t>
  </si>
  <si>
    <t>Камінь-Каширський р-н, ДП „Городоцьке ЛГ”, Троянівське л-во, кв.28, вид.20-23,33 кв.29, вид.1,5-8, 13, 18, 20,21</t>
  </si>
  <si>
    <t>ДП „Городоцьке ЛГ”</t>
  </si>
  <si>
    <t xml:space="preserve"> „Урочище Джерела”</t>
  </si>
  <si>
    <t>Маневицький р-н, ДП „Маневицьке ЛГ”, Черевахівське л-во, кв.20, вид.3-6,9-11,15,16,18,25,26, кв.21, вид.</t>
  </si>
  <si>
    <t>Камінь-Каширський р-н, ДП „Маневицьке ЛГ”, Черевахівське л-во, кв.20, вид.3-5, 8-11,15, 17, 43, 49, 50, кв.21, вид. 1, 5, 18-24, 33, 35</t>
  </si>
  <si>
    <t>ДП „Маневицьке ЛГ”</t>
  </si>
  <si>
    <t xml:space="preserve"> „Стохід”</t>
  </si>
  <si>
    <t>Камінь-Каширський і Маневицький райони</t>
  </si>
  <si>
    <t>Камінь-Каширський район ДП "Волинський військовий лісгосп"  Бережницьке л-во кв.1, 4,6,10,14,22,30,44,49,53,55-57, 65, 67, Бахівське лісництво кв. 14, 24, кв. 33 вид. 31-47, кв. 34, 44, 45, 55;  СВК "Стохід"с. Боровне, СВК "Новочервищанський" с. Нові Червища, СВК "Україна"с. Великий обзир, СВК "Дружба"с. Тоболи</t>
  </si>
  <si>
    <r>
      <t>ДП „Камінь-Каширське ЛГ”„Городоцьке ЛГ”,</t>
    </r>
    <r>
      <rPr>
        <strike/>
        <sz val="10"/>
        <rFont val="Times New Roman"/>
        <family val="1"/>
        <charset val="204"/>
      </rPr>
      <t>с/р</t>
    </r>
  </si>
  <si>
    <t>Волинський військовий лісгосп ДП "Львівський військовий лісокомбінат", СВК "Стохід"с. Боровне, СВК "Новочервищанський" с. Нові Червища, СВК "Україна"с. Великий обзир, СВК "Дружба" с. Тоболи</t>
  </si>
  <si>
    <t xml:space="preserve"> „Воротнів”</t>
  </si>
  <si>
    <t>Ківерцівський р-н, ДП „Ківерцівське ЛГ”, Луцьке л-во, кв.125-130,132-148</t>
  </si>
  <si>
    <t>Луцький р-н, ДП „Ківерцівське ЛГ”, Воротнівське л-во, кв.18-40</t>
  </si>
  <si>
    <t>ДП „Ківерцівське ЛГ”</t>
  </si>
  <si>
    <t>Постанова Ради Міністрів України від 3.08.78 № 383</t>
  </si>
  <si>
    <t>„Втенський”</t>
  </si>
  <si>
    <t>Шацький р-н, ДП „Шацьке УДЛГ”, Ростанське л-во, кв.13, вид.15, кв.14, вид.17, кв.20, вид.3, кв.21, вид.1,15</t>
  </si>
  <si>
    <t>Ковельський р-н, ДП „Шацьке УДЛГ”, Ростанське л-во, кв.12, 13,19, 20, 22</t>
  </si>
  <si>
    <t>ДП „Шацьке УДЛГ” (реорганізований (ДП "Любомльське ЛГ")</t>
  </si>
  <si>
    <t>Шацький держлісгосп</t>
  </si>
  <si>
    <t xml:space="preserve"> „Вутвицький”</t>
  </si>
  <si>
    <t>Камінь-Каширський р-н, ДП „Камінь-Каширсь-ке ЛГ”, Нуйнівське л-во, кв.22, вид.2-4,6-10,18-19,31</t>
  </si>
  <si>
    <t>Камінь-Каширський р-н, ДП „Камінь-Каширсь-ке ЛГ”, Нуйнівське л-во, кв.22, вид.2-5,13,19-21,29,51</t>
  </si>
  <si>
    <t>ДП „Камінь-Каширсь-ке ЛГ”</t>
  </si>
  <si>
    <t xml:space="preserve"> „Губин”</t>
  </si>
  <si>
    <t>Локачинський р-н, ДП „Володимир-Волинське ЛМГ”, Губинс яке л-во, кв.12,13,18,20</t>
  </si>
  <si>
    <t>Володимирський р-н, ДП „Володимир-Волинське ЛМГ”, Губинське л-во, кв.12,13,18-20</t>
  </si>
  <si>
    <t>ДП „Володимир-Волинське ЛМГ”</t>
  </si>
  <si>
    <t>Володимир-Волинський держлісгосп</t>
  </si>
  <si>
    <t xml:space="preserve"> „Софіянівський”</t>
  </si>
  <si>
    <t>Маневицький р-н, ДП „Маневицьке ЛГ”, Софіянівське л-во, кв.8, вид.19, кв.9</t>
  </si>
  <si>
    <t>Камінь-Каширський р-н, ДП „Маневицьке ЛГ”, Софіянівське л-во, кв.8, вид.19, кв.9</t>
  </si>
  <si>
    <t xml:space="preserve"> „Урочище Суничник”</t>
  </si>
  <si>
    <t>Маневицький р-н, ДП „Городоцьке ЛГ”, Борове л-во, кв.21, вид.17-22,24-26, кв.32, вид.1-11,13-15,17,18,39</t>
  </si>
  <si>
    <t>Камінь-Каширський р-н, ДП „Городоцьке ЛГ”, Борове л-во, кв.21, вид.17-25, кв.32, вид.1-26</t>
  </si>
  <si>
    <t xml:space="preserve"> „Рись”</t>
  </si>
  <si>
    <t xml:space="preserve">Маневицький р-н, ДП „Городоцьке ЛГ”, Борове л-во, кв.3, вид.33-37, кв.6, вид.35,36, кв.7, кв.9 </t>
  </si>
  <si>
    <t>Камінь-Каширський р-н, ДП „Городоцьке ЛГ”, Борове л-во, кв.3, вид.46-51, кв.6, вид.52-54, кв.7, кв.9</t>
  </si>
  <si>
    <t>Постанова Ради Міністрів України від 2.06.90 № 123</t>
  </si>
  <si>
    <t>„Болітце”</t>
  </si>
  <si>
    <t>Маневицький р-н, с.Карасин</t>
  </si>
  <si>
    <t xml:space="preserve"> Камінь-Каширський р-н, Прилісненська ОТГ, с. Карасин</t>
  </si>
  <si>
    <t>Карасинська сільська рада</t>
  </si>
  <si>
    <t>Прилісненська сільська рада</t>
  </si>
  <si>
    <t>Указ Президента України від 27.07.2016 № 312/216, Рішення облради від 29.03.05 № 19/27</t>
  </si>
  <si>
    <t>„Горинські крутосхили”</t>
  </si>
  <si>
    <t>Ківерцівський р-н, ДП „Цуманське ЛГ”, Горинсь-ке л-во: кв.39,вид.24,26,27,30,32,33,37,40,41,46,47</t>
  </si>
  <si>
    <t>Луцький р-н, ДП „Цуманське ЛГ”, Горинсь-ке л-во: кв.39,вид.24,26,27,30-32,33,37,40,41,46,47</t>
  </si>
  <si>
    <t>„Озеро Святе”</t>
  </si>
  <si>
    <t>Ратнівський р-н, ДП „Ратнівське ЛМГ”, Заболотівське л-во, кв.21, вид.10</t>
  </si>
  <si>
    <t>Ковельський (колишній Ратнівський) р-н, ДП „Ратнівське ЛМГ”, Заболотівське л-во, кв.21, вид.17,18</t>
  </si>
  <si>
    <t>ДП „Ратнівське ЛМГ” (Філія "Ратнівське ЛМГ ДП "Ліси України")</t>
  </si>
  <si>
    <t>ДП „Ратнівське ЛМГ”</t>
  </si>
  <si>
    <t>Розпорядження Ради Мін. України від 14.10.75 №780</t>
  </si>
  <si>
    <t>„Озеро Добре”</t>
  </si>
  <si>
    <t>Камінь-Каширський р-н, ДП „Камінь-Каширське ЛГ”, Нуйнівське л-во, кв.5, вид.23</t>
  </si>
  <si>
    <t>ДП „Камінь-Каширське ЛГ”</t>
  </si>
  <si>
    <t>Луцький ботанічний сад «Волинь»</t>
  </si>
  <si>
    <t>м.Луцьк, вул.К.Савура</t>
  </si>
  <si>
    <t>м.Луцьк, вул.К.Савура - вул. Шопена</t>
  </si>
  <si>
    <t>Волинський державний університет (імені Лесі Українки</t>
  </si>
  <si>
    <t>Луцький педагогічний інститут імені Лесі Українки (СНУ ім. Лесі Українки)</t>
  </si>
  <si>
    <t>Розпорядження Ради Мін. України від 14.10.75 №311</t>
  </si>
  <si>
    <t>„Байрак”</t>
  </si>
  <si>
    <t>Луцький р-н, смт.Рокині</t>
  </si>
  <si>
    <t>Луцький р-н, Луцька міська територіальна громада, смт.Рокині, Музей історії сільського господарства Волині "Скансен"</t>
  </si>
  <si>
    <t>Музей історії сільського господарства Волині</t>
  </si>
  <si>
    <t>Указ Президента України № 715/96 від 20.08.1996</t>
  </si>
  <si>
    <t>„Здоров’я”</t>
  </si>
  <si>
    <t>Турійський р-н, смт.Луків</t>
  </si>
  <si>
    <t>Ковельський р-н, смт.Луків, Луківська тублікарня</t>
  </si>
  <si>
    <t>Тублікарня ст.Мацеїв Львівської залізниці</t>
  </si>
  <si>
    <t>„Дубечнівський”</t>
  </si>
  <si>
    <t>Старовижівський р-н, ДП „Старовижівське ЛГ”, Дубечнівське л-во. кв.29, вид.24, кв.30, вид.27</t>
  </si>
  <si>
    <t>Ковельський р-н, ДП „Старовижівське ЛГ”, Дубечнівське л-во. кв.29, вид.24, кв.30, вид.27</t>
  </si>
  <si>
    <t>ДП „Старовижівське  ЛГ”</t>
  </si>
  <si>
    <t>Всього парків-пам`яток садово-паркового мистецтва загальнодержавного значення</t>
  </si>
  <si>
    <t>Володимир-Волинський р-н, с.Лудин</t>
  </si>
  <si>
    <t>Земельні ділянки лісового фонду державної власності не надані у користування</t>
  </si>
  <si>
    <t>НД СФГ Колача Є.Й</t>
  </si>
  <si>
    <t>Рішення облради від 17.03.94 № 17/19</t>
  </si>
  <si>
    <t xml:space="preserve"> „Мочиська”</t>
  </si>
  <si>
    <t>Володимир-Волинський р-н, ДП „Володимир-Волинське ЛМГ”, Устилузьке л-во, кв.29</t>
  </si>
  <si>
    <t>Володимирський р-н, ДП „Володимир-Волинське ЛМГ”, Устилузьке л-во, кв.29 вид. 1-45</t>
  </si>
  <si>
    <t>Рішення облради від 20.12.93 № 16/6</t>
  </si>
  <si>
    <t xml:space="preserve"> „Луга-Рачинська”</t>
  </si>
  <si>
    <t>Горохівський р-н, с.Рачин</t>
  </si>
  <si>
    <t xml:space="preserve">Луцький район, Горохівська міська об'єднана територіальна громада </t>
  </si>
  <si>
    <t>Рачинська сільська рада</t>
  </si>
  <si>
    <t>Горохівська міська рада</t>
  </si>
  <si>
    <t xml:space="preserve"> „Заставненський”</t>
  </si>
  <si>
    <t>Іваничівський р-н, с.Заставне</t>
  </si>
  <si>
    <t>Володимирський район, Литовезька сільська об'єднана територіальна громада (72,1 га), ДП "Володимир-Волинське ЛМГ" Павлівське лісництво кв. 67 (84 га)</t>
  </si>
  <si>
    <t>Литовезька сільська рада, ДП "Володимр-Волинське ЛМГ"</t>
  </si>
  <si>
    <t>Розпорядження облдержадміністрації від 12.12.95 № 213</t>
  </si>
  <si>
    <t xml:space="preserve"> „Бузаки”</t>
  </si>
  <si>
    <t>Камінь-Каширсьий р-н, ДП СЛАП «Камінь-Каширськагроліс», Полицівське л-во, кв.46, вид.2-15,18-30,34-37,39-43,45-48</t>
  </si>
  <si>
    <t>Камінь-Каширсьий р-н, ДП СЛАП «Камінь-Каширськагроліс», Бузаківське л-во кв.46 вид.3-21,25-38,41-48,52-60</t>
  </si>
  <si>
    <t>ДП СЛАП «Камінь-Каширськагроліс»</t>
  </si>
  <si>
    <t>Рішення облвиконкому від 31.10.91 № 226</t>
  </si>
  <si>
    <t xml:space="preserve"> „Качинський”</t>
  </si>
  <si>
    <t>Камінь-Каширський р-н, с. Качин</t>
  </si>
  <si>
    <t>Камінь-Каширський р-н, Сошичненська (колишня Качинська) сільська рада, с. Качин</t>
  </si>
  <si>
    <t>Сошичненська сільська рада</t>
  </si>
  <si>
    <t>Розпорядження облдержадміністрації від 26.05.92 № 132</t>
  </si>
  <si>
    <t xml:space="preserve"> „Свято-Бузаківський”</t>
  </si>
  <si>
    <t>Камінь-Каширсьий р-н, ДП СЛАП «Камінь-Каширськагроліс», Полицівське л-во, кв.10,11, Сошичненське л-во, кв.1,2, Бузаківськие л-во, кв.25-45,58-63</t>
  </si>
  <si>
    <t>Камінь-Каширсьий район, ДП СЛАП «Камінь-Каширськагроліс», Полицівське л-во, кв.10,11,61, Сошичненське л-во, кв.1,2, Бузаківськие л-во, кв.25-30,40,42,43,45,47-50,52-55,58, кв.63вид. 1,2,10, кв. 64</t>
  </si>
  <si>
    <t xml:space="preserve"> „Мішеч”</t>
  </si>
  <si>
    <t>Камігь-Каширський р-н, с.Воєгоща</t>
  </si>
  <si>
    <t>Камінь-Каширський р-н, Камінь-Каширська міська рада</t>
  </si>
  <si>
    <t>КСП „Воєгощанське”</t>
  </si>
  <si>
    <t>Камінь-Каширська міська рада</t>
  </si>
  <si>
    <t xml:space="preserve"> „Сірче”</t>
  </si>
  <si>
    <t>Камінь-Каширський р-н, с.Добре, ДП СЛАП «Камінь-Каширськагроліс»</t>
  </si>
  <si>
    <t>Камінь-Каширський р-н, Камінь-Каширська міська (колишня Добренська сільська) рада, ДП СЛАП «Камінь-Каширськагроліс» Бузаківське л-во кв. 4 вид. 43-59</t>
  </si>
  <si>
    <t xml:space="preserve"> „Прирічний”</t>
  </si>
  <si>
    <t xml:space="preserve">Ковельський р-н, ДП „Ковельське ЛГ”, Скулинське л-во, кв.40-42,67-69 </t>
  </si>
  <si>
    <t>Ковельський р-н, ДП „Ковельське ЛГ”, Білинське л-во, кв.40-42,67-69</t>
  </si>
  <si>
    <t xml:space="preserve"> „Волошки”</t>
  </si>
  <si>
    <t xml:space="preserve">Ковельський р-н, ДП „Ковельське ЛГ”, Ковельське л-во, кв.6-20 </t>
  </si>
  <si>
    <t>Ковельський р-н, ДП „Ковельське ЛГ”, Ковельське л-во, кв.6-20</t>
  </si>
  <si>
    <t>Розпорядження облради від 20.12.93 № 15/6</t>
  </si>
  <si>
    <t xml:space="preserve"> „Радовичівський”</t>
  </si>
  <si>
    <t xml:space="preserve">Ковельський р-н, ДП „Ковельське ЛГ”, Радовичівське л-во, кв.22, вид.1 </t>
  </si>
  <si>
    <t>Ковельський р-н, ДП „Ковельське ЛГ”, Радовичівське л-во, кв.22, вид.1, 25</t>
  </si>
  <si>
    <t>Розпорядження облради від 3.03.93 № 18-р</t>
  </si>
  <si>
    <t xml:space="preserve"> „Скулинський</t>
  </si>
  <si>
    <t>Ковельський р-н, ДП „Ковельське ЛГ”, Скулинське л-во, кв.63,66</t>
  </si>
  <si>
    <t>Ковельський р-н, ДП „Ковельське ЛГ" Білинське лісництво  л-во, кв.63,66</t>
  </si>
  <si>
    <t xml:space="preserve"> „Літинський”</t>
  </si>
  <si>
    <t xml:space="preserve">Ковельський р-н, ДП „Ковельське ЛГ”, Радовичівське л-во, кв.15,16 </t>
  </si>
  <si>
    <t>Ковельський р-н, ДП „Ковельське ЛГ”, Радовичівське л-во, кв.15,16</t>
  </si>
  <si>
    <t xml:space="preserve"> „Калинівські кринички”</t>
  </si>
  <si>
    <t>Ковельський р-н, с.Калинівка, с.Люблинець</t>
  </si>
  <si>
    <t>Ковельський р-н, Люблинецька селищна рада</t>
  </si>
  <si>
    <t>Люблинецька, Старокошарівська с/р</t>
  </si>
  <si>
    <t>Люблинецька селищна рада</t>
  </si>
  <si>
    <t>Рішення облради від 30.05.2000 № 12/3</t>
  </si>
  <si>
    <t>Ковельський р-н, Ковельське СЛАП „Тур”, Черемошнянське л-во, кв.84,102,129,130,148, Поворське л-во, кв.177,188,199,200,215,221,226</t>
  </si>
  <si>
    <t>Ковельський р-н, ДП "Волинський військовий лісгосп", Черемошнянське л-во, кв. 5, 13, 20, 21, 28, Поворське л-во, кв. 6, 11, 18, 25, 33, 43, 47</t>
  </si>
  <si>
    <t>Ковельське СЛАП „Тур”</t>
  </si>
  <si>
    <t>ДП "Волинський військовий лісгосп"</t>
  </si>
  <si>
    <t>Рішення облради від 10.02.95 № 3/5</t>
  </si>
  <si>
    <t xml:space="preserve"> „Кашівський”</t>
  </si>
  <si>
    <t>Маневицький р-н, ДП „Ковельське ЛГ”, Кашівське л-во, кв.29, вид.7,8, кв.15, вид.7, кв.34, кв.44, вид.21, кв.38, вид.6-8, кв.42, вид.10,11, кв.32, вид.1,16,19</t>
  </si>
  <si>
    <t xml:space="preserve">Камінь-Каширський  р-н, ДП „Ковельське ЛГ”, Кашівське л-во, кв.8 вид.7 Углівське л-во кв.15 вид23,24,  кв.29 вид. 1-53, кв.32, вид.1,13,16,18,19, кв.38 вид. 12,13, кв.42, вид.16,17, кв.44, вид.47   </t>
  </si>
  <si>
    <t xml:space="preserve"> „Градиський”</t>
  </si>
  <si>
    <t>Маневицький р-н, ДП „Городоцьке ЛГ”, Градиське л-во, кв.13,14,20,21, вид.1-20, Городоцьке л-во, кв.27, Новорудське л-во, кв.54, вид.7,12,20</t>
  </si>
  <si>
    <t>Камінь-Каширський р-н, ДП „Городоцьке ЛГ”, Градиське л-во, кв.13, кв. 14 вид. 1-21,кв. 20, 21, кв. 26 вид. 1-24, Городоцьке л-во, кв.27, Новорудське л-во, кв.54, вид.7,12-20</t>
  </si>
  <si>
    <t>Розпорядження облдержадміністрації від 12.02.97 № 94</t>
  </si>
  <si>
    <t xml:space="preserve"> „Осницький”</t>
  </si>
  <si>
    <t>Маневицький р-н, ДП „Колківське ЛГ”, Осницьке л-во, кв.27, кв.28, вид.27,35-39,41,42, кв.31-35,39-42,46,47</t>
  </si>
  <si>
    <t>Луцький, ДП „Колківське ЛГ”, Осницьке л-во, кв.27, кв.28, вид.27,35-39,41,42, кв.31-35,39-42,46,47</t>
  </si>
  <si>
    <t>ДП „Колківське ЛГ”</t>
  </si>
  <si>
    <t xml:space="preserve">Рішенням облради від 30.05.2000 № 12/3, розширений рішенням облради від 27.12.2006 № 7/29 на 743,2 га. </t>
  </si>
  <si>
    <t xml:space="preserve"> „Граддівський”</t>
  </si>
  <si>
    <t>Маневицький р-н, ДП „Колківське ЛГ”, Граддівське л-во, кв.20,21,28-31, кв.32, вид.1,2,17,24, кв.40-42</t>
  </si>
  <si>
    <t>Луцький, ДП „Колківське ЛГ”, Граддівське л-во, кв.20,21,28-31, кв.32 вид.1,2,17,24, кв.40-42</t>
  </si>
  <si>
    <t>Рішенням облради від 18.08.2000 № 13/6, розширений рішенням облради від 27.12.2006 № 7/29 на 379,6.</t>
  </si>
  <si>
    <t xml:space="preserve"> „Красновільський”</t>
  </si>
  <si>
    <t>Маневицький р-н, ДП „Колківське ЛГ”, Тельчівське л-во, кв.35,36</t>
  </si>
  <si>
    <t>Луцький, ДП „Колківське ЛГ”, Тельчівське л-во, кв.35,36</t>
  </si>
  <si>
    <t>Рішення облради 27.12.2006 № 7/29</t>
  </si>
  <si>
    <t xml:space="preserve"> „Рудниківський”</t>
  </si>
  <si>
    <t>Маневицький р-н, ДП „Колківське ЛГ”, Рудниківське л-во, кв.39-41</t>
  </si>
  <si>
    <t>Луцький, ДП „Колківське ЛГ”, Рудниківське л-во, кв.39-41</t>
  </si>
  <si>
    <t xml:space="preserve"> „Бистряки”</t>
  </si>
  <si>
    <t>Любомльський р-н, ДП „Любомльське ЛГ”, Мозирське л-во, кв.26,57-59</t>
  </si>
  <si>
    <t>Ковельський  р-н, ДП „Любомльське ЛГ”, Мосирське л-во, кв.26,57-59</t>
  </si>
  <si>
    <t xml:space="preserve"> „Замлишщина”</t>
  </si>
  <si>
    <t>Любомльський р-н, ДП „Любомльське ЛГ”, Любомльське л-во, кв.56-59,64,65</t>
  </si>
  <si>
    <t>Ковельський р-н, ДП „Любомльське ЛГ”, Замлинське л-во, кв.39-42, 47-48</t>
  </si>
  <si>
    <t>Рішення облради від 7.03.2001 № 16/11</t>
  </si>
  <si>
    <t xml:space="preserve"> „Чернявське”</t>
  </si>
  <si>
    <t>Ратнівський р-н, ДП „Ковельське ЛГ”, Замшанське л-во, кв.39-41</t>
  </si>
  <si>
    <t>Ковельський р-н, ДП „Ковельське ЛГ”, Замшанське л-во, кв.39-41</t>
  </si>
  <si>
    <t>Розпорядження облдержадміністрації від 16.10.96 № 551</t>
  </si>
  <si>
    <t xml:space="preserve"> „Королівка”</t>
  </si>
  <si>
    <t xml:space="preserve">Камінь-Каширський р-н, ДП „Камінь-Каширське ЛГ”, </t>
  </si>
  <si>
    <t>Камінь-Каширський р-н, ДП „Волинський військовий лісгосп" Бахівське лісництво 38 вид. 33-53, кв. 39 вид. 41-61, кв. 40 вид. 48-57, 74-83, кв. 41 вид 38-53, кв. 42, 43, кв. 47 вид. 58, 66-75, 77, 78, 80, кв. 48 вид. 33-45, кв. 49 вид. 19-48, кв. 50, 51, 52, 53, 54, кв. 59 вид. 1-8, 72, 73, 76, кв. 60, 61</t>
  </si>
  <si>
    <t xml:space="preserve">ДП „Волинський військовий лісгосп" </t>
  </si>
  <si>
    <t>Рішення облради від 3.12.2002 № 4/5</t>
  </si>
  <si>
    <t xml:space="preserve"> „Майдан”</t>
  </si>
  <si>
    <t>Маневицький р-н, ДП „Городоцьке ЛГ”</t>
  </si>
  <si>
    <t xml:space="preserve">ДП "Волинський військовий лісгосп": Бережницьке лісництво кв. 16 вид. 5-7,9-23, 25, 34, 35, кв. 17 вид. 2-8, 11-17, 21-24, 26-61, кв. 23 вид. 14, 20, 20.1, 23-25, 27, 28, кв. 24, 25, кв. 32 вид. 5, 9-11, 14, 20, 20.1, 37, кв. 33, 34, 40, кв. 41 вид. 1-3, 8-11,16, 16.1, 30 </t>
  </si>
  <si>
    <t>ДП «Волинський військовий лісгосп"</t>
  </si>
  <si>
    <t xml:space="preserve"> „Хотешівський”</t>
  </si>
  <si>
    <t>Камінь-Каширський р-н, ДП „Ратнівське ЛГ”, Поступельське л-во, кв.16, вид.1-50, кв.17, вид.1-27</t>
  </si>
  <si>
    <t>Камінь-Каширський р-н, ДП „Камінь-Каширське  ЛГ”, Добренське л-во, кв.3 вид.1-55, кв.4 вид.1-26</t>
  </si>
  <si>
    <t xml:space="preserve"> ДП „Камінь-Каширське ЛГ”</t>
  </si>
  <si>
    <t>Рішення облради від 22.12.2005 № 24/11</t>
  </si>
  <si>
    <t>Чахівський</t>
  </si>
  <si>
    <t xml:space="preserve">Шацький район, ДП "Любомльське ЛГ" Головнянське л-во, кв. 6 вид.17 </t>
  </si>
  <si>
    <t>ДП „Любомльське ЛГ”, Головненське л-во, кв.6, вид.17</t>
  </si>
  <si>
    <t>"Урочище Херма"</t>
  </si>
  <si>
    <t>Ратнівський район, ДП СЛАП "Ратнеагроліс" Ратнівське лісництво кв. 33 вид. 59-69, кв. 34 вид. 1-3, 5, 6, 8-13, 28-31, 39-47, 50, 51</t>
  </si>
  <si>
    <t xml:space="preserve">Ковельський район, Філія «Ратнівське ЛМГ» ДП "Ліси України": Ратнівське лісництво кв. 33 вид. 59-69, кв. 34 вид. 1-3, 5, 6, 8-13, 28-31, 39-47, 50, 51 </t>
  </si>
  <si>
    <t>ДП СЛАП "Ратнеагроліс"</t>
  </si>
  <si>
    <t>Філія «Ратнівське ЛМГ» ДП "Ліси України"</t>
  </si>
  <si>
    <t xml:space="preserve">Рішення Волинської обласної ради від 20 грудня 2018 року № 22/9 </t>
  </si>
  <si>
    <t xml:space="preserve"> „Стенжаричівський”</t>
  </si>
  <si>
    <t>Володимир-Волинський р-н, ДП „Володимир-Волинське ЛМГ”, Стенжаричівське л-во, кв.30, вид.14</t>
  </si>
  <si>
    <t>Володимирський р-н, ДП „Володимир-Волинське ЛМГ” Стенжаричівське л-во кв.29 вид.18</t>
  </si>
  <si>
    <t>Рішення облвиконкому від 31.10.1991 № 226</t>
  </si>
  <si>
    <t xml:space="preserve"> „Нехворощі”</t>
  </si>
  <si>
    <t>Володимир-Волинський р-н, ДП „Володимир-Волинське ЛМГ”, Микуличівське л-во, кв.35-39</t>
  </si>
  <si>
    <t>Володимирський р-н, ДП „Володимир-Волинське ЛМГ”, Микуличівське л-во кв.35 вид. 1-18, кв 36 вид. 1-22, кв.37 вид. 8-37, кв. 38 вид. 1-6, 8-44, кв.39 вид. 1-9</t>
  </si>
  <si>
    <t xml:space="preserve"> „Новосілки”</t>
  </si>
  <si>
    <t>Володимир-Волинський р-н, ДП „Володимир-Волинське ЛМГ”</t>
  </si>
  <si>
    <t>Володимирський р-н, ДП „Володимир-Волинське ЛМГ” Устилузьке л-во кв.30 вид.1-25, кв.31 вид. 1-13, кв. 32 вид. 1-14, 19</t>
  </si>
  <si>
    <t xml:space="preserve"> „Липовий гай”</t>
  </si>
  <si>
    <t>Володимир-Волинський р-н, с.Зимне</t>
  </si>
  <si>
    <t>Володимирський р-н, Зимнівська сільська рада, ДП "Володимир-Волинське ЛМГ" Устилузьке лісництво кв. 41 вид. 1 (24,8 га), Зимнівська сільська рада (5,2 га)</t>
  </si>
  <si>
    <t>ДП „Володимир-Волинське ЛМГ” Устилузьке л-во</t>
  </si>
  <si>
    <t xml:space="preserve">Зимнівська сільська рада, ДП „Володимир-Волинське ЛМГ” </t>
  </si>
  <si>
    <t xml:space="preserve"> „Микуличі”</t>
  </si>
  <si>
    <t>ДП „Володимир-Волинське ЛМГ”, Микуличівське л-во, кв.34, вид.9,21</t>
  </si>
  <si>
    <t>ДП „Володимир-Волинське ЛМГ”, Микуличівське л-во, кв.34, вид.14, 32</t>
  </si>
  <si>
    <t xml:space="preserve"> „Силікатний”</t>
  </si>
  <si>
    <t>Камінь-Каширський р-н, ДП СЛАП «Камінь-Каширськагроліс», Полицівське л-во, кв.3, вид.9,21</t>
  </si>
  <si>
    <t>Камінь-Каширський р-н, ДП СЛАП «Камінь-Каширськагроліс», Полицівське л-во, кв.3 вид.29,31,32,37,42,46,47,55,59</t>
  </si>
  <si>
    <t xml:space="preserve"> „Новочервищанський”</t>
  </si>
  <si>
    <t>Камінь-Каширський р-н, ДП СЛАП «Камінь-Каширськагроліс»</t>
  </si>
  <si>
    <t>Камінь-Каширський р-н, ДП СЛАП «Камінь-Каширськагроліс» Тоболівське л-во кв. 14 вид. 4, 8</t>
  </si>
  <si>
    <t>Рішення облвиконкому від 18.03.82 № 134</t>
  </si>
  <si>
    <t xml:space="preserve"> „Діброва”</t>
  </si>
  <si>
    <t>Камінь-Каширський р-н, ДП СЛАП «Камінь-Каширськагроліс», Кримнівське л-во, кв.8, вид.46</t>
  </si>
  <si>
    <t>Камінь-Каширський р-н, ДП СЛАП «Камінь-Каширськагроліс», Кримнівське л-во, кв.8 вид.56</t>
  </si>
  <si>
    <t xml:space="preserve"> „Карпилівський”</t>
  </si>
  <si>
    <t>Камінь-Каширський р-н, ДП „Камінь-Каширське ЛГ”, Карпилівське л-во, кв.61, вид.16</t>
  </si>
  <si>
    <t>Камінь-Каширський р-н, ДП „Камінь-Каширське ЛГ”, Карпилівське л-во, кв.13, вид.18</t>
  </si>
  <si>
    <t>Рішення облвиконкому від 20.11.86 № 361-р</t>
  </si>
  <si>
    <t xml:space="preserve"> „Поступельський”</t>
  </si>
  <si>
    <t>Камінь-Каширський р-н, ДП „Ратнівське ЛМГ”, Поступельське л-во, кв.18, вид.9</t>
  </si>
  <si>
    <t>Камінь-Каширський р-н, ДП „Камінь-Каширське ЛГ”, Добренське л-во, кв.5, вид.26</t>
  </si>
  <si>
    <t xml:space="preserve"> „Цуманський"</t>
  </si>
  <si>
    <t>Ківерцівський р-н, ДП „Цуманське ЛГ”, Цуманське л-во, кв.40, вид.2,3,11,12,14</t>
  </si>
  <si>
    <t>Луцький р-н, ДП „Цуманське ЛГ”, Цуманське л-во, кв.40 вид.2,3,11,12,14,20</t>
  </si>
  <si>
    <t xml:space="preserve"> „Дольський”</t>
  </si>
  <si>
    <t>Любешівський р-н, ДП „Любешівське ЛМГ”, Дольське л-во, кв.4, вид.32, кв.7, вид.29,31,32, кв.8, вид.7, кв.14, вид.34,35,37, кв.16, вид.35, кв.17, вид.40, кв.18, вид.10,11</t>
  </si>
  <si>
    <t>Камінь-Каширський район, ДП „Любешівське ЛМГ”, Дольське л-во, кв.4 вид.46, кв.7 вид.37,39,40, кв.8 вид.7, кв.14 вид.43,44,46, кв.16 вид.52, кв.17 вид.46, кв.18 вид.10,11,13.</t>
  </si>
  <si>
    <t>ДП „Любешівське ЛМГ”</t>
  </si>
  <si>
    <t>Рішення облради від 25.07.2003 № 6/33</t>
  </si>
  <si>
    <t xml:space="preserve"> „Пнівенський”</t>
  </si>
  <si>
    <t>Любешівський р-н, ДП „Любешівське ЛМГ”, Деревківське л-во, кв.56, вид.23,24</t>
  </si>
  <si>
    <t>Камінь-Каширський район, ДП „Любешівське ЛМГ”, Деревківське л-во, кв.56, вид.23,24</t>
  </si>
  <si>
    <t xml:space="preserve"> „Білоозерський”</t>
  </si>
  <si>
    <t>Любешівський р-н, ДП „Любешівське ЛМГ”, Білоозерське л-во, кв.15, вид.14,20,22, кв.16, вид.13, кв.17, вид.14,21, кв.18, вид.15, кв.22, вид.1,35, кв.23, вид.7, кв.26, вид.6,9, кв.27, вид.6,7,10, кв.28, вид.5,7,8,13, кв.29, вид.13,17,26, кв.35, вид.8, кв.36, вид.7,10, кв.39, вид.8,9, кв.40, вид.2,9,15, кв.41, вид.6,9, кв.46, вид.23, кв.57, вид.20,21,30-32, кв.58, вид.2,8,13, кв.60, вид.12</t>
  </si>
  <si>
    <t xml:space="preserve">Камінь-Каширський район, ДП „Любешівське ЛМГ”, Білоозерське л-во кв.57 вид.20,21,26,30-33, кв.58 вид.2,8,13, кв.60 вид.12; Мукошинське л-во кв.15 вид.14,20,22, кв.16 вид.13, кв.17 вид.14,21, кв.18 вид.1,5, 13, кв. 21 вид.15,16,24, кв.22 вид.9,13,27, кв.23 вид.7,10,  кв.26 вид.6,9, кв.27 вид.6,7,10, кв.28 вид.5,7,8,13, кв.29 вид.13,17, кв.35 вид.8, кв.36 вид.7,10, кв.39 вид.8,9, кв.40 вид.2,9,15, кв.41 вид.6,9, кв.46 вид.23. </t>
  </si>
  <si>
    <t>Любешівський р-н, ДП „Любешівське ЛМГ”, Залізницьке л-во, кв.26, вид.34, кв.30, вид.10, кв.31, вид.21, кв.36, вид.10,16, кв.39, вид.20, кв.40, вид.1,3,4,6,11, кв.45, вид.14,19</t>
  </si>
  <si>
    <t>Камінь-Каширський район, ДП „Любешівське ЛМГ”, Залізницьке л-во, кв.26 вид.52, кв.30 вид.10, кв.31 вид.21,32, кв.36 вид.10,16, кв.39 вид.20, кв.40 вид.1,3,4,6,11, кв.45 вид.14,19,22</t>
  </si>
  <si>
    <t xml:space="preserve"> „Підсвиння”</t>
  </si>
  <si>
    <t>Любомльський р-н, ДП „Любомльське ЛМГ”, Головненське л-во, кв.54, вид.15</t>
  </si>
  <si>
    <t>Ковельський р-н, ДП „Любомльське ЛГ”, Чорноплеське л-во, кв.17, вид.15</t>
  </si>
  <si>
    <t>ДП „Любомльське ЛМГ”</t>
  </si>
  <si>
    <t xml:space="preserve"> „Підгородненський”</t>
  </si>
  <si>
    <t>Любомльський р-н, ДП „Любомльське ЛМГ”, Любомльське л-во, кв.11, вид.11,15,20</t>
  </si>
  <si>
    <t>Ковельський р-н, ДП „Любомльське ЛГ”, Любомльське л-во, кв.8, вид.11,15,26</t>
  </si>
  <si>
    <t xml:space="preserve"> „Заріччя”</t>
  </si>
  <si>
    <t>Маневицький р-н, ДП „Колківське ЛГ”, Тельчівське л-во, кв.7, вид.21</t>
  </si>
  <si>
    <t>Луцький район, ДП „Колківське ЛГ”, Тельчівське л-во, кв.7, вид.21</t>
  </si>
  <si>
    <t xml:space="preserve"> „Граддівська дубина”</t>
  </si>
  <si>
    <t>Маневицький р-н, ДП „Колківське ЛГ”, Граддівське л-во, кв.49, вид.30</t>
  </si>
  <si>
    <t>Луцький район, ДП „Колківське ЛГ”, Граддівське л-во, кв.49, вид.30</t>
  </si>
  <si>
    <t>Маневицький р-н, ДП „Колківське ЛГ”, Рудниківське л-во, кв.29, вид.4</t>
  </si>
  <si>
    <t>Луцький район, ДП „Колківське ЛГ”, Рудниківське л-во, кв.29 вид.4</t>
  </si>
  <si>
    <t xml:space="preserve"> „Карасинський”</t>
  </si>
  <si>
    <t>Маневицький р-н, ДП „Маневицьке ЛГ”, Карасинське л-во, кв.2, вид.3</t>
  </si>
  <si>
    <t>Камінь-Каширський район, ДП „Маневицьке ЛГ”, Карасинське л-во, кв.59 вид.3</t>
  </si>
  <si>
    <t>Розпорядження облвиконкому від 20.11.86 № 361-р</t>
  </si>
  <si>
    <t xml:space="preserve"> „Маневицький”</t>
  </si>
  <si>
    <t>Маневицький р-н, ДП „Маневицьке ЛГ”, Маневицьке л-во, кв.14, вид.3</t>
  </si>
  <si>
    <t>Камінь-Каширський район, ДП „Маневицьке ЛГ”, Маневицьке л-во, кв.14 вид. 27,28,30,38,39,40</t>
  </si>
  <si>
    <t xml:space="preserve"> „Дубина”</t>
  </si>
  <si>
    <t>Маневицький р-н, ДП „Маневицьке ЛГ”, Маневицьке л-во, кв.25, вид.23, кв.26. вид.10, кв.29, вид.5,14,19, кв.30, вид.8,13</t>
  </si>
  <si>
    <t>Камінь-Каширський район, ДП „Маневицьке ЛГ”, Маневицьке л-во, кв.25 вид.54, кв.26 вид.23,  кв.29 вид. 7,15,22,37, кв.30 вид.13,29</t>
  </si>
  <si>
    <t>Маневицький р-н, ДП „Городоцьке ЛГ”, Городоцьке л-во, кв.53, вид.2</t>
  </si>
  <si>
    <t>Камінь-Каширський район, ДП „Городоцьке ЛГ”, Городоцьке л-во, кв.53, вид.2</t>
  </si>
  <si>
    <t xml:space="preserve"> „Смольне”</t>
  </si>
  <si>
    <t xml:space="preserve">Ратнівський р-н, ДП „Ратнівське ЛМГ”, Жиричівське і Кортеліське л-во, </t>
  </si>
  <si>
    <t>Ковельський р-н, ДП „Ратнівське ЛМГ”, Жиричівське л-во кв. 17, 18, 23-25, 30-32  Кортеліське л-во кв. 32, кв.33 вид. 1-9, 14-22, 28-38, 43-78, кв. 34 вид. 7-96, кв. 40, 41, 47, 48</t>
  </si>
  <si>
    <t>Рішення облвиконкому від 26.07.83 № 272</t>
  </si>
  <si>
    <t xml:space="preserve"> „Гірницький”</t>
  </si>
  <si>
    <t>Ратнівський р-н, ДП „Ратнівське ЛМГ”, Гірницьке л-во, кв.14, вид.19</t>
  </si>
  <si>
    <t>Ковельський р-н, ДП „Ратнівське ЛМГ”, Гірницьке л-во, кв.14, вид.19</t>
  </si>
  <si>
    <t xml:space="preserve"> „Доманівський”</t>
  </si>
  <si>
    <t>Ратнівський р-н, ДП „Ратнівське ЛМГ”, Жиричівське л-во, кв.20, вид.3</t>
  </si>
  <si>
    <t>Ковельський р-н, ДП „Ратнівське ЛМГ”, Жиричівське л-во, кв.20, вид.3</t>
  </si>
  <si>
    <t xml:space="preserve"> „Смоляри-1”</t>
  </si>
  <si>
    <t>Старовижівський р-н, ДП „Старовижівське ЛГ”, Дубечнівське л-во, кв.75, вид.17</t>
  </si>
  <si>
    <t>Ковельський  р-н, ДП „Старовижівське ЛГ”, Дубечнівське л-во, кв.75, вид.17</t>
  </si>
  <si>
    <t>ДП „Старовижівське ЛГ”</t>
  </si>
  <si>
    <t xml:space="preserve"> „Смоляри-2”</t>
  </si>
  <si>
    <t>Старовижівський р-н, ДП „Старовижівське ЛГ”, Дубечнівське л-во, кв.79, вид.3</t>
  </si>
  <si>
    <t>Ковельський р-н, ДП „Старовижівське ЛГ”, Дубечнівське л-во, кв.79, вид.3</t>
  </si>
  <si>
    <t xml:space="preserve"> „Вижівська дача”</t>
  </si>
  <si>
    <t>Старовижівський р-н, ДП „Старовижівське ЛГ”, Старовижівське л-во, кв.16</t>
  </si>
  <si>
    <t>Ковельський р-н, ДП „Старовижівське ЛГ”, Старовижівське л-во, кв.16 вид. 1-57</t>
  </si>
  <si>
    <t xml:space="preserve"> „Мокрецький”</t>
  </si>
  <si>
    <t>Турійський р-н, ДП „Турійське ЛГ”, Мокрецьке л-во, кв.25-32</t>
  </si>
  <si>
    <t>Ковельський р-н, ДП „Турійське ЛГ”, Мокрецьке л-во, кв.23, 27-30, 32, 33, кв. 34 вид. 1-17 кв. 35 вид. 1-3,15,21,26</t>
  </si>
  <si>
    <t>ДП „Турійське ЛГ”</t>
  </si>
  <si>
    <t>Розпорядження облдержадміністрації від 26.05.92 № 213</t>
  </si>
  <si>
    <t xml:space="preserve"> „Кульчинська соснина”</t>
  </si>
  <si>
    <t>Турійський р-н, с.Кульчин</t>
  </si>
  <si>
    <t>Ковельський, ДП "Турійське ЛГ" Турійське лісництво кв.5 вид. 1-13, 24-25, 27-28</t>
  </si>
  <si>
    <t xml:space="preserve"> „Кошляк Радовичівський”</t>
  </si>
  <si>
    <t>Турійський р-н, ДП „Турійське ЛГ”, Радовичівське л-во, кв.6-8,9-11</t>
  </si>
  <si>
    <t>Ковельський, ДП „Турійське ЛГ”, Радовичівське л-во, кв. 3, 4, кв. 5 вид. 2-25, кв. 8, 9, кв. 13 вид. 1-30, 34-37</t>
  </si>
  <si>
    <t xml:space="preserve"> „Ліски”</t>
  </si>
  <si>
    <t>Рожищенський р-н, ДП „Ківецівське ЛГ”, Рожищеньке л-во, кв. 32</t>
  </si>
  <si>
    <t>Луцький район, ДП „Ківерцівське ЛГ”, Рожищеньке л-во, кв. 32</t>
  </si>
  <si>
    <t>ДП „Ківецівське ЛГ”</t>
  </si>
  <si>
    <t>Рішення облради від 4.05.95 № 4/5</t>
  </si>
  <si>
    <t xml:space="preserve"> „Ялинник”</t>
  </si>
  <si>
    <t>Шацький р-н, ДП „Шацьке УДЛГ”, Ростанське л-во, кв.39</t>
  </si>
  <si>
    <t>Ковельський р-н, ДП „Шацьке УДЛГ”, Ростанське л-во, кв.48</t>
  </si>
  <si>
    <t>ДП „Шацьке УДЛГ”</t>
  </si>
  <si>
    <t>Рішення облради від 9.12.98 № 4/3</t>
  </si>
  <si>
    <t xml:space="preserve"> „Ростанський”</t>
  </si>
  <si>
    <t>Шацький р-н, ДП „Шацьке УДЛГ”, Ростанське л-во, кв.31, вид.1,2,5,8</t>
  </si>
  <si>
    <t>Ковельський р-н, ДП „Шацьке УДЛГ”, Ростанське л-во, кв.34, вид.2, 3,9,12</t>
  </si>
  <si>
    <t xml:space="preserve"> «Мощаницький»</t>
  </si>
  <si>
    <t>Ківерцівський р-н, ДП «Цуманське ЛГ», Мощаницьке л-во</t>
  </si>
  <si>
    <t>Луцький р-н, ДП «Цуманське ЛГ», Мощаницьке л-во кв. 37 вид. 29,35,36,38, кв. 38 вид. 1,2,5,6,8,13,16-20, 25,29</t>
  </si>
  <si>
    <t>ДП «Цуманське ЛГ»</t>
  </si>
  <si>
    <t xml:space="preserve"> «Березово-Вільховий»</t>
  </si>
  <si>
    <t>Маневицький р-н, Довжицька та Боровичівська сільські ради, ДП «Колківське ЛГ», Граддівське лісництво, кв.37-39, 53 вид. 1-5,9 кв.27 вид.8,10,11,18.</t>
  </si>
  <si>
    <t>Луцький р-н,, ДП "Колківське ЛГ" Граддівське лісництво, кв.37-39, 53 вид. 1-5,9 кв.27 вид.8,10,11,18.</t>
  </si>
  <si>
    <t>Рішення облради від 12.03.12 № 10/67</t>
  </si>
  <si>
    <t xml:space="preserve"> «Сяньків Луг»</t>
  </si>
  <si>
    <t>Ківерцівський р-н, Дернівська сільська рада, ДП «Цуманське ЛГ», Мощаницьке лісництво, кв. 1 та кв. 5.</t>
  </si>
  <si>
    <t>Луцький р-н, Олицька селищна (колишня Дернівська сільська) рада, ДП «Цуманське ЛГ», Мощаницьке лісництво, кв. 1, 5.</t>
  </si>
  <si>
    <t xml:space="preserve">Рішення облради від 21.06.12 № 12/35 </t>
  </si>
  <si>
    <t xml:space="preserve"> „Грузьке болото”</t>
  </si>
  <si>
    <t>Камінь-Каширський р-н, ДП „Камінь-Каширське ЛГ”Стобихівське л-во</t>
  </si>
  <si>
    <t>Камінь-Каширський р-н, ДП "Волинський військовий лісгосп", Бахівське лісництво кв. 3 вид. 3, 20-47, кв. 4 вид. 49-60, кв. 17 вид. 1-9, 39, 47, кв. 18 вид. 1-11</t>
  </si>
  <si>
    <t>Рішення облради від 3.12.02 № 4/5</t>
  </si>
  <si>
    <t xml:space="preserve"> „Підрічанський”</t>
  </si>
  <si>
    <t>Камінь-Каширський р-н, ДП „Камінь-Каширське ЛГ”, Нуйнівське л-во, кв.19, вид.10,22,23</t>
  </si>
  <si>
    <t>Камінь-Каширський р-н, ДП „Камінь-Каширське ЛГ”, Нуйнівське л-во, кв.19, вид.6,10</t>
  </si>
  <si>
    <t>Рішення облвиконкому від 30.12.80 № 493</t>
  </si>
  <si>
    <t>Камінь-Каширський р-н, ДП „Камінь-Каширське ЛГ”, Карпилівське л-во, кв.44, вид.9</t>
  </si>
  <si>
    <t>Камінь-Каширський р-н, ДП „Камінь-Каширське ЛГ”, Карпилівське л-во, кв.4 вид.14,62</t>
  </si>
  <si>
    <t xml:space="preserve"> „Верхівський”</t>
  </si>
  <si>
    <t>Камінь-Каширський р-н, ДП „Камінь-Каширське ЛГ”, Карпилівське л-во, кв.30, вид.13,14</t>
  </si>
  <si>
    <t>Камінь-Каширський р-н, ДП „Камінь-Каширське ЛГ”, Сошичненське л-во кв.28 вид. 16-18</t>
  </si>
  <si>
    <t xml:space="preserve"> „Мочурівський”</t>
  </si>
  <si>
    <t>Камінь-Каширський р-н, ДП „Камінь-Каширське ЛГ”, Нуйнівське л-во, кв.5, вид.14</t>
  </si>
  <si>
    <t>Камінь-Каширський р-н, ДП „Камінь-Каширське ЛГ”, Нуйнівське л-во, кв.5, вид. 20</t>
  </si>
  <si>
    <t xml:space="preserve"> „Нуйнівський”</t>
  </si>
  <si>
    <t>Камінь-Каширський р-н, ДП „Камінь-Каширське ЛГ”, Нуйнівське л-во, кв.13, вид.1,15</t>
  </si>
  <si>
    <t>Камінь-Каширський р-н, ДП „Камінь-Каширське ЛГ”, Нуйнівське л-во, кв.13, вид.5,10,19</t>
  </si>
  <si>
    <t xml:space="preserve"> „Залазький”</t>
  </si>
  <si>
    <t>Камінь-Каширський р-н, ДП „Камінь-Каширське ЛГ”, Видертське л-во, кв.32, вид.7</t>
  </si>
  <si>
    <t>Камінь-Каширський р-н, ДП „Камінь-Каширське ЛГ”, Видертське л-во, кв.32 вид.7</t>
  </si>
  <si>
    <t xml:space="preserve"> „Поступельський журавдинник”</t>
  </si>
  <si>
    <t>Камінь-Каширський р-н, ДП „Ратнівське ЛМГ”</t>
  </si>
  <si>
    <t>Камінь-Каширський р-н, ДП „Камінь-Каширське ЛГ” Добренське л-во кв. 43 вид. 46, кв. 48 вид. 1</t>
  </si>
  <si>
    <t>ДП „Камінь-Каширський ЛГ”</t>
  </si>
  <si>
    <t xml:space="preserve"> „Лісова алея”</t>
  </si>
  <si>
    <t>Луцький р-н, ДП «Цуманське ЛГ», Мощаницьке л-во кв. 46 вид. 10,11,14-19, кв. 50 вид.2, 4-16,20,20.1-26,28,32,33,35,37-41, кв. 51 вид. 1,3,5,6,8,9,17-23</t>
  </si>
  <si>
    <t xml:space="preserve"> ”Задибський”</t>
  </si>
  <si>
    <t>Ковельський р-н, ДП «Ковельське ЛГ», Ковельське л-во, кв.22,24,30</t>
  </si>
  <si>
    <t>Ковельський р-н, ДП «Ковельське ЛГ», Зеленівське л-во, кв.22,24,30</t>
  </si>
  <si>
    <t>ДП «Ковельське ЛГ»</t>
  </si>
  <si>
    <t xml:space="preserve"> „Лісова дача”</t>
  </si>
  <si>
    <t>Ковельський р-н, ДП «Ковельське ЛГ», Скулинське л-во, кв.65, вид.17,19,32,35</t>
  </si>
  <si>
    <t>Ковельський р-н, ДП «Ковельське ЛГ», Білинське л-во, кв.65, вид. 52-55</t>
  </si>
  <si>
    <t xml:space="preserve"> „Мосирський”</t>
  </si>
  <si>
    <t>Любомльський р-н, ДП «Любомльське ЛГ», Мозирське л-во, 42,48,60</t>
  </si>
  <si>
    <t>Ковельський р-н, ДП «Любомльське ЛГ», Мосирське л-во, 42,48,60</t>
  </si>
  <si>
    <t>ДП «Любомльське ЛГ»</t>
  </si>
  <si>
    <t>Рішення облради від7.03.2001 № 16/11</t>
  </si>
  <si>
    <t xml:space="preserve"> „Любомльський”</t>
  </si>
  <si>
    <t>Любомльський р-н, ДП «Любомльське ЛГ», Любомльське л-во, кв.14, ид.7</t>
  </si>
  <si>
    <t>Ковельський р-н, ДП «Любомльське ЛГ», Любомльське л-во, кв.24, вид. 17</t>
  </si>
  <si>
    <t>Рішення облвиконкому від 4.09.85 № 301</t>
  </si>
  <si>
    <t>Любомльський р-н, ДП «Любомльське ЛГ», Головненське л-во, кв.43, вид.11</t>
  </si>
  <si>
    <t>Ковельський р-н, ДП «Любомльське ЛГ», Головнянське л-во, кв.30, вид.11</t>
  </si>
  <si>
    <t xml:space="preserve"> „Любче”</t>
  </si>
  <si>
    <t>Ковельський р-н, с.Любче</t>
  </si>
  <si>
    <t>Ковельський р-н, Ковельська міська (колишня Тойкутська сільська) рада с.Любче</t>
  </si>
  <si>
    <t>Тойкутська сільська рада</t>
  </si>
  <si>
    <t xml:space="preserve"> „Череваський”</t>
  </si>
  <si>
    <t>Маневицький р-н, ДП „Маневицькие ЛГ”, Софіянівське л-во, кв.47, вид.30</t>
  </si>
  <si>
    <t>Камінь-Каширський р-н, „Маневицьке ЛГ” Софіянівське л-во, кв.47, вид.30</t>
  </si>
  <si>
    <t>ДП „Маневицькие ЛГ”</t>
  </si>
  <si>
    <t>Маневицький р-н, ДП „Маневицькие ЛГ”, Софіянівське л-во. кв.48, вид.23,25</t>
  </si>
  <si>
    <t>Камінь-Каширський р-н, ДП „Маневицьке ЛГ”, Софіянівське л-во. кв.48 вид.25, 26</t>
  </si>
  <si>
    <t xml:space="preserve"> „Вовчицький”</t>
  </si>
  <si>
    <t>Маневицький р-н, ДП „Маневицькие ЛГ”, Вовчецьке л-во, кв.3, вид.1</t>
  </si>
  <si>
    <t>Камінь-Каширський р-н, ДП „Маневицьке ЛГ”, Вовчецьке л-во, кв.3, вид.1</t>
  </si>
  <si>
    <t xml:space="preserve"> „Колодіївський”</t>
  </si>
  <si>
    <t>Маневицький р-н, ДП „Маневицькие ЛГ”, Вовчецьке л-во, кв.8, вид.3</t>
  </si>
  <si>
    <t>Камінь-Каширський р-н, ДП „Маневицьке ЛГ”, Вовчецьке л-во, кв.8, вид.5</t>
  </si>
  <si>
    <t xml:space="preserve"> „Костюхнівський”</t>
  </si>
  <si>
    <t>Маневицький р-н, ДП „Маневицькие ЛГ”, Вовчецьке л-во, кв.15, вид.2-5</t>
  </si>
  <si>
    <t>Камінь-Каширський р-н, ДП „Маневицьке ЛГ”, Вовчецьке л-во, кв.15, вид.2, 3, 5</t>
  </si>
  <si>
    <t>Маневицький р-н, ДП „Маневицькие ЛГ”, Вовчецьке л-во, кв.40, вид.23</t>
  </si>
  <si>
    <t>Камінь-Каширський р-н, ДП „Маневицьке ЛГ”, Вовчецьке л-во, кв.40 вид.33,38,41,51</t>
  </si>
  <si>
    <t xml:space="preserve"> „Підлузький”</t>
  </si>
  <si>
    <t>Старовижівський р-н, ДП „Старовижівське ЛГ” , Любохинівське л-во. кв.29, вид.4,5</t>
  </si>
  <si>
    <t>Ковельський р-н, ДП „Старовижівське ЛГ” , Любохинівське л-во. кв.29, вид.4,5,6</t>
  </si>
  <si>
    <t>Старовижівський р-н, ДП „Старовижівське ЛГ”, Любохинівське л-во, кв.30, вид.1</t>
  </si>
  <si>
    <t>Ковельський р-н, ДП „Старовижівське ЛГ”, Любохинівське л-во, кв.30, вид.1,2</t>
  </si>
  <si>
    <t xml:space="preserve"> „Мизівська дача”</t>
  </si>
  <si>
    <t>Старовижівський р-н, ДП „Старовижівське ЛГ”, Старовижівське л-во. кв.46, вид.2,9,10</t>
  </si>
  <si>
    <t>Ковельський р-н, ДП „Старовижівське ЛГ”, Старовижівське л-во. кв.46, вид.2,9,10, 27</t>
  </si>
  <si>
    <t xml:space="preserve"> „Озерище”</t>
  </si>
  <si>
    <t>Старовижівський р-н, с.Солов’ї</t>
  </si>
  <si>
    <t>Ковельський р-н, Сереховичівська сільська рада</t>
  </si>
  <si>
    <t>Солов’ївська сільська рада</t>
  </si>
  <si>
    <t>Сереховичівська сільська рада</t>
  </si>
  <si>
    <t xml:space="preserve"> „Дубовий закіт”</t>
  </si>
  <si>
    <t>Рожищенський р-н, с. Кобче</t>
  </si>
  <si>
    <t>Луцький  район, Рожищенська міська територіальна громада (колишня Сокільська сільська рада) (16,9 га), ДП СЛАП "Рожищеагроліс" Стохідське л-во кв. 61 вид. 22 (9 га)</t>
  </si>
  <si>
    <t>Сокольська сільська рада</t>
  </si>
  <si>
    <t>Рожищенська міська рада, ДП СЛАП "Рожищеагроліс"</t>
  </si>
  <si>
    <t xml:space="preserve"> „Генетичний резерват сосни”</t>
  </si>
  <si>
    <t>Любомльський р-н, ДП «Любомльське ЛГ», Замлинське лісництво, кв. 50, вид. 28, 29.</t>
  </si>
  <si>
    <t>Ковельський р-н, ДП «Любомльське ЛГ», Замлинське лісництво, кв. 50, вид. 28, 29.</t>
  </si>
  <si>
    <t>Рішення обласної ради від 31.07.2014 № 27/64</t>
  </si>
  <si>
    <t>Фітеума</t>
  </si>
  <si>
    <t>Володимир-Волинський (колишній Іваничівський) район, Павлівська с. ОТГ, за межами с. Трубки</t>
  </si>
  <si>
    <t>Володимирський район, Павлівська сільська об'єднана територальна громада, за межами с. Трубки</t>
  </si>
  <si>
    <t>Павлівська  с. ОТГ</t>
  </si>
  <si>
    <t>Рішення облради від 12.03.2020 № 29/22</t>
  </si>
  <si>
    <t xml:space="preserve"> „Устилузький”</t>
  </si>
  <si>
    <t>Володимир-Волинський р-н,  ДП „Володимир-Волинсье ЛМГ”, Устилузьке л-во</t>
  </si>
  <si>
    <t>Володимирський р-н,  ДП „Володимир-Волинсье ЛМГ”, Устилузьке л-во кв. 2 вид. 1-29, кв. 16 вид. 8-44, кв. 19 вид. 1-13, 16-24, 28-35, 37-39, кв. 20 вид. 11, 20</t>
  </si>
  <si>
    <t>ДП „Володимир-Волинсье ЛМГ”</t>
  </si>
  <si>
    <t xml:space="preserve"> „Ішівський”</t>
  </si>
  <si>
    <t>Володимир-Волинський р-н, ДП „Володимир-Волинсье ЛМГ”, Ішівське л-во</t>
  </si>
  <si>
    <t>Володимирський р-н, ДП „Володимир-Волинсье ЛМГ”, Ішівське л-во кв. 39 вид. 8-34, кв. 40 вид. 1,2,4-22</t>
  </si>
  <si>
    <t xml:space="preserve"> „Бужанівська дача”</t>
  </si>
  <si>
    <t>Горохівський р-н, ДП „Горохівське ЛМГ”, Бужанівське л-во, кв. 53-71</t>
  </si>
  <si>
    <t>Луцький районн, ДП „Горохівське ЛМГ”, Ново-Зборишівське л-во, кв. 131-141, 146-153</t>
  </si>
  <si>
    <t>ДП „Горохівське ЛМГ”</t>
  </si>
  <si>
    <t xml:space="preserve"> „Павлівський”</t>
  </si>
  <si>
    <t>Іваничівський р-н, ДП „Володимир-Волинсье ЛМГ”</t>
  </si>
  <si>
    <t>Володимирський район, ДП „Володимир-Волинське ЛМГ” Павлівське лісництво кв 11 вид. 1-13, кв. 12 вид. 1-20, кв. 13 вид.1-19, кв. 14 вид. 1-22, кв. 15 вид. 1-24, кв. 16 вид. 1-22, кв. 17 вид. 1-4, 6-8, 65-67, кв. 18 вид. 1-39, кв. 19 вид.14-29, 32-35, 38-43, 45, 49-53, 58-60, кв. 20 вид. 1-30, кв. 21 вид. 4-6, 9, 16,17, 19-26, 29-32, кв. 22 вид. 1-33, кв. 23 вид. 1-32, кв. 24 вид. 1-30</t>
  </si>
  <si>
    <t xml:space="preserve"> „Прибужжя”</t>
  </si>
  <si>
    <t>Іваничівський р-н, с. Мовники, с.Морозовичі, Поромів</t>
  </si>
  <si>
    <t>Володимирський район, Поромівська сільська об'єднана територіальна громада (колишні Поромівська та Морозовичівська сільські ради) (511,7 га), Литовежська сільська об'єднана територіальна громада (колишня Мовниківська сільська рада) (480,8 га), ДП „Володимир-Волинсье ЛМГ” Павлівське лісництво кв. 56 вид. 6-11, кв. 57 вид. 1, 4-10, Устилузьке лісництво кв. 46 вид. 6, 7, 9 (189,6 га)</t>
  </si>
  <si>
    <t>Поромівська, Морозовичівська, Мовниківська сільські ради, ДП „Володимир-Волинсье ЛМГ”</t>
  </si>
  <si>
    <t>Поромівська,Литовезька сільські ради, ДП „Володимир-Волинсье ЛМГ”</t>
  </si>
  <si>
    <t>Розпорядження облради від 3.03.93 № 18-р, розширено рішенням облради від 22.12.05 № 24/11</t>
  </si>
  <si>
    <t xml:space="preserve"> „Гвозди”</t>
  </si>
  <si>
    <t>Ратнівський р-н, ДП „Ратнівське ЛМГ”</t>
  </si>
  <si>
    <t>Ковельський р-н, ДП „Ратнівське ЛМГ” Кортеліське л-во кв. 11 вид. 19-53, кв. 12 вид. 5-28, кв. 18 вид. 1-11, кв. 19 вид. 1-21</t>
  </si>
  <si>
    <t>Рішення облради від 22.12.05 № 24/11</t>
  </si>
  <si>
    <t xml:space="preserve"> „Берестянський”</t>
  </si>
  <si>
    <t>Ківерцівський р-н, Ківерцівське СЛП, Дернівське л-во, кв.19, вид.7-13</t>
  </si>
  <si>
    <t>Луцький р-н, ДП "Цуманське ЛГ", Берестянське л-во кв.62 вид.1-8</t>
  </si>
  <si>
    <t>ДП «КСЛП «Ківерціліс»</t>
  </si>
  <si>
    <t>ДП "Цуманське ЛГ"</t>
  </si>
  <si>
    <t xml:space="preserve"> „Зубр”</t>
  </si>
  <si>
    <t>Ківерцівський р-н, ДП „Ківерцівське ЛГ”, Звірівське л-во кв. 1-45; Муравищенське л-во кв. 1-47, кв. 49-51, кв. 55 вид. 1-17, кв 54 вид 10-34; Сокиричівське л-во кв. 1-5, кв. 9-13, кв. 123-129; Дернівська сільрада - 173,0 га.</t>
  </si>
  <si>
    <t>Луцький р-н, ДП „Ківерцівське ЛГ”, Звірівське л-во, кв.1-16, кв.21-27, кв.31-37,кв.43, кв.44 вид.1-14,16,19-21,23-31,кв.45 Муравищенське л-во, кв.1-5,6,7,12,23,24,31-36,кв.43-47,49. Сокиричівське л-во, кв.1-5, кв.9-13, кв.123-129.  Олицька селищна (колишня Дернівська сільська) рада-173,0.</t>
  </si>
  <si>
    <t>ДП „Ківерцівське ЛГ”, ДП КСЛП «Ківерцігроліс» Дернівська сільська рада</t>
  </si>
  <si>
    <t>ДП „Ківерцівське ЛГ”, Дернівська сільська рада, ДП "Звірівське ЛГ"</t>
  </si>
  <si>
    <t>Рішення облради: від 18.08.2000 № 13/6; від 16.12.2003 № 9/12; від 28.11.2008 № 24/14;від 21.06.2012 № 12/35 від 31.07.2014 № 27/64</t>
  </si>
  <si>
    <t xml:space="preserve"> „Урочище Стахор”</t>
  </si>
  <si>
    <t>Ковельський р-н, смт. Голоби</t>
  </si>
  <si>
    <t>Ковельський р-н, Голобська селищна рада</t>
  </si>
  <si>
    <t>Голобська селищна та Радошинська сільська ради</t>
  </si>
  <si>
    <t>Голобська селищна рада</t>
  </si>
  <si>
    <t>Рішення облради від 4.11.97 № 12/4</t>
  </si>
  <si>
    <t xml:space="preserve"> „Шепель”</t>
  </si>
  <si>
    <t>Луцький р-н, с.Шепель, с. Усичі</t>
  </si>
  <si>
    <t>Шепельська, Буянівська сільські ради</t>
  </si>
  <si>
    <t>Луцька міська рада</t>
  </si>
  <si>
    <t xml:space="preserve"> „Гнідавське болото”</t>
  </si>
  <si>
    <t>м. Луцьк, Луцький р-н, с. Рованці</t>
  </si>
  <si>
    <t>Луцький район, м. Луцьк, Об'єднана територіальна громада, с. Рованці</t>
  </si>
  <si>
    <t>УЖКГ м. Луцька, Баратинська сільська рада</t>
  </si>
  <si>
    <t>КП "Парки та сквери м. Луцька", Боратинська сільська рада</t>
  </si>
  <si>
    <t xml:space="preserve"> „Тоболівський”</t>
  </si>
  <si>
    <t>Любешівський р-н, с. Віл, ДП СЛАП «Камінь-Каширськагроліс»</t>
  </si>
  <si>
    <t>Камінь-Каширський район, , ДП СЛАП "Камінь-Каширськагроліс" Тоболівське л-во кв. 23</t>
  </si>
  <si>
    <t>ДП СЛАП "Камінь-Каширськагроліс"</t>
  </si>
  <si>
    <t xml:space="preserve"> „Буг”</t>
  </si>
  <si>
    <t>Любомльський р-н, с.Забужжя, с.Штунь, с.Римачі, с.Рівне, ДП «Любомльске ЛГ», Гущанське л-во, кв.16,17,55,56</t>
  </si>
  <si>
    <t>Забузька, Штунська, Гущанська, Римачівська, Рівненська сільські ради, ДП «Любомльске ЛГ»</t>
  </si>
  <si>
    <t>Розпорядження облдержадміністрації від 12.12.95 № 213; рішення Волинської обласної ради від 15.09.2022 року № 18/11</t>
  </si>
  <si>
    <t xml:space="preserve"> „Губинський резерват”</t>
  </si>
  <si>
    <t>Локачинський р-н, ДП „Володимир-Волинсье ЛМГ”</t>
  </si>
  <si>
    <t>Володимир-Волинський  район, ДП „Володимир-Волинсье ЛМГ” Губинське лісництво кв. 10 вид 1-27, кв. 11 вид. 1-40</t>
  </si>
  <si>
    <t xml:space="preserve"> „Тельчівський”</t>
  </si>
  <si>
    <t>Маневицький р-н, ДП „Колківське ЛГ”, Тельчівське л-во</t>
  </si>
  <si>
    <t>Луцький р-н, ДП „Колківське ЛГ”, Тельчівське л-во кв. 11, 14,15</t>
  </si>
  <si>
    <t>Рішення облради від 18.08.2000 № 13/6</t>
  </si>
  <si>
    <t xml:space="preserve"> „Соф’янівський резерват”</t>
  </si>
  <si>
    <t>Маневицький р-н, ДП „Маневицькие ЛГ”</t>
  </si>
  <si>
    <t>Камінь-Каширський р-н, ДП „Маневицьке ЛГ” Соф’янівське л-во кв. 26,27,35-37</t>
  </si>
  <si>
    <t xml:space="preserve"> „Городоцький”</t>
  </si>
  <si>
    <t>Камінь-Каширський р-н,, ДП „Городоцьке ЛГ” Городоцьке л-во кв. 8 вид. 10-29, кв.9 вид. 18,19,21,31, кв. 11 вид. 1-9, кв. 12 вид. 6-12, кв. 13 вид. 20-26</t>
  </si>
  <si>
    <t xml:space="preserve"> „Чорторийський”</t>
  </si>
  <si>
    <t>Маневицький р-н, ДП „Маневицьке ЛГ”, Чорторийське л-во</t>
  </si>
  <si>
    <t>Камінь-Каширський р-н, ДП „Поліське ЛГ”, Чорторийське л-во кв. 29 вид. 1-38, кв. 40 вид. 1-31</t>
  </si>
  <si>
    <t>ДП „Поліське ЛГ”</t>
  </si>
  <si>
    <t xml:space="preserve"> „Локоття”</t>
  </si>
  <si>
    <t>Маневицький р-н ДП «Поліське», Серхівське л-во, кв. 24, вид. 3-5,7, 1-14.</t>
  </si>
  <si>
    <t>Камінь-Каширський район, ДП «Маневицьке ЛГ», Галузійське л-во, кв.56 , вид.1-23, Прилісненська сільска рада</t>
  </si>
  <si>
    <t>ДП «Поліське ЛГ»</t>
  </si>
  <si>
    <t>ДП «Маневицьке ЛГ», Прилісненська сільська рада</t>
  </si>
  <si>
    <t>Камінь-Каширський район, ДП „Маневицьке ЛГ” Маневицьке л-во кв. 2</t>
  </si>
  <si>
    <t xml:space="preserve"> „Лазнища”</t>
  </si>
  <si>
    <t>Маневицький р-н, ДП „Городоцьке ЛГ”, Бережницькен л-во, Городоцьке л-во, Троянівське л-во</t>
  </si>
  <si>
    <t>Камінь-Каширський район, ДП „Городоцьке ЛГ” Градиське лісництво кв.1 вид.1-19, 23, кв. 15 вид. 44-49, кв. 16 вид. 36-51, Троянівське лісництво кв. 1 вид. 1-3,6, 20, кв. 2 вид. 1,2,7-12,18-21,28; ДП "Волинський військовий лісгосп" Бережницьке лісництво кв. 3 вид. 4,22,23,27-38.1, кв. 9 вид. 1-7,9,14,15,20-22,25.1, кв. 13, 58-60, кв. 63 вид. 34,37,39-42, кв. 64 вид. 36,39,44-50</t>
  </si>
  <si>
    <t>ДП „Городоцьке ЛГ” (282,3), ДП "Волинський військовий лісгосп" (560,5)</t>
  </si>
  <si>
    <t xml:space="preserve"> „Липине”</t>
  </si>
  <si>
    <t>Ратнівський р-н, ДП „Ратнівське ЛГ”</t>
  </si>
  <si>
    <t xml:space="preserve">Ковельський район Державне підприємство «Ратнівське лісомисливське господарство», Заболотівське лісництво: кв.1 вид. 3, 11 – 26, кв. 2 вид. 4 – 20, кв. 3 вид. 3, 8 – 52, кв. 4 вид. 5 – 9, 11 – 28, кв. 5 вид. 4 – 35, кв. 6 вид. 4, 7 – 9, 11 – 46, кв. 7 вид. 11 – 14, 16, 17, 19 – 35, кв. 8 вид. 4, 7 – 11, 13 – 50, кв. 9 –20, кв. 21 вид. 1 – 16, кв. 22 – 26, кв. 27 вид. 1 – 17, кв. 28 – 42;
Державне підприємство «Спеціалізоване лісогосподарське агропромислове підприємство Ратнеагроліс», Заболоттівське лісництво: кв. 28, вид. 7
</t>
  </si>
  <si>
    <t>ДП „Ратнівське ЛГ”</t>
  </si>
  <si>
    <t>ДП „Ратнівське ЛМГ”, ДП СЛАП "Ратнеагроліс"</t>
  </si>
  <si>
    <t xml:space="preserve"> „Смолярівський”</t>
  </si>
  <si>
    <t>Старовижівський р-н, ДП „Старовижівське ЛГ”, Дубечнівське л-во</t>
  </si>
  <si>
    <t>Ковельський р-н, ДП „Старовижівське ЛГ”, Дубечнівське л-во кв. 66-69, кв. 70 вид. 1-37, кв. 71-78, кв. 79 вид. 1, 2, 4-17, кв. 80, кв. 81 вид. 15-22, кв. 82</t>
  </si>
  <si>
    <t xml:space="preserve"> „Старовижівський”</t>
  </si>
  <si>
    <t>Ковельський р-н, ДП „Старовижівське ЛГ”, Старовижівське л-во кв. 2-5, кв. 6 вид. 1-42, 49, 50, кв. 9 вид. 9-62, кв. 11, 13, 63, 64, 66; Дубечнівське л-во кв. 52</t>
  </si>
  <si>
    <t xml:space="preserve"> „Дубечнівський”</t>
  </si>
  <si>
    <t>Ковельський р-н, ДП „Старовижівське ЛГ”, Дубечнівське л-во кв. 4-9,16,17, 19-24, кв.47 вид. 1-24, кв. 48 вид. 1-5, 7-25,27-29, 31-43, кв. 49 вид. 1-7, 9-11, 15-18, 24-35, кв. 50 вид. 2, 4-8, 10, 12-15, 20, 22-29, 31,32, 34-39, 41-45, кв. 51 вид. 4, 6, 8, 14-16, 20-24, 27, 31-40, 42, 47-52.</t>
  </si>
  <si>
    <t xml:space="preserve"> „Соловичівський”</t>
  </si>
  <si>
    <t>Турійський р-н, ДП „Турійське ЛГ”, Радовичівське л-во</t>
  </si>
  <si>
    <t>Ковельський  р-н, ДП „Турійське ЛГ” Турійське л-во кв. 10-13, 15, 16, кв. 14 вид. 1-19, 21-23, 26-29, 33-44, 48-56, 58,59, кв. 17 вид. 1-11, 19, 20, кв. 18,19; Радовичівське л-во кв. 12 вид. 1-8, 11-16, 18-20, 22-26, 30-33, 37,38.</t>
  </si>
  <si>
    <t xml:space="preserve"> „Озерянський”</t>
  </si>
  <si>
    <t>Турійський р-н, с.Озеряни, ДП „Турійське ЛГ”</t>
  </si>
  <si>
    <t>Ковельський р-н, Турійська територіальна громада (колишня Озерянська сільська рада), ДП „Турійське ЛГ” Радовичівське л-во кв. 16 вид. 2-5, 7-39, кв. 17 вид. 1-6, 8-47, 49, 50, кв. 18 вид. 1-5, 11-14, 16-25, 27-34, 37-48, кв. 19 вид. 1, 3-32, 34, 36-40, 43-59, 61, 62,  кв. 20 вид. 1-8, 10-27, кв. 21 вид. 1-12, 15-51, кв 22 вид. 1-6, 8-29, 31-47, кв. 23, кв. 24, кв. 25 вид. 1-4, 7-38, 41-50, 54, 56, 57, кв. 26 вид. 6, 7, 11, 12, 14, 15, 17, 19-21, 24, 26-32, 35</t>
  </si>
  <si>
    <t>Озерянська сільська рада, ДП „Турійське ЛГ”</t>
  </si>
  <si>
    <t>Турійська селищна рада, ДП „Турійське ЛГ”</t>
  </si>
  <si>
    <t xml:space="preserve"> „Осівський”</t>
  </si>
  <si>
    <t>Турійський р-н, ДП „Турійське ЛГ”, Осівсмьке л-во</t>
  </si>
  <si>
    <t>Ковельський р-н, ДП „Турійське ЛГ”, Вербичанське л-во кв. 7-9, 11-16, 18-20, кв. 21 вид. 1-38,40,41, кв. 22-23, кв. 24 вид. 1-26, 32, 33, кв. 25-27, 29-33; Осівське л-во кв. 14-15, 17, 19, 21, 22, 24-37, кв. 38 вид. 1-11, 14,15</t>
  </si>
  <si>
    <t xml:space="preserve"> „Бобли”</t>
  </si>
  <si>
    <t xml:space="preserve">Турійський р-н, ДП „Турійське ЛГ”, </t>
  </si>
  <si>
    <t>Ковельський р-н, ДП „Турійське ЛГ” Турійське л-во кв. 20, кв. 21 вид. 1-50, 52-58, кв. 22 вид. 1-8, 24, кв. 23 вид. 1-11, 13-47, кв. 24</t>
  </si>
  <si>
    <t xml:space="preserve"> „Туричанський”</t>
  </si>
  <si>
    <t>Турійський р-н, ДП „Турійське ЛГ”</t>
  </si>
  <si>
    <t xml:space="preserve">Ковельський р-н, ДП „Турійське ЛГ” Турійське лісництво кв. 25, кв. 26 вид. 1-65, 87, 88, кв. 27, кв. 28 вид. 1-53, 63-66, кв. 29 вид. 1-16, 38-65, кв. 30 </t>
  </si>
  <si>
    <t>Соловичівська, Дулібівська сільські ради</t>
  </si>
  <si>
    <t>ДП "Турійське ЛГ"</t>
  </si>
  <si>
    <t xml:space="preserve"> „Кемпа»</t>
  </si>
  <si>
    <t>Ківерцівський р-н, ДП «Цуманське ЛГ», Сильненське л-во</t>
  </si>
  <si>
    <t>Луцький  р-н, ДП «Цуманське ЛГ», Сильненське л-во кв.2</t>
  </si>
  <si>
    <t xml:space="preserve"> „Різнолісся»</t>
  </si>
  <si>
    <t>Ківерцівський р-н, ДП «Цуманське ЛГ», Сильненське л-во, кв.32</t>
  </si>
  <si>
    <t>Луцький р-н, ДП «Цуманське ЛГ», Сильненське л-во кв.32</t>
  </si>
  <si>
    <t xml:space="preserve"> «Ясенівка»</t>
  </si>
  <si>
    <t>Камінь-Каширський р-н, ДП СЛАП «Камінь-Каширськагроліс» Боровненське л-во кв. 31 вид.43,46, кв. 32 вид. 22,42,45-47, кв 33 вид. 1,3,12,18, кв. 38 вид.19-23, 25-27,31-34,37,38, кв. 40 вид. 3,32,33</t>
  </si>
  <si>
    <t>Рішення обласної ради від 04.11.2011 № 7/21</t>
  </si>
  <si>
    <t xml:space="preserve"> „Дубова”</t>
  </si>
  <si>
    <t>Ковельський р-н, Черевахівська сільська рада, ДП «Ковельське ЛГ», Кашівське лісництво, кв. 3, 4, 19-21, 27, 35, 38.</t>
  </si>
  <si>
    <t>Камінь-Кашщирський р-н,  ДП «Ковельське ЛГ», Кашівське лісництво, кв. 3, 4, Углівське л-во кв. 19-21, 27, 35, 38.</t>
  </si>
  <si>
    <t>Рішення облради від 12.03.2012 № 10/67</t>
  </si>
  <si>
    <t xml:space="preserve"> „Дюна”</t>
  </si>
  <si>
    <t>геологічний</t>
  </si>
  <si>
    <t>Старвижівський р-н, ДП «Старовижівське ЛГ»</t>
  </si>
  <si>
    <t>Ковельський р-н, ДП «Старовижівське ЛГ», Синівське лісництво кв. 34 вид.26-71</t>
  </si>
  <si>
    <t>ДП «Старовижівське ЛГ»</t>
  </si>
  <si>
    <t>Разом заказників геологічних</t>
  </si>
  <si>
    <t xml:space="preserve"> «Рокинівський»</t>
  </si>
  <si>
    <t>Луцький район, Рокинівська селищна рада</t>
  </si>
  <si>
    <t>Лууький район, Луцька міська територіальна громада (Колишня Княгининівська сільська рада)</t>
  </si>
  <si>
    <t>Рокинівська селищна рада</t>
  </si>
  <si>
    <t>Рішення облради від 16.12.2003 № 9/12  Рішення обласної ради від28.11.2008 № 24/14</t>
  </si>
  <si>
    <t xml:space="preserve"> „Холонів”</t>
  </si>
  <si>
    <t>Горохівський р-н, с.Холонів</t>
  </si>
  <si>
    <t xml:space="preserve">Луцький район, Горохівська міська об'єднана територіальна громада (Холонівська сільська рада) </t>
  </si>
  <si>
    <t>Холонівська сільська рада</t>
  </si>
  <si>
    <t xml:space="preserve"> „Муравище-1”</t>
  </si>
  <si>
    <t>Ківерцівський р-н, ДП „Ківерцівське ЛГ”, Муравищенське л-во, кв.15, вид.28, кв.12, вид.10, кв.16, вид.4</t>
  </si>
  <si>
    <t>Луцький р-н, ДП „Ківерцівське ЛГ”, Муравищенське л-во, кв.15, вид.28, кв.16, вид.4 кв.12, вид.3</t>
  </si>
  <si>
    <t xml:space="preserve"> „Муравище-2”</t>
  </si>
  <si>
    <t>Ківерцівський р-н, ДП „Ківерцівське ЛГ”, Муравищенське л-во, кв.29, вид.14, кв.37,  вид.10</t>
  </si>
  <si>
    <t>Луцький р-н, ДП „Ківерцівське ЛГ”, Муравищенське л-во, кв.29, вид.14, кв.37,  вид.5</t>
  </si>
  <si>
    <t xml:space="preserve"> „Радошин”</t>
  </si>
  <si>
    <t>Ковельський р-н, СЛАТ „Тур”</t>
  </si>
  <si>
    <t>Ковельський р-н, Ковельське СЛАТ „Тур” Стеблівське л-во кв. 51 вид. 1-34, кв. 52 вид. 18-20, 22-38, 41, кв. 53 вид. 1-13,16-46, кв. 54 вид. 1-32, 34-39, кв. 55 вид. 1-28, кв. 56 вид. 1-25,29, кв. 57 вид. 1-40, кв. 58 вид. 1-11, 13-22, кв. 59 вид. 1-23, кв. 61 вид. 1,3,5-21, кв. 62 вид. 1-12,17,21, кв. 63 вид. 1-11,14-25,28, кв. 64 вид. 1-24,30, кв. 65 вид. 1,3,4,6-21, кв. 66 вид.1,3-17,19</t>
  </si>
  <si>
    <t xml:space="preserve"> „Кулики”</t>
  </si>
  <si>
    <t>Ковельський р-н, с. Поповичі</t>
  </si>
  <si>
    <t>Ковельський р-н , Голобська селишна рада, с. Поповичі</t>
  </si>
  <si>
    <t>Голобська селишна рада</t>
  </si>
  <si>
    <t xml:space="preserve"> „Чаруків”</t>
  </si>
  <si>
    <t>Луцький р-н, с.Чаруків</t>
  </si>
  <si>
    <t xml:space="preserve">Луцький район, Городищенська територіальна громада (колишні Чаруківська, Несвічівська та Городищенська сільські ради) </t>
  </si>
  <si>
    <t>Городищенська сільська рада</t>
  </si>
  <si>
    <t xml:space="preserve"> „Пташиний гай”</t>
  </si>
  <si>
    <t>м. Луцьк</t>
  </si>
  <si>
    <t>Любешівський р-н, ДП „Маневицьке ЛГ”, Новочервищанське л-во</t>
  </si>
  <si>
    <t>Камінь-Каширський районн, ДП „Маневицьке ЛГ”, Ново-Червищанське л-во кв. 45 вид. 47, кв. 46 вид. 44-49, кв. 54 вид. 13-24</t>
  </si>
  <si>
    <t xml:space="preserve"> „Чорний бусел”</t>
  </si>
  <si>
    <t>Маневицький р-н, ДП „Маневицьке ЛГ”, Карасинське л-во</t>
  </si>
  <si>
    <t>Камінь-Каширський р-н, ДП „Маневицьке ЛГ”, Карасинське л-во кв. 31 вид. 23, кв. 44 вид. 50, кв. 51 вид. 21</t>
  </si>
  <si>
    <t>Маневицький р-н, ДП „Маневицьке ЛГ”, Вовчецьке л-во</t>
  </si>
  <si>
    <t>Камінь-Каширський район, ДП „Маневицьке ЛГ”, Вовчицьке л-во кв. 5 вид. 21, кв. 20-21</t>
  </si>
  <si>
    <t xml:space="preserve"> „Вовча будка”</t>
  </si>
  <si>
    <t>Камінь-Каширський р-н, ДП „Маневицьке ЛГ”, Карасинське л-во кв. 9 вид. 21, 24, 27</t>
  </si>
  <si>
    <t xml:space="preserve"> „Чорна долина”</t>
  </si>
  <si>
    <t>Маневицький р-н, ДП „Маневицьке ЛГ”, Галузіївське л-во</t>
  </si>
  <si>
    <t>Камінь-Каширський р-н, Галузійське л-во кв. 48-50, 53, 54</t>
  </si>
  <si>
    <t xml:space="preserve"> „Урочище Костянове”</t>
  </si>
  <si>
    <t>Старовижівський р-н, с.Дубечне</t>
  </si>
  <si>
    <t>Ковельський р-н, Дубечненська сільська рада</t>
  </si>
  <si>
    <t>Дубечненська сільська рада</t>
  </si>
  <si>
    <t xml:space="preserve"> «Лобаниха»</t>
  </si>
  <si>
    <t>Луцький р-н, Несвічівська сільрада</t>
  </si>
  <si>
    <t xml:space="preserve">Луцький район, Городищенська територіальна громада </t>
  </si>
  <si>
    <t>Несвічівська сільрада</t>
  </si>
  <si>
    <t>Рішення облради від16.12.2003 № 9/12</t>
  </si>
  <si>
    <t xml:space="preserve"> „Соминець”</t>
  </si>
  <si>
    <t>Шацький р-н, с.Мельники</t>
  </si>
  <si>
    <t>Ковельський р-н, Шацька селищна рада, с. Мельники</t>
  </si>
  <si>
    <t>Шацька селищна рада</t>
  </si>
  <si>
    <t xml:space="preserve"> „Луга»</t>
  </si>
  <si>
    <t>Володимир-Волинський р-н, с.Бубнів, Селець, Хмелівка, Зимне, Зарічне, П’ятидні, м.Устилуг</t>
  </si>
  <si>
    <t>Володимир-Волинський р-н, Володимир-Волинська та Устилузька міські, Зимнівська сільська територіальні громади</t>
  </si>
  <si>
    <t>Бубнівська, Селюцька, Хмелівська, Зимнівська, Зарічненська, П’ятиднівська сільські ради Устилузька міська рада</t>
  </si>
  <si>
    <t>Володимир-Волинська та Устилузька міські, Зимнівська сільська ради</t>
  </si>
  <si>
    <t xml:space="preserve"> „Гнила Липа»</t>
  </si>
  <si>
    <t>Горохівський р-н, с.Квасів-смт.Мар’янівка</t>
  </si>
  <si>
    <t xml:space="preserve">Луцький район, Мар'янівська селищна об'єднана територіальна громода, Горохівська міська об'єднана територіальна громада </t>
  </si>
  <si>
    <t>Цегівська, Бранівська, Журавничівська, Квасівська сільські ради</t>
  </si>
  <si>
    <t>Марянівська селищна рада, Горохівська міська рада</t>
  </si>
  <si>
    <t xml:space="preserve"> „Озеро Лука»</t>
  </si>
  <si>
    <t>Камінь-Каширський р-н, с.Грудки</t>
  </si>
  <si>
    <t>Грудківська сільська рада</t>
  </si>
  <si>
    <t xml:space="preserve"> „Озеро Озюрко»</t>
  </si>
  <si>
    <t>Камінь-Каширський р-н, ДП „Камінь-Каширське ЛГ”</t>
  </si>
  <si>
    <t>Камінь-Каширський р-н, ДП „Камінь-Каширське ЛГ” Видертське л-во кв. 47 вид.7</t>
  </si>
  <si>
    <t xml:space="preserve"> „Озеро Сошичне»</t>
  </si>
  <si>
    <t>Камінь-Каширський р-н, ДП „Камінь-Каширське ЛГ”Нуйнівське л-во кв. 7 вид.9</t>
  </si>
  <si>
    <t xml:space="preserve"> „Озеро Мочуліно»</t>
  </si>
  <si>
    <t>Камінь-Каширський р-н, ДП „Камінь-Каширське ЛГ” Нуйнівське л-во кв. 14 вид. 7</t>
  </si>
  <si>
    <t xml:space="preserve"> „Озеро Стобихівське»</t>
  </si>
  <si>
    <t>Камінь-Каширський р-н, с.Стобихівка</t>
  </si>
  <si>
    <t>Камінь-Каширський р-н, Сошичненська сільська територіальна громада</t>
  </si>
  <si>
    <t>Стобихівська сільська рада</t>
  </si>
  <si>
    <t xml:space="preserve"> „Цир»</t>
  </si>
  <si>
    <t>Камінь-Каширський р-н, ДП „Камінь-Каширське ЛГ” Клітицьке л-во кв. 23 вид. 2,7,9,14,15,20</t>
  </si>
  <si>
    <t xml:space="preserve"> „Озеро Карасино»</t>
  </si>
  <si>
    <t>Камінь-Каширський р-н, ДП „Камінь-Каширське ЛГ”, Нуйнівське л-во</t>
  </si>
  <si>
    <t>Камінь-Каширський р-н, ДП „Камінь-Каширське ЛГ”, Нуйнівське л-во кв. 4 вид. 18</t>
  </si>
  <si>
    <t xml:space="preserve"> „Озеро Скомирське»</t>
  </si>
  <si>
    <t>Камінь-Каширський р-н, с.Радошинка</t>
  </si>
  <si>
    <t xml:space="preserve">Камінь-Каширський р-н, Сошичненська сільська територіальна громада </t>
  </si>
  <si>
    <t xml:space="preserve"> „Турський»</t>
  </si>
  <si>
    <t>Камінь-Каширський р-н, с.Личини, с.Черче</t>
  </si>
  <si>
    <t>Камінь-Каширський р-н, Камінь-Каширська територіальна громада, Сошичненська сільська територіальна громада</t>
  </si>
  <si>
    <t>Черченська, Добренька, Хотешівська, Личинівська сільські ради</t>
  </si>
  <si>
    <t>Камінь-Каширська міська рада, Сошичненська сільська рада</t>
  </si>
  <si>
    <t xml:space="preserve"> „Великообзирський»</t>
  </si>
  <si>
    <t>Камінь-Каширський район, ДП „Камінь-Каширське ЛГ” Велико-Обзирське л-во кв. 31 вид. 19, кв.32 вид. 1, 15</t>
  </si>
  <si>
    <t xml:space="preserve"> „Соминський»</t>
  </si>
  <si>
    <t>Ковельський р-н, Ковельське СЛАТ „Тур” Стеблівське л-во кв.27 вид. 31</t>
  </si>
  <si>
    <t>СЛАТ „Тур”</t>
  </si>
  <si>
    <t>Ковельське СЛАТ „Тур”</t>
  </si>
  <si>
    <t xml:space="preserve"> „Гулівський»</t>
  </si>
  <si>
    <t>Ковельський р-н, СЛАТ „Тур” Підрізьке лісництво кв. 1, 4</t>
  </si>
  <si>
    <t xml:space="preserve"> „Окорський»</t>
  </si>
  <si>
    <t>Локачинський р-н, с.Великий Окорськ</t>
  </si>
  <si>
    <t>Володимир-Волинський р-н, с.Великий Окорськ</t>
  </si>
  <si>
    <t>Окорська сільська рада</t>
  </si>
  <si>
    <t>Затурцівська сільська рада</t>
  </si>
  <si>
    <t xml:space="preserve"> „Чорногузівський»</t>
  </si>
  <si>
    <t>Локачинський р-н, с.Линів, с.Бубнів</t>
  </si>
  <si>
    <t>Володимир-Волинський р-н,  Локачинська селищна рада</t>
  </si>
  <si>
    <t>Синівська, Бубнівська сільські ради</t>
  </si>
  <si>
    <t>Локачинська селищна рада</t>
  </si>
  <si>
    <t xml:space="preserve"> „Холопичівський»</t>
  </si>
  <si>
    <t>Локачинський р-н, с.Холоптчі</t>
  </si>
  <si>
    <t xml:space="preserve">Володимир-Волинський район, Затурцівська сільська об'єднана територіальна громада </t>
  </si>
  <si>
    <t>Холопичівська сільська рада</t>
  </si>
  <si>
    <t xml:space="preserve"> „Луга-Свинорейка»</t>
  </si>
  <si>
    <t>Локачинський р-н, с.Замличі, с.Шельвів</t>
  </si>
  <si>
    <t xml:space="preserve">Володимир-Волинський район, с.Замличі-Шельвів, Локачинська селищна рада </t>
  </si>
  <si>
    <t>Локачинська селищна рада, Шельмівська, Дорогиничівська, Замличівська, Крухиничівська, Козлівська,Марковичівська с.р.</t>
  </si>
  <si>
    <t>Рішення облради від 20.12.93 № 16/6, рішення облради від 02.02.2017     № 10/49</t>
  </si>
  <si>
    <t xml:space="preserve"> „Серна»</t>
  </si>
  <si>
    <t>Локачинський р-н, с.Юнівка, с.Мала Квасовиця</t>
  </si>
  <si>
    <t>Володимир-Волинський р-н, Затурцівська сільська рада</t>
  </si>
  <si>
    <t>Юнівська сільська рада</t>
  </si>
  <si>
    <t xml:space="preserve"> „Лучний»</t>
  </si>
  <si>
    <t>Локачинський р-н, с.Коритниця, с.Козлів</t>
  </si>
  <si>
    <t xml:space="preserve">Володимир-Волинський район, с.Коритниця-Козлів, Локачинська селищна рада </t>
  </si>
  <si>
    <t>Коритницькая, Козлівська, Дорогиничівська, Старозагорівська, Конюхівська, Привітненнська, Заячіцівська сільські ради</t>
  </si>
  <si>
    <t>Рішення облради від 4.05.95 № 4/5, рішення облради від 02.02.2017     № 10/49</t>
  </si>
  <si>
    <t xml:space="preserve"> „Чорногузка»</t>
  </si>
  <si>
    <t>Луцький р-н, с.Ратнів, с.Одеради</t>
  </si>
  <si>
    <t>Луцький район, Луцька та Боратинська об'єднані територіальні громади (колинші Ратнівська, Одерадівська,Баївська сільські ради)</t>
  </si>
  <si>
    <t>Ратнівська, Одерадівська, Баївська сільські ради</t>
  </si>
  <si>
    <t>Луцька міська рада, Боратинська сільська рада</t>
  </si>
  <si>
    <t xml:space="preserve"> „Краєвид»</t>
  </si>
  <si>
    <t>Луцький район, Луцька територіальна громада, с.Рокині</t>
  </si>
  <si>
    <t>ДП ЕДГ "Еліта"</t>
  </si>
  <si>
    <t>Рішення облради від 18.08.2000 № 13/6, рішення облради від 02.02.2017     № 10/49</t>
  </si>
  <si>
    <t xml:space="preserve"> „Рогізненський»</t>
  </si>
  <si>
    <t>Любешівський р-н, с.Ветли</t>
  </si>
  <si>
    <t xml:space="preserve">Камінь-Каширський район, Любешівська селищна територаільна громада </t>
  </si>
  <si>
    <t>Ветлівська сільська рада</t>
  </si>
  <si>
    <t>Національний природний парк "Прип'ять-Стохід"</t>
  </si>
  <si>
    <t xml:space="preserve"> „Цирський»</t>
  </si>
  <si>
    <t>Любешівський р-н, с.Цир</t>
  </si>
  <si>
    <t>Камінь-Каширський  район, Любешівська селищна територіапльна громада</t>
  </si>
  <si>
    <t>Цирська сільська рада</t>
  </si>
  <si>
    <t>Рішення облвиконкому від 23.11.79 № 401</t>
  </si>
  <si>
    <t xml:space="preserve"> „Седлищенський»</t>
  </si>
  <si>
    <t>Любешівський р-н, с.Седлище</t>
  </si>
  <si>
    <t>Камінь-Каширський район, Любешівська селищна територіапльна громада</t>
  </si>
  <si>
    <t>Седлищенська сільська рада</t>
  </si>
  <si>
    <t>Любешівська селищна рада</t>
  </si>
  <si>
    <t xml:space="preserve"> „Великоглушанський»</t>
  </si>
  <si>
    <t>Любешівський р-н, с.Велика Глуша</t>
  </si>
  <si>
    <t>Камінь-Каширський район, Камінь-Каширська міська територіальна громада</t>
  </si>
  <si>
    <t>Великоглушанська сільська рада</t>
  </si>
  <si>
    <t xml:space="preserve"> „Ветлівський»</t>
  </si>
  <si>
    <t xml:space="preserve"> „Гірківський»</t>
  </si>
  <si>
    <t>Любешівський р-н, с.Гірки</t>
  </si>
  <si>
    <t>Камінь-Каширський район, Любешівська селищна територаільна громада</t>
  </si>
  <si>
    <t>Гірківська сільська рада</t>
  </si>
  <si>
    <t xml:space="preserve"> „Березичівський»</t>
  </si>
  <si>
    <t>Любешівський р-н, с.Березичі</t>
  </si>
  <si>
    <t>Камінь-Каширський район, ДП СЛАП "Любешівагроліс" Березичівське л-во кв. 30 вид. 47</t>
  </si>
  <si>
    <t>Березичівська сільська рада</t>
  </si>
  <si>
    <t>ДП СЛАП "Любешівагроліс"</t>
  </si>
  <si>
    <t xml:space="preserve"> „Бірківський»</t>
  </si>
  <si>
    <t>Любешівський р-н, с.Бірки</t>
  </si>
  <si>
    <t xml:space="preserve">Камінь-Каширський район, Любешівська селищна територіальна громада </t>
  </si>
  <si>
    <t>Бірківська сільська рада</t>
  </si>
  <si>
    <t xml:space="preserve"> „Прип’ятський-1»</t>
  </si>
  <si>
    <t>Любешівський р-н, с.Любешівська Воля</t>
  </si>
  <si>
    <t>Камінь-Каширський район, Любешівська селищна територіапльна громада, с. Любешівська Воля</t>
  </si>
  <si>
    <t xml:space="preserve"> „ Прип’ятський-2»</t>
  </si>
  <si>
    <t xml:space="preserve">Камінь-Каширський район, Любешівська селищна територіапльна громада </t>
  </si>
  <si>
    <t xml:space="preserve"> „ Прип’ятський-3»</t>
  </si>
  <si>
    <t>Любешівський р-н, с.Деревок</t>
  </si>
  <si>
    <t xml:space="preserve"> „Ямно»</t>
  </si>
  <si>
    <t>Любешівський р-н, ДП «Любешівське ЛМГ», Великоглушанське л-во, кв.2, вид.2,3, кв.3, вид.4, кв.4, вид.5,7, кв.5, вид.4,5,10, кв.13, вид.9,12, кв.14, вид.10,14, кв.15, вид.21, кв.16, вид.3,11, кв.19, вид.1, кв.21, вид.26</t>
  </si>
  <si>
    <t>Камінь-Каширський район, ДП «Любешівське ЛМГ», Великоглушанське л-во, кв.2, вид.2,3, кв.3, вид.4, кв.4, вид.5,7,8,  кв.5, вид.4,5,7, кв.13, вид.9,12, кв.14, вид.10,14, кв.15, вид.21, кв.16, вид.3,11,23, кв.19, вид.1-5 кв.21 вид.2,3,15</t>
  </si>
  <si>
    <t>ДП «Любешівське ЛМГ»</t>
  </si>
  <si>
    <t>Рішення облради від 25.07.03 № 6/33</t>
  </si>
  <si>
    <t xml:space="preserve"> „Світлий»</t>
  </si>
  <si>
    <t>Маневицький р-н, ДП «Маневицьке ЛГ», Софіянівське л-во, кв.11, вид.8,17-19,22</t>
  </si>
  <si>
    <t xml:space="preserve"> Камінь-Каширський район, ДП «Маневицьке ЛГ», Софіянівське л-во, кв.11 вид. 11, 12, 19-23, 27,28</t>
  </si>
  <si>
    <t xml:space="preserve"> ДП «Маневицьке ЛГ»</t>
  </si>
  <si>
    <t xml:space="preserve"> „Гірницьке болото»</t>
  </si>
  <si>
    <t>Ковельський р-н, ДП „Ратнівське ЛМГ” Гірницьке л-во кв. 1, 2, кв. 5 вид. 2, кв. 6 вид. 1, 2, 43, 44</t>
  </si>
  <si>
    <t xml:space="preserve"> „Урочище Терешкове»</t>
  </si>
  <si>
    <t>Ратнівський р-н, с.Велимче</t>
  </si>
  <si>
    <t>Ковельський р-н, Велимченська сільська рада</t>
  </si>
  <si>
    <t>Велимченська сільська рада</t>
  </si>
  <si>
    <t xml:space="preserve"> „Броно»</t>
  </si>
  <si>
    <t>Ратнівський р-н, с.Самари</t>
  </si>
  <si>
    <t>Ковельський р-н, Самарівська сільська рада</t>
  </si>
  <si>
    <t>Самарівська сільська рада</t>
  </si>
  <si>
    <t xml:space="preserve"> „Урочище Плав»</t>
  </si>
  <si>
    <t xml:space="preserve">Ковельський р-н, Велимченська сільська рада </t>
  </si>
  <si>
    <t xml:space="preserve"> „Річицький»</t>
  </si>
  <si>
    <t>Ратнівський р-н, с.Річиця</t>
  </si>
  <si>
    <t>Ковельський р-н, Забродівська сільська рада, ДП СЛАП "Ратнеагроліс" Щедрогірське лісництво кв. 30 вид. 28, кв. 31 вид. 8, кв. 32 вид. 1-19, 25</t>
  </si>
  <si>
    <t>Річицька сільська рада</t>
  </si>
  <si>
    <t>Забродівська сільська рада, ДП «Ратнівське ЛМГ»</t>
  </si>
  <si>
    <t xml:space="preserve"> „Оріхівський»</t>
  </si>
  <si>
    <t>Ратнівський р-н, с.Межисить, с.Залісся</t>
  </si>
  <si>
    <t>Ковельський р-н, Самарівська сільська рада, ДП СЛАП "Ратнеагроліс" Щедрогірське л-во кв. 4 вид. 26-34, 37-39</t>
  </si>
  <si>
    <t>Межиситівська, Оріхівська сільські ради</t>
  </si>
  <si>
    <t>Самарівська сільська рада, ДП «Ратнівське ЛМГ»</t>
  </si>
  <si>
    <t xml:space="preserve"> „Озеро Чисте»</t>
  </si>
  <si>
    <t>Ратнівський р-н, с.Броди</t>
  </si>
  <si>
    <t>Ковельський  р-н, Ратнівська селищна рада</t>
  </si>
  <si>
    <t>Гірницька сільська рада</t>
  </si>
  <si>
    <t>Ратнівська селищна рада</t>
  </si>
  <si>
    <t xml:space="preserve"> „Озерця»</t>
  </si>
  <si>
    <t>Ковельський район ДП „Ратнівське ЛМГ”, Гірницьке лісництво кв. 18, 19, 28, 29, 38</t>
  </si>
  <si>
    <t>Розпорядження облради від 3.03.93 № 18-р Рішення облради від 30.05.2000 № 12/3</t>
  </si>
  <si>
    <t xml:space="preserve"> „Залухівський»</t>
  </si>
  <si>
    <t>Ратнівський р-н, с.Залухів</t>
  </si>
  <si>
    <t>Ковельський р-н, Самарівська сільська рада, ДП СЛАП "Ратнеагроліс" Щедрогірське л-во кв. 14 вид. 62, кв. 20 вид. 24,52, 57-59</t>
  </si>
  <si>
    <t>Залухівська сільска рада</t>
  </si>
  <si>
    <t xml:space="preserve">Самарівська сільська рада, ДП «Ратнівське ЛМГ» </t>
  </si>
  <si>
    <t xml:space="preserve"> „Щедрогірський»</t>
  </si>
  <si>
    <t>Ратнівський р-н, с.Щедрогір</t>
  </si>
  <si>
    <t>Ковельський р-н, Забродівська сільська рада, ДП СЛАП "Ратнеагроліс" Щедрогірське лісництво кв. 26 вид. 1-6</t>
  </si>
  <si>
    <t>Щедрогірська сільська рада</t>
  </si>
  <si>
    <t xml:space="preserve">Забродівська сільська рада, ДП «Ратнівське ЛМГ» </t>
  </si>
  <si>
    <t xml:space="preserve"> „Озеро Радожичі»</t>
  </si>
  <si>
    <t>Ратнівський р-н, с.Гірники</t>
  </si>
  <si>
    <t>Ковельський р-н, Ратнівська селищна рада, ДП СЛАП "Ратнеагроліс" Ратнівське л-во кв.17 вид. 21, 27, 28, 32</t>
  </si>
  <si>
    <t xml:space="preserve">Ратнівська селищна рада, ДП СЛАП "Ратнеагроліс" </t>
  </si>
  <si>
    <t xml:space="preserve"> „Озеро Любовель»</t>
  </si>
  <si>
    <t>Ратінвський р-н, с.Млинове, с.Кортеліси</t>
  </si>
  <si>
    <t xml:space="preserve">Ковельський р-н, Ратнівська селишна рада </t>
  </si>
  <si>
    <t>Млинівська, Кортеліська сільські ради</t>
  </si>
  <si>
    <t>Ратнівська селищна рада (Регіональний офіс водних
ресурсів у Волинській області)</t>
  </si>
  <si>
    <t xml:space="preserve"> „Озеро Дошне»</t>
  </si>
  <si>
    <t>Ратнівський р-н, с.Дошне</t>
  </si>
  <si>
    <t>Ковельський р-н, Велимченська сільська рада , с. Дошне</t>
  </si>
  <si>
    <t>Рішення облради від 9.12.2000 № 4/3</t>
  </si>
  <si>
    <t xml:space="preserve"> „Урочище Озеро»</t>
  </si>
  <si>
    <t xml:space="preserve">Рожищенський р-н, </t>
  </si>
  <si>
    <t xml:space="preserve">Луцький район, Доросинівська об'єднана територіальна громада </t>
  </si>
  <si>
    <t>Ворончиська сільська рада</t>
  </si>
  <si>
    <t>Доросинівська сільська рада</t>
  </si>
  <si>
    <t xml:space="preserve"> „Гурсько-Гривенський»</t>
  </si>
  <si>
    <t>Луцький район, Рожищенська міська територіальна громада</t>
  </si>
  <si>
    <t>Навізська сільська рада</t>
  </si>
  <si>
    <t>Рожищенська міська рада</t>
  </si>
  <si>
    <t xml:space="preserve"> „Падалівський»</t>
  </si>
  <si>
    <t>Рильська сільська рада</t>
  </si>
  <si>
    <t xml:space="preserve"> „Надстирський»</t>
  </si>
  <si>
    <t>Крижівська сільська рада</t>
  </si>
  <si>
    <t xml:space="preserve"> „Вижівський»</t>
  </si>
  <si>
    <t xml:space="preserve">Старовижівський р-н, </t>
  </si>
  <si>
    <t>Ковельський р-н, Старовижівська селищна рада</t>
  </si>
  <si>
    <t>Нововижівська сільська рада</t>
  </si>
  <si>
    <t>Старовижівська селищна рада</t>
  </si>
  <si>
    <t xml:space="preserve"> „Озеро Олеандра»</t>
  </si>
  <si>
    <t>Турійський р-н, с.Новий Двір</t>
  </si>
  <si>
    <t>Ковельський р-н, Турійська селищна  рада</t>
  </si>
  <si>
    <t>Новодвірська сільська рада</t>
  </si>
  <si>
    <t>Турійська селищна рада</t>
  </si>
  <si>
    <t xml:space="preserve"> „Озеро Святе»</t>
  </si>
  <si>
    <t>Турійський р-н, с.Дольськ</t>
  </si>
  <si>
    <t>Ковельський р-н, Турійська селищна рада, с.Дольськ</t>
  </si>
  <si>
    <t>Дольська сільська рада</t>
  </si>
  <si>
    <t xml:space="preserve"> „Озеро Велике»</t>
  </si>
  <si>
    <t>Турійський р-н, с.Овлочин</t>
  </si>
  <si>
    <t>Ковельський р-н, Оваднівська сільська рада, с.Овлочин</t>
  </si>
  <si>
    <t xml:space="preserve">Овлочинська сільська рада </t>
  </si>
  <si>
    <t>Оваднівська сільська рада</t>
  </si>
  <si>
    <t xml:space="preserve"> „Пулемецький»</t>
  </si>
  <si>
    <t>Шацький р-н, с.Пулемець</t>
  </si>
  <si>
    <t xml:space="preserve">Ковельський район
Шацька селищна територіальна громада, Державне підприємство «Шацьке учбово-дослідне лісове господарство», Ростанське лісництво: кв.33 вид. 16, 35, 36, 40, 46, кв. 34 вид. 1, кв. 35 вид. 1, 2, 4, 7, 11, 15, 16, 20, 26, 27, 33, 34, кв. 36 вид. 7, 31, 45-48, 50, 51, кв. 43 вид. 5, 24, 35, 43, кв. 44 вид. 12, 15, 20, 34, 36 
</t>
  </si>
  <si>
    <t>Пулемецька сільська рада, КСП «Приозерне»</t>
  </si>
  <si>
    <t>Шацька селищна рада, ДП "Шацьке УДЛГ"</t>
  </si>
  <si>
    <t xml:space="preserve"> „Піщанський»</t>
  </si>
  <si>
    <t>Шацький р-н, с.Піща</t>
  </si>
  <si>
    <t xml:space="preserve">Ковельський район Шацька селищна територіальна громада, 
Державне підприємство «Шацьке учбово-дослідне лісове господарство», Піщанське лісництво: кв. 17, вид. 9 – 10; кв. 22, вид. 2, 3, 7, 10–13, 18, 20, 21, 29, 30, 32, 67; кв. 29, вид. 29, 34, 61 – 63, 69 – 78, 80, 81, 82; кв. 37, вид. 5 –7
</t>
  </si>
  <si>
    <t>Піщанська сільська рада</t>
  </si>
  <si>
    <t xml:space="preserve"> „Озеро Поворське»</t>
  </si>
  <si>
    <t>Ковельський р-н, СЛАП «Тур», Поворське л-во</t>
  </si>
  <si>
    <t>Ковельський р-н, ДП "Волинський військовий лісгосп", Поворське л-во кв. 28 вид.45-48, кв. 29 вид. 51-53, кв.38 вид. 27-29, кв. 39 вид. 1-6</t>
  </si>
  <si>
    <t>СЛАП «Тур»</t>
  </si>
  <si>
    <t>Рішення облради від 29.04.05 № 19/27</t>
  </si>
  <si>
    <t xml:space="preserve"> „Озеро Болотне»</t>
  </si>
  <si>
    <t>Маневецький р-н, Троянівська с/р</t>
  </si>
  <si>
    <t>Камінь-Каширський (колишній Маневицький) район, Маневицька селищна (колишня Троянівська сільська) рада</t>
  </si>
  <si>
    <t>Маневицька селищна рада, ДП "Поліське ЛГ"</t>
  </si>
  <si>
    <t>Рішення облради від31.07.2014 № 27/64</t>
  </si>
  <si>
    <t>Озерця</t>
  </si>
  <si>
    <t>Ковельський (колишній Ратнівський) р-н, ДП "Ковельське ЛГ" Замшанівське лісництво кв.15 вид. 3,4,6,9,10,12; кв. 16 вид. 1-3, 11, 12</t>
  </si>
  <si>
    <t>Перемильський</t>
  </si>
  <si>
    <t>Луцький  (колишній Горохівський) район, Берестечківська міська ОТГ, за межами населених пунктів сіл Новостав, Липа, Гумнище, Перемиль (731,9 га),  ДП "Горохівське ЛМГ" Берестечківське л-во кв. 241 вид. 1, 13, 19, кв. 243 вид. 10 (29,1 га)</t>
  </si>
  <si>
    <t>Луцький  район, Берестечківська міська об'єднана територіальна громада, за межами населених пунктів сіл Новостав, Липа, Гумнище, Перемиль (731,9 га), ДП "Горохівське ЛМГ" Берестечківське лісництво кв. 241 вид. 1, 13, 19, кв. 243 вид. 10 (29,1 га)</t>
  </si>
  <si>
    <t>Горохівська райдержадмініст-рація, ДП "Горохівське ЛМГ"</t>
  </si>
  <si>
    <t>Берестечківська міська рада, ДП «Горохівське ЛМГ»</t>
  </si>
  <si>
    <t>Рішення  облради від 12.03.2020 № 29/22</t>
  </si>
  <si>
    <t>„Дерево бук, віком 150 років”</t>
  </si>
  <si>
    <t>Володимир-Волинський р-н, с.Зоря</t>
  </si>
  <si>
    <t>Володимирський р-н, Устилузька міська територіальна громада (колишня Зорянська сільська рада, с. Зоря)</t>
  </si>
  <si>
    <t>Зорянська сільська рада</t>
  </si>
  <si>
    <t>Устилузька міська територіальна громада</t>
  </si>
  <si>
    <t>Розпорядження облвиконкому від 29.07.75 № 393-р</t>
  </si>
  <si>
    <t>„Дуб велетень”</t>
  </si>
  <si>
    <t>м.Володимир-Волинський</t>
  </si>
  <si>
    <t xml:space="preserve">м.Володимир-Волинський </t>
  </si>
  <si>
    <t>УЖКГ Володимир-Волинської міськради</t>
  </si>
  <si>
    <t>„Дуб звичайний 500 років”</t>
  </si>
  <si>
    <t>Володимир-Волинський р-н, с.Овадне</t>
  </si>
  <si>
    <t>Володимирський р-н, с.Овадне, вул. Радянська, 51</t>
  </si>
  <si>
    <t>„Бук велетень”</t>
  </si>
  <si>
    <t>Горохівський р-н, ДП „Горохівське ЛМГ”, Бужанівське л-во, кв.75, вид.21</t>
  </si>
  <si>
    <t>Луцький район, ДП „Горохівське ЛМГ”, Ново-Зборишівське л-во, кв.145, вид.38</t>
  </si>
  <si>
    <t>Рішення облвиконкому від 11.07.07 № 255</t>
  </si>
  <si>
    <t>„Бук патріарх”</t>
  </si>
  <si>
    <t>Горохівський р-н, ДП „Горохівське ЛМГ”, Бужанівське л-во, кв.68, вид.12</t>
  </si>
  <si>
    <t>Луцький район, ДП „Горохівське ЛМГ”, Ново-Зборишівське л-во, кв.138, вид.24</t>
  </si>
  <si>
    <t>„Ділянка лісу”</t>
  </si>
  <si>
    <t>Горохівський р-н, ДП „Горохівське ЛМГ”, Лобачівське л-во, кв.46, вид.40</t>
  </si>
  <si>
    <t>Луцький район, ДП „Горохівське ЛМГ”, Ново-Зборишівське л-во, кв.195, вид.40, кв. 196 вид. 3</t>
  </si>
  <si>
    <t>„Дуб звичайний”</t>
  </si>
  <si>
    <t>Камінь-Каширський р-н, ДП „Камінь-Каширське ЛГ”, Нуйнівське л-во. кв.16</t>
  </si>
  <si>
    <t>Камінь-Каширський р-н, ДП „Камінь-Каширське ЛГ”, Нуйнівське л-во. кв.16, берег о.Добре</t>
  </si>
  <si>
    <t>„Смерека”</t>
  </si>
  <si>
    <t>Камінь-Каширський р-н, с.Добре</t>
  </si>
  <si>
    <t>Камінь-Каширський р-н, с.Добре, ДП СЛАП "Камінь-Каширськагроліс" Бузаківське л-во кв. 4</t>
  </si>
  <si>
    <t>Добринська сільська рада ДП СЛАП «Камінь-Каширськагроліс»</t>
  </si>
  <si>
    <t>Рішення облвиконкому від 11.07.72 № 255</t>
  </si>
  <si>
    <t>„Соснина”</t>
  </si>
  <si>
    <t>Камінь-Каширський р-н, ДП „Ратнівське ЛМГ”, Поступельське л-во, кв.33, вид.36, кв.36, вид.5</t>
  </si>
  <si>
    <t>Камінь-Каширський р-н, ДП „Камінь-Каширське ЛГ”, Добренське  л-во кв. 20 вид. 45, кв. 23 вид. 1</t>
  </si>
  <si>
    <t>Рішення Волинської обласної Ради народних депутатів від 17.03.94 № 17/19</t>
  </si>
  <si>
    <t>„Берізка”</t>
  </si>
  <si>
    <t>Камінь-Каширський р-н, ДП „Ратнівське ЛМГ”, Поступельське л-во</t>
  </si>
  <si>
    <t>Камінь-Каширський р-н, ДП „Камінь-Каширське ЛГ”, Добренське  л-во кв. 37 вид 39</t>
  </si>
  <si>
    <t>Рішення облвиконкому від 17.03.94 № 17/19</t>
  </si>
  <si>
    <t>„Клітицький ялинник”</t>
  </si>
  <si>
    <t>Камінь-Каширський р-н, ДП „К.-Каширський ЛГ”, Клітицьке л-во</t>
  </si>
  <si>
    <t>Камінь-Каширський р-н, ДП „К.-Каширський ЛГ”, Видертське л-во кв. 54 вид. 32</t>
  </si>
  <si>
    <t>Розпорядження облвиконкому від 20.11.086 № 361-р</t>
  </si>
  <si>
    <t>„Ясен звичайний”</t>
  </si>
  <si>
    <t>Ківерцівський р-н, с.Журавичі</t>
  </si>
  <si>
    <t>Луцький р-н, Ківерцівська міська рада, с. Журавичі, вул. Шевченка 12</t>
  </si>
  <si>
    <t>Журавичівська сільська рада</t>
  </si>
  <si>
    <t>Ківерцівська міська рада</t>
  </si>
  <si>
    <t>Розпорядження облвиконкому від 29.07.76 № 486-р</t>
  </si>
  <si>
    <t>„Ділянка лісу-1”</t>
  </si>
  <si>
    <t>Ківерцівський р-н, ДП „Ківерцівське ЛГ”, Ківерцівське л-во, кв.92, вид.6</t>
  </si>
  <si>
    <t>Луцький р-н, ДП „Ківерцівське ЛГ”, Ківерцівське л-во, кв.92, вид.6</t>
  </si>
  <si>
    <t>„Ділянка лісу-2”</t>
  </si>
  <si>
    <t>Ківерцівський р-н, ДП „Ківерцівське ЛГ”, Рожищенське л-во, кв.64, вид.8</t>
  </si>
  <si>
    <t>Луцький р-н, ДП „Ківерцівське ЛГ”, Рожищенське л-во, кв.64, вид.8</t>
  </si>
  <si>
    <t>Рішення облвиконкому від 27.12.72 № 563</t>
  </si>
  <si>
    <t>Меморіальна діброва”</t>
  </si>
  <si>
    <t>Ківерцівський р-н, ДП „Цуманське ЛГ”, Мощаницьке л-во, кв.50, вид.28</t>
  </si>
  <si>
    <t>Луцький р-н, ДП „Цуманське ЛГ”, Мощаницьке л-во кв.50 вид.27</t>
  </si>
  <si>
    <t>„Муравищенська діброва”</t>
  </si>
  <si>
    <t>Ківерцівський р-н, ДП „Ківерцівське ЛГ”, Муравищенське л-во. кв.44, вид.4</t>
  </si>
  <si>
    <t xml:space="preserve">Луцький р-н, ДП „Ківерцівське ЛГ”, Муравищенське л-во кв.44 вид.4, 6, 8, 9 </t>
  </si>
  <si>
    <t>„Сокиричі”</t>
  </si>
  <si>
    <t>Ківерцівський р-н, ДП „Ківерцівське ЛГ”, Сокиричівське л-во, кв.11, вид.1</t>
  </si>
  <si>
    <t>Луцький р-н, ДП „Ківерцівське ЛГ”, Сокиричівське л-во кв.11 вид.1</t>
  </si>
  <si>
    <t>”Дуб патріарх”</t>
  </si>
  <si>
    <t>Ківерцівський р-н, ДП „Ківерцівське ЛГ”, Ківецівське л-во, кв.136, вид.1</t>
  </si>
  <si>
    <t>Луцькийр-н, ДП „Ківерцівське ЛГ”, Ківецівське л-во кв.92 вид.4</t>
  </si>
  <si>
    <t>„Чистий дубняк”</t>
  </si>
  <si>
    <t>Ківерцівський р-н, ДП „Ківерцівське ЛГ”, Ківерцівське л-во, кв.7, вид.3</t>
  </si>
  <si>
    <t>Луцький р-н, ДП „Ківерцівське ЛГ”, Ківерцівське л-во кв.7 вид.3, 13, 14</t>
  </si>
  <si>
    <t>„Дубовик”</t>
  </si>
  <si>
    <t>Ківерцівський р-н, ДП „Ківерцівське ЛГ”, Ківерцівське л-во, кв.92, вид.16</t>
  </si>
  <si>
    <t>Луцький р-н, ДП „Ківерцівське ЛГ”, Ківерцівське л-во кв.92 вид.16</t>
  </si>
  <si>
    <t>„Лісодуб”</t>
  </si>
  <si>
    <t>Ківерцівський р-н, ДП „Ківерцівське ЛГ”, Ківерцівське л-во, кв.93, вид.3</t>
  </si>
  <si>
    <t>Луцький р-н, ДП „Ківерцівське ЛГ”, Ківерцівське л-во кв.93 вид.3</t>
  </si>
  <si>
    <t>„Дубососнина”</t>
  </si>
  <si>
    <t>Ківерцівський р-н, ДП „Ківерцівське ЛГ”, Ківерцівське л-во, кв.93, вид.5</t>
  </si>
  <si>
    <t>Луцький р-н, ДП „Ківерцівське ЛГ”, Ківерцівське л-во кв.93 вид.5</t>
  </si>
  <si>
    <t>„Богуславський ялинник”</t>
  </si>
  <si>
    <t>Ківерцівський р-н, ДП «КСЛП «Ківерціліс», Дернівське л-во, кв.19, вид.15-17</t>
  </si>
  <si>
    <t>Луцький р-н, ДП «Цуманське ЛГ», Берестянське л-во, кв.62, вид.13, 15, 16</t>
  </si>
  <si>
    <t>Ківерцівський р-н, ДП „Ківерцівське ЛГ”, Муравищенське л-во, кв.34, вид.21</t>
  </si>
  <si>
    <t>Луцький р-н, ДП „Ківерцівське ЛГ”, Муравищенське л-во кв.34 вид.20</t>
  </si>
  <si>
    <t>„Городищенські дуби”</t>
  </si>
  <si>
    <t>Ківерцівський р-н, с.Городище</t>
  </si>
  <si>
    <t>Луцький р-н, Цуманська селищна рада, с. Городище</t>
  </si>
  <si>
    <t>Сильненська сільська рада</t>
  </si>
  <si>
    <t>Цуманська селищна рада</t>
  </si>
  <si>
    <t>„Дуби велетні”</t>
  </si>
  <si>
    <t>Ківерцівський р-н, ДП „Ківерцівське ЛГ”, Муравищенське л-во, кв.21, вид.25, кв.35, вид.21</t>
  </si>
  <si>
    <t>Луцький р-н, ДП „Ківерцівське ЛГ”, Муравищенське л-во, кв.21 вид.25</t>
  </si>
  <si>
    <t>„Дубово-соснове насадження”</t>
  </si>
  <si>
    <t>Ківерцівський р-н, Луцьке військове л-во,  кв.4 вид.1 пл.3,2 га</t>
  </si>
  <si>
    <t>Луцький район, ДП "Волинський військовий лісгосп" Луцьке лісництво, кв.4 вид.1</t>
  </si>
  <si>
    <t>Луцьке військове л-во</t>
  </si>
  <si>
    <t xml:space="preserve">ДП "Волинський військовий лісгосп" </t>
  </si>
  <si>
    <t>„Дуби звичайні велетні ”</t>
  </si>
  <si>
    <t>Ковельський р-н, с.Волошки</t>
  </si>
  <si>
    <t>Ковельський р-н, с.Волошки, Колодяжненська сільська рада</t>
  </si>
  <si>
    <t>Колодяжненська сільська рада</t>
  </si>
  <si>
    <t>„Соснина-1”</t>
  </si>
  <si>
    <t>Ковельський р-н, ДП «Ковельське ЛГ», Скулинське л-во, кв.25, вид.25</t>
  </si>
  <si>
    <t>Ковельський р-н, ДП «Ковельське ЛГ», Скулинське л-во, кв.25 вид.54</t>
  </si>
  <si>
    <t>Розпорядження облради від 3.03.93 № 18</t>
  </si>
  <si>
    <t>„Лісова хаща”</t>
  </si>
  <si>
    <t>Ковельський р-н, ДП «Ковельське ЛГ», Скулинське л-во, кв.26, вид.6,7</t>
  </si>
  <si>
    <t>Ковельський р-н, ДП «Ковельське ЛГ», Скулинське л-во, кв.26 вид.22, 23</t>
  </si>
  <si>
    <t>„Соснова дача”</t>
  </si>
  <si>
    <t>Ковельський р-н, ДП «Ковельське ЛГ», Скулинське л-во, кв.49, вид.12,13,27</t>
  </si>
  <si>
    <t>Ковельський р-н, ДП «Ковельське ЛГ», Скулинське л-во, кв.49 вид. 24,  27, 31</t>
  </si>
  <si>
    <t>„Волога судіброва”</t>
  </si>
  <si>
    <t>Ковельський р-н, ДП «Ковельське ЛГ», Скулинське л-во, кв.51, вид.16</t>
  </si>
  <si>
    <t>Ковельський р-н, ДП «Ковельське ЛГ», Білинське лісництво, кв.51 вид.55</t>
  </si>
  <si>
    <t>„Вільшаник-1”</t>
  </si>
  <si>
    <t>Ковельський р-н, ДП «Ковельське ЛГ», Скулинське л-во, кв.36, вид.41</t>
  </si>
  <si>
    <t>Ковельський р-н, ДП «Ковельське ЛГ», Ковельське лісництво , кв.50 вид.75</t>
  </si>
  <si>
    <t>„Вільшаник-2”</t>
  </si>
  <si>
    <t>Ковельський р-н, ДП «Ковельське ЛГ», Скулинське л-во, кв.37, вид.32</t>
  </si>
  <si>
    <t>Ковельський р-н, ДП «Ковельське ЛГ», Ковельське лісництво , кв.51 вид.50</t>
  </si>
  <si>
    <t>„Соснянка”</t>
  </si>
  <si>
    <t>Ковельський р-н, ДП «Ковельське ЛГ», Ковельське л-во, кв.37, вид.2</t>
  </si>
  <si>
    <t>Ковельський р-н, ДП «Ковельське ЛГ», Зеленівське л-во, кв.37 вид.3, 5, 7, 15, 23</t>
  </si>
  <si>
    <t>„Сосновий бір”</t>
  </si>
  <si>
    <t>Ковельський р-н, ДП «Ковельське ЛГ», Ковельське л-во, кв.37, вид.15,25</t>
  </si>
  <si>
    <t>Ковельський р-н, ДП «Ковельське ЛГ», Зеленівське лісництво, кв.37 вид.2, 4, 36</t>
  </si>
  <si>
    <t>„Соснина-2”</t>
  </si>
  <si>
    <t>Ковельський р-н, ДП «Ковельське ЛГ», Ковельське л-во, кв.39, вид.13</t>
  </si>
  <si>
    <t>Ковельський р-н, ДП «Ковельське ЛГ», Радовичівське лісництво кв.2 вид. 19, 20, 23</t>
  </si>
  <si>
    <t>„Хвойна”</t>
  </si>
  <si>
    <t>Ковельський р-н, ДП «Ковельське ЛГ», Ковельське л-во, кв.36, вид.10</t>
  </si>
  <si>
    <t>Ковельський р-н, ДП «Ковельське ЛГ», Ковельське л-во, кв.36 вид.6, 7,17</t>
  </si>
  <si>
    <t>„Сосна звичайна велетень”</t>
  </si>
  <si>
    <t>Локачинський р-н, ДП «Володимир-Волинське ЛМГ», Губинське л-во, кв.17, вид.26</t>
  </si>
  <si>
    <t>Володимирський район, ДП «Володимир-Волинське ЛМГ», Губинське л-во, кв.14 вид.16</t>
  </si>
  <si>
    <t>ДП «Володимир-Волинське ЛМГ»</t>
  </si>
  <si>
    <t>„Дуб звичайний велетень-1”</t>
  </si>
  <si>
    <t>Локачинський р-н, ДП «Володимир-Волинське ЛМГ», Губинське л-во, кв.14, вид.16</t>
  </si>
  <si>
    <t>Володимирський район, ДП «Володимир-Волинське ЛМГ», Губинське л-во, кв.24  вид.9</t>
  </si>
  <si>
    <t xml:space="preserve"> „Дуб звичайний велетень-2”</t>
  </si>
  <si>
    <t>Локачинський р-н, ДП «Володимир-Волинське ЛМГ», Губинське л-во, кв.49, вид.43</t>
  </si>
  <si>
    <t>Володимирський район, ДП «Володимир-Волинське ЛМГ», Губинське л-во, кв.49 вид.43</t>
  </si>
  <si>
    <t>Розпорядження облвиконкому від 29.10.76 № 486-р</t>
  </si>
  <si>
    <t>„Модриновий ліс”</t>
  </si>
  <si>
    <t>Локачинський р-н, ДП «Володимир-Волинське ЛМГ», Губинське л-во, кв.13, вид.18</t>
  </si>
  <si>
    <t>Володимирський район, ДП «Володимир-Волинське ЛМГ», Губинське л-во, кв.13, вид.19</t>
  </si>
  <si>
    <t>„Група дубів велетнів”</t>
  </si>
  <si>
    <t>Луцький р-н, ДП „Ківерцівське ЛГ”, Боголюбське л-во, кв.37</t>
  </si>
  <si>
    <t>Луцький район, ДП „Ківерцівське ЛГ”, Боголюбське л-во, кв.9 вид. 16</t>
  </si>
  <si>
    <t>„Меморіал”</t>
  </si>
  <si>
    <t>КП «Зелене господарство»</t>
  </si>
  <si>
    <t>„Дубовий гай”</t>
  </si>
  <si>
    <t>„Платан західний”</t>
  </si>
  <si>
    <t>„В’язівенська”</t>
  </si>
  <si>
    <t>Любешівський р-н, ДП СЛАП «Любешівагроліс», Любешівське л-во, кв.25, вид.27</t>
  </si>
  <si>
    <t>Камінь-Каширський р-н, ДП СЛАП «Любешівагроліс», Любешівське л-во, кв.35, вид.36</t>
  </si>
  <si>
    <t>ДП СЛАП «Любешівагроліс»</t>
  </si>
  <si>
    <t>„Сосна веймутова”</t>
  </si>
  <si>
    <t>Любешівський р-н, ДП «Любешівське ЛГ», Любешівське л-во</t>
  </si>
  <si>
    <t>Камінь-Каширський р-н, ДП СЛАП «Любешівагроліс», Любешівське л-во, кв.46, вид.5</t>
  </si>
  <si>
    <t>ДП «Любешівське ЛГ»</t>
  </si>
  <si>
    <t>„Група дубів-1”</t>
  </si>
  <si>
    <t>Любешівський р-н, ДП «Любешівське ЛГ», Білоозерське л-во</t>
  </si>
  <si>
    <t>Камінь-Каширський район, ДП «Любешівське ЛМГ», Білоозерське л-во кв.54 вид. 6, берег о.Біле</t>
  </si>
  <si>
    <t>„Група дубів-2”</t>
  </si>
  <si>
    <t>Камінь-Каширський район, ДП «Любешівське ЛМГ», Білоозерське л-во кв. 54 вид. 6, берег о.Біле</t>
  </si>
  <si>
    <t>„Ділянка лісу -1”</t>
  </si>
  <si>
    <t>Камінь-Каширський район, ДП «Любешівське ЛМГ», Білоозерське л-во кв. 56, вид. 3</t>
  </si>
  <si>
    <t>Камінь-Каширський район, ДП «Любешівське ЛМГ», Білоозерське л-во кв. 55 вид. 24</t>
  </si>
  <si>
    <t>„Дуб звичайний велетень”</t>
  </si>
  <si>
    <t>Любомльський р-н, ДП «Любомльське ЛГ», Головненське л-во</t>
  </si>
  <si>
    <t>Ковельський р-н, ДП "Любомльське ЛГ", Замлинське  л-во, кв. 50  вид. 20</t>
  </si>
  <si>
    <t>„Гряда-1”</t>
  </si>
  <si>
    <t>Любомльський р-н, ДП «Любомльське ЛГ», Мосирське л-во</t>
  </si>
  <si>
    <t>Ковельський р-н, ДП "Прибузьке ЛГ" Крушенецьке  л-во, кв. 4 вид. 33</t>
  </si>
  <si>
    <t>ДП «Прибузьке ЛГ»</t>
  </si>
  <si>
    <t>„Гряда-2”</t>
  </si>
  <si>
    <t>Ковельський р-н, ДП "Любомльське ЛГ" Мосирське л-во, кв. 49 вид.23</t>
  </si>
  <si>
    <t>„Урочище ялинник”</t>
  </si>
  <si>
    <t>Ковельський р-н, ДП "Любомльське ЛГ" Мосирське л-во, кв. 55 вид.31</t>
  </si>
  <si>
    <t>„Кокоровець”</t>
  </si>
  <si>
    <t>Ковельський р-н, ДП "Любомльське ЛГ" Головнянське л-во, кв. 30 вид.3</t>
  </si>
  <si>
    <t>„Девяте”</t>
  </si>
  <si>
    <t>Ковельський р-н, ДП "Прибузьке ЛГ" Куснищанське л-во, кв. 29 вид. 31</t>
  </si>
  <si>
    <t>„Чорторийський ялинник”</t>
  </si>
  <si>
    <t>Маневицький р-н, ДП «Маневицьке ЛГ», Чорторийське л-во</t>
  </si>
  <si>
    <t>Ковельський р-н, ДП "Прибузьке ЛГ" Забузьке л-во, кв. 22 вид. 1</t>
  </si>
  <si>
    <t>ДП «Маневицьке ЛГ»</t>
  </si>
  <si>
    <t>„Оконський ялинник”</t>
  </si>
  <si>
    <t>Маневицький р-н, ДП «Маневицьке ЛГ», Оконське л-во</t>
  </si>
  <si>
    <t>Камінь-Каширський р-н, ДП "Поліське ЛГ" Куклинське л-во, кв. 46 вид.3,6.</t>
  </si>
  <si>
    <t>„Соснова субір”</t>
  </si>
  <si>
    <t>Маневицький р-н, ДП „Ковельське ЛГ”, Кашівське л-во</t>
  </si>
  <si>
    <t>Камінь-Каширський р-н, ДП "Маневицьке ЛГ" Оконське л-во, кв. 3 вид.20.</t>
  </si>
  <si>
    <t>Маневицький р-н, ДП „Колківське ЛГ”, Осницьке л-во</t>
  </si>
  <si>
    <t>ДП "Ковельське ЛГ" Углівське л-во, кв. 22 вид.22-27.</t>
  </si>
  <si>
    <t>„Дуб звичайний-2”</t>
  </si>
  <si>
    <t>Луцький р-н, ДП "Колківське ЛГ"  Осницьке л-во кв. 37 (вид. 21)</t>
  </si>
  <si>
    <t>„Дуб звичайний-3”</t>
  </si>
  <si>
    <t>Камінь-Каширський р-н,, ДП "Городоцьке ЛГ" Городоцьке л-во, кв. 14 вид. 19.</t>
  </si>
  <si>
    <t>„Журавичівська”</t>
  </si>
  <si>
    <t>Маневицький р-н, ДП „Колківське ЛГ”, Рудниківське л-во, кв.33, вид.2</t>
  </si>
  <si>
    <t>ДП "Городоцьке ЛГ" Городоцьке л-во, кв. 24 вид. 23.</t>
  </si>
  <si>
    <t>„Городоцький ялинник”</t>
  </si>
  <si>
    <t>Маневицький р-н, ДП „Городоцьке ЛГ”, Городоцьке л-во, кв.54, вид.3</t>
  </si>
  <si>
    <t>Луцький р-н, ДП "Колківське ЛГ" Рудниківське л-во, кв. 33 вид.2.</t>
  </si>
  <si>
    <t>„Красний дуб”</t>
  </si>
  <si>
    <t>Маневицький р-н, с.Городок</t>
  </si>
  <si>
    <t>Камінь-Каширський р-н, ДП "Городоцьке ЛГ" Городоцьке л-во, кв.54, вид.3</t>
  </si>
  <si>
    <t>Городоцька сільська рада</t>
  </si>
  <si>
    <t>„Кедр сибірський”</t>
  </si>
  <si>
    <t>Ратнівський р-н, с.Поступель</t>
  </si>
  <si>
    <t>Камінь-Каширський р-н, Прилісненська  сільська рада, с.Городок</t>
  </si>
  <si>
    <t>Поступельська сільська рада</t>
  </si>
  <si>
    <t>„Гірницький ялинник”</t>
  </si>
  <si>
    <t>Ратнівський р-н, ДП „Ратнівське ЛГ”, Гірницьке л-во, кв.23, вид.17</t>
  </si>
  <si>
    <t>Ковельський р-н, Забродівська сільська рада</t>
  </si>
  <si>
    <t>Забродівська сільська рада</t>
  </si>
  <si>
    <t>Ковельський р-н, ДП „Ратнівське ЛМГ”, Гірницьке л-во, кв.23, вид.17, 54</t>
  </si>
  <si>
    <t>„Мацеївські дачі”</t>
  </si>
  <si>
    <t>Старовижівський р-н, ДП „Старовижівське ЛГ”, Старовижівське л-во</t>
  </si>
  <si>
    <t>Ковельський р-н, ДП „Ратнівське ЛМГ”, Гірницьке л-во, кв.16, вид.18</t>
  </si>
  <si>
    <t>Старовижівський р-н, ДП „Старовижівське ЛГ”, Дубечненське л-во</t>
  </si>
  <si>
    <t>Ковельський р-н, ДП „Старовижівське ЛГ”, Сьомаківське л-во кв.20 вид.2</t>
  </si>
  <si>
    <t>„Сосна звичайна – 200 років”</t>
  </si>
  <si>
    <t>Ковельський р-н, ДП „Старовижівське ЛГ”, Дубечнівське   л-во кв.19 вид.36</t>
  </si>
  <si>
    <t>„Береза чорна”</t>
  </si>
  <si>
    <t>Старовижівський р-н, с.Черемшанка</t>
  </si>
  <si>
    <t>Ковельський р-н, ДП „Старовижівське ЛГ”, Дубечнівське   л-во кв.9 вид.11</t>
  </si>
  <si>
    <t>Служба автомобільних доріг у Волинській області</t>
  </si>
  <si>
    <t>Рішення облвиконкому від 25.09.73 № 312-р</t>
  </si>
  <si>
    <t>„Дуби скельні-1”</t>
  </si>
  <si>
    <t>Старовижівський р-н, ДП „Старовижівське ЛГ”, Любохинівське л-во</t>
  </si>
  <si>
    <t>Ковельський р-н, с.Черемшанка</t>
  </si>
  <si>
    <t>Рішення облвиконкому від 15.07.74 № 273-р</t>
  </si>
  <si>
    <t>„Дуби скельні-2”</t>
  </si>
  <si>
    <t>Ковельський район, Вишнівська сільська рада</t>
  </si>
  <si>
    <t>Вишнівська сільська рада</t>
  </si>
  <si>
    <t>„Модрина”</t>
  </si>
  <si>
    <t>Камінь-Каширський р-н, Прилісненська територіальна громада, с. Замостя</t>
  </si>
  <si>
    <t>„Лісонасіннева ділянка”</t>
  </si>
  <si>
    <t>Ковельський р-н, ДП „Старовижівське ЛГ”, Любохинівське л-во кв.61 вид.7</t>
  </si>
  <si>
    <t>„Іванчицівська липа”</t>
  </si>
  <si>
    <t>Рожищенський р-н, с.Іванчиці</t>
  </si>
  <si>
    <t>Ковельський р-н, ДП „Старовижівське ЛГ”, Любохинівське л-во кв.57 вид.24</t>
  </si>
  <si>
    <t>Іванчицівська сільська рада</t>
  </si>
  <si>
    <t>„Ясен  звичайний”</t>
  </si>
  <si>
    <t>м. Рожище</t>
  </si>
  <si>
    <t>Ковельський р-н, ДП „Старовижівське ЛГ”,  Дубечнівське  л-во кв.40 вид.13</t>
  </si>
  <si>
    <t>Рожищенське УЖКГ</t>
  </si>
  <si>
    <t>„Липа звичайна”</t>
  </si>
  <si>
    <t>Ковельський  р-н, ДП „Старовижівське ЛГ”, Старовижівське  л-во кв.12 вид.18</t>
  </si>
  <si>
    <t>„Алея модрини європейської”</t>
  </si>
  <si>
    <t>Рожищенський р-н, ДП „Ківерцівське ЛГ”, Копачівське л-во, кв.122, вид.1</t>
  </si>
  <si>
    <t xml:space="preserve">Луцький район, Луцька міська об'єднана територіальна громада </t>
  </si>
  <si>
    <t>„Сосни звичайні”</t>
  </si>
  <si>
    <t>Рожищенський р-н, с.Кременець</t>
  </si>
  <si>
    <t>Луцький район, м. Рожище</t>
  </si>
  <si>
    <t>Кременецька сільська рада</t>
  </si>
  <si>
    <t>Рішення облради від 29.03.05 № 19/27</t>
  </si>
  <si>
    <t>„Сосна і дуб-1”</t>
  </si>
  <si>
    <t>Шацький р-н, ДП „Шацьке УДЛГ”, Шацьке л-во, кв.36, вид.19</t>
  </si>
  <si>
    <t>Луцький район, Луцька міська об'єднана територіальна громада</t>
  </si>
  <si>
    <t>„Шацьке УДЛГ”</t>
  </si>
  <si>
    <t>„Сосна і дуб-2”</t>
  </si>
  <si>
    <t>Шацький р-н, ДП „Шацьке УДЛГ”, Шацьке л-во, кв.36, вид.34</t>
  </si>
  <si>
    <t>Луцький  район, ДП „Ківерцівське ЛГ”, Копачівське л-во, кв.17, вид.1</t>
  </si>
  <si>
    <t>„Дуб-велетень-1”</t>
  </si>
  <si>
    <t>Шацький р-н, ДП „Шацьке УДЛГ”, Шацьке л-во, кв.39, вид.30</t>
  </si>
  <si>
    <t xml:space="preserve">Луцький  район, Копачівська територіальна громада </t>
  </si>
  <si>
    <t>Копачівська сільська рада</t>
  </si>
  <si>
    <t>„Дуб-велетень-2”</t>
  </si>
  <si>
    <t>Шацький р-н, ДП „Шацьке УДЛГ”, Шацьке л-во, кв.26, вид.22</t>
  </si>
  <si>
    <t>Ковельський р-н, ДП „Шацьке УДЛГ”, Шацьке л-во, кв.25, вид.19</t>
  </si>
  <si>
    <t>Рішення облради від 30.05.2000 № 4/5</t>
  </si>
  <si>
    <t>«Модрина»</t>
  </si>
  <si>
    <t>Любомльський р-н, Латинська сільрада, ДП «Любомльське ЛГ», Мосирське лісництво, кв. 14, вид. 18.</t>
  </si>
  <si>
    <t>Ковельський  р-н, ДП „Шацьке УДЛГ”, Шацьке л-во, кв.25, вид.34</t>
  </si>
  <si>
    <t>Рішення обласної ради від 28.11.2008 № 24/14</t>
  </si>
  <si>
    <t>«Ялина»</t>
  </si>
  <si>
    <t>Любомльський р-н, Латинська сільрада, ДП «Любомльське ЛГ», Мосирське лісництво, кв. 10, вид. 29.</t>
  </si>
  <si>
    <t>Ковельський р-н, ДП „Шацьке УДЛГ”, Шацьке л-во, кв.45 вид.33</t>
  </si>
  <si>
    <t>«Дуб Волиняка»</t>
  </si>
  <si>
    <t>Любомльський р-н, Нудиженська сільська рада, с. Нудиже</t>
  </si>
  <si>
    <t>Ковельський р-н, ДП „Шацьке УДЛГ”, Ростанське л-во, кв.32 вид.22</t>
  </si>
  <si>
    <t>Нудиженська сільська рада</t>
  </si>
  <si>
    <t>«Пам'ять Дулібів»</t>
  </si>
  <si>
    <t>Любомльський р-н, Полапівська сільська рада, с. Полапи</t>
  </si>
  <si>
    <t>Ковельський р-н, Головненська територіальна громада , с. Нудиже</t>
  </si>
  <si>
    <t>Полапівська сільська рада</t>
  </si>
  <si>
    <t>Головненська селищна рада</t>
  </si>
  <si>
    <t>Дуб Болеслава Пруса</t>
  </si>
  <si>
    <t>Любомльський р-н, Машівська сільська рада, с. Машів</t>
  </si>
  <si>
    <t>Ковельський р-н, ДП "Любомльське ЛГ" Мосирське л-во, кв. 14 вид.18</t>
  </si>
  <si>
    <t>Машівська сільська рада</t>
  </si>
  <si>
    <t>Замостянський в'яз</t>
  </si>
  <si>
    <t>Маневицький р-н, Карасинська сільська рада, с. Замостя</t>
  </si>
  <si>
    <t>Ковельський р-н, Рівненська територіальна громада, с. Полапи</t>
  </si>
  <si>
    <t>Рівненська сільська рада</t>
  </si>
  <si>
    <t>"Ділянка дубового лісу"</t>
  </si>
  <si>
    <t>Ковельський р-н, ДП «Любомльське ЛГ», Замлинське лісництво, кв. 35, вид. 10.</t>
  </si>
  <si>
    <t>Рішення облвикрнкому від 26.05.1992 №132</t>
  </si>
  <si>
    <t>«Ділянка дубового лісу»</t>
  </si>
  <si>
    <t>Любомльський р-н, ДП «Любомльське ЛГ», Замлинське лісництво, кв. 35, вид. 10.</t>
  </si>
  <si>
    <t>Ковельський р-н, ДП "Любомльське ЛГ" Мосирське л-во, кв. 10 вид. 29</t>
  </si>
  <si>
    <t>"Дубове урочище "Рудочка"</t>
  </si>
  <si>
    <t>Куверцівський р-н, Цуманська селищна рада, с. Кадище</t>
  </si>
  <si>
    <t>Луцький р-н, Цуманська селищна рада, с. Кадище</t>
  </si>
  <si>
    <t xml:space="preserve"> Цуманська селищна рада</t>
  </si>
  <si>
    <t>Рішення обласної ради від 02.02.2017 № 10/49</t>
  </si>
  <si>
    <t xml:space="preserve">Луцький  р-н, ДП «Цумансьське ЛГ», Партизанське л-во кв. 36 вид.8 </t>
  </si>
  <si>
    <t xml:space="preserve"> ДП «Цумансьське ЛГ»,</t>
  </si>
  <si>
    <t xml:space="preserve">Рішення виконачовго комітету Волинської обласної ради депутатів трудящих від 11.07.72 № 255  </t>
  </si>
  <si>
    <t>"Сосна звичайна"</t>
  </si>
  <si>
    <t>Камінь-Каширський  район ДП "Поліське ЛГ" Чорторийське лісництво кв. 18 вид. 2</t>
  </si>
  <si>
    <t>ДП "Поліське ЛГ"</t>
  </si>
  <si>
    <t>Рішення Волинчської обласної ради від 15.09.2022 № 18/9</t>
  </si>
  <si>
    <t>Кременецькі природні ліси</t>
  </si>
  <si>
    <t>ДП «Маневицьке лісове господарство»: Карасинське лісництво квартал 2 виділ 8</t>
  </si>
  <si>
    <t xml:space="preserve">Рішення Волинської обласної ради від 11.02.2021 № 4/15 </t>
  </si>
  <si>
    <t>Охничівські природні ліси</t>
  </si>
  <si>
    <t xml:space="preserve">ДП «Маневицьке лісове господарство»: Карасинське лісництво квартал 43 виділ 11, 17, 21, 27, 28  </t>
  </si>
  <si>
    <t>Загорілівські природні ліси</t>
  </si>
  <si>
    <t>ДП«Маневицьке лісове господарство»: Карасинське лісництво квартал 19 виділ 25, квартал 20 виділ 9, 13, 16, 19</t>
  </si>
  <si>
    <t>Рішення Волинської обласної ради                         від 15.09.2022 № 18/10</t>
  </si>
  <si>
    <t>Разом пам'яток природи пралісових</t>
  </si>
  <si>
    <t>„Озеро Невидимка”</t>
  </si>
  <si>
    <t>Володимир-Волинський р-н, ДП „Володимир-Волинське ЛМГ”, Стенжаричівське л-во, кв.1, вид.34.35</t>
  </si>
  <si>
    <t>Володимирський р-н, ДП „Володимир-Волинське ЛМГ”, Стенжаричівське л-во, кв.1, вид. 44</t>
  </si>
  <si>
    <t>„Цуманські джерела”</t>
  </si>
  <si>
    <t>Ківерцівський р-н, с.Путилівка</t>
  </si>
  <si>
    <t>Луцький  р-н, Цуманська селищна рада, с.Путилівка</t>
  </si>
  <si>
    <t>Дубищенська сільська рада</t>
  </si>
  <si>
    <t>„Путилівка”</t>
  </si>
  <si>
    <t>Ківерцівський р-н, смт.Цумань, с.Башлики</t>
  </si>
  <si>
    <t>Луцький район, Цуманська селишна рада, смт Цумань-с. Дубище</t>
  </si>
  <si>
    <t xml:space="preserve">Цуманська селищна рада, </t>
  </si>
  <si>
    <t>Цуманська селищна рада, ДП "Цуманське ЛГ", Олицька селищна рада</t>
  </si>
  <si>
    <t>„Озерце”</t>
  </si>
  <si>
    <t>Ківерцівський р-н, с.Озерце</t>
  </si>
  <si>
    <t>Луцький р-н, Луцька міська рада с.Озерце</t>
  </si>
  <si>
    <t>Озерцівська сільська рада</t>
  </si>
  <si>
    <t>„Озеро”</t>
  </si>
  <si>
    <t>Ківерцівський р-н, с.Озеро</t>
  </si>
  <si>
    <t>Луцький р-н, Ківерцівська міська рада, с.Озеро</t>
  </si>
  <si>
    <t>Озерська сільська рада</t>
  </si>
  <si>
    <t>„Гор’янівські джерела”</t>
  </si>
  <si>
    <t>Ківерцівський р-н, с.Гор’янівка</t>
  </si>
  <si>
    <t>Луцький р-н, Олицька територіальна громада с.Гор’янівка</t>
  </si>
  <si>
    <t>Дідичівська сільська рада</t>
  </si>
  <si>
    <t>Олицька селищна рада</t>
  </si>
  <si>
    <t>„Затурцівські джерела”</t>
  </si>
  <si>
    <t>Локачинський р-н, с.Затурці</t>
  </si>
  <si>
    <t>Володимирський р-н, с.Затурці</t>
  </si>
  <si>
    <t>Рішення облвиконкому від 26.09.77 № 468-р</t>
  </si>
  <si>
    <t>„Витік р.Турії”</t>
  </si>
  <si>
    <t>„Турійські джерела”</t>
  </si>
  <si>
    <t>Локачинський р-н, с.Мовчанів</t>
  </si>
  <si>
    <t xml:space="preserve">Володимирський район, автошлях Володимир - Маковичі. Затурцівська сільська об'єднана територіальна громада  </t>
  </si>
  <si>
    <t>Локачинський відгодівельний радгосп</t>
  </si>
  <si>
    <t>„Теремнівські ставки”</t>
  </si>
  <si>
    <t>м.Луцьк, вул.Теремнівська</t>
  </si>
  <si>
    <t>Розпорядження облради від 3.03.93 № 18-р Рішення обласної ради від 04.11.2011 № 7/21</t>
  </si>
  <si>
    <t>„Попова криниця”</t>
  </si>
  <si>
    <t>Любомльський р-н, смт.Головне</t>
  </si>
  <si>
    <t>Ковельський р-н, Головненська селищна рада, смт.Головне</t>
  </si>
  <si>
    <t>„Джерело Чайка”</t>
  </si>
  <si>
    <t>Ковельський  р-н, Головненська селищна рада, смт Головне</t>
  </si>
  <si>
    <t>„Джерело Трактова криниця”</t>
  </si>
  <si>
    <t>Любомльський р-н, с.Нудиже</t>
  </si>
  <si>
    <t>Ковельський  р-н, Головненська територіальна громада, с. Нудиже</t>
  </si>
  <si>
    <t>Нудижівська сільська рада</t>
  </si>
  <si>
    <t>„Джерело Польова криниця</t>
  </si>
  <si>
    <t>„Оконські джерела”</t>
  </si>
  <si>
    <t>Маневицький р-н, с.Оконськ</t>
  </si>
  <si>
    <t>Камінь-Каширський район ,Маневицька селищна територіальна громада, с. Оконськ</t>
  </si>
  <si>
    <t>Рибцех „Маневицький”</t>
  </si>
  <si>
    <t>Маневицька селищна рада ТзОВ "Форель" (Оконська селищна рада)</t>
  </si>
  <si>
    <t>«Криничка»</t>
  </si>
  <si>
    <t>Маневицький р-н, Довжицька сільрада, ДП «Поліське ЛГ», Куклинське лісництво, кв. 7, вид. 12, 12а, 13.</t>
  </si>
  <si>
    <t>Камінь-Каширський р-н,ДП «Поліське ЛГ», Куклинське лісництво, кв. 8 вид. 17,22.</t>
  </si>
  <si>
    <t>ДП «Поліське» ЛГ</t>
  </si>
  <si>
    <t>„Урочище Бискупичі”</t>
  </si>
  <si>
    <t>зоологічна</t>
  </si>
  <si>
    <t>Володимир-Волинський р-н, ДП „Володимир-Волинське ЛМГ”, Микуличівське л-во, кв.38, вид.4</t>
  </si>
  <si>
    <t>Володимирський р-н, ДП „Володимир-Волинське ЛМГ”, Микуличівське л-во, кв.38, вид.7</t>
  </si>
  <si>
    <t>„Поселення бобрів”</t>
  </si>
  <si>
    <t>Камінь-Каширський р-н, с.Нові Червища</t>
  </si>
  <si>
    <t>Камінь-Каширський р-н, Прилісненська сільська територіальна громада, с.Нові Червища</t>
  </si>
  <si>
    <t xml:space="preserve"> Новочервищанська сільська рада</t>
  </si>
  <si>
    <t>„Чапля”</t>
  </si>
  <si>
    <t>Камінь-Каширський р-н, ДП „Ратнівське ЛМГ”, Поступельське л-во, кв.30, вид.25</t>
  </si>
  <si>
    <t>Камінь-Каширський р-н, ДП „Камінь-Каширське ЛГ", Добренське лісництво л-во, кв.17 вид.66, 67, 68</t>
  </si>
  <si>
    <t>„Чорний бусел”</t>
  </si>
  <si>
    <t>Камінь-Каширський р-н, ДП „Ратнівське ЛМГ”, Поступельське л-во, кв.24, вид.3</t>
  </si>
  <si>
    <t>Камінь-Каширський р-н, ДП „Камінь-Каширське ЛГ", Добренське лісництво, кв.11 вид.1</t>
  </si>
  <si>
    <t>„Урочище Ревні”</t>
  </si>
  <si>
    <t>Ківерцівський р-н, Луцьке військове л-во,  кв.35 вид.8; кв.36 вид.2;3</t>
  </si>
  <si>
    <t>Луцький район, ДП "Волинський військовий лісгосп" Луцьке  лісництво   кв.35 вид.8; кв.36 вид.2;3</t>
  </si>
  <si>
    <t>„Ялиновий ліс”</t>
  </si>
  <si>
    <t>Ратнівський р-н, ДП „Ратнівське ЛМГ”, Кортеліський л-во, кв.43, вид.30</t>
  </si>
  <si>
    <t>Ковельськиий  р-н, ДП „Ратнівське ЛМГ”, Кортеліське л-во, кв.43, вид.31-37, 54</t>
  </si>
  <si>
    <t>Рішення облвиконкому від 15.12.78 № 532-р</t>
  </si>
  <si>
    <t>„Козакова нива”</t>
  </si>
  <si>
    <t>Турійський р-н, ДП „Турійське ЛГ”, Осівське л-во, кв.6, вид.18</t>
  </si>
  <si>
    <t>Ковельський р-н, ДП „Турійське ЛГ”, Мокрецьке л-во, кв.39, вид.18</t>
  </si>
  <si>
    <t>Розпорядження облвиконкому від 26.09.77 № 468-р</t>
  </si>
  <si>
    <t>Разом пам`яток природи зоологічних</t>
  </si>
  <si>
    <t>„Холонів”</t>
  </si>
  <si>
    <t>Горохівський р-н, ДП „Горохівське ЛМГ”, Бужанівське л-во, кв.48, вид.10</t>
  </si>
  <si>
    <t>Луцький  районн, ДП „Горохівське ЛМГ”, Горохівське л-во, кв.123 вид.8,18</t>
  </si>
  <si>
    <t>„Насадження сосни”</t>
  </si>
  <si>
    <t>Ківерцівський р-н, ДП „Ківерцівське ЛГ”, Ківерцівське л-во, кв.4, вид.3,4</t>
  </si>
  <si>
    <t>Луцький р-н, ДП „Ківерцівське ЛГ”, Ківерцівське л-во, кв.4, вид.3,4, 4.1,4.2, 23, 24</t>
  </si>
  <si>
    <t>„Цуманська пуща</t>
  </si>
  <si>
    <t>Ківерцівський р-н, ДП „Цуманське ЛГ”</t>
  </si>
  <si>
    <t xml:space="preserve">Луцький район, ДП „Цуманське ЛГ” Берестянське лісництво кв. 2, 4, 7, 12, 15-17, 20, 22, 25, 26, 29, 30, 34-36, 43-46, 48, 54-57; Горинське лісництво кв. 1-7, кв. 8 вид. 12, 13, 28-30, 39, кв. 9, 11, 15, 19, 22, 23, 26, 27, 29, 38, 39, 43-47; Партизанське лісництво кв. 12-17, 19-20, 21-24, 26-30, 34, 35, 39, 40; Холоневичівське лісництво кв.50, 55, 61, 64, 65; Цуманське лісництво кв. 1,3-7, 10-13, 15, 16, 18-20 </t>
  </si>
  <si>
    <t>„Мощаницька дача”</t>
  </si>
  <si>
    <t>Ківерцівський р-н, ДП „Цуманське ЛГ”, Мощаницьке л-во</t>
  </si>
  <si>
    <t>Луцький р-н, ДП „Цуманське ЛГ”, Мощаницьке л-во кв. 50 вид. 36</t>
  </si>
  <si>
    <t>Рішення облвиконкому від 23.11.79, № 401</t>
  </si>
  <si>
    <t>„Ківерцівська дача-1”</t>
  </si>
  <si>
    <t>Ківерцівський р-н, ДП „Ківерцівське ЛГ”, Ківерцівське л-во, кв.117, вид.6</t>
  </si>
  <si>
    <t>Луцький р-н, ДП "Ківерцівське ЛГ" Ківерцівське л-во кв. 117 вид 7</t>
  </si>
  <si>
    <t>„Діброва”</t>
  </si>
  <si>
    <t>Ківерцівський р-н, ДП „Ківерцівське ЛГ”, Ківецівське л-во, кв.106, вид.1,6, кв. 128 вид.1,2</t>
  </si>
  <si>
    <t>Луцький р-н, ДП „Ківерцівське ЛГ”, Ківецівське л-во кв.106 вид.1,6, кв. 128 вид.1,2</t>
  </si>
  <si>
    <t>Рішення облвиконкому від 4.11.97 № 12/4</t>
  </si>
  <si>
    <t>„Ківерцівське”</t>
  </si>
  <si>
    <t>Ківерцівський р-н, ДП „Ківерцівське ЛГ”, Ківецівське л-во, кв. 99, 121, вид.5,13, кв. 122 вид. 1-5, кв. 123 вид. 1,2,4</t>
  </si>
  <si>
    <t>Луцький р-н, ДП „Ківерцівське ЛГ”, Ківерцівське л-во, кв. 99, кв 121 вид.5,10,13, кв. 122 вид. 1-5,25,26 кв. 123 вид. 1,2,4, 10, 11</t>
  </si>
  <si>
    <t>„Ківерцівська дача-6”</t>
  </si>
  <si>
    <t>Ківерцівський р-н, ДП „Ківерцівське ЛГ”, Ківерцівське л-во, кв.118, вид.1,8,18</t>
  </si>
  <si>
    <t>Луцький р-н, ДП „Ківерцівське ЛГ”, Ківерцівське л-во, кв.118 вид.1,8,18</t>
  </si>
  <si>
    <t>„Папики”</t>
  </si>
  <si>
    <t>Луцький р-н, ДП „Цуманське ЛГ”, Мощаницьке л-во кв. 27-36</t>
  </si>
  <si>
    <t>„Божетарня Культура”</t>
  </si>
  <si>
    <t>Ківерцівський р-н, смт.Олика</t>
  </si>
  <si>
    <t>Ківерцівський р-н, ДП "Цуманське ЛГ" Мощаницьке  л-во кв.72 вид.1-6,8,9, кв. 73, кв. 74 вид. 7-15, 19,20, кв. 76-78, кв. 79 вид. 1-15, 17-19</t>
  </si>
  <si>
    <t>Держплемрадгосп”</t>
  </si>
  <si>
    <t>„Дубово-сосновий ліс-1”</t>
  </si>
  <si>
    <t>Ківерцівський р-н, Луцьке військове лісництво кв.7вид.3 пл. 8,0 га кв.15вид.1 пл. 21,6 га</t>
  </si>
  <si>
    <t>Луцький район, ДП "Волинський військовий лісгосп"  Луцьке лісництво кв.7 вид.3 (пл. 8,0 га), кв.15 вид.1 пл. 21,6 га</t>
  </si>
  <si>
    <t>Луцьке військове лісництво</t>
  </si>
  <si>
    <t>„Дубово-сосновий ліс-2”</t>
  </si>
  <si>
    <t>Ківерцівський р-н, Луцьке військове лісництво кв.24вид.4;5;6;7; кв.25вид.1, кв.26вид.2</t>
  </si>
  <si>
    <t>Луцький район, ДП "Волинський військовий лісгосп" Луцьке  лісництво кв.24 вид.4-7; кв. 25 вид. 1, кв.26 вид.2</t>
  </si>
  <si>
    <t>„Дубово-сосновий ліс-3”</t>
  </si>
  <si>
    <t>Ківерцівський р-н, Луцьке військове лісництво кв.26вид.6;7; кв.27вид.1; кв.39вид.1;3;4;5;7; кв.40вид.1; 4;кв.41вид4;кв. 47вид2;5;6;кв.48 вид1</t>
  </si>
  <si>
    <t>Луцький район, ДП "Волинський військовий лісгосп"  Луцьке  лісництво кв.26 вид.6;7; кв.27 вид.1; кв.39 вид.1, 3-8,11; кв.40 вид.1, 4; кв.41 вид4; кв. 47 вид 1,4,7,8; кв.48 вид 1</t>
  </si>
  <si>
    <t>„Дубово-сосновий ліс-4 ”</t>
  </si>
  <si>
    <t>Ківерцівський р-н, Луцьке військове лісництво</t>
  </si>
  <si>
    <t xml:space="preserve">Луцький район, ДП "Волинський військовий лісгосп"  Луцьке  лісництво кв.17 вид.1,4,5, кв.18 вид. 3,6, кв. 29 вид. 2,4-6  </t>
  </si>
  <si>
    <t>„Дубово-сосновий ліс-5”</t>
  </si>
  <si>
    <t xml:space="preserve">Луцький район, ДП "Волинський військовий лісгосп" Луцьке  лісництво кв.42 вид.14 кв.43 вид. 2  </t>
  </si>
  <si>
    <t>„Радомишль”</t>
  </si>
  <si>
    <t>Луцький р-н, ДП „Ківерцівське ЛГ”, Боголюбське л-во кв. 97, вид. 8</t>
  </si>
  <si>
    <t>Луцький район, ДП "Ківерцівське ЛГ" Боголюбське л-во кв. 47, вид. 8</t>
  </si>
  <si>
    <t>„Озеро Глибоцьке”</t>
  </si>
  <si>
    <t>Маневицький р-н, ДП „Городоцьке ЛГ”, кв.13, вид.46,47,51</t>
  </si>
  <si>
    <t>Маневицький р-н, ДП "Городоцьке ЛГ" Городоцьке л-во кв.13, вид. 47, 51</t>
  </si>
  <si>
    <t>„Озеро Тур”</t>
  </si>
  <si>
    <t>Ратнівський р-н, с.Тур</t>
  </si>
  <si>
    <t>Ковельський р-н, Заболоттівська селищна (колишня Турська сільська) рада</t>
  </si>
  <si>
    <t>Заболоттівська селищна рада</t>
  </si>
  <si>
    <t>Рішення облради від 30.06.2000 № 12/3</t>
  </si>
  <si>
    <t>„Велимчанська дача”</t>
  </si>
  <si>
    <t>Ратнівський р-н, ДП „Ратнівське ЛМГ”, Замшанське л-во”</t>
  </si>
  <si>
    <t>Ковельський р-н, ДП „Ковельське ЛГ”, Замшанське л-во кв. 8 вид. 2, 4, 10, 11, 24-26</t>
  </si>
  <si>
    <t>„Озеро Ченське”</t>
  </si>
  <si>
    <t>Старовижівський р-н, с.Глухи</t>
  </si>
  <si>
    <t>„Бобли”</t>
  </si>
  <si>
    <t>Турійський р-н, ДП „Турійське ЛГ”, Осівське л-во, кв.3, вид.15-17,19,21-24.27.29</t>
  </si>
  <si>
    <t>Ковельський р-н, ДП „Турійське ЛГ”, Осівське л-во, кв.3 вид.21-24, 26,28-30, 33, 36, 37, 40-42.</t>
  </si>
  <si>
    <t>„Діброва-1”</t>
  </si>
  <si>
    <t>Ківерцівський р-н, ДП „Ківерцівське ЛГ”, Ківецівське л-во, кв.140,141,151</t>
  </si>
  <si>
    <t>Луцький р-н, ДП „Ківерцівське ЛГ”, Ківерцівське л-во кв.140,141,151</t>
  </si>
  <si>
    <t>Рішення облради від 16.12.03 № 9/12</t>
  </si>
  <si>
    <t>„Зозулині черевички”</t>
  </si>
  <si>
    <t>Ківерцівський р-н, ДП „Ківерцівське ЛГ”, Ківерцівське л-во, кв.113,114</t>
  </si>
  <si>
    <t>Луцький р-н, ДП „Ківерцівське ЛГ”, Ківерцівське л-во кв.113,114</t>
  </si>
  <si>
    <t>«Гора конвалій»</t>
  </si>
  <si>
    <t>Ковельський р-н, Мельницька сільська рада</t>
  </si>
  <si>
    <t>Ковельський р-н, Велицька (колишня Мельниківська) сільська рада</t>
  </si>
  <si>
    <t>Фермерське господарство «Ставеччина»</t>
  </si>
  <si>
    <t>«Гута»</t>
  </si>
  <si>
    <t>Володимир-Волинський р-н ДП «Володимир-Волинське ЛМГ», Стенжаричівське лісництво , кв. 12 виділ 1-43, кв. 13 від. 1-50, кв. 14 від. 17,23-28, кв. 18 вид. 3-5,17,22,23,26-29,36-38,40,47, кв. 19 від 41-47. 49-58, кв. 36 від 1, кв. 37 вид 1-6,8,10,39</t>
  </si>
  <si>
    <t>Володимирський р-н ДП «Володимир-Волинське ЛМГ», Стенжаричівське лісництво , кв. 12 вид. 1-54, кв. 13 вид. 1-63, кв. 14 вид.1-63, кв. 15 вид. 18, 24-29, кв. 18 вид. 5-7,19,25-28, 30-36,38,46-49,52, кв. 19 вид. 37-39, 41-43, 46-56, кв. 36 вид 1,9, кв. 37 вид 1-6,8,10,40</t>
  </si>
  <si>
    <t>ДП «Володимир-Волинське ЛМГ»,</t>
  </si>
  <si>
    <t>Рішення обласної ради від 21.06.2012 №12/35</t>
  </si>
  <si>
    <t>«Красна гора»</t>
  </si>
  <si>
    <t>Горохівський р-н, ДП «Любомльське ЛГ», Замлинське лісництво, кв. 35 вид. 10</t>
  </si>
  <si>
    <t xml:space="preserve">Луцький район, Горохівська міська об'єднана територіальна громада (20,7 га), 
ДП «Горохівське ЛМГ», Ново-Зборишівське лісництво 
кв. 128 вид.1-21, 23-25 (55,0 га)
</t>
  </si>
  <si>
    <t>ДП „Горохівське ЛМГ”, Горохівська міська рада</t>
  </si>
  <si>
    <t>Рішення обласної ради від 31.07.2014 №27/64</t>
  </si>
  <si>
    <t xml:space="preserve"> „Садівська дача”</t>
  </si>
  <si>
    <t>Локачинський р-н, Луцький р-н, ДП „Ківерцівське ЛГ”, Торчинське л-во, кв.52-96,103,107,108</t>
  </si>
  <si>
    <t>Володимирський р-н - Садівське лісництво кв.1-37, 39-46, Луцький р-н-Садівське лісництво кв.38, 47-48, ДП „Горохівське ЛМГ”-2640,0 га(Луцький р-н),  Торчинська селищна (колишня Садівська сільська) рада - 29,62 га</t>
  </si>
  <si>
    <t>ДП „Ківерцівське ЛГ”, Садівська сільська рада</t>
  </si>
  <si>
    <t>ДП „Горохівське ЛМГ”, Торчинська селищна рада</t>
  </si>
  <si>
    <t>Рішення облради від 29.03.05 № 19/27 Рішення обласної ради від 04.11.2011 № 7/21 (зміна категорії із заповідного урочища за рішенням облради від 12.03.12 № 10/67) зміна категорії із лісового заказника  на заповідне урочище за рішенням облради № 27/64 від 31.07.2014)</t>
  </si>
  <si>
    <t>„Слов’янський”</t>
  </si>
  <si>
    <t>м.Володимир</t>
  </si>
  <si>
    <t>„Берестечківський”</t>
  </si>
  <si>
    <t>Горохівський р-н, м.Берестечко</t>
  </si>
  <si>
    <t>Луцький  районн, м.Берестечко</t>
  </si>
  <si>
    <t>УЖКГ Берестечківської міськради</t>
  </si>
  <si>
    <t>„Горохівський”</t>
  </si>
  <si>
    <t>Горохівський р-н, м.Горохів</t>
  </si>
  <si>
    <t>Луцький район, м.Горохів</t>
  </si>
  <si>
    <t>УЖКГ Горохівської міськради</t>
  </si>
  <si>
    <t>„Макаревичівський”</t>
  </si>
  <si>
    <t>Ківерцівський р-н, с.Омельне</t>
  </si>
  <si>
    <t>Луцький  р-н, Ківерцівська міська  рада, с. Омельне, вул. Паркова</t>
  </si>
  <si>
    <t>Омельненська сільрада</t>
  </si>
  <si>
    <t>„Першотравневий”</t>
  </si>
  <si>
    <t>Луцький р-н, ДП „Ківерцівське ЛГ”, Боголюбське л-во. кв.37, вид.8-13</t>
  </si>
  <si>
    <t>ДП "Ківерцівське ЛГ" Боголюбське л-во. кв.9, вид.7-13, 14</t>
  </si>
  <si>
    <t>„Садиба Липинського”</t>
  </si>
  <si>
    <t>Володимирський район, Затурцівська сільська територіальна громада</t>
  </si>
  <si>
    <t>Затурцівська сільрада</t>
  </si>
  <si>
    <t>Волинський краєзнавчий музей</t>
  </si>
  <si>
    <t>„Любешівський”</t>
  </si>
  <si>
    <t>Любешівський р-н, смт.Любешів</t>
  </si>
  <si>
    <t>Камінь-Каширський  район, Любешівська селищна рада, смт.Любешів</t>
  </si>
  <si>
    <t>Любешівське УЖКГ</t>
  </si>
  <si>
    <t>„Літинський”</t>
  </si>
  <si>
    <t>Турійський р-н, с.Літин</t>
  </si>
  <si>
    <t>Ковельський  р-н, Турійська селищна рада, с.Літин</t>
  </si>
  <si>
    <t>Туличівська сільрада</t>
  </si>
  <si>
    <t>Фермерське господарство "Аміла"</t>
  </si>
  <si>
    <t>"Сидоруків парк"</t>
  </si>
  <si>
    <t>Горохівський район, м. Горохів, вул. Берестецька, 2, ДП "Горохівське ЛМГ"</t>
  </si>
  <si>
    <t>Луцький район, м. Горохів, вул. Берестецька, 2, ДП "Горохівське ЛМГ"</t>
  </si>
  <si>
    <t xml:space="preserve">ДП "Горохівське ЛМГ" </t>
  </si>
  <si>
    <t>Всього територій та об`єктів  місцевого значення</t>
  </si>
  <si>
    <t>Дніпропетровська область</t>
  </si>
  <si>
    <t xml:space="preserve">Дніпровсько-Орільський                          (охоронна зона 3125,0 га) </t>
  </si>
  <si>
    <t>Природний заповідник</t>
  </si>
  <si>
    <t>Дніпропетровський та Петриківський райони, Орільське лісництво</t>
  </si>
  <si>
    <t>Дніпровський район</t>
  </si>
  <si>
    <t xml:space="preserve">Дніпровсько-Орільський природний заповідник (Дніпропетровське обласне управління лісового та мисливського господарства) Міндовкілля </t>
  </si>
  <si>
    <t>Дніпровсько-Орільський природний заповідник Міндовкілля України</t>
  </si>
  <si>
    <t xml:space="preserve">Постанова РМ УРСР 15.09.1990  № 262 (охоронна зона - розпорядження представника Президента України в області  від 30.12.1993 р. № 518), Розпорядження Кабінету Міністрів України
від 23.12. 2020 р. № 1628-р </t>
  </si>
  <si>
    <t>1.</t>
  </si>
  <si>
    <t>Приорільський</t>
  </si>
  <si>
    <t>Між селами Орілька, Багате та Перещепине Новомосковського району та між селами Личкове,Бузівка, Ковпаківка, Котовка, Степанівка, Заплавка, Гупалівка Магдалинівського району</t>
  </si>
  <si>
    <t>Новомосковський район</t>
  </si>
  <si>
    <t>Магдалинівська, Новомосковська райдержадміністрації,  Новомосковський держлісгосп</t>
  </si>
  <si>
    <t>Магдалинівська райдержадміністрація</t>
  </si>
  <si>
    <t>Указ Президента України 09.12.1998 № 1341/98</t>
  </si>
  <si>
    <t>Богданівський</t>
  </si>
  <si>
    <t>Нікопольський район</t>
  </si>
  <si>
    <t>Нікопольський район (біля м. Покров)</t>
  </si>
  <si>
    <t>ВАТ «ОГЗК» Марганецький держлісгосп</t>
  </si>
  <si>
    <r>
      <t xml:space="preserve">Публічне акціонерне товариство </t>
    </r>
    <r>
      <rPr>
        <sz val="10"/>
        <color theme="1"/>
        <rFont val="Calibri"/>
        <family val="2"/>
        <charset val="204"/>
      </rPr>
      <t>“ОГЗК”</t>
    </r>
  </si>
  <si>
    <t>Балка Північна Червона</t>
  </si>
  <si>
    <t>Північно-західна околиця  м. Кривий Ріг</t>
  </si>
  <si>
    <t xml:space="preserve">Північно-західна околиця 
м. Кривий Ріг
</t>
  </si>
  <si>
    <t>Управління містобудування і архітектури виконкому Криворізької міськради</t>
  </si>
  <si>
    <t>Постанова РМ УРСР 12.12.1983  №495</t>
  </si>
  <si>
    <t>Кільченський</t>
  </si>
  <si>
    <t xml:space="preserve">м. Підгородне  Дніпропетровського району </t>
  </si>
  <si>
    <t>Дніпропетровська райдержадміністрація</t>
  </si>
  <si>
    <t>Дніпропетровська районна державна адміністрація</t>
  </si>
  <si>
    <t>Постанова РМ УРСР 28.10.1974  №500</t>
  </si>
  <si>
    <t>Комарівщина</t>
  </si>
  <si>
    <t>Відрадне лісництво кв.38,39,45,46,47</t>
  </si>
  <si>
    <t>Новомосковський держлісгосп</t>
  </si>
  <si>
    <t>Відрадне лісництво ДП “Новомосковське лісове господарство”</t>
  </si>
  <si>
    <t xml:space="preserve">Солоний лиман </t>
  </si>
  <si>
    <t>Між с. Новотроїцьке, Знаменівка Новомосковського району</t>
  </si>
  <si>
    <t>Новомосковська райдержадміністрація</t>
  </si>
  <si>
    <t xml:space="preserve">Постанова РМ УРСР 25.02.1980  №132 </t>
  </si>
  <si>
    <t>Інгулецький степ</t>
  </si>
  <si>
    <t>с. Недайвода Криворізького району</t>
  </si>
  <si>
    <t>Криворізький район</t>
  </si>
  <si>
    <t>Криворізька райдержадміністрація</t>
  </si>
  <si>
    <t>Криворізька районна державна адміністрація</t>
  </si>
  <si>
    <t>Указ Президента України від 21.02.2002 №167/2002</t>
  </si>
  <si>
    <t>Бакаї</t>
  </si>
  <si>
    <t>смт. Васильківка, с. Вовчанське Васильківського району</t>
  </si>
  <si>
    <t>Синельниківський район</t>
  </si>
  <si>
    <t>Васильківська райдержадміністрація</t>
  </si>
  <si>
    <t>Васильківська селищна рада</t>
  </si>
  <si>
    <t>Указ Президента України від 12.09.2005 № 1238/2005</t>
  </si>
  <si>
    <t>Преображенський</t>
  </si>
  <si>
    <t>с. Богданівка, селище Правда,  с. Преображенське Васильківського району</t>
  </si>
  <si>
    <t>Васильківський держлісгосп, Васильківська райдержадміністрація</t>
  </si>
  <si>
    <t>Державне підприємство “Васильківське лісове господарство”</t>
  </si>
  <si>
    <t>Указ Президента України від 12.09.2005  № 1238/2005</t>
  </si>
  <si>
    <t>Дебальцевські лимани</t>
  </si>
  <si>
    <t>с. Дебальцеве, с. Перевальське Васильківського району</t>
  </si>
  <si>
    <t>Вишневський</t>
  </si>
  <si>
    <t>с. Семенівка, с. Барвінок Криничанського району</t>
  </si>
  <si>
    <t>Кам'янський район</t>
  </si>
  <si>
    <t>Криничанська райдержадміністрація</t>
  </si>
  <si>
    <t>Мар’їн гай</t>
  </si>
  <si>
    <t>с. Дмитрівка, с. Бажани,  с. Миколаївка, с. Катеринівка Петропавлівського району Петропавлівське л-во кв. 9, 12-16</t>
  </si>
  <si>
    <t>Павлоградський держлісгосп, Петропавлівська райдержадміністрація</t>
  </si>
  <si>
    <t>ДП “Павлоградське лісове господарство”</t>
  </si>
  <si>
    <t>Петропавлівські лимани</t>
  </si>
  <si>
    <t>с. Коханівка, с. Брагинівка,  с. Самарське, смт. Петропавлівка,  с. Петрівка, с. Миколаївка Петропавлівського району  Петропавлівське л-во кв. 1,3,7,8</t>
  </si>
  <si>
    <t xml:space="preserve">Павлоградський держлісгосп, Петропавлівська райдержадміністрація </t>
  </si>
  <si>
    <t>Кам’янський прибережно-річковий комплекс</t>
  </si>
  <si>
    <t>Михайлівка, Кам’янка, Токівське, Ленінське Апостолівського району</t>
  </si>
  <si>
    <t>Апостолівська райдержадміністрація</t>
  </si>
  <si>
    <t>Указ Президента України від 25.11.2008  № 1078/2008</t>
  </si>
  <si>
    <t>Межиріччя</t>
  </si>
  <si>
    <t xml:space="preserve">ДП "Новолосковське ЛГ" кв. 27-41, ДП "Павлоградське ЛГ" Павлоградське  л-во кв.1-13, 63 , та між с. Булахівка, с. Вербки, с. В"язівок та с. Межиріччя </t>
  </si>
  <si>
    <t>Павлоградський район</t>
  </si>
  <si>
    <t>Вербківська сільська рада Межиріцька сільська рада                ДП "Новомосковське ЛГ"               ДП "Павлоградське ЛГ"</t>
  </si>
  <si>
    <t>Указ Президента України          від 27.07.2016 № 312/216</t>
  </si>
  <si>
    <t>Базавлуцький річково-прибережний комплекс</t>
  </si>
  <si>
    <t>Нікопольський р-н, Лошкарівська, Шевченківська, Павлопольська, Шолохівська, Покровська, Новософіївська та Кіровська сільські ради</t>
  </si>
  <si>
    <t>Нікопольська райдержадміністрація, Нікопольське регіональне управління водних ресурсів</t>
  </si>
  <si>
    <t>Указ Президента України від 11.04.2019 № 139/2019</t>
  </si>
  <si>
    <t>Урочище Яцево</t>
  </si>
  <si>
    <t>с. Любимівка Дніпропетровського району, Любимівське лісництво кв.18-20</t>
  </si>
  <si>
    <t>Дніпропетровський держлісгосп</t>
  </si>
  <si>
    <t>Державне підприємство “Дніпропетровське лісове господарство”</t>
  </si>
  <si>
    <t>Постанова РМ УРСР 19.04.1977 №198</t>
  </si>
  <si>
    <t>Велика Западня</t>
  </si>
  <si>
    <t>с. Зарічне, Верхньодніпровського району Верхньодніпровське лісництво кв.3,4</t>
  </si>
  <si>
    <t>Верхньодніпровський держлісгосп</t>
  </si>
  <si>
    <t>Державне підприємство “Верхньодніпровське лісове господарство”</t>
  </si>
  <si>
    <t>Постанова РМ УРСР 28.10.1974 №500</t>
  </si>
  <si>
    <t>Грушеватський</t>
  </si>
  <si>
    <t>с. Іванівка П’ятихатського району П’ятихатське лісництво кв.58-90</t>
  </si>
  <si>
    <t>Комісарівський</t>
  </si>
  <si>
    <t>с. Новоукраїнка П’ятихатського району П’ятихатське лісництво  кв.9-46</t>
  </si>
  <si>
    <t>Дібрівський</t>
  </si>
  <si>
    <t>с. Великомихайлівка, Покровського району Великомихайлівське лісництво  кв.1-24,26-29,31-39</t>
  </si>
  <si>
    <t>Васильківський держлісгосп</t>
  </si>
  <si>
    <t>Грабівський</t>
  </si>
  <si>
    <t>с. Біленщина, П’ятихатського району Мишурінорізьке лісництво кв.45-47</t>
  </si>
  <si>
    <t>Балка Бандурка</t>
  </si>
  <si>
    <t>с. Євецько-Миколаївка, Новомосковського району Новомосковський військлісгосп кв.47,48</t>
  </si>
  <si>
    <t xml:space="preserve">Новомосковський район </t>
  </si>
  <si>
    <t>Новомосковський військлісгосп</t>
  </si>
  <si>
    <t>Державне підприємство “Новомосковський військовий лісгосп”</t>
  </si>
  <si>
    <t>Булахівський лиман</t>
  </si>
  <si>
    <t xml:space="preserve">орнітологічний </t>
  </si>
  <si>
    <t>с. Булахівка Павлоградського району</t>
  </si>
  <si>
    <t>Павлоградська райдержадміністрація</t>
  </si>
  <si>
    <t>Павлоградська районна державна адміністрація</t>
  </si>
  <si>
    <t>Волошанська дача</t>
  </si>
  <si>
    <t xml:space="preserve">с. Преображенка Юр’ївського району,  Юр’ївська виробнича ділянка кв.1-12 </t>
  </si>
  <si>
    <t>Павлоградський держлісгосп</t>
  </si>
  <si>
    <t>Державне підприємство “Павлоградське лісове господарство”</t>
  </si>
  <si>
    <t>Разом заказників орнітологічний</t>
  </si>
  <si>
    <t>Урочище «Лелія»</t>
  </si>
  <si>
    <t xml:space="preserve">пам`ятка природи </t>
  </si>
  <si>
    <t>Біля с. Турово Царичанського району</t>
  </si>
  <si>
    <t>Царичанська райдержадміністрація</t>
  </si>
  <si>
    <t>Царичанська селищна рада         ДП "Петриківське ЛГ" Царичанське лісництво, кв. 15</t>
  </si>
  <si>
    <t>Розпорядження РМ УРСР 14.10.1975 №780-Р</t>
  </si>
  <si>
    <t>Разом пам`яток природи  комплексних</t>
  </si>
  <si>
    <t>Урочище Паськове</t>
  </si>
  <si>
    <t>В 4 км південніше с. Івашкове Верхньодніпровського району Бородаївське лісництво, кв.47</t>
  </si>
  <si>
    <t>Бородаївське лісництво Верхньодніпровського держлісгоспу</t>
  </si>
  <si>
    <t>Розпорядження РМ УРСР 14.10.1975  №780-Р</t>
  </si>
  <si>
    <t>Разом пам`яток природи  ботанічних</t>
  </si>
  <si>
    <t>Скелі Мопра</t>
  </si>
  <si>
    <t>м. Кривий Ріг</t>
  </si>
  <si>
    <t>Разом пам`яток природи  геологічних</t>
  </si>
  <si>
    <t>Всього пам`яток природи  загальнодержавного значення</t>
  </si>
  <si>
    <t>Ботанічний сад Дніпропетровського національного університету</t>
  </si>
  <si>
    <t xml:space="preserve">м. Дніпропетровськ, пр. Гагаріна, 72 </t>
  </si>
  <si>
    <t>м. Дніпро</t>
  </si>
  <si>
    <t>Дніпропетровський ботанічний сад Дніпропетровського національного університету Міносвіти України</t>
  </si>
  <si>
    <t>Директор спеціальної адміністрації Кабар А.М.</t>
  </si>
  <si>
    <t xml:space="preserve">Постанова Держкомприроди УРСР 26.07.72 №22 /зміни Указ Президента України від 20.08.1996 №715/96 </t>
  </si>
  <si>
    <t>Криворізький ботанічний сад НАН України</t>
  </si>
  <si>
    <t xml:space="preserve">м. Кривий Ріг,  Тернівський район </t>
  </si>
  <si>
    <t>Криворізький ботанічний сад  НАН України</t>
  </si>
  <si>
    <t>⁻</t>
  </si>
  <si>
    <t>Постанова Президії Академії наук України  20.05. 1992  №144</t>
  </si>
  <si>
    <t>Парк ім.Шевченка</t>
  </si>
  <si>
    <t>м. Дніпропетровськ пл.ім. Шевченка, 1</t>
  </si>
  <si>
    <t>Управління культури та мистецтв Дніпропетровської міськради</t>
  </si>
  <si>
    <t>Дирекція центрального парку культури та відпочинку ім. Т.Г.Шевченко Управління культури та мистецтв Дніпропетровської міськради</t>
  </si>
  <si>
    <t>Постанова  РМ УРСР 26.07.1972. №22</t>
  </si>
  <si>
    <t>Всього парки-пам`ятки загальнодержавного значення загальнодержавного значення</t>
  </si>
  <si>
    <t>Всього територій та об`єктів  ПЗФ загальнодержавного значення</t>
  </si>
  <si>
    <t>Території та об`єкти місцевого значення</t>
  </si>
  <si>
    <t>«Дніпровські пороги" (Придніпровський) "Дніпрові пороги"</t>
  </si>
  <si>
    <t xml:space="preserve">Солонянського району Микільське лісництво </t>
  </si>
  <si>
    <t>Дніпропетровський держлісгосп Солонянська райдержадміністрація</t>
  </si>
  <si>
    <t>Рішення обласної ради від 25.09.2008  № 443-16/V, зміна назви Рішення обласної ради від 14.07.2017  № 226-9/VII</t>
  </si>
  <si>
    <t>«Дніпровські ліси»</t>
  </si>
  <si>
    <t>смт. Кіровське, с. Балівка Дніпропетровського району, м. Дніпропетровськ м. Дніпро Кіровське лісництво Обухівське л-во кв. 1-34</t>
  </si>
  <si>
    <t>Дніпропетровський держлісгосп; Дніпропетровська райдержадміністрація; Дніпропетровська міська рада</t>
  </si>
  <si>
    <t>Дніпровський держлісгосп; Дніпрвська райдержадміністрація; Дніпровська міська рада</t>
  </si>
  <si>
    <t xml:space="preserve">Рішення обласної ради від 22.09.2010 №783-27/V,  Рішення облради від 22.02.2019  № 907 </t>
  </si>
  <si>
    <t>«Самарські плавні»</t>
  </si>
  <si>
    <t>біля с. Орлівщина Новомосковського району</t>
  </si>
  <si>
    <t>Новомосковський район Новомосковське лісництво кв. 35-38, 51-69</t>
  </si>
  <si>
    <t>Новомосковська районна державна адміністрація</t>
  </si>
  <si>
    <t>ДП Новомосковське ЛГ</t>
  </si>
  <si>
    <t>Рішення обласної ради від 03.02.2012 №247-11/VI, Рішення Дніпропетровської облради від 05.06.2020  № 605-23/VII</t>
  </si>
  <si>
    <t>«Балка Кобильна»</t>
  </si>
  <si>
    <t>біля сел Чапаєвка, Григоріївка, Шестерня та Ганнівка Широківського району</t>
  </si>
  <si>
    <t>Широківська районна державна адміністрація</t>
  </si>
  <si>
    <t>ДП Дніпропетровське лісове господарство, Широківська селищна рада Криворізького району</t>
  </si>
  <si>
    <t>Рішення Дніпропетровської обласної ради від 05.12.2014 №597-28/VI</t>
  </si>
  <si>
    <t>Малотернівський</t>
  </si>
  <si>
    <t>с. Вербуватівка, с. Долина, с. Нижнянка Павлоградського району</t>
  </si>
  <si>
    <t xml:space="preserve">Вербківська сільська рада </t>
  </si>
  <si>
    <t>Рішення Дніпропетровської обласної ради від 16.06.2021 № 77-6/VIII</t>
  </si>
  <si>
    <t>Івано-Межиріцький</t>
  </si>
  <si>
    <t>с. Варварівка, с. Юр'ївське Павлоградського району</t>
  </si>
  <si>
    <t>«Отченашкові наділи»</t>
  </si>
  <si>
    <t xml:space="preserve">біля села Підгородне Дніпровського району </t>
  </si>
  <si>
    <t>Дніпровська районна державна адміністрація</t>
  </si>
  <si>
    <t>Дніпропетровська района державна адміністрація</t>
  </si>
  <si>
    <t>Рішення Дніпропетровської облради від 05.06.2020  № 609-23/VII</t>
  </si>
  <si>
    <t xml:space="preserve">Всього регіональних ландшафтних парків </t>
  </si>
  <si>
    <t>Північно-західна околиця  м. Кривого Рогу</t>
  </si>
  <si>
    <t>Рішення облвиконкому  від 09.06.1988  №231</t>
  </si>
  <si>
    <t>Балка Кирпична                Балка Цегляна</t>
  </si>
  <si>
    <t>с. Новоолександрівка Дніпропетровського району</t>
  </si>
  <si>
    <t>Дніпропетровське заводоуправління будматеріалів</t>
  </si>
  <si>
    <t>ТОВ “Керамброк”</t>
  </si>
  <si>
    <t>Розпорядження облдержадміністрації 28.09.1992 №473</t>
  </si>
  <si>
    <t>Старовишневецький</t>
  </si>
  <si>
    <t>с. Старовишневецьке Синельниківського району</t>
  </si>
  <si>
    <t>Синельниківська райдержадміністрація</t>
  </si>
  <si>
    <t>Синельниківська районна організація УТМР</t>
  </si>
  <si>
    <t>Рішення облвиконкому 07.12.1985 №703, /зміни Розпорядженням 19.12.1995 №50-Р/</t>
  </si>
  <si>
    <t>Отченашкові наділи</t>
  </si>
  <si>
    <t>м. Підгородне Дніпропетровського району</t>
  </si>
  <si>
    <t>Розпорядження облдержадміністрації 19.12.1995 №50-Р, змінено статус Рішення Дніпропетровської облради від 05.06.2020  № 609-23/VII</t>
  </si>
  <si>
    <t>Вершина</t>
  </si>
  <si>
    <t>Біля хутора Вершина та смт. Просяна Покровського району</t>
  </si>
  <si>
    <t>ВАТ “Просянський гірничо-збагачувальний комбінат”</t>
  </si>
  <si>
    <t>Рішення обласної ради 16.10.1998 №70-3/XXIII</t>
  </si>
  <si>
    <t>Візирка</t>
  </si>
  <si>
    <t>На північній околиці м. Інгулець</t>
  </si>
  <si>
    <t>ВАТ “ІнГЗК”</t>
  </si>
  <si>
    <t>ПРАТ “Інгулецький гірничо-збагачувальний комбінат”</t>
  </si>
  <si>
    <t>Рішення облради від 28.12.2001 № 502-19/XXIII</t>
  </si>
  <si>
    <t>Урочище Хорошево</t>
  </si>
  <si>
    <t>Біля с. Хорошеве Синельниківського району</t>
  </si>
  <si>
    <t>ФГ «ВЕК»</t>
  </si>
  <si>
    <t>Фермерське господарство  “ВЕК”</t>
  </si>
  <si>
    <t>Тернівський</t>
  </si>
  <si>
    <t>с.  Нова Дача, Нова Русь, Зелене, Поперечне Павлоградського району</t>
  </si>
  <si>
    <t>Рішення обласної ради від 25.09.2008 № 442-16/У</t>
  </si>
  <si>
    <t>Балка Городище</t>
  </si>
  <si>
    <t>с. Привовчанське та Троїцьке Павлоградського району</t>
  </si>
  <si>
    <t>Рішення обласної ради від 27.11.2008 № 482-17/V</t>
  </si>
  <si>
    <t>Урочище Могила Баба</t>
  </si>
  <si>
    <t>с. Межиріч та Булахівка Павлоградського району</t>
  </si>
  <si>
    <t>Рішення обласної ради від 29.01.2009 № 521-18/V</t>
  </si>
  <si>
    <t>Річка Соломчина</t>
  </si>
  <si>
    <t>Між селами Рубанівське, Аврамівка та Червона Долина  Васильківського району</t>
  </si>
  <si>
    <t>Рішення обласної ради від 18.12.2009 №657-22/V</t>
  </si>
  <si>
    <t>Гришаї</t>
  </si>
  <si>
    <t>Між селами Лиса Балка, Гришаї та Дубовики Васильківського району</t>
  </si>
  <si>
    <t>Новогригорівський</t>
  </si>
  <si>
    <t>На захід від с. Павлівка Васильківського району</t>
  </si>
  <si>
    <t>Чаплино-Васильківський</t>
  </si>
  <si>
    <t>На південь від с. Григорівка Васильківського району</t>
  </si>
  <si>
    <t>Річка Чаплина</t>
  </si>
  <si>
    <t>На захід від сел. Зелена Роща та Зелений Гай Васильківського району</t>
  </si>
  <si>
    <t>Надвовчанський</t>
  </si>
  <si>
    <t>смт. Васильківка, с. Письменне Воскресенівка, Великоолександрівка та Богданівка Васильківського району</t>
  </si>
  <si>
    <t>Воронівський</t>
  </si>
  <si>
    <t>с. Великомихайлівка та Березове Покровського району</t>
  </si>
  <si>
    <t>Покровська райдержадміністрація</t>
  </si>
  <si>
    <t>Рішення Дніпропетровської облради від 22.09.2010 №783-27/V</t>
  </si>
  <si>
    <t>Річка Гайчур</t>
  </si>
  <si>
    <t>с. Андріївка, смт. Покровське та  с. Олександрівка  Покровського району</t>
  </si>
  <si>
    <t>Покровська селищна територіальна громада</t>
  </si>
  <si>
    <t xml:space="preserve">Покровська селищна рада </t>
  </si>
  <si>
    <t>Річка Янчур</t>
  </si>
  <si>
    <t>с. Андріївка, Вишневе, Олександрівка та Березове Покровського району</t>
  </si>
  <si>
    <t>Березово-Вишневський</t>
  </si>
  <si>
    <t>с. Березове та Вишневе  Покровського району</t>
  </si>
  <si>
    <t>Покровська територіальна громада</t>
  </si>
  <si>
    <t>Рішення Дніпропетровської облради від  25.03.2011 №89-5/VI</t>
  </si>
  <si>
    <t>Балка Горіхова</t>
  </si>
  <si>
    <t>с. Новопавлівка  Межівського району</t>
  </si>
  <si>
    <t>Межівська райдержадміністрація</t>
  </si>
  <si>
    <t>Балка Скелька</t>
  </si>
  <si>
    <t>с. Слов'янка  Межівського району</t>
  </si>
  <si>
    <t>Слов'янська сільська рада</t>
  </si>
  <si>
    <t>Антонівський</t>
  </si>
  <si>
    <t>с. Іанівка та Богданівка  Межівського району</t>
  </si>
  <si>
    <t>Рішення Дніпропетровської облради від  21.10.2011 №179-9/VI</t>
  </si>
  <si>
    <t>Сухий Бичок</t>
  </si>
  <si>
    <t>с. Зоряне Межівського району</t>
  </si>
  <si>
    <t>с. Вербки Павлоградського району</t>
  </si>
  <si>
    <t>Троїцько-Вишневецький</t>
  </si>
  <si>
    <t>с. Привовчанске та Троїцьке Павлоградського району</t>
  </si>
  <si>
    <t>В'язівоцький</t>
  </si>
  <si>
    <t>с. В'язівок та Кочережки Павлоградського району</t>
  </si>
  <si>
    <t>Старокасьянівський</t>
  </si>
  <si>
    <t>с. Катеринівка та смт. Покровське</t>
  </si>
  <si>
    <t>Рішення Дніпропетровської облради від  27.12.2011 №218-10/VI</t>
  </si>
  <si>
    <t>Грушівка</t>
  </si>
  <si>
    <t>с. Новокиївка Томаківського району</t>
  </si>
  <si>
    <t>ВАТ «Марганецький ГЗК»</t>
  </si>
  <si>
    <t>Голубівський</t>
  </si>
  <si>
    <t>с. Преображенка, Юр’ївського району</t>
  </si>
  <si>
    <t>Юр’ївська райдержадміністрація</t>
  </si>
  <si>
    <t>Рішення Дніпропетровської облради від  03.02.2012 №247-11/VI</t>
  </si>
  <si>
    <t>Варламівський</t>
  </si>
  <si>
    <t>с. Жемчужне, Юр’ївського району</t>
  </si>
  <si>
    <t>Урочище Приорільське</t>
  </si>
  <si>
    <t>с. Чернявщина, Юр’ївського району</t>
  </si>
  <si>
    <t>с. Новомиколаївка, Юр’ївського району</t>
  </si>
  <si>
    <t>Витоки річки Губинихи</t>
  </si>
  <si>
    <t>с. Губиніха, Новомосковського району</t>
  </si>
  <si>
    <t>Мар’яно-Кулебівський</t>
  </si>
  <si>
    <t>с. Мар’янівка, Новомосковського району</t>
  </si>
  <si>
    <t>"Мости"</t>
  </si>
  <si>
    <t>Верхньоднпровський район</t>
  </si>
  <si>
    <t>Верхньоднпровська райдержадміністрація</t>
  </si>
  <si>
    <t>Верхньодніпровська міська рада ДП Верхньодніпровське ЛГ</t>
  </si>
  <si>
    <t>Рішення Дніпропетровської облради від 21.06.2013 №440-19/VI</t>
  </si>
  <si>
    <t>"Домотканські валуни"</t>
  </si>
  <si>
    <t>Верхньодніпровська міська рада</t>
  </si>
  <si>
    <t>"Верхньочаплинський"</t>
  </si>
  <si>
    <t>Магдалинівський район</t>
  </si>
  <si>
    <t>"Середньочаплинський"</t>
  </si>
  <si>
    <t>"Заплавка"</t>
  </si>
  <si>
    <t>"Верхньокільченський"</t>
  </si>
  <si>
    <t>Магдалинівський та Новомосковський райони</t>
  </si>
  <si>
    <t>Магдалинівська та Новомосковська райдержадміністрація</t>
  </si>
  <si>
    <t>"Річка Багатенька"</t>
  </si>
  <si>
    <t>Новомосковський райони</t>
  </si>
  <si>
    <t>"Річка Кільченка"</t>
  </si>
  <si>
    <t>"Долина річки Бик"</t>
  </si>
  <si>
    <t>Межівський район</t>
  </si>
  <si>
    <t>Слов'янська сільська ОТГ</t>
  </si>
  <si>
    <t>"Балка Свідовок"</t>
  </si>
  <si>
    <t>"Сухарева балка"</t>
  </si>
  <si>
    <t>Рішення Дніпропетровської облради від 30.08.2013 №465-20/VI</t>
  </si>
  <si>
    <t>"Рекалівський"</t>
  </si>
  <si>
    <t>Криничанський район</t>
  </si>
  <si>
    <t>Степовий каньойн</t>
  </si>
  <si>
    <t>Рішення Дніпропетровської облради від 27.05.2015 № 644-31/VI</t>
  </si>
  <si>
    <t xml:space="preserve">Лівобережний </t>
  </si>
  <si>
    <t xml:space="preserve">м. Дніпро </t>
  </si>
  <si>
    <t>м. Дніпро Обухівське лісництво, кв. 31, 32</t>
  </si>
  <si>
    <t>ДП "Дніпровський ЛГ"</t>
  </si>
  <si>
    <t>Рішення Дніпропетровської облради від 09.10.2020  № 656-25/VII</t>
  </si>
  <si>
    <t>Балка Парна</t>
  </si>
  <si>
    <t>с. Бородаївка Верхньодніпровського району Кам'янського району,  Бородаївське лісництво кв.21-23,46,50</t>
  </si>
  <si>
    <t xml:space="preserve">Рішення облвиконкому 17.12.1990  №469 </t>
  </si>
  <si>
    <t>Андріївський ліс</t>
  </si>
  <si>
    <t>с. Андріївка  Покровського району</t>
  </si>
  <si>
    <t>Рішення облвиконкому 17.12.1990 №469</t>
  </si>
  <si>
    <t>Новопавлівський ліс</t>
  </si>
  <si>
    <t>с. Новопавлівка Межівського району</t>
  </si>
  <si>
    <t>Балка Сад</t>
  </si>
  <si>
    <t>с. Воскресенівка Васильківського району</t>
  </si>
  <si>
    <t>Васильківська районна державна адміністрація</t>
  </si>
  <si>
    <t>Урочище Балка Дурна</t>
  </si>
  <si>
    <t>с. Івашкове Верхньодніпровського району Кам'янського району, Верхньодніпровське лісництво, кв.18,19</t>
  </si>
  <si>
    <t>Рішення облвиконкому 21.07.1977 №473</t>
  </si>
  <si>
    <t>Урочище Балка Глибока</t>
  </si>
  <si>
    <t>Верхньодніпровське лісництво кв.10,11</t>
  </si>
  <si>
    <t>Урочище Балка Яранська</t>
  </si>
  <si>
    <t>с. Миколаївка П’ятихатського району Кам'янського району, Мишуринорізьке лісництво кв.28,діл.4</t>
  </si>
  <si>
    <t>Мішуринорізьке лісництво Верхньодніпровського держлісгоспу</t>
  </si>
  <si>
    <t>Рішення облвиконкому 21.07.1977  №473</t>
  </si>
  <si>
    <t>Балка Павлівська</t>
  </si>
  <si>
    <t>с. Василівка Дніпропетровського району</t>
  </si>
  <si>
    <t>Навчально-дослідне господарство “Самарський”</t>
  </si>
  <si>
    <t>Рішення облвиконкому 09.10.1979 №568</t>
  </si>
  <si>
    <t>Балка Орлова</t>
  </si>
  <si>
    <t>Балка Липова</t>
  </si>
  <si>
    <t>Рішення облвиконкому 22.06.1972 №391</t>
  </si>
  <si>
    <t>Балка Осипова</t>
  </si>
  <si>
    <t>Балка Бубликова</t>
  </si>
  <si>
    <t>Балка Водяна</t>
  </si>
  <si>
    <t>с. Преображенка Юр'ївського району</t>
  </si>
  <si>
    <t>Жемчужненська сільська рада Юр’ївського району</t>
  </si>
  <si>
    <t>Урочище Балка Климова</t>
  </si>
  <si>
    <t xml:space="preserve">Бородаївське лісництво кв.4-8 </t>
  </si>
  <si>
    <t>Рішення облвиконкому 21.07.1977 №№473 /зміни розпорядження 19.12.1995 №50-Р/</t>
  </si>
  <si>
    <t>Урочище Балка Гостра</t>
  </si>
  <si>
    <t>с. Суслівка Верхньодніпровського району Кам'янського району,  Бородаївське лісництво кв.2,3</t>
  </si>
  <si>
    <t>Балка Ягідна</t>
  </si>
  <si>
    <t>с. Ягідне Новомосковського  району</t>
  </si>
  <si>
    <t xml:space="preserve"> Новомосковський  район</t>
  </si>
  <si>
    <t>Рішення облвиконкому 09.10.1979 №568 /зміни  розпорядження 19.12.1995 №50-Р</t>
  </si>
  <si>
    <t>"Житлова балка"</t>
  </si>
  <si>
    <t>"Верхньобазавлуцький"</t>
  </si>
  <si>
    <t>"Витоки річки Базавлук"</t>
  </si>
  <si>
    <t>"Середньобазавлуцький"</t>
  </si>
  <si>
    <t>Рішення Дніпропетровської облради від 27.12.2013 №512-23/VI</t>
  </si>
  <si>
    <t>"Витоки річки Саксагань"</t>
  </si>
  <si>
    <t>"Балка Зміїна"</t>
  </si>
  <si>
    <t>Дніпропетровський район</t>
  </si>
  <si>
    <t>Дніпроретровська райдержадміністрація</t>
  </si>
  <si>
    <t>Новоолександрівська сільська рада</t>
  </si>
  <si>
    <t>Рішення Дніпропетровської обласної ради від 20.06.2014 №550-26/VI</t>
  </si>
  <si>
    <t>Василівська колонія сірих чапель</t>
  </si>
  <si>
    <t>с. Василівка Новомосковського району кв 30,16, 31 вид !!</t>
  </si>
  <si>
    <t>Новомосковський  військлісгосп</t>
  </si>
  <si>
    <t>Новомосковський військлісгосп Міноборони України</t>
  </si>
  <si>
    <t>Заплави р. Самара</t>
  </si>
  <si>
    <t>с. Зелений Гай Петропавлівського району</t>
  </si>
  <si>
    <t>Петропавлівська райдержадміністрація</t>
  </si>
  <si>
    <t>Брагинівська сільська рада Петропавлівського району</t>
  </si>
  <si>
    <t>Заплави р.Базавлук</t>
  </si>
  <si>
    <t>с. Ленінське Апостолівського району</t>
  </si>
  <si>
    <t>Апостолівська районна організація УТМР</t>
  </si>
  <si>
    <t>Новостепанівський</t>
  </si>
  <si>
    <t>Між селами Новостепанівка та  Івано-Михайлівка Новомосковського району</t>
  </si>
  <si>
    <t>Рішення облвиконкому 14.10.1982 №654</t>
  </si>
  <si>
    <t>Покровський</t>
  </si>
  <si>
    <t>смт. Покровське</t>
  </si>
  <si>
    <t>ТОВ «Родіна»</t>
  </si>
  <si>
    <t>Топчинський</t>
  </si>
  <si>
    <t>с. Топчине Магдалинівського району</t>
  </si>
  <si>
    <t>Магадинівська районна державна адміністрація</t>
  </si>
  <si>
    <t>Рішення облвиконкому 14.10.1982 №654 /зміни розпорядження 19.12.1995 №50-Р/</t>
  </si>
  <si>
    <t>Шандрівський</t>
  </si>
  <si>
    <t xml:space="preserve">с. Шандрівка  Юр’ївського району </t>
  </si>
  <si>
    <t>Шандрівська сільська рада Юр’ївського району</t>
  </si>
  <si>
    <t>Новоселiвський лиман</t>
  </si>
  <si>
    <t>загально- зоологічні</t>
  </si>
  <si>
    <t>с. Новоселівка  Новомосковського району</t>
  </si>
  <si>
    <t>Рішення облвиконкому 09.06.1988 №231 /зміни розпорядження 19.12.1995 №50-Р</t>
  </si>
  <si>
    <t>Балка Велика Осокорівка</t>
  </si>
  <si>
    <t>с. Варварівка  Синельниківського району</t>
  </si>
  <si>
    <t xml:space="preserve">Дніпропетровська обласна рибінспекція </t>
  </si>
  <si>
    <t>Балка Ворона</t>
  </si>
  <si>
    <t>с. Мар’ївка  Синельниківського району</t>
  </si>
  <si>
    <t>Громадська організація Рыбальский клуб ЦВЕТ</t>
  </si>
  <si>
    <t>Рішення облвиконкому 07.12.1985 №703 /зміни розпорядження 19.12.1995 №50-Р</t>
  </si>
  <si>
    <t>Озеро Довге</t>
  </si>
  <si>
    <t>с. Бабайківка Царичанського району</t>
  </si>
  <si>
    <t>Царичанська районна державна адміністрація</t>
  </si>
  <si>
    <t xml:space="preserve">Рішення облвиконкому 09.10.1979 №568 /зміни розпорядження 19.12.1995 №50-Р </t>
  </si>
  <si>
    <t>Ділянка тополевих насаджень</t>
  </si>
  <si>
    <t>В 1 км північно-західніше  с. Сухачівка Ленінського району  м. Дніпропетровська м. Дніпро Ленінське лісництво кв.16, діл.3</t>
  </si>
  <si>
    <t>ДП Дніпровське ЛГ</t>
  </si>
  <si>
    <t>Рішення облвиконкому 26.05.1977 №346</t>
  </si>
  <si>
    <t>Ділянка дубових насаджень</t>
  </si>
  <si>
    <t>В північній частині с. Таромське Ленінського району  м. Дніпропетровська м. Дніпро Ленінське лісництво кв.33, діл.6</t>
  </si>
  <si>
    <t>Дерево культурної груші</t>
  </si>
  <si>
    <t xml:space="preserve">Виконком Криворізької міськради </t>
  </si>
  <si>
    <t>ТОВ «РУДОМАЙН»</t>
  </si>
  <si>
    <t>Павлівський ліс</t>
  </si>
  <si>
    <t>Біля с. Василівка Дніпропетровського району</t>
  </si>
  <si>
    <t>Навчально-дослідне господарство "Самарський"</t>
  </si>
  <si>
    <t>Ділянка соснових насаджень</t>
  </si>
  <si>
    <t xml:space="preserve">с. Степанівка Магдалинівського району Котовське лісництво, кв.18, діл.17 </t>
  </si>
  <si>
    <t>Рішення облвиконкому 26.05.1977  №346</t>
  </si>
  <si>
    <t>Зразкова лісосмуга</t>
  </si>
  <si>
    <t>с. Славне  Межівського району</t>
  </si>
  <si>
    <t>Межівська районна державна адміністрація</t>
  </si>
  <si>
    <t>Рішення облвиконкому 28.11.74 №687</t>
  </si>
  <si>
    <t>Поодиноко стоячі віковічні сосни</t>
  </si>
  <si>
    <t>Новомосковське лісництво кв.30</t>
  </si>
  <si>
    <t>Новомосковський  держлісгосп</t>
  </si>
  <si>
    <t>Орлівщанські дубові насадження</t>
  </si>
  <si>
    <t>с. Орловщина Новомосковського району Новомосковське лісництво кв.15, діл.15</t>
  </si>
  <si>
    <t>Високопродуктивні дубові насадження</t>
  </si>
  <si>
    <t>с. Хащове Новомосковського району Новомосковське лісництво кв.13, діл.15</t>
  </si>
  <si>
    <t>с. Хащове Новомосковського району Новомосковське лісництво кв.13,діл.7</t>
  </si>
  <si>
    <t>Дуб пам’яті Леніна</t>
  </si>
  <si>
    <t>На околиці с. Василівка Новомосковського району кв.56, діл.22</t>
  </si>
  <si>
    <t xml:space="preserve">Новомосковський військлісгосп </t>
  </si>
  <si>
    <t>Новомосковський військовий лісгосп</t>
  </si>
  <si>
    <t>Південно-західна околиця  с. Андріївка Новомосковського району кв.14, діл.16</t>
  </si>
  <si>
    <t>Вільнянські вікові дуби</t>
  </si>
  <si>
    <t>Між селами Вільне та Гвардійське Новомосковського району Новомосковський військлісгосп Вільнянське лісництво кв.200, діл.2</t>
  </si>
  <si>
    <t>Орлівщанські віковічні сосни</t>
  </si>
  <si>
    <t>Новомосковський район Новомосковське лісництво, кв.30</t>
  </si>
  <si>
    <t>Сторічні дубові насадження природного походження</t>
  </si>
  <si>
    <t>Новомосковський район  Новомосковський  військлісгосп  кв.190, діл.11</t>
  </si>
  <si>
    <t xml:space="preserve">Новомосковський  військлісгосп  </t>
  </si>
  <si>
    <t xml:space="preserve">Новомосковський район Новомосковський військлісгоспкв.191, діл.12 </t>
  </si>
  <si>
    <t>Рішення облвиконкому 22.06.1972  №391</t>
  </si>
  <si>
    <t>Ділянка дубового лісу Василівської лісової дачі</t>
  </si>
  <si>
    <t>Східна околиця с. Василівка Новомосковського району Новомосковський  військлісгосп Краснопільське лісництво кв. 58,  вид. 2</t>
  </si>
  <si>
    <t xml:space="preserve">Новомосковський  військлісгосп </t>
  </si>
  <si>
    <t>Біля с. Вільне  Новомосковського району Новомосковський  військлісгосп Вільнянське лісництво кв.199, діл.12, 13</t>
  </si>
  <si>
    <t>Південно-західна околиця  с. Андріївка  Новомосковського району Новомосковський  військлісгосп кв.21, діл.15,19</t>
  </si>
  <si>
    <t>Рішенням облвиконкому 22.06.1972 №391</t>
  </si>
  <si>
    <t>Штучні дубові насадження</t>
  </si>
  <si>
    <t>с. Василівка Новомосковського району Новомосковський військлісгосп кв.81, діл.2</t>
  </si>
  <si>
    <t>Рішення облвиконкому від 22.06.1972 №391</t>
  </si>
  <si>
    <t>Сторічні дубові насадження Василівської лісової дачі</t>
  </si>
  <si>
    <t>Східніше с. Підлісного Новомосковського району Новомосковський військлісгосп Знаменівське лісництво кв.66, діл.5</t>
  </si>
  <si>
    <t>Ділянка вікових дубів Василівської лісової дачі</t>
  </si>
  <si>
    <t>с. Вільне Новомосковського району Новомосковський військлісгосп кв.83, діл.37</t>
  </si>
  <si>
    <t>Новомосковський район Новомосковського  військлісгоспу Краснопільське лісництво кв.80 діл.13</t>
  </si>
  <si>
    <t>Рішення облвиконкому 22.06.1972 №391,</t>
  </si>
  <si>
    <t>Павлоградський район Кочерізьке лісництво, кв.3</t>
  </si>
  <si>
    <t xml:space="preserve">Новомосковський держлісгосп </t>
  </si>
  <si>
    <t>Новомосковське лісове господарство</t>
  </si>
  <si>
    <t>Ділянка насаджень сосни звичайноі</t>
  </si>
  <si>
    <t>Павлоградський район Кочерізьке лісництво, кв.21</t>
  </si>
  <si>
    <t>Столітні дубові насадження</t>
  </si>
  <si>
    <t xml:space="preserve">Південно-західна околиця  с. Івано-Михайлівка  Новомосковського району Новомосковський військлісгосп Вільнянське лісництво кв.192, діл.9 </t>
  </si>
  <si>
    <t>В’язівські вікові дуби</t>
  </si>
  <si>
    <t>Павлоградський район  Кочерізьке лісництво, кв.40</t>
  </si>
  <si>
    <t>Павлоградського району Кочерізьке лісництво кв.9</t>
  </si>
  <si>
    <t>Рішення облвиконкому 28.11.1974 №687</t>
  </si>
  <si>
    <t>Високопродуктивні насадження сосни звичайної</t>
  </si>
  <si>
    <t xml:space="preserve">с. Кочережки  Павлоградського району </t>
  </si>
  <si>
    <t>Кочерізьке лісництво кв.17 Новомосковського держлісгоспу</t>
  </si>
  <si>
    <t>Роздорський</t>
  </si>
  <si>
    <t>с. Роздолля Синельниківського району</t>
  </si>
  <si>
    <t>ФГ «Роман»</t>
  </si>
  <si>
    <t>Рішення облвиконкому 07.12.1985 №703</t>
  </si>
  <si>
    <t>Білі тополі</t>
  </si>
  <si>
    <t>В 2 км від південної околиці  м. Марганця</t>
  </si>
  <si>
    <t>Марганецьке лісництво, кв.46 Марганецького держлісгоспу</t>
  </si>
  <si>
    <t>Марганецьке лісове господарство</t>
  </si>
  <si>
    <t>Балка Садова</t>
  </si>
  <si>
    <t>Східніше с. Зелений Гай Синельниківського району</t>
  </si>
  <si>
    <t>Колхоз Червона долина Синельниківського району</t>
  </si>
  <si>
    <t>Сад</t>
  </si>
  <si>
    <t>В 1 км південно-західніше с. Ляшківка Царичанського району</t>
  </si>
  <si>
    <t>Рішення облвиконкому 09.06.1988 №231</t>
  </si>
  <si>
    <t>Старовинна груша на Карнаватці</t>
  </si>
  <si>
    <t xml:space="preserve">м. Кривий Ріг </t>
  </si>
  <si>
    <t>ПОГ Криворізьке УВП УТОС</t>
  </si>
  <si>
    <t>Криворізька міська рада ПОГ Криворізьке УВП УТОС</t>
  </si>
  <si>
    <t>Рішення Дніпропетровської облради від 22.09.2010 №784-27/V</t>
  </si>
  <si>
    <t>Краснопільський</t>
  </si>
  <si>
    <t>Рішення обласної ради від 05.12.2014 №597-28/VІ</t>
  </si>
  <si>
    <r>
      <t xml:space="preserve">Нікопольські плавні </t>
    </r>
    <r>
      <rPr>
        <sz val="10"/>
        <color rgb="FFFF0000"/>
        <rFont val="Times New Roman"/>
        <family val="1"/>
        <charset val="204"/>
      </rPr>
      <t>Нікопольські заплави</t>
    </r>
  </si>
  <si>
    <t>Південно-східна околиця с.Червоногригорівка Нікопольського району</t>
  </si>
  <si>
    <t>Марганецьке лісництво, кв.37 Марганецького держлісгоспу</t>
  </si>
  <si>
    <t>Рішенням облвиконкому 28.11.1974 №687</t>
  </si>
  <si>
    <t>Чиста криниця</t>
  </si>
  <si>
    <t>с. Кочережки Павлоградського району</t>
  </si>
  <si>
    <t xml:space="preserve">Кочерізьке лісництво, кв.17 Новомосковського держлісгоспу </t>
  </si>
  <si>
    <t>Рішення облвиконкому 28.11.1974 №687 (зміни розпорядження ОДА від 19.12.1995 № 50-р)</t>
  </si>
  <si>
    <t>Водопад на р.Кам’янка</t>
  </si>
  <si>
    <t>В 2,5 км північно- східніше с. Червоний Тік Апостолівського району</t>
  </si>
  <si>
    <t>Виходи аркозових пісковиків</t>
  </si>
  <si>
    <t>Селище Південного ГЗК, лівий берег р. Інгулець м. Кривий Ріг</t>
  </si>
  <si>
    <t>ВАТ “Південний ГЗК”</t>
  </si>
  <si>
    <t>ВАТ “Південний гірничо-збагачувальний комбінат”</t>
  </si>
  <si>
    <t>Сланцеві скелі</t>
  </si>
  <si>
    <t>Біля шахт “Південна” та “Північна”, правий берег р. Саксагань  м. Кривий Ріг</t>
  </si>
  <si>
    <t>КДГМК “Криворіжсталь”</t>
  </si>
  <si>
    <t>Скелеватські виходи</t>
  </si>
  <si>
    <t>В 500 м від кар’єру ПГЗК, лівий берег р. Інгулець м. Кривий Ріг</t>
  </si>
  <si>
    <t>Пісковикова скеля</t>
  </si>
  <si>
    <t>Біля підстанції ПГЗК м. Кривий Ріг</t>
  </si>
  <si>
    <t>Рішення облвиконкому 28.11.194 №687</t>
  </si>
  <si>
    <t>Виходи амфіболітів</t>
  </si>
  <si>
    <t>Біля шахти “Родина” м. Кривий Ріг</t>
  </si>
  <si>
    <t>Розпорядження облвиконкому 14.11.1975 №388-Р</t>
  </si>
  <si>
    <t>Мальовничий каньйон на р.Кам’янці в Токівських гранітах</t>
  </si>
  <si>
    <t>Біля селища Токівське Апостолівського району</t>
  </si>
  <si>
    <t>Скелі залізистих кварцитів на р.Вовчій</t>
  </si>
  <si>
    <t>В 5 км північніше смт. Васильківка Васильківського району</t>
  </si>
  <si>
    <t>ДП “Васильківське лісове господарство”</t>
  </si>
  <si>
    <t>Гранітні скелі</t>
  </si>
  <si>
    <t>с. Волоське  Дніпропетровського району</t>
  </si>
  <si>
    <t>9.</t>
  </si>
  <si>
    <t>Виходи мігматиту</t>
  </si>
  <si>
    <t>Правий берег р. Інгулець, між селами Лозуватка і Чкалівка  Криворізького району</t>
  </si>
  <si>
    <t>10.</t>
  </si>
  <si>
    <t>Мігматитові скелі</t>
  </si>
  <si>
    <t>В 0,5 км північніше с.Валового  Криворізького району</t>
  </si>
  <si>
    <t>11.</t>
  </si>
  <si>
    <t>Природне відслонення Новомосковського горизонту з стародавньою фауною</t>
  </si>
  <si>
    <t>Біля с. Губиниха Новомосковського району</t>
  </si>
  <si>
    <t>Управління агропромислового розвитку Новомосковської райдержадміністрації</t>
  </si>
  <si>
    <t>12.</t>
  </si>
  <si>
    <t>Відслонення аркозових пісковиків</t>
  </si>
  <si>
    <t>Правий берег р.Інгулець Широківського району</t>
  </si>
  <si>
    <t>Широківська райдержадміністрація</t>
  </si>
  <si>
    <t>Дендрологічний парк</t>
  </si>
  <si>
    <t xml:space="preserve">м. Кривий Ріг  Дзержинське лісництво, кв.52 </t>
  </si>
  <si>
    <t>Криворізький держлісгосп</t>
  </si>
  <si>
    <t>Дзержинське лісництво Криворізького держлісгоспу</t>
  </si>
  <si>
    <t>Розпорядження Представника Президента України в Дніпропетровській області 30.12.1993 №518</t>
  </si>
  <si>
    <t>Всього ботанічних садів місцевого значення</t>
  </si>
  <si>
    <t>Саксагань</t>
  </si>
  <si>
    <t>дендропарк</t>
  </si>
  <si>
    <t>Криворізький район, с. Надеждівка</t>
  </si>
  <si>
    <t>ТОВ «ЕСК»</t>
  </si>
  <si>
    <t>ТОВ “ЄСК”</t>
  </si>
  <si>
    <t>Рішення обласної ради від 23.05.2008 № 396-15/V</t>
  </si>
  <si>
    <t>Всього дендропарків місцевого значення</t>
  </si>
  <si>
    <t>Парк ім. Чкалова</t>
  </si>
  <si>
    <t>Пр.Карла Маркса,96 м.Дніпропетровськ</t>
  </si>
  <si>
    <t>Управління культури та мистецтв Дніпровської міськради</t>
  </si>
  <si>
    <t>Севастопольський парк</t>
  </si>
  <si>
    <t>Лоцманський спуск,2 м.Дніпропетровськ</t>
  </si>
  <si>
    <t>Відділ комунального господарства Жовтневої райради м. Дніпропетровська</t>
  </si>
  <si>
    <t>Відділ комунального господарства Жовтневої райради м. Дніпро</t>
  </si>
  <si>
    <t>Рішення облвиконкому 22.06.7192 №391</t>
  </si>
  <si>
    <r>
      <t xml:space="preserve">Парк ім.Леніна         </t>
    </r>
    <r>
      <rPr>
        <sz val="10"/>
        <color rgb="FFFF0000"/>
        <rFont val="Times New Roman"/>
        <family val="1"/>
        <charset val="204"/>
      </rPr>
      <t>"Міський молодіжний парк дозвілля і відпочинку Новокодацький"</t>
    </r>
  </si>
  <si>
    <t>Ленінський район м.Дніпропетровськ</t>
  </si>
  <si>
    <t>Міське підприємство комунальної власності “Молодіжне творче об’єднання”</t>
  </si>
  <si>
    <t>“Молодіжне творче об’єднання” Дніпровської міської ради</t>
  </si>
  <si>
    <t>Центральний</t>
  </si>
  <si>
    <t>м.Дніпродзержинськ, вул.Шевченківська</t>
  </si>
  <si>
    <t>м. Кам'янське</t>
  </si>
  <si>
    <t>Комунальне підприємство “Дніпродзержинський парк культури та відпочинку”</t>
  </si>
  <si>
    <t>Комунальне підприємство Кам'янської міської ради “Парки Кам'янського”</t>
  </si>
  <si>
    <t>Парк ім. Федора Мерщавцева</t>
  </si>
  <si>
    <t>м.Кривий Ріг, Центральний міський район</t>
  </si>
  <si>
    <t>Управління житлово-комунального господарства Криворізького міськвиконкому</t>
  </si>
  <si>
    <t>Управління житлово-комунального господарства м. Кривий Ріг</t>
  </si>
  <si>
    <t>Рішення облвиконкому 22.06.1972 №391, зміна назви розпорядження голови облдержадміністрації 19.05.2016 № Р-223/0/3-16</t>
  </si>
  <si>
    <t>Орджонікідзевська зона відпочинку</t>
  </si>
  <si>
    <t>м.Орджонікідзе</t>
  </si>
  <si>
    <t>м. Покров Нікопольського району</t>
  </si>
  <si>
    <t>ВАТ “Орджонікідзевський гірничо-збагачувальний комбінат”; Марганецький держлісгосп</t>
  </si>
  <si>
    <t xml:space="preserve">ПАТ “Орджонікідзевський гірничо-збагачувальний комбінат” </t>
  </si>
  <si>
    <t>Розпорядження облдержадміністрації  19.12.1995 №50-Р</t>
  </si>
  <si>
    <t>Синельниківський</t>
  </si>
  <si>
    <t>Біля с. Раївка Синельниківського району</t>
  </si>
  <si>
    <t xml:space="preserve">Синельниківська райдержадміністрація </t>
  </si>
  <si>
    <t>Раївська сільська рада Синельниківського району</t>
  </si>
  <si>
    <t>Розпорядження облдержадміністрації 19.12.1995 №50-Р</t>
  </si>
  <si>
    <t>Горіховий сад</t>
  </si>
  <si>
    <t>с. Правобережне Верхньодніпровського району Кам'янського району Бородаївське лісництво, кв.63, діл. 4,7,8,9</t>
  </si>
  <si>
    <t>Камянський район</t>
  </si>
  <si>
    <t xml:space="preserve">ДП “Верхньодніпровське лісове господарство” </t>
  </si>
  <si>
    <t>Гора Калитва</t>
  </si>
  <si>
    <t>Біля північної околиці с. Китайгород і південно-західної околиці  смт. Царичанка</t>
  </si>
  <si>
    <t>Царичанська  райдержадміністрація</t>
  </si>
  <si>
    <t>Балка Крутенька</t>
  </si>
  <si>
    <t>2,5 км східніше с. Зоря Томаківського району</t>
  </si>
  <si>
    <t>Томаківська райдержадміністрація</t>
  </si>
  <si>
    <t>Всього територій та об`єктів  ПЗФ місцевого значення</t>
  </si>
  <si>
    <t>Донецька область</t>
  </si>
  <si>
    <t xml:space="preserve">Український степовий </t>
  </si>
  <si>
    <t>Новоазовський р-н,  с. Хомутове</t>
  </si>
  <si>
    <t>Кальміуський р-н, Новоазовська міська тг,                                    Маріупольський р-н, Нікольська сільська тг,                               Краматорський р-н, Лиманська міська тг, Миколаївська міська тг               Кальміуський р-н, Бойківська селищна тг</t>
  </si>
  <si>
    <t>Український степовий природний заповідник НАН України</t>
  </si>
  <si>
    <t xml:space="preserve">Постанова РМ УРСР №1118 від 22.07.61 </t>
  </si>
  <si>
    <t xml:space="preserve"> в т.ч. відділення: </t>
  </si>
  <si>
    <t>Хомутовський степ</t>
  </si>
  <si>
    <t>Кальміуський р-н, Новоазовська міська тг</t>
  </si>
  <si>
    <t>Український степовий природний заповідник</t>
  </si>
  <si>
    <t>Український степовий природний заповідник, окупована з 2014 р. територія</t>
  </si>
  <si>
    <t xml:space="preserve">Постанова Маріупольського Окрвиконкому від 24.08.26  Постанова РМ УРСР №1118 від 22.07.61 </t>
  </si>
  <si>
    <t>Кам’яні Могили</t>
  </si>
  <si>
    <t>Володарський р-н,</t>
  </si>
  <si>
    <t>Маріупольський р-н, Нікольська сільська тг</t>
  </si>
  <si>
    <t>Постанова Президії Маріупольського Окрвиконкому від 05.04.27, постанова РМ УРСР №1118 від 22.07.61</t>
  </si>
  <si>
    <t xml:space="preserve">Крейдяна флора  </t>
  </si>
  <si>
    <r>
      <t xml:space="preserve"> Слов’янський р-н, біля с. Піскунівка, </t>
    </r>
    <r>
      <rPr>
        <sz val="10"/>
        <rFont val="Times New Roman"/>
        <family val="1"/>
        <charset val="204"/>
      </rPr>
      <t xml:space="preserve">Лиманський </t>
    </r>
    <r>
      <rPr>
        <sz val="10"/>
        <color theme="1"/>
        <rFont val="Times New Roman"/>
        <family val="1"/>
        <charset val="204"/>
      </rPr>
      <t>р-н , біля с. Закітне та с. Крива Лука, Новокраснівська сільска рада, біля с. Назарівка,     Слов’янський (634,0 га) та</t>
    </r>
    <r>
      <rPr>
        <sz val="10"/>
        <rFont val="Times New Roman"/>
        <family val="1"/>
        <charset val="204"/>
      </rPr>
      <t xml:space="preserve"> Лиманський</t>
    </r>
    <r>
      <rPr>
        <sz val="10"/>
        <color theme="1"/>
        <rFont val="Times New Roman"/>
        <family val="1"/>
        <charset val="204"/>
      </rPr>
      <t xml:space="preserve"> р-ни (500,0 га)</t>
    </r>
  </si>
  <si>
    <t>Краматорський р-н, Лиманська міська тг, Миколаївська міська тг</t>
  </si>
  <si>
    <t xml:space="preserve">Розпорядження РМ УРСР № 310 - Р від 14.07.88  </t>
  </si>
  <si>
    <t>Кальміуське</t>
  </si>
  <si>
    <r>
      <rPr>
        <sz val="10"/>
        <rFont val="Times New Roman"/>
        <family val="1"/>
        <charset val="204"/>
      </rPr>
      <t xml:space="preserve">Бойківський р-н, </t>
    </r>
    <r>
      <rPr>
        <sz val="10"/>
        <color theme="1"/>
        <rFont val="Times New Roman"/>
        <family val="1"/>
        <charset val="204"/>
      </rPr>
      <t>с.Стара Ласпа</t>
    </r>
  </si>
  <si>
    <t>Кальміуський р-н, Бойківська селищна тг</t>
  </si>
  <si>
    <t>Указ Президента України                   від 19.08.08 №723/2008</t>
  </si>
  <si>
    <t>Святі Гори</t>
  </si>
  <si>
    <r>
      <t>Слов’янський т</t>
    </r>
    <r>
      <rPr>
        <sz val="10"/>
        <rFont val="Times New Roman"/>
        <family val="1"/>
        <charset val="204"/>
      </rPr>
      <t>а Лиманський р-ни,</t>
    </r>
    <r>
      <rPr>
        <sz val="10"/>
        <color rgb="FFFF0000"/>
        <rFont val="Times New Roman"/>
        <family val="1"/>
        <charset val="204"/>
      </rPr>
      <t xml:space="preserve"> </t>
    </r>
    <r>
      <rPr>
        <sz val="10"/>
        <color theme="1"/>
        <rFont val="Times New Roman"/>
        <family val="1"/>
        <charset val="204"/>
      </rPr>
      <t>м. Слов’яногірськ</t>
    </r>
  </si>
  <si>
    <t>Краматорський р-н, Сіверська міська тг, Святогірська міська тг, Лиманська міська тг, Миколаївська міська тг</t>
  </si>
  <si>
    <r>
      <t xml:space="preserve">Слов’янський р-н, ДП "Слов'янське лісове господарство", Долинська сільська рада     </t>
    </r>
    <r>
      <rPr>
        <sz val="10"/>
        <rFont val="Times New Roman"/>
        <family val="1"/>
        <charset val="204"/>
      </rPr>
      <t xml:space="preserve">  Лиманський р-н, Лиманська міська рада, ДП "Лиманське лісове господарство</t>
    </r>
    <r>
      <rPr>
        <sz val="10"/>
        <color theme="1"/>
        <rFont val="Times New Roman"/>
        <family val="1"/>
        <charset val="204"/>
      </rPr>
      <t>",</t>
    </r>
    <r>
      <rPr>
        <sz val="10"/>
        <color rgb="FFFF0000"/>
        <rFont val="Times New Roman"/>
        <family val="1"/>
        <charset val="204"/>
      </rPr>
      <t xml:space="preserve"> </t>
    </r>
    <r>
      <rPr>
        <sz val="10"/>
        <color theme="1"/>
        <rFont val="Times New Roman"/>
        <family val="1"/>
        <charset val="204"/>
      </rPr>
      <t>Криволуцька сільська рада, м. Святогірськ</t>
    </r>
  </si>
  <si>
    <t xml:space="preserve">НПП "Святі Гори" Міндовкілля України, ДП "Слов'янське лісове господарство", ДП "Лиманське лісове господарство", Святогірська міська рада, Лиманська міська рада </t>
  </si>
  <si>
    <t>Указ Президента України                              від 13.02.97 № 135/97,                            від 22.01.2010 № 57/2010</t>
  </si>
  <si>
    <t>Меотида</t>
  </si>
  <si>
    <t>Нікольський, Новоазовський та Мангушський райони</t>
  </si>
  <si>
    <t>Маріупольський р-н, Маріупольська міська тг, Нікольська селищна тг, Кальміуський р-н Новоазовська міська тг, за межами селища міського типу Ялта, сіл Мелекіне, Урзуф Мангушської селищної тг Маріупольського району</t>
  </si>
  <si>
    <t>ДП «Приазовське лісове господарство», Володарська райдержадміністрація, риболовецьке колективне господарство «Прибой», Новоазовська райдержадміністрація</t>
  </si>
  <si>
    <t xml:space="preserve">Міндовкілля України, ДП "Приазовське лісове господарство", ФОП Шамлі М.Г.,  частина на окупованій з 2014 р. території </t>
  </si>
  <si>
    <t>Указ Президента України             від 25.12.09 № 1099/2009,                       від 03 01.2022   № 7/2022</t>
  </si>
  <si>
    <t>Бердянський</t>
  </si>
  <si>
    <t>Амвросіївський р-н, ДП «Амвросіївське лісове господарство», Благодатнівське л-во, кв. 10-14; Степано-Кринське л-во, кв.31-35</t>
  </si>
  <si>
    <t>Донецький р-н, Амвросівська міська тг, Благодатнівське л-во, кв. 10-14; Степано-Кринське л-во, кв.31-35</t>
  </si>
  <si>
    <t xml:space="preserve">ДП «Амвросіївське лісове господарство» </t>
  </si>
  <si>
    <t>окупована з 2014 р. територія</t>
  </si>
  <si>
    <t>Постанова РМ УРСР №500 від 28.10.74</t>
  </si>
  <si>
    <t>Великоанодольський</t>
  </si>
  <si>
    <t>Волноваський р-н,ДП «Великоанодольське лісове господарство», Великоанодольське л-во, кв. 1-90</t>
  </si>
  <si>
    <t>Волноваський р-н, Ольгинська селищна тг, ДП «Великоанодольське лісове господарство», Великоанодольське л-во, кв. 1-90</t>
  </si>
  <si>
    <t>ДП «Великоанодольське лісове господарство»</t>
  </si>
  <si>
    <t xml:space="preserve">ДП «Великоанадольське лісове господарство» 
</t>
  </si>
  <si>
    <t xml:space="preserve">Разом заказників лісових </t>
  </si>
  <si>
    <t>Білосарайська коса</t>
  </si>
  <si>
    <t>Першотравневий р-н, ДП «Приазовське лісове господарство», Стародубівське л-во,  кв. 51-58, акваторія Азовського моря –200,0 га</t>
  </si>
  <si>
    <t>Маріупольський р-н Мангушська селищна тг, ДП «Приазовське лісове господарство», Стародубівське л-во,  кв. 51-58, акваторія Азовського моря –200,0 га</t>
  </si>
  <si>
    <t>ДП «Приазовське лісове господарство»</t>
  </si>
  <si>
    <t xml:space="preserve"> ДП «Приазовське лісове господарство»
</t>
  </si>
  <si>
    <t xml:space="preserve">Постанова РМ УРСР №132 від 25.02.80 </t>
  </si>
  <si>
    <t>Кручі</t>
  </si>
  <si>
    <t>Нікольській район, Темрюцька с.р. біля с. Українка</t>
  </si>
  <si>
    <t>Маріупольський р-н, Нікольська селищна тг, біля с. Українка</t>
  </si>
  <si>
    <t>Темрюцька с.р.</t>
  </si>
  <si>
    <t xml:space="preserve"> Нікольська селищна рада
</t>
  </si>
  <si>
    <t>Указ Президента України від 30.11.2020 № 525</t>
  </si>
  <si>
    <t xml:space="preserve">Разом заказників ландшафтних </t>
  </si>
  <si>
    <t>Роздольненський</t>
  </si>
  <si>
    <t>Старобешівський р-н, с. Роздольне</t>
  </si>
  <si>
    <t>Кальміуський р-н, Кальміуська міська тг, с. Роздольне</t>
  </si>
  <si>
    <t>Роздольненська сільська рада</t>
  </si>
  <si>
    <t xml:space="preserve">Постанова РМ УРСР №500 від 28.10.74 </t>
  </si>
  <si>
    <t xml:space="preserve"> Приазовський чапельник</t>
  </si>
  <si>
    <t>Першотравневий р-н, смт. Ялта</t>
  </si>
  <si>
    <t>Маріупольський р-н, Мангушська селищна тг, смт. Ялта</t>
  </si>
  <si>
    <t>Першотравнева районна рада</t>
  </si>
  <si>
    <t xml:space="preserve">Ялтинська селищна рада
</t>
  </si>
  <si>
    <t xml:space="preserve">Указ Президента України №1207/2000 від 04.11.2000 </t>
  </si>
  <si>
    <t xml:space="preserve"> Єланчанські бакаї</t>
  </si>
  <si>
    <t>Новоазовський р-н, с. Самсонове</t>
  </si>
  <si>
    <t>Кальміуський р-н, Новоазовська міська тг, Новоазовське лісництво кв 12</t>
  </si>
  <si>
    <t>ДП «Тельманівське лісове господарство», АЦ № 27 ДП «Ілліч-Агро Донбас»</t>
  </si>
  <si>
    <t xml:space="preserve">Указ Президента України №167/2002 від 21.02.2002  </t>
  </si>
  <si>
    <t>Бакаї Кривої коси</t>
  </si>
  <si>
    <t xml:space="preserve"> Новоазовський р-н, смт Сєдове</t>
  </si>
  <si>
    <t>Кальміуський р-н, Новоазовська міська тг, Новоазовське лісництво кв 15-22</t>
  </si>
  <si>
    <t>ДП «Тельманівське лісове господарство», Седовська селищна рада</t>
  </si>
  <si>
    <t xml:space="preserve">Разом заказників орнітологічних </t>
  </si>
  <si>
    <t>Дружківські закам’янілі дерева</t>
  </si>
  <si>
    <t>Геологічна</t>
  </si>
  <si>
    <t>Костянтинівський р-н, смт Олексієво-Дружківка</t>
  </si>
  <si>
    <t>Краматорський р-н, Дружківська міська тг, смт Олексієво-Дружківка</t>
  </si>
  <si>
    <t>Кіндратівська сільська рада</t>
  </si>
  <si>
    <t xml:space="preserve">Кіндратівська сільська рада </t>
  </si>
  <si>
    <t xml:space="preserve">Розпорядження РМ УРСР №780 - р від 14.10.75 </t>
  </si>
  <si>
    <t>Клебан - Бицьке відслонення</t>
  </si>
  <si>
    <t>Костянтинівський р-н, лівий берег Клебан-Бикського водосховища</t>
  </si>
  <si>
    <t>Краматорський р-н, Іллінівська сільська тг,  лівий берег Клебан-Бикського водосховища</t>
  </si>
  <si>
    <t>Іллічівська сільська рада</t>
  </si>
  <si>
    <t xml:space="preserve">РЛП «Клебан-Бик» 
</t>
  </si>
  <si>
    <t>Балка Кровецька</t>
  </si>
  <si>
    <t>Костянтинівський р-н, східна околиця с. Іванопілля</t>
  </si>
  <si>
    <t>Краматорський р-н, Костянтинівська міська тг,  східна околиця с. Іванопілля</t>
  </si>
  <si>
    <t>Іванопільська сільська рада</t>
  </si>
  <si>
    <t xml:space="preserve">Розпорядження  РМ УРСР 780 - р від №14.10.75 </t>
  </si>
  <si>
    <t>Новокатеринівське відслонення бешівського вапняку</t>
  </si>
  <si>
    <t>Старобешівський р-н,с. Новокатеринівка</t>
  </si>
  <si>
    <t>Кальміуський р-н, Старобешівська селищна тг, с. Новокатеринівка</t>
  </si>
  <si>
    <t>Осиківська сільська рада</t>
  </si>
  <si>
    <t xml:space="preserve">Стильське відслонення </t>
  </si>
  <si>
    <t>Старобешівський р-н, с. Стила, берег Стильського водосховища</t>
  </si>
  <si>
    <t>Кальміуський р-н, Старобешівська селищна тг, с. Стила, берег Стильського водосховища</t>
  </si>
  <si>
    <t>Стильська сільська рада</t>
  </si>
  <si>
    <t>Розпорядження РМ УРСР №780 - р від 14.10.75</t>
  </si>
  <si>
    <t>Балка Гірка</t>
  </si>
  <si>
    <t>Ботанічна</t>
  </si>
  <si>
    <t>Амвросіївський р-н,   ДП «Амвросіївське лісове господарство» Амвросіївське л-во, кв. 22, в. 8</t>
  </si>
  <si>
    <t>Донецький р-н, Амвросівська міська тг Амвросіївське л-во, кв. 22, в. 8</t>
  </si>
  <si>
    <t>ДП «Амвросіївське  лісове господарство»</t>
  </si>
  <si>
    <t>Маяцька дача</t>
  </si>
  <si>
    <t>Слов’янський р-н,  ДП «Слов’янське лісове господарство», Маяцьке л-во, кв. 114</t>
  </si>
  <si>
    <t>Краматорський р-н, Святогірська міська тг Маяцьке л-во, кв. 114</t>
  </si>
  <si>
    <t>ДП «Слов’янське лісове господарство»</t>
  </si>
  <si>
    <t xml:space="preserve">ДП «Слов'янське лісове господарство»
</t>
  </si>
  <si>
    <t>Урочище Грабове</t>
  </si>
  <si>
    <t xml:space="preserve">Шахтарський р-н, , ДП «Торезьке лісове господарство», Торезьке л-во, кв. 1 </t>
  </si>
  <si>
    <t xml:space="preserve">Горлівський р-н, Чистяківська міська тг Торезьке л-во, кв. 1 </t>
  </si>
  <si>
    <t>ДП «Торезьке лісове господарство»</t>
  </si>
  <si>
    <t xml:space="preserve">Рішення виконкому обласної ради  № 310 від 21. 06. 72 та  Розпорядженн Р М УРСР №780 - р від 14.10.75 </t>
  </si>
  <si>
    <t>Разом пам`яток природи ботанічнх</t>
  </si>
  <si>
    <t>Озеро Ріпне</t>
  </si>
  <si>
    <t>Гідрологічна</t>
  </si>
  <si>
    <t>м. Слов’янськ</t>
  </si>
  <si>
    <t>Краматорський р-н, Слов'янська міська тг</t>
  </si>
  <si>
    <t>ЗАТ лікувально-оздоровчих закладів профспілок України «Укрпрофоздоровниця», дочірнє підприємство «Слов`янська гідрологічна режимно-експлуатаційна станція”</t>
  </si>
  <si>
    <t xml:space="preserve">ЗАТ лікувально-оздоровчих закладів профспілок України «Укрпрофоздоровниця», дочірнє підприємство «Слов’янська гідрологічна режимно-експлуатаційна станція»
</t>
  </si>
  <si>
    <t>Озеро Сліпне</t>
  </si>
  <si>
    <t xml:space="preserve"> Слов’янська міська рада
</t>
  </si>
  <si>
    <t>Донецький ботанічний сад</t>
  </si>
  <si>
    <t>На північному сході м. Донецька</t>
  </si>
  <si>
    <t>Донецький р-н, Донецька міська тг, на північному сході м. Донецька</t>
  </si>
  <si>
    <t>Донецький ботанічний сад НАН України</t>
  </si>
  <si>
    <t xml:space="preserve">Донецький ботанічний сад НАН України, окупована з 2014 р. територія
</t>
  </si>
  <si>
    <t>Постанова РМ та ЦК КП Української РСР № 805 від 28.07.64, Постанова РМ УРСР №311 від 22.07.83, Указ Президента України № 1392/2004 від 10.11.2004</t>
  </si>
  <si>
    <t>Вссього територій та об`єктів ПЗФ загальнодержавного значення</t>
  </si>
  <si>
    <t xml:space="preserve"> </t>
  </si>
  <si>
    <t>Новоазовський р-н (5078,2 га), Першотравневий р-н  (8168,7 га), Володарський р-н (1105,0 га) та вузька смуга узбережжя Азовського моря</t>
  </si>
  <si>
    <t>Маріупольський р-н, Мангушська селищна тг, Маріупольська міська тг, Нікольська селищна тг, Сартанська селищна тг Кальміуський р-н, Новоазовська міська тг, та вузька смуга узбережжя Азовського моря</t>
  </si>
  <si>
    <t>АЦ №22 ДП «Ілліч-Агро Донбас» Зеленоярської сільської ради, АЦ №20 ДП «Ілліча-Агро Донбас» Старченківської сільської ради, Саханська сільська рада, Безіменська сільська рада, Розовська сільська рада, Сєдовська сільська рада, Новоазовська міська рада, Стародубівська сільська рада, Урзуфська сільська рада, Ялтинська сільська рада, Мелекинська сільська рада, Іллічівська сільська рада.</t>
  </si>
  <si>
    <t>частина на окупованій з 2014 р. території</t>
  </si>
  <si>
    <t xml:space="preserve">рішення  обласної ради від 30.06.2000  №23/14-304 та від  20.07.2004  №4/17-474 </t>
  </si>
  <si>
    <t>Донецький кряж</t>
  </si>
  <si>
    <t>Шахтарський р-н (біля с. Саурівка та с. Петрівське) – 1599,2 га Амвросіївський р-н (біля с.Артемівка) – 2353,0 га</t>
  </si>
  <si>
    <t>Горлівський р-н, Сніжнянська міська тг, Донецький р-н, Амросіївська міська тг</t>
  </si>
  <si>
    <t>Степановська сільська  рада, КСП «Нива» Мануйлівська сільська рада, ДП «Амвросіївське лісове господарство», СТОВ «Зоря», СГВК «1 Травня» Благодатнівської     сільської ради</t>
  </si>
  <si>
    <t xml:space="preserve">окупована з 2014 р. територія </t>
  </si>
  <si>
    <t>рішення обласної ради від 29.02.2000  №23/11-254, №3/16-364 від 09.11.2000 та № 5/18-561 від 26.09.2008</t>
  </si>
  <si>
    <t>Клебан-Бик</t>
  </si>
  <si>
    <t>Костянтинівський  та Артемівський р-ни, обидва береги Клебан-Бицького водосховище, територія «Білокузьминівська» та урочище «Стінки»</t>
  </si>
  <si>
    <t>Краматорськаий р-н,            Бахмутська міська тг, Дружківська міська тг, Костянтинівська міська тг, Іллінівська сільська тг, обидва береги Клебан-Бицького водосховище</t>
  </si>
  <si>
    <t>Катеринівська сільська рада, СТОВ «Імпульс», ДП «Красноармійське лісове господарство», Олександро-Калинівська сільська рада, Іллічівська сільська рада, СТОВ «Обрій», Марківська сільська рада, СТОВ «Новодмитрієвське», СТОВ ім. Суворова, Кондратівська сільська рада, Іванопільська сільська рада, ДП «Слов’янське лісове господарство», Предтечинська сільська рада, Артемівський район Красненська сільська рада (30,74 га)</t>
  </si>
  <si>
    <t xml:space="preserve">Красненська сільська рада,
Кіндратівська сільська рада,
РЛП «Клебан-Бик», 
ДП «Покровське лісове господарство»,
Олександро-Калинівська сільська рада, СТОВ «Світоч», СТОВ «Обрій», 
СТОВ «Імпульс», 
 ДП «Покровське лісове господарство», ДП «Слов’янське лісове господарство», Марківська сільська рада, Іванопільська сільська рада
</t>
  </si>
  <si>
    <t>Рішення обласної ради №23/11-256  від 29.02.2000, №4/2-37 від 23.05.02 та №4/31-775 від 23.12.05.</t>
  </si>
  <si>
    <t>4.</t>
  </si>
  <si>
    <t>Зуївський</t>
  </si>
  <si>
    <t xml:space="preserve">м. Харцизьк, смт Зуївка, заплава р. Кринка  </t>
  </si>
  <si>
    <t xml:space="preserve">Горлівський р-н, Харциська міська тг, м. Харцизьк, смт Зуївка, заплава р. Кринка  </t>
  </si>
  <si>
    <t>Зуївська сільська рада, Донецьке обласне управління лісового та мисливського господарства», СТОВ «Мир», радгосп «Зуївський»</t>
  </si>
  <si>
    <t>Рішення обласної ради №4/3-58 від 03.09.02 Рішення Донецької облради від 30.05.2013  № 6/21-523</t>
  </si>
  <si>
    <t>Краматорський</t>
  </si>
  <si>
    <t xml:space="preserve">м.Краматорськ </t>
  </si>
  <si>
    <t>Краматорський р-н, Краматорська міська тг</t>
  </si>
  <si>
    <t xml:space="preserve">Краматорська міська рада, Біленьківська сільська рада, Красноторська сільська рада, ДП «Слов`янське лісове господарство» </t>
  </si>
  <si>
    <t xml:space="preserve">Краматорська міська рада,  
Біленьківська сільська рада, Красноторська сільська рада, ДП «Слов'янське лісове господарство»
</t>
  </si>
  <si>
    <t>Рішення Донецької облради від 18.05.04  № 4/16-451 Рішення Донецької облради від 26.12.2013  №6/27-671</t>
  </si>
  <si>
    <t>Слов`янський курорт</t>
  </si>
  <si>
    <t>м.Слов`янськ</t>
  </si>
  <si>
    <t>Слов`янська міська рада</t>
  </si>
  <si>
    <t xml:space="preserve">Слов’янська міська рада
</t>
  </si>
  <si>
    <t>Рішення Донецької обласної ради від 23.12.05 №4/31-773</t>
  </si>
  <si>
    <t>Артемівські садово-дендрологічні насадження</t>
  </si>
  <si>
    <t xml:space="preserve">ландшафтний  (2071,29 га був) </t>
  </si>
  <si>
    <t>Артемівський р-н, с-ще Опитне</t>
  </si>
  <si>
    <t>Бахмутський р-н, Бахмутська міська тг, с-ще Опитне</t>
  </si>
  <si>
    <t>Дослідне господарство «Садове» Артемівської дослідної станції розсадництва Інституту дослідництва УААН</t>
  </si>
  <si>
    <t xml:space="preserve">Бахмутська міська рада 
</t>
  </si>
  <si>
    <t>Рішення виконкому обласної.  Ради №276 від 27.06.84  та №3/25-639 від 22.03.02 Розпорядження голови ОДА керівника обласної ВЦА  № 779/5-21 від 03.08.2021</t>
  </si>
  <si>
    <t>Ліс по річці Кринка</t>
  </si>
  <si>
    <t>Амвросівський р-н, поблизу с-ща Родники</t>
  </si>
  <si>
    <t>Донецький р-н, Амвросіївська міська тг, поблизу с-ща Родники</t>
  </si>
  <si>
    <t>Благодатнівська сільська рада</t>
  </si>
  <si>
    <t>Рішення виконкому обласної Ради № 276 від 27.06.84</t>
  </si>
  <si>
    <t>Ларинський</t>
  </si>
  <si>
    <t>м. Донецьк,  між смт Павлоградське та смт Ларинське</t>
  </si>
  <si>
    <t>Донецький р-н, Донецька міська тг,між смт Павлоградське та смт Ларинське</t>
  </si>
  <si>
    <t>Ларинська сільська рада</t>
  </si>
  <si>
    <t xml:space="preserve">Рішення обласно ради №4/3-59 від 03.09.2002 </t>
  </si>
  <si>
    <t>Красногорівський</t>
  </si>
  <si>
    <t>Мар’їнський р-н, поблизу м. Красногорівка</t>
  </si>
  <si>
    <t>Покровський р-н, Мар'їнська міська тг (ВЦА) поблизу м. Красногорівка</t>
  </si>
  <si>
    <t>Красногорівська міська рада</t>
  </si>
  <si>
    <t xml:space="preserve">Красногорівська міська рада </t>
  </si>
  <si>
    <t xml:space="preserve">Ріш6ення  обласної ради №3/21-496 від 06.09.2001 </t>
  </si>
  <si>
    <t>Щуча заводь</t>
  </si>
  <si>
    <t>Великоновосілківський р-н, між селами  Запоріжжя та Ялта</t>
  </si>
  <si>
    <t>Волноваський р-н, Комарська сільська тг, між селами  Запоріжжя та Ялта</t>
  </si>
  <si>
    <t>Комарська сільська рада</t>
  </si>
  <si>
    <t xml:space="preserve">
Комарська сільська рада</t>
  </si>
  <si>
    <t>Рішення  обласної ради №3/15-353 від 11.09.2000</t>
  </si>
  <si>
    <t>Нескучненський ліс</t>
  </si>
  <si>
    <t>Великоновосілківський р-н, Великоновосілківське л-во, кв. 51</t>
  </si>
  <si>
    <t>Волноваський р-н, Великоновосілківська селищна тг, Великоновосілківське л-во, кв. 51, вид. 2,3,5,6,7,9</t>
  </si>
  <si>
    <t xml:space="preserve">ДП «Великоанадольське лісове господарство» </t>
  </si>
  <si>
    <t xml:space="preserve">ДП «Великоанадольське лісове господарство»
</t>
  </si>
  <si>
    <t xml:space="preserve">Рішення виконкому обласної  Ради №276 від 27.06.84 </t>
  </si>
  <si>
    <t>Ямполівський</t>
  </si>
  <si>
    <t>Краснолиманський р-н, с. Терни, ДП «Краснолиманське лісове господарство», Торське л-во</t>
  </si>
  <si>
    <t>Краматорський р-н, Лиманська міська тг, Ямпольське лісництво кв.14</t>
  </si>
  <si>
    <t>ДП «Краснолиманське лісове господарство»</t>
  </si>
  <si>
    <t xml:space="preserve">ДП «Лиманське лісове господарство»
</t>
  </si>
  <si>
    <t>Рішення виконкому обласної Ради №549 від 24.12 .86</t>
  </si>
  <si>
    <t>Бесташ</t>
  </si>
  <si>
    <t>Володарський р-н, с. Старченкове</t>
  </si>
  <si>
    <t>Маріупольський р-н, Нікольська селищна тг,с. Старченкове</t>
  </si>
  <si>
    <t>Старченківська сільська рада</t>
  </si>
  <si>
    <t xml:space="preserve">Рішення обласної ради .№23/7-70 від 17.08.99 </t>
  </si>
  <si>
    <t>Урочище Зоря</t>
  </si>
  <si>
    <t>Красноармійський р-н, ДП «Красноармійське лісове господарстов», Красноармійське л-во, кв.39</t>
  </si>
  <si>
    <t>Покровський р-н, Курахівська міська тг, Покровське лісництво кв.39</t>
  </si>
  <si>
    <t xml:space="preserve">ДП «Красноармійське лісове господарство» </t>
  </si>
  <si>
    <t xml:space="preserve">Рішення  обласної ради №3/25-638 від 22.03.2002 </t>
  </si>
  <si>
    <t>Балка Скелева</t>
  </si>
  <si>
    <t>Єнакієвська міська рада  в межах Ольховатської селищної ради</t>
  </si>
  <si>
    <t>Горлівський р-н, Вуглегірська міська тг</t>
  </si>
  <si>
    <t xml:space="preserve">Ольховатська селищна рада </t>
  </si>
  <si>
    <t xml:space="preserve">окупована з 2014 р. територія  </t>
  </si>
  <si>
    <t>Рішення обласної ради від 14.05.2010 № 5/28-887</t>
  </si>
  <si>
    <t>Хуторянська гора</t>
  </si>
  <si>
    <t>Богоявленська сільська рада Мар"їнського району</t>
  </si>
  <si>
    <t>Волноваський р-н, Вугледарська міська тг</t>
  </si>
  <si>
    <t xml:space="preserve">Богоявленська сільська рада </t>
  </si>
  <si>
    <t>Богоявленська сільська рада</t>
  </si>
  <si>
    <t>Рішення обласної ради від 25.03.2013 №6/21-521</t>
  </si>
  <si>
    <t>Баранцевий Яр</t>
  </si>
  <si>
    <t xml:space="preserve"> Добропільський р-н, с. Криворіжжя</t>
  </si>
  <si>
    <t>Покровський р-н, Криворізька сільська тг, с. Криворіжжя</t>
  </si>
  <si>
    <t>Криворізька сільська рада</t>
  </si>
  <si>
    <t xml:space="preserve">
Криворізька сільська рада</t>
  </si>
  <si>
    <t>Розпорядження голови ОДА керівника обласної ВЦА    від 24.11.2017 № 1557/5-17, від 28.11.2019 № 1322/5-19, від 09.07.2021 № 710/5-21</t>
  </si>
  <si>
    <t>Воронцова Поляна</t>
  </si>
  <si>
    <t xml:space="preserve"> Добропільський р-н, с.Зелене</t>
  </si>
  <si>
    <t>Покровський р-н, Криворізька сільська тг, с.Зелене</t>
  </si>
  <si>
    <t>Заплава р.Бик</t>
  </si>
  <si>
    <t>ландшафтний  (288, 0 га був)</t>
  </si>
  <si>
    <t xml:space="preserve"> Добропільський р-н, між с.Лиман та с. Кам"янка</t>
  </si>
  <si>
    <t>Покровський р-н, Криворізька сільська тг,  між с.Лиман та с. Кам"янка</t>
  </si>
  <si>
    <t>Шилівська сільська рада</t>
  </si>
  <si>
    <t xml:space="preserve">Шилівська сільська рада
</t>
  </si>
  <si>
    <t xml:space="preserve">Олексина </t>
  </si>
  <si>
    <t>Костянтинівський район, біля с. Іжевка</t>
  </si>
  <si>
    <t>Краматорський р-н, Костянтинівська міська тг, біля с. Іжевка</t>
  </si>
  <si>
    <t>Новодмитрівська сільська рада</t>
  </si>
  <si>
    <t xml:space="preserve">
Новодмитрівська сільська рада</t>
  </si>
  <si>
    <t xml:space="preserve">Розпорядження голови ОДА керівника обласної ВЦА                № 52/5-18 від 18.01.2018 </t>
  </si>
  <si>
    <t xml:space="preserve">Тарасівський </t>
  </si>
  <si>
    <t xml:space="preserve">ландшафтний   (75,0 га був)   </t>
  </si>
  <si>
    <t>Костянтинівський район, біля с. Тарасівка</t>
  </si>
  <si>
    <t>Краматорський р-н, Іллінівська сільська тг, біля с. Тарасівка</t>
  </si>
  <si>
    <t>Іллінівська сільська рада</t>
  </si>
  <si>
    <t xml:space="preserve">РЛП «Клебан-бик»
</t>
  </si>
  <si>
    <t>Розпорядження голови ОДА керівника обласної ВЦА              № 52/5-18 від 18.01.2018 , № 709/5-21 від 09.07.2021</t>
  </si>
  <si>
    <t>Соболівський ліс</t>
  </si>
  <si>
    <t>Слов’янський район</t>
  </si>
  <si>
    <t>Краматорський р-н, Святогірська міська тг</t>
  </si>
  <si>
    <t>Хрестищенська сільська рада</t>
  </si>
  <si>
    <t xml:space="preserve">Хрестищенська сільська рада
</t>
  </si>
  <si>
    <t xml:space="preserve">Розпорядження голови ОДА керівника обласної ВЦА                 № 55/5-18 від 18.01.2018 </t>
  </si>
  <si>
    <t>Урочище Донське ковилове</t>
  </si>
  <si>
    <t xml:space="preserve">Волноваський район, біля с. Донське </t>
  </si>
  <si>
    <t xml:space="preserve">Волноваський р-н, Волноваська міська тг, біля с. Донське </t>
  </si>
  <si>
    <t xml:space="preserve">Донська сільська рада </t>
  </si>
  <si>
    <t xml:space="preserve">
Донська сільська рада </t>
  </si>
  <si>
    <t xml:space="preserve">Розпорядження голови ОДА керівника обласної ВЦА                  № 225/5-18 від 15.02.2018                  </t>
  </si>
  <si>
    <t>Калинівський</t>
  </si>
  <si>
    <t>Волноваський район, біля с. Анадоль</t>
  </si>
  <si>
    <t>Волноваський р-н, Хлібодарівська сільська тг, біля с. Анадоль</t>
  </si>
  <si>
    <t>Калинівська сільська рада</t>
  </si>
  <si>
    <t xml:space="preserve">Калинівська сільська рада
</t>
  </si>
  <si>
    <t>Розпорядження голови ОДА керівника обласної ВЦА            № 225/5-18 від 15.02.2018</t>
  </si>
  <si>
    <t>Галина гірка</t>
  </si>
  <si>
    <t>Покровський район, біля  с. Миколаївка,</t>
  </si>
  <si>
    <t>Покровський р-н, Гродівська сільська тг, біля  с. Миколаївка</t>
  </si>
  <si>
    <t>Миролюбівська сільська рада</t>
  </si>
  <si>
    <t xml:space="preserve">
Миролюбівська сільська рада</t>
  </si>
  <si>
    <t>Розпорядження голови ОДА керівника обласної ВЦА                 № 169/5-18 від 31.01.2018 та         № 266/5-18 від 27.02.2018</t>
  </si>
  <si>
    <t>Приторський</t>
  </si>
  <si>
    <t>Покровський район, біля селища Новоекономічне</t>
  </si>
  <si>
    <t>Покровський р-н, Гродівська сільська тг, біля селища Новоекономічне</t>
  </si>
  <si>
    <t>Новоекономічна селищна рада</t>
  </si>
  <si>
    <t xml:space="preserve">Новоекономічна селищна рада
</t>
  </si>
  <si>
    <t>Розпорядження голови ОДА керівника обласної ВЦА                № 169/5-18 від 31.01.2018 та            № 266/5-18 від 27.02.2018</t>
  </si>
  <si>
    <t>Караковський</t>
  </si>
  <si>
    <t>Покровський район, вздовж східної межі с. Разіне</t>
  </si>
  <si>
    <t>Покровський р-н, Гродівська сільська тг, вздовж східної межі с. Разіне</t>
  </si>
  <si>
    <t xml:space="preserve">Розпорядження голови ОДА керівника обласної ВЦА            № 260/5-18 від 26.02.2018 </t>
  </si>
  <si>
    <t>Маячка</t>
  </si>
  <si>
    <t>Олександрівський район, біля с. Яковлівка</t>
  </si>
  <si>
    <t>Краматорський р-н, Олександрівська селищна тг,  біля с. Яковлівка</t>
  </si>
  <si>
    <t>Олександрівська селищна рада</t>
  </si>
  <si>
    <t xml:space="preserve">
Олександрівська селищна рада</t>
  </si>
  <si>
    <t>Розпорядження голови ОДА керівника обласної ВЦА                   № 385/5-18 від 26.03.2018 , № 1303/5-19 від 26.11.2019, № 290/5-21 від 06.04.2021 , № 825/5-21 від 20.08.2021</t>
  </si>
  <si>
    <t xml:space="preserve">Очеретине </t>
  </si>
  <si>
    <t>Олександрівський район, біля селища Очеретине</t>
  </si>
  <si>
    <t>Краматорський р-н, Олександрівська селищна тг, Олександрівське лісництво кв.11</t>
  </si>
  <si>
    <t>Олександрівська селищна рада, ДП «Покровський лісгосп»</t>
  </si>
  <si>
    <t xml:space="preserve">
Олександрівська селищна рада, ДП «Покровський лісгосп»</t>
  </si>
  <si>
    <t>Розпорядження голови ОДА керівника обласної ВЦА          № 385/5-18 від 26.03.2018 , № 1303/5-19 від 26.11.2019, № 290/5-21 від 06.04.2021</t>
  </si>
  <si>
    <t>Староварварівський ліс</t>
  </si>
  <si>
    <t>Олександрівський район, біля с. Староварварівка</t>
  </si>
  <si>
    <t>Краматорський р-н, Олександрівська селищна тг, Олександрівське лісництво кв.14</t>
  </si>
  <si>
    <r>
      <t xml:space="preserve">Розпорядження голови ОДА керівника обласної ВЦА                   № 385/5-18 від 26.03.2018 , № 1303/5-19 від 26.11.2019, </t>
    </r>
    <r>
      <rPr>
        <sz val="10"/>
        <color rgb="FFFF0000"/>
        <rFont val="Times New Roman"/>
        <family val="1"/>
        <charset val="204"/>
      </rPr>
      <t>№ 290/5-21 від 06.04.2021 , № 825/5-21 від 20.08.2021</t>
    </r>
  </si>
  <si>
    <t xml:space="preserve">Староварварівські соснові насадження </t>
  </si>
  <si>
    <t>Краматорський р-н, Олександрівська селищна тг, Олександрівське лісництво кв.13</t>
  </si>
  <si>
    <t xml:space="preserve">Олександрівська селищна рада, ДП «Покровський лісгосп»
</t>
  </si>
  <si>
    <r>
      <t xml:space="preserve">Розпорядження голови ОДА керівника обласної ВЦА                № 385/5-18 від 26.03.2018, № 1303/5-19 від 26.11.2019, </t>
    </r>
    <r>
      <rPr>
        <sz val="10"/>
        <color rgb="FFFF0000"/>
        <rFont val="Times New Roman"/>
        <family val="1"/>
        <charset val="204"/>
      </rPr>
      <t xml:space="preserve">№ 290/5-21 від 06.04.2021 , № 825/5-21 від 20.08.2021       </t>
    </r>
  </si>
  <si>
    <t>Яковлівські соснові насадження</t>
  </si>
  <si>
    <t>ландшафтний (160,3   га був)</t>
  </si>
  <si>
    <t>Краматорський р-н, Олександрівська селищна тг, Олександрівське лісництво кв.12</t>
  </si>
  <si>
    <r>
      <t xml:space="preserve">Розпорядження голови ОДА керівника обласної ВЦА                 № 385/5-18 від 26.03.2018 , № 1303/5-19 від 26.11.2019, </t>
    </r>
    <r>
      <rPr>
        <sz val="10"/>
        <color rgb="FFFF0000"/>
        <rFont val="Times New Roman"/>
        <family val="1"/>
        <charset val="204"/>
      </rPr>
      <t>№ 290/5-21 від 06.04.2021 , № 825/5-21 від 20.08.2021</t>
    </r>
  </si>
  <si>
    <t>Кальчицький - 2</t>
  </si>
  <si>
    <t>Нікольський район, між селами Перемога та Шевченко,</t>
  </si>
  <si>
    <t>Маріупольський р-н, Нікольська селищна тг, Янісольське лісництво кв. 83-88, кв. 90 в.4</t>
  </si>
  <si>
    <t>Тополинська сільська рада, ДП «Приазовський лісгосп», КП "Вода Донбасу"</t>
  </si>
  <si>
    <r>
      <t xml:space="preserve">Розпорядження голови ОДА керівника обласної ВЦА                 № 458/5-18 від 05.04.2018 , № 1307/5-19 від 28.11.2019, </t>
    </r>
    <r>
      <rPr>
        <sz val="10"/>
        <color rgb="FFFF0000"/>
        <rFont val="Times New Roman"/>
        <family val="1"/>
        <charset val="204"/>
      </rPr>
      <t>№ 233/5-21 від 24.03.2021</t>
    </r>
  </si>
  <si>
    <t>Кальчицький ліс</t>
  </si>
  <si>
    <t>Нікольський район, між селами Старий Крим та Шевченко</t>
  </si>
  <si>
    <t>Маріупольський р-н, Нікольська селищна тг, Янісольське лісництво кв. 99-107, 109-118</t>
  </si>
  <si>
    <t>Тополинська сільська рада, ДП «Приазовський лісгосп»</t>
  </si>
  <si>
    <r>
      <t xml:space="preserve">Розпорядження голови ОДА керівника обласної ВЦА                  № 458/5-18 від 05.04.2018 , № 1307/5-19 від 28.11.2019, </t>
    </r>
    <r>
      <rPr>
        <sz val="10"/>
        <color rgb="FFFF0000"/>
        <rFont val="Times New Roman"/>
        <family val="1"/>
        <charset val="204"/>
      </rPr>
      <t>№ 233/5-21 від 24.03.2021</t>
    </r>
  </si>
  <si>
    <t xml:space="preserve">Караташ </t>
  </si>
  <si>
    <t>Нікольський район, біля  с. Федорівка</t>
  </si>
  <si>
    <t>Маріупольський р-н, Нікольська селищна тг, біля  с. Федорівка</t>
  </si>
  <si>
    <t>Темрюцька сільська рада</t>
  </si>
  <si>
    <t xml:space="preserve">Темрюцька сільська рада
</t>
  </si>
  <si>
    <r>
      <t xml:space="preserve">Розпорядження голови ОДА керівника обласної ВЦА              № 458/5-18 від 05.04.2018 , № 1307/5-19 від 28.11.2019, </t>
    </r>
    <r>
      <rPr>
        <sz val="10"/>
        <color rgb="FFFF0000"/>
        <rFont val="Times New Roman"/>
        <family val="1"/>
        <charset val="204"/>
      </rPr>
      <t>№ 233/5-21 від 24.03.2021</t>
    </r>
  </si>
  <si>
    <t xml:space="preserve">Степ на Солоній </t>
  </si>
  <si>
    <t>Нікольський район, біля  с. Бойове</t>
  </si>
  <si>
    <t>Маріупольський р-н, Нікольська селищна тг, біля  с. Бойове</t>
  </si>
  <si>
    <t>Боївська сільська рада</t>
  </si>
  <si>
    <t xml:space="preserve">
Боївська сільська рада</t>
  </si>
  <si>
    <r>
      <t xml:space="preserve">Розпорядження голови ОДА керівника обласної ВЦА                № 458/5-18 від 05.04.2018 , № 1307/5-19 від 28.11.2019, </t>
    </r>
    <r>
      <rPr>
        <sz val="10"/>
        <color rgb="FFFF0000"/>
        <rFont val="Times New Roman"/>
        <family val="1"/>
        <charset val="204"/>
      </rPr>
      <t>№ 233/5-21 від 24.03.2021</t>
    </r>
  </si>
  <si>
    <t>Криворізьке</t>
  </si>
  <si>
    <t xml:space="preserve">Добропільський район, біля  
с. Криворіжжя
</t>
  </si>
  <si>
    <t>Покровський р-н, Криворізька сільська тг, біля  
с. Криворіжжя</t>
  </si>
  <si>
    <t xml:space="preserve">Розпорядження голови ОДА керівника обласної ВЦА                   № 624/5-18 від 18.05.2018 </t>
  </si>
  <si>
    <t>Золотий байрак</t>
  </si>
  <si>
    <t xml:space="preserve">Добропільський район, між с. Золотий Колодязь та
с. Веселе
</t>
  </si>
  <si>
    <t>Покровський р-н, Шахівська сільська тг,між с. Золотий Колодязь та с. Веселе</t>
  </si>
  <si>
    <t>Золотоколодязька сільська рада, ДП «Покровський лісгосп»</t>
  </si>
  <si>
    <t xml:space="preserve">Розпорядження голови ОДА керівника обласної ВЦА              № 624/5-18 від 18.05.2018 </t>
  </si>
  <si>
    <t>Зміїна гора</t>
  </si>
  <si>
    <t>Краматорська міська рада, Миколаївська міська рада Слов’янського району</t>
  </si>
  <si>
    <t>Краматорський р-н, Краматорська міська тг, між смт.Біленьке та с.Малинівка; Миколаївська міська тг біля с.Малинівка Краматорське лісництво</t>
  </si>
  <si>
    <t xml:space="preserve">Краматорська міська рада,
 Миколаївська міська рада, ДП «Слов'янське лісове господарство»
</t>
  </si>
  <si>
    <t>Розпорядження голови ОДА керівникаобласної ВЦА               № 1378/5-18 від 19.11.2018 , № 1403/5-20 від 18.12.2020, № 91/5-21 від 03.02.2021, № 366/5-21 від 23.04.2021</t>
  </si>
  <si>
    <t>Солоне</t>
  </si>
  <si>
    <t>Покровський р-н, Удачненська селищна рада</t>
  </si>
  <si>
    <t>Покровський р-н, Удачненська селищна тг</t>
  </si>
  <si>
    <t>Удачненська селищна рада</t>
  </si>
  <si>
    <t xml:space="preserve">
Удачненська селищна рада</t>
  </si>
  <si>
    <t>Розпорядження голови ОДА керівника обласної ВЦА      № 160/5-19 від 19.02.2019</t>
  </si>
  <si>
    <t>Шахан 2</t>
  </si>
  <si>
    <t>Олександрівський р-н, Олександрівська селищна рада, між с. Некременне та       с. Очеретине, ДП «Покровське лісове господарство», Олександрівське л-во, у межах кв. 5, урочище «Некременне-2»</t>
  </si>
  <si>
    <t>Краматорський р-н, Олександрівська селищна тг, Олександрівське л-во, кв. 5, урочище «Некременне-2»</t>
  </si>
  <si>
    <t>ДП «Покровське лісове господарство»</t>
  </si>
  <si>
    <t xml:space="preserve">ДП «Покровське лісове господарство»                    
</t>
  </si>
  <si>
    <t>Розпорядження голови ОДА керівника обласної ВЦА      № 580/5-19 від 07.06.2019</t>
  </si>
  <si>
    <t>Глухівський ліс</t>
  </si>
  <si>
    <t>Олександрівський р-н, Олександрівська селищна рада, на захід від                       с. Некременне,  ДП «Покровське лісове господарство», Олександрівське л-во, у межах кв. 2, урочище «Запаромар’ївка»</t>
  </si>
  <si>
    <t>Краматорський р-н, Олександрівська селищна тг, Олександрівське л-во, кв. 4, урочище «Некременне-1»</t>
  </si>
  <si>
    <t xml:space="preserve">ДП «Покровське лісове господарство»
</t>
  </si>
  <si>
    <t>Розпорядження голови ОДА керівника обласної ВЦА       № 580/5-19 від 07.06.2019</t>
  </si>
  <si>
    <t>Крутеньке</t>
  </si>
  <si>
    <t>Олександрівський р-н, Олександрівська селищна рада, на захід від                       с. Некременне, ДП «Покровське лісове господарство», Олександрівське л-во, у межах кв. 2, урочище «Запаромар’ївка»</t>
  </si>
  <si>
    <t>Краматорський р-н, Олександрівська селищна тг, Олександрівське л-во, кв. 2, урочище «Запаромар’ївка»</t>
  </si>
  <si>
    <t xml:space="preserve">ДП «Покровське лісове господарство»
</t>
  </si>
  <si>
    <t>РРозпорядження голови ОДА керівника обласної ВЦА       № 580/5-19 від 07.06.2019</t>
  </si>
  <si>
    <t>Балки</t>
  </si>
  <si>
    <t>Олександрівський р-н, Олександрівська селищна рада, на південний схід від      с. Некременне.ДП «Покровське лісове господарство», Олександрівське лісництво, у межах кварталу 3, урочище «Іскра»</t>
  </si>
  <si>
    <t>Краматорський р-н, Олександрівська селищна тг, Олександрівське л-во, кв. 3, урочище «Іскра»</t>
  </si>
  <si>
    <t>Балка Майська з лісом Рукавець</t>
  </si>
  <si>
    <t>Костянтинівський р-н, Марківська сільська рада, біля с. Майське, ДП «Покровське лісове господарство», Катеринівське лісництво, у межах кварталу 6-7, Марківська с.р.</t>
  </si>
  <si>
    <t>Краматорський р-н, Костянтинівська міська тг,  Катеринівське лісництво кв. 6-7</t>
  </si>
  <si>
    <t>ДП «Покровське лісове господарство», Марківська сільська рада</t>
  </si>
  <si>
    <t xml:space="preserve">
ДП «Покровське лісове господарство», Марківська сільська рада</t>
  </si>
  <si>
    <t xml:space="preserve">Розпорядження голови ОДА керівника обласної ВЦА      № 662/5-19              від 01.07.2019          </t>
  </si>
  <si>
    <t>Балка  Шовкова</t>
  </si>
  <si>
    <t>Бахмутський р-н, Сіверська міська рада, на захід від м. Сіверськ</t>
  </si>
  <si>
    <t>Бахмутський р-н, Бахмутська міська тг, на захід від м. Сіверськ</t>
  </si>
  <si>
    <t>Сіверська міська рада</t>
  </si>
  <si>
    <t xml:space="preserve">
Сіверська міська рада</t>
  </si>
  <si>
    <t>Розпорядження голови ОДА керівника обласної ВЦА     № 1204/5-19            від 01.11.2019</t>
  </si>
  <si>
    <t>Протопопівський ліс</t>
  </si>
  <si>
    <t>Слов’янський р-н, Черкаська селищна рада, між с. Новоселівка та с. Шабельківка, ДП «Слов’янське лісове господарство», Краматорське л-во, у межах кв. 73, урочище «Ясеневий»</t>
  </si>
  <si>
    <t>Краматорський р-н, Черкаська селищна тг, Краснопільське лісництво кв.73, урочище "Ясиневий"</t>
  </si>
  <si>
    <t xml:space="preserve">ДП «Слов’янське лісове господарство»
</t>
  </si>
  <si>
    <t>Розпорядження голови ОДА керівника обласної ВЦА      № 1485/5-19            від 27.12.2019</t>
  </si>
  <si>
    <t>Карачунівська балка</t>
  </si>
  <si>
    <t>Слов’янський р-н, Черкаська селищна рада, між м. Слов’янськ, с.с. Билбасівка та Андріївка</t>
  </si>
  <si>
    <t>Краматорський р-н, Черкаська селищна тг,  с.с. Билбасівка та Андріївка</t>
  </si>
  <si>
    <t>Черкаська селищна рада</t>
  </si>
  <si>
    <t>Розпорядження голови ОДА керівника обласної ВЦА     № 1485/5-19            від 27.12.2019</t>
  </si>
  <si>
    <t>Заплава на р. Сухий Торець</t>
  </si>
  <si>
    <t>Слов’янський р-н, Черкаська селищна рада, від межі Харківської області на заході до м. Слов’янськ на сході.</t>
  </si>
  <si>
    <t>Краматорський р-н, Черкаська селищна тг, від межі Харківської області на заході до м. Слов’янськ на сході.</t>
  </si>
  <si>
    <t xml:space="preserve">Черкаська селищна рада
</t>
  </si>
  <si>
    <t>Крайнє</t>
  </si>
  <si>
    <t xml:space="preserve">Краматорський район, за 2,5 км на пвд.зах. від с.Городещино </t>
  </si>
  <si>
    <t>Краматорський р-н, Краматорська міська тг, Краматорське лісництво кв 41</t>
  </si>
  <si>
    <t>ДП "Слов"янське лісове господарство", Краматорська міська рада</t>
  </si>
  <si>
    <t xml:space="preserve">Розпорядження голови ОДА керівника обласної ВЦА                № 679/5-20 від 03.07.2020  </t>
  </si>
  <si>
    <t>Середнє</t>
  </si>
  <si>
    <t xml:space="preserve">Краматорський район, на пвд. від с.Городещино </t>
  </si>
  <si>
    <t>Краматорський р-н, Краматорська міська тг, Краматорське лісництво кв 40</t>
  </si>
  <si>
    <t xml:space="preserve">ДП "Слов"янське лісове господарство", Краматорська міська рада
</t>
  </si>
  <si>
    <t xml:space="preserve">Берестувате </t>
  </si>
  <si>
    <t xml:space="preserve">Краматорський район, за 800 м від с.Городещино </t>
  </si>
  <si>
    <t>Краматорський р-н, Краматорська міська тг, Краматорське лісництво кв 50</t>
  </si>
  <si>
    <t>Карачун</t>
  </si>
  <si>
    <t xml:space="preserve">Краматорський район, за 500 м на зх. від стм.Ясногорка </t>
  </si>
  <si>
    <t>Краматорський р-н, Краматорська міська тг, Краматорське лісництво кв 2,3</t>
  </si>
  <si>
    <t>Костянтинопільський</t>
  </si>
  <si>
    <t>Волноваський р-н, Великоновосілківська селищна тг, на захід від с. Костянтинопіль</t>
  </si>
  <si>
    <t xml:space="preserve">Великоновосілківська селищна рада </t>
  </si>
  <si>
    <t>Розпорядження голови ОДА керівника обласної ВЦА  № 980/5-21 від 28.09.2021</t>
  </si>
  <si>
    <t>Гірська долина</t>
  </si>
  <si>
    <t>Маріупольський р-н, Нікольська селищна тг, біля сел Республіка, Сергіївка, Ксенівка, Новороманівка</t>
  </si>
  <si>
    <t>Нікольська селищна рада</t>
  </si>
  <si>
    <t>Розпорядження голови ОДА керівника обласної ВЦА  № 824/5-21 від 20.08.2021</t>
  </si>
  <si>
    <t>Маріупольський р-н, Нікольська селищна тг,на захід від села Федорівка</t>
  </si>
  <si>
    <t xml:space="preserve">Нікольська селищна рада, ДП «Приазовське лісове господарство» 
</t>
  </si>
  <si>
    <t>Розпорядження голови ОДА керівника обласної ВЦА  № 979/5-21 від 28.09.2021</t>
  </si>
  <si>
    <t>Балка Панасова Верхня</t>
  </si>
  <si>
    <t>Маріупольський р-н, Нікольська селищна тг, південніше с.Зелений Яр</t>
  </si>
  <si>
    <t>Верхньоторецький</t>
  </si>
  <si>
    <t>Покровський р-н, Очеретинська селищна тг, за 600 м на схід від с.Троїцьке</t>
  </si>
  <si>
    <t>Очеретинська селищна ВЦА</t>
  </si>
  <si>
    <t>Розпорядження голови ОДА керівника обласної ВЦА  № 261/5-21 від 31.03.2021</t>
  </si>
  <si>
    <t>Великоновосілківський</t>
  </si>
  <si>
    <t>Волноваський р-н, Великоновосілківська селищна тг, на захід від с. Роздольне, Нескучне, Велика новосілківка</t>
  </si>
  <si>
    <t>Добропільський</t>
  </si>
  <si>
    <t>Покровський р-н, Криворізька сільська тг</t>
  </si>
  <si>
    <t>Розпорядження голови ОДА керівника обласної ВЦА  № 1250/5-21 від 10.12.2021 (із змінами)</t>
  </si>
  <si>
    <t>Ольгинська селищна територіальна громада, триває оформлення Охоронного зобов'язання</t>
  </si>
  <si>
    <t xml:space="preserve">Розпорядження голови ОДА керівника обласної ВЦА                        від 09.02.2022 № 149/5-22    </t>
  </si>
  <si>
    <t>Разом заказників ландшафтних місцевого значення</t>
  </si>
  <si>
    <t>Новосілківський</t>
  </si>
  <si>
    <t>Ентомологічний</t>
  </si>
  <si>
    <t xml:space="preserve">Великоновосілківський р-н, смт Велика Новосілка </t>
  </si>
  <si>
    <t>Волноваський р-н, Великоновосілківська селищна тг</t>
  </si>
  <si>
    <t>Великоновосілківська сільська рада</t>
  </si>
  <si>
    <t xml:space="preserve">Рішення виконкому обласної Ради №652 від 17.12.82 </t>
  </si>
  <si>
    <t>Старченківський</t>
  </si>
  <si>
    <t>Маріупольський р-н, Нікольська селищна тг, с. Старченкове</t>
  </si>
  <si>
    <t>Старченковська с.р.</t>
  </si>
  <si>
    <t xml:space="preserve">Нікольська селищна рада
</t>
  </si>
  <si>
    <t xml:space="preserve">Ріш. виконкому обл. Ради №652 від 17.12.82 </t>
  </si>
  <si>
    <t>Кальчицький</t>
  </si>
  <si>
    <t>Володарський р-н, біля с. Шевченко</t>
  </si>
  <si>
    <t>Маріупольський р-н, Нікольська селищна тг,біля с. Шевченко</t>
  </si>
  <si>
    <t>Тополинська сільська рада</t>
  </si>
  <si>
    <t>Старомихайлівський</t>
  </si>
  <si>
    <t>Мар’їнський р-н, близько с-ща Старомихайлівка</t>
  </si>
  <si>
    <t>Донецький р-н, Донецька міська тг,  близько с-ща Старомихайлівка</t>
  </si>
  <si>
    <t>СФГ «Колос»</t>
  </si>
  <si>
    <t xml:space="preserve">Рішення виконкому обласної Ради №652 від 17.12.82  </t>
  </si>
  <si>
    <t>Круглик</t>
  </si>
  <si>
    <t>Шахтарський р-н, на схід від с. Нікішине</t>
  </si>
  <si>
    <t>Донецький р-н, Чистяківська міська тг,  на схід від с. Нікішине</t>
  </si>
  <si>
    <t>Нікішинська сільська рада</t>
  </si>
  <si>
    <t xml:space="preserve">Рішення обласної Ради від 10.03.93 </t>
  </si>
  <si>
    <t>Разом заказників ентомоглогічних місцевого значення</t>
  </si>
  <si>
    <t>Кривокоський лиман</t>
  </si>
  <si>
    <t>Орнітологічний</t>
  </si>
  <si>
    <t>Новоазовський р-н, смт Сєдове</t>
  </si>
  <si>
    <t>Кальміуський р-н, Новоазовська міська ТГ, смт Сєдове</t>
  </si>
  <si>
    <t>Сєдовська селищна рада</t>
  </si>
  <si>
    <t xml:space="preserve">Рішення виконкому обласної Ради  №155 від 11.03.81  та №319 від 16.09.88 </t>
  </si>
  <si>
    <t>Приозерний</t>
  </si>
  <si>
    <t>м. Слов’янськ, друга санзона Слов’янського курорту в заплаві  р. Калантаївка</t>
  </si>
  <si>
    <t>Краматорський р-н, Слов'янська міська тг, м. Слов’янськ, друга санзона Слов’янського курорту в заплаві  р. Калантаївка</t>
  </si>
  <si>
    <t xml:space="preserve">Слов’янська міська рада
</t>
  </si>
  <si>
    <t>Рішення  обласної ради №3/22-558 від 06.12.2001 та №3/22-558 від 23.12.05</t>
  </si>
  <si>
    <t>Разом заказників орнітологічних місцевого значення</t>
  </si>
  <si>
    <t>Азовська дача</t>
  </si>
  <si>
    <t>Лісовий</t>
  </si>
  <si>
    <t>Володарський р-н, ДП «Приазовське лісове господарстов», Азовське л-во, кв. 1-72, поблизу смт Володарське</t>
  </si>
  <si>
    <t>Маріупольський р-н, Нікольська селищна тг, Азовське лісництво кв. 1-72.</t>
  </si>
  <si>
    <t>ДП «Приазовське лісове господарство»  Володарська селищна рада</t>
  </si>
  <si>
    <t xml:space="preserve">ДП «Приазовське лісове господарство», 
Володарська сільська рада 
</t>
  </si>
  <si>
    <t>Рішення виконкому обласної  Ради №276 від 27.06.84</t>
  </si>
  <si>
    <t>Заплава – 1</t>
  </si>
  <si>
    <t>Слов’янський р-н, ДП «Слов’янське лісове господарство», Маяцьке л-во, кв. 174-185</t>
  </si>
  <si>
    <t>Краматорський р-н, Миколаївська міська тг, Маяцьке л-во, кв. 174-185</t>
  </si>
  <si>
    <t xml:space="preserve">ДП «Слов'янське лісове господарство»
</t>
  </si>
  <si>
    <t xml:space="preserve">Рішення виконкому обласної Ради №310 від 21.06.72 та №276 від 27.06.84 </t>
  </si>
  <si>
    <t>Урочище Софіївське</t>
  </si>
  <si>
    <t>м. Горлівка, ДП «Горлівське лісове господарство»,Єнакіївське л-во,  кв. 28-49</t>
  </si>
  <si>
    <t>Горлівський р-н, Горлівська міська тг, Єнакіївське л-во,  кв. 28-49</t>
  </si>
  <si>
    <t>ДП «Горлівське лісове господарство»</t>
  </si>
  <si>
    <t xml:space="preserve">Рішення виконкому обласної. Ради №310 від 21.06.72  та №276 від 27.06.84 </t>
  </si>
  <si>
    <t>Урочище Россоховате</t>
  </si>
  <si>
    <t>м. Єнакієве, ДП «Горлівське лісове господарство»,Єнакіївське л-во, кв. 54,61,63,64</t>
  </si>
  <si>
    <t>Донецький р-н, Єнаківська міська тг, Єнакіївське л-во, кв. 54,61,63,64</t>
  </si>
  <si>
    <t xml:space="preserve">Рішення виконкому обласної Ради №310 від 21.06.72  та №276 від 27.06.84 </t>
  </si>
  <si>
    <t>Урочище Плоське</t>
  </si>
  <si>
    <t>м. Єнакієве,  ДП «Горлівське лісове господарство», Єнакіївське л-во, кв. 151-155</t>
  </si>
  <si>
    <t>Горлівський р-н, Вуглегірська міська тг, Єнакіївське л-во, кв. 151-155</t>
  </si>
  <si>
    <t xml:space="preserve">Рішення виконкому обл. Ради №310 від 21.06.72 та №276 від 27.06.84 </t>
  </si>
  <si>
    <t>Урочище Леонт’єво-Байрацьке</t>
  </si>
  <si>
    <t>м. Сніжне, ДП «Торезьке лісове господарство», Сніжнянське л-во, кв. 31-56</t>
  </si>
  <si>
    <t>Горлівський р-н, Сніжнянська міська тг, Сніжнянське л-во, кв. 31-56</t>
  </si>
  <si>
    <t xml:space="preserve">Рішення виконкому обласної Ради №622 від 25.12.75 та  №276 від 27.06.84 </t>
  </si>
  <si>
    <t>Сад Пана Бантиша</t>
  </si>
  <si>
    <t>Слов’янський р-н, Черкаська селищна рада, між селами Майдан і Прилісне, Краснопільське л-во, у межах кв. 60-61, урочище «Бандишівський парк»</t>
  </si>
  <si>
    <t>Краматорський р-н, Черкаська селищна тг, Краснопільське л-во, у межах кв. 60-61, урочище «Бандишівський парк»</t>
  </si>
  <si>
    <t xml:space="preserve">ДП «Слов’янське лісове господарство»
</t>
  </si>
  <si>
    <t>Розпорядження голови ОДА керівника обласної ВЦА       № 1485/5-19 від 27.12.2019</t>
  </si>
  <si>
    <t>Разом заказників лісових місцевого значення</t>
  </si>
  <si>
    <t>Пристенське</t>
  </si>
  <si>
    <t>Ботанічний</t>
  </si>
  <si>
    <t>Амвросіївський р-н, ДП «Амвросіївське лісове господарство», Амвросіївське л-во, кв.14, 16-19</t>
  </si>
  <si>
    <t>Донецький р-н, Амвросіївська міська тг,  Амвросіївське л-во, кв.14, 16-19</t>
  </si>
  <si>
    <t>Рішення виконкому обласної Ради  №9 від 10.01.79</t>
  </si>
  <si>
    <t>Балка Північна</t>
  </si>
  <si>
    <t>Великоновосілківський р-н, біля с. Времівка</t>
  </si>
  <si>
    <t>Волноваський р-н, Великоновосілківська селищна тг,  біля с. Времівка</t>
  </si>
  <si>
    <t xml:space="preserve">Рішення  виконкому обласної Ради  №7 від 09.01.91 </t>
  </si>
  <si>
    <t>Балка Орлинська</t>
  </si>
  <si>
    <t>Великоновосілківський р-н, 5 км на південний захід від с. Старомлинівка</t>
  </si>
  <si>
    <t>Волноваський р-н, Старомлинівська сільська тг, 5 км на південний захід від с. Старомлинівка</t>
  </si>
  <si>
    <t>Старомлинівська сільська рада</t>
  </si>
  <si>
    <t xml:space="preserve">Рішення облвиконкому №652 від 17.12.82 р. </t>
  </si>
  <si>
    <t>Палімбія</t>
  </si>
  <si>
    <t>Артемівський р-н, 2 км на північний схід від с. Васюківка</t>
  </si>
  <si>
    <t>Бамутський р-н, Соледарська міська тг,  2 км на північний схід від с. Васюківка</t>
  </si>
  <si>
    <t>Васюківська сільська рада</t>
  </si>
  <si>
    <t xml:space="preserve">Рішення обласної ради  від 25.03.95 </t>
  </si>
  <si>
    <t>Крейдяна рослинність біля села Свято-Покровське</t>
  </si>
  <si>
    <t>Артемівський р-н, на північ від с. Свято-Покровське</t>
  </si>
  <si>
    <t>Бахмутський р-н, Сіверська міська тг,  на північ від с. Свято-Покровське</t>
  </si>
  <si>
    <t>Різниківська сільська рада</t>
  </si>
  <si>
    <t xml:space="preserve">Сіверська міська рада 
</t>
  </si>
  <si>
    <t>Рішення обласної ради  від 25.03.95 Рішення обласної ради  від 21.09.06 № 5/5-82</t>
  </si>
  <si>
    <t>Конвалієва діброва</t>
  </si>
  <si>
    <t>Артемівський р-н, на північ від  м. Сіверськ</t>
  </si>
  <si>
    <t>Бахмутський р-н, Сіверська міська тг, між селами Дронівка та Рудник, на правому березі р.Сіверський Донець</t>
  </si>
  <si>
    <t>Дронівська сільська рада</t>
  </si>
  <si>
    <t xml:space="preserve">Рішення обласної ради від 25.03.95 </t>
  </si>
  <si>
    <t>Степ біля села Платонівка</t>
  </si>
  <si>
    <t>Артемівський р-н, 3 км на південний схід від с. Платонівка</t>
  </si>
  <si>
    <t>Бахмутський р-н, Сіверська міська тг,3 км на південний схід від с. Платонівка</t>
  </si>
  <si>
    <t xml:space="preserve">
Дронівська сільська рада</t>
  </si>
  <si>
    <t>Гектова балка</t>
  </si>
  <si>
    <t>Добропільський р-н,3 км на захід від с. Никанорівка</t>
  </si>
  <si>
    <t>Покровський р-н, Шахівська сільська тг,3 км на захід від с. Никанорівка</t>
  </si>
  <si>
    <t>Никанорівська сільська рада</t>
  </si>
  <si>
    <t xml:space="preserve">Шахівська сільська рада
</t>
  </si>
  <si>
    <t>Рішення обласно ради  від 25.03.95 Рішення Донецької облради від 30.05.2013  № 6/21-522</t>
  </si>
  <si>
    <t>Грузька балка</t>
  </si>
  <si>
    <t xml:space="preserve">Добропільський р-н, 3 км на південь від с. Золотий Колодязь </t>
  </si>
  <si>
    <t xml:space="preserve">Покровський р-н, Шахівська сільська тг, 3 км на південь від с. Золотий Колодязь </t>
  </si>
  <si>
    <t xml:space="preserve">Никанорівська сільська рад
</t>
  </si>
  <si>
    <t>Кохане</t>
  </si>
  <si>
    <t>Олександрівський р-н, на південний захід від с.  Зелене</t>
  </si>
  <si>
    <t>Краматорський р-н, Олександрівська селищна тг,  на південний захід від с.  Зелене</t>
  </si>
  <si>
    <t>Микільська сільська рада</t>
  </si>
  <si>
    <t xml:space="preserve">Петрівська Друга сільська рада 
</t>
  </si>
  <si>
    <t xml:space="preserve">Рішення обласної ради  №XXII/14-30 від 30.09.97 </t>
  </si>
  <si>
    <t>Колодяжне</t>
  </si>
  <si>
    <t xml:space="preserve">Петрівська Друга сільська рада </t>
  </si>
  <si>
    <t>Казанок</t>
  </si>
  <si>
    <t>Олександрівський р-н, 1,5 км на південний схід від  с. Зелене</t>
  </si>
  <si>
    <t>Краматорський р-н, Олександрівська селищна тг, 1,5 км на південний схід від  с. Зелене</t>
  </si>
  <si>
    <t>Верхньосамарський</t>
  </si>
  <si>
    <t>Олександрівський р-н, 4 км на північний схід від с. Микольське, на правому березі р. Самара</t>
  </si>
  <si>
    <t>Краматорський р-н, Олександрівська селищна тг, 4 км на північний схід від с. Микольське, на правому березі р. Самара</t>
  </si>
  <si>
    <t>Обушок</t>
  </si>
  <si>
    <t>Шахтарський р-н, біля с. Захарченко, Шахтарське лісництво</t>
  </si>
  <si>
    <t>Горлівський р-н, Шахтарська міська тг,біля с. Захарченко, Шахтарське лісництво</t>
  </si>
  <si>
    <t xml:space="preserve">Рішення обласної Ради  від 10.03.93 </t>
  </si>
  <si>
    <t>Ясинуватський р-н, біля с-ща Піски</t>
  </si>
  <si>
    <t>Покровський р-н, Очеретинська селищна тг, біляс-ща Піски</t>
  </si>
  <si>
    <t>Донецький інститут агропромислового виробництва</t>
  </si>
  <si>
    <t>Очеретинська селищна рада</t>
  </si>
  <si>
    <t xml:space="preserve">Рішення  виконкому обласної  Ради №9 від 10.01.79, №155 від 11.03.81 та  рішення  обласної ради №23/5-127 від 04.03.99 </t>
  </si>
  <si>
    <t xml:space="preserve">Знаменівська балка </t>
  </si>
  <si>
    <t>Волноваський р-н, біля с. Калініне</t>
  </si>
  <si>
    <t>Волноваський р-н, Хлібодарівська сільська тг,біля с. Калініне</t>
  </si>
  <si>
    <t>Златоустівська сільська рада, Калінінська сільська рада</t>
  </si>
  <si>
    <t xml:space="preserve">Рішення виконкому обласної  Ради №7 від 09.01.91 </t>
  </si>
  <si>
    <t>Ковила біля села Григорівка</t>
  </si>
  <si>
    <t>Артемівський р-н, 2 км на південь від с. Григорівка</t>
  </si>
  <si>
    <t>Бахмутський р-н, Сіверська міська тг,2 км на південь від с. Григорівка</t>
  </si>
  <si>
    <t>Серебрянська сільська рада</t>
  </si>
  <si>
    <t xml:space="preserve">Сіверська міська рада 
</t>
  </si>
  <si>
    <t xml:space="preserve">Рішення обласної Ради  від 25.03.95 </t>
  </si>
  <si>
    <t>Крейдяне</t>
  </si>
  <si>
    <t>Слов'янський р-н, біля с. Піскунівка та Стародубівка</t>
  </si>
  <si>
    <t>Краматорський р-н, Миколаївська міська тг,біля с. Піскунівка та Стародубівка</t>
  </si>
  <si>
    <t>Рай-Олександрівська сільська рада</t>
  </si>
  <si>
    <t xml:space="preserve">Миколаївська міська рада
</t>
  </si>
  <si>
    <t xml:space="preserve"> Рішення обласної ради   №5/6-108 від  23.11.06</t>
  </si>
  <si>
    <t>Ковилове</t>
  </si>
  <si>
    <t>Біля с.Пилипчатино Артемівський р-н</t>
  </si>
  <si>
    <t>Бахмутський р-н, Соледарська міська тг, Біля с.Пилипчатино</t>
  </si>
  <si>
    <t>Володимирівська сільська рада</t>
  </si>
  <si>
    <t>Рішення обласної ради   №4/31-772 від  23.12.05</t>
  </si>
  <si>
    <t>Пришиб</t>
  </si>
  <si>
    <t>На північ від с.Пришиб Слов`янський р-н</t>
  </si>
  <si>
    <t>Краматорський р-н, Святогірська міська тг, На північ від с.Пришиб</t>
  </si>
  <si>
    <t>Маяківська сільська рада</t>
  </si>
  <si>
    <t>Рішення обласної ради   №4/31-771 від  23.12.05</t>
  </si>
  <si>
    <t>Зорянський степ</t>
  </si>
  <si>
    <t>Поблизу селищ Межеве, Грузько-Зорянське та Грузько-Ломівка  Макїївської міської ради</t>
  </si>
  <si>
    <t xml:space="preserve">Донецький р-н, Макіївська міська тг, Поблизу селищ Межеве, Грузько-Зорянське та Грузько-Ломівка  </t>
  </si>
  <si>
    <t>Макїївська міська рада</t>
  </si>
  <si>
    <t>Рішення обласної ради від 21.10.2010 № 5/31-970</t>
  </si>
  <si>
    <t>Урочище Орлове</t>
  </si>
  <si>
    <t xml:space="preserve"> Бахмутський (Артемівський) р-н, Калінінська с.р.</t>
  </si>
  <si>
    <t>Бахмутський р-н, Часовоярська міська тг, Часів-Ярське лісництво, кв.30 виділ 1,8, кв. 31</t>
  </si>
  <si>
    <t>ДП "Слов"янське ЛГ" Часів-Ярське л-во.</t>
  </si>
  <si>
    <t>Розпорядження голови ОДА керівника обласної ВЦА від 01.07.2016   № 538</t>
  </si>
  <si>
    <t>Ділянка "Різниківська"</t>
  </si>
  <si>
    <t xml:space="preserve"> Бахмутський (Артемівський) р-н, Різниківська с.р. </t>
  </si>
  <si>
    <t>Бахмутський р-н, Сіверська міська тг</t>
  </si>
  <si>
    <t xml:space="preserve">Сіверська міська рада </t>
  </si>
  <si>
    <t>Розпорядження голови ОДА керівника обласної ВЦА від 01.07.2016   № 539</t>
  </si>
  <si>
    <t>Брандушкин Яр</t>
  </si>
  <si>
    <t xml:space="preserve"> Добропільський р-н,          с. Новотроїцьке</t>
  </si>
  <si>
    <t>Покровський р-н, Шахівська сільська тг</t>
  </si>
  <si>
    <t>Золотоколодязька сільська рада</t>
  </si>
  <si>
    <t>Розпорядження голови ОДА керівника обласної ВЦА    від 24.11.2017 № 1557/5-17</t>
  </si>
  <si>
    <t>Мокроялинський</t>
  </si>
  <si>
    <t>Великоновосілківський район, на захід ( 1 ділянка)та на південь (2 ділянка) від села Красна Поляна</t>
  </si>
  <si>
    <t>Волноваський р-н, Старомлинівська сільська тг</t>
  </si>
  <si>
    <t xml:space="preserve">Краснополянська сільська рада </t>
  </si>
  <si>
    <t>Розпорядження голови ОДА керівника обласної ВЦА            № 50/5-18 від 18.01.2018</t>
  </si>
  <si>
    <t>Ступки-Голубовські-2</t>
  </si>
  <si>
    <t>Бахмутський район</t>
  </si>
  <si>
    <t>Бахмутський р-н, Бахмутська міська тг, Часів-Ярське лісництво кв. 41-44</t>
  </si>
  <si>
    <t>Іванівська сільська рада, ДП «Слов’янський лісгосп», Часів-Ярське лісництво</t>
  </si>
  <si>
    <t xml:space="preserve"> ДП «Слов’янське лісове господарство» 
</t>
  </si>
  <si>
    <t>Розпорядження голови ОДА керівника обласної ВЦА                 № 51/5-18 від 18.01.2018</t>
  </si>
  <si>
    <t xml:space="preserve">Балка Чернеча </t>
  </si>
  <si>
    <t>Нікольський район, біля             с. Водяне</t>
  </si>
  <si>
    <t>Маріупольський р-н, Кальчицька сільська тг,с. Водяне</t>
  </si>
  <si>
    <t xml:space="preserve">Кальчицька сільська рада
</t>
  </si>
  <si>
    <t>Розпорядження голови ОДА керівника обласної ВЦА              № 458/5-18 від 05.04.2018 , № 1307/5-19 від 28.11.2019, № 233/5-21 від 24.03.2021</t>
  </si>
  <si>
    <t xml:space="preserve">Суженський </t>
  </si>
  <si>
    <t>Нікольський район, біля              с. Суженка</t>
  </si>
  <si>
    <t>Маріупольський р-н, Нікольська селищна тг, с. Суженка</t>
  </si>
  <si>
    <t>Розпорядження голови ОДА керівника обласної ВЦА                  № 458/5-18 від 05.04.2018 , № 1307/5-19 від 28.11.2019, № 233/5-21 від 24.03.2021</t>
  </si>
  <si>
    <t>Старомлинівський</t>
  </si>
  <si>
    <t>Великоновосілківський р-н, Старомлинівська сільська рада</t>
  </si>
  <si>
    <t>Волноваський р-н, Старомлинівська сільська тг, між селами Володине та Старомлинівка</t>
  </si>
  <si>
    <t xml:space="preserve">
Старомлинівська сільська рада</t>
  </si>
  <si>
    <t>Розпорядження голови ОДА керівника обласної ВЦА        № 280/5-19  від 15.03.2019</t>
  </si>
  <si>
    <t>Тоненька</t>
  </si>
  <si>
    <t>Олександрівський р-н, Олександрівська селищна рада, біля с. Запаро-Мар’ївка</t>
  </si>
  <si>
    <t>Краматорський р-н, Олександрівська селищна тг, біля с. Запаро-Мар’ївка</t>
  </si>
  <si>
    <t>Розпорядження голови ОДА керівника обласної ВЦА                № 580/5-19 від 07.06.2019</t>
  </si>
  <si>
    <t>Берестова</t>
  </si>
  <si>
    <t>Олександрівський р-н, Олександрівська селищна рада, біля с. Некременне, Олександрівське л-во кв. 1, урочище «Граничне»</t>
  </si>
  <si>
    <t>Краматорський р-н, Олександрівська селищна тг, Олександрівське л-во кв. 1, урочище «Граничне»</t>
  </si>
  <si>
    <t xml:space="preserve">ДП «Покровське лісове господарство» </t>
  </si>
  <si>
    <t>Розпорядження голови ОДА керівника обласної ВЦА               № 580/5-19 від 07.06.2019</t>
  </si>
  <si>
    <t>Шахан 1</t>
  </si>
  <si>
    <t>Олександрівський р-н, Олександрівська селищна рада, біля с. Некременне</t>
  </si>
  <si>
    <t>Краматорський р-н, Олександрівська селищна тг,біля с. Некременне</t>
  </si>
  <si>
    <t>Розпорядження голови ОДА керівника обласної ВЦА № 580/5-19 від 07.06.2019</t>
  </si>
  <si>
    <t>Іжевський</t>
  </si>
  <si>
    <t>Костянтинівський р-н, Новодмитрівська сільська рада</t>
  </si>
  <si>
    <t>Краматорський р-н, Костянтинівська міська тг</t>
  </si>
  <si>
    <t>Розпорядження голови ОДА керівника обласної ВЦА       № 662/5-19 від 01.07.2019</t>
  </si>
  <si>
    <t>Балка Марківська</t>
  </si>
  <si>
    <t>Костянтинівський р-н, Марківська сільська рада, між с. Маркове та Федорівка</t>
  </si>
  <si>
    <t>Краматорський р-н, Костянтинівська міська тг, між с. Маркове та Федорівка</t>
  </si>
  <si>
    <t>Страшна балка і Страшний ліс</t>
  </si>
  <si>
    <t xml:space="preserve">Костянтинівський р-н, Марківська с. р, біля с. Майське, ДП «Покровське лісове господарство», Катеринівське л-во, кв. 5, </t>
  </si>
  <si>
    <t>Краматорський р-н, Костянтинівська міська тг,  Катеринівське л-во, кв. 5</t>
  </si>
  <si>
    <t>Везуєва гора</t>
  </si>
  <si>
    <t>Бахмутський р-н, Соледарська міська рада, на північ від с. Спірне</t>
  </si>
  <si>
    <t>Бахмутський р-н, Соледарська міська тг,на північ від с. Спірне</t>
  </si>
  <si>
    <t>Соледарська міська рада</t>
  </si>
  <si>
    <t>Розпорядження голови ОДА керівника обласної ВЦА       № 1204/5-19  від 01.11.2019</t>
  </si>
  <si>
    <t>Зміїний Яр</t>
  </si>
  <si>
    <t>Бахмутський р-н, Соледарська міська рада, на північному сході від станції Виїмка Донецької залізниці</t>
  </si>
  <si>
    <t>Бахмутський р-н, Соледарська міська тг,на північному сході від станції Виїмка Донецької залізниці</t>
  </si>
  <si>
    <t xml:space="preserve">Соледарська міська рада
</t>
  </si>
  <si>
    <t>Степ Північний Донецький</t>
  </si>
  <si>
    <t>Бахмутський р-н, Соледарська міська рада, на південь  від с. Залізнянське</t>
  </si>
  <si>
    <t>Бахмутський р-н, Соледарська міська тг,на південь  від с. Залізнянське</t>
  </si>
  <si>
    <t>Камінюка байрак</t>
  </si>
  <si>
    <t>Слов’янський р-н, Черкаська селищна рада, на південь          від с. Новомиколаївка</t>
  </si>
  <si>
    <t>Краматорський р-н, Черкаська міська тг,на південь від с. Новомиколаївка</t>
  </si>
  <si>
    <t>Розпорядження голови ОДА керівника обласної ВЦА        № 1485/5-19  від 27.12.2019</t>
  </si>
  <si>
    <t>Іванівська діброва</t>
  </si>
  <si>
    <t>Слов’янський р-н, Черкаська селищна рада, на північ від с.Іванівка</t>
  </si>
  <si>
    <t>Краматорський р-н, Черкаська міська тг, Краснопільське лісництво, кв 69 урочище "Балки"</t>
  </si>
  <si>
    <t xml:space="preserve">Розпорядження голови ОДА керівника обласної ВЦА        № 1485/5-19 від 27.12.19 </t>
  </si>
  <si>
    <t>Суха балка</t>
  </si>
  <si>
    <t>Слов’янський р-н, Черкаська селищна рада, на південь від с. Майдан</t>
  </si>
  <si>
    <t>Краматорський р-н, Черкаська міська тг, на південь від с. Майдан</t>
  </si>
  <si>
    <t>Розпорядження голови ОДА керівника обласної ВЦА       № 1485/5-19  від 27.12.2019</t>
  </si>
  <si>
    <t>Валуни</t>
  </si>
  <si>
    <t>Слов’янський р-н, Черкаська селищна рада, між селами Прелесне та Троїцьке</t>
  </si>
  <si>
    <t>Краматорський р-н, Черкаська міська тг, між селами Прелесне та Троїцьке</t>
  </si>
  <si>
    <t>Старомайорський</t>
  </si>
  <si>
    <t>Великоновосілківська селищна рада</t>
  </si>
  <si>
    <t>Андріївський</t>
  </si>
  <si>
    <t>Великоновосілківська селищна рада, ДП "Великоанадольське лісове господарство"</t>
  </si>
  <si>
    <t>Разом заказників:ботанічних місцевого значення</t>
  </si>
  <si>
    <t>Всього заказників місцевого  значення</t>
  </si>
  <si>
    <t>Риф, оголення вапняків біля села Покровське</t>
  </si>
  <si>
    <t>Артемівський р-н, 3,5 км на схід від с. Покровське</t>
  </si>
  <si>
    <t>Бахмутський р-н, Бахмутська міська тг,3,5 км на схід від с. Покровське</t>
  </si>
  <si>
    <t xml:space="preserve">Покровська сільська рада </t>
  </si>
  <si>
    <t>Рішення виконкому обласної Ради №310 від 21.06.72</t>
  </si>
  <si>
    <t>Оголення Авіловської свити біля села Скельове</t>
  </si>
  <si>
    <t>Артемівський р-н, с. Скелєве</t>
  </si>
  <si>
    <t>Бахмутський р-н, Світлодарська міська тг,с. Скелєве</t>
  </si>
  <si>
    <t>Луганська селищна рада</t>
  </si>
  <si>
    <t xml:space="preserve">Рішення виконкому обласної Ради №310 від 21.06.72 </t>
  </si>
  <si>
    <t>Балка Журавльова</t>
  </si>
  <si>
    <t>Амвросіївський р-н, с. В. Мішкове</t>
  </si>
  <si>
    <t>Донецький р-н, Амвросіївська міська тг,с. В. Мішкове</t>
  </si>
  <si>
    <t>Рішення виконкому обласної Ради №622 від 15.12.75</t>
  </si>
  <si>
    <t>Печера</t>
  </si>
  <si>
    <t>Новоазовський р-н, с. Гусельщикове</t>
  </si>
  <si>
    <t>Кальміуський р-н, Новоазовська міська ТГ, с. Гусельщикове</t>
  </si>
  <si>
    <t>КСП “Росія”</t>
  </si>
  <si>
    <t xml:space="preserve">Рішення виконкому обласної Ради №26 від 11.01.78 </t>
  </si>
  <si>
    <t>Печера №1</t>
  </si>
  <si>
    <t>Старобешівський р-н,  с. Стила</t>
  </si>
  <si>
    <t>Кальміуський р-н, Старобешівська селищна тг, на лівому березу р. Суха Волноваха</t>
  </si>
  <si>
    <t>Рішення виконкому обласної Ради №276 від 27.06.84</t>
  </si>
  <si>
    <t>Печера №2</t>
  </si>
  <si>
    <t>Кальміуський р-н, Старобешівська селищна тг, на правому березу р. Суха Волноваха</t>
  </si>
  <si>
    <t>Рішення виконкому обласної Ради  №276 від 27.06.84</t>
  </si>
  <si>
    <t>Оголення нижнього карбону</t>
  </si>
  <si>
    <t>Старобешівський р-н, м. Комсомольське</t>
  </si>
  <si>
    <t>Кальміуський р-н, Кальміуська міська тг, лівий схил р. Кальміус, балка Соросова</t>
  </si>
  <si>
    <t>Комсомольська міська рада</t>
  </si>
  <si>
    <t xml:space="preserve">Рішення виконкому обласної Ради №622 від 25.12.75 </t>
  </si>
  <si>
    <t>Скелеподібне оголення верхньої крейди</t>
  </si>
  <si>
    <t>м. Краматорськ, на північний схід від с. Білокузминівка</t>
  </si>
  <si>
    <t>Краматорський р-н, Краматорська міська тг,на північний схід від с. Білокузминівка</t>
  </si>
  <si>
    <t>Краматорська міська рада, РЛП "Краматорський"</t>
  </si>
  <si>
    <t xml:space="preserve">Краматорська міська рада
</t>
  </si>
  <si>
    <t>Рішення  виконкому обласної  Ради №310 від 21.06.72</t>
  </si>
  <si>
    <t>Печера Трипільська</t>
  </si>
  <si>
    <t>Артемівський р-н, на північній околиці с. Трипілля</t>
  </si>
  <si>
    <t>Бахмутський р-н, Соледарська міська тг,на північній околиці с. Трипілля</t>
  </si>
  <si>
    <t>СФГ ”Йота”</t>
  </si>
  <si>
    <t xml:space="preserve"> СФГ «Рубін» 
</t>
  </si>
  <si>
    <t>Івано-Дар’ївський розріз</t>
  </si>
  <si>
    <t>Артемівський р-н, Верхньокам’янська сільська рада</t>
  </si>
  <si>
    <t>Бахмутський р-н, Званівська сільська тг</t>
  </si>
  <si>
    <t xml:space="preserve">Верхньокам’янська сільська рада </t>
  </si>
  <si>
    <t>Рішення обласної ради від 14.05.2010 № 5/28-886</t>
  </si>
  <si>
    <t>Разоп пам`яток природи геологічних</t>
  </si>
  <si>
    <t>Рідкодуб’я</t>
  </si>
  <si>
    <t>Артемівський р-н, ДП «Слов’янське лісове господарство», Часів-Ярське л-во, кв. 30</t>
  </si>
  <si>
    <t>Бахмутський р-н, Сіверська міська тг, Часів-Ярське л-во, кв. 30</t>
  </si>
  <si>
    <t xml:space="preserve">ДП «Слов`янське лісове господарство» </t>
  </si>
  <si>
    <t xml:space="preserve">Рішення виконкому обласної  Ради №310 від 21.06.72 </t>
  </si>
  <si>
    <t>Дуб</t>
  </si>
  <si>
    <t>Слов’янський р-н, ДП «Слов’янське лісове господарство», Маяцьке л-во, кв. 137</t>
  </si>
  <si>
    <t>Краматорський р-н, Святогірська міська тг, Маяцьке л-во, кв. 137</t>
  </si>
  <si>
    <t>ДП «Слов`янське лісове господарство»</t>
  </si>
  <si>
    <t>Мар’їна гора</t>
  </si>
  <si>
    <t>Артемівський р-н, біля с. Серебрянка</t>
  </si>
  <si>
    <t>Бахмутський р-н, Сіверська міська тг, біля с. Серебрянка</t>
  </si>
  <si>
    <t>Рішення  обласної Ради  від 10.03.93, рішення  обласної Ради  від 21.12.06. №5/7-143</t>
  </si>
  <si>
    <t>Чердакли</t>
  </si>
  <si>
    <t>Володарський р-н, поблизу с. Кременівки, уздовж правого берега р. Кальчик</t>
  </si>
  <si>
    <t>Маріупольський р-н, Нікольська селищна тг,нижче с. Кременівки, уздовж правого берега р. Кальчик</t>
  </si>
  <si>
    <t>Тополинська сільська рада, КП “Компанія Вода Донбасу”</t>
  </si>
  <si>
    <t xml:space="preserve"> Тополинська сільська рада, КП "Компанія Вода Донбасу”
</t>
  </si>
  <si>
    <t xml:space="preserve">Рішення обласної  ради  від 10.03.93 </t>
  </si>
  <si>
    <t>Балка Суха</t>
  </si>
  <si>
    <t>Ясинуватський р-н, с-ще Суха Балка</t>
  </si>
  <si>
    <t>Покровський р-н, Очеретинська селищна тг,с-ще Суха Балка</t>
  </si>
  <si>
    <t xml:space="preserve">Донецька дослідна станція інституту грунтознавства та агрохімії ім. О.Н. Соколовського </t>
  </si>
  <si>
    <t xml:space="preserve">Рішення виконкому обласної Ради  №7 від 09.01.91 </t>
  </si>
  <si>
    <t>Тополя*</t>
  </si>
  <si>
    <t>м. Святогірськ</t>
  </si>
  <si>
    <t>Краматорський р-н, Святогірська міська тг, м. Святогірськ, на лівому березі р. Сіверський Донець</t>
  </si>
  <si>
    <t>КП «Святогірське лісопаркове господарство»</t>
  </si>
  <si>
    <t xml:space="preserve">КП «Святогірське лісопаркове господарство»
</t>
  </si>
  <si>
    <t>Рішення виконкому обласної Ради №549  від 24.12.86</t>
  </si>
  <si>
    <t>Степ Отрадівський</t>
  </si>
  <si>
    <t>Артемівський р-н, біля с. Одрадівка</t>
  </si>
  <si>
    <t>Бахмутський р-н, Бахмутська міська тг, с. Одрадівка</t>
  </si>
  <si>
    <t>Садівницьке товариство “Садівник”</t>
  </si>
  <si>
    <t xml:space="preserve">садівницьке товариство «Садівник» 
</t>
  </si>
  <si>
    <t xml:space="preserve">Рішення обласної  ради від 25.03.95 </t>
  </si>
  <si>
    <t>Ступки-Голубовські</t>
  </si>
  <si>
    <t>Артемівський р-н, біля с. Красне</t>
  </si>
  <si>
    <t>Бахмутський р-н, Бахмутська міська тг, північна та західна околиця с. Іванівське</t>
  </si>
  <si>
    <t>Красненська сільська рада Артемівського району</t>
  </si>
  <si>
    <t xml:space="preserve">Бахмутська міська рада 
</t>
  </si>
  <si>
    <t>Рішення обласної ради від 01.07.2010 № 5/29-916Рішення обласної ради від 25.04.2012№6/11-294</t>
  </si>
  <si>
    <t>Дуб Героїв Долини</t>
  </si>
  <si>
    <t>Краматорський р-н, Святогірська міська тг, м. Святогірськ, на правому березі р. Сіверський Донець</t>
  </si>
  <si>
    <t>Святогірська міська рада</t>
  </si>
  <si>
    <t>Ріш. обл. ради № 6/16-417 від 07.11.2012</t>
  </si>
  <si>
    <t>Дуб Гірницький, миуські байрачні ліси Донецького кряжу</t>
  </si>
  <si>
    <t xml:space="preserve">смт. Бражине Гірницької селищної ради Сніжнянської міської ради </t>
  </si>
  <si>
    <t xml:space="preserve">Горлівський р-н, Сніжнянська міська тг, смт.Бражине  </t>
  </si>
  <si>
    <t xml:space="preserve">Сніжнянська міська рада </t>
  </si>
  <si>
    <t>Рішення обласної ради №6/19-483 від 28.02.2013</t>
  </si>
  <si>
    <t xml:space="preserve">Сичин дуб </t>
  </si>
  <si>
    <t>Покровський район, Михайлівська сільська рада</t>
  </si>
  <si>
    <t>Покровський р-н, Новогродівська міська тг, Покровськ, ДП «Покровське лісове господарство»е лісництво кв. 42 вид.4</t>
  </si>
  <si>
    <t>Розпорядження голови ОДА керівника обласної ВЦА                № 169/5-18 від 31.01.2018 та           № 266/5-18 від 27.02.2018</t>
  </si>
  <si>
    <t>Разом пам`яток природи ботанічних місцевого значення</t>
  </si>
  <si>
    <t>Дубове насадження</t>
  </si>
  <si>
    <t>Комплексна</t>
  </si>
  <si>
    <t>Великоновосілківський р-н, Великоновосілківське л-во, кв. 15</t>
  </si>
  <si>
    <t>Волноваський р-н, Старомлинівська сільська тг, Великоновосілківське л-во, кв. 15</t>
  </si>
  <si>
    <t>ДП "Великоанадольське лісове господарство"</t>
  </si>
  <si>
    <t xml:space="preserve">ДП «Великоанадольське лісове господарство»
</t>
  </si>
  <si>
    <t>Рішення облвиконкому №310 від 21.06.72 р.</t>
  </si>
  <si>
    <t>Соснові культури**</t>
  </si>
  <si>
    <t>Першотравневий р-н, Стародубівське л-во, кв. 50, в. 2, 4</t>
  </si>
  <si>
    <t>Маріупольський р-н, Мангушська селищна тг,Стародубівське л-во, кв. 50, в. 5</t>
  </si>
  <si>
    <t>ДП "Приазовське лісове господарство"</t>
  </si>
  <si>
    <t xml:space="preserve">ДП «Приазовське лісове господарство» 
</t>
  </si>
  <si>
    <t>Разом пам`яток природи комплексних місцевого значення</t>
  </si>
  <si>
    <t>Крива коса</t>
  </si>
  <si>
    <t>Зоологічна</t>
  </si>
  <si>
    <t>Рішення виконкому обласної Ради №26 від 11.01.78</t>
  </si>
  <si>
    <t>Разом пам`яток природи зоологічних місцевого значення</t>
  </si>
  <si>
    <t>Ставок Дзеркальний</t>
  </si>
  <si>
    <t>Слов’янський р-н, біля с.Мазанівка</t>
  </si>
  <si>
    <t>Краматорський р-н, Святогірська міська тг, біля с.Мазанівка</t>
  </si>
  <si>
    <t>Долинська сільська рада</t>
  </si>
  <si>
    <t>Рішення виконкому обласної  Ради  №310 від 21.06.72</t>
  </si>
  <si>
    <t>Джерела</t>
  </si>
  <si>
    <t>Краснолиманський р-н, с. Шандриголове</t>
  </si>
  <si>
    <t>Краматорський р-н, Лиманська міська тг, с. Шандриголове</t>
  </si>
  <si>
    <t>Шандриголівська сільська рада</t>
  </si>
  <si>
    <t xml:space="preserve">Лиманська міська рада
</t>
  </si>
  <si>
    <t xml:space="preserve">Рішення виконкому обласної Ради№ 310 від 21.06.72 </t>
  </si>
  <si>
    <t>Джерело біля села Конькове</t>
  </si>
  <si>
    <t>Тельманівський р-н,с. Конькове</t>
  </si>
  <si>
    <t>Кальміуський р-н, Бойківська селищна тг, с. Конькове</t>
  </si>
  <si>
    <t>Коньковська сільська рада</t>
  </si>
  <si>
    <t>Джерела в балці Скотовата</t>
  </si>
  <si>
    <t>Мар’їнський р-н, поблизу с. Іллінка</t>
  </si>
  <si>
    <t>Маріупольський р-н, Курахівська міська тг, поблизу с. Іллінка</t>
  </si>
  <si>
    <t>Новоселидівська сільська рада</t>
  </si>
  <si>
    <t xml:space="preserve">Курахівська міська рада 
</t>
  </si>
  <si>
    <t>Витоки Кальміуса</t>
  </si>
  <si>
    <t>Ясинуватський район, поблизу с-ща Мінеральне</t>
  </si>
  <si>
    <t>Донецький р-н, Ясинуватська міська тг, поблизу с-ща Мінеральне</t>
  </si>
  <si>
    <t>ВАТ “Ясинуватський маш.завод”</t>
  </si>
  <si>
    <t xml:space="preserve">Рішення обласної ради  №23/14-305 від 30.06.2000 </t>
  </si>
  <si>
    <t>Свердловина 44</t>
  </si>
  <si>
    <t>Волноваський р-н, ДОТ «Світлячок», у долині р. Кашлагач</t>
  </si>
  <si>
    <t>Волноваський р-н, Волноваська міська тг, 2 км на схід від с. Зелений Гай</t>
  </si>
  <si>
    <t>ТОВ  “Асоль Л.Т.Д.”</t>
  </si>
  <si>
    <t>ТОВ «Асоль Л.Т.Д.»</t>
  </si>
  <si>
    <t>Свердловина 48 - ГД</t>
  </si>
  <si>
    <t>Волноваський р-н, 2,5 км на південний схід від с. Зелений Гай</t>
  </si>
  <si>
    <t>Волноваський р-н, Волноваська міська тг, 2,5 км на південний схід від с. Зелений Гай</t>
  </si>
  <si>
    <t>Разом пам`яток природи гідрологічних місцевого значення</t>
  </si>
  <si>
    <t>Всього пам’яток природи місцевого значення</t>
  </si>
  <si>
    <t>Маріупольська лісова дача</t>
  </si>
  <si>
    <t>Волноваський р-н, с-ще Лісне</t>
  </si>
  <si>
    <t>Волноваський р-н, Ольгинська селищна тг,с-ще Лісне</t>
  </si>
  <si>
    <t>ДП «Маріупольська лісова науково-дослідна станція»</t>
  </si>
  <si>
    <t xml:space="preserve">ДП «Маріупольська лісова
науково-дослідна станція»
</t>
  </si>
  <si>
    <t xml:space="preserve">Рішення виконкому обласної Ради №155 від 11.03.81 </t>
  </si>
  <si>
    <t>Гречкине №1</t>
  </si>
  <si>
    <t>Старобешівський р-н, біля с.Василівка</t>
  </si>
  <si>
    <t>Кальміуський р-н, Кальміуська міська тг, уздовж р. Кальміус, між с. Василівка та с. Старолапса</t>
  </si>
  <si>
    <t xml:space="preserve">Рішення виконкому обласної Ради  №155 від 11.03.81 </t>
  </si>
  <si>
    <t>Гречкине №2</t>
  </si>
  <si>
    <t xml:space="preserve">Рішення  виконкому обласної Ради №155 від 11.03.81 </t>
  </si>
  <si>
    <t>Василівка</t>
  </si>
  <si>
    <t>Ліс на граніті</t>
  </si>
  <si>
    <t>Тельманівський р-н, с. Старогнатівське л-во</t>
  </si>
  <si>
    <t>Кальміуський р-н, Бойківська селищна тг, с. Старогнатівське</t>
  </si>
  <si>
    <t>ДП "Тельманівське лісове господарство"</t>
  </si>
  <si>
    <t>Рішення виконкому обласної Ради №155 від 11.03.81</t>
  </si>
  <si>
    <t>Брандушка</t>
  </si>
  <si>
    <t>Добропільський р-н, 500 м на північний схід від с. Новотроїцьке</t>
  </si>
  <si>
    <t>Покровський р-н, Шахівська сільська тг, 500 м на північний схід від с. Новотроїцьке</t>
  </si>
  <si>
    <t>Золотоколодязська сільська рада</t>
  </si>
  <si>
    <t>Кучерів Яр</t>
  </si>
  <si>
    <t>Добропільський р-н, 4 км на південь від с. Кучерів Яр</t>
  </si>
  <si>
    <t>Покровський р-н, Шахівська сільська тг, 4 км на південь від с. Кучерів Яр</t>
  </si>
  <si>
    <t xml:space="preserve"> Шахівська сільська рада
</t>
  </si>
  <si>
    <t xml:space="preserve">Рішення обласної  ради  від 25.03.95 </t>
  </si>
  <si>
    <t>Никанорівський ліс</t>
  </si>
  <si>
    <t>Добропільський р-н, 3 км на захід від с. Никанорівка</t>
  </si>
  <si>
    <t>Покровський р-н, Шахівська сільська тг, 3 км на схід від с. Никанорівка</t>
  </si>
  <si>
    <t>Красноармійський держлісгосп</t>
  </si>
  <si>
    <t xml:space="preserve">ДП «Покровське лісове господарство» 
</t>
  </si>
  <si>
    <t>Мирне поле</t>
  </si>
  <si>
    <t>Олександрівський р-н, 1 км на схід від с. Зелене</t>
  </si>
  <si>
    <t>Краматорський р-н, Олександрівська селищна тг, 1 км на схід від с. Зелене</t>
  </si>
  <si>
    <t xml:space="preserve">Олександрівська селищна рада
</t>
  </si>
  <si>
    <t xml:space="preserve">Рішення обласної ради №XXII/14-30 від 30.09.97 </t>
  </si>
  <si>
    <t>Широкий ліс</t>
  </si>
  <si>
    <t>Олександрівський р-н, 2 км на схід від с. Єлизаветівка</t>
  </si>
  <si>
    <t>Краматорський р-н, Олександрівська селищна тг,  2 км на схід від с. Єлизаветівка</t>
  </si>
  <si>
    <t xml:space="preserve">Рішення обласної ради №XXII/14-30 30.09.97 </t>
  </si>
  <si>
    <t>Довгенький ліс</t>
  </si>
  <si>
    <t>Олександрівський р-н, с. Єлизаветівка</t>
  </si>
  <si>
    <t>Краматорський р-н, Олександрівська селищна тг, с. Єлизаветівка</t>
  </si>
  <si>
    <t xml:space="preserve">Рішення обласної Ради від 30.09.97 </t>
  </si>
  <si>
    <t>Балка Зелена</t>
  </si>
  <si>
    <t>Олександрівський р-н, 1 км на північний схід від с. Новопригоже</t>
  </si>
  <si>
    <t>Краматорський р-н, Олександрівська селищна тг, 1 км на північний схід від с. Новопригоже</t>
  </si>
  <si>
    <t xml:space="preserve">Олександрівська селищна рада 
</t>
  </si>
  <si>
    <t xml:space="preserve">Рішення обласної ради № XXII/14-30 30.09.97 </t>
  </si>
  <si>
    <t>всього заповідних урочищ:</t>
  </si>
  <si>
    <t>Дендропарк Маяцького лісництва</t>
  </si>
  <si>
    <t>парк-пам`ятка садово-паркового мистецьтва</t>
  </si>
  <si>
    <t>Слов’янський р-н, ДП «Слов’янське лісове господарство», Маяцьке л-во, кв.145</t>
  </si>
  <si>
    <t>Краматорський р-н, Святогірська міська тг, Маяцьке л-во, кв.145 вид.4, кв. 137, вид.2</t>
  </si>
  <si>
    <t>Імені А. П. Чехова</t>
  </si>
  <si>
    <t xml:space="preserve"> м. Харцизьк</t>
  </si>
  <si>
    <t>Донецький р-н, Харцизька міська тг</t>
  </si>
  <si>
    <t>Харцизька міська рада</t>
  </si>
  <si>
    <t>Рішення обласної ради від 24.11.12</t>
  </si>
  <si>
    <t>Дубовий гай</t>
  </si>
  <si>
    <t>м.Єнакієво</t>
  </si>
  <si>
    <t>Донецький р-н, Єнаківська міська тг</t>
  </si>
  <si>
    <t>Єнакієвська міська рада</t>
  </si>
  <si>
    <t>Рішення Донецької обласної ради від 14.11.2013 №6/25-637</t>
  </si>
  <si>
    <t>Всього парків-пам`яток садово-паркового мистецтва місцевого  значення</t>
  </si>
  <si>
    <t xml:space="preserve">Всього територій та об`єктів ПЗФ </t>
  </si>
  <si>
    <t>Житомирська область</t>
  </si>
  <si>
    <t xml:space="preserve">Поліський </t>
  </si>
  <si>
    <t>Овруцький район, с. Селезівка, Копищанське і Перганське лісництва ДП “Олевське ЛГ” та Селезівське лісництво ДП “Словечанське ЛГ”</t>
  </si>
  <si>
    <t>Коростенський район, с. Селезівка, Копищанське і Перганське лісництва ДП “Олевське ЛГ” та Селезівське лісництво ДП “Словечанське ЛГ”</t>
  </si>
  <si>
    <t xml:space="preserve">Поліський природний заповідник  (Житомирського обласного управління лісового та мисливського господарства) Міндовкілля </t>
  </si>
  <si>
    <t xml:space="preserve">Поліський природний заповідник                      Міндовкілля </t>
  </si>
  <si>
    <t>Постанова РМ УРСР від 12.11.1968 р. №584, Розпорядження Кабінету Міністрів України
від 23.12. 2020 р. № 1628-р</t>
  </si>
  <si>
    <t>«Древлянський»</t>
  </si>
  <si>
    <t xml:space="preserve">природний заповідник </t>
  </si>
  <si>
    <t>Народицький район, ДП «Народицький спецлісгосп», Народицьке лісництво – 8294 га, Кліщівське лісництво – 5034 га, Заліське лісництво – 3495 га (всього – 16823 га); ДП «Народицький лісгосп АПК», Радчанське лісництво – 57,7 га (всього – 57, 7 га); землі запасу Народицької селищної ради, в тому числі землі населених пунктів – 753,6 га, сіножаті – 3919,14 га, пасовища – 5798 га (усього –      10470,74 га); землі запасу Мотійківської сільської ради, в тому числі землі населених пунктів – 78,3 га, сіножаті – 216,7 га, пасовища – 204,5 га, пасовища радіоактивно забруднені – 13,9 га, сіножаті радіоактивно забруднені – 159,9 га (всього – 673,3 га); землі запасу Селецької сільської ради, в тому числі землі населених пунктів –    18,3 га, сіножаті – 231,1 га, пасовища – 132 га, заболочені землі – 15,5 га, чагарники – 21 га (усього – 418,1 га); 2430 га радіоактивно забруднених земель, що знаходяться в розпорядженні Народицької районної ради (всього – 2430 га)</t>
  </si>
  <si>
    <t>Коростенський  район, ДП «Народицький спецлісгосп», Народицьке лісництво – 8294 га, Кліщівське лісництво – 5034 га, Заліське лісництво – 3495 га (всього – 16823 га); ДП «Народицький лісгосп АПК», Радчанське лісництво – 57,7 га (всього – 57, 7 га); землі запасу Народицької селищної ради, в тому числі землі населених пунктів – 753,6 га, сіножаті – 3919,14 га, пасовища – 5798 га (усього –      10470,74 га); землі запасу Мотійківської сільської ради, в тому числі землі населених пунктів – 78,3 га, сіножаті – 216,7 га, пасовища – 204,5 га, пасовища радіоактивно забруднені – 13,9 га, сіножаті радіоактивно забруднені – 159,9 га (всього – 673,3 га); землі запасу Селецької сільської ради, в тому числі землі населених пунктів – 18,3 га, сіножаті – 231,1 га, пасовища – 132 га, заболочені землі – 15,5 га, чагарники – 21 га (усього – 418,1 га); 2430 га радіоактивно забруднених земель, що знаходяться в розпорядженні Народицької районної ради (всього – 2430 га)</t>
  </si>
  <si>
    <t>Міністерство екології та природних ресурсів України</t>
  </si>
  <si>
    <t>Природний заповідний "Древлянський" Міндовкілля</t>
  </si>
  <si>
    <t>Указ Президента України від 11.12.09 №1038/2009 «Про створення природного заповідника «Древлянський»</t>
  </si>
  <si>
    <t>Плотниця</t>
  </si>
  <si>
    <t>Олевський р-н,  ДП “Білокоровицьке ЛГ”, Замисловицьке лісництво, кв. 1, 2, 5, 6, 7</t>
  </si>
  <si>
    <t>Коростенський р-н,  ДП “Білокоровицьке ЛГ”, Замисловицьке лісництво, кв. 1, 2, 5, 6, 7</t>
  </si>
  <si>
    <t xml:space="preserve"> ДП “Білокоровицьке ЛГ”</t>
  </si>
  <si>
    <t>Постанова РМ УРСР від 25.02.1980 р. №132</t>
  </si>
  <si>
    <t>Поясківський</t>
  </si>
  <si>
    <t>Олевський р-н, ДП “Білокоровицьке ЛГ”,  Поясківське лісництво,     кв. 12</t>
  </si>
  <si>
    <t>Коростенський р-н, ДП “Білокоровицьке ЛГ”,  Поясківське лісництво,     кв. 12</t>
  </si>
  <si>
    <t xml:space="preserve"> ДП “Білокоровицьке ЛГ”   </t>
  </si>
  <si>
    <t>Постанова РМ УРСР від 28.10.1974 р. №500</t>
  </si>
  <si>
    <t>Туганівський</t>
  </si>
  <si>
    <t>Новоград-Волинський р-н, ДП “Новоград-Волинське ДЛМГ”, Ярунське лісництво, кв. 20, 21, 23, 25, 26</t>
  </si>
  <si>
    <t xml:space="preserve">Новоград-Волинський р-н, ДП “Городницький лісгосп”, Ярунське лісництво, кв. 20, 21, 22, 23, 25, 26 </t>
  </si>
  <si>
    <t xml:space="preserve"> ДП “Новоград-Волинське ДЛМГ”</t>
  </si>
  <si>
    <t>ДП “Городницький лісгосп”</t>
  </si>
  <si>
    <t>Городницький</t>
  </si>
  <si>
    <t>Новоград-Волинський р-н, ДП “Городницьке ЛГ”, Городницьке лісництво, кв. 34, 35, 36</t>
  </si>
  <si>
    <t xml:space="preserve"> ДП “Городницьке ЛГ”</t>
  </si>
  <si>
    <t>Казява</t>
  </si>
  <si>
    <t>Новоград-Волинський р-н, ДП «Городницький лісгосп», Броницьке лісництво, кв.11, 12, 13, 17, 18, 19, 20, 21, 22, 27, 28, 29, 30, 31, 35, 36</t>
  </si>
  <si>
    <t xml:space="preserve">ДП «Городницький лісгосп»  </t>
  </si>
  <si>
    <t>Постанова РМ УРСР від 25. 02. 1980 р. №132</t>
  </si>
  <si>
    <t>Кутне</t>
  </si>
  <si>
    <t>Овруцький р-н, ДП “Овруцький спецлісгосп”,  Борутинське лісництво, кв. 49, 57, 58, 59, 60, 61, 62, 63, 64</t>
  </si>
  <si>
    <t>Коростенський р-н, ДП “Овруцький спецлісгосп”,  Борутинське лісництво, кв. 49, 57, 58, 59, 60, 61, 62, 63, 64</t>
  </si>
  <si>
    <t xml:space="preserve"> ДП “Овруцький спецлісгосп”  </t>
  </si>
  <si>
    <t>Постанова РМ УРСР від 12.12.1983 р. № 495</t>
  </si>
  <si>
    <t>Часниківський</t>
  </si>
  <si>
    <t>Ємільчинський р-н, ДП “Ємільчинське ЛГ”, Кочичинське лісництво, кв. 45, 46, 47, 53, 45, 55</t>
  </si>
  <si>
    <t xml:space="preserve"> Новоград-Волинський р-н, ДП “Ємільчинське ЛГ”, Кочичинське лісництво, кв. 45, 46, 47, 53, 45, 55</t>
  </si>
  <si>
    <t xml:space="preserve"> ДП “Ємільчинське ЛГ”</t>
  </si>
  <si>
    <t>Постанова РМ УРСР від 25.02.1980 р. № 132</t>
  </si>
  <si>
    <t>Дідове озеро</t>
  </si>
  <si>
    <t>Овруцький р-н, ДП “Словечанське ЛГ”, Кованське лісництво, кв. 11, 12, 13, 14</t>
  </si>
  <si>
    <t>Коростенський р-н, ДП “Словечанське ЛГ”, Кованське лісництво, кв. 11, 12, 13, 14</t>
  </si>
  <si>
    <t xml:space="preserve"> ДП “Словечанське ЛГ”  </t>
  </si>
  <si>
    <t>Забарський</t>
  </si>
  <si>
    <t>Ємільчинський р-н, ДП “Ємільчинське ЛГ”, Глумчанське лісництво, кв. 1, 2, 3, 6, 7, 8, 12, 18, 19</t>
  </si>
  <si>
    <t>Новоград-Волинський р-н, ДП “Ємільчинське ЛГ”, Глумчанське лісництво, кв. 1, 2, 3, 6, 7, 8, 12, 18, 19</t>
  </si>
  <si>
    <t xml:space="preserve"> ДП “Ємільчинське ЛГ”  </t>
  </si>
  <si>
    <t xml:space="preserve"> Постанова РМ УРСР від 25.02.1980 р. № 132</t>
  </si>
  <si>
    <t>Червоновільсь-кий</t>
  </si>
  <si>
    <t>Новоград-Волинський р-н, ДП “Городницьке ЛГ”, Червоновільське лісництво, кв. 1, 2, 3, 5, 6, 7, 12, 13</t>
  </si>
  <si>
    <t xml:space="preserve">Всьго заказників загальнодержавного значення </t>
  </si>
  <si>
    <t>Корніїв</t>
  </si>
  <si>
    <t>Овруцький р-н, ДП “Словечанське ЛГ”, Кованське лісництво, кв.37</t>
  </si>
  <si>
    <t>Коростенський р-н, ДП “Словечанське ЛГ”, Кованське лісництво, кв.37</t>
  </si>
  <si>
    <t xml:space="preserve"> ДП “Словечанське ЛГ”    </t>
  </si>
  <si>
    <t>Розпорядження РМ УРСР від 14.10.1975р. № 780-Р</t>
  </si>
  <si>
    <t>Модрина</t>
  </si>
  <si>
    <t>Новоград-Волинський р-н, ДП “Городницьке ЛГ” , Дзержинське лісництво, кв.28</t>
  </si>
  <si>
    <t xml:space="preserve">Новоград-Волинський р-н, ДП “Городницьке ЛГ” , Надслучанське лісництво, кв.28 </t>
  </si>
  <si>
    <t>Розпорядження РМ УРСР від 07.08.1963р. № 1180-Р</t>
  </si>
  <si>
    <t xml:space="preserve">Ботанічний сад Житомирського національного агроекологічного університету </t>
  </si>
  <si>
    <t>м. Житомир, вул. Корольова, 39 та хутір “Затишшя”</t>
  </si>
  <si>
    <t>Житомирський р-н, м. Житомир, вул. Корольова, 39 та хутір “Затишшя”</t>
  </si>
  <si>
    <t xml:space="preserve">Житомирський національний агроекологічний  університет </t>
  </si>
  <si>
    <t>Поліський національний університет</t>
  </si>
  <si>
    <t>Розпорядження РМ УРСР від 07.08.1963 р. № 1180-Рі Постанова КМУ від 12.10.1992 р.  № 584</t>
  </si>
  <si>
    <t>Верхівнянський</t>
  </si>
  <si>
    <t>Ружинськнй р-н, с. Верхівня</t>
  </si>
  <si>
    <t>Бердичівський р-н, с. Верхівня</t>
  </si>
  <si>
    <t xml:space="preserve"> Верхівнянська філія Житомирського агротехнічного коледжу</t>
  </si>
  <si>
    <t>Постанова РМ УРСР від 29.01.1960 р. № 105</t>
  </si>
  <si>
    <t>Новоград-Волинський р-н, ДП “Городницьке ЛГ”,  Городницьке лісництво, кв. 65</t>
  </si>
  <si>
    <t xml:space="preserve"> ДП “Городницьке ЛГ”  </t>
  </si>
  <si>
    <t>Івницький</t>
  </si>
  <si>
    <t>Андрушівський р-н, ДП “Коростишівське ЛГ”, Івницьке лісництво, кв. 82</t>
  </si>
  <si>
    <t>Житомирський р-н, ДП “Коростишівське ЛГ”, Івницьке лісництво, кв. 82</t>
  </si>
  <si>
    <t xml:space="preserve"> ДП “Коростишівське ЛГ”</t>
  </si>
  <si>
    <t>Новочорторийський</t>
  </si>
  <si>
    <t>Любарський р-н, с. Нова Чортория</t>
  </si>
  <si>
    <t>Житомирський р-н, с. Нова Чортория</t>
  </si>
  <si>
    <t>Новочорторийський  державний аграрний технікум</t>
  </si>
  <si>
    <t>Чуднівський район, с. Троща, ДП “Дзержинський лісгосп АПК”, Чуднівське л-во кв. 25</t>
  </si>
  <si>
    <t>Житомирський р-н, ДП "Романівський ЛГ АПК", Чуднівське л-во кв. 25</t>
  </si>
  <si>
    <t xml:space="preserve"> ДП “Дзержинський лісгосп АПК” ДП "Романівський ЛГ АПК" </t>
  </si>
  <si>
    <t>ДП "Романівський ЛГ АПК"</t>
  </si>
  <si>
    <t>Постанова РМ УРСР від 29.01.1960р. № 105</t>
  </si>
  <si>
    <t xml:space="preserve">Гамарня </t>
  </si>
  <si>
    <t>Малинський р-н, ДП “Малинське ЛГ”, Слобідське лісництво, кв.40, 41, 42, 43. Вилучено зем. ділянки  Малинського лісотехнічного коледжу та його підсобне господарство, включено ДП "Малинське ЛГ АПК" Ворсівське л-во, кв. 10, вид. 20, 23-31.</t>
  </si>
  <si>
    <t>Коростенський р-н, ДП «Радомишльське ЛМГ», Слобідське лісництво, кв.40, 41, 42, 43, ДП "Малинський лісгосп АПК", Ворсівське лісництво, кв. 10, вид. 20, 23-31</t>
  </si>
  <si>
    <t xml:space="preserve"> ДП “Малинське ЛГ”</t>
  </si>
  <si>
    <t>ДП «Радомишльське ЛМГ», ДП "Малинський лісгосп АПК"</t>
  </si>
  <si>
    <t xml:space="preserve">Рішення облвиконкому від 03.12.1982 р. №489,  Рішення 12 сесії обласної ради 7 скликання від 27.07.2017 № 736 </t>
  </si>
  <si>
    <t>Древлянський</t>
  </si>
  <si>
    <t>Народицький район, ДП «Народицький спецлісгосп»;                      ДП «Народицький лісгосп АПК», Базарське л-во; землі запасу Базарської с/р; землі запасу Межиліської с/р</t>
  </si>
  <si>
    <t xml:space="preserve"> Коростенський р-н, ДП «Народицький спецлісгосп»,                     Базарське  лісництво; землі запасу Народицької селищної ради</t>
  </si>
  <si>
    <t>ДП «Народицький спецлісгосп»,                        ДП «Народицький лісгосп АПК», Базарська с/р, Межиліська с/р</t>
  </si>
  <si>
    <t>ДП «Народицький спецлісгосп»,  Народицька селищна рада</t>
  </si>
  <si>
    <t xml:space="preserve">Рішення 8 сесії обласної ради п’ятого скликання від 05.04.07 № 191 ,рішенням 8 сесії Житомирської обласної ради шостого скликання від 15.12.11 №373, Рішлення четвертої сесії Житомирської обласної ради VIII скликання від 27.05.2021 №156        </t>
  </si>
  <si>
    <t>Миколинці</t>
  </si>
  <si>
    <t>ДП «Ємільчинський лісгосп АПК», Барашівське л-во, кв. 84-87, 100, 101, 104</t>
  </si>
  <si>
    <t>Новоград-Волинський р-н, ДП «Ємільчинський лісгосп АПК», Барашівське л-во, кв. 84-87, 100, 101, 104</t>
  </si>
  <si>
    <t>ДП «Ємільчинський лісгосп АПК»</t>
  </si>
  <si>
    <t xml:space="preserve">Рішення 15 сесії обласної ради п’ятого скликання від 26.06.08  № 595 </t>
  </si>
  <si>
    <t>Глушець</t>
  </si>
  <si>
    <t>Овруцький р-н, ДП «Словечанський лісгосп АПК», Овруцьке лісництво, квартали 1,2</t>
  </si>
  <si>
    <t xml:space="preserve"> Коростенський р-н, ДП «Словечанський лісгосп АПК»,                  Овруцьке лісництво,                                               кв 1 (у вид. 1, 2, 3, 4, 5, 6, 7, 8 вилучено смугу кріплення державного кордону між Україною і Республікою Білорусь шириною 5 м);                                кв.2 (у вид 1, 2, 3, 4, 5, 6, 7, 8, 11, 13, 28, 52, 53, 55, 57, 75, 87, 88 вилучено смугу кріплення державного кордону між Україною і Республікою Білорусь шириною 5 м);                                                           кв.. 3 (у вид. 22, 23, 65, 66 вилучено смугу кріплення державного кордону між Україною і Республікою Білорусь шириною 5 м);</t>
  </si>
  <si>
    <t>ДП «Словечанський лісгосп АПК»</t>
  </si>
  <si>
    <t xml:space="preserve">Рішення 20 сесії обласної ради п’ятого скликання від 28.05.09  № 819, Рішення четвертої сесії Житомирської обласної ради VIII скликання від 27.05.2021 №157  та восьмої сесії Житомирської обласної ради VIII скликання від 16.12.2021 № 363 </t>
  </si>
  <si>
    <t xml:space="preserve">Калинка </t>
  </si>
  <si>
    <t>Малинський р-н, ДП “Малинське ЛГ”, Любовицьке лісництво, квартал 13</t>
  </si>
  <si>
    <t>Коростенський р-н, ДП “Радомишльське ЛМГ”, Любовицьке лісництво, квартал 13</t>
  </si>
  <si>
    <t>ДП “Малинське ЛГ”</t>
  </si>
  <si>
    <t>ДП “Радомишльське ЛМГ”</t>
  </si>
  <si>
    <t xml:space="preserve">Рішення 21 сесії обласної ради п’ятого скликання від 09.09.09  № 883 </t>
  </si>
  <si>
    <t xml:space="preserve">Раївка </t>
  </si>
  <si>
    <t>Радомишльський р-н, ДП «Радомишльське ЛМГ»,Білківське лісництво, кв. 90 (вид. 4,6,7,8), кв. 91 (вид. 2-18), кв. 92 (вид. 4,10,17,19), кв. 93 (вид. 2-18), кв. 94, кв. 95, кв. 98 (вид. 10-12)</t>
  </si>
  <si>
    <t>Житомирський р-н, ДП «Радомишльське ЛМГ»,Білківське лісництво, кв. 90 (вид. 4,6,7,8), кв. 91 (вид. 2-18), кв. 92 (вид. 4,10,17,19), кв. 93 (вид. 2-18), кв. 94, кв. 95, кв. 98 (вид. 10-12)</t>
  </si>
  <si>
    <t>ДП «Радомишльське ЛМГ»</t>
  </si>
  <si>
    <t>Заміри</t>
  </si>
  <si>
    <t>Радомишльський р-н, ДП «Радомишльське ЛМГ», Потіївське лісництво, кв. 1-6</t>
  </si>
  <si>
    <t>Житомирський р-н, ДП «Радомишльське ЛМГ», Потіївське лісництво, кв. 1-6</t>
  </si>
  <si>
    <t>Полігон</t>
  </si>
  <si>
    <t>Коростенський р-н, ДП «Коростенське ЛМГ», Бехівське лісництво, кв. 114-136 (крім кварталу 116, вид. 19; кварталу 117, вид. 14; кварталу 123, вид. 19 та кварталу 124, вид. 2)</t>
  </si>
  <si>
    <t>ДП «Коростенське ЛМГ»</t>
  </si>
  <si>
    <t xml:space="preserve">Рішення двадцять шостої сесії Житомирської обласної ради п’ятого скликання від 08.09.10 №1163 </t>
  </si>
  <si>
    <t>Михайловичі</t>
  </si>
  <si>
    <t>Коростенський р-н, ДП «Коростенське ЛМГ», Бехівське л-во, кв. 16 (вид. 16-18) – 18, 26, 28</t>
  </si>
  <si>
    <t xml:space="preserve">Рішення 17 сесії обласної ради п’ятого скликання від 14.11.08  № 665 </t>
  </si>
  <si>
    <t>Пилипівка</t>
  </si>
  <si>
    <t>Житомирський р-н, ДП «Житомирський лісгосп», Пилипівське лісництво, кв. 38</t>
  </si>
  <si>
    <t xml:space="preserve">Коростенський р-н, ДП «Коростенське ЛМГ», Пилипівське лісництво, кв. 38, кв. 40, вид. 2, 3, 4, 5 (пл.30,6 га),  кв. 41, вид. 1 (пл.7,2 га) </t>
  </si>
  <si>
    <t>ДП «Житомирський лісгосп»</t>
  </si>
  <si>
    <t xml:space="preserve">Рішення 8 сесії Житомирської обласної ради шостого скликання від 15.12.11 №373 </t>
  </si>
  <si>
    <t>Здрівля</t>
  </si>
  <si>
    <t>Малинський район, ДП «Малинський лісгосп», Малинське лісництво, кв. 64 (площа 58 га), кв. 63, вид. 10, 13, 14 (площа 9,9 га)</t>
  </si>
  <si>
    <t>Коростенський р-н, ДП «Радомишльське ЛМГ», Малинське лісництво, кв. 64 (площа 58 га), кв. 63, вид. 10, 13, 14 (площа 9,9 га)</t>
  </si>
  <si>
    <t>ДП «Малинський лісгосп»</t>
  </si>
  <si>
    <t xml:space="preserve">Рішення IX сесії Житомирської обласної ради VI скликання від 22.03.12 № 503 </t>
  </si>
  <si>
    <t>Багно</t>
  </si>
  <si>
    <t>Малинський район, ДП «Малинський лісгосп АПК», Ворсівське лісництво, кв. 8, вид. 53 - 66</t>
  </si>
  <si>
    <t xml:space="preserve"> Коростенський р-н, ДП «Малинський лісгосп АПК»,                      Ворсівське лісництво, кв. 8, вид. 53 - 66;                                      Барвінківське лісництво кв. 48, вид. 7, 8, 9, 10</t>
  </si>
  <si>
    <t>ДП «Малинський лісгосп АПК»</t>
  </si>
  <si>
    <t xml:space="preserve">Рішення IX сесії Житомирської обласної ради VI скликання від 22.03.12 № 503, Рішення восьмої сесії Житомирської обласної ради  VIII скликання  від 16.12.2021 № 364    </t>
  </si>
  <si>
    <t>Федорівський</t>
  </si>
  <si>
    <t>Новоград-Волинський район, ДП «Новоград-Волинське ДЛМГ», Новоград-Волинське лісництво, кв. 78 (площа 49 га), кв. 79 (площа 50 га), кв. 80 (площа 48 га), кв. 81 (площа 51 га), кв. 82 (площа 30 га), кв. 89 (площа 64 га), кв. 90 (площа 58 га), кв. 91 (площа 53 га), кв. 92 (площа 47 га), кв. 93 (площа 56 га), кв. 94 (площа 51 га).</t>
  </si>
  <si>
    <t>Новоград-Волинський р-н, ДП «Городницький лісгосп», Новоград- Волинське лісництво, кв. 78 (площа 51 га), кв. 79 (площа 49 га), кв. 80 (площа 49 га), кв. 81 (площа 50 га), кв. 82 (площа 30 га), кв. 89 (площа 63 га), кв. 90 (площа 58 га), кв. 91 (площа 53 га), кв. 92 (площа 47 га), кв. 93 (площа 56 га), кв. 94 (площа 51 га).</t>
  </si>
  <si>
    <t>ДП «Новоград-Волинське ДЛМГ»</t>
  </si>
  <si>
    <t>ДП «Городницький лісгосп»</t>
  </si>
  <si>
    <t xml:space="preserve">Рішення XII сесії Житомирської обласної ради VI скликання від 22.11.12 № 718 </t>
  </si>
  <si>
    <t>Пікельський</t>
  </si>
  <si>
    <t>Новоград-Волинський район, ДП «Новоград-Волинське ДЛМГ», Пищівське лісництво, кв. 33, вид. 6 (площа 0,7 га), кв. 33, вид. 7 (площа 4,0 га), кв. 33, вид. 16 (площа 2,7 га), кв. 33, вид. 17 (площа 2,2 га), кв. 33, вид. 19 (площа 7,7 га), кв. 33, вид. 20 (площа 0,4 га); кв. 34, вид. 9 (площа 1,2 га), кв. 34, вид. 12 (площа 3,1 га), кв. 34, вид. 13  (площа 16 га); кв. 42, вид. 2 (площа 1,7 га), кв. 42, вид. 3 (площа 7,2 га), кв. 42, вид. 4 (площа 6,9 га); кв. 43, вид. 1 (площа    1,2 га), кв. 43, вид. 3 (площа 4,6 га), кв. 43, вид. 4 (площа  4,6 га),     кв. 43, вид. 15 (4, площа  27,6 га), кв. 43, вид. 16 (площа  1,3 га),      кв. 43, вид. 17 (площа  8,1 га), кв. 43, вид. 18 (площа  0,3 га), кв. 43, вид. 19 (площа  0,3га); кв. 44, вид. 1 (площа  0,4 га), кв. 44, вид. 2 (площа  1,2 га), кв. 44, вид. 3 (площа  5,7 га), кв. 44, вид. 9 (площа  14,7 га), кв. 44, вид. 16 (площа  1,4 га), кв. 44, вид. 17 (площа  2,8 га).</t>
  </si>
  <si>
    <t>Новоград-Волинський р-н, ДП «Городницький лісгосп», Пищівське лісництво, кв. 33, вид. 6,7,8,16,17,19,20,33; кв.34, вид. 9,12,13,14; кв.42, вид. 2,3,4,22; кв. 43, вид. 1,3,15-20,24,25; кв. 44, вид. 1- 3,9,16,17,22</t>
  </si>
  <si>
    <t>Рішення XII сесії Житомирської обласної ради VI скликання від 22.11.12 № 718</t>
  </si>
  <si>
    <t>Партизанський</t>
  </si>
  <si>
    <t>Новоград-Волинський район, ДП «Новоград-Волинське ДЛМГ», Пищівське лісництво, кв. 35, вид. 3 (площа 9,2 га), кв. 35, вид. 8 (площа 5,8 га), кв. 35, вид. 9 (площа 6,0 га), кв. 35, вид. 15 (площа  1,9 га)</t>
  </si>
  <si>
    <t xml:space="preserve">Новоград-Волинський р-н, ДП «Городницький лісгосп», Пищівське лісництво, кв. 35, вид. 3,8,9,15,24 </t>
  </si>
  <si>
    <t>Ліптов</t>
  </si>
  <si>
    <t>ДП "Новоград-Волинський  лісгосп АПК" Городницьке л-во кв. 33 вид. 44, 45</t>
  </si>
  <si>
    <t>Новоград-Волинський р-н, ДП "Новоград-Волинський  лісгосп АПК" Городницьке л-во кв. 33 вид. 44, 45</t>
  </si>
  <si>
    <t xml:space="preserve">ДП "Новоград-Волинський  лісгосп АПК" </t>
  </si>
  <si>
    <t xml:space="preserve">Рішення облради  від 12.09.18 № 1214   </t>
  </si>
  <si>
    <t>«Ворсівський»</t>
  </si>
  <si>
    <t xml:space="preserve">Малинський р-н, ДП “Малинське лісове господарство”, Українківське л-во, кв. 58, вид. 1-9,     Ворсівська с. р. (Ворсівське водосховище площа 157,2 га),  ДП “Малинський лісгосп АПК”, Ворсівьке л-во, кв. 37, вид.24-31, кв. 48 вид.1,2,3,7,8,9,10,11,12,13 </t>
  </si>
  <si>
    <t>Коростенський р-н, ДП “Радомишльське ЛМГ”, Українківське лісництво, кв. 58, вид. 1-9 (площа 12,9 га), Малинська міська рада (Ворсівське водосховище площа 157,2 га),  ДП “Малинський лісгосп АПК”, Ворсівське лісництво, кв. 37, вид.24-31(площа 8 га), кв. 48 вид.1,2,3,7,8,9,10,11,12,13 (площа 14,8 га)</t>
  </si>
  <si>
    <t>Ворсівська сільська рада,      ДП “Малинське лісове господарство", ДП “Малинський лісгосп АПК”</t>
  </si>
  <si>
    <t>Малинська міська рада Коростенського району, ДП «Радомишльське ЛМГ», ДП “Малинський лісгосп АПК”</t>
  </si>
  <si>
    <t xml:space="preserve">Рішення 24  сесії облради 7 скликання від 09.07.2019 № 1503 </t>
  </si>
  <si>
    <t>«Лумлянський»</t>
  </si>
  <si>
    <t xml:space="preserve">Малинський р-н, Малинівська с. р.,  Лумлянське водосховище на р.Візня, ДП “Малинський лісгосп АПК”, Ворсівьке л-во, кв.1, вид. 2,4,6 </t>
  </si>
  <si>
    <t>Коростенський р-н, Малинська міська рада,  Лумлянське водосховище на        р.Візня (площа 39,13 га), ДП “Малинський лісгосп АПК”, Ворсівське лісництво, кв.1, вид. 2,4,6 (площа 1,7)</t>
  </si>
  <si>
    <t xml:space="preserve">Малинівська сільська рада, ДП “Малинський лісгосп АПК" </t>
  </si>
  <si>
    <t>Малинська міська рада Коростенського району, ДП “Малинський лісгосп АПК”</t>
  </si>
  <si>
    <t>«Круча»</t>
  </si>
  <si>
    <t xml:space="preserve">Малинський р-н, Малинівська с. р., водосховище на р. Лумля </t>
  </si>
  <si>
    <t>Коростенський р-н, Малинська міська рада, водосховище на  р.
Лумля (площа 13,2 га)</t>
  </si>
  <si>
    <t>Малинівська с. р.</t>
  </si>
  <si>
    <t>Малинська міська рада Коростенського району</t>
  </si>
  <si>
    <t>«Урочище біля трьох дубів»</t>
  </si>
  <si>
    <t>Новоград-Волинський р-н, ДП «Новоград-Волинське досвідне лісомисливське господарство», Пищівське л-во, кв.5,   вид. 7 (2,8 га), кв.6, вид. 12 (8,0 га).</t>
  </si>
  <si>
    <t>Новоград-Волинський р-н, ДП «Городницький лісгосп», Пищівське лісництво,  кв.5, вид. 7 (2,8 га), кв.6, вид. 12 (8,0 га).</t>
  </si>
  <si>
    <t>ДП «Новоград-Волинське досвідне лісомисливське господарство»</t>
  </si>
  <si>
    <t xml:space="preserve">Рішення 29 сесії облради 7 скликання від 18.12.19  № 1791 </t>
  </si>
  <si>
    <t>«Яроповицький»</t>
  </si>
  <si>
    <t>Андрушівський район, ДП «Коростишівський лісгосп АПК»,              Андрушівське лісництво, кв. 22, вид. 17,18,20,21,22,23,24,25</t>
  </si>
  <si>
    <t>Бердичівський р-н, ДП «Коростишівський лісгосп АПК», Андрушівське лісництво, кв. 22, вид. 17,18,20,21,22,23,24,25</t>
  </si>
  <si>
    <t xml:space="preserve"> ДП «Коростишівський лісгосп АПК»</t>
  </si>
  <si>
    <t>ДП «Коростишівський лісгосп АПК»</t>
  </si>
  <si>
    <t>Рішення 29 сесії облради 7 скликання від 18.12.19  № 1792</t>
  </si>
  <si>
    <t>Заплава пам’яті Небесної Сотні</t>
  </si>
  <si>
    <t xml:space="preserve">Малинський район, Любовицька с. р. </t>
  </si>
  <si>
    <t>Малинська міська рада, Коростенського району</t>
  </si>
  <si>
    <t xml:space="preserve">Любовицька с. р. </t>
  </si>
  <si>
    <t xml:space="preserve">Рішення  31сесії Житомирської облради VII скликання від 25.06.2020 № 1977 </t>
  </si>
  <si>
    <t>Зелена Лагуна</t>
  </si>
  <si>
    <t xml:space="preserve">Новоград-Волинський район, Брониківська ОТГ, Несолонська с. р (землі водного фонду-84 га), ДП «Новоград-Волинський лісгосп АПК», Новоград-Волинське л-во, кв. 71, вид. 9 , кв. 71, вид. 4, кв. 71, вид. 6,7,21 ,  кв. 71 вид. 15 </t>
  </si>
  <si>
    <t xml:space="preserve">Новоград-Волинський р-н, Брониківська ОТГ, Несолонська с. р (землі водного фонду-84 га), ДП «Новоград-Волинський лісгосп АПК», Новоград-Волинське л-во, кв. 71, вид. 9 , кв. 71, вид. 4, кв. 71, вид. 6,7,21 ,  кв. 71 вид. 15 </t>
  </si>
  <si>
    <t xml:space="preserve"> Брониківська ОТГ, ДП «Новоград-Волинський лісгосп АПК»</t>
  </si>
  <si>
    <t xml:space="preserve">Рішення 32  сесії Житомирської облради VII скликання від 08.10.2020 № 2042 </t>
  </si>
  <si>
    <t>Житомирський р-н, В адміністративних межах Любарської селищної ради</t>
  </si>
  <si>
    <t xml:space="preserve">Рішення дванадцятої сесії Житомирської обласної ради VIII скликання від 07.12.2022 № 474 </t>
  </si>
  <si>
    <t>Бердичівський та Житомирський р-н, В адміністративних межах Краснопільської сільської ради та Вільшанської сільської ради</t>
  </si>
  <si>
    <t>Урочище Бехівські дачі</t>
  </si>
  <si>
    <t>ДП "Коростенський лісгосп АПК", Коростенське лісництво, кв. 35</t>
  </si>
  <si>
    <t>Коростенський р-н. ДП "Коростенський лісгосп АПК", Коростенське лісництво, кв. 35</t>
  </si>
  <si>
    <t>ДП "Коростенський лісгосп АПК"</t>
  </si>
  <si>
    <t xml:space="preserve">Рішення четвертої сесії Житомирської обласної ради VIII скликання від 27.05.2021 №158              </t>
  </si>
  <si>
    <t>ДП "Словечанський лісгосп АПК",                Бігунське лісництво, квартали 91,92,93,94</t>
  </si>
  <si>
    <t>Коростенський р-н, ДП "Словечанський лісгосп АПК",                Бігунське лісництво, квартали 91,92,93,94</t>
  </si>
  <si>
    <t>ДП "Словечаський  лісгосп АПК"</t>
  </si>
  <si>
    <t xml:space="preserve">Рішення п`ятої сесії Житомирської обласної ради VIII скликання від 29.07.2021 №220 </t>
  </si>
  <si>
    <t>Білчанські рови</t>
  </si>
  <si>
    <t>ДП "Словечанський лісгосп АПК",                Рокитнянське лісництво,                                      квартали 1, 33, 34, 36, 40, 41, 44, 49, 50, 51</t>
  </si>
  <si>
    <t>Коростенський р-н, ДП "Словечанський лісгосп АПК",                Рокитнянське лісництво,                                      квартали 1, 33, 34, 36, 40, 41, 44, 49, 50, 51</t>
  </si>
  <si>
    <t>ДП "Словечанський лісгосп АПК</t>
  </si>
  <si>
    <t xml:space="preserve">Рішення п`ятої сесії Житомирської обласної ради  VIII скликання від 29.07.2021 №220 </t>
  </si>
  <si>
    <t>Вітковське</t>
  </si>
  <si>
    <t>ДП "Словечанський лісгосп АПК", Перебродське лісництво, кв. 10</t>
  </si>
  <si>
    <t>Коростенський р-н, ДП "Словечанський лісгосп АПК", Перебродське лісництво, кв. 10</t>
  </si>
  <si>
    <t>Бензюкове</t>
  </si>
  <si>
    <t>ДП "Малинський лісгосп АПК",            Недашківське лісництво, кв. 65,                                                            вид. 1, 2, 3, 4, 5, 6, 7</t>
  </si>
  <si>
    <t>Коростенський р-н, ДП "Малинський лісгосп АПК",            Недашківське лісництво, кв. 65,                                                            вид. 1, 2, 3, 4, 5, 6, 7</t>
  </si>
  <si>
    <t>ДП "Малинський лісгосп АПК</t>
  </si>
  <si>
    <t xml:space="preserve">Рішення  восьмої сесії Житомирської обласної ради  VIII скликання від 16.12.2021 № 364                   </t>
  </si>
  <si>
    <t>Урочище Мокре</t>
  </si>
  <si>
    <t>ДП "Олевський лісгосп АПК",                        Кишинське лісництво,  кв. 32</t>
  </si>
  <si>
    <t>Коростенський р-н, ДП "Олевський лісгосп АПК",                        Кишинське лісництво,  кв. 32</t>
  </si>
  <si>
    <t>ДП "Олевський лісгосп АПК"</t>
  </si>
  <si>
    <t xml:space="preserve">Рішення восьмої сесії Житомирської обласної ради VIII скликання  від 16.12.2021 № 364        </t>
  </si>
  <si>
    <t>Надслучанський</t>
  </si>
  <si>
    <t>ДП "Новоград-Волинський лісгосп АПК", Новоград-Волинське лісництво,   кв. 43, вид. 7 - 10</t>
  </si>
  <si>
    <t>Новоград-Волинський р-н, ДП "Новоград-Волинський лісгосп АПК", Новоград-Волинське лісництво,   кв. 43, вид. 7 - 10</t>
  </si>
  <si>
    <t>ДП "Новоград-Волинський лісгосп АПК"</t>
  </si>
  <si>
    <t xml:space="preserve">Рішення восьмої сесії Житомирської обласної ради VIII скликання  від 16.12.2021 №  364      </t>
  </si>
  <si>
    <t>Урочище Смульське</t>
  </si>
  <si>
    <t xml:space="preserve">ДП "Коростишівський лісгосп АПК", Шахворостівське лісництво,                                          кв. 57, вид.1, 2, 7, 20, 21, 22 </t>
  </si>
  <si>
    <t xml:space="preserve">Житомирський р-н, ДП "Коростишівський лісгосп АПК", Шахворостівське лісництво,                                          кв. 57, вид.1, 2, 7, 20, 21, 22 </t>
  </si>
  <si>
    <t xml:space="preserve">ДП "Коростишівський лісгосп АПК" </t>
  </si>
  <si>
    <t xml:space="preserve">Рішення восьмої сесії Житомирської обласної ради VIII скликання  від 16.12.2021 № 362      </t>
  </si>
  <si>
    <t>Урочище П`ятигірка</t>
  </si>
  <si>
    <t>ДП "Коростишівське лісове господарство",  Андрушівське лісництво, кв. 107, вид. 1 - 4,  6 - 11, 13 - 16, 20 - 23, 28</t>
  </si>
  <si>
    <t>Бердичівський р-н, ДП "Коростишівське лісове господарство",  Андрушівське лісництво, кв. 107, вид. 1 - 4,  6 - 11, 13 - 16, 20 - 23, 28</t>
  </si>
  <si>
    <t>ДП "Коростишівське лісове господарство"</t>
  </si>
  <si>
    <t xml:space="preserve">Рішення восьмої сесії Житомирської обласної ради VIII скликання від 16.12.2021 № 362         "Про оголошення об`єктів природно-заповідного фонду" </t>
  </si>
  <si>
    <t>Чудинські яри</t>
  </si>
  <si>
    <t>ДП "Радомишльський лісгосп АПК",         Забілоцьке лісництво, кв. 66, вид. 29 - 51</t>
  </si>
  <si>
    <t>ДП "Радомишльський лісгосп АПК"</t>
  </si>
  <si>
    <t xml:space="preserve">Рішення восьмої сесії Житомирської обласної ради VIII скликання від 16.12.2021 № 362        </t>
  </si>
  <si>
    <t>Бокиївський рів</t>
  </si>
  <si>
    <t>ДП "Словечанський лісгосп АПК",          Словечанське лісництво,                                                  кв. 54, 55, 56, 57,  108, 109, 110</t>
  </si>
  <si>
    <t>Коростенський р-н, ДП "Словечанський лісгосп АПК",          Словечанське лісництво,                                                  кв. 54, 55, 56, 57,  108, 109, 110</t>
  </si>
  <si>
    <t>ДП "Словечанський лісгосп АПК"</t>
  </si>
  <si>
    <t xml:space="preserve">Рішення восьмої сесії Житомирської обласної ради VIII скликання  від 16.12.2021 №362          </t>
  </si>
  <si>
    <t>Новоборівський</t>
  </si>
  <si>
    <t>ДП "Пулинський лісгосп АПК",                Хорошівське лісництво, кв. 36, вд. 48, 49; кв. 40, вид. 41, 43, 44, 45, 46, 47, 48; кв. 47, вид. 1, 2, 3, 4, 5,  6, 7, 8, 9</t>
  </si>
  <si>
    <t>Житомирський р-н, ДП "Пулинський лісгосп АПК",                Хорошівське лісництво, кв. 36, вд. 48, 49; кв. 40, вид. 41, 43, 44, 45, 46, 47, 48; кв. 47, вид. 1, 2, 3, 4, 5,  6, 7, 8, 9</t>
  </si>
  <si>
    <t>ДП "Пулинський лісгосп АПК"</t>
  </si>
  <si>
    <t xml:space="preserve">Рішення восьмої сесії Житомирської обласної ради VIII скликання від 16.12.2021 № 362             </t>
  </si>
  <si>
    <t>Андрушівський ліс-1</t>
  </si>
  <si>
    <t>Андрушівський р-н, ДП “Попільнянське ЛГ”, Андрушівське лісництво, кв.69, вид.2</t>
  </si>
  <si>
    <t xml:space="preserve">Бердичівський р-н, ДП “Коростишівське ЛГ”, Андрушівське лісництво, кв.69, вид.2 </t>
  </si>
  <si>
    <t xml:space="preserve"> ДП “Попільнянське ЛГ”</t>
  </si>
  <si>
    <t xml:space="preserve">ДП “Коростишівське ЛГ” </t>
  </si>
  <si>
    <t>Рішення облвиконкому від 03.12.1982 р. №489</t>
  </si>
  <si>
    <t>Андрушівський ліс-2</t>
  </si>
  <si>
    <t>Андрушівський р-н,  ДП “Попільнянське ЛГ”, Андрушівське лісництво, кв. 53, вид. 8</t>
  </si>
  <si>
    <t xml:space="preserve">Бердичівський р-н, ДП “Коростишівське ЛГ”, Андрушівське лісництво, кв. 53, вид. 8 </t>
  </si>
  <si>
    <t>Баньки</t>
  </si>
  <si>
    <t>Олевський р-н., ДП “Олевське ЛГ” , Олевське лісництво, кв. 10, 14, 15, 17, 22, 31, 41; Сновидовицьке лісництво, кв. 40, 41, 46, 47, 48, 54</t>
  </si>
  <si>
    <t>Коростенський р-н, ДП “Олевське ЛГ” , Олевське лісництво, кв. 10, 14, 15, 17, 22, 31, 41; Сновидовицьке лісництво, кв. 40, 41, 46, 47, 48, 54</t>
  </si>
  <si>
    <t xml:space="preserve"> ДП “Олевське ЛГ”</t>
  </si>
  <si>
    <t>Рішення 14 сесії обласної ради XXIII скликання від 04.07.2000 р.</t>
  </si>
  <si>
    <t>Баранівський</t>
  </si>
  <si>
    <t>Баранівський р-н, ДП “Баранівське ЛМГ”, Баранівське лісництво, кв. 34, 35, 36, 37, 48, 49, 50, 51</t>
  </si>
  <si>
    <t>Новоград-Волинський р-н, ДП “Баранівське ЛМГ”, Баранівське лісництво, кв. 34, 35, 36, 37, 48, 49, 50, 51</t>
  </si>
  <si>
    <t xml:space="preserve"> ДП “Баранівське ЛМГ” </t>
  </si>
  <si>
    <t>Рішення дев’ятої сесії обласної ради XXII скликання від 22.11.1997 р.</t>
  </si>
  <si>
    <t>Березовий</t>
  </si>
  <si>
    <t>Овруцький р-н, ДП “Словечанське ЛГ”, Можарівське лісництво, кв. 78, вид. 10, 11, 16, 18, Нагорянське лісництво, кв. 61, вид. 7, 17, кв. 68, вид. 6</t>
  </si>
  <si>
    <t>Коростенський р-н, ДП “Словечанське ЛГ”, Можарівське лісництво, кв. 78, вид. 10, 11, 16, 18, Нагорянське лісництво, кв. 61, вид. 7, 17, кв. 68, вид. 6</t>
  </si>
  <si>
    <t xml:space="preserve"> ДП “Словечанське ЛГ” </t>
  </si>
  <si>
    <t>Білокоровицький</t>
  </si>
  <si>
    <t>Олевський р-н,  ДП “Білокоровицьке ЛГ”, Білокоровицьке лісництво, кв. 72, вид. 27</t>
  </si>
  <si>
    <t>Коростенський р-н,  ДП “Білокоровицьке ЛГ”, Білокоровицьке лісництво, кв. 72, вид. 27</t>
  </si>
  <si>
    <t xml:space="preserve">  ДП “Білокоровицьке ЛГ”</t>
  </si>
  <si>
    <t>Рішення облвиконкому від 23.12.1991 р. №360</t>
  </si>
  <si>
    <t>Новоград-Волинський р-н, ДП “Новоград-Волинське ДЛМГ”, Піщівське лісництво, кв. 96, вид.11</t>
  </si>
  <si>
    <t xml:space="preserve">Новоград-Волинський р-н, ДП “Городницький лісгосп”, Пищівське лісництво, кв. 96, вид.11 </t>
  </si>
  <si>
    <t xml:space="preserve">  ДП “Новоград-Волинське ДЛМГ”</t>
  </si>
  <si>
    <t xml:space="preserve">ДП “Городницький лісгосп” </t>
  </si>
  <si>
    <t>Рішення облвиконкому від  20.11.1967 р. № 610</t>
  </si>
  <si>
    <t>Будки</t>
  </si>
  <si>
    <t>Ємільчинський р-н,  ДП “Ємільчинське ЛГ”, Ємільчинське лісництво, кв. 28, 29, 36, 37</t>
  </si>
  <si>
    <t>Новоград-Волинський р-н,  ДП “Ємільчинське ЛГ”,                              Ємільчинське лісництво, кв. 28, кв. 29, кв. 35, вид. 1, 2; кв. 36, кв. 37</t>
  </si>
  <si>
    <t xml:space="preserve">Рішення облвиконкому від 01.02.1988 р. № 27,  Рішення восьмої сесії Житомирської обласної ради  VIII скликання  від 16.12.2021 № 364 </t>
  </si>
  <si>
    <t>Любарський р-н, ДП “Бердичівське ЛГ”, Любарське лісництво, кв. 14, вид. 27</t>
  </si>
  <si>
    <t>Житомирський р-н, ДП “Бердичівське ЛГ”, Любарське лісництво, кв. 14, вид. 27</t>
  </si>
  <si>
    <t xml:space="preserve"> ДП “Бердичівське ЛГ” </t>
  </si>
  <si>
    <t xml:space="preserve">Рішення облвиконкому від 07.03.1991 р. № 68, </t>
  </si>
  <si>
    <t>Верчова ділянка</t>
  </si>
  <si>
    <t>Олевський р-н,  ДП “Олевське ЛГ”, Юрівське лісництво, кв. 14, вид. 6</t>
  </si>
  <si>
    <t>Коростенський р-н,  ДП “Олевське ЛГ”, Юрівське лісництво, кв. 14, вид. 6</t>
  </si>
  <si>
    <t xml:space="preserve"> ДП “Олевське ЛГ”  </t>
  </si>
  <si>
    <t>Рішення облвиконкому від 23.12.1991 р. № 360</t>
  </si>
  <si>
    <t>Гута</t>
  </si>
  <si>
    <t>Радомишльський р-н, ДП “Радомишльське ЛМГ”, Радомишльське лісництво, кв. 49, вид. 11; кв. 50, вид. 24; кв.51, вид. 31</t>
  </si>
  <si>
    <t>Житомирський р-н, ДП “Радомишльське ЛМГ”, Радомишльське лісництво, кв. 49, вид. 11; кв. 50, вид. 24; кв.51, вид. 31</t>
  </si>
  <si>
    <t xml:space="preserve">  ДП “Радомишльське ЛМГ”</t>
  </si>
  <si>
    <t>Даньов</t>
  </si>
  <si>
    <t>Ємільчинський р-н,  ДП “Ємільчинське ЛГ”, Глумчанське лісництво, кв. 46, 52</t>
  </si>
  <si>
    <t>Новоград-Волинський р-н, ДП “Ємільчинське ЛГ”, Глумчанське лісництво, кв. 46, 52</t>
  </si>
  <si>
    <t>Рішення облвиконкому від 07.03.1991 р. № 68</t>
  </si>
  <si>
    <t>Дивлинський</t>
  </si>
  <si>
    <t>Лугинський р-н, ДП “Лугинське ЛГ”,  Дивлинське лісництво, кв. 25, 26</t>
  </si>
  <si>
    <t>Коростенський р-н, ДП “Лугинське ЛГ”,  Дивлинське лісництво, кв. 25, 26</t>
  </si>
  <si>
    <t xml:space="preserve"> ДП “Лугинське ЛГ”   </t>
  </si>
  <si>
    <t>Діброва лісничого Вронського</t>
  </si>
  <si>
    <t>Житомирський р-н, ДП “Житомирське ЛГ”, Корабельне лісництво, кв. 20, вид. 8</t>
  </si>
  <si>
    <t xml:space="preserve">Житомирський р-н, ДП “Коростенське ЛМГ”, Корабельне лісництво, кв. 20, вид. 8 </t>
  </si>
  <si>
    <t xml:space="preserve">  ДП “Житомирське ЛГ”</t>
  </si>
  <si>
    <t>ДП “Коростенське ЛМГ”</t>
  </si>
  <si>
    <t>Жубровицький</t>
  </si>
  <si>
    <t>Олевський р-н, ДП “Білокоровицьке ЛГ”, Жубровицьке лісництво, кв.38, вид. 1; кв.39, вид.9</t>
  </si>
  <si>
    <t>Коростенський р-н, ДП “Білокоровицьке ЛГ”, Жубровицьке лісництво, кв.38, вид. 1,2,24; ; кв.39, вид.27-29</t>
  </si>
  <si>
    <t>Забране</t>
  </si>
  <si>
    <t>Коростенський р-н, ДП “Коростенське ЛМГ”, Шершнівське лісництво, кв. 75, вид. 21; кв. 80, вид. 1, 2, 3, 4, -7</t>
  </si>
  <si>
    <t xml:space="preserve">  ДП “Коростенське ЛМГ”</t>
  </si>
  <si>
    <t>Зривисько</t>
  </si>
  <si>
    <t>Чуднівський р-н, Житомирський військовий лісгосп, Чуднівське військове лісництво, кв. 4, 17</t>
  </si>
  <si>
    <t xml:space="preserve">Житомирський р-н, ДП «Бердичівське ЛГ», Чуднівське  лісництво, кв. 4, 17 </t>
  </si>
  <si>
    <t>Житомирський військовий лісгосп</t>
  </si>
  <si>
    <t xml:space="preserve">ДП «Бердичівське ЛГ» </t>
  </si>
  <si>
    <t>Рішення 7 сесії 24 скликання обласної ради від 23.04.2003 № 207</t>
  </si>
  <si>
    <t>Замок Терещенка</t>
  </si>
  <si>
    <t>Житомирський р-н, ДП “Житомирське ЛГ” , Тригірське лісництво, кв. 9, вид. 1-5, 7, 8</t>
  </si>
  <si>
    <t xml:space="preserve">Житомирський р-н, КЕВ м. Житомир, Тригірське лісництво, кв. 9, вид. 1-5, 7, 8 </t>
  </si>
  <si>
    <t xml:space="preserve">КЕВ м. Житомир </t>
  </si>
  <si>
    <t>Коршомка</t>
  </si>
  <si>
    <t>Чуднівський р-н, Житомирський військовий лісгосп, Чуднівське лісництво, кв. 5-8; кв. 18, вид. 1-8; кв. 19, вид. 1-8, кв. 20, вид. 21</t>
  </si>
  <si>
    <t xml:space="preserve">Житомирський р-н, ДП «Бердичівське ЛГ» Чуднівське лісництво, кв. 5-8; кв. 18, вид. 1-7, 18, 19; кв. 19, вид. 1-8, 18, 19, кв. 20, кв. 21 </t>
  </si>
  <si>
    <t>Кам’яна гірка</t>
  </si>
  <si>
    <t>Овруцький р-н,  ДП “Словечанське ЛГ”, Кованське лісництво, кв. 36, вид. 29</t>
  </si>
  <si>
    <t xml:space="preserve">Коростенський р-н, ДП “Словечанське ЛГ”, Кованське лісництво, кв. 35, вид. 42 </t>
  </si>
  <si>
    <t xml:space="preserve">ДП “Словечанське ЛГ” </t>
  </si>
  <si>
    <t>Рішення облвиконкому від 31.03.1984 р. №149</t>
  </si>
  <si>
    <t>Ліс над Случчю</t>
  </si>
  <si>
    <t>Новоград-Волинський р-н, ДП «Городницьке ЛГ», Дзержинське л-во, кв. 13, вид. 4, 8-11</t>
  </si>
  <si>
    <t xml:space="preserve">Новоград-Волинський р-н, ДП «Городницьке ЛГ», Надслучанське л-во, кв. 13, вид. 4, 8-11 </t>
  </si>
  <si>
    <t>ДП «Городницьке ЛГ»</t>
  </si>
  <si>
    <t>Рішення 16 сесії обласної ради п’ятого скликання від 15.08.08  № 642 «Про утворення об’єктів природно-заповідного фонду місцевого значення»</t>
  </si>
  <si>
    <t>Лугинські дубняки</t>
  </si>
  <si>
    <t xml:space="preserve">Лугинський р-н,  ДП “Лугинське ЛГ”   , Лугинське лісництво, кв. 63, 64,  вид. 5, 6, 10, 11, 18, 20, 26; кв. 73, вид. 3, 7, 8, 24; кв.74, вид. 2 </t>
  </si>
  <si>
    <t>Коростенський р-н, ДП “Лугинське ЛГ”, Лугинське лісництво, кв. 63, кв. 64,  вид. 5, 6, 10, 11, 18, 20, 26, 33; кв. 73, вид. 3 - 7, 47; кв.74, вид. 2, 24</t>
  </si>
  <si>
    <t>ДП “Лугинське ЛГ”</t>
  </si>
  <si>
    <t xml:space="preserve">Рішення сесії обласної ради XXII скликання   від 03.03.1995 р. </t>
  </si>
  <si>
    <t xml:space="preserve">Микитче </t>
  </si>
  <si>
    <t>Олевський р-н,  ДП “Олевське ЛГ”, Журжевицьке лісництво,  кв .  44,  45, 47, 48, 49, 51, 53-,60;  Хочинське лісництво, кв. 51, вид. 19-25; кв. 52; кв. 56, вид. 7-15;       кв. 58, 63, 64, 65, 69; Юрівське лісництво, кв. 1-4, 6-8, 12, 13</t>
  </si>
  <si>
    <t>Коростенський р-н,  ДП “Олевське ЛГ”, Журжевицьке лісництво,  кв .  44,  45, 47, 48, 49, 51, 53-,60;  Хочинське лісництво, кв. 51, вид. 19-25; кв. 52; кв. 56, вид. 7-15;       кв. 58, 63, 64, 65, 69; Юрівське лісництво, кв. 1-4, 6-8, 12, 13</t>
  </si>
  <si>
    <t>Рішення 11 сесії 23 скликання облради від 29.11.2001</t>
  </si>
  <si>
    <t>Михеївський</t>
  </si>
  <si>
    <t>Новоград-Волинський р-н,  ДП “Городницьке ЛГ”, Дзержинське лісництво, кв. 50, вид. 10</t>
  </si>
  <si>
    <t xml:space="preserve">Новоград-Волинський р-н, ДП “Городницьке ЛГ”, Надслучанське  лісництво, кв. 50, вид. 10 </t>
  </si>
  <si>
    <t xml:space="preserve">  ДП “Городницьке ЛГ”</t>
  </si>
  <si>
    <t xml:space="preserve">ДП “Городницьке ЛГ” </t>
  </si>
  <si>
    <t>Над Тетеревом</t>
  </si>
  <si>
    <t>Житомирський  р-н,  землі КЕЧ Житомирського  р-ну, Тригірське лісництво, кв. 13, вид. 24, 25, 30; кв.18, вид. 2, 3, 4; кв.19, вид. 1, 2, 3, 4, 7; кв. 20, вид. 1.</t>
  </si>
  <si>
    <t>Житомирський р-н, КЕВ м. Житомир, Тригірське лісництво, кв. 13, вид. 24, 25, 30;  кв.19, вид. 7; кв. 20, вид. 1. ДП "Коростенське ЛМГ" кв.18, вид. 2, 3, 4; кв. 19 вид. 1, 2, 3, 4</t>
  </si>
  <si>
    <t xml:space="preserve"> ДП “Житомирське ЛГ”</t>
  </si>
  <si>
    <t>КЕВ м. Житомир, ДП “Коростенське ЛМГ”</t>
  </si>
  <si>
    <t>Нехворощ</t>
  </si>
  <si>
    <t xml:space="preserve">лісовий </t>
  </si>
  <si>
    <t>Андрушівський р-н,  ДП “Попільнянське ЛГ”, Андрушівське лісництво, кв. 90, вид. 2</t>
  </si>
  <si>
    <t xml:space="preserve">Бердичівський р-н, ДП “Коростишівське ЛГ”, Андрушівське лісництво, кв. 90, вид. 2 </t>
  </si>
  <si>
    <t xml:space="preserve"> ДП “Попільнянське ЛГ” </t>
  </si>
  <si>
    <t>Рішення облвиконкому від 03.12.1982 р. № 489</t>
  </si>
  <si>
    <t>Олевський</t>
  </si>
  <si>
    <t>Олевський р-н,  ДП “Олевське ЛГ”, Олевське лісництво, кв. 16, вид. 6</t>
  </si>
  <si>
    <t>Коростенський р-н,  ДП “Олевське ЛГ”, Олевське лісництво, кв. 16, вид. 6</t>
  </si>
  <si>
    <t xml:space="preserve"> ДП “Олевське ЛГ”   </t>
  </si>
  <si>
    <t>Рішення облвиконкому від 23.12.1991 р.  № 360</t>
  </si>
  <si>
    <t>Поломи</t>
  </si>
  <si>
    <t>Ємільчинський р-н,  ДП “Ємільчинське ЛГ”, Корольовське лісництво, кв. 7, 13, 19</t>
  </si>
  <si>
    <t>Новоград-Волинський р-н,  ДП “Ємільчинське ЛГ”, Корольовське лісництво, кв. 7, 13, 19</t>
  </si>
  <si>
    <t xml:space="preserve"> ДП “Ємільчинське ЛГ” </t>
  </si>
  <si>
    <t>Рішення облвиконкому від 97.03.1991 р. № 68</t>
  </si>
  <si>
    <t>Попільнянський ліс</t>
  </si>
  <si>
    <t>Попільнянський р-н,  ДП “Попільнянське ЛГ”, Попільнянське лісництво, кв. 20, вид.12</t>
  </si>
  <si>
    <t xml:space="preserve">Житомирський р-н, ДП “Коростишівське ЛГ”, Попільнянське лісництво, кв. 20, вид.12 </t>
  </si>
  <si>
    <t xml:space="preserve">  ДП “Попільнянське ЛГ”</t>
  </si>
  <si>
    <t>Рішення облвиконкому від 20.11.1967 р. № 610</t>
  </si>
  <si>
    <t>Путівець</t>
  </si>
  <si>
    <t>Олевський р-н,  ДП “Білокоровицьке ЛГ”, Радовельське лісництво, кв. 31, вид. 8, 23, 27, 28</t>
  </si>
  <si>
    <t>Коростенський р-н,  ДП “Білокоровицьке ЛГ”, Радовельське лісництво, кв. 31, вид. 8, 23, 27, 28</t>
  </si>
  <si>
    <t xml:space="preserve"> ДП “Білокоровицьке ЛГ”    </t>
  </si>
  <si>
    <t>Радогощанський</t>
  </si>
  <si>
    <t>Лугинський р-н,  ДП “Лугинське ЛГ”,  Літківське лісництво, кв. 14</t>
  </si>
  <si>
    <t>Коростенський р-н,  ДП “Лугинське ЛГ”,  Літківське лісництво, кв. 14</t>
  </si>
  <si>
    <t xml:space="preserve">Рішення сесії обласної ради . XXII скликання   від 03.03.1995 р </t>
  </si>
  <si>
    <t>Радомишльський</t>
  </si>
  <si>
    <t xml:space="preserve"> Радомишльський р-н,  ДП “Радомишльське ЛМГ”, Радомишльське лісництво,      кв. 7, вид. 30, 31; кв. 11, вид.1, 2, 7; кв. 12, вид. 1- 7; кв. 13, вид. 17, 13; кв. 24, вид. 5; кв. 25, вид. 1-6.</t>
  </si>
  <si>
    <t>Житомирський р-н, ДП “Радомишльське ЛМГ”, Радомишльське лісництво  кв. 7, вид. 11; кв. 11, вид.1-6, 9; кв. 12, вид. 1, 15, 17; кв. 13, вид. 7; кв. 24, вид. 4, 21; кв. 25, вид. 1, 7.</t>
  </si>
  <si>
    <t xml:space="preserve"> ДП “Радомишльське ЛМГ”  </t>
  </si>
  <si>
    <t xml:space="preserve">ДП “Радомишльське ЛМГ” </t>
  </si>
  <si>
    <t>Сапожинський</t>
  </si>
  <si>
    <t>Новоград-Волинський р-н,  ДП “Городницьке ЛГ”, Дзержинське лісництво, кв. 71, вид. 7, 10; кв. 72, вид. 1</t>
  </si>
  <si>
    <t>Новоград-Волинський р-н, ДП “Городницьке ЛГ”, Дзержинське лісництво, кв. 71, вид. 7, 10; кв. 72, вид. 1</t>
  </si>
  <si>
    <t xml:space="preserve"> ДП “Городницьке ЛГ” </t>
  </si>
  <si>
    <t>Словечанський кряж</t>
  </si>
  <si>
    <t xml:space="preserve"> Овруцький  р-н,  ДП “Словечанське ЛГ”,  Кованське лісництво, кв. 1-5, 15, 22, 23, 30-32, 35-40, 44, 45; Городецьке лісництво, кв. 7, 8, 13, 16-19,  22, 23, 29-32, 37, 39-42, 43-48, 50-56,  Листвинське лісництво, кв., 1-7, 15-17, 22-24, 31-33, 42, 43, 73, 77-82, Усівське лісництво, кв. 1, 2, 6-10, 17-19, 26-28, 30, 31, 36, 37, 42, 50, 52-80, Велідницьке лісництво, кв. 23, 24, 34, 35, 43, 44, 52-55, 64-66, 75, 82, 84, 86-98, Тхоринське лісництво, кв. 1, 3-31.</t>
  </si>
  <si>
    <t xml:space="preserve"> Коростенський р-н, ДП “Словечанське ЛГ”, Кованське лісництво, кв. 1-5, 15, 22, 23, 30-32, 35-40, 44, 45; Городецьке лісництво, кв. 7, 8, 13, 16-19,  22, 23, 29-32, 37, 39-42, 43-48, 50-56,  Листвинське лісництво, кв., 1-7, 15-17, 22-24, 31-33, 42, 43, 73, 77-82, Усівське лісництво, кв. 1, 2, 6-10, 17-19, 26-28, 30, 31, 36, 37, 42, 50, 51, 52-80, Велідницьке лісництво, кв. 23, 24, 34, 35, 43, 44, 52-55, 64-66, 75, 82, 84, 86-98, Тхоринське лісництво, кв. 1, кв. 3-17; кв. 18 ( у вид. 1, 2, 4, 5, 11, 19, 25, 26, 27, 28, 29, 30, 31 вилучено смугу кріплення державного кордону між Україною і Республікою Білорусь шириною 5 м); кв. 19, кв. 20; кв. 21 (у вид. 4, 5, 11, 15, 16 вилучено смугу кріплення державного кордону між Україною і Республікою Білорусь шириною 5 м); кв. 22; кв. 23 (у вид. 14, 20, 23, 39 вилучено смугу кріплення державного кордону між Україною і Республікою Білорусь шириною 5 м);  кв. 24; кв. 25 ( у вид. 4, 5, 6, 16, 21, 24 вилучено смугу кріплення державного кордону між Україною і Республікою Білорусь шириною 5 м);  кв. 26; кв. 27 ( у вид. 5 вилучено смугу кріплення державного кордону між Україною і Республікою Білорусь шириною 5 м); кв. 28; кв. 29; кв. 30; кв. 31; кв. 34, вид. 3</t>
  </si>
  <si>
    <t xml:space="preserve">Рішення Ш сесії 23 скликання обласної ради від 17.09.1998 р. Рішення восьмо сесії Житомирської обласної ради VIII скликання від 16.12.2021 № 364, Рішення восьмої сесії Житомирської обласної ради  VIII скликання від 16.12.2021 №363 </t>
  </si>
  <si>
    <t>Старі Гарти</t>
  </si>
  <si>
    <t>Ємільчинський р-н,  ДП “Ємільчинське ЛГ”, Гартівське лісництво, кв. 8, 9</t>
  </si>
  <si>
    <t>Новоград-Волинський р-н, ДП “Ємільчинське ЛГ”, Гартівське лісництво, кв. 8, 9</t>
  </si>
  <si>
    <t>Рішення облвиконкому від 01.02.1988 р. № 27</t>
  </si>
  <si>
    <t>Старочуд-нівський</t>
  </si>
  <si>
    <t xml:space="preserve"> Романівський р-н, ДП “Баранівське ЛМГ”, Биківське лісництво, кв. 75, вид.7</t>
  </si>
  <si>
    <t xml:space="preserve"> Житомирський р-н, ДП “Баранівське ЛМГ”, Биківське лісництво, кв. 75, вид.7</t>
  </si>
  <si>
    <t>Стовпинський</t>
  </si>
  <si>
    <t>Олевський р-н,  ДП “Білокоровицьке ЛГ”, Жубровицьке лісництво, кв. 3, вид. 34; кв. 11, вид. 3, 12</t>
  </si>
  <si>
    <t>Коростенський р-н,  ДП “Білокоровицьке ЛГ”, Жубровицьке лісництво, кв. 3, вид. 34; кв. 11, вид. 3, 12</t>
  </si>
  <si>
    <t xml:space="preserve"> ДП “Білокоровицьке ЛГ”     </t>
  </si>
  <si>
    <t>Сторожівський</t>
  </si>
  <si>
    <t>Новоград-Волинський р-н,  ДП “Городницьке ЛГ”, Дзержинське лісництво, кв. 55, вид.8</t>
  </si>
  <si>
    <t xml:space="preserve">Новоград-Волинський р-н, ДП “Городницьке ЛГ”, Надслучанське лісництво, кв. 55, вид.8 </t>
  </si>
  <si>
    <t>Тересини</t>
  </si>
  <si>
    <t>Олевський р-н, ДП “Олевське ЛГ”, Олевське лісництво, кв. 62, 63, 64, 69,70, 71, 72 (вид. 1 – пл. 0,6 га); Кам’янське лісництво, кв. 4, 5, 6, 7, 10, 11, 12, 13, 14, 17, 18, 22, 29, 35</t>
  </si>
  <si>
    <t>Коростенський р-н, ДП “Олевське ЛГ”, Олевське лісництво, кв. 62, 63, 64, 69,70, 71, 72 (вид. 1 – пл. 0,6 га); Кам’янське лісництво, кв. 4, 5, 6, 7, 10, 11, 12, 13, 14, 17, 18, 22, 29, 35</t>
  </si>
  <si>
    <t xml:space="preserve"> ДП “Олевське ЛГ”     </t>
  </si>
  <si>
    <t xml:space="preserve"> Рішення 14 сесії облради 23 скликання від 04.07.2000 р. Розширено рішенням XXI сесії Житомирської обласної ради V скликання від 09.09.09 № 883 . Розширено рішенням XXIV сесії Житомирської обласної ради V скликання від 11.05.10 № 1084 </t>
  </si>
  <si>
    <t>Турейка</t>
  </si>
  <si>
    <t>Лугинський р-н,  ДП “Лугинське ЛГ”, Лугинське лісництво, кв. 86, вид. 3, 10, 11, 12, 14, 15</t>
  </si>
  <si>
    <t>Коростенський р-н,  ДП “Лугинське ЛГ”, Лугинське лісництво, кв. 86, вид. 3, 10, 11, 12, 14, 15</t>
  </si>
  <si>
    <t xml:space="preserve"> ДП “Лугинське ЛГ”    </t>
  </si>
  <si>
    <t>Урочище камінь</t>
  </si>
  <si>
    <t>Романівський р-н, ДП “Дзержинський лісгосп АПК”, Ольшанське л-во кв. 51</t>
  </si>
  <si>
    <t>Житомирський р-н, ДП "Романівський лісгосп АПК" Ольшанське л-во кв. 51</t>
  </si>
  <si>
    <t xml:space="preserve">ДП “Дзержинський лісгосп АПК” ДП "Романівський ЛГ АПК" </t>
  </si>
  <si>
    <t>ДП "Романівський лісгосп АПК"</t>
  </si>
  <si>
    <t>Харкові круги</t>
  </si>
  <si>
    <t>Олевський р-н,  ДП “Олевське ЛГ”, Юрівське лісництво, кв. 42, вид. 19, 21, 24, 42</t>
  </si>
  <si>
    <t>Коростенський р-н,  ДП “Олевське ЛГ”, Юрівське лісництво, кв. 42, вид. 19, 21, 24, 42</t>
  </si>
  <si>
    <t xml:space="preserve"> ДП “Олевське ЛГ”       </t>
  </si>
  <si>
    <t>Чорний бусел</t>
  </si>
  <si>
    <t>Олевський р-н,  ДП “Олевське ЛГ”, Юрівське лісництво, кв. 46, вид.1</t>
  </si>
  <si>
    <t>Коростенський р-н,  ДП “Олевське ЛГ”, Юрівське лісництво, кв. 46, вид.1</t>
  </si>
  <si>
    <t>Юзиховка</t>
  </si>
  <si>
    <t>Ємільчинський р-н,  ДП “Ємільчинське ЛГ”, Жужельське лісництво, кв. 72, 73, 79, 80, Кочичинське лісництво, кв. 70, 72</t>
  </si>
  <si>
    <t>Новоград-Волинський р-н, ДП “Ємільчинське ЛГ”, Жужельське лісництво, кв. 72, 73, 79, 80, Кочичинське лісництво, кв. 70, 72</t>
  </si>
  <si>
    <t>Яремів ліс</t>
  </si>
  <si>
    <t xml:space="preserve">Червоноармійський р-н,  ДП “Червоноармійський лісгосп АПК”, кв. 3, вид. 19-25; кв. 4, вид. 16-20, 24-45  </t>
  </si>
  <si>
    <t>Житомирський р-н, ДП “Пулинський лісгосп АПК”, Пулинське лісництво кв. 3, вид. 19-25; кв. 4, вид. 16-20, 24-45</t>
  </si>
  <si>
    <t xml:space="preserve"> ДП “Червоноармійський лісгосп АПК”</t>
  </si>
  <si>
    <t>ДП “Пулинський лісгосп АПК”</t>
  </si>
  <si>
    <t xml:space="preserve">Острів </t>
  </si>
  <si>
    <t>Малинський р-н, ДП “Малинське ЛГ”, Малинське лісництво, кв. 13, 14, 19 (вид. 6,7,8,9,10,16,18), 20, 21, 22</t>
  </si>
  <si>
    <t>Коростенський р-н, ДП “Радомишльське ЛМГ”, Малинське лісництво, кв. 13, кв. 14, кв. 19 вид. 6-10, 16, 18, кв 20, кв 21, кв 22</t>
  </si>
  <si>
    <t>Рішення 21 сесії обласної ради п’ятого скликання від 09.09.09  № 883 «Про утворення та розширення  об’єктів природно-заповідного фонду місцевого значення»</t>
  </si>
  <si>
    <t xml:space="preserve">Межиріччя </t>
  </si>
  <si>
    <t>Коростенський р-н, ДП «Коростенський лісгосп АПК», Коростенське лісництво, кв. 16 (вид. 7, 11, 12, 13, 14, 16), кв. 17, кв. 21</t>
  </si>
  <si>
    <t>ДП «Коростенський лісгосп АПК»</t>
  </si>
  <si>
    <t>Рішення 25 сесії Житомирської обласної ради п’ятого скликання від 11.06.10 № 1138 «Про утворення об’єктів природно-заповідного фонду місцевого значення»</t>
  </si>
  <si>
    <t>Карпиха</t>
  </si>
  <si>
    <t>Коростенський р-н, ДП «Коростенський лісгосп АПК», Горщиківське лісництво, кв. 36, кв. 37, кв. 38, кв. 40 (вид. 1 – 15.1)</t>
  </si>
  <si>
    <t>Мощаниця</t>
  </si>
  <si>
    <t>Лугинський р-н,  ДП “Лугинське ЛГ”, Липницьке лісництво, кв. 8, кв. 9, кв. 10</t>
  </si>
  <si>
    <t>Коростенський р-н,  ДП “Лугинське ЛГ”, Липницьке лісництво, кв. 8, кв. 9, кв. 10</t>
  </si>
  <si>
    <t>Рішення двадцять шостої сесії Житомирської обласної ради п’ятого скликання від 08.09.10 №1163 «Про утворення об’єктів природно-заповідного фонду місцевого значення»</t>
  </si>
  <si>
    <t>Мельницький</t>
  </si>
  <si>
    <t>Лугинський р-н,  ДП “Лугинське ЛГ”, Радогощанське лісництво, кв. 4, кв. 11</t>
  </si>
  <si>
    <t>Коростенський р-н,  ДП “Лугинське ЛГ”, Радогощанське лісництво, кв. 4, кв. 11</t>
  </si>
  <si>
    <t>Урочище Гала</t>
  </si>
  <si>
    <t>Олевський р-н, ДП «Олевський лісгосп АПК», Копищанське л-во, кв. 21-25, 38-43, 46, 47</t>
  </si>
  <si>
    <t>Коростенський р-н, ДП «Олевський лісгосп АПК», Копищанське л-во, кв. 21-25, 38-43, 46, 47</t>
  </si>
  <si>
    <t>ДП «Олевський лісгосп АПК»</t>
  </si>
  <si>
    <t>Перепища</t>
  </si>
  <si>
    <t>Ружинський район, ДП «Попільнянське лісове господарство», Ружинське лісництво, кв. 70</t>
  </si>
  <si>
    <t>Бердичівський р-н, ДП «Коростишівське лісове господарство», Ружинське лісництво, кв. 70</t>
  </si>
  <si>
    <t>ДП «Попільнянське лісове господарство»</t>
  </si>
  <si>
    <t>ДП «Коростишівське лісове господарство»</t>
  </si>
  <si>
    <t>Рішення XII сесії Житомирської обласної ради VI скликання від 22.11.12 № 718 «Про створення нових і зміну меж існуючих  об’єктів природно-заповідного фонду місцевого значення»</t>
  </si>
  <si>
    <t>Урочище Дуби</t>
  </si>
  <si>
    <t>Овруцький р-н, ДП "Словечанський лісгосп АПК", Овруцьке л-во, кв. 90, 93</t>
  </si>
  <si>
    <t>Коростенський р-н, ДП "Словечанський лісгосп АПК", Овруцьке л-во, кв. 90, 93</t>
  </si>
  <si>
    <t>Рішення 14 сесії Житомирської обласної ради VII скликання від 21.12.17 № 919</t>
  </si>
  <si>
    <t>Трубіївський ліс</t>
  </si>
  <si>
    <t>ДП "Коростишівський лісгосп АПК" Андрушівське л-во кв. 86 вид. 2,3,4</t>
  </si>
  <si>
    <t>Бердичівський р-н, ДП "Коростишівський лісгосп АПК" Андрушівське л-во кв. 86 вид. 2,3,4</t>
  </si>
  <si>
    <t xml:space="preserve">Рішення облради  від 26.07.18 № 1176   </t>
  </si>
  <si>
    <t xml:space="preserve"> Сущанський</t>
  </si>
  <si>
    <t>Олевський район, ДП «Олевський лісгосп АПК»,  Сущанське лісництво, кв. 54,55</t>
  </si>
  <si>
    <t>Коростенський район, ДП «Олевський лісгосп АПК»,  Сущанське лісництво, кв. 54,55</t>
  </si>
  <si>
    <t xml:space="preserve">Рішення 22 сесії облради 7 скликання від 07.02.2019      № 1377 </t>
  </si>
  <si>
    <t>Березовий гай</t>
  </si>
  <si>
    <t>Радомишльський район, ДП «Радомишльський лісгосп АПК», Забілоцьке лісництво, кв. 28, вид. 1-17</t>
  </si>
  <si>
    <t>Житомирський район, ДП «Радомишльський лісгосп АПК», Забілоцьке лісництво, кв. 28, вид. 1-17</t>
  </si>
  <si>
    <t>ДП «Радомишльський лісгосп АПК»</t>
  </si>
  <si>
    <t>Рішення 23 сесії облради 7 скликання від 23.05.2019 №1459</t>
  </si>
  <si>
    <t>Миропільський</t>
  </si>
  <si>
    <t>Романівський район,  ДП «Бердичівське ЛГ», Миропільське л-во, кв. 27, 36, 37, 47</t>
  </si>
  <si>
    <t>Житомирський р-н,  ДП «Бердичівське ЛГ», Миропільське л-во, кв. 27, 36, 37, 47</t>
  </si>
  <si>
    <t>ДП «Бердичівське ЛГ»</t>
  </si>
  <si>
    <t>Рішення 30 сесії Житомирської облради VII скликання від 05.03.2020 № 1883</t>
  </si>
  <si>
    <t>Курчицький</t>
  </si>
  <si>
    <t>Новоград-Волинський район, ДП «Новоград-Волинське ДЛМГ», Курчицьке л-во, кв. 55, вид. 1- 8, 10, 11 , кв. 56 вид. 1, 2,  5,  15, 16, 19</t>
  </si>
  <si>
    <t>Новоград-Волинский р-н, ДП «Городницький лісгосп», Курчицьке лісництво, кв. 55, вид. 1 (50,4 га), вид 2 (0,7 га), вид. 3 (1,1 га), вид. 4 (2,2 га), вид. 5 (1,9 га), вид. 6 (0,5 га), вид. 7 (9,5 га), вид. 8 (1,0 га), вид. 10 (7,3 га), вид. 11 (0,8 га), кв. 56 вид. 1 (48 га), вид. 2 (0,9 га), вид. 5 (2,1 га), вид. 15 (1,3 га), вид. 16 (1,4 га), вид. 19 (0,5 га)</t>
  </si>
  <si>
    <t xml:space="preserve">Рішення 2 сесії Житомирської облради VIII скликання від 24.12.2020 № 53  </t>
  </si>
  <si>
    <t>Новоград-Волинський р-н, ДП «Городницьке лісове господарство»,                   Курчицьке лісництво, квартали 20, 30, 31, 32, 41</t>
  </si>
  <si>
    <t>Новоград-Волинський р-н, ДП «Городницьке лісове господарство»,    Ярунське лісництво, квартали 47, 48</t>
  </si>
  <si>
    <t>Відьма</t>
  </si>
  <si>
    <t>Ємільчинський р-н, ДП «Ємільчинське ЛГ», Ємільчинське л-во, кв. 5, вид. 1-3, 6</t>
  </si>
  <si>
    <t xml:space="preserve"> Новоград-Волинський р-н, ДП «Ємільчинське ЛГ»,                               Ємільчинське л-во, кв. 5, вид. 1-3, 6 ; Гартівське лісництво кв. 77,   вид. 25 - 27, 30 - 48</t>
  </si>
  <si>
    <t>ДП «Ємільчинське ЛГ»</t>
  </si>
  <si>
    <t xml:space="preserve">Рішення 15 сесії обласної ради п’ятого скликання від 26.06.08  № 595, Рішення  восьмо ї сесії Житомирської обласної ради  VIII скликання від 16.12.2021 №364   </t>
  </si>
  <si>
    <t xml:space="preserve">Лозанове </t>
  </si>
  <si>
    <t>Коростенський р-н, ДП «Коростенське ЛМГ», Бехівське л-во, кв. 117, вид. 14; кв. 124, вид. 2</t>
  </si>
  <si>
    <t>Рішення 17 сесії обласної ради п’ятого скликання від 14.11.08  № 665 «Про утворення об’єктів природно-заповідного фонду місцевого значення</t>
  </si>
  <si>
    <t>Мицьківський</t>
  </si>
  <si>
    <t>Новоград-Волинський р-н,  ДП «Новоград-Волинське ДЛМГ», Курчицьке л-во, кв. 15, вид. 11-13, кв. 16, вид. 2, 3, 5, 6-8. Розширено Новоград-Волинський р-н,  ДП «Новоград-Волинське ДЛМГ», Курчицьке л-во: кв. 9, вид. 6, 14, кв.15, вид 17, 18,  8, 26, кв. 16 вид.43, кв. 17, вид. 32, 54, кв. 18, вид. 28-35, кв. 24, вид. 1-3,  9, 14, 15, 25</t>
  </si>
  <si>
    <t xml:space="preserve">Новоград-Волинський р-н, ДП "Городницький лісгосп" Курчицьке л-во, кв. 15, вид. 11,12,13,17,18,8, 20, 26; кв.16,вид.2,3,5,6,7,8,43; кв. 17 18, 29, 39, 32,54; кв.9, вид  5, 6, 13, 14, 15, 16, 17, 18;                                кв.18, вид 28-35;                                                                                     кв.24 вид. 1,2,3,9,14,15,25.  </t>
  </si>
  <si>
    <t xml:space="preserve">Рішення 16 сесії обласної ради п’ятого скликання від 15.08.08  № 642,  Рішення 2 сесії Житомирської облради VIII скликання від 24.12.2020 № 53, Рішення восьмої сесії  Житомирської обласної ради VIII скликання від 16.11.2021  №  364  </t>
  </si>
  <si>
    <t>Переспа</t>
  </si>
  <si>
    <t>Ємільчинський р-н, ДП «Ємільчинське ЛГ», Жужельське л-во, кв. 5, вид. 1-13</t>
  </si>
  <si>
    <t>Новоград-Волинський р-н, ДП «Ємільчинське ЛГ», Жужельське л-во, кв. 5, вид. 1-13</t>
  </si>
  <si>
    <t>Рішення 15 сесії обласної ради п’ятого скликання від 26.06.08  № 595 «Про утворення об’єктів природно-заповідного фонду місцевого значення» (площа – 80,2 га). Розширено рішенням XXIV сесії Житомирської обласної ради V скликання від 11.05.10 № 1084 «Про зміну меж об’єктів природно-заповідного фонду місцевого значення» з 80,2 га до 117,0 га</t>
  </si>
  <si>
    <t xml:space="preserve">Хвощове болото </t>
  </si>
  <si>
    <t>Коростенський р-н, ДП «Коростенське ЛМГ», Бехівське л-во, кв. 123, вид. 2; кв. 116, вид. 19</t>
  </si>
  <si>
    <t>Бучмани</t>
  </si>
  <si>
    <t xml:space="preserve"> Лугинський  р-н,  ДП “Лугинське ЛГ”,  Дивлинське лісництво, кв. 2, вид. 1, 10; кв. 7, вид. 1, 2, 4, 10; кв. 8, вид. 9, 10, 11, 12; кв.17, вид. 1, 2, 3, 4, 6; кв. 18, вид. 17; кв. 27, вид. 1, 2, 3, 4, 5; кв. 28, вид.1.</t>
  </si>
  <si>
    <t>Коростенський р-н, ДП “Лугинське ЛГ”, Дивлинське лісництво,  кв. 2;   кв. 3, вид. 2 - 8; кв. 7 ;  кв. 8 ;  кв. 9,               вид. 2, 8 , 11, 17, 18;  кв.17; кв. 18, вид. 1, 21 ;  кв. 27; кв. 28, вид.1, 2, 11; кв. 35, вид. 1</t>
  </si>
  <si>
    <t xml:space="preserve"> ДП “Лугинське ЛГ”        </t>
  </si>
  <si>
    <t>Рішення облвиконкому від 01.02.1988 р.   № 27 (295,0 га). Розширено рішенням 26 сесії обласної ради   5 скликання від 08.09.10 № 1163 «Про утворення об’єктів природно-заповідного фонду місцевого значення» (розширено з 295,0 га до 836,5 га)</t>
  </si>
  <si>
    <t>Вовчі острови</t>
  </si>
  <si>
    <t>Ємільчинський р-н,  ДП “Ємільчинське ЛГ”, Ємільчинське лісництво, кв. 13, 14, 23, 24</t>
  </si>
  <si>
    <t>Новоград-Волинський р-н, ДП “Ємільчинське ЛГ”, Ємільчинське лісництво, кв. 13, 14, 23, 24</t>
  </si>
  <si>
    <t xml:space="preserve"> ДП “Ємільчинське ЛГ”       </t>
  </si>
  <si>
    <t>Рішення облвиконкому від 02.04.1984 р. № 115</t>
  </si>
  <si>
    <t>Волосне</t>
  </si>
  <si>
    <t>Коростенський р-н,  ДП  “Коростенське  ЛМГ” , Ушомирське лісництво, кв. 36, вид. 16, 17, 23, 30</t>
  </si>
  <si>
    <t xml:space="preserve"> ДП  “Коростенське  ЛМГ”    </t>
  </si>
  <si>
    <t>Рішення облвиконкому від 21.01.1982 р. № 26 (20,0 га). Розширено рішенням 26 сесії обласної ради   5 скликання від 08.09.10 № 1163 «Про утворення об’єктів природно-заповідного фонду місцевого значення» (розширено з  20,0 га до 271,0 га)</t>
  </si>
  <si>
    <t>Галове</t>
  </si>
  <si>
    <t>Малинський р-н, ДП “Малинське ЛГ”, Любовицьке лісництво, кв. 39, вид.9</t>
  </si>
  <si>
    <t xml:space="preserve">Коростенський р-н, ДП “Радомишльське ЛМГ”, Любовицьке лісництво, кв. 39, 40, 52 </t>
  </si>
  <si>
    <t xml:space="preserve">   ДП “Малинське ЛГ”</t>
  </si>
  <si>
    <t>Галове болото</t>
  </si>
  <si>
    <t xml:space="preserve"> Коростишівський р-н,  ДП “Коростишівське ЛГ”, Коростишівське лісництво, кв. 15, вид. 21, 34; кв. 16, вид  23, 27; кв. 20, вид. 4, 11; кв. 21, вид. 1.</t>
  </si>
  <si>
    <t>Житомирський р-н, ДП “Коростишівське ЛГ”, Коростишівське лісництво, кв. 15,  вид.  67, 68; кв. 16,  вид  56, 57, 58   кв. 20, вид.  1;    кв. 21,  вид. 1., 2, 3</t>
  </si>
  <si>
    <t xml:space="preserve"> ДП “Коростишівське ЛГ”   </t>
  </si>
  <si>
    <t>Рішення облвиконкому від 17.09.1979 р. № 398</t>
  </si>
  <si>
    <t>Зимник</t>
  </si>
  <si>
    <t>Олевський р-н,  ДП “Олевське ЛГ”, Руднянське лісництво, кв. 54, вид. 1-11,  21, 22, 42; кв.55, вид. 1-15, 20, 24-26, 45; кв.60, вид. 1-8, 10, 11, 33, 46-49,</t>
  </si>
  <si>
    <t>Коростенський р-н,  ДП “Олевське ЛГ”, Руднянське лісництво, кв. 54, вид. 1-11,  21, 22, 42; кв.55, вид. 1-15, 20, 24-26, 45; кв.60, вид. 1-8, 10, 11, 33, 46-49,</t>
  </si>
  <si>
    <t xml:space="preserve"> ДП “Олевське ЛГ”           </t>
  </si>
  <si>
    <t>Клунище</t>
  </si>
  <si>
    <t xml:space="preserve">Малинський р-н,  ДП “Малинське ЛГ”, Слобідське лісництво, кв. 7, вид. 2, 5; кв. 8, вид.8; кв. 9, вид.1  </t>
  </si>
  <si>
    <t xml:space="preserve">Коростенський р-н, ДП “Радомишльське ЛМГ”, Слобідське лісництво, кв. 7, вид. 1-6; кв. 8, вид.4,8,9,10,15,16,17; кв. 9, вид.1,2,3,12 </t>
  </si>
  <si>
    <t xml:space="preserve"> ДП “Малинське ЛГ”  </t>
  </si>
  <si>
    <t>Корч</t>
  </si>
  <si>
    <t>Олевський р-н, ДП «Олевський лісгосп», Сновидовицьке лісництво, кв. 8, 9, 10, 15, 16, 17.</t>
  </si>
  <si>
    <t>Коростенський р-н, ДП «Олевський лісгосп», Сновидовицьке лісництво, кв. 8, 9, 10, 15, 16, 17.</t>
  </si>
  <si>
    <t xml:space="preserve"> ДП “Олевське ЛГ”,           </t>
  </si>
  <si>
    <t>Коморище</t>
  </si>
  <si>
    <t>Овруцький р-н, ДП “Овруцьке ЛГ”, Прилуцьке лісництво, кв. 76, вид. 35, 48 – 20,0 га;  ДП  “Словечанський  лісгосп АПК” – 20, 0 га,   Овруцьке лісництво, кв. 24, вид. 4, 7, 8, 10-17.</t>
  </si>
  <si>
    <t>Коростенський р-н, ДП “Овруцьке СЛГ”, Прилуцьке лісництво, кв. 76, вид. 36, 46 – 20,0 га;  ДП  “Словечанський лісгосп АПК” – 20, 0 га,   Овруцьке лісництво, кв. 24, вид. 4, 7, 8, 10, 17.</t>
  </si>
  <si>
    <t xml:space="preserve">  ДП “Овруцьке ЛГ” ДП “Словечанський лісгосп  АПК”</t>
  </si>
  <si>
    <t xml:space="preserve">ДП “Овруцьке СЛГ” ДП “Словечанський лісгосп  АПК” </t>
  </si>
  <si>
    <t>Мисловичі</t>
  </si>
  <si>
    <t>Коростенський р-н,  ДП  “Коростенське  ЛМГ”, Омелянівське лісництво, кв.57, вид. 4, 7, 9, 10; кв. 58, вид. 1-3, 7, 11, 12, 18</t>
  </si>
  <si>
    <t xml:space="preserve"> ДП  “Коростенське  ЛМГ”      </t>
  </si>
  <si>
    <t>Рішення облвиконкому від 21.01.1982 р. № 26</t>
  </si>
  <si>
    <t>Можарівський</t>
  </si>
  <si>
    <t>Овруцький  р-н,  ДП  “Словечанський  лісгосп  АПК”,  Словечанське лісництво,  кв. 76, вид. 10-13,  26,  32,  37,  41, 42.</t>
  </si>
  <si>
    <t>Коростенський р-н,  ДП  “Словечанський  лісгосп  АПК”,  Словечанське лісництво,  кв. 76, вид. 10-13,  26,  32,  37,  41, 42.</t>
  </si>
  <si>
    <t>ДП  “Словечанський  лісгосп  АПК”</t>
  </si>
  <si>
    <t>Речиця</t>
  </si>
  <si>
    <t>Олевський р-н,   ДП “Білокоровицьке ЛГ”,  Поясківське лісництво, кв. 20, вид.  26-31; кв.21, вид. 6,  17,  18; кв. 22, вид. 16; кв. 23, вид. 1,  2,  9,  10; кв. 25, вид. 3.  Тепеницьке лісництво, кв.7, вид. 22-31; кв. 12, вид.8,</t>
  </si>
  <si>
    <t>Коростенський р-н,   ДП “Білокоровицьке ЛГ”,  Поясківське лісництво, кв. 20, вид.  26-31; кв.21, вид. 6,  17,  18; кв. 22, вид. 16; кв. 23, вид. 1,  2,  9,  10; кв. 25, вид. 3.  Тепеницьке лісництво, кв.7, вид. 22-31; кв. 12, вид.8,</t>
  </si>
  <si>
    <t xml:space="preserve"> ДП “Білокоровицьке ЛГ”       </t>
  </si>
  <si>
    <t xml:space="preserve">Страхів </t>
  </si>
  <si>
    <t>Олевський р-н,  ДП “Олевське ЛГ”, Хочинське лісництво, кв. 9,  15, 16, 17, 18, 22, 23, 24, 25, 29, 30, 31, 32, 33, 36, 37, 38, 43, 44, 45, 50, 51, вид. 1-18; кв. 56, вид. 1-6; кв. 57.</t>
  </si>
  <si>
    <t xml:space="preserve">  Коростенський р-н, ДП “Олевське ЛГ”,                                            Хочинське лісництво, кв. 9,  15, 16, 17, 18, 22, 23, 24, 25, 29, 30, 31, 32, 33, 36, 37, 38, 43, 44, 45, 50, 51, вид. 1-18; кв. 56, вид. 1-6; кв. 57.</t>
  </si>
  <si>
    <t xml:space="preserve">Рішення 11 сесії 23 скликання облради від 29.11.2001, Рішення восьмої сесії Житомирської обласної ради VIII скликання від 16.12.2021 № 363 </t>
  </si>
  <si>
    <t>Сукачове</t>
  </si>
  <si>
    <t>Коростенський р-н,  ДП  “Коростенське  ЛМГ” , Ушомирське лісництво, кв. 69, вид. 19, 21, 22</t>
  </si>
  <si>
    <t>Коростенський р-н, ДП  “Коростенське  ЛМГ” , Ушомирське лісництво, кв. 66,  кв. 69.</t>
  </si>
  <si>
    <t xml:space="preserve"> ДП  “Коростенське  ЛМГ”        </t>
  </si>
  <si>
    <t>Рішення облвиконкому від 21.01.1982 р. № 26 (22,0 га). Розширено рішенням 26 сесії обласної ради   5 скликання від 08.09.10 № 1163 «Про утворення об’єктів природно-заповідного фонду місцевого значення» (розширено з  22,0 га до 214 га)</t>
  </si>
  <si>
    <t>Сущанські ставки</t>
  </si>
  <si>
    <t>Попільнянський  р-н,  ДП  “Попільнянське ЛГ”, Корнинське лісництво, кв.63, вид. 2, 4, 7; кв. 64, вид. 2, 3, 4.</t>
  </si>
  <si>
    <t>Житомирський р-н, ДП  “Коростишівське ЛГ”, Корнинське лісництво, кв. 63, вид. 2, 4, 6, 9, 10; кв. 64, вид. 2, 3, 4, 17, 18</t>
  </si>
  <si>
    <t xml:space="preserve"> ДП  “Попільнянське ЛГ” </t>
  </si>
  <si>
    <t xml:space="preserve">ДП  “Коростишівське ЛГ” </t>
  </si>
  <si>
    <t>Телячий мох</t>
  </si>
  <si>
    <t>Олевський р-н,  ДП “Білокоровицьке ЛГ”, Зубковицьке лісництво, кв. 45, 46, 51, 58, 66</t>
  </si>
  <si>
    <t>Коростенський р-н,  ДП “Білокоровицьке ЛГ”, Зубковицьке лісництво, кв. 45, 46, 51, 58, 66</t>
  </si>
  <si>
    <t xml:space="preserve"> ДП “Білокоровицьке ЛГ”         </t>
  </si>
  <si>
    <t>Телячий мох-2</t>
  </si>
  <si>
    <t>Ємільчинський р-н,  ДП “Ємільчинське ЛГ”, Кочичинське лісництво, кв. 1, 2, 5, 6, 7, 10, 11, 12</t>
  </si>
  <si>
    <t>Новоград-Волинський р-н, ДП “Ємільчинське ЛГ”, Кочичинське лісництво, кв. 1, 2, 5, 6, 7, 10, 11, 12</t>
  </si>
  <si>
    <t xml:space="preserve"> ДП “Ємільчинське ЛГ”         </t>
  </si>
  <si>
    <t>Чорний мох</t>
  </si>
  <si>
    <t>Коростенський р-н,  ДП  “Коростенське  ЛМГ” , Ушомирське лісництво, кв. 18, вид 22; кв.22. вид.3</t>
  </si>
  <si>
    <t>Коростенський р-н, ДП  “Коростенське  ЛМГ” , Ушомирське лісництво, кв. 18, вид 19; 22-24, 27, 37-40;   кв.22. вид.3, 49.</t>
  </si>
  <si>
    <t xml:space="preserve"> ДП  “Коростенське  ЛМГ”          </t>
  </si>
  <si>
    <t>Урочище Хилятин</t>
  </si>
  <si>
    <t>Олевський р-н, ДП «Олевський лісгосп АПК», Копищанське л-во, кв. 67-69, 76-78, 81</t>
  </si>
  <si>
    <t>Коростенський р-н, ДП «Олевський лісгосп АПК», Копищанське л-во, кв. 67-69, 76-78, 81</t>
  </si>
  <si>
    <t>Щуче</t>
  </si>
  <si>
    <t xml:space="preserve"> Малинський  р-н,  ДП “Малинське ЛГ”, Українське лісництво, кв. 72, вид.14; кв. 73, вид.6,  ДП “Радомишльське ЛМГ”, Краснобірське лісництво, кв.41, вид. 6; кв. 42, вид. 2, 17, 18, 20; кв. 43, вид. 4, 8, 11, 19, 23; кв. 47, вид. 2, 3, 22, 23.</t>
  </si>
  <si>
    <t>Житомирський та Коростенський район, ДП “Радомишльське ЛМГ”,Українське лісництво, кв. 72, вид.14; кв. 73, вид.6, Краснобірське лісництво, кв.41, вид. 17, 18; кв. 42, вид. 2, 3, 8, 9, 17-22; кв. 43, вид. 3-5, 12, 29; кв. 47, вид. 2, 3</t>
  </si>
  <si>
    <t xml:space="preserve"> ДП “Малинське ЛГ”,    ДП “Радомишльське ЛМГ”  </t>
  </si>
  <si>
    <t>Рихти</t>
  </si>
  <si>
    <t>Малинський р-н, ДП “Малинське ЛГ”, Чоповицьке лісництво, квартал 54</t>
  </si>
  <si>
    <t xml:space="preserve">Коростенський р-н, ДП “Радомишльське ЛМГ”, Чоповицьке лісництво, квартал 54 </t>
  </si>
  <si>
    <t>Іванівський</t>
  </si>
  <si>
    <t>Новоград-Волинський район, ДП «Новоград-Волинське ДЛМГ», Новоград-Волинське лісництво, кв. 26, вид. 7 (площа 5,0 га), кв. 27, вид. 5 (площа 7,0 га), кв. 28, вид. 5 (площа 0,3 га), кв. 28, вид. 7 (площа 10 га), кв. 28, вид. 8 (площа 1,4 га), кв. 28, вид. 18 (площа   1,1 га); кв. 29, вид. 2 (площа 2,5 га), кв. 29, вид. 6 (площа 7,6 га),     кв. 29, вид. 7 (площа 1,2 га), кв. 29, вид. 8 (площа 1,5 га), кв. 29,   вид. 9 (площа 1,9 га), кв. 29, вид. 10 (площа 0,3 га), кв. 29, вид. 19 (площа 2,1 га);  кв. 30, вид. 9 (площа 0,9 га), кв. 30, вид. 10 (площа 1,3 га),  кв. 30, вид. 11 (площа 9,3 га), кв. 30, вид. 12 (площа 0,5 га), кв. 30, вид. 13 (площа 2,0 га), кв. 30, вид. 15 (площа 1,2 га)</t>
  </si>
  <si>
    <t>Новоград-Волинський р-н, ДП «Городницький лісгосп», Новоград-Волинське лісництво, кв. 26, вид. 7,28,29;   кв.27, вид. 5,22,23; кв.28, вид. 5,7,8,18,20,22;        кв. 29,  вид. 2,6- 10,19,20,24; кв.30, вид. 9-13, 15,27,30.</t>
  </si>
  <si>
    <t>Дідовицький</t>
  </si>
  <si>
    <t>ДП "Новоград-Волинський  лісгосп АПК" Новоград-Волинське л-во кв. 7 вид. 9</t>
  </si>
  <si>
    <t xml:space="preserve">Новоград-Волинський р-н, ДП «Новоград-Волинський лісгосп АПК», Новоград-Волинське лісництво, кв. 7, вид.4 </t>
  </si>
  <si>
    <t>Бережестський</t>
  </si>
  <si>
    <t>ДП "Овруцьке спеціалізоване лісове господарство", Бережестське лісництво, кв. 27</t>
  </si>
  <si>
    <t>Коростенський р-н, ДП "Овруцьке спеціалізоване лісове господарство", Бережестське лісництво, кв. 27</t>
  </si>
  <si>
    <t>ДП "Овруцьке спеціалізоване лісове господаство"</t>
  </si>
  <si>
    <t xml:space="preserve">Рішення восьмої сесії Житомирської обласної ради VIII скликання від 16.12. 2021 №362               </t>
  </si>
  <si>
    <t>Страусово перо</t>
  </si>
  <si>
    <t>Новоград-Волинський р-н,  ДП “Городницьке ЛГ”, Городницьке лісництво, кв. 29, вид. 21, 23; кв. 28, вид. 51, 52, кв. 31, вид. 1, 2, 9, 17</t>
  </si>
  <si>
    <t>ДП “Городницьке ЛГ»</t>
  </si>
  <si>
    <t>Берви</t>
  </si>
  <si>
    <t xml:space="preserve"> Радомишльський р-н.,   ДП “Радомишльське ЛМГ”, Поташнянське лісництво, кв. 46, вид. 22-38; кв. 47, вид. 1-28;  кв. 48, вид. 1-23; кв. 49, вид. 1-15; кв. 60, вид. 1-9; кв. 61, вид. 1-24; кв. 62, вид. 1-12</t>
  </si>
  <si>
    <t xml:space="preserve">Житомирський р-н, ДП “Радомишльське ЛМГ”, Поташнянське лісництво, кв. 46-49; кв. 60-62 </t>
  </si>
  <si>
    <t xml:space="preserve"> ДП “Радомишльське ЛМГ”    </t>
  </si>
  <si>
    <t>Вереси</t>
  </si>
  <si>
    <t>Олевський р-н,  ДП “Олевське ЛГ”, Кам’янське лісництво, кв. 41, 43, 44</t>
  </si>
  <si>
    <t>Коростенський р-н,  ДП “Олевське ЛГ”, Кам’янське лісництво, кв. 41, 43, 44</t>
  </si>
  <si>
    <t>Вересна</t>
  </si>
  <si>
    <t>Новоград-Волинський р-н, ДП “Новоград-Волинське ДЛМГ”, Ярунське лісництво, кв. 53</t>
  </si>
  <si>
    <t xml:space="preserve">Новоград-Волинський р-н, ДП “Городницький лісгосп”, Ярунське лісництво, кв. 53 </t>
  </si>
  <si>
    <t xml:space="preserve"> ДП “Новоград-Волинське ДЛМГ”  </t>
  </si>
  <si>
    <t>Ветьва</t>
  </si>
  <si>
    <t>Олевський  р-н,  ДП “Олевське ЛГ”, Журжевицьке лісництво, кв. 12, вид. 1, 9, 10, 11, 16, 17; кв. 15, вид. 1, 2, 7, 8, 9, 14, 17, 23, 25; кв. 16, вид. 12-14, 16-26; кв. 17,  вид. 8-11, 13-19; кв. 21, вид. 1-4, 6, 7, 8, 10, 16, 20; кв. 22; 28.</t>
  </si>
  <si>
    <t>Коростенський р-н,  ДП “Олевське ЛГ”, Журжевицьке лісництво, кв. 12, вид. 1, 9, 10, 11, 16, 17; кв. 15, вид. 1, 2, 7, 8, 9, 14, 17, 23, 25; кв. 16, вид. 12-14, 16-26; кв. 17,  вид. 8-11, 13-19; кв. 21, вид. 1-4, 6, 7, 8, 10, 16, 20; кв. 22; 28.</t>
  </si>
  <si>
    <t xml:space="preserve"> Густі острови</t>
  </si>
  <si>
    <t xml:space="preserve"> Олевський р-н,  ДП “Олевське ЛГ”, Журжевицьке лісництво, кв. 29, вид. 10, 15, 17, 18, 20-30;  кв.  35, 36, 41;  Руднянське лісництво, кв. 19, 20, 21, 27, 28, 35, 42, 43, 49.</t>
  </si>
  <si>
    <t>Коростенський р-н, ДП “Олевське ЛГ”,                                      Журжевицьке лісництво, кв. 29, вид. 10, 15, 17, 18, 20-30;  кв.  35, 36, 41;                                     Руднянське лісництво, кв. 19, 20, 21, 26, 27, 28, 35, 42, 43, 49.</t>
  </si>
  <si>
    <t xml:space="preserve">  ДП “Олевське ЛГ”       </t>
  </si>
  <si>
    <t xml:space="preserve"> Рішення 11 сесії 23 скликання облради від 29.11.2001, Рішення восьмої сесії Житомирської обласної ради VIII скликання від 16.12.2021 №364  </t>
  </si>
  <si>
    <t>Давиди</t>
  </si>
  <si>
    <t>Володарсько-Волинський  р-н,  ДП “Володарсько-Волинський  лісгосп АПК”, кв. 41; кв.42, вид. 16, 21, 22, 23, 24; кв. 55,  вид. 22, 23, 24, 25, 26, 50, 51, 52, 53.</t>
  </si>
  <si>
    <t>ДП “Пулинський лісгосп АПК”, Хорошівське лісництво  кв. 41; кв.42, вид. 16, 21, 22, 23, 24; кв. 55,  вид. 22, 23, 24, 25, 26, 50, 51, 52, 53</t>
  </si>
  <si>
    <t>ДП “Володарсько-Волинський  лісгосп АПК”</t>
  </si>
  <si>
    <t xml:space="preserve">ДП “Пулинський лісгосп АПК” </t>
  </si>
  <si>
    <t>Олевський  р-н,  ДП “Олевське ЛГ”, Руднянське  лісництво, кв. 69, 70,77, 82, 84, 85.</t>
  </si>
  <si>
    <t>Коростенський  р-н,  ДП “Олевське ЛГ”, Руднянське  лісництво, кв. 69, 70,77, 82, 84, 85.</t>
  </si>
  <si>
    <t>Жовтневе</t>
  </si>
  <si>
    <t>Попільнянський  р-н,  ДП  “Попільнянське  ЛГ”,  Ходорківське лісництво, кв. 86, вид. 16; кв. 87, вид. 7; кв. 95,  вид.11; кв. 96, вид. 1, 8.</t>
  </si>
  <si>
    <t>Житомирський р-н, ДП  “Коростишівське  ЛГ”, Ходорківське лісництво, кв. 86, вид. 16, 21; кв. 87, вид. 7, 20; кв. 95,  вид.11, 20, 21; кв. 96, вид. 1, 8, 20, 21.</t>
  </si>
  <si>
    <t xml:space="preserve"> ДП  “Попільнянське  ЛГ”</t>
  </si>
  <si>
    <t xml:space="preserve">ДП  “Коростишівське  ЛГ” </t>
  </si>
  <si>
    <t>Рішення облвиконкому від 07.03.1991р. №68</t>
  </si>
  <si>
    <t>Зажеревська дача</t>
  </si>
  <si>
    <t>Лугинський р-н,  ДП “Лугинське ЛГ”, Лугинське лісництво, кв. 96, 97</t>
  </si>
  <si>
    <t>Коростенський р-н,  ДП “Лугинське ЛГ”, Лугинське лісництво, кв. 96, 97</t>
  </si>
  <si>
    <t xml:space="preserve"> ДП “Лугинське ЛГ”      </t>
  </si>
  <si>
    <t>Замисловицький</t>
  </si>
  <si>
    <t>Олевський р-н,  ДП “Білокоровицьке ЛГ”, Поясківське лісництво, кв. 19</t>
  </si>
  <si>
    <t>Коростенський р-н, ДП “Білокоровицьке ЛГ”, Поясківське лісництво, кв. 19, вид. 1, 2, 3, 7, 8, 14, 15, 16, 21, 22, 23, 26, 40, 41,
Тепеницьке лісництво  кв. 37, вид. 3, 5, 36, 37; кв. 49, вид. 10, 19, 30, 31; кв. 53, вид 18</t>
  </si>
  <si>
    <t xml:space="preserve">Зелений мох </t>
  </si>
  <si>
    <t xml:space="preserve"> Овруцький р-н,  ДП “Словечанське ЛГ” , Велідницьке лісництво, кв. 73,  вид. 1, 2, 5, 6, 7, 14, 15; кв. 74, вид. 1, 2, 3, 12, 13, 19</t>
  </si>
  <si>
    <t>Коростенський р-н, ДП “Словечанське ЛГ” , Велідницьке лісництво, кв. 73,  вид. 1, 2,3,4, 5, 6, 7, 8,9 кв. 74, вид. 1, 2, 3, 4, 56, 57</t>
  </si>
  <si>
    <t>Ігорів Брід</t>
  </si>
  <si>
    <t>Олевський р-н,  ДП “Олевське ЛГ”, Сновидовицьке лісництво, кв. 12, 13, 20</t>
  </si>
  <si>
    <t>Коростенський р-н,  ДП “Олевське ЛГ”, Сновидовицьке лісництво, кв. 12, 13, 20</t>
  </si>
  <si>
    <t xml:space="preserve"> ДП “Олевське ЛГ”         </t>
  </si>
  <si>
    <t>Конвалія</t>
  </si>
  <si>
    <t xml:space="preserve"> Коростишівсь­кий р-н,  ДП ” Коростишівсь­ке  ЛГ”,  Дубовецьке ліс­ництво, кв. 21, вид. 12, 13, 15, 16; кв. 22, вид.   9, 10</t>
  </si>
  <si>
    <t>Житомирський р-н, ДП ” Коростишівське  ЛГ”,  Дубовецьке лісництво,  кв. 21,  вид.  45, 46, 47, 48, 49, 50, 51; кв. 22,  вид.   1, 2, 3, 4</t>
  </si>
  <si>
    <t xml:space="preserve"> ДП ” Коростишівсь­ке  ЛГ”  </t>
  </si>
  <si>
    <t xml:space="preserve">ДП ” Коростишівське  ЛГ” </t>
  </si>
  <si>
    <t>Красносілка</t>
  </si>
  <si>
    <t>Овруцький р-н,  ДП “Словечанське ЛГ”, Трохинське лісництво, кв. 2</t>
  </si>
  <si>
    <t>Коростенський р-н,  ДП “Словечанське ЛГ”, Трохинське лісництво, кв. 2</t>
  </si>
  <si>
    <t xml:space="preserve"> ДП “Словечанське ЛГ”      </t>
  </si>
  <si>
    <t>Крим’є</t>
  </si>
  <si>
    <t>Овруцький р-н,  ДП “Словечанське ЛГ”, Городецьке лісництво, кв. 38</t>
  </si>
  <si>
    <t>Коростенський р-н,  ДП “Словечанське ЛГ”, Городецьке лісництво, кв. 38</t>
  </si>
  <si>
    <t>Липницький</t>
  </si>
  <si>
    <t xml:space="preserve"> Лугинський  р-н,  ДП “Лугинське ЛГ”, Липницьке лісництво, кв. 47, вид. 19; кв. 48,  кв.51, вид. 22, 24, 29; кв. 52</t>
  </si>
  <si>
    <t xml:space="preserve"> Коростенський  р-н,  ДП “Лугинське ЛГ”, Липницьке лісництво, кв. 47, вид. 19; кв. 48,  кв.51, вид. 22, 24, 29; кв. 52</t>
  </si>
  <si>
    <t>Липова піч</t>
  </si>
  <si>
    <t>Ємільчинський р-н, ДП “Ємільчинське ЛГ”, Корольовське лісництво, кв. 30, 35</t>
  </si>
  <si>
    <t>Новоград-Волинський р-н, ДП “Ємільчинське ЛГ”, Корольовське лісництво, кв. 30, 35</t>
  </si>
  <si>
    <t xml:space="preserve"> ДП “Ємільчинське ЛГ”    </t>
  </si>
  <si>
    <t>Олевський  р-н,  ДП “Олевське ЛГ”, Олевське лісництво, кв. 19, 24-26, 33-35.</t>
  </si>
  <si>
    <t>Коростенський р-н,  ДП “Олевське ЛГ”, Олевське лісництво, кв. 19, 24-26, 33-35.</t>
  </si>
  <si>
    <t>Ольгино</t>
  </si>
  <si>
    <t xml:space="preserve"> Ємільчинський р-н, ДП “Ємільчинський лісгосп АПК”, кв. 2-8 ,67,76-82,84</t>
  </si>
  <si>
    <t>Новоград-Волинський р-н, ДП “Ємільчинський лісгосп АПК”, кв76,78,79,80,81,82,84 Сербівського лісництва</t>
  </si>
  <si>
    <t xml:space="preserve"> ДП “Ємільчинський лісгосп АПК”</t>
  </si>
  <si>
    <t>Рішення облвиконкому від 23.12. 1991 р. № 360</t>
  </si>
  <si>
    <t>Плющ</t>
  </si>
  <si>
    <t>Овруцький р-н,  ДП “Словечанське ЛГ”, Городецьке лісництво, кв. 8, вид. 15; кв.13, вид.6</t>
  </si>
  <si>
    <t>Коростенський район,  ДП “Словечанське ЛГ”, Городецьке лісництво, кв. 8, вид. 15; кв.13, вид.6</t>
  </si>
  <si>
    <t xml:space="preserve"> ДП “Словечанське ЛГ”       </t>
  </si>
  <si>
    <t>Прадуниха</t>
  </si>
  <si>
    <t>Олевський р-н,  ДП “Олевське ЛГ”, Кам’янське лісництво, кв. 55-59</t>
  </si>
  <si>
    <t>Коростенський р-н,  ДП “Олевське ЛГ”, Кам’янське лісництво, кв. 55-59</t>
  </si>
  <si>
    <t xml:space="preserve"> Рішення 11 сесії 23 скликання облради від 29.11.2001</t>
  </si>
  <si>
    <t xml:space="preserve">Розсохівський </t>
  </si>
  <si>
    <t xml:space="preserve">Народицький р-н, с. Розсохівське </t>
  </si>
  <si>
    <t xml:space="preserve">Коростенський р-н, Народицька селищна рада </t>
  </si>
  <si>
    <t xml:space="preserve">Розсохівська сільська рада  </t>
  </si>
  <si>
    <t xml:space="preserve">Народицька селищна рада </t>
  </si>
  <si>
    <t>Собачий зуб</t>
  </si>
  <si>
    <t>Романівський р-н,  ДП “Баранівське ЛМГ”, Биківське лісництво, кв. 36, 37, 41, 42, 46, 52, 53, 54</t>
  </si>
  <si>
    <t>Житомирський р-н, ДП “Баранівське ЛМГ”, Биківське лісництво, кв. 36, 37, 41, 42, 46, 52, 53, 54</t>
  </si>
  <si>
    <t xml:space="preserve"> ДП “Баранівське ЛМГ”</t>
  </si>
  <si>
    <t>Хмелі</t>
  </si>
  <si>
    <t>Овруцький р-н, ДП “Овруцький спецлісгосп”, Журбенське лісництво, кв. 56, вид. 4, 5, 6</t>
  </si>
  <si>
    <t>Коростенський р-н, ДП “Овруцький спецлісгосп”, Журбенське лісництво, кв. 56, вид. 4, 5, 6</t>
  </si>
  <si>
    <t xml:space="preserve"> ДП “Овруцький спецлісгосп”</t>
  </si>
  <si>
    <t>Циганка</t>
  </si>
  <si>
    <t>345, 04</t>
  </si>
  <si>
    <t xml:space="preserve"> Олевський р-н,  ДП “Олевське ЛГ” , Журжевицьке  лісництво, кв. 9, вид. 2, 6-8;  кв.12, вид. 2-4, 6-8, 12-13; кв.15, вид. 3, 4, 18, 21; кв.16, вид. 1-4; кв.17, вид. 1, 2, 5-7. </t>
  </si>
  <si>
    <t xml:space="preserve"> Коростенський р-н, ДП “Олевське ЛГ” ,                                    Журжевицьке  лісництво, кв. 9, вид. 2, 6-8;  кв.12, вид. 2-4, 6-8, 12-13; кв.15, вид. 3, 4, 18, 21; кв.16, вид. 1-4; кв.17, вид. 1, 2, 5-7. </t>
  </si>
  <si>
    <t xml:space="preserve">Рішення облвиконкому від 17.09.1979 р. № 398, Рішення  восьмої сесії Житомирської обласної ради VIII скликання від 16.12.2021 №363  </t>
  </si>
  <si>
    <t>Підсніжник</t>
  </si>
  <si>
    <t>Баранівський район, ДП «Баранівське ЛМГ», Зеремлянське лісництво, кв. 27, 28, кв. 45, 46.</t>
  </si>
  <si>
    <t>Новоград-Волинський р-н, ДП «Баранівське ЛМГ», Зеремлянське лісництво, кв. 27, 28, кв. 45, 46.</t>
  </si>
  <si>
    <t>ДП «Баранівське ЛМГ»</t>
  </si>
  <si>
    <t>Рішення 22 сесії обласної ради п’ятого скликання від 13.11.09 №949 «Про утворення об’єктів природно-заповідного фонду місцевого значення».</t>
  </si>
  <si>
    <t xml:space="preserve">Тішевки </t>
  </si>
  <si>
    <t>Романівський район, ДП «Бердичівське ЛГ», Романівське лісництво, кв. 34, вид. 1</t>
  </si>
  <si>
    <t>Житомирський р-н, ДП «Бердичівське ЛГ», Романівське лісництво, кв. 34, вид. 1</t>
  </si>
  <si>
    <t xml:space="preserve">ДП “Бердичівське ЛГ”  </t>
  </si>
  <si>
    <t>Рішення 23 сесії Житомирської обласної ради п’ятого скликання від 18.03.10 № 1023 «Про утворення об’єкта природно-заповідного фонду місцевого значення» (площа становить 14,0 га). Рішенням XII сесії Житомирської обласної ради VI скликання від 22.11.12 № 718 «Про створення нових і зміну меж існуючих об’єктів природно-заповідного фонду місцевого значення» площу заказника змінено з 14,0 га на 14,5 га</t>
  </si>
  <si>
    <t>Карачина гора</t>
  </si>
  <si>
    <t>ДП "Попільнянський лісгосп"  Ружинське л-во кв. 37 вид. 4</t>
  </si>
  <si>
    <t>Бердичівський р-н, ДП “Коростишівське лісове господарство”, Ружинське лісництво, кв. 37, вид. 4</t>
  </si>
  <si>
    <t xml:space="preserve">ДП "Попільнянський лісгосп", </t>
  </si>
  <si>
    <t>ДП “Коростишівське лісове господарство”</t>
  </si>
  <si>
    <t xml:space="preserve">Рішення облради  від 07.03.18 № 998   </t>
  </si>
  <si>
    <t>Голубіївський ліс</t>
  </si>
  <si>
    <t>ДП "Попільнянський лісгосп"  Ружинське л-во кв. 32, 33, 34                       ДП "Коростишівський лісгосп АПК" Андрушівське л-во кв.129 вид. ,3,4,5</t>
  </si>
  <si>
    <t>Бердичівський р-н, ДП “Коростишівське лісове господарство”, Ружинське лісництво, кв. 32,33,34 (134,0 га), ДП “Коростишівський лісгосп АПК”, Андрушівське лісництво, кв. 129, вид. 3,4,5 (11,7 га)</t>
  </si>
  <si>
    <t xml:space="preserve">ДП "Попільнянський лісгосп",                                        ДП "Коростишівський лісгосп АПК"    </t>
  </si>
  <si>
    <t>ДП “Коростишівське лісове господарство”, ДП “Коростишівський лісгосп АПК”</t>
  </si>
  <si>
    <t>Урочище Верба</t>
  </si>
  <si>
    <t>ДП "Ємільчинський лісгосп АПК" Ємільчинське л-во кв. 59</t>
  </si>
  <si>
    <t>Новоград-Волинський р-н, ДП "Ємільчинський лісгосп АПК" Ємільчинське л-во кв. 59</t>
  </si>
  <si>
    <t xml:space="preserve">ДП "Ємільчинський лісгосп АПК" </t>
  </si>
  <si>
    <t>Урочище "Пісковня"</t>
  </si>
  <si>
    <t>Романівський район, ДП «Романівський лісгосп АПК» Соболівське л-во, кв. 63 вид. 8-11, 18-26</t>
  </si>
  <si>
    <t>Житомирський р-н, ДП «Романівський лісгосп АПК» Соболівське л-во, кв. 63 вид. 8-11, 18-26</t>
  </si>
  <si>
    <t xml:space="preserve">ДП «Романівський лісгосп АПК» </t>
  </si>
  <si>
    <t xml:space="preserve">Рішення 32  сесії Житомирської облради VII скликання від 08.10.2020 № 2044 </t>
  </si>
  <si>
    <t>Черевківський</t>
  </si>
  <si>
    <t>ДП "Словечанський лісгосп АПК", Рокитнянське лісництво, кв. 35, кв. 45</t>
  </si>
  <si>
    <t>Коростенський р-н, ДП "Словечанський лісгосп АПК", Рокитнянське лісництво, кв. 35, кв. 45</t>
  </si>
  <si>
    <t xml:space="preserve">Рішення четвертої сесії Житомирської обласної ради VIII скликання від 27.05.2021 №155                    </t>
  </si>
  <si>
    <t>Урочище Лофіцьке</t>
  </si>
  <si>
    <t>ДП "Ємільчинський лісгосп АПК", Барашівське лісництво, кв. 27, кв. 28</t>
  </si>
  <si>
    <t>Новоград-Волинський р-н, ДП "Ємільчинський лісгосп АПК", Барашівське лісництво, кв. 27, кв. 28</t>
  </si>
  <si>
    <t>ДП "Ємільчинський лісгосп АПК"</t>
  </si>
  <si>
    <t xml:space="preserve">Рішення четвертої сесії Житомирської обласної ради VIII скликання від 27.05.2021 №158               </t>
  </si>
  <si>
    <t>Морозовий</t>
  </si>
  <si>
    <t>ДП "Білокоровицьке лісове господарство",     Білокоровицьке лісництво, кв. 20, вид. 7, 17, 19</t>
  </si>
  <si>
    <t>Коростенський р-н, ДП "Білокоровицьке лісове господарство",     Білокоровицьке лісництво, кв. 20, вид. 7, 17, 19</t>
  </si>
  <si>
    <t>ДП "Білокоровицьке лісове господарство</t>
  </si>
  <si>
    <t xml:space="preserve">Рішення восьмої сесії Житомирської обласної ради  VIII cкликання від 16.12.2021 №364                     </t>
  </si>
  <si>
    <t>Дубок</t>
  </si>
  <si>
    <t>ДП "Лугинське лісове господарство", Бовсунівське лісництво, кв. 53, вид. 4, 5, 6, 7, 11, 12</t>
  </si>
  <si>
    <t>Коростенський р-н, ДП "Лугинське лісове господарство", Бовсунівське лісництво, кв. 53, вид. 4, 5, 6, 7, 11, 12</t>
  </si>
  <si>
    <t>ДП "Лугинське лісове господарство"</t>
  </si>
  <si>
    <t>Барвенкове</t>
  </si>
  <si>
    <t>загально­зоологічний</t>
  </si>
  <si>
    <t>Коростенський  р-н,   ДП  “Коростенське  ЛМГ”,  Ушомирське лісництво, кв. 9,  вид. 29;  кв. 10, вид. 21, 22, 23, 26.</t>
  </si>
  <si>
    <t xml:space="preserve"> ДП  “Коростенське  ЛМГ”</t>
  </si>
  <si>
    <t>Берльоне</t>
  </si>
  <si>
    <t>Олевський  р-н,  ДП “Олевське ЛГ”,  Комсомольське лісництво, кв.  8-13, 15, 17</t>
  </si>
  <si>
    <t xml:space="preserve">Коростенський р-н, ДП “Олевське ЛГ”, Покровське лісництво, кв.  8-13, 15, 17 </t>
  </si>
  <si>
    <t>Боброве болото</t>
  </si>
  <si>
    <t>Коростишівський р-н, ДП “Коростишівське ЛГ”, Смолівське лісництво, кв.117, вид. 1-19</t>
  </si>
  <si>
    <t>Житомирський р-н, ДП “Коростишівське ЛГ”, Смолівське лісництво, кв.117, вид. 1-19</t>
  </si>
  <si>
    <t xml:space="preserve"> ДП “Коростишівське ЛГ”  </t>
  </si>
  <si>
    <t>Довгий брід</t>
  </si>
  <si>
    <t xml:space="preserve"> Романівський  р-н, ДП “Бердичівське ЛГ”, Дзержинське лісництво, кв. 17, 18, 19, 20, 21, 22, 23, 24, 39, 40, 41, 42, 43</t>
  </si>
  <si>
    <t>Житомирський р-н, ДП “Бердичівське ЛГ”, Романівське лісництво, кв. 17, 18, 19, 20, 21, 22, 23, 24, 39, 40, 41, 42, 43</t>
  </si>
  <si>
    <t xml:space="preserve"> ДП “Бердичівське ЛГ”  </t>
  </si>
  <si>
    <t>Довгий мох</t>
  </si>
  <si>
    <t xml:space="preserve"> Овруцький р-н,  ДП “Словечанське ЛГ”, Велідницьке лісництво, кв. 83, вид. 18- 20,  25, 26, 28, 34; кв. 84, вид. 10, 18, 24, 25, 28-30; кв. 85, вид. 24, 31; кв. 89, вид. 4, 19-21.</t>
  </si>
  <si>
    <t>Коростенський р-н, ДП “Словечанське ЛГ”, Велідницьке лісництво, кв. 83, вид. 24, 25, 26; кв. 84, вид. 10, 17, 18, 21, 22, 23, 27; кв. 85, вид. 56; кв. 89, вид. 4, 5, 9, 14, 18, 19</t>
  </si>
  <si>
    <t xml:space="preserve"> ДП “Словечанське ЛГ”         </t>
  </si>
  <si>
    <t xml:space="preserve">Рішення сесії обласної ради XXII скликання від 03.03.1995 р. </t>
  </si>
  <si>
    <t>Заболоття</t>
  </si>
  <si>
    <t xml:space="preserve"> Овруцький р-н, ДП “Словечанський лісгосп  АПК”,  Бігунське лісництво, кв. 4, 8, 12, 14, 18-20, 24-26, 30, 32, 34, 37, 40-43, 45-52.</t>
  </si>
  <si>
    <t>Коростенський р-н,  ДП “Словечанський  лісгосп  АПК”,  Бігунське лісництво,  кв. 4 (у вид. 1 вилучено смугу кріплення державного кордону між Україною і Республікою Білорусь шириною 5 м);  кв. 8 (у вид. 1, 2, 3, 4, 5, 6, 16, 17 вилучено смугу кріплення державного кордону між Україною і Республікою Білорусь шириною 5 м); кв.12 (у вид. 1, 2, 11, 23, 24 вилучено смугу кріплення державного кордону між Україною і Республікою Білорусь шириною 5 м); кв. 14,  кв. 18 (у вид. 1, 2, 22 вилучено смугу кріплення державного кордону між Україною і Республікою Білорусь шириною 5 м);  кв. 19; кв. 20,  кв.  24 (у вид. 1, 20, 22 вилучено смугу кріплення державного кордону між Україною і Республікою Білорусь шириною 5 м); кв. 25; кв.26, кв.30 (у вид. 1,66, 67 вилучено смугу кріплення державного кордону між Україною і Республікою Білорусь шириною 5 м); кв.32, кв.34 (у вид 1,16 вилучено смугу кріплення державного кордону між Україною і Республікою Білорусь шириною 5 м); кв. 35, вид. 1;  кв. 37, кв. 40-43, кв. 45-52.</t>
  </si>
  <si>
    <t xml:space="preserve">Рішення 14 сесії обласної ради XXIII скликання від 04.07.2000 р., Рішення восьмої сесії Житомирської обласної ради VIII скликання від 16.12.2021 №363 </t>
  </si>
  <si>
    <t>Кленовський</t>
  </si>
  <si>
    <t xml:space="preserve"> Новоград-Волинський р-н,  ДП “Городницьке ЛГ”, Кленівське лісництво, кв. 1, вид. 7, 18-21, 23-25; кв. 2, вид. 14-24; кв.3, вид. 24-37, кв.4, кв. 5, вид. 11-19; кв. 6, вид. 27-40</t>
  </si>
  <si>
    <t xml:space="preserve"> ДП “Городницьке ЛГ”    </t>
  </si>
  <si>
    <t>Соловйове</t>
  </si>
  <si>
    <t>Овруцький р-н, ДП “Овруцьке ЛГ”, Піщаницьке лісництво, кв. 20, 24, 25, 26, 29-33, 36-41</t>
  </si>
  <si>
    <t>Коростенський р-н,  ДП “Овруцьке СЛГ”, Піщаницьке лісництво, кв. 20 ( у вид 3, 4, 11, 18, 20, 23, 25,28, 30, 34 вилучено смугу кріплення державного кордону між Україною і Республікою Білорусь шириною 5 м); кв.  24 ( у вид. 10, 18, 19, 20, 32 вилучено смугу кріплення державного кордону між Україною і Республікою Білорусь шириною 5 м); кв.25 ( у вид. 1, 3, 4, 5, 7, 9, 11 вилучено смугу кріплення державного кордону між Україною і Республікою Білорусь шириною 5 м); кв. 26, кв. 29- кв. 30, кв. 31 (у вид. 2, 3, 4, 5, 12 вилучено смугу кріплення державного кордону між Україною і Республікою Білорусь шириною 5 м); кв. 32 (у вид. 1, 2, 4, 7, 8, 10, 13, 16, 18 вилучено смугу кріплення державного кордону між Україною і Республікою Білорусь шириною 5 м); кв. 33, кв. 36-41; кв. 47, вид. 8</t>
  </si>
  <si>
    <t xml:space="preserve"> ДП “Овруцьке ЛГ”</t>
  </si>
  <si>
    <t>Рішення 7 сесії 24 скликання облради від 23.04.2003р. № 207, Рішення восьмої сесії Житомирської обласної ради VIII скликання від 16.12 2021 № 363</t>
  </si>
  <si>
    <t xml:space="preserve">Сич </t>
  </si>
  <si>
    <t>Ємільчинський р-н,  ДП “Ємільчинське ЛГ”, Глумчанське лісництво, кв.  28, 29, 30</t>
  </si>
  <si>
    <t>Новоград-Волинський р-н,  ДП “Ємільчинське ЛГ”, Глумчанське лісництво, кв.  28, 29, 30</t>
  </si>
  <si>
    <t>Рішення 7 сесії 24 скликання облради від 23.04.2003р. № 207</t>
  </si>
  <si>
    <t>Тетеревиний тік</t>
  </si>
  <si>
    <t>Червоноармійський р-н,  ДП “Житомирське ЛГ”, Новозаводське лісництво, кв. 73. 74</t>
  </si>
  <si>
    <t xml:space="preserve">Житомирський р-н, ДП “Коростенське ЛМГ”, Новозаводське лісництво, кв. 73. 74 </t>
  </si>
  <si>
    <t xml:space="preserve"> ДП “Житомирське ЛГ”  </t>
  </si>
  <si>
    <t xml:space="preserve">ДП “Коростенське ЛМГ” </t>
  </si>
  <si>
    <t>Токов мох</t>
  </si>
  <si>
    <t>Ємільчинський р-н,  ДП “Ємільчинське ЛГ”, Жужельське лісництво, кв. 2, 3, 10, 11</t>
  </si>
  <si>
    <t>Новоград-Волинський р-н,  ДП “Ємільчинське ЛГ”, Жужельське лісництво, кв. 2, 3, 10, 11</t>
  </si>
  <si>
    <t xml:space="preserve"> ДП “Ємільчинське ЛГ”     </t>
  </si>
  <si>
    <t>Токовище</t>
  </si>
  <si>
    <t xml:space="preserve"> Овруцький  р-н, ДП “Словечанський лісгосп АПК”, Бігунське лісництво, кв. 38</t>
  </si>
  <si>
    <t xml:space="preserve"> Коростенський р-н, ДП “Словечанський лісгосп АПК”, Бігунське лісництво, кв. 38</t>
  </si>
  <si>
    <t>ДП “Словечанський лісгосп АПК”</t>
  </si>
  <si>
    <t>Чернеча</t>
  </si>
  <si>
    <t>Любарський р-н,  ДП “Бердичівське ЛГ”, Любарське лісництво, кв. 27, 28, 29</t>
  </si>
  <si>
    <t>Житомирський р-н, ДП “Бердичівське ЛГ”, Любарське лісництво, кв. 27, 28, 29</t>
  </si>
  <si>
    <t xml:space="preserve"> ДП “Бердичівське ЛГ”    </t>
  </si>
  <si>
    <t>Щабель</t>
  </si>
  <si>
    <t xml:space="preserve"> Коростенський  р-н,  ДП  “Коростенське  ЛМГ”, Ушомирське лісництво, кв. 21,  вид. 12, 16, 17, 29; кв. 22,  вид. 17, 18, 25, 27, 28, 32; кв. 23,  вид. 8, 9, 10, 12, 13; кв.28,  вид. 1, 2, 3; кв. 29, вид. 1, 2, 3, 4.</t>
  </si>
  <si>
    <t xml:space="preserve"> ДП  “Коростенське  ЛМГ”  </t>
  </si>
  <si>
    <t xml:space="preserve">Товкачове </t>
  </si>
  <si>
    <t>Овруцький р-н, ДП «Овруцьке лісове господарство», Овруцьке лісництво, квартали 4, 5; Прилуцьке лісництво, квартали 70, 71, 76 (вид. 1-34, 36-47, 49-53)</t>
  </si>
  <si>
    <t>Коростенський р-н, ДП «Овруцьке СЛГ», Овруцьке лісництво, квартали 4, 5; Прилуцьке лісництво, квартали 70, 71, 76</t>
  </si>
  <si>
    <t>ДП «Овруцьке лісове господарство»</t>
  </si>
  <si>
    <t>ДП «Овруцьке СЛГ»</t>
  </si>
  <si>
    <t>Рішення 20 сесії обласної ради п’ятого скликання від 28.05.09  № 819 «Про утворення об’єктів природно-заповідного фонду місцевого значення»</t>
  </si>
  <si>
    <t>Сестробиль</t>
  </si>
  <si>
    <t xml:space="preserve">Баранівський район, ДП «Баранівське ЛМГ», Явненське лісництво, кв. 18,19, кв. 23-28 </t>
  </si>
  <si>
    <t xml:space="preserve">Новоград-Волинський р-н, ДП «Баранівське ЛМГ», Явненське лісництво, кв. 18,19, кв. 23-28 </t>
  </si>
  <si>
    <t>Бовсунівський</t>
  </si>
  <si>
    <t>Лугинський р-н, ДП «Лугинський лісгосп АПК», Бовсунівське лісництво, кв. 16, кв. 17, кв. 21 (47-51, 57-61, 64-69)</t>
  </si>
  <si>
    <t>Коростенський р-н, ДП «Лугинське ЛГ», Бовсунівське лісництво, кв. 47, кв. 48, кв. 49, кв. 50, кв. 51, кв. 57, кв. 58, кв. 59, кв. 60, кв. 61, кв. 64, кв. 65, кв. 66, кв. 67, кв. 68, кв. 69</t>
  </si>
  <si>
    <t>ДП «Лугинський лісгосп АПК»</t>
  </si>
  <si>
    <t>ДП «Лугинське ЛГ»</t>
  </si>
  <si>
    <t>Борутинський</t>
  </si>
  <si>
    <t>ДП «Овруцький спецлісгосп», Борутинське лісництво, кв. 1 (площа 78 га), кв. 2 (площа 64 га), кв. 3 (площа 85 га), кв. 4 (площа 113 га), кв. 7 (площа 108 га), кв. 8 (площа 111 га), кв. 9 (площа 56 га), кв. 12 (площа 112 га),  кв. 13 (площа 122 га), кв. 14 (пл. 73 га), кв. 18 (пл. 111 га), кв. 19 (пл. 120 га), кв. 20 (пл. 111 га), кв. 21 (пл. 160 га), кв. 28 (пл. 109 га), кв. 29 (пл. 111 га), кв. 30 (пл. 69 га), кв. 36 (пл. 125 га), кв. 37 (пл. 116 га), кв. 38 (пл. 117 га), кв. 39 (пл. 117 га), кв. 40 (пл. 135 га), кв. 45 (пл. 108 га), кв. 46 (пл. 110 га), кв. 47 (пл. 122 га), кв. 48 (пл. 113 га), кв. 54 (пл. 107 га), кв. 55 (пл. 110 га), кв. 56 (пл. 123 га)</t>
  </si>
  <si>
    <t>Коростенський р-н, ДП «Овруцький спецлісгосп», Борутинське лісництво, кв. 1 (площа 78 га), кв. 2 (площа 64 га), кв. 3 (площа 85 га), кв. 4 (площа 113 га), кв. 7 (площа 108 га), кв. 8 (площа 111 га), кв. 9 (площа 56 га), кв. 12 (площа 112 га),  кв. 13 (площа 122 га), кв. 14 (пл. 73 га), кв. 18 (пл. 111 га), кв. 19 (пл. 120 га), кв. 20 (пл. 111 га), кв. 21 (пл. 160 га), кв. 28 (пл. 109 га), кв. 29 (пл. 111 га), кв. 30 (пл. 69 га), кв. 36 (пл. 125 га), кв. 37 (пл. 116 га), кв. 38 (пл. 117 га), кв. 39 (пл. 117 га), кв. 40 (пл. 135 га), кв. 45 (пл. 108 га), кв. 46 (пл. 110 га), кв. 47 (пл. 122 га), кв. 48 (пл. 113 га), кв. 54 (пл. 107 га), кв. 55 (пл. 110 га), кв. 56 (пл. 123 га)</t>
  </si>
  <si>
    <t>ДП «Овруцький спецлісгосп»</t>
  </si>
  <si>
    <t>Рішення п’ятої сесії обласної ради                VI скликання від 17.05.11 р. № 208 «Про утворення об’єкта природно-заповідного фонду місцевого значення»</t>
  </si>
  <si>
    <t xml:space="preserve">Кам'янський </t>
  </si>
  <si>
    <t>ДП «Малинський лісгосп АПК», Недашківське лісництво, кв. 5,   вид. 1 – 25 (площа 85,2 га), кв. 6, вид. 1 – 23 (площа 81,6 га)</t>
  </si>
  <si>
    <t>Коростенський р-н, ДП «Малинський лісгосп АПК», Недашківське лісництво, кв. 5,   вид. 1 – 25 (площа 85,2 га), кв. 6, вид. 1 – 23 (площа 81,6 га)</t>
  </si>
  <si>
    <t>Урочище Пасічне</t>
  </si>
  <si>
    <t>ДП "Коростишівський лісгосп АПК",        Шахворотівське лісництво,                                           кв. 50,  вид. 10 - 18, 20 - 25,  35 - 40;                                        кв. 56, вид. 30, 31, 35, 40 - 42, 49</t>
  </si>
  <si>
    <t>Житомирський р-н, ДП "Коростишівський лісгосп АПК",        Шахворотівське лісництво,                                           кв. 50,  вид. 10 - 18, 20 - 25,  35 - 40;                                        кв. 56, вид. 30, 31, 35, 40 - 42, 49</t>
  </si>
  <si>
    <t xml:space="preserve">Рішення восьмо сесії Житомирської обласної ради VIII скликання від 16.12.2021 № 362                                          </t>
  </si>
  <si>
    <t>Колонія чапель</t>
  </si>
  <si>
    <t>орнітологіч-ний</t>
  </si>
  <si>
    <t xml:space="preserve"> Володарсько-Волинський р-н, ДП “Вол.-Волинський лісгосп АПК”, кв. 41, вид. 10</t>
  </si>
  <si>
    <t xml:space="preserve">Житомирський р-н, ДП “Пулинський лісгосп АПК”, Хорошівське лісництво кв. 41, вид. 10 </t>
  </si>
  <si>
    <t xml:space="preserve"> ДП “Вол.-Волинський лісгосп АПК”</t>
  </si>
  <si>
    <t>Рішення десятої сесії обласної ради XXII скликання від 22.11.1997 р.</t>
  </si>
  <si>
    <t>Мусієвка</t>
  </si>
  <si>
    <t>Ружинський  р-н,  ДП  “Попільнянське ЛГ”, Ружинське лісництво, кв. 73, 74,  75,  76, 77, 78, 79</t>
  </si>
  <si>
    <t xml:space="preserve">Бердичівський р-н, ДП  “Коростишівське ЛГ”, Ружинське лісництво, кв. 73, 74,  75,  76, 77, 78, 79 </t>
  </si>
  <si>
    <t xml:space="preserve"> ДП  “Попільнянське ЛГ”</t>
  </si>
  <si>
    <t>ДП  “Коростишівське ЛГ”</t>
  </si>
  <si>
    <t xml:space="preserve">Рішення 11 сесії 23 скликання облради від 29.11.2001 (площа становить 45,0 га: Ружинський  р-н,  ДП  “Попільнянське ЛГ”,  Ружинське лісництво, кв. 77). Рішенням  XII сесії Житомирської обласної ради VI скликання від 22.11.12 № 718 розширено межі заказника на 198 га за рахунок кварталів 73, 74, 75, 76, 78, 79 Ружинського лісництва, після чого його  площа становить 243 га, Рішення облради  від 31.05.18 № 1082  </t>
  </si>
  <si>
    <t>Власенки</t>
  </si>
  <si>
    <t>Ружинський  р-н,  ДП  “Попільнянське ЛГ” , Ружинське лісництво, кв. 71, 72.</t>
  </si>
  <si>
    <t>Бердичівський р-н, ДП  “Коростишівське ЛГ” , Ружинське лісництво, кв. 71, 72.</t>
  </si>
  <si>
    <t>Камінне село</t>
  </si>
  <si>
    <t>Олевський р-н,  ДП “Білокоровицьке ЛГ”, Замисловицьке лісництво, кв. 54, вид. 25-30; кв. 62, вид. 1, 2, 7, 9</t>
  </si>
  <si>
    <t>Коростенський р-н, ДП “Білокоровицьке ЛГ”, Замисловицьке лісництво, кв. 54, вид. 30 - 39; кв. 62, вид. 1 - 4;</t>
  </si>
  <si>
    <t>Алея верб</t>
  </si>
  <si>
    <t>Володарсько-Волинський р-н, с. Рижани, біля середньої школи</t>
  </si>
  <si>
    <t xml:space="preserve">Житомирський р-н, Хорошівська селищна рада </t>
  </si>
  <si>
    <t>Рижанська сільська рада</t>
  </si>
  <si>
    <t xml:space="preserve">Хорошівська селищна рада </t>
  </si>
  <si>
    <t>Рішення Х сесії облради ХХII скликання від 22.11.97 р.</t>
  </si>
  <si>
    <t>Володарсько-Волинський р-н, с. Гацківка, подвір’я будинку № 9, вул. Корольова, садиба Паламарчука Степана Петровича</t>
  </si>
  <si>
    <t>Житомирський р-н, с. Гацківка, подвір’я будинку № 9, вул. Корольова, садиба Паламарчука Степана Петровича</t>
  </si>
  <si>
    <t>Домогосподар Паламарчук Степан Петрович</t>
  </si>
  <si>
    <t>Рішення III сесії обласної ради ХХIII скликання від 17.09.1998 р.</t>
  </si>
  <si>
    <t>Грабчаковий ліс</t>
  </si>
  <si>
    <t>Коростишівський р-н, ДП “Коростишівський лісгосп АПК”, кв. 1, вид. 10, 13</t>
  </si>
  <si>
    <t>Житомирський р-н, ДП “Коростишівський лісгосп АПК”, кв. 1, вид. 10, 13</t>
  </si>
  <si>
    <t>ДП “Коростишівський лісгосп АПК”,</t>
  </si>
  <si>
    <t>Рішення 7 сесії 24 скликання обласної ради від 23.04.2003р. № 207</t>
  </si>
  <si>
    <t>Деревицькі модрини</t>
  </si>
  <si>
    <t>Любарський р-н,  ДП “Бердичівське ЛГ”    , Любарське лісництво, кв.12, вид. 18, 21</t>
  </si>
  <si>
    <t>Житомирськкий р-н, ДП “Бердичівське ЛГ”    , Любарське лісництво, кв.12, вид. 18, 21</t>
  </si>
  <si>
    <t xml:space="preserve"> ДП “Бердичівське ЛГ”      </t>
  </si>
  <si>
    <t>Рішення 14 сесії обласної ради ХХIII скликання від 04.07.2000 р.</t>
  </si>
  <si>
    <t>Добринські дуби</t>
  </si>
  <si>
    <t>Володарсько-Волинський р-н, с. Добринь, вул. К. Маркса, навпроти будинку №5</t>
  </si>
  <si>
    <t xml:space="preserve">Житомирський  р-н, с. Добринь, навпроти будинку №5 </t>
  </si>
  <si>
    <t>Добринська сільська рада</t>
  </si>
  <si>
    <t xml:space="preserve">Іршанська селищна рада </t>
  </si>
  <si>
    <t>Дуб Велетень</t>
  </si>
  <si>
    <t>Андрушівський р-н,  ДП  “Попільнянське ЛГ”, Андрушівське лісництво, кв. 46, вид.4</t>
  </si>
  <si>
    <t xml:space="preserve">Бердичівський р-н, ДП  “Коростишівське ЛГ”, Андрушівське лісництво, кв. 46, вид.4 </t>
  </si>
  <si>
    <t xml:space="preserve"> ДП  “Попільнянське ЛГ”   </t>
  </si>
  <si>
    <t>Рішення облвиконкому від 31.03.1964 р. № 149</t>
  </si>
  <si>
    <t>Липка</t>
  </si>
  <si>
    <t>Андрушівський р-н, с. Степок, подвір’я ЗОШ І-Ш ст.</t>
  </si>
  <si>
    <t>Бердичівський р-н, с. Степок, подвір’я ЗОШ І-Ш ст.</t>
  </si>
  <si>
    <t>Степківська  ЗОШ І-Ш ст.</t>
  </si>
  <si>
    <t>Романівські дуби</t>
  </si>
  <si>
    <t>Дзержинський р-н,  ДП “Бердичівське ЛГ”, Дзержинське лісництво, кв. 30, виділ 1, кв.31, виділ 13</t>
  </si>
  <si>
    <t>Житомирський р-н, ДП “Бердичівське ЛГ”, Романівське лісництво, кв. 30, виділ 1, кв.31, виділ 13</t>
  </si>
  <si>
    <t>Сім лип</t>
  </si>
  <si>
    <t>Черняхівський р-н, с. Корчівка (північно-східна околиця)</t>
  </si>
  <si>
    <t xml:space="preserve">Житомирський р-н, с. Корчівка (північно-східна околиця) </t>
  </si>
  <si>
    <t>Сліпчицька сільська рада</t>
  </si>
  <si>
    <t xml:space="preserve">Черняхівська селищна рада </t>
  </si>
  <si>
    <t>Тополі Стебницького</t>
  </si>
  <si>
    <t>Володарсько-Волинський р-н, с. Стебниця</t>
  </si>
  <si>
    <t>Житомирський   р-н, с. Стебниця</t>
  </si>
  <si>
    <t>СТОВ “Радичі”</t>
  </si>
  <si>
    <t>Урочище Криниченька (чотири дуби віком 550 р.)</t>
  </si>
  <si>
    <t>Радомишльський р-н,  ДП “Радомишльське ЛМГ”, Поташнянське лісництво, кв. 5, вид.11</t>
  </si>
  <si>
    <t>Житомирський р-н,  ДП “Радомишльське ЛМГ”, Поташнянське лісництво, кв. 5, вид.11</t>
  </si>
  <si>
    <t>Урочище Тригір’я (три дуби черешчаті, 500-550 р.)</t>
  </si>
  <si>
    <t>Житомирський район, землі КЕЧ Житомирського району,   Тригірське лісництво, кв. 18, вид.2</t>
  </si>
  <si>
    <t xml:space="preserve">Житомирський р-н, ДП "Коростенське ЛМГ"  Тригірське лісництво, кв. 18, вид.2 </t>
  </si>
  <si>
    <t>Рішення облвиконкому від 31.031964 р. № 149</t>
  </si>
  <si>
    <t>Урочище “Язвін-1” (одинокий дуб черешчатий 300р.)</t>
  </si>
  <si>
    <t>Овруцький р-н,  ДП “Овруцький спецлісгосп”, Ситовецьке лісництво, кв. 22, вид.7</t>
  </si>
  <si>
    <t>Коростенський р-н,  ДП “Овруцький спецлісгосп”, Ситовецьке лісництво, кв. 22, вид.7</t>
  </si>
  <si>
    <t>Урочище “Язвін-2” (одинокий дуб черешчатий 280 р.)</t>
  </si>
  <si>
    <t>Овруцький р-н,  ДП “Овруцький спецлісгосп”, Ситовецьке лісництво, кв. 9, вид. 26</t>
  </si>
  <si>
    <t>Коростенський р-н,  ДП “Овруцький спецлісгосп”, Ситовецьке лісництво, кв. 9, вид. 26</t>
  </si>
  <si>
    <t xml:space="preserve">  ДП “Овруцький спецлісгосп”</t>
  </si>
  <si>
    <t>Урочище “Язвін-3” (одинокий дуб черешчатий 280 р.)</t>
  </si>
  <si>
    <t>Овруцький р-н,  ДП “Овруцький спецлісгосп”, Ситовецьке лісництво, кв. 10, вид.22</t>
  </si>
  <si>
    <t>Коростенський р-н,  ДП “Овруцький спецлісгосп”, Ситовецьке лісництво, кв. 10, вид.22</t>
  </si>
  <si>
    <t>Богданів дуб</t>
  </si>
  <si>
    <t>Новоград-Волинський район, ДП «Новоград-Волинське ДЛМГ», Пилиповецьке лісництво, кв. 2, вид. 10</t>
  </si>
  <si>
    <t xml:space="preserve">Новоград-Волинський р-н, ДП «Городницький лісгосп», Пилиповецьке лісництво, кв. 2, вид. 17 </t>
  </si>
  <si>
    <t>Рішення II сесії обласної ради VI скликання від 14.12.10 № 21 «Про утворення об’єкта природно-заповідного фонду місцевого значення»</t>
  </si>
  <si>
    <t>Чорна береза</t>
  </si>
  <si>
    <t>Володарсько-Волинський р-н, с. Стебниця, біля тваринницької ферми</t>
  </si>
  <si>
    <t xml:space="preserve">Житомирський  р-н, с. Стебниця, біля тваринницької ферми </t>
  </si>
  <si>
    <t>Рішення III сесії облради ХХIII скликання від 17.09.1998р.</t>
  </si>
  <si>
    <t>Базарські в’язи</t>
  </si>
  <si>
    <t xml:space="preserve">Народицький район, Народицька селищна рада, с. Базар, </t>
  </si>
  <si>
    <t xml:space="preserve">Народицька селищна рада, с. Базар, Коростенський  район </t>
  </si>
  <si>
    <t>Народицька селищна рада</t>
  </si>
  <si>
    <t>Рішення 32 сесії Житомирської облради VII скликання від 08.10.2020 № 2041</t>
  </si>
  <si>
    <t>Рішення дванадцятої сесії Житомирської обласної ради VIII скликання від 07.12.2022 № 474</t>
  </si>
  <si>
    <t>Овруцька</t>
  </si>
  <si>
    <t>ДП "Овруцьке спеціалізоване лісове господарство", Овруцьке лісництво, кв. 1, вид. 18, вид.19, вид.31, вид. 36</t>
  </si>
  <si>
    <t>Коростенський р-н, ДП "Овруцьке спеціалізоване лісове господарство", Овруцьке лісництво, кв. 1, вид. 18, вид.19, вид.31, вид. 36</t>
  </si>
  <si>
    <t>ДП "Овруцьке спеціалізоване лісове господарство"</t>
  </si>
  <si>
    <t xml:space="preserve">Рішення четвертої сесії Житомирської обласної ради  VIII скликання від 27.05.2021 №154              </t>
  </si>
  <si>
    <t>Сирницька</t>
  </si>
  <si>
    <t>ДП "Словечанське лісове господарство", Сирницьке лісництво, кв. 68, вид. 9, вид. 31, вид.49; кв. 69, вид. 21; кв. 78, вид.9; кв. 79, вид. 1, вид. 33; кв. 87, вид. 4</t>
  </si>
  <si>
    <t>Коростенський р-н, ДП "Словечанське лісове господарство", Сирницьке лісництво, кв. 68, вид. 9, вид. 31, вид.49; кв. 69, вид. 21; кв. 78, вид.9; кв. 79, вид. 1, вид. 33; кв. 87, вид. 4</t>
  </si>
  <si>
    <t>ДП "Словечанське лісове господарство"</t>
  </si>
  <si>
    <t xml:space="preserve">Рішення четвертої сесії Житомирської обласної ради  VIII скликання від 27.05.2021 №154                   </t>
  </si>
  <si>
    <t>Бережестська</t>
  </si>
  <si>
    <t>ДП "Овруцьке спеціалізоване лісове господарство", Бережестське лісництво, кв. 65, вид. 20</t>
  </si>
  <si>
    <t>Коростенський р-н, ДП "Овруцьке спеціалізоване лісове господарство", Бережестське лісництво, кв. 65, вид. 20</t>
  </si>
  <si>
    <t xml:space="preserve">Рішення четвертої сесії Житомирської обласної ради  VIII скликання від 27.05.2021 №154               </t>
  </si>
  <si>
    <t>Разом пам`яток природи пралісових</t>
  </si>
  <si>
    <t>Життєдайне джерело Богородиці</t>
  </si>
  <si>
    <t>Черняхівський р-н, учгосп “Україна”, 3 км від смт Черняхів, 400 м ліворуч дороги Черняхів-Червоноармійськ</t>
  </si>
  <si>
    <t>Житомирський р-н, учгосп “Україна”, 3 км від смт Черняхів, 400 м ліворуч дороги Черняхів-Червоноармійськ</t>
  </si>
  <si>
    <t>Учгосп “Україна” Житомирського національного агроекологічного університету</t>
  </si>
  <si>
    <t>Рішення 14 сесії обласної ради  ХХIII скликання від 04.07.2000 р.</t>
  </si>
  <si>
    <t>Радонові джерела  м. Житомира</t>
  </si>
  <si>
    <t>м. Житомир, вул. Жуйка, 47</t>
  </si>
  <si>
    <t>Житомирський р-н, м. Житомир, вул. Жуйка, 47</t>
  </si>
  <si>
    <t>Житомирський облздороввідділ, обллікцентр вертибрології і реабілітації</t>
  </si>
  <si>
    <t>Рішення облвиконкому від 07.12.1970 р. № 624</t>
  </si>
  <si>
    <t xml:space="preserve">Криничка </t>
  </si>
  <si>
    <t>Володарсько-Волинський р-н, с. Старий Бобрик</t>
  </si>
  <si>
    <t>Житомирський  р-н, с. Старий Бобрик</t>
  </si>
  <si>
    <t xml:space="preserve"> ДП “Вол-Волинський лісгосп АПК”</t>
  </si>
  <si>
    <t xml:space="preserve">ДП «Пулинський  лісгосп АПК» </t>
  </si>
  <si>
    <t>Урочище "Нивки"</t>
  </si>
  <si>
    <t xml:space="preserve">Житомирський район, Станишівська с. р. </t>
  </si>
  <si>
    <t xml:space="preserve">Станишівська с. р. </t>
  </si>
  <si>
    <t xml:space="preserve">Рішення 32  сесії Житомирської облради VII скликання від 08.10.2020 № 2043 </t>
  </si>
  <si>
    <t>Баранячі лоби</t>
  </si>
  <si>
    <t>м.Коростень, міський парк, на березі р.Уж</t>
  </si>
  <si>
    <t>Коростенський р-н, м.Коростень, міський парк, на березі р.Уж</t>
  </si>
  <si>
    <t xml:space="preserve">Коростенська міська рада </t>
  </si>
  <si>
    <t>Велетенські котли</t>
  </si>
  <si>
    <t>м. Коростень, міський парк, на березі р.Уж</t>
  </si>
  <si>
    <t>Коростенський р-н, м. Коростень, міський парк, на березі р.Уж</t>
  </si>
  <si>
    <t>Коростенська міська рада</t>
  </si>
  <si>
    <t>Виходи гранітів лизниківського типу</t>
  </si>
  <si>
    <t>Володарсько-Волинський р-н, с. Лизник, північна стінка кар’єру</t>
  </si>
  <si>
    <t xml:space="preserve">Житомирський  р-н, с. Лизник, північна стінка кар’єру </t>
  </si>
  <si>
    <t>ВАТ “Лезниківський кар’єр”</t>
  </si>
  <si>
    <t>Рішення III сесії обласної ради ХХIII скликання від 17. 09. 21998 р.</t>
  </si>
  <si>
    <t>Відслонення білокоровиць-ких кварцитів</t>
  </si>
  <si>
    <t>Олевський р-н, с. Рудня-Озерянська,  ДП “Білокоровицьке ЛГ”,        Озерянське лісництво кв. 37, вид. 1</t>
  </si>
  <si>
    <t>Коростенський р-н, с. Рудня-Озерянська,  ДП “Білокоровицьке ЛГ”,        Озерянське лісництво кв. 37, вид. 1</t>
  </si>
  <si>
    <t>Рішення III сесії обласної ради XXIII скликання від 17.09. 1998 р.</t>
  </si>
  <si>
    <t>Відслонення головинського габро</t>
  </si>
  <si>
    <t>Черняхівський р-н,  с. Сліпчиці, східний  кар’єр</t>
  </si>
  <si>
    <t>Житомирський р-н,  с. Сліпчиці, східний  кар’єр</t>
  </si>
  <si>
    <t xml:space="preserve"> ЗАТ  Головинський кар’єр “Граніт”</t>
  </si>
  <si>
    <t>Відслонення іризуючого лабрадориту</t>
  </si>
  <si>
    <t>Черняхівський р-н, смт Головине, Головинський кар’єр</t>
  </si>
  <si>
    <t>Житомирський р-н, смт Головине, Головинський кар’єр</t>
  </si>
  <si>
    <t>Рішення III сесії обласної ради ХХIII скликання від 1709.1998 р.</t>
  </si>
  <si>
    <t>Відслонення нижньопроте-розойських конгломератів</t>
  </si>
  <si>
    <t>Радомишльський р-н, с. Леніне, на північ 1 км.</t>
  </si>
  <si>
    <t>Житомирський  р-н, с. Ставки, на північ 1 км</t>
  </si>
  <si>
    <t xml:space="preserve"> Ленінська сільська рада</t>
  </si>
  <si>
    <t xml:space="preserve">Радомишльська міська рада </t>
  </si>
  <si>
    <t>Рішення III сесії обласної ради ХХШ скликання від 17.09.1998 р.</t>
  </si>
  <si>
    <t>Відслонення пегматиту</t>
  </si>
  <si>
    <t>Коростишівський район, с. Високий Камінь, заплава лівого берега р. Тетерів</t>
  </si>
  <si>
    <t>Житомирський район, с. Високий Камінь, заплава лівого берега р. Тетерів</t>
  </si>
  <si>
    <t xml:space="preserve"> Городська сільська рада</t>
  </si>
  <si>
    <t xml:space="preserve">Старосілецька сільська рада </t>
  </si>
  <si>
    <t>Мальовничі скелі</t>
  </si>
  <si>
    <t xml:space="preserve">Житомирський р-н, с. Нова Рудня, правий і лівий береги р. Тетерів, </t>
  </si>
  <si>
    <t xml:space="preserve"> ДП “Житомирський лісгосп АПК”</t>
  </si>
  <si>
    <t>Ольжині купальні</t>
  </si>
  <si>
    <t xml:space="preserve">Коростенська міська рада  </t>
  </si>
  <si>
    <t>Скеля Голова Чацького</t>
  </si>
  <si>
    <t>м.Житомир, лівий берег р.Тетерів, в 200 м від греблі ВАТ “Льонотекс”</t>
  </si>
  <si>
    <t>Житомирський р-н, м.Житомир, лівий берег р.Тетерів, в 200 м від греблі ВАТ “Льонотекс”</t>
  </si>
  <si>
    <t>Житомирський міськкомунгосп</t>
  </si>
  <si>
    <t>Рішення облвиконкому від 20.11.1967. № 610</t>
  </si>
  <si>
    <t>Скеля Кам’яний гриб</t>
  </si>
  <si>
    <t>м. Новоград-Волинський (східна частина міста)</t>
  </si>
  <si>
    <t>Новоград-Волинський р-н, м. Новоград-Волинський (східна частина міста)</t>
  </si>
  <si>
    <t>Новоград-Волинський міськкомунгосп</t>
  </si>
  <si>
    <t>Скеля Чотири брати</t>
  </si>
  <si>
    <t>м. Житомир, вул. Черняхівського, правий берег р.Тетерів, в 100 м від греблі ВАТ “Льонотекс”</t>
  </si>
  <si>
    <t>Житомирський р-н, м. Житомир, вул. Черняхівського, правий берег р.Тетерів, в 100 м від греблі ВАТ “Льонотекс”</t>
  </si>
  <si>
    <t>Скеля Крашевського</t>
  </si>
  <si>
    <t>Житомирський р-н, правий берег р. Гнилоп’ять</t>
  </si>
  <si>
    <t>В/ч А-0339</t>
  </si>
  <si>
    <t>Флороносні пісковики</t>
  </si>
  <si>
    <t>Володарсько-Волинський р-н, між с. Волянщина і Невирівка, на правому березі  р. Ірша</t>
  </si>
  <si>
    <t>Житомирський район, між с. Волянщина і Невирівка, на правому березі  р. Ірша</t>
  </si>
  <si>
    <t xml:space="preserve"> Рижанська сільська рада</t>
  </si>
  <si>
    <t>Рішення облвиконкому від 20.11.1967 р. №  610</t>
  </si>
  <si>
    <t>Гладковицький</t>
  </si>
  <si>
    <t>Овруцький р-н,  ДП “Овруцьке ЛГ”  Гладковицьке лісництво, кв. 38</t>
  </si>
  <si>
    <t xml:space="preserve">Коростенський р-н, ДП “Овруцьке СЛГ” Гладковицьке лісництво, кв. 38, вид. 47 </t>
  </si>
  <si>
    <t>Еліта</t>
  </si>
  <si>
    <t xml:space="preserve">Коростенськии  р-н, с. Грозине, дослідне господарство “Грозинське”  </t>
  </si>
  <si>
    <t xml:space="preserve"> Дослідне  господарство “Грозинське”</t>
  </si>
  <si>
    <t>Рішення облвиконкому від 01.02.1988 р.  № 27</t>
  </si>
  <si>
    <t>Пілява</t>
  </si>
  <si>
    <t>Новоград-Волинський р-н,  ДП “Новоград-Волинське ДЛМГ”  , Піщівське лісництво, кв. 63, вид. 8, 9, 16</t>
  </si>
  <si>
    <t xml:space="preserve">Новоград-Волинський р-н, ДП “Городницький лісгосп”  , Піщівське лісництво, кв. 63, вид. 8, 9, 16,42 </t>
  </si>
  <si>
    <t xml:space="preserve"> ДП “Новоград-Волинське ДЛМГ”    </t>
  </si>
  <si>
    <t>Андрушівський</t>
  </si>
  <si>
    <t>Андрушівський р-н, м. Андрушівка</t>
  </si>
  <si>
    <t>Бердичівський район, м. Андрушівка</t>
  </si>
  <si>
    <t xml:space="preserve">Андрушівське комунальне підприємство “Комсервіс”   </t>
  </si>
  <si>
    <t>Бондарецький</t>
  </si>
  <si>
    <t xml:space="preserve">Житомирський р-н, с. Бондарці  </t>
  </si>
  <si>
    <t xml:space="preserve"> ПАТ “Житомирський меблевий комбінат”</t>
  </si>
  <si>
    <t>Високівський</t>
  </si>
  <si>
    <t>Черняхівський р-н, с. Високе, центр села</t>
  </si>
  <si>
    <t>Житомирський р-н, с. Високе, центр села</t>
  </si>
  <si>
    <t>Високівська сільська рада</t>
  </si>
  <si>
    <t>Рішення облвиконкому від 22.12.1973 р. № 505</t>
  </si>
  <si>
    <t>Вільхівський</t>
  </si>
  <si>
    <t>Романівський р-н, с. Вільха</t>
  </si>
  <si>
    <t>Житомирський район, с. Вільха</t>
  </si>
  <si>
    <t>Вільшанська сільська рада</t>
  </si>
  <si>
    <t>Двори-щанський парк</t>
  </si>
  <si>
    <t>Володарсько-Волинський р-н, с. Дворище</t>
  </si>
  <si>
    <t xml:space="preserve">Житомирський  р-н, с. Дворище </t>
  </si>
  <si>
    <t>Дворищанська загальноосвітня школа</t>
  </si>
  <si>
    <t>Рішення III сесії обласної .ради XXIII скликання від 17.09.1998 р.</t>
  </si>
  <si>
    <t>Демчинський</t>
  </si>
  <si>
    <t>Бердичівський р-н, с. Демчин, залізнична станція Демчин</t>
  </si>
  <si>
    <t>Бердичівська дистанція  захисних лісонасаджень</t>
  </si>
  <si>
    <t>Парк ім. Кутузова</t>
  </si>
  <si>
    <t>Володарськ-Волинський р-н,  смт Володарськ-Волинський</t>
  </si>
  <si>
    <t xml:space="preserve">Житомирський  р-н,  смт Хорошів </t>
  </si>
  <si>
    <t xml:space="preserve"> Володарсько-Волинська дільниця “Благоустрій-сервіс” </t>
  </si>
  <si>
    <t>Парк ім. Міклухо-Маклая</t>
  </si>
  <si>
    <t>Малинський р-н, м. Малин</t>
  </si>
  <si>
    <t>Коростенський р-н, м. Малин</t>
  </si>
  <si>
    <t>Малинський міськвиконком</t>
  </si>
  <si>
    <t xml:space="preserve">Рішення облвиконкому від 22.12.1973 р. № 505 (площа заповідного об’єкта становить 43,0 га). Рішенням IX сесії Житомирської обласної ради VI скликання від 22.03.12 № 503 </t>
  </si>
  <si>
    <t>Парк ім. Ю. Гагаріна</t>
  </si>
  <si>
    <t>м. Житомир, вул. Старий бульвар, 34</t>
  </si>
  <si>
    <t>Житомирський р-н, м. Житомир, вул. Старий бульвар, 34</t>
  </si>
  <si>
    <t>КП «Інспекція з благоустрою м. Житомира»</t>
  </si>
  <si>
    <t xml:space="preserve">Житомирська міська рада </t>
  </si>
  <si>
    <t>Рішення облвиконкому юд 31.03.1964 р. № 149</t>
  </si>
  <si>
    <t>Кмитівський</t>
  </si>
  <si>
    <t>Коростишівський р-н, с. Кмитів</t>
  </si>
  <si>
    <t>Житомирський р-н, с. Кмитів</t>
  </si>
  <si>
    <t>Кмитівська школа-інтернат</t>
  </si>
  <si>
    <t>Рішення облвиконкому від 10.05.1972 р. № 198</t>
  </si>
  <si>
    <t>Корости-шівський</t>
  </si>
  <si>
    <t>м. Коростишів</t>
  </si>
  <si>
    <t>Житомирський р-н, м. Коростишів</t>
  </si>
  <si>
    <t>КП «Коростишівський комунальник»</t>
  </si>
  <si>
    <t>Овруцький</t>
  </si>
  <si>
    <t>м. Овруч</t>
  </si>
  <si>
    <t>Коростенський р-н, м. Овруч</t>
  </si>
  <si>
    <t xml:space="preserve"> Овруцьке багатогалузеве виробниче орендне управління житлово-комунального господарства</t>
  </si>
  <si>
    <t>Райгородський</t>
  </si>
  <si>
    <t>Бердичівський р-н, с. Райгородок</t>
  </si>
  <si>
    <t xml:space="preserve"> Райгородоцька сільська рада Бердичівського району</t>
  </si>
  <si>
    <t xml:space="preserve">Рішення облвиконкому від 20.11.1967 р. № 610; змінено користувача з ДП «Дзержинський лісгосп АПК» на Райгородоцьку сільську раду Бердичівського району рішенням 8 сесії Житомирської обласної ради шостого скликання від 15.12.11 №373 </t>
  </si>
  <si>
    <t>Турчинівський</t>
  </si>
  <si>
    <t>Чуднівський район, с. Турчинівка</t>
  </si>
  <si>
    <t>Житомирський район, с. Турчинівка</t>
  </si>
  <si>
    <t xml:space="preserve"> Турчинівське СПТУ-30</t>
  </si>
  <si>
    <t>Тютюн-никівський</t>
  </si>
  <si>
    <t>Чуднівський район, с. Тютюнники</t>
  </si>
  <si>
    <t>Житомирський район, с. Тютюнники</t>
  </si>
  <si>
    <t>Тютюнниківська сільська рада</t>
  </si>
  <si>
    <t xml:space="preserve">Чуднівська міська рада </t>
  </si>
  <si>
    <t>Ушомирський</t>
  </si>
  <si>
    <t>Коростенський р-н, с. Ушомир</t>
  </si>
  <si>
    <t>Ушомирська  сільська рада</t>
  </si>
  <si>
    <t>Рішення облвиконкому від 07.12.1і970 р. №624</t>
  </si>
  <si>
    <t>Червонський</t>
  </si>
  <si>
    <t>Андрушівський р-н, смт Червоне</t>
  </si>
  <si>
    <t>Бердичівський р-н, смт Червоне</t>
  </si>
  <si>
    <t>ВАТ “Червонський цукровик”</t>
  </si>
  <si>
    <t>ВАТ “’Червонський цукровик”</t>
  </si>
  <si>
    <t>Юліно</t>
  </si>
  <si>
    <t xml:space="preserve">Овруцький р-н, біля  с. Потаповичі  </t>
  </si>
  <si>
    <t xml:space="preserve">Коростенський р-н, біля  с. Потаповичі  </t>
  </si>
  <si>
    <t>Овруцьке СПТУ №35</t>
  </si>
  <si>
    <t>Карпатський</t>
  </si>
  <si>
    <t>Біосферний заповідник</t>
  </si>
  <si>
    <t>Рахівський, Тячівський, Хустський, Виноградівський райони м. Рахів</t>
  </si>
  <si>
    <t>Рахівський, Тячівський, Хустський, Берегівський райони</t>
  </si>
  <si>
    <t>КБЗ</t>
  </si>
  <si>
    <t>КБЗ* м. Рахів, Міндовкілля</t>
  </si>
  <si>
    <t>Укази Президента України від 26.11.1993 р. № 563/93, від 11.04.1997 № 325/97, від 14.01.2010 № 25/2010 від 02.01.2022 №5/2022</t>
  </si>
  <si>
    <t>Всього біосферних заповідників</t>
  </si>
  <si>
    <t>“Синевир”</t>
  </si>
  <si>
    <t xml:space="preserve">Міжгірський, Хустський райони </t>
  </si>
  <si>
    <t xml:space="preserve">Хустський район </t>
  </si>
  <si>
    <t>НПП  “Синевир”, с. Синевир-Остріки</t>
  </si>
  <si>
    <t>НПП  “Синевир” Міндовкілля, с. Синевир-Остріки</t>
  </si>
  <si>
    <t xml:space="preserve">ПРМ УРСР від 05.01.1989 р. № 7 Указ Президента України від 29.12.2009 р. № 1118/2009, Указ Президента України від 11 квітня 2019 року №133 </t>
  </si>
  <si>
    <t>Ужанський</t>
  </si>
  <si>
    <t xml:space="preserve">Великоберезнянський р-н </t>
  </si>
  <si>
    <t>Ужгородський район</t>
  </si>
  <si>
    <t>Ужанський НПП, смт. В. Березний</t>
  </si>
  <si>
    <t>Ужанський НПП Міндовкілля, смт. В. Березний</t>
  </si>
  <si>
    <t xml:space="preserve">Указ Президента України від 27.09.1999 року № 1230/99, Указ Президента України від 11 квітня 2019 року №135 </t>
  </si>
  <si>
    <t>“Зачарований край”</t>
  </si>
  <si>
    <t>Іршавський р-н</t>
  </si>
  <si>
    <t>Хустський район</t>
  </si>
  <si>
    <t>НПП "Зачарований край"”</t>
  </si>
  <si>
    <t>НПП "Зачарований край" Держлісагентство</t>
  </si>
  <si>
    <t xml:space="preserve">Указ Президента України від 21.05.2009 року № 343/2009,Указ Президента України від 11 квітня 2019 року №134 </t>
  </si>
  <si>
    <t>“Брадульський”</t>
  </si>
  <si>
    <t>Тячівський р-н, с. Руська Мокра, ДП “Мокрянське ЛМГ”, Брадульське л-во, квартали 1-5</t>
  </si>
  <si>
    <t>ДП “Мокрянське ЛМГ”</t>
  </si>
  <si>
    <t>ПРМ УРСР від 28.10.1974 р. № 500, Ріш.ОВК від 23.10.1984 р. № 253</t>
  </si>
  <si>
    <t>Разом заказників ландшафтних:</t>
  </si>
  <si>
    <t>“Росішний”</t>
  </si>
  <si>
    <t>Воловецький р-н, ДП “Воловецьке ЛГ”, Нижньоволовецьке л-во квартали 19, 24, 25</t>
  </si>
  <si>
    <t>Мукачівський р-н, ДП “Воловецьке ЛГ”, Нижньоволовецьке л-во квартали 19, 24, 25</t>
  </si>
  <si>
    <t>ДП “Воловецьке ЛГ”</t>
  </si>
  <si>
    <t>Ріш. ОВК від 25.07.1972 р. № 243, ПРМ УРСР від 28.10.1974 р. № 500, Ріш.ОВК від 23.10.1984 р. № 253</t>
  </si>
  <si>
    <t>“Діброва”</t>
  </si>
  <si>
    <t>Рахівський р-н, ДП “Великобичківське ЛМГ”, Лужанське л-во, квартали 5-10</t>
  </si>
  <si>
    <t>ДП “Великобичківське ЛМГ”</t>
  </si>
  <si>
    <t>“Кам’янка”</t>
  </si>
  <si>
    <t>Міжгірський р-н, ДП “Міжгірське ЛГ”, Остріцьке л-во, кавартал 15, 6, 9, 10, 11</t>
  </si>
  <si>
    <t>Хустський р-н, ДП “Міжгірське ЛГ”, Остріцьке л-во, кавартал 15, 6, 9, 10, 11</t>
  </si>
  <si>
    <t>НПП “Синевир”</t>
  </si>
  <si>
    <t>ПРМ УРСР від 12.12.1983 р. № 495, Ріш.ОВК від 23.10.1984 р. № 253 (Увійшов до складу НПП “Синевир”, Постанова РМ УРСР від 5 січня 1989р. №7)</t>
  </si>
  <si>
    <t>Разом заказників лісових:</t>
  </si>
  <si>
    <t>“Чорна гора”</t>
  </si>
  <si>
    <t>Виноградівський р-н, ДП “Виноградівське ЛГ”, Виноградівське л-во, квартал 16-18, 20-25</t>
  </si>
  <si>
    <t>Берегівський р-н, ДП “Виноградівське ЛГ”, Виноградівське л-во, квартал 81, 82, 83, 84, 87, 88, 89, 90, 91, 92, квартал 85, 86 вид  6, 9, 18-21, 23, 24</t>
  </si>
  <si>
    <t>ДП “Виноградівське ЛГ” – 76,0 га</t>
  </si>
  <si>
    <t>Ріш.ОВК від 18.11.1969 року № 414, Ріш. ОВК від 25.07.1972 р. № 243, ПРМ УРСР від 28.10.1974 р. № 500 (747 га передано до складу КБЗ, Указ Президента від 11.04.1997 р. №325/97)</t>
  </si>
  <si>
    <t>“Юлівська гора”</t>
  </si>
  <si>
    <t>Виноградівський р-н, ДП “Виноградівське ЛГ”, Затисянське л-во, квартал 59, виділ 1-16</t>
  </si>
  <si>
    <t>Берегівський р-н, ДП “Виноградівське ЛГ”, Затисянське л-во, квартал 143, вид 1-19</t>
  </si>
  <si>
    <t>ДП “Виноградівське ЛГ”</t>
  </si>
  <si>
    <t>Ріш.ОВК від 18.11.1969 року № 414, Ріш. ОВК від 25.07.1972 р. № 243, ПРМ УРСР від 28.10.1974 р. № 500 (Передано до складу КБЗ б/в, Указ Президента від 11.04.1997 р. № 325/97)</t>
  </si>
  <si>
    <t>"Урочища Затінки і Тересянка”</t>
  </si>
  <si>
    <t>Рахівський р-н, ДП „Рахівське ЛДГ”, Квасівське л-во, квартал 8, виділ 22, квартал 10, виділ 8, 9, 18, 19</t>
  </si>
  <si>
    <t>ДП „Рахівське ЛДГ”</t>
  </si>
  <si>
    <t>ПРМ УРСР від 28.10.1974 р. № 500, ПРМ УРСР від 03.08.1978 р. №383, Ріш.ОВК від 23.10.1984 р. № 253 (Передано до складу КБЗ б/в Указ Президента.від 11. 04.1997 р. .№ 325/97)</t>
  </si>
  <si>
    <t>“Гладинський”</t>
  </si>
  <si>
    <t>Тячівський р-н, ДП “Брустурянське ЛМГ”, Турбатське л-во, урочище “Чортів” квартал 23, виділ 1-24, 26-33</t>
  </si>
  <si>
    <t>ДП “Брустурянське ЛМГ”</t>
  </si>
  <si>
    <t>“Горгани і Тавпіширка”</t>
  </si>
  <si>
    <t>Тячівський р-н, ДП “Брустурянське ЛМГ”, Плайське л-во, квартал 2, виділи 7, 21-25, 27-32, квартал 4, виділи 2, 4, 5-15, 21, 22, 25, 27, 28, квартал 5, виділи 2-5, 8, 9, 16, 17, 29</t>
  </si>
  <si>
    <t>Ріш. ОВК від 25.07.1972 р. № 243, ПРМ УРСР від 28.10.1974 р. № 500 Ріш.ОВК від 23.10.1984 р. № 253</t>
  </si>
  <si>
    <t>“Кедринський”</t>
  </si>
  <si>
    <t>Тячівський р-н, ДП “Брустурянське ЛМГ”, Кедринське л-во, квартал 9, виділ 1-8, 10-24, 27, 30, 31, 36-40, 42-48</t>
  </si>
  <si>
    <t>“Керничний”</t>
  </si>
  <si>
    <t>Тячівський р-н, ДП “Мокрянське ЛМГ”, Мокрянське л-во, квартал 3, виділ 2-5</t>
  </si>
  <si>
    <t>ПРМ УРСР від 12.12.1983 р. № 495, Ріш.ОВК від 23.10.1984 р. № 253,</t>
  </si>
  <si>
    <t>"Урочища Странзул, Задня, Кедрин”</t>
  </si>
  <si>
    <t>Тячівський р-н, ДП “Мокрянське ЛМГ”, Брадульське л-во, квартал 6 (виділ 1-27, 35), квартал 29 (виділ 30, 35-44), квартал 30 (9-27), квартал 31 (виділ 1-22), квартал 32 (виділ 4, 12, 13, 33-37) (500,0 га) ДП “Брустурянське ЛМГ”, Плайське л-во, квартал 2, виділ 10, 11 (10,0 га)</t>
  </si>
  <si>
    <t>Тячівський р-н, ДП “Мокрянське ЛМГ”, Брадульське л-во, квартал 6 (виділ 1-27, 35), квартал 29 (виділ 30, 35-44), квартал 30 (9-27), квартал 31 (виділ 1-22), квартал 32 (виділ 4, 12, 13, 33-37) (500,0 га)</t>
  </si>
  <si>
    <t>ДП “Мокрянське ЛМГ” ДП “Брустурянське ЛМГ”</t>
  </si>
  <si>
    <t>ПРМ УРСР від 28.10.1974 р. № 500, ПРМ УРСР від 03.08.1978 р. № 383 Ріш.ОВК від 23.10.1984 р. № 253</t>
  </si>
  <si>
    <t>.</t>
  </si>
  <si>
    <t>Разом заказників ботаніччних:</t>
  </si>
  <si>
    <t>“Річанський”</t>
  </si>
  <si>
    <t>Загальнозоо-логічний</t>
  </si>
  <si>
    <t>Іршавський р-н, ДП “Довжанське ЛМГ”, Річанське л-во, квартал 16-20, квартал 25-27, квартал 30-35, квартал 11, виділ 10-15</t>
  </si>
  <si>
    <t>Хустський р-н, ДП “Довжанське ЛМГ”, Річанське л-во, квартал 16-20, квартал 25-27, квартал 30-35, квартал 11, виділ 10-15</t>
  </si>
  <si>
    <t>ДП “Довжанське ЛМГ”</t>
  </si>
  <si>
    <t>ПРМ УРСР від 26.12.1985 р. № 451</t>
  </si>
  <si>
    <t>“Тур´є-Полянський”</t>
  </si>
  <si>
    <t>Перечинський р-н, ДП “Перечинське ЛГ”, л-во Шипот, квартал 55-75</t>
  </si>
  <si>
    <t>Ужгородський  р-н, ДП “Перечинське ЛГ”, л-во Шипот, квартал 55-75</t>
  </si>
  <si>
    <t>ДП “Перечинське ЛГ”</t>
  </si>
  <si>
    <t>“Великодоброньський”</t>
  </si>
  <si>
    <t>Ужгородський, Мукачівський р-ни,  ДП “Ужгородське ЛГ”, Великодобронське л-во, квартал 1-24</t>
  </si>
  <si>
    <t>Ужгородський, Мукачівський р-ни, ДП “Ужгородське ЛГ”, Великодобронське л-во, квартал 1-24</t>
  </si>
  <si>
    <t>ДП “Ужгородське ЛГ”</t>
  </si>
  <si>
    <t>Ріш. ОВК від 25.07.1972 р. № 243, ПРМ УРСР від 28.10.1974 р. № 500, Ріш.ОВК від 23.10.1984 р. № 253, (входить до складу РЛП "Притисянський")</t>
  </si>
  <si>
    <t>„Потік Оса”</t>
  </si>
  <si>
    <t>Загально-зоологічний</t>
  </si>
  <si>
    <t>Воловецький р-н, ДП “Воловецьке ЛГ”, Нижньоволовецьке л-во, квартал 8, 9, 12, 13, 15 ,16, 21</t>
  </si>
  <si>
    <t>Мукачівський р-н, ДП “Воловецьке ЛГ”, Нижньоволовецьке л-во, квартал 8, 9, 12, 13, 15 ,16, 21</t>
  </si>
  <si>
    <t>Указ Президента України від 09.12.1998 р. № 1341/98</t>
  </si>
  <si>
    <t>“Соколові скелі”</t>
  </si>
  <si>
    <t>Перечинський р-н, ДП “Перечинське ЛГ”. л-во Шипот, квартал 13, (виділ 1-9), квартал 14, квартал 15 (виділ 1-12), квартал 16, квартал 25, (виділ 1-7), квартал 27, (виділ 1-15)</t>
  </si>
  <si>
    <t>Ужгородський  р-н, ДП “Перечинське ЛГ”. л-во Шипот, квартал 13, (виділ 1-9), квартал 14, квартал 15 (виділ 1-12), квартал 16, квартал 25, (виділ 1-7), квартал 27, (виділ 1-15)</t>
  </si>
  <si>
    <t>ДП ,,Перечинське ЛГ”</t>
  </si>
  <si>
    <t>Разом: заказників орнітологічних</t>
  </si>
  <si>
    <t>“Апшинецький”</t>
  </si>
  <si>
    <t>Гідрологічний</t>
  </si>
  <si>
    <t>Рахівський р-н, ДП “Ясінянське ЛМГ”, Чорнотисянське л-во, квартал 1, виділ 1, 2, 5, 9-12, 18-21</t>
  </si>
  <si>
    <t>ДП “Ясінянське ЛМГ”</t>
  </si>
  <si>
    <t>Разом: заказників гідрологічних</t>
  </si>
  <si>
    <t>“Зачарована долина”</t>
  </si>
  <si>
    <t>Геологічний</t>
  </si>
  <si>
    <t>Іршавський р-н, ДП “Загатянське ЛГ”, Ільницьке л-во, квартал 16, виділ 1-4, 7, 12, 15, 19, 20, 26-31, квартал 17, виділ 1-5, 7-12, 16, 17, 25</t>
  </si>
  <si>
    <t>Хустський р-н, ДП “Загатянське ЛГ”, Ільницьке л-во, квартал 16, виділ 1-4, 7, 12, 15, 19, 20, 26-31, квартал 17, виділ 1-5, 7-12, 16, 17, 25</t>
  </si>
  <si>
    <t>НПП "Зачарований край"</t>
  </si>
  <si>
    <t>Ріш. ОВК від 25.07.1972 р. № 243, ПРМ УРСР від 28.10.1974 р. № 500, ПРМ УРСР від 03.08.1978 р. № 383,  Ріш.ОВК від 23.10.1984 р. № 253, (входить до складу НПП "Зачарований край" з вилученням)</t>
  </si>
  <si>
    <t>Разом:</t>
  </si>
  <si>
    <t>“Гора Високий камінь”</t>
  </si>
  <si>
    <t>Воловецький р-н, ДП “Воловецьке ЛГ”, Підполозське л-во квартал 14 виділ 2, 3, Нижньоворітське л-во квартал 13 виділ 6, 7, 10, 11</t>
  </si>
  <si>
    <t>Мукачівський р-н, ДП “Воловецьке ЛГ”, Підполозське л-во квартал 14 виділ 2, 3, Нижньоворітське л-во квартал 13 виділ 6, 7, 10, 11</t>
  </si>
  <si>
    <t xml:space="preserve">ДП “Воловецьке ЛГ” </t>
  </si>
  <si>
    <t>Ріш. ОВК від 25.07.1972 р. № 243, Розп. РМ УРСР від 14.10.1975 № 780–р, Ріш.ОВК від 23.10.1984 р. № 253</t>
  </si>
  <si>
    <t>“Гора Яворник”</t>
  </si>
  <si>
    <t>Великоберезнянський р-н, ДП “В.Березнянське ЛГ”, Костринське л-во, квартал 16, виділ 11, 12, 15, 17, 25, 26, 29, 31, 33</t>
  </si>
  <si>
    <t>Ужгородський  р-н, ДП “В.Березнянське ЛГ”, Костринське л-во, квартал 16, виділ 11, 12, 15, 17, 25, 26, 29, 31, 33</t>
  </si>
  <si>
    <t>ДП “В.Березнянське ЛГ”</t>
  </si>
  <si>
    <t>Розп. РМ УРСР від 14.10.1975 № 780–р, Ріш ОВК від 23.10.1984 р. № 253 (Увійшла до складу НПП “Ужанський”, Указ Презид. від 27.09.1999 р.№ 1230/99)</t>
  </si>
  <si>
    <t>"Урочище Тепла яма”</t>
  </si>
  <si>
    <t>Ужгородський р-н, ДП “Ужгородське ЛГ”, Кам'яницьке л-во, квартал 23, виділ 1, 3, квартал 24, виділ 1, 3, 4</t>
  </si>
  <si>
    <t>Ужгородський р-н, ДП “Ужгородське ЛГ”, Кам'яницьке л-во, квартал 23, виділ 1, 3, 5, квартал 24, виділ 1, 3-6, 8</t>
  </si>
  <si>
    <t>"Урочище "Довгий потік"</t>
  </si>
  <si>
    <t>Рахівський р-н, ДП “Великобичківське ЛМГ”, Кузій-Свидовецьке л-во, урочище “Соколово”, квартал 17, виділ 13, Трибушанське л-во, квартал 17, 19</t>
  </si>
  <si>
    <t>ДП “Великобичківське ЛМГ, 21,0 га</t>
  </si>
  <si>
    <t>Ріш. ОВК від 25.07.1972 р. № 243, Розп. РМ УРСР від 14.10.1975 № 780–р, Ріш ОВК від 23.10.1984 р. № 253 (54,0 га увійши до складу КБЗ з вилученням, 21,0 га - без вилучення)</t>
  </si>
  <si>
    <t>“Скелі Близниці”</t>
  </si>
  <si>
    <t>Рахівський р-н, ДП “Великобичківське ЛМГ”, Кевелівське л-во, урочище “Свидовець”, квартал 1, виділ 27, 28, 37, 38, 42, 46</t>
  </si>
  <si>
    <t>Ріш. ОВК від 25.07.1972 р. № 243,  Розп. РМ УРСР від 14.10.1975 № 780–р, Ріш ОВК від 23.10.1984 р. № 253  (Увійшла до складу КБЗ з вилученням, Указ Президента від 11.04.1997 р. № 325/97 )</t>
  </si>
  <si>
    <r>
      <rPr>
        <sz val="10"/>
        <color rgb="FFFF0000"/>
        <rFont val="Times New Roman"/>
        <family val="1"/>
        <charset val="204"/>
      </rPr>
      <t xml:space="preserve"> "</t>
    </r>
    <r>
      <rPr>
        <sz val="10"/>
        <color theme="1"/>
        <rFont val="Times New Roman"/>
        <family val="1"/>
        <charset val="204"/>
      </rPr>
      <t xml:space="preserve"> Урочища Великий Яворець та Обнога”</t>
    </r>
  </si>
  <si>
    <r>
      <t>Міжгірський р-н, ДП “Міжгірське ЛГ”, Верхньобистрянське л-во, квартал</t>
    </r>
    <r>
      <rPr>
        <sz val="10"/>
        <color rgb="FFFF0000"/>
        <rFont val="Times New Roman"/>
        <family val="1"/>
        <charset val="204"/>
      </rPr>
      <t xml:space="preserve"> (26) </t>
    </r>
    <r>
      <rPr>
        <sz val="10"/>
        <color theme="1"/>
        <rFont val="Times New Roman"/>
        <family val="1"/>
        <charset val="204"/>
      </rPr>
      <t>6, виділ 9, 12, 13</t>
    </r>
  </si>
  <si>
    <t>Хустський р-н, ДП “Міжгірське ЛГ”, Верхньобистрянське л-во, квартал 26, виділ 9, 12, 13</t>
  </si>
  <si>
    <t>ДП “Міжгірське ЛГ”</t>
  </si>
  <si>
    <t>Ріш. ОВК від 25.07.1972 р. № 243,  Розп. РМ УРСР від 14.10.1975 № 780–р, Ріш ОВК від 23.10.1984 р. № 253</t>
  </si>
  <si>
    <t>“Атак”</t>
  </si>
  <si>
    <t>Берегівський р-н, ДП “Берегівське ЛГ”, Боржавське л-во, квартал 21, виділ 2, 7, 14</t>
  </si>
  <si>
    <t>ДП “Берегівське ЛГ”</t>
  </si>
  <si>
    <t>Ріш. ОВК від 25.07.1972 р. № 243, Розп. РМ УРСР від 14.10.1975 № 780–р, Ріш ОВК від 23.10.1984 р. № 253, входить до складу РЛП "Притисянський"</t>
  </si>
  <si>
    <t>“Голятин”</t>
  </si>
  <si>
    <t>Міжгірський р-н, ДП “Міжгірське ЛГ”, Ізківське л-во, квартал 9, виділ 39,41,42,44</t>
  </si>
  <si>
    <t>Хустський р-н, ДП “Міжгірське ЛГ”, Ізківське л-во, квартал 9, виділ 39, 41, 42, 44</t>
  </si>
  <si>
    <t>ДП “Міжгірське ЛГ””</t>
  </si>
  <si>
    <t xml:space="preserve">Ріш. ОВК від 25.07.1972 р. № 243, Розп. РМ УРСР від 14.10.1975 № 780–р, Ріш ОВК від 23.10.1984 р. № 253, </t>
  </si>
  <si>
    <t>"Болото Чорне багно" ("Чорні багна")</t>
  </si>
  <si>
    <t>Міжгірський р-н</t>
  </si>
  <si>
    <t>Хустський р-н, ДП “Загатянське ЛГ”, Ільницьке л-во, квартал 1, виділ 28, квартал 2, виділ 21</t>
  </si>
  <si>
    <t>НПП "Зачарований край" ДП “Загатянське ЛГ”, Ільницьке л-во, квартал 1, виділ 28, квартал 2, виділ 21</t>
  </si>
  <si>
    <t>Ріш.ОВК від 18.11.1969 року № 414, Ріш. ОВК від 25.07.1972 р. № 243, Розп. РМ УРСР від 14.10.1975 № 780–р, Ріш ОВК від 23.10.1984 р. № 253 (знаходиться у НПП "Зачарований край", з вилученням)</t>
  </si>
  <si>
    <t>Разом пам`яток природи гідрологічних:</t>
  </si>
  <si>
    <t>Всього пам'яток природи загальнодержавного значення</t>
  </si>
  <si>
    <t>"Ботанічний сад Ужгородського державного університету" ("Ботанічний сад УжНУ")</t>
  </si>
  <si>
    <t>м. Ужгород, вул, Ольбрахта 6, вул, Тімірязева</t>
  </si>
  <si>
    <t>УжНУ</t>
  </si>
  <si>
    <t>ПРМ УРСР від 22.07.1983 р. № 31, Ріш ОВК від 23.10.1984 р. № 253</t>
  </si>
  <si>
    <t>Всього ботанічних садів загальнодержавного значення:</t>
  </si>
  <si>
    <t>"Парк санаторію "Карпати"</t>
  </si>
  <si>
    <t>Мукачівський р-н урочище “Берегвар”</t>
  </si>
  <si>
    <t>Санаторій “Карпати”</t>
  </si>
  <si>
    <t>ПРМ УРСР від 29.01.1960 р. № 105, Ріш ОВК від 23.10.1984 р. № 253,  Постанова ДКУРСР від 30.08.1990 № 18</t>
  </si>
  <si>
    <t>РЛП “ Притисянський ”</t>
  </si>
  <si>
    <t>Регіональний ландшафтний парк</t>
  </si>
  <si>
    <t>Берегівський р-н, ДП “Берегівське ЛГ”, Боржавське л-во, квартал 21 (виділ 1, 3-6, 8-13), квартал 24 (виділ 1-10), квартал 26 (виділ 8-15), квартал 28 (виділ 14-23), землі запасу Нижньореметівської сільської ради (разом у Берегівському районі – 300,3 га), Виноградівський р-н, ДП “Виноградівське ЛГ”, Шаланківське л-во, квартал 1 (виділ 1-10), квартал 4 (виділ 1-9), квартал 7 (виділ 1-7), квартал 11 (виділ 1-7, 32, 33), квартал 14 (виділ 1-11), землі запасу Великокопанської с.р., Малокопанської с.р. Пийтерфолвівської с.р., Веряцької с.р., Королівської с.р. Тееківської с.р. Сасівської с.р., Чорнотисівської с.р., Виноградівської м.р., Чепівської с.р., Дротинівської с.р., Фанчиківської с.р., Новосільської с.р., Вилоцької смт.р. (разом у Виноградівському районі – 4839,28 га) Мукачівський р-н, Ужгородський р-н, ДП “Ужгородське ЛГ”, Великодобронське л-во, квартал 1-24</t>
  </si>
  <si>
    <t xml:space="preserve">Берегівський р-н, ДП “Берегівське ЛГ”, Кідьошське л-во, квартал 21 (виділ 1,2, 3-6, 7, 8-13, 14), квартал 24 (виділ 1-10), квартал 26 (виділ 8-15), квартал 28 (виділ 14-23) (205,0 га), Шаланківське л-во, квартал 1 (виділ 1-17), квартал 4 (виділ 1-15), квартал 7 (виділ 1-10), квартал 8 (виділ 1-3), квартал 11 (виділ 1-14), квартал 14 (виділ 1-39), Виноградівське лісництво квартал 93 (виділ 1-10), квартал 94 (виділ 3-10), квартал 95 (виділ 1-11), квартал 96 (виділ 1-4), квартал 97 (виділ 1-6), квартал 98 (виділ 1-6), квартал 100 (виділ 3-4), квартал 101 (виділ 1-6), квартал 102 (виділ 1-4), Затисянське л-во квартал 128, 129, 130, 131, 132, землі запасу місцевих рад  Великоберезької сільської ради (ТГ) (95,3 га), землі Вилоцької селищної ради (ТГ) (416,27 га), землі Виноградівської міської ради (ТГ) (1951,72 га), землі Королівської селищної ради (ТГ) (694,13 га), землі Пийтерфолвівської сільської ради (ТГ) (925,06 га), Ужгородський р-н, ДП “Ужгородське ЛГ” (1758,28 га), квартал 1-11 Великодоброньське л-во Мукачівського району (631,61 га), квартал 12-24 Великодоброньське л-во Ужгородського району (1126,67 га), землі Великодоброньської сільської рада (ТГ) (1457,96 га), землі Чопської міської ради (ТГ) (806,27 га), землі Сюртівської сільської ради (ТГ) (1041,30 га), землі Холмківської сільської ради (ТГ) (127,27 га) </t>
  </si>
  <si>
    <t>Відповідно до дотатків рішення обласної ради від 07.08.2009 р. № 908</t>
  </si>
  <si>
    <t>ДП „Берегівське ЛГ”, ДП „Ужгородське ЛГ”, Великоберезька сільська рада (ТГ), Вилоцька селищна рада (ТГ), Виноградівська міська рада (ТГ), Королівська селищна рада (ТГ), Пийтерфолвівська сільська рада (ТГ), Великодобронська сільська рада (ТГ), Чопська міська рада (ТГ), Сюртівська сільська рада (ТГ), Холмківська сільська рада (ТГ)</t>
  </si>
  <si>
    <t>Рішення обласної ради від 07.08.2009 р. № 908</t>
  </si>
  <si>
    <t>"Синяк"</t>
  </si>
  <si>
    <t>Мукачівський р-н, с. Синяк</t>
  </si>
  <si>
    <t>ДП "Мукачівське ДЛГ" (303,6614 га – з вилученням, 4253,6686 га – без вилучення), Мукачівська РДА (46,3386 га лісів і земель запасу Чинадіївської селищної ради – з вилученням, 27, 6232 га – без вилучення), Центр сприяння розвитку туризму "Синяк"</t>
  </si>
  <si>
    <t>Рішення обласної ради від 26 травня 2011 року № 229</t>
  </si>
  <si>
    <t>“Грабовець”</t>
  </si>
  <si>
    <t xml:space="preserve">Міжгірський р-н ДП “Міжгірське ЛГ”, Майданське л-во, урочище Грабовець, квартали 18, 21 </t>
  </si>
  <si>
    <t xml:space="preserve">Хустський р-н, ДП “Міжгірське ЛГ”, урочище Грабовець, Майданське л-во, квартали 18, 21 </t>
  </si>
  <si>
    <t>Ріш.ОВК від 07.03.1990 р. № 55</t>
  </si>
  <si>
    <t>“Остра”</t>
  </si>
  <si>
    <t>Ужгородський р-н с. Кам`яниця,</t>
  </si>
  <si>
    <t>Ужгородський р-н, с. Кам'яниця, Оноківська сільська рада (ТГ)</t>
  </si>
  <si>
    <t>Кам`яницька сільська рада</t>
  </si>
  <si>
    <t>Оноківська сільська рада (ТГ)</t>
  </si>
  <si>
    <t>Ріш.облради від 13.07.2012 р. № 523</t>
  </si>
  <si>
    <t>Ріш. облради від 15.12.2022 р. № 725</t>
  </si>
  <si>
    <t>“Тихий”</t>
  </si>
  <si>
    <t>Великоберезнянський р-н, ДП “В.Березнянське ЛГ”, Волосянківське л-во, урочище “Тихий”. квартал 19, виділ 19</t>
  </si>
  <si>
    <t>Ужгородський  р-н,  ДП “Великоберезнянське ЛГ”, Волосянківське л-во,  квартал 19, виділ 21, урочище “Тихий”</t>
  </si>
  <si>
    <t>ДП “Великоберезнянське ЛГ”</t>
  </si>
  <si>
    <t>Ріш.ОВК від 18.11.1969 року № 414, Ріш.ОВК від 25.07.1972 р. № 243, Ріш.ОВК від 23.10.1984 р. № 253 (Увійшов до складу Ужанського НПП без вилучення площі, Указ Презид. від 27.09.1999 р.№ 1230/99)</t>
  </si>
  <si>
    <t>“Дубова”</t>
  </si>
  <si>
    <t>Великоберезнянський р-н, ДП “В.Березнянське ЛГ”, Костринське л-во, квартал 1, виділ 18</t>
  </si>
  <si>
    <t>Ужгородський  р-н, ДП “В.Березнянське ЛГ”, Костринське л-во, квартал 1, виділ 18</t>
  </si>
  <si>
    <t>Ріш.ОВК від 18.11.1969 року № 414 (3,1 га), Ріш.ОВК від 25.07.1972 р. № 243 (18,0 га), Ріш.ОВК від 23.10.1984 р. № 253 (Увійшов до складу Ужанського НПП Указ Презид. від 27.09.1999 р.№ 1230/99)</t>
  </si>
  <si>
    <t>“Уличанка”</t>
  </si>
  <si>
    <t>Великоберезнянський р-н, ДП “В. Березнянське ЛГ”, Костринське л-во, квартал 11, виділ 18, 19, 30</t>
  </si>
  <si>
    <t>Ужгородський  р-н,  ДП “В. Березнянське ЛГ”, Костринське л-во, квартал 11, виділ 18, 19, 30</t>
  </si>
  <si>
    <t>Ужанський НПП</t>
  </si>
  <si>
    <t>Ріш.ОВК від 18.11.1969 року № 414, Ріш.ОВК від 25.07.1972 р. № 243 (10,0 га), Рішення ОВК від 23.10.1984 р. № 253 (Увійшов до складу Ужанського НПП Указ Презид. від 27.09.1999 р.№ 1230/99)</t>
  </si>
  <si>
    <t>Мукачівський р-н, ДП “Мукачівське ЛГ”, Чинадіївське л-во, квартал 19, виділ 10</t>
  </si>
  <si>
    <t>Мукачівський р-н, ДП “Мукачівське ЛГ”, Чинадіївське л-во, квартал 9, виділ 10</t>
  </si>
  <si>
    <t>ДП “Мукачівське ЛГ”</t>
  </si>
  <si>
    <t>Ріш.ОВК від 18.11.1969 року № 414, Ріш.ОВК від 25.07.1972 р. № 243 (7,0 га), Ріш.ОВК від 23.10.1984 р. № 253</t>
  </si>
  <si>
    <t>“Красна долина”</t>
  </si>
  <si>
    <t>Свалявський р-н, ДП “Свалявське ЛГ”, Ганьковецьке л-во, квартал 17, виділ 15, квартал 18. виділ 7, квартал 20, виділ 3-6, 8, 18, квартал 21 виділ 14</t>
  </si>
  <si>
    <t>Мукачівський р-н, ДП “Свалявське ЛГ”, Ганьковицьке л-во, квартал 17, виділ 15, 23, 24, 25, квартал 18 виділ 7, 8, 22, 23, квартал 20 виділ 3-6, 8, 18, 23, 24, 25, 26</t>
  </si>
  <si>
    <t>ДП “Свалявське ЛГ”</t>
  </si>
  <si>
    <t>Ріш.ОВК від 07.03.1990 р. № 55 (50,0 га), Ріш. 12 сесії 21 склик. облради від 31.05.1993</t>
  </si>
  <si>
    <t>“Пинава”</t>
  </si>
  <si>
    <t>Свалявський р-н, ДП “Свалявське ЛГ”, Ганьковецьке л-во, квартал 25, виділ 28, квартал 21, виділ 14</t>
  </si>
  <si>
    <t>Мукачівський р-н, ДП “Свалявське ЛГ”, Ганьковицьке л-во, квартал 21, виділ 14, квартал 25, виділ 28</t>
  </si>
  <si>
    <t>Ріш.ОВК від 18.11.1969 року № 414, Ріш.ОВК від 25.07.1972 р. № 243, Ріш.ОВК від 23.10.1984 р. № 253</t>
  </si>
  <si>
    <t>“Веймутова сосна”</t>
  </si>
  <si>
    <t>Рахівський р-н, ДП “Великлбичківське ЛМГ”, Діловецьке л-во, квартал 7, виділи 24-26</t>
  </si>
  <si>
    <t>ДП “Великлбичківське ЛМГ”</t>
  </si>
  <si>
    <t>Ріш.ОВК від 18.11.1969 року № 414, Ріш.ОВК від 23.10.1984 р. № 253 (Увійшов до складу КБЗ, Указ Президента від 11.04.1997 р. № 325/97 )</t>
  </si>
  <si>
    <t>“Смерекові Карпати”</t>
  </si>
  <si>
    <t>Рахівський р-н, ДП “Ясінянське ЛМГ”, Лазещинське л-во, квартал 9, 17, 18, 26, 22, 25, Лопушанське л-во, квартал 1, 11, 12, 19, Чорнотисянське л-во, квартал 11, 12, 2, 3, Довжанське л-во, квартал 17, 19,15, 12, Свидовецьке л-во, квартал 7, 12, 14, Станіславське л-во, квартал 20,</t>
  </si>
  <si>
    <t xml:space="preserve">Рахівський р-н, ДП “Ясінянське ЛМГ”, Станіславське л-во, квартал 1 ( виділи 3, 4, 7, 11, 12, 14, 18, 19, 21, 23, 29), квартал 2 (виділи 8, 12, 13); Чорнотисянське л-во, квартал 15 (виділи 1, 2, 3, 4, 5, 6, 7, 8, 9, 10, 11, 12, 13, 14, 15, 16, 17), квартал 16 (виділи 7, 22, 25, 26, 27, 39, 40); Довжанське л-во, квартал 7 (виділи 9, 10, 11, 13, 14, 16, 58), квартал 8 (виділи 4, 7); Лазещинське л-во, квартал 20 (виділи 5, 8, 9, 10, 15, 16, 18, 35, 36, 37, 40, 41, 42, 43, 47, 48, 50);  Лопушан-ське л-во, квартал 14 (виділ 38), квартал 19 (виділ 40); Свидовецьке л-во, квартал 1 (виділи 27, 30, 37, 38, 45, 51, 54, 64, 65, 66, 70, 71, 72, 78, 80, 89), квартал 2 (виділи 28, 100) </t>
  </si>
  <si>
    <t>ДП “Ясінянське ЛМГ” – 574,9 га</t>
  </si>
  <si>
    <r>
      <t xml:space="preserve">Ріш.ОВК від 07.03.1990 р. № 55, (74,0 га увійшли до складу КБЗ з вилученням, Указ Президента від 11.04.1997 р. № 325/97 ), </t>
    </r>
    <r>
      <rPr>
        <sz val="10"/>
        <color rgb="FFFF0000"/>
        <rFont val="Times New Roman"/>
        <family val="1"/>
        <charset val="204"/>
      </rPr>
      <t>Ріш. Обласної ради від 30.12.2014 № 1167</t>
    </r>
  </si>
  <si>
    <t>“Явірник”</t>
  </si>
  <si>
    <t>Тячівський р-н, ДП “Брустурянське ЛМГ”, Кедринське л-во, квартал 6, виділ 25, 26, 28, 29, 30, квартал 10, виділ 11, 38</t>
  </si>
  <si>
    <t xml:space="preserve">Ріш. ОВК від 25.07.1972 р. № 243, Ріш. ОВК від 18.10.1983 № 270, Ріш.ОВК від 23.10.1984 р. № 253 </t>
  </si>
  <si>
    <t>“Дугласова ялиця”</t>
  </si>
  <si>
    <t>Перечинський р-н, ДП “Перечинське ЛГ”, Тур'я-Реметівське л-во. квартал 5, виділ 8, 13, 15</t>
  </si>
  <si>
    <t>Ужгородський р-н, ДП “Перечинське ЛГ”, Тур'я-Реметівське л-во, квартал 5 (виділи 8, 13, 15)</t>
  </si>
  <si>
    <t>Ріш. ОВК від 25.07.1972 р. № 243 ("Дугласова смерека"), Ріш.ОВК від 23.10.1984 р. № 253, (знаходиться на території заповідного урочища місцевого значення "Розтоки")</t>
  </si>
  <si>
    <t>“Анталівська поляна”</t>
  </si>
  <si>
    <t>Ужгородський р-н, Ужгородське військове лісництво, квартал 43 (виділ 1, 2) квартал 44 (виділ 1), квартал 3 (виділ 17), квартал 8 (виділ 6), квартал 9 (виділ 8-11), квартал 14 (виділ 3), квартал 39 (виділ 1, 8), квартал 8 (виділ 3, 4)</t>
  </si>
  <si>
    <t>Ужгородський р-н, Ужгородське військове лісництво, квартал 43 (виділ 1, 2) квартал 44 (виділ 1, 2, 3, 4), квартал 3 (виділ 17),   квартал 8 (виділ 3, 4, 6), квартал 9 (виділ 8-11), квартал 14 (виділ 3), квартал 39 (виділ 1, 8)</t>
  </si>
  <si>
    <t>Ужгородське військове лісництво</t>
  </si>
  <si>
    <t>Ріш.ОВК від 18.11.1969 року № 414, Ріш. ОВК від 25.07.1972 р. № 243</t>
  </si>
  <si>
    <t>“Темнатик”</t>
  </si>
  <si>
    <t>Воловецький р-н, ДП “Воловецьке ЛГ”, Верхньоволовецьке л-во, квартал 13 (виділ 10, 9), квартал 14 (виділ 12-14), квартал15 (виділ 50-52, 54 (1), 55, 57),квартал 20 (виділ 23, 41, 43, 44), квартал 21 (виділ 1-10), квартал 22 (виділ 1-14 (1), 15 (1), 16, 17, 19-22, квартал 23 (виділ 17, 24-26, 32, 33, 35, 38, 39), квартал 24 (виділ 20, 22, 28-33), квартал 25 (виділ 1-32), квартал 26 (виділ 1-43), квартал 27 (виділ 1-56), квартал 28 (виділ 1-28)</t>
  </si>
  <si>
    <t>Мукачівський р-н, ДП “Воловецьке ЛГ”, Верхньоволовецьке л-во, квартал 13-15, 20-28, Нижньоволовецьке л-во квартал 5, 10, 11</t>
  </si>
  <si>
    <t>Рішення обласної ради від 24.04.2009 р. № 846, розширено на 241 га. Рішенням Закарпатської обласної ради від 03.02.2014 №892</t>
  </si>
  <si>
    <t>"Тополина"</t>
  </si>
  <si>
    <t>Свалявський р-н, околиця с. Солочин</t>
  </si>
  <si>
    <t>Мукачівський р-н, околиця с. Солочин, урочище Тополина, Полянська сільська рада (ТГ)</t>
  </si>
  <si>
    <t>Солочинська сільська рада</t>
  </si>
  <si>
    <t xml:space="preserve"> Полянська сільська рада (ТГ)</t>
  </si>
  <si>
    <t>Рішення обласної ради від 12 серпня 2011 року № 265</t>
  </si>
  <si>
    <t>"Привододільний"</t>
  </si>
  <si>
    <t>Воловецький р-н, ДП «Воловецьке ЛГ», Пашківське лісництво, квартали 1(188,0 га), 2 (95 га), 3 (128,0 га), 4 (165,0 га), 17 (146,0 га)</t>
  </si>
  <si>
    <t>Мукачівський р-н, ДП "Воловецьке ЛГ", Пашківецького лісництво, квартали 1, 2, 3, 4, 17</t>
  </si>
  <si>
    <t>ДП «Воловецьке ЛГ»</t>
  </si>
  <si>
    <t>ДП "Воловецьке ЛГ"</t>
  </si>
  <si>
    <t>Рішення обласної ради від 16 листопада 2012 року № 553</t>
  </si>
  <si>
    <t>"Приборжавський"</t>
  </si>
  <si>
    <t>ДП "Свалявське ЛГ" Березниківське лісництво</t>
  </si>
  <si>
    <t>Мукачівський р-н, ДП „Свалявське ЛГ” Березниківське лісництво квартал 1 виділ 1-14, 16-21, 24-27, 33, квартал 2 виділ 1-27, 36, 37, 44, квартал 3 виділ 1-8, 12, 29</t>
  </si>
  <si>
    <t xml:space="preserve">ДП "Свалявське ЛГ" </t>
  </si>
  <si>
    <t>ДП „Свалявське ЛГ”</t>
  </si>
  <si>
    <t>Рішення обласної ради від 27 серпня 2015 року № 1326</t>
  </si>
  <si>
    <t>"Ждимирський"</t>
  </si>
  <si>
    <t xml:space="preserve">ДП "Свалявське ЛГ" Полянське лісництво </t>
  </si>
  <si>
    <t>Мукачівський р-н, ДП „Свалявське ЛГ” Полянське лісництво, квартал 12 виділ 18, 20, 21, 26, 27, 28, квартал 13 виділ 10, 11, 12, 13, 19, квартал 15 виділ 4, квартал 17 виділ 21, квартал 18 виділ 5, 6, 8, 10, 11</t>
  </si>
  <si>
    <t>"Тесаник"</t>
  </si>
  <si>
    <t>Мукачівський р-н, ДП „Свалявське ЛГ” Полянське лісництво, квартал 28 виділ 15, 16, 20, 21, 22, квартал 30 виділ 1, квартал 31 виділ 4, 5, 15, 16, 17</t>
  </si>
  <si>
    <t>„Тересвянська долина”</t>
  </si>
  <si>
    <t>ДП „Тячівське ЛГ” Тернівське л-во квартал 32 виділ 8, 9, квартал 33 виділ 2, 3, 12, 13, квартал 34 виділ 12, квартал 35 виділ 9, 10, 11, 16, 17, квартал 83 виділ 7, 8, квартал 84 виділ 3, 5, 6, 7, 8</t>
  </si>
  <si>
    <t>ДП „Мокрянське ЛМГ” Тернівське л-во квартал 32 виділ 8, 9, квартал 33 виділ 2, 3, 12, 13, квартал 34 виділ 12, квартал 35 виділ 9, 10, 11, 16, 17, квартал 83 виділ 7, 8, квартал 84 виділ 3, 5, 6, 7, 8</t>
  </si>
  <si>
    <t>ДП „Тячівське ЛГ”</t>
  </si>
  <si>
    <t>ДП „Мокрянське ЛМГ”</t>
  </si>
  <si>
    <t>Рішення обласної ради від 13.12.2018 року № 1348</t>
  </si>
  <si>
    <t>“Голаня”</t>
  </si>
  <si>
    <t>Великоберезнянський р-н, ДП “Великоберезнянське ЛГ”, Жорнавське л-во, квартал 9, виділ 27, квартал 10, виділ 51, 58, 59, 61, 64, 65</t>
  </si>
  <si>
    <t>Ужгородський  р-н, ДП “Великоберезнянське ЛГ”, Жорнавське л-во, квартал 9, виділ 27, квартал 10, виділ 51, 58, 59, 61, 64, 65</t>
  </si>
  <si>
    <t>Ріш.ОВК від 07.03.1990 р. № 55, (Увійшов до складу Ужанського НПП Указ Презид. від 27.09.1999 р. № 1230/99)</t>
  </si>
  <si>
    <t>“Ерташі”</t>
  </si>
  <si>
    <t>Великоберезнянський р-н, ДП “В, Березнянське ЛГ”, Ставненське л-во, квартал 12, виділ 33, 37</t>
  </si>
  <si>
    <t>Ужгородський  р-н,  ДП “В, Березнянське ЛГ”, Ставненське л-во, квартал 12, виділ 33, 37</t>
  </si>
  <si>
    <t>Ріш.ОВК від 07.03.1990 р. № 55 (Увійшов до складу Ужанського НПП Указ Презид. від 27.09.1999 р.№ 1230/99)</t>
  </si>
  <si>
    <t>“Пасіки”</t>
  </si>
  <si>
    <t>Великоберезнянський р-н, околиці с. Забрідь</t>
  </si>
  <si>
    <t>Ужгородський  р-н, Великоберезнянський р-н, околиці с. Забрідь</t>
  </si>
  <si>
    <t>Солянська сільська рада</t>
  </si>
  <si>
    <t>Великоберезнянська сільська рада (ТГ)</t>
  </si>
  <si>
    <t>“Пікуй”</t>
  </si>
  <si>
    <t>Воловецький р-н, ДП “Воловецьке ЛГ”, Пашківське л-во квартал 20, Нижньоворітське квартал 2, 5, Підполозьське л-во квартал 6</t>
  </si>
  <si>
    <t>Мукачівський р-н, ДП “Воловецьке ЛГ”, Пашківецьке л-во квартал 20, 21, Нижньоворітське квартал 2, виділ 1-14, квартал 5, виділ 1-6, Підполозянське л-во квартал 1, виділ 1-15, квартал 5, виділ 24, 25, 26, квартал 6, виділ 29, 30, 31</t>
  </si>
  <si>
    <t>Рішення ОВК від 07.03.1990 р. № 55</t>
  </si>
  <si>
    <t>“Голиця”</t>
  </si>
  <si>
    <t>Воловецький р-н, смт. Нижні Ворота, урочище Голиця (31,5 га), урочище Межипоточини (48,0 га)</t>
  </si>
  <si>
    <t>Мукачівський р-н, смт. Нижні Ворота, урочище Голиця (31,5 га), урочище Межипоточини (48,0 га), територія гірського підрозділу Закарпатської державної сільськогосподарської дослідної станції Національної академії аграрних наук України</t>
  </si>
  <si>
    <t>Гірсько–Карпатська дослідна станція</t>
  </si>
  <si>
    <t>Закарпатська державна сільськогосподарська дослідна станція Національної академії аграрних наук України</t>
  </si>
  <si>
    <t>“Млаки”</t>
  </si>
  <si>
    <t>Рахівський р-н, с. Видричка</t>
  </si>
  <si>
    <t>Рахівський р-н, Богданська сільська рада (ТГ)</t>
  </si>
  <si>
    <t>Видричанська сільська рада</t>
  </si>
  <si>
    <t>Богданська сільська рада (ТГ)</t>
  </si>
  <si>
    <t>“Церлянка”</t>
  </si>
  <si>
    <t>“Говерлянка”</t>
  </si>
  <si>
    <t>Рахівський р-н, ДП “Рахівське ЛДГ”, Білотисянське л-во, квартал 21, виділ 23, урочище Говерлянка</t>
  </si>
  <si>
    <t>Рахівський р-н, ДП “Рахівське ЛДГ”, Говерлянське л-во, квартал 6, виділ 54</t>
  </si>
  <si>
    <t>ДП “Рахівське ЛДГ”</t>
  </si>
  <si>
    <t>“Станислав”</t>
  </si>
  <si>
    <t>Рахівський р-н, ДП “Ясінянське ЛМГ”, Станиславське лісництво, квартал 18, виділи 9, 10, квартал 19, виділ 12, урочище Станислав</t>
  </si>
  <si>
    <t>Рахівський р-н,
ДП “Ясінянське ЛМГ”, Станиславське
лісництво, квартал 19, виділи 13, 14, 15, 20</t>
  </si>
  <si>
    <t>“Арніка”</t>
  </si>
  <si>
    <t>Рахівський р-н, ДП “Великобичківське ЛМГ”, л-во ім. Томащука, квартал 23, виділ 40</t>
  </si>
  <si>
    <t>Ріш.ОВК від 18.10.1983 р. № 270, Ріш.ОВК від 23.10.1984 р. № 253</t>
  </si>
  <si>
    <t>“Аршична”</t>
  </si>
  <si>
    <t>Тячівський р-н, ДП “Брустурянське ЛМГ”, Кедринське л-во, квартал 5, виділ 22, квартал 9, виділ 25, квартал 10, виділ 1</t>
  </si>
  <si>
    <t>Тячівський р-н, ДП “Брустурянське ЛМГ”, Кедринське л-во, квартал 6, виділ 22, квартал 9, виділ 25, квартал 10, виділ 1</t>
  </si>
  <si>
    <t>“Бертяник”</t>
  </si>
  <si>
    <t>Тячівський р-н, ДП “Брустурянське ЛМГ”, Плайське л-во, квартал 45, виділи 11, 13</t>
  </si>
  <si>
    <t>"Бузок"</t>
  </si>
  <si>
    <t>Воловецький р-н, ДП “Воловецьке ЛГ”, Жденіївське л-во квартал 18 виділи 4, 5</t>
  </si>
  <si>
    <t>Мукачівський р-н, ДП “Воловецьке ЛГ”, Жденіївське л-во квартал 18 виділи 4, 5</t>
  </si>
  <si>
    <t>“Лілія”</t>
  </si>
  <si>
    <t>Рахівський р-н, околиці с. Видричка, урочище “Відричка-ровінь”</t>
  </si>
  <si>
    <t>Рахівський р-н, околиці с. Видричка, Богданська сільська рада (ТГ)</t>
  </si>
  <si>
    <t>Богданська сільська рада</t>
  </si>
  <si>
    <t>Ріш.12 сесії.21 скликання обласної ради  31.05.1993р.</t>
  </si>
  <si>
    <t>“Чорнянський деренковач”</t>
  </si>
  <si>
    <t>Виноградівський р-н, ДП “Виноградівське ЛГ”, Виноградівське л-во, квартал 34, (виділ 1-12), квартал 35 (виділ 2, 5-9, 14, 17-24). квартал 36 (1-23), квартал 37 (1-23)</t>
  </si>
  <si>
    <t>Берегівський р-н, ДП “Виноградівське ЛГ”, Затисянське л-во, квартал 112 виділ 2, 5-7, 11-14, 21-31, 33, квартал 113 виділ 1-15, 17-19, квартал 114 виділ 1-16, 18-25, квартал 115 виділ 1-27</t>
  </si>
  <si>
    <t>“Залуж”</t>
  </si>
  <si>
    <t>Берегівський р-н, ДП “Берегівське ЛГ”, л-во Нове село, квартал 1, виділ 2</t>
  </si>
  <si>
    <t>Берегівський р-н, ДП “Берегівське ЛГ”, лісомисливське л-во „Маурера”, квартал 1, виділ 2</t>
  </si>
  <si>
    <t>Ріш.12 сесії.21 скликання обласної ради 31.05.1993 р.</t>
  </si>
  <si>
    <t>“Шияня”</t>
  </si>
  <si>
    <t>Виноградівський р-н, с. Онок</t>
  </si>
  <si>
    <t>Берегівський р-н, с. Онок, Виноградівська міська рада (ТГ)</t>
  </si>
  <si>
    <t>Онокська сільська рада</t>
  </si>
  <si>
    <t>Виноградівська міська рада (ТГ)</t>
  </si>
  <si>
    <t>Ріш. облради від 11.01.2002 р. № 377</t>
  </si>
  <si>
    <t>“Ардов”</t>
  </si>
  <si>
    <t>Берегівський р-н, філія "Береговодержспецлісгосп", квартал 18, виділи 1-10, урочище Ардов</t>
  </si>
  <si>
    <t>Берегівський р-н, ДП “Берегівське ЛГ”, Кідьошське л-во, квартал  018, виділи 1-10, урочище Ардов</t>
  </si>
  <si>
    <t>Філія "Береговодержспецлісгосп"</t>
  </si>
  <si>
    <t>Рішення обласної ради від 08.07.2010 № 1143</t>
  </si>
  <si>
    <t>“Косоньська гора”</t>
  </si>
  <si>
    <t>Берегівський р-н, філія "Береговодержспецлісгосп", квартал 7, виділи 7-9, урочище Косоньська гора</t>
  </si>
  <si>
    <t>Берегівський р-н, ДП “Берегівське ЛГ”, Чизайське л-во, квартал 07, виділи 7-9, урочище Косоньська гора</t>
  </si>
  <si>
    <t>"Сілаш"</t>
  </si>
  <si>
    <t>Берегівський р-н, філія "Береговодержспецлісгосп", квартал 25, виділи 1-3, 5, 6, 8, 9, 11, 12, квартал 26, виділи 1-7, урочище Сілаш</t>
  </si>
  <si>
    <t>Берегівський р-н, ДП „Берегівське ЛГ” Чизайське л-во, квартал 025, виділи 1-3, 5, 6, 8, 9, 11, 12, квартал 026, виділи 1-7, урочище Сілаш</t>
  </si>
  <si>
    <t>"Егреш"</t>
  </si>
  <si>
    <t>Виноградівський р-н, ДП "Виноградівське ЛГ", Виноградівське л-во, квартал 52, виділи 1, 2, урочище Егреш</t>
  </si>
  <si>
    <t>Берегівський р-н, ДП "Виноградівське ЛГ", Виноградівське л-во, квартал 100 виділ 1, 2</t>
  </si>
  <si>
    <t>ДП "Виноградівське ЛГ"</t>
  </si>
  <si>
    <t>Холмовецька гора</t>
  </si>
  <si>
    <t xml:space="preserve"> ДП "Виноградівське ЛГ" Затисянське лісництво </t>
  </si>
  <si>
    <t>Берегівський р-н, ДП "Виноградівське ЛГ" Затисянське лісництво квартал 134 виділ 5-7, квартал 135 виділ 4-22</t>
  </si>
  <si>
    <t xml:space="preserve"> ДП "Виноградівське ЛГ"</t>
  </si>
  <si>
    <t>Рішення обласної ради від 27.08.2015 № 1327</t>
  </si>
  <si>
    <t xml:space="preserve">Ботар </t>
  </si>
  <si>
    <t>Пийтерфорвівська с.р., Вилоцька селищ.р. Виноградівський район</t>
  </si>
  <si>
    <t>Берегівський район, Пийтерфолвіська сільська рада (ТГ), Вилоцька селищна рада (ТГ)</t>
  </si>
  <si>
    <t>Пийтерфолвіська сільська рада (ТГ) (268,1 га), Вилоцька селищна рада (ТГ) (9,0 га)</t>
  </si>
  <si>
    <t>Рішення обласної ради від 17.03.2016 № 190</t>
  </si>
  <si>
    <t>Разом заказників ботанічних:</t>
  </si>
  <si>
    <t>“Гать”</t>
  </si>
  <si>
    <t>Зоологічний</t>
  </si>
  <si>
    <t>Іршавський р-н, ДП “Загатянське ЛГ”, Загатянське л-во, квартал 2, виділ 1, 3, 4, 7, 10-13</t>
  </si>
  <si>
    <t>Хустський р-н, ДП “Довжанське ЛМГ”, Загатське л-во, квартал 2 (виділи 1, 3, 4, 7, 10-13)</t>
  </si>
  <si>
    <t>ДП “Загатянське ЛГ”</t>
  </si>
  <si>
    <t>Ріш. ОВК від 25.07.1972 р. № 243, Ріш.ОВК від 23.10.1984 р. № 253</t>
  </si>
  <si>
    <t>Разом заказників зоологічних</t>
  </si>
  <si>
    <t>“Товар”</t>
  </si>
  <si>
    <t>Орнітологічний сезонний</t>
  </si>
  <si>
    <t>Берегівський р-н, с. Дийда</t>
  </si>
  <si>
    <t>Берегівський р-н, с. Дийда, Великобийганська сільська рада (ТГ)</t>
  </si>
  <si>
    <t>Дийдянська сільська рада</t>
  </si>
  <si>
    <t>Великобийганська сільська рада (ТГ)</t>
  </si>
  <si>
    <t>Разом заказників орнітологічних:</t>
  </si>
  <si>
    <t>"Жорнина"</t>
  </si>
  <si>
    <t>Ентомологічний тимчасовий на 15 років/Ентомологічний</t>
  </si>
  <si>
    <t>Мукачівський р-н, ДП "Мукачівське ЛГ", кв. 15, виділи 9, 10</t>
  </si>
  <si>
    <t>Мукачівський р-н, ДП "Мукачівське ЛГ", Мукачівське л-во,  кв. 15, виділи 9, 10</t>
  </si>
  <si>
    <t>ДП "Мукачівське ЛГ"</t>
  </si>
  <si>
    <t>Рішення обласної ради від 12 серпня 2011 року № 265, Рішення Закарпатської облради від 01.10.2020  № 1845</t>
  </si>
  <si>
    <t>“Ріка”</t>
  </si>
  <si>
    <t>Іхтіологічний</t>
  </si>
  <si>
    <t>Іршавський р-н, ДП “Довжанське ЛМГ”, Річанське л-во, квартал 28, виділи 1-15, квартал 29, виділи 1-7</t>
  </si>
  <si>
    <t>Хустський р-н, ДП “Довжанське ЛМГ”, Річанське л-во, квартал 28, виділи 1-13, квартал 29, виділи 1-7</t>
  </si>
  <si>
    <t>Ріш. ОВК від 25.07.1972 р. № 243, Ріш. ОВК від 18.10.1983 р. № 270 Ріш ОВК від 23.10.1984 р. № 253 (Знаходиться на території загальнозоологічного заказника загальнодержавного значення “Річанський”)</t>
  </si>
  <si>
    <t>“Усть-Чорна”</t>
  </si>
  <si>
    <t>13 км</t>
  </si>
  <si>
    <t>Тячівський р-н, ДП “Мокрянське ЛМГ”, Усть-Чорнянське л-во, квартал 9, Тиховецьке л-во, квартал 12</t>
  </si>
  <si>
    <t>Тячівський р-н, р. Тересва, починаючи від смт. Усть-Чорна до с.Красна</t>
  </si>
  <si>
    <t>Усть-Чорнянська селищна рада (ТГ) Дубівська селищна рада (ТГ)</t>
  </si>
  <si>
    <t>Ріш. ОВК від 07.03.1990 р. № 55</t>
  </si>
  <si>
    <t>“Кантина”</t>
  </si>
  <si>
    <t>Міжгірський р-н, ДП “Міжгірське ЛГ”, Синевирське л-во, квартал 13</t>
  </si>
  <si>
    <t>Хустський р-н, ДП “Міжгірське ЛГ”, Синевирське л-во, квартал 13</t>
  </si>
  <si>
    <t>Ріш. ОВК від 25.07.1972 р. № 243, Ріш. ОВК від 23.10.1984 р. № 253 (Увійшов до складу НПП “Синевир” ПРМ УРСР від 05. 01. 1989 р)</t>
  </si>
  <si>
    <t>“Біла та Чорна Тиса”</t>
  </si>
  <si>
    <t>32 км</t>
  </si>
  <si>
    <t>Рахівський р-н, ДП “Ясінянське ЛМГ”, Свидовецьке л-во, квартал 13, 15, 26, Чорнотисянське л-во, квартал 1, 4, 5, 7, 8, 9, 11, 14, Станіславське л-во, квартал 4, 5, 6, 7, 8, 17, 18, 19.</t>
  </si>
  <si>
    <t>Рахівський р-н, ДП “Ясінянське ЛМГ”, Станіславське л-во, квартал 4,  виділ 48, квартал 5, виділ 59, квартал 6, виділ 48, квартал 7, виділ 105, квартал 8, виділ 103, квартал 18, виділ 84, квартал 19, виділ 101,  Чорнотисянське л-во, квартал 1, виділ 29, квартал 14, виділ 34,  Ясінянська селищна рада (ТГ)</t>
  </si>
  <si>
    <t>ДП “Ясінянське ЛМГ”, Ясінянська селищна рада (ТГ)</t>
  </si>
  <si>
    <t>“Кісва”</t>
  </si>
  <si>
    <t xml:space="preserve">Рахівський р-н, ДП “Великобичківське ЛМГ”, Косівсько-Полянське лісництво, квартали 1 (виділи 19, 20, 25), 2 (виділи 1, 5, 10), 3 (виділи (24, 27, 28, 30, 32, 35), 4 (виділ 2) </t>
  </si>
  <si>
    <t>ДП “Великобичківське ЛМГ” – 130 га</t>
  </si>
  <si>
    <t>Ріш. облради від 11.01.2002 р. № 377, (270 га увійшли до складу КБЗ з вилученням, Постанова РМ УРСР від 30.05.1990 р. № 119)</t>
  </si>
  <si>
    <t>Разом заказників іхтіологічних:</t>
  </si>
  <si>
    <t>“Озірце”</t>
  </si>
  <si>
    <t>Міжгірський р-н, ДП “Міжгірське ЛГ”, Синевирське л-во, квартал 21, 22, 23</t>
  </si>
  <si>
    <t>Хустський р-н, ДП “Міжгірське ЛГ”, Синевирське л-во, квартал 21, 22, 23</t>
  </si>
  <si>
    <t>Ріш. ОВК від 18.10.1983 р. № 270, Ріш.ОВК від 23.10.1984 р. № 253 (Увійшов до складу НПП “Синевир” Постанова РМ УРСР від 05.01.1989 р)</t>
  </si>
  <si>
    <t>“Дідівський Міц”</t>
  </si>
  <si>
    <t>“Став”</t>
  </si>
  <si>
    <t>„Омножанський“</t>
  </si>
  <si>
    <t>Міжгірський р-н, ДП “Міжгірське ЛГ”, Міжгірське л-во, квартали 11, 12, та 4, 13 (частково)</t>
  </si>
  <si>
    <t>Хустський р-н, ДП “Міжгірське ЛГ”, Міжгірське л-во, квартали 11, 12, та 4-13 (частково)</t>
  </si>
  <si>
    <t>Ріш. облради від 22.06.2005 р. № 541</t>
  </si>
  <si>
    <t>"Бистрий"</t>
  </si>
  <si>
    <t>Тишівська с.р. Воловецький р-н</t>
  </si>
  <si>
    <t>Мукачівський р-н, с. Тишів</t>
  </si>
  <si>
    <t>Нижньоворітська сільська рада (ТГ)</t>
  </si>
  <si>
    <t>Ріш. облради від 22.09.2016 р. № 464</t>
  </si>
  <si>
    <t>Всьоо заказників місцевого значення</t>
  </si>
  <si>
    <t>“Дуброви”</t>
  </si>
  <si>
    <t>Тячівський р-н, Філія “Тячівдержспецлісгосп”, квартал 35, виділ 14</t>
  </si>
  <si>
    <t>Тячівський р-н, ДП  “Мокрянське ЛМГ”, Тереблянське л-во, квартал 35, виділ 14</t>
  </si>
  <si>
    <t>Буштинська селищна рада</t>
  </si>
  <si>
    <t>ДП  “Мокрянське ЛМГ”</t>
  </si>
  <si>
    <t>“Розтоки”</t>
  </si>
  <si>
    <t>Перечинський р-н, ДП “Перечинське ЛГ”, Тур'я-реметівське л-во, квартал 1, 2, 5, 6</t>
  </si>
  <si>
    <t xml:space="preserve"> Ужгородський р-н, ДП “Перечинське ЛГ”, Тур'я-реметівське л-во, квартал 1, 2, 5 (виділи 8, 13, 15), 6</t>
  </si>
  <si>
    <t>Ріш.ОВК від 18.10. 1983 р. № 270, Ріш.ОВК від 23.10.1984 р. № 253</t>
  </si>
  <si>
    <t>“Берегівське горбогір´я</t>
  </si>
  <si>
    <t>Берегівський р-н, ДП “Берегівське ЛГ”, Боржавське л-во, квартал 40, виділ 3, 12, 15, 16</t>
  </si>
  <si>
    <t>Берегівський р-н, ДП “Берегівське ЛГ”, Кідьошське л-во,  квартал 40, виділ 3, 12, 15, 16</t>
  </si>
  <si>
    <t>“Боржава”</t>
  </si>
  <si>
    <t>Виноградівський р-н ДП “Виноградівське ЛГ”, Шаланківське л-во, квартал 1 (виділ 1-10), квартал 4 (виділ 1-9), квартал 7 (виділ 1-7), квартал 11 (виділ 1-7, 32, 33), квартал 14 (виділ 1-11)</t>
  </si>
  <si>
    <t>Берегівський р-н, ДП “Виноградівське ЛГ”, Шаланківське л-во, квартал 1 (виділ 1-9), квартал 4 (виділ 1-8), квартал 7 (виділ 1-6), квартал 11 (виділ 1-7), квартал 14 (виділ 1-10)</t>
  </si>
  <si>
    <t>Ріш.ОВК від 18.10. 1983 р. № 270, Ріш.ОВК від 23.10.1984 р. № 253 (входить до складу НПП "Притисянський")</t>
  </si>
  <si>
    <t>Берегівський р-н, ДП “Берегівське ЛГ”, Боржавське л-во, квартал 21(виділ 1,3-6, 8-13), квартал 24 (виділ 1-10), квартал 26 (виділ 8-15), квартал 28 (виділ 14-23)</t>
  </si>
  <si>
    <t>Берегівський р-н, ДП “Берегівське ЛГ” (205,0 га), Кідьошське л-во, квартал 21 (виділ 1-14), квартал 24 (виділ 1-10), квартал 26 (виділ 8-15), квартал 28 (виділ 14-23)</t>
  </si>
  <si>
    <t>“Гора Біганська”</t>
  </si>
  <si>
    <t>Берегівський р-н, філія “Береговодержспецлісгосп”, квартал 7, виділ 10, 21</t>
  </si>
  <si>
    <t>Берегівський р-н, ДП “Берегівське ЛГ”, Чизайське л-во, квартал 07, виділи 10, 21</t>
  </si>
  <si>
    <t>філія “Береговодержспецлісгосп”</t>
  </si>
  <si>
    <t>“Деренів”</t>
  </si>
  <si>
    <t>Мукачівський р-н, ДП “Мукачівське ЛГ” Чинадіївське л-во. квартал 24, 29</t>
  </si>
  <si>
    <t>Мукачівський р-н, ДП “Мукачівське ЛГ” Чинадіївське л-во.  квартал 24, 29</t>
  </si>
  <si>
    <t>“Широкий”</t>
  </si>
  <si>
    <t>Мукачівський р-н, ДП “Мукачівське ЛГ”, Мукачівське л-во, урочище “Широкий” квартал 19, виділи 16, 18</t>
  </si>
  <si>
    <t>Ріш. облради від 31.05.1993 р.</t>
  </si>
  <si>
    <t>“Ловачка”</t>
  </si>
  <si>
    <t>Мукачівський р-н, ДП “Мукачівське ЛГ”, Мукачівське л-во, квартал 27, 28</t>
  </si>
  <si>
    <t>Мукачівський р-н, ДП “Мукачівське ЛГ” (31,0 га), Мукачівське л-во, квартал 27</t>
  </si>
  <si>
    <t>“Мочар”</t>
  </si>
  <si>
    <t>Тячівський р-н, Філія “Тячівдержспецлісгосп”, квартал 35, виділ 10</t>
  </si>
  <si>
    <t>Тячівський р-н, ДП  “Мокрянське ЛМГ”, Тереблянське л-во, квартал 35, виділ 13</t>
  </si>
  <si>
    <t>Ріш. ОВК від 07.03.1990 р.      № 55</t>
  </si>
  <si>
    <t>"Березниківські праліси"</t>
  </si>
  <si>
    <t>Свалявський р-н, ДП "Свалявське ЛГ" Березниківське л-во кв.10, вид.1-6,10,36, кв.15, вид.1-3,42, кв.23, вид.2-4,6, кв. 24, вид. 1-7,11, кв. 25, вид. 1-3, кв.26, вид 1-5,34</t>
  </si>
  <si>
    <t>Мукачівський р-н, ДП „Свалявське лісове господарство” Березниківське л-во кв.10, вид.1-6,10,36, кв.15, вид.1-3,42, кв.23, вид.2-4,6, кв. 24, вид. 1-7,11, кв. 25, вид. 1-3, кв.26, вид 1-5,34</t>
  </si>
  <si>
    <t>Ріш. облради від 21.12.2017    № 1040</t>
  </si>
  <si>
    <t>"Боржавські праліси"</t>
  </si>
  <si>
    <t>Свалявський р-н, ДП "Свалявське ЛГ" Березниківське л-во кв. 4, вид. 1-15,19, кв. 5, вид. 1-12,15, кв. 6, вид. 1-9, кв.8, вид.1-7, кв. 9, вид. 1-5, кв. 14, вид 1-11, кв. 21, вид 1-14, кв. 42, вид. 1-10, кв. 43, вид 1-4</t>
  </si>
  <si>
    <t>Мукачівський р-н, ДП „Свалявське лісове господарство” Березниківське л-во кв. 4, вид. 1-15,19, кв. 5, вид. 1-12,15, кв. 6, вид. 1-9, кв.8, вид.1-7, кв. 9, вид. 1-5, кв. 14, вид 1-11, кв. 21, вид 1-14, кв. 42, вид. 1-10, кв. 43, вид 1-4</t>
  </si>
  <si>
    <t>"Усть-Чорнянські праліси"</t>
  </si>
  <si>
    <t>Тячівський р-н,, ДП "Мокрянське лісомисливське господарство" Усть-Чорнянське л-во, квартал 4,5,6</t>
  </si>
  <si>
    <t>Тячівський район ДП „Мокрянське лісомисливське господарство” Усть-Чорнянське л-во, квартал 4, 5, 6</t>
  </si>
  <si>
    <t>ДП "Мокрянське лісомисливське господарство"</t>
  </si>
  <si>
    <t>ДП „Мокрянське лісомисливське господарство”</t>
  </si>
  <si>
    <t>“Великий ліс”</t>
  </si>
  <si>
    <t>Виноградівський р-н, ДП “Виноградівське ЛГ”, Шаланківське л-во, квартал 1, виділ 1</t>
  </si>
  <si>
    <t>Берегівський р-н, ДП “Виноградівське ЛГ”, Шаланківське л-во, квартал 1, виділ 1</t>
  </si>
  <si>
    <t>Рішення ОВК  від 23.10.1984 р., № 253, (входить до заповідного урочища "Боржава", яке входить до НПП "Притисянський")</t>
  </si>
  <si>
    <t>“Берека європейська”</t>
  </si>
  <si>
    <t>Іршавський р-н, ДП “Загатянське ЛГ”, Загатянське л-во, квартал 12, виділ 19, квартал 13, виділ 9, 10</t>
  </si>
  <si>
    <t>Хустський р-н, ДП “Довжанське ЛМГ”, Загатське л-во, квартал 12, виділ 19, квартал 13, виділи 9, 10</t>
  </si>
  <si>
    <t>Ріш.ОВК  від 23.10.1984 р. № 253</t>
  </si>
  <si>
    <t>“Невицький кар´єр”</t>
  </si>
  <si>
    <t>Ужгородський р-н, ДП “Ужгородське ЛГ”, Кам'яницьке л-во, квартал 39, виділ 5</t>
  </si>
  <si>
    <t>Рішення ОВК від 13.06.1990 р.</t>
  </si>
  <si>
    <t>“Каштановий гай”</t>
  </si>
  <si>
    <t>Ужгородський р-н, с. Лінці</t>
  </si>
  <si>
    <t>Кіблярівська сільська рада</t>
  </si>
  <si>
    <t>Середнянська селищна рада (ТГ)</t>
  </si>
  <si>
    <t>Ріш.ОВК від 18.11.1969 року № 414, Ріш.ОВК від 23.10.1984 р., № 253</t>
  </si>
  <si>
    <t>“Сосна чорна”</t>
  </si>
  <si>
    <t>Ужгородський р-н, с. Оноківці, урочище “Лиса гора”</t>
  </si>
  <si>
    <t>Ужгородський р-н, с. Оноківці, урочище “Лиса гора”, Оноківська сільська рада (ТГ)</t>
  </si>
  <si>
    <t>Оноківська сільська рада</t>
  </si>
  <si>
    <t>Ріш.ОВК від 18.11.1969 року № 414, Ріш.ОВК від 23.10.1984 р. № 253, розширено Рішенням Закарпатської обласної ради від 10.07.2014 №1039</t>
  </si>
  <si>
    <t>“Холмовець”</t>
  </si>
  <si>
    <t>Виноградівський р-н, ДП “Виноградівське ЛГ”, Затисянське л-во, квартал 67, виділ 15</t>
  </si>
  <si>
    <t>Берегівський р-н, ДП “Виноградівське ЛГ”, Затисянське л-во, квартал 135, виділ 14</t>
  </si>
  <si>
    <t>Ріш.ОВК від 23.10.1984 р. № 253</t>
  </si>
  <si>
    <t>“Дуб звичайний”</t>
  </si>
  <si>
    <t>Виноградівський р-н, ДП “Виноградівське ЛГ”, Виноградівське л-во, урочище “Теплиця”, квартал 15, виділ 24</t>
  </si>
  <si>
    <t>Берегівський р-н, ДП “Виноградівське ЛГ”, Виноградівське л-во, урочище “Теплиця”, квартал 79, виділ 24</t>
  </si>
  <si>
    <t>Ріш.ОВК від 18.11.1969 року № 414, Ріш.ОВК від 23.10.1984 р. № 253</t>
  </si>
  <si>
    <t>“Дуб пірамідальний”</t>
  </si>
  <si>
    <t>м. Виноградів, вул. Тюльпанів</t>
  </si>
  <si>
    <t>Берегівський р-н, м. Виноградів, вул. Тюльпанів 62, Виноградівська міська рада (ТГ)</t>
  </si>
  <si>
    <t>Виноградівська міська рада</t>
  </si>
  <si>
    <t>“Дуб бургундський”</t>
  </si>
  <si>
    <t>м. Берегово, парк міськлікарні, вул. Ліннера, 2</t>
  </si>
  <si>
    <t>м. Берегово, вул. Ліннера Бертолона, Комунальне некомерційне підприємство „Берегівська лікарня імені Бертолона Ліннера Берегівської міської ради”</t>
  </si>
  <si>
    <t>Берегівська міська лікарня</t>
  </si>
  <si>
    <t>Берегівська міська рада (ТГ)</t>
  </si>
  <si>
    <t>Ріш.ОВК від 18.11.1969 року № 414, Ріш. ОВК від 23.02.1984 р. № 253 (знаходиться на території парку-пам'ятки садово-паркового мистецтва "Парк відпочинку")</t>
  </si>
  <si>
    <t>Великоберезнянський р-н, с.Ст.Стужиця</t>
  </si>
  <si>
    <t>Ужгородський  р-н,  с.Стужиця</t>
  </si>
  <si>
    <t>Стужицька сільська рада</t>
  </si>
  <si>
    <t>Ставненська сільська рада (ТГ)</t>
  </si>
  <si>
    <t>Ріш.ОВК від 18.11.1969 року № 414, Ріш.ОВК від 23.10.1984 р. № 253 (Увійшла до складу Ужанського НПП Указ Президента від 27.09.1999 р. № 1230)</t>
  </si>
  <si>
    <t>“Тис ягідний”</t>
  </si>
  <si>
    <t>Воловецький р-н, Підполозянське л-во, квартал 10, виділ 6</t>
  </si>
  <si>
    <t>Мукачівський р-н, Підполозянське л-во, квартал 6, виділ 28, квартал 10, виділ 47</t>
  </si>
  <si>
    <t>Ріш.ОВК від 18.11.1969 року № 414, Ріш. ОВК  від 23.10.1984 р., № 253</t>
  </si>
  <si>
    <t>“Бузок угорський”</t>
  </si>
  <si>
    <t>Воловецький р-н, ДП “Воловецьке ЛГ”, Підполозянське л-во квартал 25 виділ 14, 18</t>
  </si>
  <si>
    <t>Мукачівський р-н, ДП “Воловецьке ЛГ”, Підполозянське л-во, квартал 25 виділ 6</t>
  </si>
  <si>
    <t>“Липи вікові”</t>
  </si>
  <si>
    <t>Іршавський р-н, с. Довге, вул. Перемоги</t>
  </si>
  <si>
    <t>Хустський р-н, с. Довге, вул. Перемоги</t>
  </si>
  <si>
    <t>Іршавський тубдиспансер</t>
  </si>
  <si>
    <t>Довжанська сільська рада (ТГ)</t>
  </si>
  <si>
    <t>Міжгірський р-н, смт. Міжгір'я, вул. Шевченка 132</t>
  </si>
  <si>
    <t>Хустський р-н, смт. Міжгір'я, вул. Шевченка 132</t>
  </si>
  <si>
    <t>Міжгірська селищна рада</t>
  </si>
  <si>
    <t>Ріш.ОВК від 18.11.1969 року № 414, Ріш. ОВК від 23.02.1984 р. № 253</t>
  </si>
  <si>
    <t>“Горобина домашня”</t>
  </si>
  <si>
    <t>Мукачівський р-н, Червона гора</t>
  </si>
  <si>
    <t>Радгосп “Червона гора”</t>
  </si>
  <si>
    <t>“Каштан їстивний”</t>
  </si>
  <si>
    <t>м. Мукачево</t>
  </si>
  <si>
    <t>Мукачівська міська рада</t>
  </si>
  <si>
    <t>“Андромеда”</t>
  </si>
  <si>
    <t>Рахівський р-н, с. Чорна Тиса, урочище “Марковец”</t>
  </si>
  <si>
    <t>Чорнотисянська сільська рада</t>
  </si>
  <si>
    <t>Ясінянська селищна рада (ТГ)</t>
  </si>
  <si>
    <t>Рішення ОВК від 07. 03. 1990 р. № 90</t>
  </si>
  <si>
    <t>“Рододендрон”</t>
  </si>
  <si>
    <t>Рахівський р-н, ДП “Рахівське ЛДГ”, хребет Чорногори, Білотисянське л-во, квартал 20</t>
  </si>
  <si>
    <t>Ріш. ОВК від 23.02.1984 р. № 253</t>
  </si>
  <si>
    <t>Рахівський р-н, ДП “Рахівське ЛДГ”, хребет Свидовець, Устріцьке л-во, квартал 23</t>
  </si>
  <si>
    <t>Рахівський р-н, Марамороське природоохоронне науково-дослідне відділення Карпатського біосферного заповідника</t>
  </si>
  <si>
    <t xml:space="preserve"> Карпатський біосферний заповідник</t>
  </si>
  <si>
    <t>"Сосна гірська "Жереп”</t>
  </si>
  <si>
    <t>Рахівський р-н, ДП “Великобичківське ЛМГ”, Діловецьке л-во, квартал 4</t>
  </si>
  <si>
    <t>Ріш.ОВК від 18.11.1969 року № 414, Ріш.ОВК від 23.10.1984 р. № 253 (Увійшла до складу КБЗ з вилученням Постанова РМ УРСР від 30.05.1990 р. № 119, акт прийому-передачі від 27.12.2006 р., акт передачі КБЗ від 09.12.2005 № 697)</t>
  </si>
  <si>
    <t>"Сосна гірська “Жереп”</t>
  </si>
  <si>
    <t>Рахівський р-н, хребет Чорна Клева, Близниці</t>
  </si>
  <si>
    <t>Ріш.ОВК від 23.10.1984 р. № 253, (Увійшла до складу КБЗ з вилученням Постанова РМ УРСР від 30.05.1990 р. № 119)</t>
  </si>
  <si>
    <t>“Церцис європейський”</t>
  </si>
  <si>
    <t>Рахівський р-н, ДП “Великобичківське ЛМГ”, Лужанське л-во</t>
  </si>
  <si>
    <t>Рахівський р-н, ДП “Великобичківське ЛМГ”, Лужанське л-во, квартал 14, виділ 25</t>
  </si>
  <si>
    <t>“Кедр європейський”</t>
  </si>
  <si>
    <t>Рахівський р-н, ДП “Ясінянське ЛМГ”, Станіславське л-во, квартал 4, виділ 10</t>
  </si>
  <si>
    <t xml:space="preserve">Рахівський р-н,
ДП “Ясінянське ЛМГ”, Станіславське л-во, квартал 4, виділи 2, 3, 4
</t>
  </si>
  <si>
    <t>Рахівський р-н, Білотисянське л-во, квартал 14, Богданське л-во, квартал 17</t>
  </si>
  <si>
    <t>Рахівський р-н, ДП “Великобичківське ЛМГ”, Діловецьке л-во, квартал 20</t>
  </si>
  <si>
    <t>Ріш.ОВК від 23.10.1984 р. № 253 (Увійшла до складу КБЗ з вилученням Постанова РМ УРСР від 30.05.1990 р. № 119, акт передачі КБЗ від 09.12.2005 № 697)</t>
  </si>
  <si>
    <t>Рахівський р-н, ДП “Великобичківське ЛМГ”, Діловецьке л-во, квартал 21, виділ 38</t>
  </si>
  <si>
    <t>Рахівський р-н, ДП “Рахівське ЛДГ”, Білотисянське л-во, Устріцьке л-во, квартал 1, 28, Говерлянське лквартал 8, 13, 18</t>
  </si>
  <si>
    <t>Рахівський р-н, ДП “Рахівське ЛДГ”, Білотисянське л-во, квартал 15, виділ 2</t>
  </si>
  <si>
    <t>“Ясен звичайний”</t>
  </si>
  <si>
    <t>Рахівський р-н, смт. Ясіня</t>
  </si>
  <si>
    <t>Ясінянська селищна рада</t>
  </si>
  <si>
    <t>“Секвоя”</t>
  </si>
  <si>
    <t>Рахівський р-н, ДП “Великобичківське ЛМГ”, Лужанське л-во, квартал 17, виділ 26</t>
  </si>
  <si>
    <t>Ріш.ОВК від 18.11.1969 року № 414, Ріш.ОВК від 23.10.1984 № 253</t>
  </si>
  <si>
    <t>Свалявський р-н, с. Березники</t>
  </si>
  <si>
    <t>Мукачівський р-н, с. Березники, Комунальне некомерційне підприємство “Обласний дитячий туберкульозний санаторій  “Човен” Закарпатської обласної ради</t>
  </si>
  <si>
    <t>Санаторій “Човен”</t>
  </si>
  <si>
    <t>Комунальне некомерційне підприємство “Обласний дитячий туберкульозний санаторій  “Човен” Закарпатської обласної ради</t>
  </si>
  <si>
    <t>Свалявський р-н, с. Дусино</t>
  </si>
  <si>
    <t>Мукачівський р-н, с. Дусино, Свалявська міська рада (ТГ)</t>
  </si>
  <si>
    <t>Дусинська сільська рада</t>
  </si>
  <si>
    <t>Свалявська міська рада (ТГ)</t>
  </si>
  <si>
    <t>Ріш.ОВК від 23.10.1984 № 253</t>
  </si>
  <si>
    <t>м. Свалява, вул. Головна</t>
  </si>
  <si>
    <t>Мукачівський р-н, м. Свалява, вул. Головна, Свалявська міська рада (ТГ)</t>
  </si>
  <si>
    <t>Свалявська міська рада</t>
  </si>
  <si>
    <t>Тячівський р-н, ДП Брустурянське ЛМГ”, Плайське л-во, урочище “Талпіширка” квартал 10, виділ 1</t>
  </si>
  <si>
    <t xml:space="preserve">Тячівський р-н, ДП Брустурянське ЛМГ”, Плайське л-во, квартал 10, виділ 1, урочище “Талпіширка” </t>
  </si>
  <si>
    <t>ДП Брустурянське ЛМГ”</t>
  </si>
  <si>
    <t>1/0,01</t>
  </si>
  <si>
    <t>Тячівський р-н, с. Руське Поле</t>
  </si>
  <si>
    <t>Русько-Полівська сільська рада</t>
  </si>
  <si>
    <t>Тячівська міська рада (ТГ)</t>
  </si>
  <si>
    <t>“Кипарис болотний”</t>
  </si>
  <si>
    <t>м.Ужгород, вул. Собранецька, 96</t>
  </si>
  <si>
    <t>м.Ужгород, вул. Собранецька, 96, Державна установа „ Закарпатський обласний центр контролю та профілактики хвороб Міністерства охорони здоровя України ”</t>
  </si>
  <si>
    <t>Обласна санепідемстанція</t>
  </si>
  <si>
    <t>Державна установа „ Закарпатський обласний центр контролю та профілактики хвороб Міністерства охорони здоровя України ”</t>
  </si>
  <si>
    <t>Хустський р-н, с. Крайниково, вул. Дружби</t>
  </si>
  <si>
    <t>Крайниківська сільська рада</t>
  </si>
  <si>
    <t>“Тюльпанне дерево”</t>
  </si>
  <si>
    <t>Хустський р-н, с. Вишково, урочище “Варгедь”</t>
  </si>
  <si>
    <t>Хустський р-н, смт. Вишково, урочище “Варгедь”, Вишківська селищна рада (ТГ)</t>
  </si>
  <si>
    <t>Вишківська селищна рада</t>
  </si>
  <si>
    <t>Вишківська  селищна рада (ТГ)</t>
  </si>
  <si>
    <t>“Сосна звичайна”</t>
  </si>
  <si>
    <t>Міжгірський р-н, ДП “МіжгірськеЛГ”, Ізківське л-во, околиці с. Ізки</t>
  </si>
  <si>
    <t>Хустський  р-н, ДП “МіжгірськеЛГ”, Ізківське л-во, квартал 9, виділ 39, 41, 42, 44</t>
  </si>
  <si>
    <t>ДП “МіжгірськеЛГ”</t>
  </si>
  <si>
    <t>Ріш.ОВК від 18.11.1969 року № 414, (входить до складу заповідного урочище місцевого значення "Голятин")</t>
  </si>
  <si>
    <t>“Менчул квасівський”</t>
  </si>
  <si>
    <t>Рахівський р-н, с. Кваси</t>
  </si>
  <si>
    <t>Квасівська сільська рада</t>
  </si>
  <si>
    <t>Ясен Масарика</t>
  </si>
  <si>
    <t>м. Ужгород, наб. Незалежності, 2</t>
  </si>
  <si>
    <t>м. Ужгород, наб. Незалежності, 2, Ужгородська міська рада (ТГ)</t>
  </si>
  <si>
    <t>Ужгородська міська рада</t>
  </si>
  <si>
    <t>Ужгородська міська рада (ТГ)</t>
  </si>
  <si>
    <t>Разом пам`яток природи ботанічних:</t>
  </si>
  <si>
    <t xml:space="preserve">Природні ліси Березівського лісництва </t>
  </si>
  <si>
    <t xml:space="preserve">пралісова </t>
  </si>
  <si>
    <t>ДП „Хустське ЛДГ”, Березівське л-во, квартал 10, виділи 8, 12, 13</t>
  </si>
  <si>
    <t>ДП «Хустьке ЛДГ»</t>
  </si>
  <si>
    <t>ДП „Хустське ЛДГ”</t>
  </si>
  <si>
    <t>Рішення Закарпатської облради від 16.07.2020  № 1757</t>
  </si>
  <si>
    <t>Праліс та квазіпраліс Вишківського лісництва</t>
  </si>
  <si>
    <t>ДП „Хустське ЛДГ”, Вишківське л-во, квартал 20, виділи 9, 15, квартал 23, виділ 3</t>
  </si>
  <si>
    <t xml:space="preserve">Природні ліси Нижньобистрянського  лісництва </t>
  </si>
  <si>
    <t>ДП „Хустське ЛДГ”, Нижньобистрівське л-во, квартал 4, виділ 1, квартал 5, виділ 2, квартал 6, виділи 3, 4, 7, квартал 16, виділ 9, квартал 46, виділ 3</t>
  </si>
  <si>
    <t>Праліс та квазіпраліси Дубівського лісництва</t>
  </si>
  <si>
    <t>ДП „Тячівське ЛГ”, Дубівське л-во, квартал 16 (виділ 1), 17 (виділи 1, 2, 4)</t>
  </si>
  <si>
    <t>Тячівський р-н, ДП „Мокрянське ЛМГ”, Дубівське л-во, квартал 16 (виділ 1), 17 (виділи 1, 2, 4)</t>
  </si>
  <si>
    <t>ДП «Тячівське ЛГ»</t>
  </si>
  <si>
    <t>Рішення Закарпатської облради від 01.10.2020  № 1846</t>
  </si>
  <si>
    <t xml:space="preserve">Природний ліс Затисянського  лісництва </t>
  </si>
  <si>
    <t>ДП „Виноградівське ЛГ”, Затисянське л-во, квартал 122, виділ 15</t>
  </si>
  <si>
    <t>Берегівський р-н, ДП „Виноградівське ЛГ”, Затисянське л-во, квартал 122, виділ 15</t>
  </si>
  <si>
    <t>ДП «Виноградівське ЛГ»</t>
  </si>
  <si>
    <t>ДП „Виноградівське ЛГ”</t>
  </si>
  <si>
    <t>Рішення Закарпатської облради від 01.10.2020  № 1847</t>
  </si>
  <si>
    <t>Праліс та квазіпраліс Лопухівського лісництва</t>
  </si>
  <si>
    <t>ДП „Брустурянське ЛМГ”, Лопухівське л-во, квартал 25 (виділ 1, 2, 3), 31 (виділ 16), 32 (виділ 59), 33 (виділи 2, 3, 4, 8)</t>
  </si>
  <si>
    <t>Тячівський р-н, ДП „Брустурянське ЛМГ”, Лопухівське л-во, квартал 25 (виділ 1, 2, 3), 31 (виділ 16), 32 (виділ 59), 33 (виділи 2, 3, 4, 8)</t>
  </si>
  <si>
    <t>ДП «Брустурянське ЛМГ»</t>
  </si>
  <si>
    <t>ДП „Брустурянське ЛМГ”</t>
  </si>
  <si>
    <t>Рішення Закарпатської облради від 01.10.2020  № 1848</t>
  </si>
  <si>
    <t>Праліси Нересницького лісництва</t>
  </si>
  <si>
    <t xml:space="preserve">ДП „Брустурянське ЛМГ”, Нересницьке л-во, квартал 25 (виділи 81, 85), 26 (виділи 40, 41, 42), 27 (виділи 1, 2), 28 (виділи 2, 3, 12, 13, 17), 29 (1, 44, 46), 31 (5, 8, 69) </t>
  </si>
  <si>
    <t xml:space="preserve">Тячівський р-н, ДП „Брустурянське ЛМГ”, Нересницьке л-во, квартал 25 (виділи 81, 85), 26 (виділи 40, 41, 42), 27 (виділи 1, 2), 28 (виділи 2, 3, 12, 13, 17), 29 (1, 44, 46), 31 (5, 8, 69) </t>
  </si>
  <si>
    <t>Праліси Турбатського лісництва</t>
  </si>
  <si>
    <t>ДП „Брустурянське ЛМГ”, Турбатське л-во, квартал 3 (виділ 2), 4 (виділи 1, 5, 6, 7), 5 (виділи 1, 6), 36 (виділи 43, 59)</t>
  </si>
  <si>
    <t>Тячівський р-н, ДП „Брустурянське ЛМГ”, Турбатське л-во, квартал 3 (виділ 2), 4 (виділи 1, 5, 6, 7), 5 (виділи 1, 6), 36 (виділи 43, 59)</t>
  </si>
  <si>
    <t>Праліси Плайського лісництва</t>
  </si>
  <si>
    <t>ДП „Брустурянське ЛМГ”, Плайське л-во, квартал 2 (виділи 1, 2, 3, 4, 6, 13, 14), 10 (виділи 1, 2, 3, 4), 12 (виділ 1), 45 (виділи 2, 4, 12, 14)</t>
  </si>
  <si>
    <t>Тячівський р-н, ДП „Брустурянське ЛМГ”, Плайське л-во, квартал 2 (виділи 1, 2, 3, 4, 6, 13, 14), 10 (виділи 1, 2, 3, 4), 12 (виділ 1), 45 (виділи 2, 4, 12, 14)</t>
  </si>
  <si>
    <t>"Праліси Чорноголівського лісництва"</t>
  </si>
  <si>
    <t xml:space="preserve">ДП „Великоберезнянське ЛГ” Чорноголівське л-во квартал 1 (виділ 2), 6 (виділ 1), 9 (виділ 1) </t>
  </si>
  <si>
    <t xml:space="preserve">Ужгородський р-н, ДП „Великоберезнянське ЛГ” Чорноголівське л-во квартал 1 (виділ 2), 6 (виділ 1), 9 (виділ 1) </t>
  </si>
  <si>
    <t>ДП „Великоберезнянське ЛГ”</t>
  </si>
  <si>
    <t>Рішення Закарпатської обласної ради від 25.02.2021 №153</t>
  </si>
  <si>
    <t>"Праліс і квазіпраліси Лютянського лісництва"</t>
  </si>
  <si>
    <t xml:space="preserve">ДП „Великоберезнянське ЛГ” Лютянське л-во, квартал 18 (виділ 2), 20 (виділ 3), 30 (виділ 1) </t>
  </si>
  <si>
    <t xml:space="preserve">Ужгородський р-н, ДП „Великоберезнянське ЛГ” Лютянське л-во, квартал 18 (виділ 2), 20 (виділ 3), 30 (виділ 1) </t>
  </si>
  <si>
    <t>"Квазіпраліс Бистрицького лісництва"</t>
  </si>
  <si>
    <t>ДП „Великоберезнянське ЛГ” Бистрицьке л-во, квартал 42 (виділ 2)</t>
  </si>
  <si>
    <t>Ужгородський р-н, ДП „Великоберезнянське ЛГ” Бистрицьке л-во, квартал 42 (виділ 2)</t>
  </si>
  <si>
    <t>"Праліси та квазіпраліси Свалявського лісництва"</t>
  </si>
  <si>
    <t>ДП „Свалявське ЛГ”, Свалявське л-во, квартал 1 (виділи 13, 17), 5 (виділи 1, 3, 4, 7, 12, 13, 14), 6 (виділи 2, 3, 4, 5, 6, 7), 9 (виділи 1, 2), 12 (виділи 4, 7, 8, 11, 13, 15, 16), 13 (виділи 1, 2, 4, 5, 6, 7, 8,10, 12, 13, 15, 16, 20), 14 (виділи 11, 12, 15), 17 (виділ 14), 18 (виділ 9), 19 (виділи 1, 2, 3, 4, 9, 12, 17) , 20 (виділи 8, 14)</t>
  </si>
  <si>
    <t>Рішення Закарпатської обласної ради від 25.02.2021 №154</t>
  </si>
  <si>
    <t>"Природні ліси та квазіпраліс Дусинського лісництва"</t>
  </si>
  <si>
    <t>ДП „Свалявське ЛГ”, Дусинське л-во квартал 8 (виділ 18), 9 (виділи 1, 2, 11), 26 (виділ 54)</t>
  </si>
  <si>
    <t>Мукачівський р-н, ДП „Свалявське ЛГ”, Дусинське л-во квартал 8 (виділ 18), 9 (виділи 1, 2, 11), 26 (виділ 54)</t>
  </si>
  <si>
    <t>"Квазіпраліси Плосківського лісництва"</t>
  </si>
  <si>
    <t>ДП „Свалявське ЛГ”, Плосківське л-во, квартал 19 (виділи 2, 3), 20 (виділи 5, 7)</t>
  </si>
  <si>
    <t>Мукачівський р-н, ДП „Свалявське ЛГ”, Плосківське л-во, квартал 19 (виділи 2, 3), 20 (виділи 5, 7)</t>
  </si>
  <si>
    <t>"Праліси та квазіпраліси Ганьковицького лісництва"</t>
  </si>
  <si>
    <t>Мукачівський р-н, ДП „Свалявське ЛГ”, Ганьковицьке л-во, квартал 1 (виділ 5), 5 (виділ 1), 6 (виділи 4, 5, 6, 7), 19 (виділи 19, 22), 23 (виділ 41), 24 (виділи 7, 8, 10, 14, 20, 22, 25, 26), 25 (виділи 26, 43), 28 (виділи 3, 6), 31 (виділи 3, 5, 6, 18)</t>
  </si>
  <si>
    <t>"Праліси Березниківського лісництва"</t>
  </si>
  <si>
    <t>ДП „Свалявське ЛГ”, Березниківське л-во, квартал 3 (виділ 30), 4 (виділи 22, 23), 6 (виділи 18, 19), 9 (виділи 15, 28), 19 (виділи 1, 14, 16, 17)</t>
  </si>
  <si>
    <t>Мукачівський р-н, ДП „Свалявське ЛГ”, Березниківське л-во, квартал 3 (виділ 30), 4 (виділи 22, 23), 6 (виділи 18, 19), 9 (виділи 15, 28), 19 (виділи 1, 14, 16, 17)</t>
  </si>
  <si>
    <t>"Квазіпраліси Анталовецького лісництва"</t>
  </si>
  <si>
    <t xml:space="preserve"> ДП „Ужгородське ЛГ”, Анталовецьке л-во, квартал 33 (виділи 8, 11) </t>
  </si>
  <si>
    <t xml:space="preserve">Ужгородський р-н, ДП „Ужгородське ЛГ”, Анталовецьке л-во, квартал 33 (виділи 8, 11) </t>
  </si>
  <si>
    <t xml:space="preserve"> ДП „Ужгородське ЛГ”</t>
  </si>
  <si>
    <t>„Ужгородське лісове господарство”</t>
  </si>
  <si>
    <t xml:space="preserve">Рішення Закарпатської обласної ради від 25.02.2021 №155 </t>
  </si>
  <si>
    <t>"Праліси Щаульського лісництва"</t>
  </si>
  <si>
    <t xml:space="preserve"> ДП „Рахівське ЛДГ” Щаульське л-во квартал 16 (виділи 30, 31, 33, 36, 37, 39, 44, 45, 46)</t>
  </si>
  <si>
    <t>Рахівський р-н, ДП „Рахівське ЛДГ” Щаульське л-во квартал 16 (виділи 30, 31, 33, 36, 37, 39, 44, 45, 46)</t>
  </si>
  <si>
    <t xml:space="preserve"> ДП „Рахівське ЛДГ” </t>
  </si>
  <si>
    <t>Рішення Закарпатської обласної ради від 25.02.2021 №156</t>
  </si>
  <si>
    <t>"Праліси Квасівського лісництва"</t>
  </si>
  <si>
    <t xml:space="preserve"> ДП „Рахівське ЛДГ” Квасівське л-во квартал 19 (виділ 1), 20 (виділ 22), 21 (виділ 36), 25 (виділи 15, 32) </t>
  </si>
  <si>
    <t xml:space="preserve">Рахівський р-н, ДП „Рахівське ЛДГ” Квасівське л-во квартал 19 (виділ 1), 20 (виділ 22), 21 (виділ 36), 25 (виділи 15, 32) </t>
  </si>
  <si>
    <t>"Праліс та квазіпраліси Богданського лісництва"</t>
  </si>
  <si>
    <t xml:space="preserve"> ДП „Рахівське ЛДГ” Богданське л-во квартал 1 (виділи 1, 4, 53), 2 (виділи 1, 2, 3, 5, 8, 10, 11), 4 (виділи 13, 14, 15, 30, 31, 33, 64), 5 (виділи 1, 6, 7, 8)</t>
  </si>
  <si>
    <t>Рахівський р-н, ДП „Рахівське ЛДГ” Богданське л-во квартал 1 (виділи 1, 4, 53), 2 (виділи 1, 2, 3, 5, 8, 10, 11), 4 (виділи 13, 14, 15, 30, 31, 33, 64), 5 (виділи 1, 6, 7, 8)</t>
  </si>
  <si>
    <t>"Квазіпраліс Білотисянського лісництва"</t>
  </si>
  <si>
    <t>Рахівський р-н, ДП „Рахівське ЛДГ” Білотисянське л-во, квартал 15 (виділ 1)</t>
  </si>
  <si>
    <t>"Квазіпраліс Верхньоводянського лісництва"</t>
  </si>
  <si>
    <t>ДП „Великобичківське ЛМГ”, Верхньоводянське л-во, квартал 4 (виділ 3)</t>
  </si>
  <si>
    <t>Рахівський р-н, ДП „Великобичківське ЛМГ”, Верхньоводянське л-во, квартал 4 (виділ 3)</t>
  </si>
  <si>
    <t>ДП „Великобичківське ЛМГ”</t>
  </si>
  <si>
    <t xml:space="preserve">Рішення Закарпатської обласної ради від 25.02.2021 №157 </t>
  </si>
  <si>
    <t>"Квазіпраліси Діловецького лісництва"</t>
  </si>
  <si>
    <t>ДП „Великобичківське ЛМГ”, Діловецьке л-во, квартал 2 (виділи 9, 10, 19)</t>
  </si>
  <si>
    <t>Рахівський р-н, ДП „Великобичківське ЛМГ”, Діловецьке л-во, квартал 2 (виділи 9, 10, 19)</t>
  </si>
  <si>
    <t>"Праліс і квазіпраліси Косівсько-Полянського лісництва"</t>
  </si>
  <si>
    <t xml:space="preserve"> ДП „Великобичківське ЛМГ”, Косівсько-Полянське л-во,  квартал 13 (виділи 1, 13, 34), 15 (виділи 20, 33, 35, 36), 16 (виділи 7, 23), 17 (виділ 40), 31 (виділ 22)</t>
  </si>
  <si>
    <t>Рахівський р-н, ДП „Великобичківське ЛМГ”, Косівсько-Полянське л-во,  квартал 13 (виділи 1, 13, 34), 15 (виділи 20, 33, 35, 36), 16 (виділи 7, 23), 17 (виділ 40), 31 (виділ 22)</t>
  </si>
  <si>
    <t>"Квазіпраліси Костилівського лісництва"</t>
  </si>
  <si>
    <t>ДП „Великобичківське ЛМГ”, Костилівське л-во, квартал 5 (виділи 1, 2, 3, 4), 15 (виділи 2, 5, 7, 25)</t>
  </si>
  <si>
    <t>Рахівський р-н, ДП „Великобичківське ЛМГ”, Костилівське л-во, квартал 5 (виділи 1, 2, 3, 4), 15 (виділи 2, 5, 7, 25)</t>
  </si>
  <si>
    <t>"Квазіпраліси Лужанського лісництва"</t>
  </si>
  <si>
    <t>ДП „Великобичківське ЛМГ”, Лужанське л-во, квартал 20 (виділи 13, 16), 21 (виділ 24)</t>
  </si>
  <si>
    <t>Рахівський р-н, ДП „Великобичківське ЛМГ”, Лужанське л-во, квартал 20 (виділи 13, 16), 21 (виділ 24)</t>
  </si>
  <si>
    <t>"Квазіпраліси Середньоріцького лісництва"</t>
  </si>
  <si>
    <t>ДП „Великобичківське ЛМГ”, Середньоріцьке л-во, квартал 1 (виділи 7, 8), 3 (виділи 6, 9), 4 (виділ 3), 6 (виділи 37, 41), 22 (виділи 1, 6)</t>
  </si>
  <si>
    <t>Рахівський р-н, ДП „Великобичківське ЛМГ”, Середньоріцьке л-во, квартал 1 (виділи 7, 8), 3 (виділи 6, 9), 4 (виділ 3), 6 (виділи 37, 41), 22 (виділи 1, 6)</t>
  </si>
  <si>
    <t>"Квазіпраліси Щербилівського лісництва"</t>
  </si>
  <si>
    <t xml:space="preserve"> ДП „Великобичківське ЛМГ”, Щербилівське л-во, квартал 1 (виділи 2, 3, 6, 8), 2 (виділи 1, 2, 3, 5), 3 (виділи 1, 10, 11, 12, 16), 4 (виділи 2, 3), 5 (виділи 2, 3, 10), 9 (виділи 37, 42, 70, 71, 72), 13 (виділи 55, 56, 61), 19 (виділи 1, 3, 4), 21 (виділи 7, 18), 23 (виділи 2, 19)</t>
  </si>
  <si>
    <t>Рахівський р-н, ДП „Великобичківське ЛМГ”, Щербилівське л-во, квартал 1 (виділи 2, 3, 6, 8), 2 (виділи 1, 2, 3, 5), 3 (виділи 1, 10, 11, 12, 16), 4 (виділи 2, 3), 5 (виділи 2, 3, 10), 9 (виділи 37, 42, 70, 71, 72), 13 (виділи 55, 56, 61), 19 (виділи 1, 3, 4), 21 (виділи 7, 18), 23 (виділи 2, 19)</t>
  </si>
  <si>
    <t>"Квазіпраліс Перечинського лісництва"</t>
  </si>
  <si>
    <t xml:space="preserve"> ДП „Перечинське ЛГ”, Перечинське л-во, квартал 29, виділ 7</t>
  </si>
  <si>
    <t>Ужгородський р-н, ДП „Перечинське ЛГ”, Перечинське л-во, квартал 29, виділ 7</t>
  </si>
  <si>
    <t xml:space="preserve"> ДП „Перечинське ЛГ”</t>
  </si>
  <si>
    <t>Рішення Закарпатської обласної ради                                                                                                                                                                                                                                                                                                          від 20.05.2021 №229</t>
  </si>
  <si>
    <t>"Квазіпраліси Порошківського лісництва"</t>
  </si>
  <si>
    <t>ДП „Перечинське ЛГ”, Порошківське л-во, квартал 45 (виділ 8), квартал 46 (виділ 18, 20, 22), квартал 47 (виділ 16)</t>
  </si>
  <si>
    <t>Ужгородський р-н, ДП „Перечинське ЛГ”, Порошківське л-во, квартал 45 (виділ 8), квартал 46 (виділ 18, 20, 22), квартал 47 (виділ 16)</t>
  </si>
  <si>
    <t>"Праліси і квазіпраліси Турицького лісництва"</t>
  </si>
  <si>
    <t>ДП „Перечинське ЛГ”, Турицьке л-во, квартал 1 (виділ 1, 3, 5, 11), квартал 2 (виділ 1, 2), квартал 3 (виділ 1, 2), квартал 4 (виділ 1, 5), квартал 5 (виділ 22, 23), квартал 7 (виділ 2), квартал 9 (виділ 22, 23), квартал 11 (виділ 8, 10 ,13, 19), квартал 12 (виділ 3, 4, 5, 9, 14, 15, 16, 17), квартал 14 (виділ 7, 12, 16, 25, 26)</t>
  </si>
  <si>
    <t>Ужгородський р-н, ДП „Перечинське ЛГ”, Турицьке л-во, квартал 1 (виділ 1, 3, 5, 11), квартал 2 (виділ 1, 2), квартал 3 (виділ 1, 2), квартал 4 (виділ 1, 5), квартал 5 (виділ 22, 23), квартал 7 (виділ 2), квартал 9 (виділ 22, 23), квартал 11 (виділ 8, 10 ,13, 19), квартал 12 (виділ 3, 4, 5, 9, 14, 15, 16, 17), квартал 14 (виділ 7, 12, 16, 25, 26)</t>
  </si>
  <si>
    <t>ДП „Перечинське ЛГ”</t>
  </si>
  <si>
    <t>"Праліси та квазіпраліси      Тур'я-Реметівського лісництва "</t>
  </si>
  <si>
    <t xml:space="preserve"> ДП „Перечинське ЛГ”, Тур'я-Реметівське  л-во, квартал 10 (виділ 1), квартал 11 (виділ 22, 23), квартал 12 (виділ 8, 9, 10)</t>
  </si>
  <si>
    <t>Ужгородський р-н, ДП „Перечинське ЛГ”, Тур'я-Реметівське  л-во, квартал 10 (виділ 1), квартал 11 (виділ 22, 23), квартал 12 (виділ 8, 9, 10)</t>
  </si>
  <si>
    <t>"Природні ліси Нижньоволовецького лісництва"</t>
  </si>
  <si>
    <t>ДП „Воловецьке ЛГ”, Нижньоволовецьке л-во, квартал 15 (виділ 51, 52, 53, 54, 55 ,56, 57), квартал 16 (виділ 35,36), квартал 20 (виділ 1, 3, 4, 6, 7, 8, 9, 10, 12, 13, 16, 17), квартал 21 (виділ 9, 12, 13), квартал 25 (виділ 8, 13, 14, 16, 18, 20)</t>
  </si>
  <si>
    <t>Мукачівський р-н,  ДП „Воловецьке ЛГ”, Нижньоволовецьке л-во, квартал 15 (виділ 51, 52, 53, 54, 55 ,56, 57), квартал 16 (виділ 35,36), квартал 20 (виділ 1, 3, 4, 6, 7, 8, 9, 10, 12, 13, 16, 17), квартал 21 (виділ 9, 12, 13), квартал 25 (виділ 8, 13, 14, 16, 18, 20)</t>
  </si>
  <si>
    <t>ДП „Воловецьке ЛГ”</t>
  </si>
  <si>
    <t>Разом пам`яток природи пралісових:</t>
  </si>
  <si>
    <t>“Лилики”</t>
  </si>
  <si>
    <t>Ужгородський р-н, с. Нижнє Солотвино, ДП “Ужгородське ЛГ”, Ужгородське л-во. квартал 34, виділ 10</t>
  </si>
  <si>
    <t>Разом пам`яток природи зоологічних:</t>
  </si>
  <si>
    <t>"Водоспад Шопіт"/"Водоспад Шопит"</t>
  </si>
  <si>
    <t>гідрололгічна</t>
  </si>
  <si>
    <t>Міжгірський р-н, ДП “Міжгірське ЛГ”, Ізківське л-во, урочище “Шипіт” квартал 12</t>
  </si>
  <si>
    <t>Хустський р-н, ДП “Міжгірське ЛГ”,  урочище “Шипіт”, Ізківське л-во, квартал 12, виділ 40</t>
  </si>
  <si>
    <t>"Водоспад Скакало"</t>
  </si>
  <si>
    <t>Мукачівський р-н, ДП “Мукачівське ЛГ”, л-во ім. морозова, квартал 29. виділ 25</t>
  </si>
  <si>
    <t>Мукачівський р-н, ДП “Мукачівське ЛГ”, л-во ім. Морозова, квартал 29, виділ 25</t>
  </si>
  <si>
    <r>
      <t>"Водоспад на р. Туриця"/</t>
    </r>
    <r>
      <rPr>
        <sz val="10"/>
        <color rgb="FFFF0000"/>
        <rFont val="Times New Roman"/>
        <family val="1"/>
        <charset val="204"/>
      </rPr>
      <t>"Водоспад /Н-12 м./"</t>
    </r>
  </si>
  <si>
    <t>Перечинський р-н, ДП “Перечинське ЛГ”, Турицьке л-во. урочище “Лумшори” квартал 11. виділ 6, 7</t>
  </si>
  <si>
    <t>Ужгородський р-н, ДП “Перечинське ЛГ”, Турицьке л-во, квартал 11, виділи 6, 7,  урочище “Лумшори”</t>
  </si>
  <si>
    <t>"Водоспад Плішка"</t>
  </si>
  <si>
    <t>Перечинський р-н, ДП “Перечинське ЛГ”. Перечинське л-во, квартал 29, виділ 2, 5, 7</t>
  </si>
  <si>
    <t xml:space="preserve"> Ужгородський р-н, ДП “Перечинське ЛГ” Перечинське л-во, квартал 29, виділ 2, 5, 7</t>
  </si>
  <si>
    <r>
      <t>"Водоспад Шипот"/</t>
    </r>
    <r>
      <rPr>
        <sz val="10"/>
        <color rgb="FFFF0000"/>
        <rFont val="Times New Roman"/>
        <family val="1"/>
        <charset val="204"/>
      </rPr>
      <t>"Водоспад Шипот"/Н-24 м./</t>
    </r>
  </si>
  <si>
    <t>Перечинський р-н, ДП “Перечинське ЛГ, л-во Шипот. квартал 15, виділ 3</t>
  </si>
  <si>
    <t>Ужгородський р-н, ДП “Перечинське ЛГ, л-во Шипот,  квартал 15, виділ 3</t>
  </si>
  <si>
    <t>ДП “Перечинське ЛГ</t>
  </si>
  <si>
    <t>Ріш.ОВК від 18.11.1969 року № 414, Ріш.ОВК від 23.02.1984 р., № 253</t>
  </si>
  <si>
    <t>"Озеро Синє"</t>
  </si>
  <si>
    <t>Мукачівський р-н, ДП “Мукачівське ЛГ”, л-во ім. Морозова урочище “Синяк” квартал 9, виділ 4</t>
  </si>
  <si>
    <t>Мукачівський р-н, ДП “Мукачівське ЛГ”, л-во ім. Морозова урочище “Синяк” квартал 9, виділ 4, 5</t>
  </si>
  <si>
    <t xml:space="preserve">ДП “Мукачівське ЛГ” </t>
  </si>
  <si>
    <t>Ріш.ОВК від 18.11.1969 року № 414, Ріш.ОВК від 23.02.1984 р. № 253</t>
  </si>
  <si>
    <t>"Льодовикове озеро Велике Тростя"</t>
  </si>
  <si>
    <t>Перечинський р-н, ДП “Перечинське ЛГ”, Турицьке л-во, квартал 14, виділ 4</t>
  </si>
  <si>
    <t>Ужгородський р-н, ДП “Перечинське ЛГ”, Турицьке л-во, квартал 14, виділ 4</t>
  </si>
  <si>
    <t>Ріш.ОВК від 18.11.1969 р. № 414</t>
  </si>
  <si>
    <t>"Озеро Ворочівське"</t>
  </si>
  <si>
    <t>Перечинський р-н, Ужгородське військове лісництво, квартал 15, виділ 3, 1</t>
  </si>
  <si>
    <t>Ужгородський р-н, Ужгородське військове лісництво, квартал 15, виділ 3, 1</t>
  </si>
  <si>
    <t>"Озеро Апшинець"</t>
  </si>
  <si>
    <t>Рахівський р-н, полонина Апшиняска</t>
  </si>
  <si>
    <t>Рахівський р-н, с. Чорна Тиса, урочище Апшинець</t>
  </si>
  <si>
    <t>"Озеро Репинне"</t>
  </si>
  <si>
    <t>Іршавський р-н, ДП “Довжанське ЛМГ”, Лисичівське л-во, урочище “Репинне”, квартал 17, виділ 3</t>
  </si>
  <si>
    <t>Хустський р-н, ДП “Довжанське ЛМГ”, урочище “Репинне”, Лисичівське л-во, квартал 17, виділ 3</t>
  </si>
  <si>
    <t>"Водоспад Городилів"</t>
  </si>
  <si>
    <t>Хустський р-н, ДП “Хустське ЛДГ”, Хустське л-во, урочище “Городилів”, квартал 11, виділ9</t>
  </si>
  <si>
    <t>Хустський р-н, ДП “Хустське ЛДГ”, Хустське л-во,  квартал 11, виділ 9, урочище “Городилів”</t>
  </si>
  <si>
    <t>"Липовецьке “Морське око”"</t>
  </si>
  <si>
    <t>Хустський р-н, с. Липовець</t>
  </si>
  <si>
    <t>Липовецька сільська рада</t>
  </si>
  <si>
    <t>Хустська міська рада (ТГ)</t>
  </si>
  <si>
    <t>"Водоспад Трофанець"</t>
  </si>
  <si>
    <t>Рахівський р-н</t>
  </si>
  <si>
    <t>Рішення ОВК від 18.11.1969 р. № 414, Ріш. ОВК від 23.02.1984 р. № 253 (Увійшла до складу КБЗ Указ Презид.від 11. 04.1997 р.№ 325/97)</t>
  </si>
  <si>
    <t>"Озеро Солоне"</t>
  </si>
  <si>
    <t>Тячівський р-н, с. Теребля, урочище “Дубник”</t>
  </si>
  <si>
    <t>Тереблянська сільська рада</t>
  </si>
  <si>
    <t>Буштинська 
селищна рада (ТГ)</t>
  </si>
  <si>
    <t>Ріш.ОВК від 18.11.1969 року № 414, Ріш. ОВК від 23.10.1984 р. № 253</t>
  </si>
  <si>
    <t>"Солене озеро"</t>
  </si>
  <si>
    <t>Тячівський р-н, смт. Солотвино</t>
  </si>
  <si>
    <t>Солотвинська селищна рада</t>
  </si>
  <si>
    <t>Солотвинська 
селищна рада (ТГ)</t>
  </si>
  <si>
    <t>Ріш. ОВК від 23.10.1984 р. № 253</t>
  </si>
  <si>
    <t>"Озеро солене"</t>
  </si>
  <si>
    <t>Хустський р-н, с. Олександріївка, вул. Миру, урочище “Герц”</t>
  </si>
  <si>
    <t>Хустський р-н, с. Данилово, урочище “Ями”</t>
  </si>
  <si>
    <t>Данилівська сільська рада</t>
  </si>
  <si>
    <t>"Озеро Бербеняскул"</t>
  </si>
  <si>
    <t>Ріш.ОВК від 18.11.1969 року № 414,  Ріш.ОВК від 23.02.1984 р. № 253 (Передано до складу КБЗ ПРМ УРСР від 12.11.1968 р. № 568)</t>
  </si>
  <si>
    <t>"Водоспад Свидовець"</t>
  </si>
  <si>
    <t>Рахівський р-н, Свидовецьке л-во, квартал 12</t>
  </si>
  <si>
    <t>Ріш.ОВК від 18.11.1969 року № 414, Ріш. ОВК від 23.10.1984 р. № 253 (Увійшла до складу КБЗ з вилученням, акт прийому-передачі від 27.12.2006 р.)</t>
  </si>
  <si>
    <t>"Озеро Ворожеське"</t>
  </si>
  <si>
    <t>Рахівський р-н, полонина Ворожеска</t>
  </si>
  <si>
    <t>Рахівський р-н, с. Чорна Тиса, урочище  Ворожеське</t>
  </si>
  <si>
    <t>"Озеро Герешавське"</t>
  </si>
  <si>
    <t>Рахівський р-н, полонина Герешаска</t>
  </si>
  <si>
    <t>Рахівський р-н, урочище Герешавське, Великобичківська селищна рада (ТГ)</t>
  </si>
  <si>
    <t>Косівсько-Полянська сільська рада</t>
  </si>
  <si>
    <t>Великобичківська селищна рада (ТГ)</t>
  </si>
  <si>
    <t>"Сфагнове болото Синяк"</t>
  </si>
  <si>
    <t>Мукачівський р-н, ДП “Мукачівське ЛГ”. л-во ім. Морозова, урочище “Синяк” квартал 13, виділ 4</t>
  </si>
  <si>
    <t>Ріш. ОВК від 18.11.1969 р. № 414</t>
  </si>
  <si>
    <t>"Озеро на полонині Боржава (5 шт.)"</t>
  </si>
  <si>
    <t>Іршавський р-н, урочище “Репинне”</t>
  </si>
  <si>
    <t>Хустський р-н, урочище “Репинне”</t>
  </si>
  <si>
    <r>
      <t>Великоберезнянський  р-н/</t>
    </r>
    <r>
      <rPr>
        <b/>
        <sz val="10"/>
        <color rgb="FFFF0000"/>
        <rFont val="Times New Roman"/>
        <family val="1"/>
        <charset val="204"/>
      </rPr>
      <t>Ужгородський район</t>
    </r>
  </si>
  <si>
    <t>Джерело № 1</t>
  </si>
  <si>
    <t>с. Сіль, урочище “Княгинський потік”</t>
  </si>
  <si>
    <t>Ужгородський р-н, с. Сіль, Костринська сільська рада (ТГ)</t>
  </si>
  <si>
    <t>Костринська сільська рада (ТГ)</t>
  </si>
  <si>
    <t>Ріш. ОВК від 23.10.1984 р. № 253 (Увійшла до складу НПП “Ужанський” ПРМ УРСР від 27.09.1999 р. № 1230/99)</t>
  </si>
  <si>
    <t>Джерело № 11</t>
  </si>
  <si>
    <t>с. Кострино,  урочище “Солотвинка”</t>
  </si>
  <si>
    <t>Ужгородський р-н, с. Кострино, Костринська сільська рада (ТГ)</t>
  </si>
  <si>
    <t>Костринська сільська рада</t>
  </si>
  <si>
    <t>Джерело № 2</t>
  </si>
  <si>
    <t xml:space="preserve">с. Кострино, територія Костринського ПНДВ Ужанського НПП, урочище Іванчевський потік, кв. 10, виділ 10,                                                                                                                                                                                                                                                                                                                                                                                                                                                                                                                                                                                                                                                                                                                                                                                                                                                                                                                                                                                                                                                                                                                                                                                                                                                                                                                                                                                                                                                                                                                                                                                                                 </t>
  </si>
  <si>
    <t>с. Ужок, урочище “Перевал”</t>
  </si>
  <si>
    <t>Ужгородський р-н, с. Ужок, урочище “Перевал”</t>
  </si>
  <si>
    <t>с. Ужок, урочище “Ужоцький потік”</t>
  </si>
  <si>
    <t>Ужгородський р-н, с. Ужок, урочище “Ужоцький потік”</t>
  </si>
  <si>
    <t>Ріш. ОВК від № 23.10.1984 р. № 253 (Увійшла до складу НПП “Ужанський” ПРМ УРСР від 27.09.1999 р. № 1230/99)</t>
  </si>
  <si>
    <t>Джерело № 3</t>
  </si>
  <si>
    <t>с. Ужок, урочище “Біля школи”</t>
  </si>
  <si>
    <t>Ужгородський р-н, с. Ужок, урочище “Біля школи”</t>
  </si>
  <si>
    <t>Ріш. ОВК від 23.10.1984 р. № 253 (Увійшла до складу НПП “Ужанський” ПРМ УРСР від  27.09.1999 р. № 1230/99)</t>
  </si>
  <si>
    <t>Джерело № 7</t>
  </si>
  <si>
    <t>с. Костева Пастіль, урочище “Горбок”</t>
  </si>
  <si>
    <t>Ужгородський р-н,  с. Костева Пастіль, урочище “Горбок”</t>
  </si>
  <si>
    <t>Розтоцько-Пастільська сільська рада</t>
  </si>
  <si>
    <t>Великоберезнянська селищна рада (ТГ)</t>
  </si>
  <si>
    <t>Джерело № 8</t>
  </si>
  <si>
    <t>с. Розтоцька Пастіль</t>
  </si>
  <si>
    <t>Ужгородський р-н,  с. Розтоцька Пастіль</t>
  </si>
  <si>
    <t>с. Чорноголова ДП “В.Березнянське ЛГ”, Чорноголівське л-во, квартал 2, виділ 22</t>
  </si>
  <si>
    <t>Ужгородський р-н, с. Чорноголова ДП “Великоберезнянське ЛГ”, Чорноголівське л-во, квартал 2, виділ 29</t>
  </si>
  <si>
    <t>с. Чорноголова ДП “В.Березнянське ЛГ”, Чорноголівське л-во, квартал 13, виділ 8</t>
  </si>
  <si>
    <t>Ужгородський р-н,  с. Чорноголова ДП “Великоберезнянське ЛГ”, Чорноголівське л-во, квартал 13, виділ 58</t>
  </si>
  <si>
    <t>с. Сіль, урочище “Росіл”</t>
  </si>
  <si>
    <t>Ріш. ОВК від 23.10.1984 р. № 253 (Увійшла до складу  НПП “Ужанський” ПРМ УРСР № 1230 від  27.09.1999)</t>
  </si>
  <si>
    <t>с. Жорнава</t>
  </si>
  <si>
    <t>Ужгородський р-н, с. Жорнава</t>
  </si>
  <si>
    <t>ДП “В.Березнянський ЛГ”</t>
  </si>
  <si>
    <t>Ріш ОВК від 23.10.1984 р. № 253</t>
  </si>
  <si>
    <t>Ужгородський р-н,  с. Жорнава</t>
  </si>
  <si>
    <r>
      <t>Виноградівський р-н/</t>
    </r>
    <r>
      <rPr>
        <b/>
        <sz val="10"/>
        <color rgb="FFFF0000"/>
        <rFont val="Times New Roman"/>
        <family val="1"/>
        <charset val="204"/>
      </rPr>
      <t>Берегівський район</t>
    </r>
  </si>
  <si>
    <t>с. Нове Клиново</t>
  </si>
  <si>
    <t>Берегівський р-н, с. Нове Клиново, Пийтерфолвівська сільська рада (ТГ)</t>
  </si>
  <si>
    <t>Неветленфолівська сільська рада</t>
  </si>
  <si>
    <t>Пийтерфолвівська сільська рада (ТГ)</t>
  </si>
  <si>
    <t>м. Виноградів ДП “Виноградівське ЛГ”, Виноградівське л-во. квартал 15, виділ 14</t>
  </si>
  <si>
    <t xml:space="preserve"> Берегівський р-н, ДП “Виноградівське ЛГ”, Виноградівське л-во. квартал 79,  виділ 23</t>
  </si>
  <si>
    <t>ДП “Виноградівське ЛГ”, Виноградівське л-во, урочище “Теплиця”, квартал 15, виділ 23</t>
  </si>
  <si>
    <t>Берегівський р-н, ДП “Виноградівське ЛГ”, Виноградівське л-во,  квартал 79,  виділ 14</t>
  </si>
  <si>
    <r>
      <t>Воловецький р-н/</t>
    </r>
    <r>
      <rPr>
        <b/>
        <sz val="10"/>
        <color rgb="FFFF0000"/>
        <rFont val="Times New Roman"/>
        <family val="1"/>
        <charset val="204"/>
      </rPr>
      <t>Мукачівський район</t>
    </r>
  </si>
  <si>
    <t>Свердловина №1</t>
  </si>
  <si>
    <t>с. Жденієво ДП “Воловецьке ЛГ”, Жденіївське л-во, урочище “Кочилово” квартал 6, виділ 5</t>
  </si>
  <si>
    <t>Мукачівський р-н, ДП “Воловецьке ЛГ”, Підполозянське л-во,  квартал 6, виділ 32</t>
  </si>
  <si>
    <t>Ур. “Занька” ДП “Воловецьке ЛГ”, Нижньоволовецьке л-во квартал 1 виділ 42</t>
  </si>
  <si>
    <t>Мукачівський р-н, ДП “Воловецьке ЛГ”, Нижньоволовецьке л-во квартал 1 виділ 42, 43, 44</t>
  </si>
  <si>
    <t>Ур. “Занька ДП “Воловецьке ЛГ”, Нижньоволовецьке л-во, квартал 1, виділ 42</t>
  </si>
  <si>
    <t>Мукачівський р-н, ДП “Воловецьке ЛГ”, Нижньоволовецьке л-во, квартал 1, виділ 42, 43, 44</t>
  </si>
  <si>
    <t xml:space="preserve">ДП “Воловецьке ЛГ </t>
  </si>
  <si>
    <t>с. Лази урочище “Кобза”</t>
  </si>
  <si>
    <t>Мукачівський р-н, с. Лази урочище “Кобза”</t>
  </si>
  <si>
    <t xml:space="preserve">Лазівська сільська рада </t>
  </si>
  <si>
    <t>с. Латірка</t>
  </si>
  <si>
    <t>Мукачівський р-н, с. Латірка</t>
  </si>
  <si>
    <t>Білосовицька сільська рада</t>
  </si>
  <si>
    <t>с.Латірка</t>
  </si>
  <si>
    <t>Мукачівський р-н, с.Латірка</t>
  </si>
  <si>
    <t>с.Підполоззя ДП “Воловецьке ЛГ Підполозьське л-во урочище “Майдан” квартал 25 виділ 5</t>
  </si>
  <si>
    <t>Мукачівський р-н, с.Підполоззя ДП “Воловецьке ЛГ Підполозьське л-во  урочище “Майдан” квартал 25 виділ 5</t>
  </si>
  <si>
    <t>с.Скотарське ДП “Воловецьке ЛГ Верхньоволовецьке л-во квартал 3, виділ 2</t>
  </si>
  <si>
    <t>Мукачівський р-н, с.Скотарське ДП “Воловецьке ЛГ Верхньоворітське л-во квартал 26, виділ 2</t>
  </si>
  <si>
    <t xml:space="preserve">Ужгородський р-н </t>
  </si>
  <si>
    <t>Джерело Б/н</t>
  </si>
  <si>
    <t>с. Нижнє Солотвино</t>
  </si>
  <si>
    <t>Сан.”Деренівська купіль”</t>
  </si>
  <si>
    <t>Свердровина б/н</t>
  </si>
  <si>
    <t>Сан “Деренівська купіль”</t>
  </si>
  <si>
    <t>с. Циганівці, територія табору “Трембіта”</t>
  </si>
  <si>
    <t>Львівське управління залізницею</t>
  </si>
  <si>
    <t>Свердловина № 1</t>
  </si>
  <si>
    <t>с. Розівка</t>
  </si>
  <si>
    <t>Холмківська сільська рада</t>
  </si>
  <si>
    <t>Холмківська сільська рада (ТГ)</t>
  </si>
  <si>
    <t>Свердловина № 221</t>
  </si>
  <si>
    <t>м.Ужгород</t>
  </si>
  <si>
    <t>м.Ужгород, Ужгородська міська рада (ТГ)</t>
  </si>
  <si>
    <t>Міськвиконком</t>
  </si>
  <si>
    <t>Ріш. ОВК від 23.10.1984 р. № 253 (знаходиться на території ботанічного саду загальнодержавного значення "Ботанічний сад УжНУ)</t>
  </si>
  <si>
    <t>с. Пацканьово, урочище “Свята вода”</t>
  </si>
  <si>
    <t>Пацканівська сільська рада</t>
  </si>
  <si>
    <t>Джерело №2</t>
  </si>
  <si>
    <t>ДП “Рахівське ЛДГ, урочище ”Білин”, Квасівське л-во, квартал 26, виділ 8</t>
  </si>
  <si>
    <t>с.Богдан</t>
  </si>
  <si>
    <t>с. Богдан
ДП „Рахівське ЛДГ”, Богданське л-во, квартал 1, виділ 52</t>
  </si>
  <si>
    <t>с.Луги</t>
  </si>
  <si>
    <t>с.Луги, Богданська сільська рада (ТГ)</t>
  </si>
  <si>
    <t>Лугівська сільська рада</t>
  </si>
  <si>
    <t>ДП “Рахівське ЛДГ”, урочище ”Луги”, Говерлянське л-во, квартал 18, виділ 42</t>
  </si>
  <si>
    <t>ДП “Рахівське ЛДГ”, урочище ”Луги”, Білотисянське л-во, квартал 16, виділ 21</t>
  </si>
  <si>
    <t>ДП “Рахівське ЛДГ”, урочище ”Луги”, Говерлянське л-во,  квартал 1, виділ 30</t>
  </si>
  <si>
    <t>с.Верхнє Водяне</t>
  </si>
  <si>
    <t>с.Верхнє Водяне, Великобичківській селищній раді (ТГ)</t>
  </si>
  <si>
    <t>Верхньоводянська сільська рада</t>
  </si>
  <si>
    <t>Великобичківській селищній раді (ТГ)</t>
  </si>
  <si>
    <t>с.Водиця вул. Шевченка</t>
  </si>
  <si>
    <t>с.Водиця вул. Шевченка, Великобичківській селищній раді (ТГ)</t>
  </si>
  <si>
    <t>с.Водиця</t>
  </si>
  <si>
    <t>с.Водиця, Великобичківській селищній раді (ТГ)</t>
  </si>
  <si>
    <t>урочище ”Водиця”</t>
  </si>
  <si>
    <t>ДП “Рахівське ЛДГ”, урочище ”Говерла”, Говерлянське л-во, квартал 14, виділ 10</t>
  </si>
  <si>
    <t>ДП “Рахівське ЛДГ”, урочище “Говерла”, Говерлянське л-во, квартал 6, виділ 25</t>
  </si>
  <si>
    <t>с. Говерла, Богданська сільська рада (ТГ)</t>
  </si>
  <si>
    <t>с.Ділове</t>
  </si>
  <si>
    <t>с.Ділове, Рахівська міська рада (ТГ)</t>
  </si>
  <si>
    <t>Ділівська сільська рада</t>
  </si>
  <si>
    <t>Рахівська міська рада (ТГ)</t>
  </si>
  <si>
    <t>с.Кваси</t>
  </si>
  <si>
    <t>Джерело № 4</t>
  </si>
  <si>
    <t>Джерело №5</t>
  </si>
  <si>
    <t>Джерело № 6</t>
  </si>
  <si>
    <t>Джерело № 9</t>
  </si>
  <si>
    <t>Джерело №10</t>
  </si>
  <si>
    <t>Джерело №11</t>
  </si>
  <si>
    <t>Джерело №12</t>
  </si>
  <si>
    <t>Джерело №13</t>
  </si>
  <si>
    <t>Джерело №14</t>
  </si>
  <si>
    <t>Джерело №15</t>
  </si>
  <si>
    <t>Джерело №16</t>
  </si>
  <si>
    <t>с.Кобилецька Поляна, ДП “Великобичківське ЛМГ”, Середньо-Ріцьке л-во, урочище Росолово, квартал 20, виділ 57</t>
  </si>
  <si>
    <t>с.Кобилецька Поляна,  ДП “Великобичківське ЛМГ”, Середньо-Ріцьке л-во, урочище Григоцел, квартал 17, виділ 11</t>
  </si>
  <si>
    <t>с.Кобилецька Поляна,  ДП “Великобичківське ЛМГ”, Середньо-Ріцьке л-во, урочище Григоцел, квартал 17, виділ 5</t>
  </si>
  <si>
    <t xml:space="preserve">Ріш. ОВК від 23.10.1984 р. № 253, </t>
  </si>
  <si>
    <t>с.Косівська Поляна ДП “Великобичківське ЛМГ”, Косівсько-Полянське л-во, ур. “Боркут”, квартал 6, виділ 31</t>
  </si>
  <si>
    <t>с.Косівська Поляна, Великобичківська селищна рада (ТГ)</t>
  </si>
  <si>
    <t>с.Косівська Поляна ДП “Великобичківське ЛМГ”, Косівсько-Полянське л-во, квартал 16, виділ 25, урочище Подерей</t>
  </si>
  <si>
    <t>с.Косівська Поляна ДП “Великобичківське ЛМГ”, Косівсько-Полянське л-во, квартал 16, виділ 51, урочище Подерей</t>
  </si>
  <si>
    <t>с.Косівська Поляна, ДП “Великобичківське ЛМГ”, урочище “Лопухи”, Косівсько-Полянське л-во, квартал 21, виділ 11</t>
  </si>
  <si>
    <t>с.Косівська Поляна, ДП “Великобичківське ЛМГ”, урочище “Лопухи”,  л-во ім. Томащука, квартал 19, виділ 18</t>
  </si>
  <si>
    <t>с.Косівська Поляна, ДП “Великобичківське ЛМГ”, урочище “Квасний”, Косівсько-Полянське л-во, квартал 40, виділ 9</t>
  </si>
  <si>
    <t>Джерело № 5</t>
  </si>
  <si>
    <t>с.Косівська Поляна ДП “Великобичківське ЛМГ”, Косівсько-полянське л-во, квартал 39, виділ 15, урочище “Андрейково”</t>
  </si>
  <si>
    <t>с.Косівська Поляна ДП “Великобичківське ЛМГ”, Косівсько-Полянське л-во, квартал 37, виділ 27, урочище “Андрейково”</t>
  </si>
  <si>
    <t>с.Косівська Поляна ДП “Великобичківське ЛМГ”. Косівсько-Полянське л-во, урочище “Лазищі”, квартал 12, виділ 19</t>
  </si>
  <si>
    <t>с.Косівська Поляна ДП “Великобичківське ЛМГ”, урочище “Лазищі”, л-во ім. Томащука,  квартал 22, виділ 31</t>
  </si>
  <si>
    <t>с.Косівська Поляна ДП “Великобичківське ЛМГ”, Косівсько-полянське л-во, урочище “Лопухи”, квартал 23, виділ 3,</t>
  </si>
  <si>
    <t>с.Косівська Поляна ДП “Великобичківське ЛМГ”, урочище “Лопухи”, л-во ім. Томащука,  квартал 23, виділ 3</t>
  </si>
  <si>
    <t>с.Костелівка ДП “Великобичківське ЛМГ”, урочище “Ліщинка”, Костилівське л-во, квартал 7, виділ 49</t>
  </si>
  <si>
    <t>с.Костелівка ДП “Великобичківське ЛМГ”, урочище “Ліщинка”, Костилівське л-во, квартал 7, виділ 45</t>
  </si>
  <si>
    <t>с.Костелівка ДП “Великобичківське ЛМГ”, урочище “Великий потік”, Костилівське л-во, квартал 18, виділ 4</t>
  </si>
  <si>
    <t>с.Костелівка ДП “Великобичківське ЛМГ”, урочище “Великий потік”,Костилівське л-во, квартал 18, виділ 13</t>
  </si>
  <si>
    <t>с.Лазещина</t>
  </si>
  <si>
    <t>Лазещинська сільськка рада</t>
  </si>
  <si>
    <t xml:space="preserve">Ясінянська селищна рада (ТГ) </t>
  </si>
  <si>
    <t>ур.”.Лазещина”</t>
  </si>
  <si>
    <t>Лазещинська сільська рада</t>
  </si>
  <si>
    <t>с.Луг ДП “Великобичківське ЛМГ”, Лужанське л-во, урочище “Банський”, квартал 17, виділ 7</t>
  </si>
  <si>
    <t>с. Луг, Великобичківська селищна рада (ТГ)</t>
  </si>
  <si>
    <t>ДП “Рахівське ЛДГ”, урочище ”Підділ”, Рахівське л-во, квартал 6, виділ 31</t>
  </si>
  <si>
    <t>ДП “Рахівське ЛДГ”, урочище ”Буркут”, Рахівське л-во, квартал 5, виділ 11</t>
  </si>
  <si>
    <t>ДП “Рахівське ЛДГ”, урочище ”Буркут”,  Рахівське л-во,  квартал 5, виділ 41</t>
  </si>
  <si>
    <t>м. Рахів, ур “Менчул”</t>
  </si>
  <si>
    <t>м. Рахів, Рахівська міська рада (ТГ)</t>
  </si>
  <si>
    <t>Рахівська міська рада</t>
  </si>
  <si>
    <t>м.Рахів, ДП “Рахівське ЛДГ”, урочище “Циплин”, Рахівське л-во, квартал 5, виділ 14</t>
  </si>
  <si>
    <t>м.Рахів, ДП “Рахівське ЛДГ”, урочище “Циплин”, Рахівське л-во,  квартал 5, виділ 14</t>
  </si>
  <si>
    <t>м.Рахів, вул. Буркут</t>
  </si>
  <si>
    <t>м.Рахів, вул. Буркут, Рахівська міська рада (ТГ)</t>
  </si>
  <si>
    <t>м.Рахів, вул. Довженка</t>
  </si>
  <si>
    <t>м.Рахів, вул. Довженка, Рахівська міська рада (ТГ)</t>
  </si>
  <si>
    <t>Рахівська  міська рада</t>
  </si>
  <si>
    <t>м.Рахів, вул. Гагаріна</t>
  </si>
  <si>
    <t>м.Рахів, вул. Гагаріна, Рахівська міська рада (ТГ)</t>
  </si>
  <si>
    <t>м.Рахів, вул. Новоселиця</t>
  </si>
  <si>
    <t>м.Рахів, Рахівська міська рада (ТГ)</t>
  </si>
  <si>
    <t>Джерело № 10</t>
  </si>
  <si>
    <t>м.Рахів</t>
  </si>
  <si>
    <t>Турбаза “Тиса”</t>
  </si>
  <si>
    <t>Джерело № 12</t>
  </si>
  <si>
    <t>Джерело № 13</t>
  </si>
  <si>
    <t>м.Рахів, вул. Миру</t>
  </si>
  <si>
    <t>м.Рахів, вул. Миру, Рахівська міська рада (ТГ)</t>
  </si>
  <si>
    <t>Джерело № 14</t>
  </si>
  <si>
    <t>ДП “Ясінянське ЛМГ”, урочище “Свидовець”, Свидовецьке л-во, квартал 12</t>
  </si>
  <si>
    <t>ДП “Ясінянське ЛМГ”, Лазещинське  л-во, квартал 6, виділ 21</t>
  </si>
  <si>
    <t>смт.Ясіня</t>
  </si>
  <si>
    <t>ДП “Ясінянське ЛМГ”, Лазещинське л-во, квартал 11, виділ 28</t>
  </si>
  <si>
    <t>ДП “Ясінянське ЛМГ”, Лазещинське л-во, квартал 15, виділ 66</t>
  </si>
  <si>
    <r>
      <t>Перечинський р-н/</t>
    </r>
    <r>
      <rPr>
        <b/>
        <sz val="10"/>
        <color rgb="FFFF0000"/>
        <rFont val="Times New Roman"/>
        <family val="1"/>
        <charset val="204"/>
      </rPr>
      <t>Ужгородський район</t>
    </r>
  </si>
  <si>
    <t>Свердловина б/н</t>
  </si>
  <si>
    <t>с.Зарічово, урочище “Лази-Кадоуб”</t>
  </si>
  <si>
    <t>Ужгородський р-н, с.Зарічово, урочище “Лази-Кадоуб”</t>
  </si>
  <si>
    <t>Зарічівська сільська рада</t>
  </si>
  <si>
    <t>Перечинська міська рада (ТГ)</t>
  </si>
  <si>
    <t>с.Дубриничі, урочище “Шахове”</t>
  </si>
  <si>
    <t>Ужгородський р-н, с.Дубриничі, Дубриницька сільська рада (ТГ)</t>
  </si>
  <si>
    <t>Дубриницька сільська рада</t>
  </si>
  <si>
    <t>Дубриницька сільська рада (ТГ)</t>
  </si>
  <si>
    <t>с.Новоселиця, урочище “Полянка”</t>
  </si>
  <si>
    <t>Ужгородський р-н, с.Новоселиця, Дубриницька сільська рада (ТГ)</t>
  </si>
  <si>
    <t>Новоселицька сільська рада</t>
  </si>
  <si>
    <t>с.Новоселиця, урочище “Поляни”</t>
  </si>
  <si>
    <t>с.Турички ДП “Перечинське ЛГ”. Перечинське л-во. квартал 34, виділ 9</t>
  </si>
  <si>
    <t>Ужгородський р-н, с.Турички ДП “Перечинське ЛГ”. Перечинське л-во квартал 34, виділ 9</t>
  </si>
  <si>
    <r>
      <t>Свалявський р-н/</t>
    </r>
    <r>
      <rPr>
        <b/>
        <sz val="10"/>
        <color rgb="FFFF0000"/>
        <rFont val="Times New Roman"/>
        <family val="1"/>
        <charset val="204"/>
      </rPr>
      <t>Мукачівський район</t>
    </r>
  </si>
  <si>
    <t>с.Голубине</t>
  </si>
  <si>
    <t>Мукачівський р-н, с.Голубине, Полянська сільська рада (ТГ)</t>
  </si>
  <si>
    <t>Голубинська сільська рада</t>
  </si>
  <si>
    <t>Полянська сільська рада (ТГ)</t>
  </si>
  <si>
    <t>с.Драчино</t>
  </si>
  <si>
    <t>Мукачівський р-н, с.Драчино, Свалявська міська рада (ТГ)</t>
  </si>
  <si>
    <t>Джерело Б/н ("Кадуб")</t>
  </si>
  <si>
    <t>с.Оленьово</t>
  </si>
  <si>
    <t>Мукачівський р-н, с.Оленьово, Полянська сільська рада (ТГ)</t>
  </si>
  <si>
    <t>Плосківська сільська рада</t>
  </si>
  <si>
    <t>Джерело б/н (“Квасок”)</t>
  </si>
  <si>
    <t>с. Павлово</t>
  </si>
  <si>
    <t>Мукачівський р-н, с. Павлово</t>
  </si>
  <si>
    <t>Плосківська сільська рада (ТГ)</t>
  </si>
  <si>
    <t>Джерело № 1 ("Купіль")</t>
  </si>
  <si>
    <t>с.Павлово</t>
  </si>
  <si>
    <t>Мукачівський р-н, ДП „Свалявське ЛГ”, Плосківське л-во, квартал 46, виділ 32</t>
  </si>
  <si>
    <t>с.Пасіка</t>
  </si>
  <si>
    <t>Мукачівський р-н, с.Пасіка,  Полянська сільська рада (ТГ)</t>
  </si>
  <si>
    <t>Сусківська сільська рада</t>
  </si>
  <si>
    <t>с.Солочин</t>
  </si>
  <si>
    <t>Мукачівський р-н, с.Солочин,  Полянська сільська рада (ТГ)</t>
  </si>
  <si>
    <t>Тячівський  р-н</t>
  </si>
  <si>
    <t>с. Чумальово, урочище “Сокирниця”</t>
  </si>
  <si>
    <t>Чумалівська сільська рада</t>
  </si>
  <si>
    <t>Свердловина Б/н</t>
  </si>
  <si>
    <t>с. Вільхівці, урочище “Ропа”</t>
  </si>
  <si>
    <t>Вільховецько-Лазівська сільська рада</t>
  </si>
  <si>
    <t>Вільховецька сільська рада (ТГ)</t>
  </si>
  <si>
    <t>с. Добрянське, урочище “Ропа”</t>
  </si>
  <si>
    <t>Добрянська сільська рада</t>
  </si>
  <si>
    <t>с. Ганичі урочище ”Стримба”</t>
  </si>
  <si>
    <t>не ДП “Мокрянське ЛМГ”</t>
  </si>
  <si>
    <t>Нересницька сільська 
рада (ТГ)</t>
  </si>
  <si>
    <t>с.Ганичі</t>
  </si>
  <si>
    <t>Ганичівська сільська рада</t>
  </si>
  <si>
    <t>с. Комсомольськ, ДП “Мокрянське ЛМГ”, Комсомольське л-во, урочище “Прислоп”, квартал 17, виділ 20</t>
  </si>
  <si>
    <t xml:space="preserve">ДП “Мокрянське ЛМГ”, Комсомольське л-во, квартал 17, виділ 20, урочище “Прислоп”, </t>
  </si>
  <si>
    <t>с.Красне, ДП “Мокрянське ЛМГ”, Краснянське л-во, урочище “Підчос” квартал 17, виділ 47</t>
  </si>
  <si>
    <t>с. Кричово, урочище “Одаров”</t>
  </si>
  <si>
    <t>Кричівська сільська рада</t>
  </si>
  <si>
    <t>с. Криве, урочище “глибока долина”</t>
  </si>
  <si>
    <t>Кривська сільська рада</t>
  </si>
  <si>
    <t>Тересвянська селищна 
рада (ТГ)</t>
  </si>
  <si>
    <t>с. Лази, урочище “Чорна вода”</t>
  </si>
  <si>
    <t>Лазівська сільська рада</t>
  </si>
  <si>
    <t>с.Новобарово</t>
  </si>
  <si>
    <t>Новобарівська сільська рада</t>
  </si>
  <si>
    <t>с,Новоселиця, урочище “Солоний”, вул. Заріка</t>
  </si>
  <si>
    <t>с. Руська Мокра, урочище “Климовець”</t>
  </si>
  <si>
    <t>Русько-Мокрянська сільська рада</t>
  </si>
  <si>
    <t>Усть-Чорнянська 
селищна рада (ТГ)</t>
  </si>
  <si>
    <t>с. Руська Мокра, урочище “Звуриць”</t>
  </si>
  <si>
    <t>с. Руська Мокра, вул. Миру 290 А 292</t>
  </si>
  <si>
    <t>с. Руська Мокра, урочище “Облаз”, вул. Миру 342</t>
  </si>
  <si>
    <t>с. Руська Мокра, урочище “Клиновець”</t>
  </si>
  <si>
    <t>с. Руське Поле</t>
  </si>
  <si>
    <t>с. Тарасівка, ДП “Буштинське ЛГ”, Тарасівське л-во, урочище “Куртенький”, квартал, виділ 21</t>
  </si>
  <si>
    <t>ДП „Мокрянське ЛМГ”, Тарасівське л-во, квартал 7, виділ 21</t>
  </si>
  <si>
    <t>ДП “Буштинське ЛГ</t>
  </si>
  <si>
    <t>с. Тарасівка, уочище “Буркут”</t>
  </si>
  <si>
    <t>ДП “Буштинське ЛГ”</t>
  </si>
  <si>
    <t>с. Тарасівка</t>
  </si>
  <si>
    <t>ДП „Мокрянське ЛМГ”, Тарасівське л-во, квартал 7, виділ 23</t>
  </si>
  <si>
    <t>с. Теребля</t>
  </si>
  <si>
    <t>Буштинська селищна рада (ТГ)</t>
  </si>
  <si>
    <t>м.Тячів</t>
  </si>
  <si>
    <t>Тячівська міська рада</t>
  </si>
  <si>
    <t>с. Мала Уголька</t>
  </si>
  <si>
    <t>Ріш. ОВК від 23.10.1984 р. № 253 (Увійшла до складу КБЗ ПРМ УРСР від  12.11.1968 р. № 568)</t>
  </si>
  <si>
    <t>ур. ”Мала Уголька”</t>
  </si>
  <si>
    <t>с. Мала Уголька, урочище “Мирово”</t>
  </si>
  <si>
    <t>Углянська сільська рада</t>
  </si>
  <si>
    <t>Углянська сільська рада (ТГ)</t>
  </si>
  <si>
    <t>с. Мала Уголька, урочище “Монастир”</t>
  </si>
  <si>
    <t>с. Велика Уголька</t>
  </si>
  <si>
    <t>Джерело б/н</t>
  </si>
  <si>
    <t>смт. Усть-Чорна, ДП “Брустурянське ЛМГ”, Лопухівське л-во, квартал 6, виділи 12, 15, 16, 18</t>
  </si>
  <si>
    <t>с. Широкий Луг</t>
  </si>
  <si>
    <r>
      <t>Міжгірський р-н/</t>
    </r>
    <r>
      <rPr>
        <b/>
        <sz val="10"/>
        <color rgb="FFFF0000"/>
        <rFont val="Times New Roman"/>
        <family val="1"/>
        <charset val="204"/>
      </rPr>
      <t>Хустський район</t>
    </r>
  </si>
  <si>
    <t>с.Верхній Бистрий, ДП “Міжгірське ЛГ”, Майданське л-во, урочище “Квас”, квартал 2, виділ 22</t>
  </si>
  <si>
    <t>Хустський р-н, с.Верхній Бистрий, ДП “Міжгірське ЛГ”, Майданське л-во, урочище “Квас”, квартал 2, виділ 28-32</t>
  </si>
  <si>
    <t>с. Верхній Бистрий, біля санаторію “Менчул”</t>
  </si>
  <si>
    <t>Хустський р-н, с. Верхній Бистрий, біля санаторію “Менчул”</t>
  </si>
  <si>
    <t>Верхньобистрянська сільська рада</t>
  </si>
  <si>
    <t>Міжгірська селищна рада (ТГ)</t>
  </si>
  <si>
    <t>с. Верхній Бистрий</t>
  </si>
  <si>
    <t>Хустський р-н, с. Верхній Бистрий</t>
  </si>
  <si>
    <t xml:space="preserve">с.Вучкове, Філія “Міжгір'я ДСЛГ”, урочище “Петровець”, </t>
  </si>
  <si>
    <t>Хустський р-н, с. Вучкове, ДП „Верхньогірське ЛГ”, Соймівське л-во, квартал 114 виділ 1</t>
  </si>
  <si>
    <t>Філія “Міжгір'я ДСЛГ”</t>
  </si>
  <si>
    <t>ДП „Верхньогірське ЛГ”</t>
  </si>
  <si>
    <t>с.Вучкове, ДП “Міжгірське ЛГ”, Вучківське л-во, квартал 4, виділ 6</t>
  </si>
  <si>
    <t>Хустський р-н, с.Вучкове, ДП “Міжгірське ЛГ”, Вучківське л-во, квартал 9, виділ 6</t>
  </si>
  <si>
    <t>ДП “Міжгірське ЛГ”, урочище “Рудавець”, Майданське л-во, квартал 5, виділ 20</t>
  </si>
  <si>
    <t>Хустський р-н, ДП “Міжгірське ЛГ”, урочище “Рудавець”, Майданське л-во, квартал 5, виділ 20</t>
  </si>
  <si>
    <t>ДП “Міжгірське ЛГ”, урочище “Рудавець”, Майданське л-во, квартал 6, виділ 18</t>
  </si>
  <si>
    <t>Хустський р-н, ДП “Міжгірське ЛГ”, урочище “Рудавець”, Майданське л-во, квартал 6, виділ 18</t>
  </si>
  <si>
    <t>с. Голятин</t>
  </si>
  <si>
    <t>Хустський р-н, ДП “Міжгірське ЛГ”, Ізківське л-во, квартал 8, виділ 36</t>
  </si>
  <si>
    <t>с. Голятин, урочище “Біля верби”</t>
  </si>
  <si>
    <t>Хустський р-н, с. Голятин, урочище “Біля верби”</t>
  </si>
  <si>
    <t>Голятинська сільська рада</t>
  </si>
  <si>
    <t>с. Голятин, урочище “Біля кірпічного”</t>
  </si>
  <si>
    <t>Хустський р-н, с. Голятин, урочище “Біля кірпічного”</t>
  </si>
  <si>
    <t>с. Голятин, урочище “Щовб”</t>
  </si>
  <si>
    <t>Хустський р-н, с. Голятин, урочище “Щовб”</t>
  </si>
  <si>
    <t>с. Голятин, урочище “Стежер”</t>
  </si>
  <si>
    <t>Хустський р-н, с. Голятин, урочище “Стежер”</t>
  </si>
  <si>
    <t>Хустський р-н, ДП “Міжгірське ЛГ”, Ізківське л-во, квартал 11, виділ 31</t>
  </si>
  <si>
    <t>с.Голятин</t>
  </si>
  <si>
    <t>Хустський р-н, ДП “Міжгірське ЛГ”, Ізківське л-во, квартал 8, виділ 8</t>
  </si>
  <si>
    <t>Хустський р-н, ДП “Міжгірське ЛГ”, Ізківське л-во, квартал 10, виділ 37</t>
  </si>
  <si>
    <t>Хустський р-н, ДП “Міжгірське ЛГ”, Ізківське л-во, квартал 10, виділ 35</t>
  </si>
  <si>
    <t>Хустський р-н, ДП “Міжгірське ЛГ”, Ізківське л-во, квартал 10, виділ 37.1</t>
  </si>
  <si>
    <t>с. Голятин, урочище “Обляска”</t>
  </si>
  <si>
    <t>Хустський р-н, с. Голятин, урочище “Обляска”</t>
  </si>
  <si>
    <t>ур.”Ізки”</t>
  </si>
  <si>
    <t>Хустський р-н, ДП “Міжгірське ЛГ”, ур.”Ізки” Ізківське л-во, квартал 15, вид 22</t>
  </si>
  <si>
    <t>ур.”Кантина”</t>
  </si>
  <si>
    <t>Хустський р-н, ур.”Кантина”</t>
  </si>
  <si>
    <t>Ріш. ОВК від 23.10.1984 р. № 253, (Увійшла до складу НПП “Синевир”  ПРМ УРСР від 05.01.1989р.</t>
  </si>
  <si>
    <t>Джерело № 226</t>
  </si>
  <si>
    <t>ДП “Міжгірське ЛГ”, урочище “Келечин”, Ізківське л-во, квартал 18, виділ 4</t>
  </si>
  <si>
    <t>Хустський р-н, ДП “Міжгірське ЛГ”, урочище “Келечин”, Ізківське л-во, квартал 18, виділ 4</t>
  </si>
  <si>
    <t>Джерело № 329</t>
  </si>
  <si>
    <t>ДП “Міжгірське ЛГ”, Ізківське л-во, урочище “Келечин”, квартал 18</t>
  </si>
  <si>
    <t>Хустський р-н, ДП “Міжгірське ЛГ”, Ізківське л-во, урочище “Келечин”, квартал 18, виділ 50</t>
  </si>
  <si>
    <t>с.Колочава</t>
  </si>
  <si>
    <t>Хустський р-н, с.Колочава</t>
  </si>
  <si>
    <t>НПП “Синевир</t>
  </si>
  <si>
    <t>Ріш. ОВК від 23.10.1984 р. № 253 (Увійшла до складу НПП “Синевир”  ПРМ УРСР від 05.01.1989 р.)</t>
  </si>
  <si>
    <t>с.Майдан, вул. Верховинська 124</t>
  </si>
  <si>
    <t>Хустський р-н, с.Майдан, вул. Верховинська, 124</t>
  </si>
  <si>
    <t>Майданська сільська рада</t>
  </si>
  <si>
    <t>с.Майдан</t>
  </si>
  <si>
    <t>Хустський р-н, с.Майдан</t>
  </si>
  <si>
    <t>смт.Міжгір”я, ур. Квасівський</t>
  </si>
  <si>
    <t>Хустський р-н, смт.Міжгір'я, ДП „Верхньогірське ЛГ”, Соймівське л-во,  квартал 110 виділ 2</t>
  </si>
  <si>
    <t>філія "Міжгір'я" ДСЛГ"</t>
  </si>
  <si>
    <t>смт.Міжгір”я</t>
  </si>
  <si>
    <t>Хустський р-н, ДП „Міжгірське ЛГ”, Міжгірське л-во, квартал 26, виділ 2</t>
  </si>
  <si>
    <t>ДП „Міжгірське ЛГ”</t>
  </si>
  <si>
    <t>Хустський р-н, ДП „Верхньогірське ЛГ”, Пилипецьке л-во, квартал 26, виділ 2</t>
  </si>
  <si>
    <t>ур.” Остріки”</t>
  </si>
  <si>
    <t>Хустський р-н, ур.” Остріки”</t>
  </si>
  <si>
    <t>ур.”Остріки”</t>
  </si>
  <si>
    <t>Хустський р-н, ур.”Остріки”</t>
  </si>
  <si>
    <t>Ріш. ОВК від 23.10.1984 р. № 253 (Увійшла до складу НПП “Синевир” ПРМ УРСР від 05.01.1989 р.)</t>
  </si>
  <si>
    <t>с.Синевир /Остріки/</t>
  </si>
  <si>
    <t>Хустський р-н, с.Синевир /Остріки/</t>
  </si>
  <si>
    <t>с. Пилипець</t>
  </si>
  <si>
    <t>Хустський р-н, с.Пилипець</t>
  </si>
  <si>
    <t>Пилипецька сільська рада</t>
  </si>
  <si>
    <t>Пилипецька сільська рада (ТГ)</t>
  </si>
  <si>
    <t>с. Пилипець ур.”Подобовець”</t>
  </si>
  <si>
    <t>с.Репинне, ДП “Міжгірське ЛГ”, урочище “Гиль”</t>
  </si>
  <si>
    <t xml:space="preserve">Хустський р-н, с.Репинне,
ДП “Міжгірське ЛГ”, урочище “Гиль”
Майданське л-во, квар-тал 16, виділ 23
</t>
  </si>
  <si>
    <t>с. Річка, урочище “Коло Лидяника”</t>
  </si>
  <si>
    <t>Хустський р-н, с. Річка, урочище “Коло Лидяника”</t>
  </si>
  <si>
    <t>Річківська сільська рада</t>
  </si>
  <si>
    <t>с. Річка, урочище “На млаці”</t>
  </si>
  <si>
    <t>Хустський р-н, с. Річка, урочище “На млаці”</t>
  </si>
  <si>
    <t>с.Річка</t>
  </si>
  <si>
    <t>Хустський р-н, с.Річка</t>
  </si>
  <si>
    <t>с.В.Студений</t>
  </si>
  <si>
    <t>Хустський р-н, ДП „Верхньогірське ЛГ”, Пилипецьке л-во, квартал 3 виділ 24</t>
  </si>
  <si>
    <t>Н.Студенівська сільська рада</t>
  </si>
  <si>
    <t xml:space="preserve"> ДП „Верхньогірське ЛГ”</t>
  </si>
  <si>
    <t>с.Н.Студений</t>
  </si>
  <si>
    <t>Хустський р-н, с.Н.Студений</t>
  </si>
  <si>
    <t>с.Тюшка</t>
  </si>
  <si>
    <t>Хустський р-н, с.Тюшка</t>
  </si>
  <si>
    <t>Тюшківська сільська рада</t>
  </si>
  <si>
    <r>
      <t>Іршавський р-н/</t>
    </r>
    <r>
      <rPr>
        <b/>
        <sz val="10"/>
        <color rgb="FFFF0000"/>
        <rFont val="Times New Roman"/>
        <family val="1"/>
        <charset val="204"/>
      </rPr>
      <t>Хустський район</t>
    </r>
  </si>
  <si>
    <t>с. Білки, урочище “Пінковиці-Городище”</t>
  </si>
  <si>
    <t>Хустський р-н, с. Білки, Білківська сільська рада (ТГ)</t>
  </si>
  <si>
    <t>Білківська сільська рада</t>
  </si>
  <si>
    <t>Білківська сільська рада (ТГ)</t>
  </si>
  <si>
    <t>с.Білки, урочище “Ковбасово”</t>
  </si>
  <si>
    <t xml:space="preserve">Хустський р-н, с. Білки, Білківська сільська рада (ТГ)
</t>
  </si>
  <si>
    <t>с.Довге, Філія №1 „Іршавсь-кий лісгоп” ДП „Агроспецсервіс”, урочище “Митьова”, квартал 39, виділ 10</t>
  </si>
  <si>
    <t>Хустський р-н, с.Довге, ДП “Іршавське ЛГ”, квартал 39, виділ 6, лісогосподарської дільниці №2</t>
  </si>
  <si>
    <t>Філія №1 „Іршавсь-кий лісгоп” ДП „Агроспецсервіс”</t>
  </si>
  <si>
    <t>ДП “Іршавське ЛГ”</t>
  </si>
  <si>
    <t>с. Доробратово, урочище “Грабівка”</t>
  </si>
  <si>
    <t>Мукачівський р-н, с. Доробратово, урочище “Грабівка”</t>
  </si>
  <si>
    <t>Доробратівська сільська рада</t>
  </si>
  <si>
    <t>Мукачівська міська рада (ТГ)</t>
  </si>
  <si>
    <t>с.Негрово</t>
  </si>
  <si>
    <t>Мукачівський р-н,  с.Негрово</t>
  </si>
  <si>
    <t>Негрівська сільська рада</t>
  </si>
  <si>
    <t>с.Кушниця</t>
  </si>
  <si>
    <t>Хустський р-н, с.Кушниця</t>
  </si>
  <si>
    <t>Кушницька сільська рада</t>
  </si>
  <si>
    <t>Керецківська сільська рада (ТГ)</t>
  </si>
  <si>
    <t>с. Кушниця, урочище “Кваси”</t>
  </si>
  <si>
    <t>Хустський р-н, с. Кушниця, урочище “Кваси”</t>
  </si>
  <si>
    <t>с. Доробратово, урочище “Підгат”</t>
  </si>
  <si>
    <t>Мукачівський р-н,  с. Доробратово, урочище “Підгат”</t>
  </si>
  <si>
    <t>с. В.Ростока</t>
  </si>
  <si>
    <t>Хустський р-н, с. В.Ростока</t>
  </si>
  <si>
    <t>Дубрівська сільська рада</t>
  </si>
  <si>
    <t>Іршавська міська рада (ТГ)</t>
  </si>
  <si>
    <t>с.М.Розтока</t>
  </si>
  <si>
    <t>Хустський р-н, с.М.Розтока</t>
  </si>
  <si>
    <t>Дубрівська сільрада</t>
  </si>
  <si>
    <t>Мукачівський р-н</t>
  </si>
  <si>
    <t>с.Завидово</t>
  </si>
  <si>
    <t>Завидівська сільська рада</t>
  </si>
  <si>
    <t>Сведловина  Б/н</t>
  </si>
  <si>
    <t>с.Лалово</t>
  </si>
  <si>
    <t>Лалівська сільська рада</t>
  </si>
  <si>
    <t>Верхньокоропецька сільська рада (ТГ)</t>
  </si>
  <si>
    <t>с.Грабово, ДП “Мукачівське ЛГ” Майданське л-во, урочище “Солені млаки” квартал 35, виділ 29</t>
  </si>
  <si>
    <t>с.Грабово, ДП “Мукачівське ЛГ” Майданське л-во,  квартал 35, виділ 39, урочище “Солені млаки”</t>
  </si>
  <si>
    <t xml:space="preserve">ДП “Мукачівське ЛГ”  </t>
  </si>
  <si>
    <t>с.Грабово, ДП “Мукачівське ЛГ”, Майданське л-во, урочище “Солені млаки” квартал 35, виділ 39, 28</t>
  </si>
  <si>
    <t xml:space="preserve">с.Грабово, ДП “Мукачівське ЛГ”, Майданське л-во, квартал 35, виділ 39, урочище “Солені млаки” </t>
  </si>
  <si>
    <t>с.Лавки</t>
  </si>
  <si>
    <t>Лавківська сільська рада</t>
  </si>
  <si>
    <t>с.Баркасово</t>
  </si>
  <si>
    <t>Берегівський р-н, с.Баркасово</t>
  </si>
  <si>
    <t>Сернянська сільська рада</t>
  </si>
  <si>
    <t>Батівська селищна рада ТГ</t>
  </si>
  <si>
    <t>Берегівський р-н</t>
  </si>
  <si>
    <t>Свердловина № 5</t>
  </si>
  <si>
    <t>с. Мала Бийгань</t>
  </si>
  <si>
    <t>с. Мала Бийгань, Великобийганська сільська рада (ТГ)</t>
  </si>
  <si>
    <t>Великобийганська сільська рада</t>
  </si>
  <si>
    <t>Свердловина № 99</t>
  </si>
  <si>
    <t>Закарпатська геоекспедиція</t>
  </si>
  <si>
    <t>Свердловина № 108</t>
  </si>
  <si>
    <t>с. Велика Бийгань</t>
  </si>
  <si>
    <t>с. Велика Бийгань, Великобийганська сільська рада (ТГ)</t>
  </si>
  <si>
    <t>Свердловина № 274</t>
  </si>
  <si>
    <t>Свердловина № 50</t>
  </si>
  <si>
    <t>с. Гут</t>
  </si>
  <si>
    <t>с. Гут, Великобийганська сільська рада (ТГ)</t>
  </si>
  <si>
    <t>Гутівська сільська рада</t>
  </si>
  <si>
    <t>Свердловина № 52</t>
  </si>
  <si>
    <t>с. Яноші</t>
  </si>
  <si>
    <t>с. Яноші, Берегівська міська рада (ТГ)</t>
  </si>
  <si>
    <t>Яношівська сільська рада</t>
  </si>
  <si>
    <t>Хустський  р-н</t>
  </si>
  <si>
    <t>Джерело Б\н</t>
  </si>
  <si>
    <t>с.Нижній Бистрий</t>
  </si>
  <si>
    <t>Нижньобистрівська сільська рада</t>
  </si>
  <si>
    <t>Горінчівська сільська рада (ТГ)</t>
  </si>
  <si>
    <t>с.Боронява, урочище “Проба”</t>
  </si>
  <si>
    <t>Боронявська сільська рада</t>
  </si>
  <si>
    <t>с. Вишково, урочище ”Варгедь”</t>
  </si>
  <si>
    <t>смт. Вишково, урочище ”Варгедь”, Вишківська селищна рада (ТГ)</t>
  </si>
  <si>
    <t>Вишківська селищна рада (ТГ)</t>
  </si>
  <si>
    <t>с.Вишково, урочище “Нодьтейчевивдь”</t>
  </si>
  <si>
    <t>смт.Вишково, урочище “Нодьтейчевивдь”, Великобийганська сільська рада (ТГ)</t>
  </si>
  <si>
    <t>с.Вишково, урочище “Нодьтейчевивдь”, Великобийганська сільська рада (ТГ)</t>
  </si>
  <si>
    <t>с.Драгово, урочище “Буркут”</t>
  </si>
  <si>
    <t>Драгівська сільська рада</t>
  </si>
  <si>
    <t>Драгівська сільська рада (ТГ)</t>
  </si>
  <si>
    <t>с.Копашнево, урочище “Зелений кут”</t>
  </si>
  <si>
    <t>Копашнівська сільська рада</t>
  </si>
  <si>
    <t>с.Копашнево, ДП “Хустське ЛДГ”, Драгівське л-во, квартал 27, виділ 29</t>
  </si>
  <si>
    <t>с.Крайниково, вул. Дружби</t>
  </si>
  <si>
    <t>с.Крайниково, урочище “Березник”</t>
  </si>
  <si>
    <t>с.Крива ДП “Хустське ЛДГ”</t>
  </si>
  <si>
    <t>с.Липовець, ДП “Хустське ЛДГ”, Велятинське л-во, квартал 4, виділ 1</t>
  </si>
  <si>
    <t>с.Липча</t>
  </si>
  <si>
    <t>Липчанська сільська рада</t>
  </si>
  <si>
    <t>с.Нанково, урочище “Глибокий”</t>
  </si>
  <si>
    <t>Нанківська сільська рада</t>
  </si>
  <si>
    <t>с.Нижнє Селище, урочище “Бундарка”</t>
  </si>
  <si>
    <t>Нижньоселищенська сільська рада</t>
  </si>
  <si>
    <t>с.Нижнє Селище, урочище “Діброва-Хрещатик”</t>
  </si>
  <si>
    <t>с.Нижнє Селище, урочище  “Діброва-Хрещатик”</t>
  </si>
  <si>
    <t>Нижньоселищенсь-ка сільська рада</t>
  </si>
  <si>
    <t>с.Олександрівка, урочище “Кічера”</t>
  </si>
  <si>
    <t>с.Олександрівка, урочище “За берег”</t>
  </si>
  <si>
    <t>с. Стеблівка, урочище “Під горбом”</t>
  </si>
  <si>
    <t>Стеблівська сільська рада</t>
  </si>
  <si>
    <t>м.Хуст, вул. Логойдових</t>
  </si>
  <si>
    <t>Хустська міська рада</t>
  </si>
  <si>
    <t>Разом  пам'яток природи гідрологічних місцевого значення</t>
  </si>
  <si>
    <t>"Відслонення гірських порід синього кольору"</t>
  </si>
  <si>
    <t>геологічні</t>
  </si>
  <si>
    <t>Мукачівський р-н, ДП “Мукачівське ЛГ”, л-во ім. Мророзова, квартал 8, виділ 6</t>
  </si>
  <si>
    <t>Мукачівський р-н, ДП “Мукачівське ЛГ”, л-во ім. Мророзова,  квартал 8, виділ 6</t>
  </si>
  <si>
    <t>Ріш.ОВК від 18.11.1969 року № 414, Ріш. ОВК від 23.02.1984 р., № 253</t>
  </si>
  <si>
    <t>"Обавське відслонення-стрімчак"</t>
  </si>
  <si>
    <t>Мукачівський р-н, ДП “Мукачівське ЛГ”, л-во ім. Морозова квартал 16, виділ 2</t>
  </si>
  <si>
    <t>Мукачівський р-н, ДП “Мукачівське ЛГ”, л-во ім. Морозова  квартал 16, виділ 2</t>
  </si>
  <si>
    <t>Ріш.ОВК від 18.11.1969 року № 414, Ріш. ОВК від 23.02.1984 р., №253</t>
  </si>
  <si>
    <t>"Липовецькі скелі"</t>
  </si>
  <si>
    <t>Перечинський р-н, ДП “Перечинське ЛГ”, Турицьке л-во, квартал 30, виділ 1</t>
  </si>
  <si>
    <t>Ужгородський р-н, ДП “Перечинське ЛГ”, Турицьке л-во,  квартал 30, виділ 1</t>
  </si>
  <si>
    <r>
      <t>"Скеля"/</t>
    </r>
    <r>
      <rPr>
        <sz val="10"/>
        <color rgb="FFFF0000"/>
        <rFont val="Times New Roman"/>
        <family val="1"/>
        <charset val="204"/>
      </rPr>
      <t>"Скеля в кв. 13/ вид. 1 і 5"</t>
    </r>
  </si>
  <si>
    <t>Перечинський р-н, ДП “Перечинське ЛГ”, Перечинське л-во, квартал 14, виділ 6</t>
  </si>
  <si>
    <t>Ужгородський р-н, ДП “Перечинське ЛГ”, Перечинське л-во, квартал 14, виділ 6</t>
  </si>
  <si>
    <t>"Скалка, високий стрімчак, який виник внаслідок тектонічного злому"</t>
  </si>
  <si>
    <t>Перечинський р-н, над с. Новоселиця, ДП “Перечинське ЛГ”. Дубриницьке л-во, квартал 25, виділ 6, 10</t>
  </si>
  <si>
    <t>Ужгородський р-н, над с. Новоселиця, ДП “Перечинське ЛГ”, Дубриницьке л-во,  квартал 25, виділи 6, 10</t>
  </si>
  <si>
    <t>"Кам'яні останці з різними формами вивітрювання "Сокалець"</t>
  </si>
  <si>
    <t>Перечинський р-н, Ужгородське військове лісництво, урочище “Соколець”, квартал 26, виділ 15</t>
  </si>
  <si>
    <t>Ужгородський  р-н, Ужгородське військове лісництво, урочище “Соколець”, квартал 26, виділ 15</t>
  </si>
  <si>
    <t>Ужгородське  військове лісництво</t>
  </si>
  <si>
    <t>"Скелі Трастинець" ("Скелі Тростянець")</t>
  </si>
  <si>
    <t>Рахівський р-н, ДП “Рахівське ЛДГ”, Квасівське л-во, квартал 2, виділ 31</t>
  </si>
  <si>
    <t>Рахівський р-н, ДП “Рахівське ЛДГ”, Квасівське л-во,  квартал 2, виділ 31</t>
  </si>
  <si>
    <t>Ріш.ОВК від 18.11.1969 року № 414, Ріш. ОВК від 23.02.1984 р. № 253 (Передано до складу КБЗ Указ Президента .від 11.04.1997 р.№ 325/97)</t>
  </si>
  <si>
    <t>"Свидовецькі скелі"</t>
  </si>
  <si>
    <t>Рахівський р-н, ДП “Ясінянськие ЛМГ”, Свидовецьке л-во, квартал 9, виділ 1</t>
  </si>
  <si>
    <t>Рахівський р-н, ДП “Ясінянськие ЛМГ”, Свидовецьке л-во, квартал 9, виділ 1, 54</t>
  </si>
  <si>
    <t>ДП “Ясінянськие ЛМГ”</t>
  </si>
  <si>
    <t>Ріш.ОВК від 18.11.1969 року № 414, Ріш. ОВК від 23.02.1984 р. № 253, (Увійшла до складу КБЗ без вилучення, Указ Президента  від 11.04.1997 р. № 325/97)</t>
  </si>
  <si>
    <t>"Стовп з вулканічного туфу 10 м"</t>
  </si>
  <si>
    <t>Ужгородський р-н, ДП “Ужгородське ЛГ”, Кам'яницьке л-во, урочище “Замкова гора” квартал 30, виділ 3</t>
  </si>
  <si>
    <t>Ужгородський р-н, ДП “Ужгородське ЛГ”, Кам'яницьке л-во,  квартал 32, виділ 3, урочище “Замкова гора”</t>
  </si>
  <si>
    <t>"Червона скеля - стрімчак над рікою Ріка"</t>
  </si>
  <si>
    <t>Хустський р-н</t>
  </si>
  <si>
    <t>Хустський р-н, м. Хуст, територія Хустської міської ради</t>
  </si>
  <si>
    <t>Хустське ВУКГ</t>
  </si>
  <si>
    <t>"Печера Княгиня”</t>
  </si>
  <si>
    <t>Великоберезнянський р-н, Філія Великоберезнянський держспецлісгосп, квартал 4, виділ 5</t>
  </si>
  <si>
    <t>Ужгородський  р-н, ДП „Великоберезнянське ЛГ”, Білоберезівське л-во, квартал 4, виділ 5</t>
  </si>
  <si>
    <t>Філія Великоберезнянський держспецлісгосп</t>
  </si>
  <si>
    <t>Ріш. ОВК від 23.02.1984 р. № 253 (Увійшла до складу НПП “Ужанський” ПРМ УРСР від 27.09.1999 р. № 1230/99)</t>
  </si>
  <si>
    <t>"Печера Синаторій на вершині гори Синаторій"</t>
  </si>
  <si>
    <t>Перечинський р-н, Ужгородське військове л-во, квартал 26, виділ 14</t>
  </si>
  <si>
    <t>Ужгородський  р-н, Ужгородське військове л-во, квартал 23,  виділ 14</t>
  </si>
  <si>
    <t>"Печера  Ур, пастелькові луки"</t>
  </si>
  <si>
    <t>Перечинський р-н, Ужгородське військове лісництво, квартал 9, виділ 12</t>
  </si>
  <si>
    <t>Ужгородський  р-н,Ужгородське військове лісництво, квартал 9, виділ 2</t>
  </si>
  <si>
    <t>Ріш. ОВК від 23.02.984 р. № 253</t>
  </si>
  <si>
    <t>"Залізорудна штольня XIV ст."</t>
  </si>
  <si>
    <t>Ужгородський р-н, ДП “Ужгородське ЛГ”, Ужгородське л-во, квартал 34, виділ 7</t>
  </si>
  <si>
    <t>"Печера Чертеж"</t>
  </si>
  <si>
    <t>Тячівський р-н, с. Кричово, урочище “Чертеж”</t>
  </si>
  <si>
    <t>Ріш.ОВК від 18.11.1969 року № 414, Ріш ОВК від 23. 10.1984 р. № 253</t>
  </si>
  <si>
    <t>"Сталактитова печера" ("Печера Термокса мала")</t>
  </si>
  <si>
    <t>Тячівський р-н, Філія Тячівдержспецлісгосп, Тереблянське л-во, урочище “Термокса”, квартал 10, виділ 8, г. Термокса мала</t>
  </si>
  <si>
    <t>Тячівський р-н,  ДП „Мокрянське ЛМГ” Тереблянське л-во, квартал 10, виділ 1, урочище “Термокса”</t>
  </si>
  <si>
    <t>Філія Тячівдержспецлісгосп</t>
  </si>
  <si>
    <t>"Сталактитова печери Чур"</t>
  </si>
  <si>
    <t>Тячівський р-н</t>
  </si>
  <si>
    <t>Ріш. ОВК від 18.11.1969 р. № 414 (Передано до КБЗ ПРМ УРСР від 12.11.1968 р. № 568)</t>
  </si>
  <si>
    <t>"Сталактитова печера" ("Печера Дружба”)</t>
  </si>
  <si>
    <t xml:space="preserve">Тячівський р-н </t>
  </si>
  <si>
    <t>Ріш. ОВК від 18.11.1969 р. № 414 (Передано до складу КБЗ ПРМ УРСР від 12.11.1968 р. № 568)</t>
  </si>
  <si>
    <t>"Печера Жемчужна"</t>
  </si>
  <si>
    <t>"Сталактитова печера Під гребенем"</t>
  </si>
  <si>
    <t>"Сталактитова печера Молочний камінь"</t>
  </si>
  <si>
    <t>"Стрімчак-скеля Дірявий камінь"</t>
  </si>
  <si>
    <t>"Стрімчак-скеля Кам’яні ворота”</t>
  </si>
  <si>
    <t>"Сталактитова печера" ("Печера “Вів”)</t>
  </si>
  <si>
    <t>"Радянська печера"</t>
  </si>
  <si>
    <t>Ріш.ОВК від 18.11.1969 року № 414</t>
  </si>
  <si>
    <t>"Каолінова шахта "Кукля"</t>
  </si>
  <si>
    <t>Берегівський р-н ДП “Берегівське ЛГ”, Боржавське л-во, квартал 40. виділ 10, 14, 24</t>
  </si>
  <si>
    <t>Берегівський р-н ДП “Берегівське ЛГ”, Кідьошське л-во, квартал 40, виділ 10, 14, 24</t>
  </si>
  <si>
    <t>"Ворочівські скелі"</t>
  </si>
  <si>
    <t>Ужгородський р-н,  с. Кам’яниця, ДП “Ужгородське ЛГ”, Кам'яницбке л-во, квартал 29, виділ 1, 5, 6</t>
  </si>
  <si>
    <t>Ужгородський р-н,  с. Кам’яниця, ДП “Ужгородське ЛГ”, Кам'яницьке л-во, квартал 29, виділ 18</t>
  </si>
  <si>
    <t>"Анталовецькі скелі"</t>
  </si>
  <si>
    <t>Ужгородський р-н Ужгородське військове лісництво, квартал 44, виділ 1</t>
  </si>
  <si>
    <t>Ріш. ОВК від 18.11.1969 р. № 414 (знаходиться на території лісового заказника загальнодержавного значення "Анталівська поляна")</t>
  </si>
  <si>
    <t>"Скелі з ієрогліфами, східні схили р. Бужора"</t>
  </si>
  <si>
    <t>Рахівський р-н, ДП "Великобичківське ЛМГ", с. Середнє Водяне, Лужанське лісництво, кв. 37, виділ 3</t>
  </si>
  <si>
    <t>Рахівський р-н, ДП "Великобичківське ЛМГ", с. Середнє Водяне, Лужанське лісництво,  кв. 37, виділ 3</t>
  </si>
  <si>
    <t>ДП "Великобичківське ЛМГ"</t>
  </si>
  <si>
    <t>"Оголені скелі на березі р. Квасної"</t>
  </si>
  <si>
    <t>Рахівський р-н ДП “Рахівське ЛДГ”, Устріцьке л-во, квартал 7, 11</t>
  </si>
  <si>
    <t>Ріш. ОВК від  23.10.1984 р. № 253 (Передано до складу КБЗ ПРМ УРСР від 30.05.1990 р. № 119)</t>
  </si>
  <si>
    <t>"Вершина гори  Великий Камінь"</t>
  </si>
  <si>
    <t>Тячівський р-н, с.Широкий Луг</t>
  </si>
  <si>
    <t>"Оголені скелі на березі р. Теребля"</t>
  </si>
  <si>
    <t>Хустський р-н, с. Драгово</t>
  </si>
  <si>
    <t>Ріш. ОВК від  23.10.1984 р. № 253</t>
  </si>
  <si>
    <t>"Скеля-стрімчак над с. Костилівка" ("Скелі закоханих")</t>
  </si>
  <si>
    <t>Рахівський р-н, с.Костилівка</t>
  </si>
  <si>
    <t>Рахівський р-н, с.Костилівка, Рахівська міська рада (ТГ)</t>
  </si>
  <si>
    <t>Костилівська сільська рада</t>
  </si>
  <si>
    <t>"Виходи кам’яної солі на поверхню"</t>
  </si>
  <si>
    <t>"Оголені скелі на вершині гори Великий Каменець"</t>
  </si>
  <si>
    <t>Тячівський р-н, с. Новоселиця, урочище “Камінці”</t>
  </si>
  <si>
    <t>Нересницька 
сільська рада (ТГ)</t>
  </si>
  <si>
    <t>"Відслонення альбдат- ської товщі крейди"</t>
  </si>
  <si>
    <t>Тячівський р-н, с. Новоселиця, вул. Заріка, урочище “Солоний”</t>
  </si>
  <si>
    <t>"Скеля-стрімчак над Білим Потоком"</t>
  </si>
  <si>
    <t>Рахівський р-н ДП “Великобичківське ЛМГ”, Діловецьке л-во, квартал 15, виділ 16</t>
  </si>
  <si>
    <t>Ріш.ОВК від 18.11.1969 року № 414, Ріш. ОВК від  23.10.1984 р. № 253 (Передано до складу КБЗ ПРМ УРСР від 30.05.1990 р. № 119 без вилучення)</t>
  </si>
  <si>
    <t>"Скелі"</t>
  </si>
  <si>
    <t>Хустський р-н, ДП „Хустське ЛДГ”, Велятинське л-во, урочище “Поточок” квартал 6, виділ 2, 3, 4, 6, 7, квартал 7, виділ 3</t>
  </si>
  <si>
    <t>Ріш. облради від 12.01.2006 р. № 694</t>
  </si>
  <si>
    <t>разом пам`яток природи геологічних місцевого значення</t>
  </si>
  <si>
    <t>Всього пам'яток природи місцевого значення</t>
  </si>
  <si>
    <t>“Березинка”</t>
  </si>
  <si>
    <t>Мукачівський р-н, ДП “Мукачівське  л-во Березинка, урочище “Нодьлігет”, квартал 3, виділ 19 - 42</t>
  </si>
  <si>
    <t>Мукачівський р-н, ДП “Мукачівське ЛГ”, квартал 3, виділ 19 - 42 виробничої лісової насіннєвої станції „Березинка”</t>
  </si>
  <si>
    <t>Ріш. ОВК від 25.07.1972 р. № 243, Ріш. ОВК від 23.10.1984 р. № 253, Ріш. 9 сесії обл. ради від 26.12..2003 № 325</t>
  </si>
  <si>
    <t>Учнівський дендрологічний парк</t>
  </si>
  <si>
    <t>Міський еколого-натуралістичний центр учнівської молоді</t>
  </si>
  <si>
    <t>Міський екологонатуралістичний центр учнівської молоді</t>
  </si>
  <si>
    <t>Всього дендрологічних парків місцевого значення:</t>
  </si>
  <si>
    <t>"Парк-арборетум"</t>
  </si>
  <si>
    <t>смт. Великий Березний</t>
  </si>
  <si>
    <t>Ужгородський р-н, смт. Великий Березний</t>
  </si>
  <si>
    <t>В. Березнянська селищна рада</t>
  </si>
  <si>
    <t>Великоберезнянська  селищна рада (ТГ)</t>
  </si>
  <si>
    <t>Ріш. ОВК від 18.11.1969 р. № 414, Ріш. ОВК від 23.10.1984 р. № 253</t>
  </si>
  <si>
    <t>"Підзамковий"</t>
  </si>
  <si>
    <t>м. Ужгород, вул. Підградська, 33</t>
  </si>
  <si>
    <t>м. Ужгород, вул. Підградська, 33, Ужгородська міська рада (ТГ)</t>
  </si>
  <si>
    <t>Ужгородський міськвиконком</t>
  </si>
  <si>
    <t>Ріш. ОВК від 18.11.1969 р. № 414, Ріш. ОВК від 25.07.1972 р. № 243, Ріш. ОВК від 23.10.1984 р. № 253, Ріш. облради від 26.05.2011 р. № 220</t>
  </si>
  <si>
    <t>"Боздоський"</t>
  </si>
  <si>
    <t>м. Ужгород, вул. Боздошська дорога, 5</t>
  </si>
  <si>
    <t>м. Ужгород, вул. Боздошська  дорога, 5</t>
  </si>
  <si>
    <t>Дирекція парку</t>
  </si>
  <si>
    <t>Ріш. ОВК від 18.11.1969 р. № 414, Ріш. ОВК від 25.07.1972 р. № 243, Ріш. ОВК від 23.10.1984 р. № 253, Ріш. облради від 04.12.2008 р. № 708,  Ріш. облради від 26.05.2011 р. № 220</t>
  </si>
  <si>
    <t>"Парк культури і відпочинку"</t>
  </si>
  <si>
    <t>Ужгородський р-н, с. В.Геївці</t>
  </si>
  <si>
    <t>Великогеївська сільська рада</t>
  </si>
  <si>
    <t>Сюртівська сільська рада (ТГ)</t>
  </si>
  <si>
    <t>Ріш. ОВК від 18.11.1969 р. № 414, Ріш. ОВК від 25.07.1972 р. № 243, Ріш.ОВК від 23.10.1984 р. № 253</t>
  </si>
  <si>
    <t>Ужгородський р-н, с. Великі Лази</t>
  </si>
  <si>
    <t xml:space="preserve">Ужгородський р-н, с. Великі Лази, „Великолазівський ліцей” Баранинської сільської ради (ТГ) </t>
  </si>
  <si>
    <t>Великолазівська загальноосвітня школа</t>
  </si>
  <si>
    <t>„Великолазівський ліцей” Баранинської сільської ради (ТГ)</t>
  </si>
  <si>
    <t>"Палісадник обласної лікарні"</t>
  </si>
  <si>
    <t>м.Ужгород, вул. Перемоги, 22</t>
  </si>
  <si>
    <t>Обласна лікарня</t>
  </si>
  <si>
    <t>Ріш. ОВК від 25.07.1972 р. № 243, Ріш. ОВК від 23.10.1984 р. № 253</t>
  </si>
  <si>
    <t>Берегівський р-н, с. Велика Бакта</t>
  </si>
  <si>
    <t>Берегівський р-н, с. Велика Бакта, ДП “Берегівське ЛГ”, Чизайське л-во, квартал 037, виділ 1</t>
  </si>
  <si>
    <t>Філія "Берегівдержспецлісгосп"</t>
  </si>
  <si>
    <t xml:space="preserve"> ДП “Берегівське ЛГ”</t>
  </si>
  <si>
    <t>Ріш. ОВК від 18.11.1969 р. № 414, Ріш. ОВК від 25.07.1972 р. № 243, Ріш. ОВК від 23.10.1984 р. № 253</t>
  </si>
  <si>
    <t>Парк відпочинку</t>
  </si>
  <si>
    <t>Берегівський р-н, с. Мужієво</t>
  </si>
  <si>
    <t>Берегівський р-н, с. Мужієво, Берегівська міська рада (ТГ)</t>
  </si>
  <si>
    <t>Мужіївська сільська рада</t>
  </si>
  <si>
    <t>"Парк відпочинку (Парк Перемоги)"</t>
  </si>
  <si>
    <t>м. Мукачево, вул. Садова</t>
  </si>
  <si>
    <t>КП “Комбінат благоустрою”</t>
  </si>
  <si>
    <t>Ріш. ОВК від 23.10.1984 р. № 253, Ріш. облради від 25.07.2008 р. № 614, Ріш. облради від 04.12.2008 р. № 708</t>
  </si>
  <si>
    <t>Тячівський р-н, смт. Буштино</t>
  </si>
  <si>
    <t>Тячівський р-н, с. Руське Поле, вул. Травнева</t>
  </si>
  <si>
    <t>Тячівський р-н, с. Руське Поле,  вул. Травнева</t>
  </si>
  <si>
    <t>м. Рахів, ДП “Рахівське ЛДГ”, Рахівське л-во, квартал 5, виділ 11,25, 26, 29, 40</t>
  </si>
  <si>
    <t>м. Рахів, ДП “Рахівське ЛДГ”, Рахівське л-во, квартал 5, виділ  40, 41, 42, 43</t>
  </si>
  <si>
    <t>Ріш. ОВК від 18.11.1969 р. № 414, Ріш. ОВК від 25.07.1972 р. № 243,  Ріш. ОВК від 23.10.1984 р. № 253 Ріш. облради від 25.07.2008 р. № 614, Ріш. облради від 04.12.2008 р. № 708</t>
  </si>
  <si>
    <t>Сквер міськлікарні</t>
  </si>
  <si>
    <t>м. Ужгород, вул. Ференца Ракоці, 3</t>
  </si>
  <si>
    <t>м. Ужгород, вул. Ференца Ракоці, 3-5 (0,1423 га) пл. Жупанатська (0,2577 га)</t>
  </si>
  <si>
    <t>Ужгородська міська лікарня</t>
  </si>
  <si>
    <t>Комунальне некомерційне підприємство “Ужгородська міська дитяча клінічна лікарня” Ужгородської міської ради (0,1423 га) та Ужгородська міська рада (0,2577 га)</t>
  </si>
  <si>
    <t>Ріш. ОВК від 18.11.1969 р. № 414, Ріш. ОВК від 25.07.1972 р. № 243</t>
  </si>
  <si>
    <t>Палісадник університетської бібліотеки</t>
  </si>
  <si>
    <t>м. Ужгород, вул. Капітульна, 9</t>
  </si>
  <si>
    <r>
      <t>Липова алея/</t>
    </r>
    <r>
      <rPr>
        <sz val="10"/>
        <color rgb="FFFF0000"/>
        <rFont val="Times New Roman"/>
        <family val="1"/>
        <charset val="204"/>
      </rPr>
      <t>Алея липи на набережній річки Уж</t>
    </r>
  </si>
  <si>
    <t>м. Ужгород, набережна Незалежності</t>
  </si>
  <si>
    <t>м. Ужгород, набережна Незалежності, Ужгородська міська рада (ТГ)</t>
  </si>
  <si>
    <t>Партерний сквер</t>
  </si>
  <si>
    <t>м. Ужгород, площа Народна</t>
  </si>
  <si>
    <t>Міський сквер</t>
  </si>
  <si>
    <t>Палісадник хімкорпусу держуніверситету</t>
  </si>
  <si>
    <t>м. Ужгород, вул. Фединця, 53</t>
  </si>
  <si>
    <t>Мукачівська міська лікарня</t>
  </si>
  <si>
    <t>Міський сквер (парк ім. Горького)</t>
  </si>
  <si>
    <t>м. Мукачево, вул. Парканія</t>
  </si>
  <si>
    <t>Мукачівський міськвиконком</t>
  </si>
  <si>
    <t>Ріш. ОВК від 25.07.1972 р. № 243,  Ріш. облради від 25.07.2008 р. № 614, Ріш. облради від 04.12.2008 р. № 708</t>
  </si>
  <si>
    <t>м. Берегово</t>
  </si>
  <si>
    <t>Берегівська районна лікарня</t>
  </si>
  <si>
    <t>Сквер і пл. Героїв</t>
  </si>
  <si>
    <t>м. Берегово, площа Героїв</t>
  </si>
  <si>
    <t>м. Берегово, площа Героїв, Берегівська міська рада (ТГ)</t>
  </si>
  <si>
    <t>Берегівський міськвиконком</t>
  </si>
  <si>
    <t>Ріш. ОВК від 18.11.1969 р. № 414, Ріш. ОВК від 25.06.1972 р. № 243</t>
  </si>
  <si>
    <t>Міський парк культури і відпочинку</t>
  </si>
  <si>
    <t>м. Виноградів</t>
  </si>
  <si>
    <t>Берегівський р-н, м. Виноградів</t>
  </si>
  <si>
    <t>Виноградівська  міська рада (ТГ)</t>
  </si>
  <si>
    <t>Рішення ОВК від 23.10.1984 р. № 253</t>
  </si>
  <si>
    <t>Парк культури і відпочинку</t>
  </si>
  <si>
    <t>Виноградівський міськвиконком</t>
  </si>
  <si>
    <t>Розарій в дворі зеленгоспу</t>
  </si>
  <si>
    <t>Виноградівський міськвиконком (ТГ)</t>
  </si>
  <si>
    <t>Арборетум в дворі райвиконкому</t>
  </si>
  <si>
    <t>Рокарій ЗАТ “Закарпатліс”</t>
  </si>
  <si>
    <t>м. Ужгород, вул. Собранецька, 60</t>
  </si>
  <si>
    <t>м. Ужгород, вул. Собранецька, 60, Товариство з обмеженою відповідальність „Магістраль ЛТД”</t>
  </si>
  <si>
    <t>Дирекція ЗАТ “Закарпатліс”</t>
  </si>
  <si>
    <t>Товариство з обмеженою відповідальність „Магістраль ЛТД”</t>
  </si>
  <si>
    <t>Парк</t>
  </si>
  <si>
    <t>Тячівський р-н, смт. Буштино, вул. Тополівка</t>
  </si>
  <si>
    <t>Буштинська селищна 
рада (ТГ)</t>
  </si>
  <si>
    <t>Парк „Чонок“</t>
  </si>
  <si>
    <t>Свалявський р-н</t>
  </si>
  <si>
    <t>Дитячий санаторій „Човен”</t>
  </si>
  <si>
    <t>Ріш. ОВК від 25.07.1972 р. № 243, Ріш. облради від 25.07.2008 р. № 614, Ріш. облради від 04.12.2008 р. № 708</t>
  </si>
  <si>
    <t>Парк “Чертеж”</t>
  </si>
  <si>
    <t>Ужгородський р-н, с. Чертеж</t>
  </si>
  <si>
    <t>Худлівська сільська рада</t>
  </si>
  <si>
    <t>Середнянська селищна  рада (ТГ)</t>
  </si>
  <si>
    <t>Сквер “Т. Масарика”</t>
  </si>
  <si>
    <t>м. Ужгород, Ужгородська міська рада (ТГ)</t>
  </si>
  <si>
    <t>Ріш. Закарпатської облради від  16 листопада 2012 р. № 554</t>
  </si>
  <si>
    <t>Дендропарк</t>
  </si>
  <si>
    <t>м. Берегово, вул. Шевченка, 120</t>
  </si>
  <si>
    <t>м. Берегово, вул. Шевченка 120</t>
  </si>
  <si>
    <t>СТОВ "Берегівське"</t>
  </si>
  <si>
    <t>м. Виноградів, площа Миру, 33</t>
  </si>
  <si>
    <t>Берегівський р-н, м. Виноградів, площа Миру, 33</t>
  </si>
  <si>
    <t>Дирекція школи №4</t>
  </si>
  <si>
    <t>Дирекція школи № 4</t>
  </si>
  <si>
    <t>Запорізька область</t>
  </si>
  <si>
    <t>«Кам’яні могили» (частина ПЗ Український степовий – Донецька обл.)</t>
  </si>
  <si>
    <t>природний заповідни</t>
  </si>
  <si>
    <t>Пологівський р-н, Комиш-Зорянська селищна рада, по кордону з Донецькою областю</t>
  </si>
  <si>
    <t>Академія наук України</t>
  </si>
  <si>
    <t>Академія наук України (тимчасово окупована територія)</t>
  </si>
  <si>
    <t>Постанова Ради Міністрів України від 08.05.1964р. №451, Постанова ВРУ "Про перейменування деяких населених пунктів"</t>
  </si>
  <si>
    <t>«Великий Луг»</t>
  </si>
  <si>
    <t>Василівський район, м. Дніпрорудне, с. Скельки, Маячка, акваторія Каховського водосховища</t>
  </si>
  <si>
    <t>Адміністрація НПП Міндовкілля</t>
  </si>
  <si>
    <t>Адміністрація НПП (тимчасово окупована територія) Міндовкілля</t>
  </si>
  <si>
    <t>Указ Президента України від 10.08.2006 № 121/2006</t>
  </si>
  <si>
    <t>«Приазовський національний природний парк»</t>
  </si>
  <si>
    <t>Бердянський, Мелітопольський райони, міста Бердянськ та Мелітополь</t>
  </si>
  <si>
    <t>Указ Президента України від 10.02.2010 №154/2010</t>
  </si>
  <si>
    <t>«Молочний лиман»</t>
  </si>
  <si>
    <t>Мелітопольський район</t>
  </si>
  <si>
    <t>Приазовський НПП</t>
  </si>
  <si>
    <t>Приазовський НПП (тимчасово окупована територія)</t>
  </si>
  <si>
    <t>Постанова Ради МіністрівУкраїни від 28.10.1974р. №500 повністю увійшов до складу Приазовського НПП</t>
  </si>
  <si>
    <t>Приморський</t>
  </si>
  <si>
    <t>Бердянський р-н</t>
  </si>
  <si>
    <t>Приазовський  НПП</t>
  </si>
  <si>
    <t>Указ Президента України від 11.04.2019 № 132/2019</t>
  </si>
  <si>
    <t>«Дніпровські пороги»</t>
  </si>
  <si>
    <t>загальногеологічний</t>
  </si>
  <si>
    <t>м. Запоріжжя, о.Хортиця, о.Байда та скелі посеред р.Дніпро</t>
  </si>
  <si>
    <t>Національний заповідник «Хортиця»</t>
  </si>
  <si>
    <t>Постанова Ради МіністрівУкраїни від 28.10.1974р. №500</t>
  </si>
  <si>
    <t>Разом заказників загальногеологічних</t>
  </si>
  <si>
    <t>«Алтагірський»</t>
  </si>
  <si>
    <t>Мелітопольський р-н, околиця с.Радивонівка, Богатирське лісництво, кв. від 1 до 117,  без кв. 33, 40, 47, 54, 61</t>
  </si>
  <si>
    <t>ДП «Мелітопольське лісове господарство»</t>
  </si>
  <si>
    <t>(тимчасово окупована територія)</t>
  </si>
  <si>
    <t>«Старобердянський»</t>
  </si>
  <si>
    <t>Мелітопольський р-н с.НовоПилипівка по лівому березі р.Молочна</t>
  </si>
  <si>
    <t>Ради МіністрівУкраїни від 28.10.1974р. №500, Рішення Запорізької облради від 25.07.1989 № 205 (зміна площі)</t>
  </si>
  <si>
    <t>«Заплава р.Берда»</t>
  </si>
  <si>
    <t>Бердянська міська рада  - 796,9 га, ДП «Бердянське лісове господарство» - 620 га</t>
  </si>
  <si>
    <t>Бердянська міська рада, ДП «Бердянське лісове господарство»</t>
  </si>
  <si>
    <t>Указ Президента України від 10.12. 1994р. №750/94 частково увійшов до складу Приазовського НПП</t>
  </si>
  <si>
    <t>«Сівашик»</t>
  </si>
  <si>
    <t>Мелітопольський р-н на схід від с.Атманай</t>
  </si>
  <si>
    <t>Указ Президента України від 20.08.1996р. №715/96 повністю увійшов до складу Приазовського НПП</t>
  </si>
  <si>
    <t>«Коса Федотова»</t>
  </si>
  <si>
    <t>Мелітопольський р-н, на захід від с.м.т. Кирилівка, півострів Азовського моря</t>
  </si>
  <si>
    <t>«Коса Обіточна»</t>
  </si>
  <si>
    <t>Бердянський р-н, Ногайське лісництво ДП «Бердянське ЛГ», кв. № 1-56</t>
  </si>
  <si>
    <t>ДП «Бердянське ЛГ», Приазовський НПП</t>
  </si>
  <si>
    <t>Постанова Ради Міністрів України від 11.09.1980 № 524</t>
  </si>
  <si>
    <t>«Крутосхили  Каховського водосховища» (522,2 га)</t>
  </si>
  <si>
    <t>Василівський р-н, НПП "Великий Луг", ДП "Пологівське ЛМГ" Василівське лісництво, квартали 17-20</t>
  </si>
  <si>
    <t>НПП "Великий Луг", ДП "Пологівське ЛМГ"</t>
  </si>
  <si>
    <t>Указ Президента України від 21.02.2002р. № 167/2002 частково увійшов до складу НПП «Великий Луг»</t>
  </si>
  <si>
    <t>«Урочище Білозірське»</t>
  </si>
  <si>
    <t>Василівський р-н, АТ племзавод «Степной» 130га, АРК «Прибой»- 80га,ДП «Мелітопольське ЛГ» - 180га  14кв, кв. 31 вид. 11-14, 17, кв. 32</t>
  </si>
  <si>
    <t>АТ племзавод «Степной», АРК «Прибой», Кам`янко-Дніпровський держлісгосп</t>
  </si>
  <si>
    <t>Указ Президента України від 21.02.2002р. №167/2002</t>
  </si>
  <si>
    <t>«Радіонівський»</t>
  </si>
  <si>
    <t>Мелітопольський р-н, с.Радивонівка, правий берег Молочного лиману, Богатирське лісництво, кв. № 76 -108</t>
  </si>
  <si>
    <t>ДП «Мелітопольське лісомисливське господарство»</t>
  </si>
  <si>
    <t>«Великі і Малі Кучугури» (400 га)</t>
  </si>
  <si>
    <t>Василівський р-н, Каховське водосховище, Василівське лісництво кв. 26</t>
  </si>
  <si>
    <r>
      <t>ДП «</t>
    </r>
    <r>
      <rPr>
        <sz val="10"/>
        <rFont val="Times New Roman"/>
        <family val="1"/>
        <charset val="204"/>
      </rPr>
      <t xml:space="preserve">Пологівське </t>
    </r>
    <r>
      <rPr>
        <sz val="10"/>
        <color theme="1"/>
        <rFont val="Times New Roman"/>
        <family val="1"/>
        <charset val="204"/>
      </rPr>
      <t xml:space="preserve"> лісомисливське господарство»</t>
    </r>
  </si>
  <si>
    <t>Постанова Ради Міністрів України від 28.10.1974р. №500 частково увійшов до складу НПП «Великий Луг», наказ Держлісагентства від 07.04.2016 № 110</t>
  </si>
  <si>
    <t>«Балка Бальчанська»</t>
  </si>
  <si>
    <t>Запорізький р-н, біля с.Орловське і Ворварівка</t>
  </si>
  <si>
    <t>Петро-Михайлівська с.р.</t>
  </si>
  <si>
    <t>Розпорядження Ради Міністрів УРСР від 14.10.1975р. №780-Р</t>
  </si>
  <si>
    <t>«Балка Россоховата»</t>
  </si>
  <si>
    <t>Запорізький р-н, на північ від с.Ясинувате</t>
  </si>
  <si>
    <t>«Урочище Пристіни»</t>
  </si>
  <si>
    <t>Олександрівське лісництво, кв. 37, вид. 2</t>
  </si>
  <si>
    <t>ДП «Пологівське лісомисливське господарство»</t>
  </si>
  <si>
    <t>ДП «Пологівське лісомисливське господарство» (на переоформленні)</t>
  </si>
  <si>
    <t>Разом пам’яток природи ботанічних</t>
  </si>
  <si>
    <t>«Камяна могила над р. Молочна»</t>
  </si>
  <si>
    <t>Мелітопльський р-н 1 км від с.Терпіння</t>
  </si>
  <si>
    <t>Національна Академія наук України</t>
  </si>
  <si>
    <t>Постанова Ради міністрів від 7.08.1963р. №1180</t>
  </si>
  <si>
    <t>«Гранітні скелі»</t>
  </si>
  <si>
    <t>Бердянський р-н, в межах земель Берестівської с/р</t>
  </si>
  <si>
    <t>Берестівська  с/р</t>
  </si>
  <si>
    <t>«Балка Скотовата»</t>
  </si>
  <si>
    <t>Новомиколаївська с.р. Пологівського р-ну, ДП "Пологівське ЛМГ" Гуляйпільське лісництво кв. 8 вид. 1-4</t>
  </si>
  <si>
    <t>Новомиколаївська сільська рада, ДП "Пологівське ЛМГ"</t>
  </si>
  <si>
    <t>«Верхів’я Утлюкського лиману»</t>
  </si>
  <si>
    <t>Мелітопольський р-н, с.Давидівка</t>
  </si>
  <si>
    <t>Якимівська селищна рада</t>
  </si>
  <si>
    <t>Всього пам’яток природи загальнодержавного значення</t>
  </si>
  <si>
    <t>«Парк Новоолександрівський»</t>
  </si>
  <si>
    <t>м.Мелітополь, вул.Богдана Хмельницького</t>
  </si>
  <si>
    <t>Постанова Ради Міністрів УРСР від 29.01.1960р. №105</t>
  </si>
  <si>
    <t>Всього  парків-пам'яток садово-паркового мистецтва</t>
  </si>
  <si>
    <t>Всього територій та об`єктів загальнодержавного значення</t>
  </si>
  <si>
    <t>«Панай»</t>
  </si>
  <si>
    <t>Василівський р-н</t>
  </si>
  <si>
    <t>Дирекція НПП «Великий Луг»</t>
  </si>
  <si>
    <t>Рішення Запорізької обласної ради від 27.11.1998р. №10</t>
  </si>
  <si>
    <t>повністю увійшов до складу НПП «Великий Луг»</t>
  </si>
  <si>
    <t>«Золотий берег»</t>
  </si>
  <si>
    <t>Мелітопольський р-н, Федотова коса, територія б/в «Золотий берег»</t>
  </si>
  <si>
    <t>ТОВ «Селенга»</t>
  </si>
  <si>
    <t>Організовано за рішенням №19 від 18.01.2006 року Запорізької обласної  ради</t>
  </si>
  <si>
    <t>Всього дендрологічних парків</t>
  </si>
  <si>
    <t>«Таврія»</t>
  </si>
  <si>
    <t>Запорізький район, в 2 км від с.Тернуватого</t>
  </si>
  <si>
    <t>ЗАТ «ЗАЗ»</t>
  </si>
  <si>
    <t>Розпорядження голови обласної державної адміністрації від 09.07.1997р. № 338</t>
  </si>
  <si>
    <t xml:space="preserve">Всього зоологічних парків </t>
  </si>
  <si>
    <t>1.       </t>
  </si>
  <si>
    <t>«Цілинна ділянка»</t>
  </si>
  <si>
    <t>Пологівський р-н, с.Заможне</t>
  </si>
  <si>
    <t>Токмацька міська рада</t>
  </si>
  <si>
    <t>Рішення Запорізького облвиконкому від 28.05.1980р. №253</t>
  </si>
  <si>
    <t>2.       </t>
  </si>
  <si>
    <t>«Балка Пушинська»</t>
  </si>
  <si>
    <t>Запорізький р-н, с.Біленьке</t>
  </si>
  <si>
    <t>Біленьківська сільська рада</t>
  </si>
  <si>
    <t>3.       </t>
  </si>
  <si>
    <t>«Цілинна балка»</t>
  </si>
  <si>
    <t>Пологівський р-н, біля с. Покровське</t>
  </si>
  <si>
    <t>4.       </t>
  </si>
  <si>
    <t>Бердянський р-н, східна сторона смт Чернігівка</t>
  </si>
  <si>
    <t>Чернігівська селищна рада</t>
  </si>
  <si>
    <t>5.       </t>
  </si>
  <si>
    <t>«Троїцька балка»</t>
  </si>
  <si>
    <t>Мелітопольський район, ДП "Мелітопольське ЛГ", Семенівське лісництво, кв. 98 вид. 10</t>
  </si>
  <si>
    <t>ДП «Мелітопольске лісове господарство»</t>
  </si>
  <si>
    <t>6.       </t>
  </si>
  <si>
    <t>«Балка Вовча»</t>
  </si>
  <si>
    <t>7.       </t>
  </si>
  <si>
    <t>Запорізький р-н, околиця с.Смоляне, Крутоярівське лісництво, кв.28 вид. 6</t>
  </si>
  <si>
    <t>ДП "Пологівське ЛМГ"</t>
  </si>
  <si>
    <t>ДП "Пологівське ЛМГ" (на переоформленні)</t>
  </si>
  <si>
    <t>8.       </t>
  </si>
  <si>
    <t>«Балка «Голубовка» (охоронна зона 30 м)</t>
  </si>
  <si>
    <t>Запорізький район, біля поля №8 сівообігу №1</t>
  </si>
  <si>
    <t>Новомиколаївська селищна рада</t>
  </si>
  <si>
    <t>Розпорядження Представника Президента від 2.10.1992р. №321</t>
  </si>
  <si>
    <t>9.       </t>
  </si>
  <si>
    <t>Запорізький район. с.Любицьке</t>
  </si>
  <si>
    <t>Тернуватська селищна рада</t>
  </si>
  <si>
    <t>10.   </t>
  </si>
  <si>
    <t>«Цілинні пришляхові смуги»</t>
  </si>
  <si>
    <t>Пологівський р-н біля с. Гуляйпільське</t>
  </si>
  <si>
    <t>Гуляйпільська міська рада</t>
  </si>
  <si>
    <t>11.   </t>
  </si>
  <si>
    <t>«Балка Данилівська»</t>
  </si>
  <si>
    <t>ДП Пологівське ЛМГ, кв. 8 вид. 6 Гуляйпільське л-во</t>
  </si>
  <si>
    <t>ДП Пологівське ЛМГ</t>
  </si>
  <si>
    <t>12.   </t>
  </si>
  <si>
    <t>Пологівський р-н с.Любимівка</t>
  </si>
  <si>
    <t>Малинівська сільська рада</t>
  </si>
  <si>
    <t>13.   </t>
  </si>
  <si>
    <t>Василівський р-н, набережна Каховського водосховища біля м.Дніпрорудного</t>
  </si>
  <si>
    <t>Міськрада м.Дніпрорудний</t>
  </si>
  <si>
    <t>14.   </t>
  </si>
  <si>
    <t>Бердянський р-н, околиця с.Карла Маркса</t>
  </si>
  <si>
    <t>Берестівська сільська рада</t>
  </si>
  <si>
    <t>15.   </t>
  </si>
  <si>
    <t>«Берег старого русла р.Обіточна»</t>
  </si>
  <si>
    <t>Бердянський р-н, околиця м.Приморськ</t>
  </si>
  <si>
    <t>Приморська міська рада</t>
  </si>
  <si>
    <t>Рішення Запорізького облвиконкому від 22.09.1982р. № 431</t>
  </si>
  <si>
    <t>16.   </t>
  </si>
  <si>
    <t>Василівський р-н, біля с.Приморське</t>
  </si>
  <si>
    <t>Степногірська селищна рада</t>
  </si>
  <si>
    <t>17.   </t>
  </si>
  <si>
    <t>«Балка Гончари» (охоронна зона 30 м)</t>
  </si>
  <si>
    <t>Запорізький район, в польовому сівообігу №1, с. Веселий гай</t>
  </si>
  <si>
    <t>18.   </t>
  </si>
  <si>
    <t>«Лісосмуга з підліском глоду»</t>
  </si>
  <si>
    <t>19.   </t>
  </si>
  <si>
    <t>«Балка Голубівка»</t>
  </si>
  <si>
    <t>Запорізький район, околиця с.Голубівка, біля кінського заводу</t>
  </si>
  <si>
    <t>Запорізький кінзавод №86</t>
  </si>
  <si>
    <t>20.   </t>
  </si>
  <si>
    <t>«Водянські і Іванівські Кічугури»</t>
  </si>
  <si>
    <t>Василівський р-н, околиця с.Водяне</t>
  </si>
  <si>
    <t>Водянська сільська рада</t>
  </si>
  <si>
    <t>21.   </t>
  </si>
  <si>
    <t>«Балка Трушевська»</t>
  </si>
  <si>
    <t>22.   </t>
  </si>
  <si>
    <t>Василівський р-н, біля с.м.т. Степногірськ</t>
  </si>
  <si>
    <t>23.   </t>
  </si>
  <si>
    <t>«Водоохоронна зона»</t>
  </si>
  <si>
    <t>Бердянський р-н, північий бік с.Кам’янка</t>
  </si>
  <si>
    <t>24.   </t>
  </si>
  <si>
    <t>Пологівський р-н, біля с.Конські Роздори, водоохоронна зона р. Конки</t>
  </si>
  <si>
    <t>Воскресенська сільська рада</t>
  </si>
  <si>
    <t>25.   </t>
  </si>
  <si>
    <t>«Шайтанова балка»</t>
  </si>
  <si>
    <t>Бердянський р-н, біля с.Андровка</t>
  </si>
  <si>
    <t>Андріївська селищна рада</t>
  </si>
  <si>
    <t>26.   </t>
  </si>
  <si>
    <t>«Захисна смуга»</t>
  </si>
  <si>
    <t>Мелітопольський район, в межах земель с. Дунаївка</t>
  </si>
  <si>
    <t xml:space="preserve">Олександрівська сільська рада </t>
  </si>
  <si>
    <t>27.   </t>
  </si>
  <si>
    <t>Пологівський р-н, поблизу с. Конські роздори</t>
  </si>
  <si>
    <t>Рішення Запорізької ради від 17.08.99р.№7</t>
  </si>
  <si>
    <t>28.   </t>
  </si>
  <si>
    <t>«Урочище Церкви»</t>
  </si>
  <si>
    <t>Бердянський р-н, с.Могиляни</t>
  </si>
  <si>
    <t>29.   </t>
  </si>
  <si>
    <t>«Правий берег Молочного лиману»</t>
  </si>
  <si>
    <t>Мелітопольський р-н, околиця с.Шелюги</t>
  </si>
  <si>
    <t>30.   </t>
  </si>
  <si>
    <t>Запорізький р-н, Широківська сільська рада</t>
  </si>
  <si>
    <t>Широківська сільська рада</t>
  </si>
  <si>
    <t>Рішення Запорізького облвиконкому від 2.06.1987р. №207</t>
  </si>
  <si>
    <t>31.   </t>
  </si>
  <si>
    <t>«Балка Виноградна»</t>
  </si>
  <si>
    <t>Запорізький р-н, обласна сільськогосподарська дослідницька станція</t>
  </si>
  <si>
    <t>Запорізька міська рада</t>
  </si>
  <si>
    <t>32.   </t>
  </si>
  <si>
    <t>Василівський р-н, біля с.Кам’янське</t>
  </si>
  <si>
    <t>Василівська міська рада</t>
  </si>
  <si>
    <t>33.   </t>
  </si>
  <si>
    <t>«Балка Янчур»</t>
  </si>
  <si>
    <t>Пологівський р-н, с.Сміле</t>
  </si>
  <si>
    <t>Більмацька селищна рада</t>
  </si>
  <si>
    <t>Рішення Запорізького облвиконкому від 28.05.1980р. №253, Постанова ВРУ "Про перейменування деяких населених пунктів"</t>
  </si>
  <si>
    <t>34.   </t>
  </si>
  <si>
    <t>Ділянка «Ясне»</t>
  </si>
  <si>
    <t>Василівський р-н, біля с.Ясна Поляна і с.Орлянське</t>
  </si>
  <si>
    <t>Малобілозерська сільська рада</t>
  </si>
  <si>
    <t>35.   </t>
  </si>
  <si>
    <t>«Балка Тупік»</t>
  </si>
  <si>
    <t>Василівський р-н, околиця м.Василівка</t>
  </si>
  <si>
    <t>36.   </t>
  </si>
  <si>
    <t>Мелітопольський р-н</t>
  </si>
  <si>
    <t>37.   </t>
  </si>
  <si>
    <t>«Балка Домузгла»</t>
  </si>
  <si>
    <t>Мелітопольський р-н, с.Добрівка,</t>
  </si>
  <si>
    <t>Приазовська селищна рада</t>
  </si>
  <si>
    <t>38.   </t>
  </si>
  <si>
    <t>Василівський р-н, біля с.Скельки</t>
  </si>
  <si>
    <t>Рішення виконкому Запорізької облради від 28.05.980 № 253</t>
  </si>
  <si>
    <t>39.   </t>
  </si>
  <si>
    <t>«Балка з степовою рослинністю»</t>
  </si>
  <si>
    <t>Василівський р-н, ПрАТ "Племзавод Степной"</t>
  </si>
  <si>
    <t>ПрАТ "Племзавод Степной"</t>
  </si>
  <si>
    <t>Рішення Запо-різького обл-виконкому від 9.10.1990р. №281</t>
  </si>
  <si>
    <t>40.   </t>
  </si>
  <si>
    <t>«Балка безімена» (охоронна зона 30 м)</t>
  </si>
  <si>
    <t>Запорізький район, на межі сівообігів №1 і №2</t>
  </si>
  <si>
    <t>41.   </t>
  </si>
  <si>
    <t>«Цілинна ділянка Могили» (охоронна зона 30 м)</t>
  </si>
  <si>
    <t>Запорізький р-н,  на північний захід від с.Терсянка</t>
  </si>
  <si>
    <t>Михайло-Лукашівська сільська рада</t>
  </si>
  <si>
    <t>42.   </t>
  </si>
  <si>
    <t>«Балка Тисина» (охоронна зона 30 м)</t>
  </si>
  <si>
    <t>Запорізький р-н, 3 км на північ від с.Василькове</t>
  </si>
  <si>
    <t>Привільненська сільська рада</t>
  </si>
  <si>
    <t>43.   </t>
  </si>
  <si>
    <t>Цілинні водоохоронні землі</t>
  </si>
  <si>
    <t>Василівський р-н, околиця с.Велика Знам’янка</t>
  </si>
  <si>
    <t>Кам'янко-Дніпровська міська рада</t>
  </si>
  <si>
    <t>44.   </t>
  </si>
  <si>
    <t>«Степова балка»</t>
  </si>
  <si>
    <t>Бердянський р-н, біля с.Розівка</t>
  </si>
  <si>
    <t>Рішення Запорізького облвиконкому від 9.10.1990р. №281</t>
  </si>
  <si>
    <t>45.   </t>
  </si>
  <si>
    <t>Мелітопольський р-н, околиця с.Охримівка</t>
  </si>
  <si>
    <t>46.   </t>
  </si>
  <si>
    <t>«Відріг Чебрецовий»</t>
  </si>
  <si>
    <t>Мелітопольський район, біля поля №8 сівообігу №5</t>
  </si>
  <si>
    <t>Терпіннівська сільська рада</t>
  </si>
  <si>
    <t>47.   </t>
  </si>
  <si>
    <t>«Степовий схил Молочного лиману»</t>
  </si>
  <si>
    <t>Мелітопольський р-н, біля поля №5 сівообігу №2, смт. Кирилівка</t>
  </si>
  <si>
    <t>48.   </t>
  </si>
  <si>
    <t>ДП Пологівське ЛМГ, кв. 9 вид. 3 Гуляйпільське л-во</t>
  </si>
  <si>
    <t>49.   </t>
  </si>
  <si>
    <t>«Май-гора»</t>
  </si>
  <si>
    <t>Василівський р-н, біля с.Велика Знам’янка</t>
  </si>
  <si>
    <t>50.   </t>
  </si>
  <si>
    <t>«Цілинна балка Вербова»</t>
  </si>
  <si>
    <t>Запорізький р-н, околиця с.Георгієвка</t>
  </si>
  <si>
    <t>Михайлівська сільська рада</t>
  </si>
  <si>
    <t>51.   </t>
  </si>
  <si>
    <t>«Балка Кащенова»</t>
  </si>
  <si>
    <t>Запорізький р-н, Московська сільська рада</t>
  </si>
  <si>
    <t>52.   </t>
  </si>
  <si>
    <t>«Балка Рівна»</t>
  </si>
  <si>
    <t>Пологівський р-н,на південний схід від с. Рівне 2 км</t>
  </si>
  <si>
    <t>Рішенням Запорізького облвиконкому від 02.06.1987 № 207</t>
  </si>
  <si>
    <t>53.   </t>
  </si>
  <si>
    <t>«Цілинна ділянка вздовж залізниці»</t>
  </si>
  <si>
    <t>Василівський р-н, між залізничими станціями «Пришиб» і «Плодородіє»</t>
  </si>
  <si>
    <t>Михайлівська селищна рада</t>
  </si>
  <si>
    <t>54.   </t>
  </si>
  <si>
    <t>«Балка Гайчур»</t>
  </si>
  <si>
    <t>Пологівський р-н, с.Новоукраїнка</t>
  </si>
  <si>
    <t>55.   </t>
  </si>
  <si>
    <t>«Балка Безводна»</t>
  </si>
  <si>
    <t>Пологівський  р-н, біля с.Білоцерковка</t>
  </si>
  <si>
    <t>Комиш-Зорянська селищна рада</t>
  </si>
  <si>
    <t>56.   </t>
  </si>
  <si>
    <t>«Урочище Винцевський сад» (охоронна зона 30 м)</t>
  </si>
  <si>
    <t>Запорізький р-н, 2,2 км  від с.Терсянка</t>
  </si>
  <si>
    <t>57.   </t>
  </si>
  <si>
    <t>«Балка Казача»</t>
  </si>
  <si>
    <t>Запорізький р-н, біля с.Казаче</t>
  </si>
  <si>
    <t>58.   </t>
  </si>
  <si>
    <t>«Цілинна ділянка вздовж балки»</t>
  </si>
  <si>
    <t>Пологівський р-н, околиця с.Трудове</t>
  </si>
  <si>
    <t>59.   </t>
  </si>
  <si>
    <t>«Цілинна балка з ділянкою лісу»</t>
  </si>
  <si>
    <t>ДП Бердянське ЛГ, кв. 29 вид. 1-7,10 Токмацьке л-во</t>
  </si>
  <si>
    <t>ДП Бердянське ЛГ</t>
  </si>
  <si>
    <t>60.   </t>
  </si>
  <si>
    <t>«Балка Берда»</t>
  </si>
  <si>
    <t>Пологівський р-н, с.Олексіївка</t>
  </si>
  <si>
    <t>Смирнівська сільська рада</t>
  </si>
  <si>
    <t>61.   </t>
  </si>
  <si>
    <t>«Балка Молодецька»</t>
  </si>
  <si>
    <t>Пологівський р-н, с. Тітове</t>
  </si>
  <si>
    <t>62.   </t>
  </si>
  <si>
    <t>Бердянський р-н, водоохоронна зона р.Обіточної</t>
  </si>
  <si>
    <t>Коларівська сільська рада</t>
  </si>
  <si>
    <t>63.   </t>
  </si>
  <si>
    <t>«Балка Ульянівка»</t>
  </si>
  <si>
    <t>Запорізький р-н, біля с.Ульянівка</t>
  </si>
  <si>
    <t>Петромихайлівська сільська рада</t>
  </si>
  <si>
    <t>64.   </t>
  </si>
  <si>
    <t>«Балка Годинова» (охоронна зона 30 м)</t>
  </si>
  <si>
    <t>Запорізький р-н, Привільненський старостинський округ</t>
  </si>
  <si>
    <t>65.   </t>
  </si>
  <si>
    <t>Пологівський р-н с.Воздвижівка, вздовж залізниці</t>
  </si>
  <si>
    <t>Воздвижівська сільська рада</t>
  </si>
  <si>
    <t>66.   </t>
  </si>
  <si>
    <t>Бердянський р-н, біля с. Єлисеївка</t>
  </si>
  <si>
    <t>67.   </t>
  </si>
  <si>
    <t>«Балка Канцерівська»</t>
  </si>
  <si>
    <t>Запорізький р-н, біля с. Бабурка</t>
  </si>
  <si>
    <t>Долинська  сільська рада</t>
  </si>
  <si>
    <t>68.   </t>
  </si>
  <si>
    <t>«Балка Чистопільска»</t>
  </si>
  <si>
    <t>Пологівський район, біля с. Чистопілля</t>
  </si>
  <si>
    <t>69.   </t>
  </si>
  <si>
    <t>«Балка Мирнівська»</t>
  </si>
  <si>
    <t>Пологівський район, біля с. Мирне</t>
  </si>
  <si>
    <t>Рішення Запорізького облвиконкому від 25.09.1984р. №315</t>
  </si>
  <si>
    <t>70.   </t>
  </si>
  <si>
    <t>«Степногірський»</t>
  </si>
  <si>
    <t>Василівський р-н, біля с.м.т.Степногірська</t>
  </si>
  <si>
    <t>Рішення Запорізької облради вівд 17.08.1999 №7</t>
  </si>
  <si>
    <t>71.   </t>
  </si>
  <si>
    <t>«Балка Чапаївка»</t>
  </si>
  <si>
    <t>Запорізький р-н, на захід від с.Чапаївка</t>
  </si>
  <si>
    <t>72.   </t>
  </si>
  <si>
    <t>Василівський р-н, між залізничими станціями «Пришиб» і «Бурчак»</t>
  </si>
  <si>
    <t>73.   </t>
  </si>
  <si>
    <t>«Балка Конькова»</t>
  </si>
  <si>
    <t>Пологівський р-н, околиця с.Благовіщенка</t>
  </si>
  <si>
    <t>74.   </t>
  </si>
  <si>
    <t>«Вишнева балка»</t>
  </si>
  <si>
    <t xml:space="preserve">Бердянський р-н, околиця с. Троїцьке </t>
  </si>
  <si>
    <t>75.   </t>
  </si>
  <si>
    <t>«Байраки»</t>
  </si>
  <si>
    <t>ДП Пологівське ЛМГ, кв. 12 вид. 1 Гуляйпільське л-во</t>
  </si>
  <si>
    <t>76.   </t>
  </si>
  <si>
    <t>«Урочище Старобогданівське»</t>
  </si>
  <si>
    <t>Мелітопольський р-н, с.Старобогданівка, в бік м. Молочанськ</t>
  </si>
  <si>
    <t>Новобогданівська сільська рада</t>
  </si>
  <si>
    <t>77.   </t>
  </si>
  <si>
    <t>«Балка Вознесенівка»</t>
  </si>
  <si>
    <t>Запорізький р-н, біля с.Осокорівка, південний схил балки</t>
  </si>
  <si>
    <t>Вільнянська міська рада</t>
  </si>
  <si>
    <t>78.   </t>
  </si>
  <si>
    <t>«Малиш»</t>
  </si>
  <si>
    <t>ДП Бердянське ЛГ, кв. 40 вид . 1 Андріївське л-во</t>
  </si>
  <si>
    <t>79.   </t>
  </si>
  <si>
    <t>«Схил балки»</t>
  </si>
  <si>
    <t>Василівський р-н, біля с. Підгірне</t>
  </si>
  <si>
    <t>Рішення Запоізького облвиконкому від 9.10.1990р. №281</t>
  </si>
  <si>
    <t>80.   </t>
  </si>
  <si>
    <t>Бердянський р-н, с.Новоолексіївка</t>
  </si>
  <si>
    <t>81.   </t>
  </si>
  <si>
    <t>«Зелена гора»</t>
  </si>
  <si>
    <t>Бердянський р-н, смт Андріївка</t>
  </si>
  <si>
    <t>Розпорядження Представника Президента України від 31.12.1993р. №665</t>
  </si>
  <si>
    <t>82.   </t>
  </si>
  <si>
    <t>«Острів Таволжанін»</t>
  </si>
  <si>
    <t>Крутоярівське (Хортицьке) лісництво, кв. 47</t>
  </si>
  <si>
    <t>83.   </t>
  </si>
  <si>
    <t>«Солов’їна роща»</t>
  </si>
  <si>
    <t>Крутоярівське (Хортицьке) лісництво, кв.№36</t>
  </si>
  <si>
    <t>ДП «Пологівське лісомисливське гоподарство»</t>
  </si>
  <si>
    <t>ДП «Пологівське лісомисливське гоподарство» (на переоформленні)</t>
  </si>
  <si>
    <t>84.   </t>
  </si>
  <si>
    <t>Пологівський р-н, Біля с.Новофедорівка</t>
  </si>
  <si>
    <t>Пологівська міська рада</t>
  </si>
  <si>
    <t>85.   </t>
  </si>
  <si>
    <t>Пологівський р-н с.Дорожнянка</t>
  </si>
  <si>
    <t>86.   </t>
  </si>
  <si>
    <t>Балка Сухі Яли</t>
  </si>
  <si>
    <t>Пологівський р-н, с.Новомлиновка</t>
  </si>
  <si>
    <t>Розівська селищна рада</t>
  </si>
  <si>
    <t>Рішення Запорізького облвиконкому від 28.05.1980р.№253</t>
  </si>
  <si>
    <t>87.   </t>
  </si>
  <si>
    <t>«Урочище Преображенське»</t>
  </si>
  <si>
    <t>Пологівський р-н, околиця с.Преображенка, кв.№16 Оріхівське лісництво</t>
  </si>
  <si>
    <t>88.   </t>
  </si>
  <si>
    <t>«Балка Бабакова» (охоронна зона 30 м)</t>
  </si>
  <si>
    <t xml:space="preserve">Пологівський р-н, на північ від с.Мала Токмачка, Оріхівське л-во, кв. 104. </t>
  </si>
  <si>
    <t>Мала Токмачненська сільська рада, ДП «Пологівське ЛМГ»</t>
  </si>
  <si>
    <t>89.   </t>
  </si>
  <si>
    <t>«Балка Білоглинка»</t>
  </si>
  <si>
    <t>Пологівський р-н, околиця с. Новоданилівка, кв.17 вид. 1-9, кв. 18 вид. 1-19, кв. 19 Оріхівське лісництво</t>
  </si>
  <si>
    <t>ДП « Пологівське лісомисливське гоподарство»</t>
  </si>
  <si>
    <t>90.   </t>
  </si>
  <si>
    <t>Мелітопольський  район, правий берег р.Молочна, на захід від ст. Мордвинівка</t>
  </si>
  <si>
    <t>Новенська сільська рада</t>
  </si>
  <si>
    <t>91.   </t>
  </si>
  <si>
    <t>«Урочище Мала Токмачка»</t>
  </si>
  <si>
    <t>Пологівський  р-н, с.Мала Токмачка, кв. 20-22 Оріхівське лісництво</t>
  </si>
  <si>
    <t>92.   </t>
  </si>
  <si>
    <t>Мелітопольський район, лівий берег р.Молочна, на південний захід від с. Константинівка</t>
  </si>
  <si>
    <t>Костянтинівська сільська рада</t>
  </si>
  <si>
    <t>93.   </t>
  </si>
  <si>
    <t>«Юрківська гора»</t>
  </si>
  <si>
    <t>Запорізьке р-н, кв.1 вид. 5-41 кв.2. кв.3 вид. 5-19, кв. 4 вид. 1-7, кв. 5, кв.6 вид.1-39, кв. 7 вид. 1-12 Оріхівське лісництво</t>
  </si>
  <si>
    <t>94.   </t>
  </si>
  <si>
    <t>Мелітопольський район, біля с.Мордвиновка</t>
  </si>
  <si>
    <t>95.   </t>
  </si>
  <si>
    <t>Мелітопольський район, пойма р.Молочна, околиця с. Мордвинівка</t>
  </si>
  <si>
    <t>Новенська сільська рада, Приазовський НПП</t>
  </si>
  <si>
    <t>"Грушева балка"</t>
  </si>
  <si>
    <t>Пологівський район, Гуляйпільська міська та Малинівська сільська ради, лівий берег р. Гайчур</t>
  </si>
  <si>
    <t>Гуляйпільська міська рада, Малинівська сільська рада</t>
  </si>
  <si>
    <t>Рішення Запорізької  обласної ради від 28.03.2013 №31</t>
  </si>
  <si>
    <t>"Роздольненська цілинна балка"</t>
  </si>
  <si>
    <t>Пологівський район, Воздвижівська сільська та Гуляйпільська міська ради</t>
  </si>
  <si>
    <t>Воздвижівська сільська та Гуляйпільська міська ради</t>
  </si>
  <si>
    <t>Рішення Запорізької  обласної ради від 30.05.2013 №20</t>
  </si>
  <si>
    <t>"Балка Дорожнянська"</t>
  </si>
  <si>
    <t>Пологівський район, Гуляйпільська міська рада</t>
  </si>
  <si>
    <t>Рішення Запорізької  обласної ради від 31.10.2013 №15</t>
  </si>
  <si>
    <t>«Балка Зразкова»</t>
  </si>
  <si>
    <t>Мелітопольський район, на території Новобогданівської сільської ради</t>
  </si>
  <si>
    <t>Рішення Запорізької обласної ради від 05.07.2011 №11</t>
  </si>
  <si>
    <t>"Цілинна ділянка"</t>
  </si>
  <si>
    <t xml:space="preserve">Біля русла р. Молочна c. Мордвинівка, Новенської сільської ради, Мелітопольського району </t>
  </si>
  <si>
    <t xml:space="preserve">Новенська сільська рада </t>
  </si>
  <si>
    <t>Рішення Запорізької обласної ради від 09.04.2015 №25</t>
  </si>
  <si>
    <t>«Ділянка цілини»</t>
  </si>
  <si>
    <t>Пологівський р-н, біля с.Сміле, балка «Янчур»</t>
  </si>
  <si>
    <t>Василівський р-н, в межах земель Великобілозерської с/р</t>
  </si>
  <si>
    <t>Великобілозерська сільська рада</t>
  </si>
  <si>
    <t>Василівський р-н, в межах земель Великобілозерської с/р, лукопасовищна сівозміна</t>
  </si>
  <si>
    <t>«Південий схил балки луго пасовищного сівообігу №3»</t>
  </si>
  <si>
    <t>Василівський р-н, поле №3, с. Заповітне</t>
  </si>
  <si>
    <t>Василівський р-н, с.Новодніпровка</t>
  </si>
  <si>
    <t>Благовіщенська сільська рада</t>
  </si>
  <si>
    <t>Рішення виконкому Запорізької облради № 431 від22.09.1982</t>
  </si>
  <si>
    <t>Василівський р-н, в межах земель Великобілозерської с/р, бригада № 2, між IV-V полями сівозміни</t>
  </si>
  <si>
    <t>Великобілозірська сільська рада</t>
  </si>
  <si>
    <t>«Цілинна ділянка в гирлі р. Арабка»</t>
  </si>
  <si>
    <t>Мелітопольський район, с. Вознсенка</t>
  </si>
  <si>
    <t>«Степова ділянка»</t>
  </si>
  <si>
    <t>Запорізький р-н, с. Нижня Хортиця</t>
  </si>
  <si>
    <t>«Цілинна ділянка в поймі р.Молочна»</t>
  </si>
  <si>
    <t>Мелітопольський район, с.Вознесенка</t>
  </si>
  <si>
    <t>«Узлісся на острогах балки»</t>
  </si>
  <si>
    <t>ДП Бердянське ЛГ, кв. 17, вид. 7 Токмацьке л-во</t>
  </si>
  <si>
    <t>«Урочище Сударма»</t>
  </si>
  <si>
    <t>ДП Мелітополький ЛГ, кв. 17 Веселівське л-во</t>
  </si>
  <si>
    <t>ДП Мелітополький ЛГ</t>
  </si>
  <si>
    <t>«Цілинна ділянка №1»</t>
  </si>
  <si>
    <t>Запорізький р-н, біля с.Велика дубова балка</t>
  </si>
  <si>
    <t>Петро-Михайлівська сільська рада</t>
  </si>
  <si>
    <t>«Балка Більманка»</t>
  </si>
  <si>
    <t>Пологівський р-н, біля с.Більманка</t>
  </si>
  <si>
    <t>Рішення Запорізького облвиконкому від 25.09.1984р. №315, Постанова ВРУ "Про перейменування деяких населених пунктів"</t>
  </si>
  <si>
    <t>«Балка Калеріна»</t>
  </si>
  <si>
    <t>Пологівський р-н, с.Новоукраїнка, бригада № 2</t>
  </si>
  <si>
    <t>«Цілинна балка Троїцька, ділянка №2»</t>
  </si>
  <si>
    <t>ДП Мелітопольке ЛГ, кв. 40 вид . 1 Андріївське л-во</t>
  </si>
  <si>
    <t>ДП Мелітопольке ЛГ</t>
  </si>
  <si>
    <t>«Цілинна ділянка №3»</t>
  </si>
  <si>
    <t>Запорізький р-н, с.Василівка</t>
  </si>
  <si>
    <t>«Урочище Олень»</t>
  </si>
  <si>
    <t>Запорізький р-н, Крутоярівське лісництво, кв. 28, вид. 1-5</t>
  </si>
  <si>
    <t>«Цілинна ділянка №2»</t>
  </si>
  <si>
    <t>Запорізький р-н, с.Красний кут</t>
  </si>
  <si>
    <t>Матвіївська сільська рада</t>
  </si>
  <si>
    <t>«Цілинна ділянка вздовж зрошувального каналу»</t>
  </si>
  <si>
    <t>Василівський район, біля моста через канал на с.Вовковка</t>
  </si>
  <si>
    <t>ДП Бердянське ЛГ, кв. 13, вид. 2,3 Токмацьке л-во</t>
  </si>
  <si>
    <t>«Цілинна балка Троїцька, ділянка №1»</t>
  </si>
  <si>
    <t>Мелітопольський район, у межах кварталів 78 (вид. 9-13), 79 (вид. 12-14), 83 (вид. 8,9) Семенівського лісництва державного підприємства «Мелітопольське лісове господарство»</t>
  </si>
  <si>
    <t>«Цілинна ділянка в степу»</t>
  </si>
  <si>
    <t xml:space="preserve">ДП Мелітополький ЛГ, кв. 5 Веселівське л-во </t>
  </si>
  <si>
    <t>«Заліснена балка»</t>
  </si>
  <si>
    <t>Пологівський р-н, поля № 7-8, в межах земель Токмацької міської ради</t>
  </si>
  <si>
    <t>«Цілинна балка з кам’янистими оголеннями»</t>
  </si>
  <si>
    <t>Бердянський  р-н, бригада №2</t>
  </si>
  <si>
    <t>«Цілинна кам’яна ділянка»</t>
  </si>
  <si>
    <t>Пологівський р-н, с.Сміле, між полями сівозміни VII і VIII</t>
  </si>
  <si>
    <t>Рішення Запорізького облвиконкому від 25.09.1984р. №315,   Постанова ВРУ "Про перейменування деяких населених пунктів"</t>
  </si>
  <si>
    <t>«Балка Коньякова»</t>
  </si>
  <si>
    <t>Пологівський р-н, с.Благовіщенка, між полями сівозміни ІІІ і VI</t>
  </si>
  <si>
    <t>Благовіщенська сільска рада</t>
  </si>
  <si>
    <t>«Полога балка»</t>
  </si>
  <si>
    <t xml:space="preserve">Пологівський р-н, по межі з землями Токмацької міської ради, ДП Бердянське ЛГ, кв. 41, вид. 29 Токмацьке л-во </t>
  </si>
  <si>
    <t>Токмацька міська рада, ДП Бердянське ЛГ</t>
  </si>
  <si>
    <t>«Цілинна ділянка «</t>
  </si>
  <si>
    <t>Запорізький р-н, на південь від с.Райське</t>
  </si>
  <si>
    <t>«Балка Оріхівська»</t>
  </si>
  <si>
    <t>Пологівський р-н, в межах земель Преображенської сільської ради</t>
  </si>
  <si>
    <t>Преображенська сільська  рада</t>
  </si>
  <si>
    <t>Рішення Запорізького облвиконкому від 25.09.1984р. №315, Закон України "Про добровільне об"єднання територіальних громад"</t>
  </si>
  <si>
    <t>Бердянський р-н, с.Полоузівка</t>
  </si>
  <si>
    <t>Андрівська с/р</t>
  </si>
  <si>
    <t>«Балка Чуграєва»</t>
  </si>
  <si>
    <t>Пологівський р-н, в межах земель Оріхівської ради</t>
  </si>
  <si>
    <t>Оріхівська міська рада</t>
  </si>
  <si>
    <t>«Балка біля ставка»</t>
  </si>
  <si>
    <t>Бердянський р-н, ДП «Бердянське лісове господарство» - 42 га, Андрівська с/р - 2 га</t>
  </si>
  <si>
    <t>ДП «Бердянське лісове господарство», Андрівська с/р</t>
  </si>
  <si>
    <t>«Цілина Черноморченка»</t>
  </si>
  <si>
    <t>Мелітопольський р-н, в межах земель Веселівської виправної колонії № 8 Запорізької області УДДУ ПВП, біля с. Озерне, ДП Мелітополький ЛГ, кв. 21 Веселівське л-во</t>
  </si>
  <si>
    <t>Веселівська виправна колонія № 8 Запорізької області УДДУ ПВП, ДП Мелітополький ЛГ</t>
  </si>
  <si>
    <t>«Балка Сидельникова»</t>
  </si>
  <si>
    <t>«Цілинна ділянка в поймі р.Корсак»</t>
  </si>
  <si>
    <t>Мелітопольський р-н, с. Дмитрівка</t>
  </si>
  <si>
    <t>«Вигін»</t>
  </si>
  <si>
    <t>Бердянський р-н, в межах Андріївської с/р</t>
  </si>
  <si>
    <t>Андріївська с/р</t>
  </si>
  <si>
    <t>Рішення Запоізького облвиконкому від 22.08.1982р. №431</t>
  </si>
  <si>
    <t>Мелітопольський р-н, Приазовська селищна рада - 20,6631 га,                 кв. 69, 70, 75 (вид. 1,2) Приазоського лісництва ДП "Мелітопольське лісове господарство" - 42,3369 га</t>
  </si>
  <si>
    <t>Приазовська селищна рада, ДП "Мелітопольське лісове господарство"</t>
  </si>
  <si>
    <t>Бердянський р-н, в межах земель ДП «Бердянське ЛГ»</t>
  </si>
  <si>
    <t>ДП "Бердянське ЛГ"</t>
  </si>
  <si>
    <t>Рішення Запо-різького обл- виконкому від 22.08.1982р. №431</t>
  </si>
  <si>
    <t>«Балка Норова»</t>
  </si>
  <si>
    <t>Запорізький р-н, біля с.Юрківка</t>
  </si>
  <si>
    <t>Таврійська сільська рада</t>
  </si>
  <si>
    <t>«Балка Засоріна»</t>
  </si>
  <si>
    <t>ДП Бердянське ЛГ, кв. 28 Осипенківське л-во</t>
  </si>
  <si>
    <t>Цілинна балка</t>
  </si>
  <si>
    <t>Василівський район, в межах земель Водянської сільської ради</t>
  </si>
  <si>
    <t>«Каштанівський»</t>
  </si>
  <si>
    <t>Запорізький район, 1 км на північ від с.Каштанівка</t>
  </si>
  <si>
    <t>«Герпетологічний заказник»</t>
  </si>
  <si>
    <t>Василівський р-н, біля с. Широке</t>
  </si>
  <si>
    <t>Рішення Запоізького облвиконкому від 09.10.1990р. №281</t>
  </si>
  <si>
    <t>«Д’яконські сади»</t>
  </si>
  <si>
    <t xml:space="preserve">ДП Мелітополький ЛГ, кв. 18 вид . 5-7 Кам`янське л-во </t>
  </si>
  <si>
    <t>Розпорядження представника Президента від 2.10.1992р. №321</t>
  </si>
  <si>
    <t>«Лубенцівський»</t>
  </si>
  <si>
    <t>Запорізький район, 1,5 км на захід від с.Богунівка</t>
  </si>
  <si>
    <t>Михайло-Лукашівська сільська рада та Новомиколаївська селищна рада</t>
  </si>
  <si>
    <t>Рішення Запорізької обласної ради від 17.08.1998р. №7</t>
  </si>
  <si>
    <t>1.  </t>
  </si>
  <si>
    <t>«Балка Хуторська»</t>
  </si>
  <si>
    <t>Запорізький р-н, 300 м на північ від с.Сонячне</t>
  </si>
  <si>
    <t>Запорізька РДА</t>
  </si>
  <si>
    <t>Рішення Запорізької обласної ради №10 від 27.11.1998р</t>
  </si>
  <si>
    <t>2.  </t>
  </si>
  <si>
    <t>«Салтичійське степове помістя»</t>
  </si>
  <si>
    <t>Бердянський р-н, в межах с.Салтичія на лівому березі правої р.Салтич</t>
  </si>
  <si>
    <t>Рішення Запорізької обласної ради від 25.12.2001р. №5</t>
  </si>
  <si>
    <t>3.  </t>
  </si>
  <si>
    <t>«Балка Гадюча»</t>
  </si>
  <si>
    <t>Запорізький р-н, 2,5 км на південий захід від с.Володимирівка</t>
  </si>
  <si>
    <t>4.  </t>
  </si>
  <si>
    <t>«Володимирівський»</t>
  </si>
  <si>
    <t>Запорізький р-н, 500 м на захід від с.Володимирівка</t>
  </si>
  <si>
    <t>5.  </t>
  </si>
  <si>
    <t>«Балка Найвер» (охоронна зона 30 м)</t>
  </si>
  <si>
    <t>Пологівський р-н, в балці «Найвер» кв. № 60,  вид. 2 (10 га), вид. 3 (3,5 га), вид. 4 (6,8 га),  вид. 5 (6,7 га) Токмацького лісництва</t>
  </si>
  <si>
    <t>ДП «Бердянське лісове господарство»</t>
  </si>
  <si>
    <t>Розпорядження Представника Президента України в Запорізькій області від 2.04.1992р. №321</t>
  </si>
  <si>
    <t>6.</t>
  </si>
  <si>
    <t>Пологівський р-н в межах земель Гуляйпільське лісництво, кв.3, вид. 2,4-10,12</t>
  </si>
  <si>
    <t>ДП «Пологівське ЛМГ»</t>
  </si>
  <si>
    <t>7.</t>
  </si>
  <si>
    <t>«Сосновий бір Куліша»</t>
  </si>
  <si>
    <t>Мелітопольський р-н, кв. 20 Веселівського лісництва ДП "Мелітопольське лісове господарство"</t>
  </si>
  <si>
    <t>ДП "Мелітопольське лісове господарство"</t>
  </si>
  <si>
    <t>Рішення обласної ради  від 17.08.1999р. №7</t>
  </si>
  <si>
    <t>8.  </t>
  </si>
  <si>
    <t>«Заплава р.Малий Утлюк»</t>
  </si>
  <si>
    <t>Мелітопольський район, на правому березі р. Малий утлюк, біля с.Давидівка</t>
  </si>
  <si>
    <t>9.  </t>
  </si>
  <si>
    <t>«Водяне»</t>
  </si>
  <si>
    <t>Пологівський  р-н, 2 км на південий схід від с.Тітово</t>
  </si>
  <si>
    <t>Смирновська сільська рада</t>
  </si>
  <si>
    <t>Рішення Запорізької обласної ради від 27.11.1998р. №10, Постанова ВРУ "Про перейменування деяких населених пунктів"</t>
  </si>
  <si>
    <t>10.  </t>
  </si>
  <si>
    <t>«Урочище скелі»</t>
  </si>
  <si>
    <t>Бердянський р-н, в межах с.Верхній Токмак, вздовж лівого та правого берегів р.Томачка</t>
  </si>
  <si>
    <t>11.  </t>
  </si>
  <si>
    <t>«Хвойно-листяний ліс з степовою ділянкою і струмком» (охоронна зона 30 м)</t>
  </si>
  <si>
    <t>Запорізький район, біля с. Зарічне</t>
  </si>
  <si>
    <t>Розпорядження Представника Президента України в Запорізькій області від 2.10.1992р. №321</t>
  </si>
  <si>
    <t>12.  </t>
  </si>
  <si>
    <t>«Балка Садова»</t>
  </si>
  <si>
    <t>Запорізький район, в межах полів №2,3 сівозміну Софіївська сільська рада і межує з землями Новомиколаївського кінзаводу</t>
  </si>
  <si>
    <t>Розпорядження представника Президента України від 31.12.1993р. №665</t>
  </si>
  <si>
    <t>13.  </t>
  </si>
  <si>
    <t>«Балка Малишевська»</t>
  </si>
  <si>
    <t>Запорізький р-н, 500 м на схід від с. Малишівка</t>
  </si>
  <si>
    <t>14.  </t>
  </si>
  <si>
    <t>«Кучерявий»</t>
  </si>
  <si>
    <t>Запорізький р-н, в межах земель Тернуватської селищної ради</t>
  </si>
  <si>
    <t>15.  </t>
  </si>
  <si>
    <t>«Фогельрейх»</t>
  </si>
  <si>
    <t>Пологівський р-н на околиці с.Вершина-2, в балці «Чумачка» і «Вовчий яр»</t>
  </si>
  <si>
    <t>Фермерське господарство «Фогельрейх»</t>
  </si>
  <si>
    <t>Розпорядження голови обласної держадміністрації від 9.07.1997р. №338</t>
  </si>
  <si>
    <t>16.  </t>
  </si>
  <si>
    <t>«Балка Червоногорівська» (охоронна зона 30 м)</t>
  </si>
  <si>
    <t>Запорізький район, біля с.Іванівського, межує з полями кормового  сівозміну №1</t>
  </si>
  <si>
    <t>17.  </t>
  </si>
  <si>
    <t>«Урочище Мамай гора»</t>
  </si>
  <si>
    <t>ДП «Мелітопольське лісове господарство», Кам`янське лісництво, на південий звхід 2 км від с.Велика Знам`янка</t>
  </si>
  <si>
    <t>18.  </t>
  </si>
  <si>
    <t>«Ставок із степовими ділянками» (охоронна зона 30 м)</t>
  </si>
  <si>
    <t>Запорізький район, на землях Новомиколаївської селищної ради, біля поля №5</t>
  </si>
  <si>
    <t>19.  </t>
  </si>
  <si>
    <t>«Балка Мар’янівська» (охоронна зона 30 м)</t>
  </si>
  <si>
    <t>Запорізький район, с. Веселий гай</t>
  </si>
  <si>
    <t>20.  </t>
  </si>
  <si>
    <t>«Корсак-могила»</t>
  </si>
  <si>
    <t>Бердянський р-н, с.Мануйлівка</t>
  </si>
  <si>
    <t>21.  </t>
  </si>
  <si>
    <t>«Томаківський»</t>
  </si>
  <si>
    <t>Запорізький район, 2 км на захід від с. Ручаєвка</t>
  </si>
  <si>
    <t>22.  </t>
  </si>
  <si>
    <t>«Урочище Жовта  круча»</t>
  </si>
  <si>
    <t>Запорізький р-н, Оріхівське лісництво кв.36</t>
  </si>
  <si>
    <t>Рішення Запорізького Облвиконкому від 17 серпня 1999 №7</t>
  </si>
  <si>
    <t>23.  </t>
  </si>
  <si>
    <t>«Змішаний листяний ліс із залишками ковильно- типчакового степу»</t>
  </si>
  <si>
    <t>Василівський район,  землі ДП «Мелітопольське лісове господарство»</t>
  </si>
  <si>
    <t>Розпорядження редставника Президента України від 31.12.1993р. №665</t>
  </si>
  <si>
    <t>24.  </t>
  </si>
  <si>
    <t>Балка Різана</t>
  </si>
  <si>
    <t>Пологівський район, на території Гуляйпільської ради, за 2 км на Захід від селища Залізничне</t>
  </si>
  <si>
    <t>Рішення Запорізької обласної ради від 28.05.2009 № 8</t>
  </si>
  <si>
    <t>25.  </t>
  </si>
  <si>
    <t>«Захисне лісове насадження на хвилястій місцевості»</t>
  </si>
  <si>
    <t>Пологівський р-н, Токмацьке лісництво, кв. №16</t>
  </si>
  <si>
    <t>26.  </t>
  </si>
  <si>
    <t>«Ізвестінський ставок»</t>
  </si>
  <si>
    <t>Мелітопольський р-н, в межах земель державного дослідного господарства «Ізвестія»</t>
  </si>
  <si>
    <t>Державне дослідне господарство «Ізвестія»</t>
  </si>
  <si>
    <t>27.  </t>
  </si>
  <si>
    <t>Вигін Чабанка</t>
  </si>
  <si>
    <t xml:space="preserve">Пологівський р-н, в межах земель Оріхівського лісництва кв.88, 89 </t>
  </si>
  <si>
    <t>28.  </t>
  </si>
  <si>
    <t>«Балка Ручаївська»</t>
  </si>
  <si>
    <t>Запорізький р-н, 100 м на південий схід від с. Ручаївка</t>
  </si>
  <si>
    <t>29.  </t>
  </si>
  <si>
    <t>«Цілинна ділянка з ставками»</t>
  </si>
  <si>
    <t>Пологівський р-н, Гуляйпільська міська рада</t>
  </si>
  <si>
    <t>30.  </t>
  </si>
  <si>
    <t>«Балка Панютинська»</t>
  </si>
  <si>
    <t>Пологівський р-н, межує з землями фермерського господарства Махнорило Н.Ф.</t>
  </si>
  <si>
    <t>31.  </t>
  </si>
  <si>
    <t>«Юрковський лиман»</t>
  </si>
  <si>
    <t>Запорізький р-н, на північно-захід від с.  Юрківка, Оріхівське л-во, кв. 66, кв. 67 вид. 1-15, кв. 68, кв. 69 вид. 1-10</t>
  </si>
  <si>
    <t>Рішення Запорізької обласної ради від 24.12.2002р. №12</t>
  </si>
  <si>
    <t>32.  </t>
  </si>
  <si>
    <t>«Верхів,я балки Канцерівська»</t>
  </si>
  <si>
    <t>Запорізький р-н, 600 м від межі залізничої станції «Верхня Хортиця»</t>
  </si>
  <si>
    <t>33.  </t>
  </si>
  <si>
    <t>«Грунтозахисне лісонасадження»</t>
  </si>
  <si>
    <t>Пологівський р-н, північно-західна околиця м.Токмак, Токмацьке лісництво, кв.№19</t>
  </si>
  <si>
    <t>34.  </t>
  </si>
  <si>
    <t>«Заплава р. Чингул»</t>
  </si>
  <si>
    <t>Пологівський район, розташований в межах земель Токмацької міської ради Пологівського району та Токмацького лісництва Державного підприємства «Бердянське лісове господарство».</t>
  </si>
  <si>
    <t>Токмацька міська рада Пологівського району, ДП «Бердянське лісове господарство».</t>
  </si>
  <si>
    <t>Організовано за рішенням Запорізької обласної ради від 29.12.2004 № 19</t>
  </si>
  <si>
    <t>35.  </t>
  </si>
  <si>
    <t>«Цілинна лощина з ярами»</t>
  </si>
  <si>
    <t>Пологівський р-н, в межах земель Преображенської  сільської ради</t>
  </si>
  <si>
    <t>Преображенська  сільська рада</t>
  </si>
  <si>
    <t>Рішення Запорізького Облвиконкому від 17 серпня 1999 №7, Закон України "Про добровільне об"єднання територіальних громад"</t>
  </si>
  <si>
    <t>36.  </t>
  </si>
  <si>
    <t>«Степанівська коса»</t>
  </si>
  <si>
    <t>Мелітопольський р-н, поблизу с.Степанівка, між Азовським морем і Степанівською затокою Молочного лиману</t>
  </si>
  <si>
    <t>Рішення Запорізького облвиконкому від 13.09.1988р. №272</t>
  </si>
  <si>
    <t>37.  </t>
  </si>
  <si>
    <t>«Ґрунтозахисне лісонасадження»</t>
  </si>
  <si>
    <t>Крутоярівське (Хортицьке) лісництво, кв. 48, 49 (вид. 1-17, 19-24, 27-29), 50, 51, 52, 53 (Вид. 1-13, 14 частково, 15, 16)</t>
  </si>
  <si>
    <t>38.  </t>
  </si>
  <si>
    <t>«Водосховище з лісонасадженнями навколо»</t>
  </si>
  <si>
    <t>На північ від с. Болгарка, Приморське лісництво кв.№ 3-4</t>
  </si>
  <si>
    <t>39.  </t>
  </si>
  <si>
    <t>«Оголовок Бердянської коси»</t>
  </si>
  <si>
    <t>Бердянський р-н, м.Бердянськ, оголовок Бердянської коси з прилеглою акваторією Бердянської затоки</t>
  </si>
  <si>
    <t>40.  </t>
  </si>
  <si>
    <t xml:space="preserve">«Кам’янський лісовий масив» </t>
  </si>
  <si>
    <t>ДП «Мелітопольське лісове господарство», Кам`янське лісництво,.кв.№№ 3-103га, 4-54га, 5-82га</t>
  </si>
  <si>
    <t>41.  </t>
  </si>
  <si>
    <t>«Лісовий масив вздовж лівого берега р. Дніпро»</t>
  </si>
  <si>
    <t>Запорізьке (Михайлівське) лісництво, кв. 1-4</t>
  </si>
  <si>
    <t>42.  </t>
  </si>
  <si>
    <t>«Цілинна ділянка з ставком»</t>
  </si>
  <si>
    <t>Бердянський р-н, Чернігівська селищна рада та ДП "Бердянське лісове господарство"</t>
  </si>
  <si>
    <t>Чернігівська селищна рада та ДП "Бердянське лісове господарство"</t>
  </si>
  <si>
    <t>43.  </t>
  </si>
  <si>
    <t>«Ставки з лісонасадженнями навколо»</t>
  </si>
  <si>
    <t>Бердянський р-н, Верхів`я р.Обіточна з каскадом ставків і утвореним лісонасадженням навколо серед земель Коларівської сільської ради, Приморське лісництво, кв№№.1-2</t>
  </si>
  <si>
    <t>44.  </t>
  </si>
  <si>
    <t>«Лісовий масив  на Лисій горі»</t>
  </si>
  <si>
    <t>Василівський р-н, Василівське лісництво кв. 6-18</t>
  </si>
  <si>
    <t xml:space="preserve"> ДП «Пологівське лісомисливське господарство» </t>
  </si>
  <si>
    <t>Рішення Запорізького облвиконкому від 25.09.1984р. №315, наказ Держлісагентства від 07.04.2016 № 110</t>
  </si>
  <si>
    <t>45.  </t>
  </si>
  <si>
    <t>«Іванівський бір»</t>
  </si>
  <si>
    <t>ДП «Мелітопольське лісове господарство», Іванівське лісництво, кв.кв.№№ 1-58га, 2-120га, 3-98га, 4-81га, 5-65га, 6-20га, 11-68га, 12-56га, 13-70га, 14-72га, 15-90га</t>
  </si>
  <si>
    <t>46.  </t>
  </si>
  <si>
    <t>«Кам'янська лісова дача»</t>
  </si>
  <si>
    <t>Пологівський р-н Кам`янське лісництво, кв. 1-28, 30-35, 37-39</t>
  </si>
  <si>
    <t>ДП «Пологівське лісомисливське господарстово»</t>
  </si>
  <si>
    <t>47.  </t>
  </si>
  <si>
    <t>«Гирло р. Корсак»</t>
  </si>
  <si>
    <t>Мелітопольський р-н, на схід від с.м.т.Приазовське</t>
  </si>
  <si>
    <t>Приазовська селищна рада, Інститут рибного господарства та екології моря, Приазовське лісництво ДП "Мелітопольське ЛГ" , Приазовський НПП</t>
  </si>
  <si>
    <t>48.  </t>
  </si>
  <si>
    <t>«Водянські кучугури»</t>
  </si>
  <si>
    <t>ДП «Мелітопольське лісове господарство»  Водянське лісництво,  кв. 2. вид. 1-31, кв. 3 вид. 3-24, 26-28, кв.  4 вид. 3-30, кв. 5 вид. 10-37, кв. 8 вид. 10, 12, 13, 15-17, кв. 9 вид. 1-11, 13-16, 21, 22, кв. 10 вид. 4-30, кв. 11, кв. 13 вид.  4-12, кв. 14, кв. 14, кв. 15 вид. 1-28, кв. 16 вид. 5-12, 16-22, кв. 17 вид. 2-17, кв. 19, кв. 20 вид. 1-40, кв. 21 кв. 22 вид. 1-41, Енергодарська міська рада</t>
  </si>
  <si>
    <t>ДП «Мелітопольське лісове господарство»,  Енергодарська міська рада</t>
  </si>
  <si>
    <r>
      <t xml:space="preserve">Рішення Запорізької обласної ради №10 від 27.11.1998р, </t>
    </r>
    <r>
      <rPr>
        <sz val="10"/>
        <color rgb="FFFF0000"/>
        <rFont val="Times New Roman"/>
        <family val="1"/>
        <charset val="204"/>
      </rPr>
      <t>Рішення Запорізької обласної ради від 22.05.2018 № 5</t>
    </r>
  </si>
  <si>
    <t>49.  </t>
  </si>
  <si>
    <t>«Балка Терсянська»</t>
  </si>
  <si>
    <t>Запорізький район, в межах полів №5,6,11 сівообігу №2 Новомиколаївська селищна рада</t>
  </si>
  <si>
    <t>50.</t>
  </si>
  <si>
    <t>«Болотяні місця»</t>
  </si>
  <si>
    <t>Пологівський р-н, біля с. Григорівка</t>
  </si>
  <si>
    <t>Рішення Запорізької обласної ради від 05.07.2011 №12</t>
  </si>
  <si>
    <t>«Верхів`я річки Малої Токмачки»</t>
  </si>
  <si>
    <t>Пологівський р-н, Запорізької обл., 2 км на схід від с. Григорівка</t>
  </si>
  <si>
    <t>«Урочище Білорецький ставок»</t>
  </si>
  <si>
    <t>Мелітопольський р-н., Запорізької обл., біля с. Білорецьке</t>
  </si>
  <si>
    <t>Веселівська селищна рада</t>
  </si>
  <si>
    <t>"Більманська лісова дача"</t>
  </si>
  <si>
    <t>ДП "Пологівське ЛМГ" Більманське лісництво, кв. 40-77</t>
  </si>
  <si>
    <t xml:space="preserve">ДП "Пологівське ЛМГ" </t>
  </si>
  <si>
    <t>Рішення Запорізької обласної ради від 30.05.2013 №17</t>
  </si>
  <si>
    <t>"Тиха заводь"</t>
  </si>
  <si>
    <t>Мелітопольський район, Новобогданівська с/р, близько 40 км на захід від с. Старобогданівка</t>
  </si>
  <si>
    <t>Новобогданівська с/р</t>
  </si>
  <si>
    <t>Рішення Запорізької обласної ради від 30.05.2013 №18</t>
  </si>
  <si>
    <t>"Балка Драна"</t>
  </si>
  <si>
    <t xml:space="preserve">Запорізький р-н, Комишуваська селищна рада, на захід від с. Кущове </t>
  </si>
  <si>
    <t>Комишуваська селищна рада</t>
  </si>
  <si>
    <t>Рішення Запорізької обласної ради від 30.05.2013 №19</t>
  </si>
  <si>
    <t>"Балка Зеленянська"</t>
  </si>
  <si>
    <t>Пологівський р-н, Преображенська сільська рада, на північ від с. Василівське</t>
  </si>
  <si>
    <t>Преображенська сільська рада</t>
  </si>
  <si>
    <t>Рішення Запорізької обласної ради від 30.05.2013 №19, Закон України "Про добровільне об"єднання територіальних громад"</t>
  </si>
  <si>
    <t>"Балка Жовтокручанська"</t>
  </si>
  <si>
    <t>Запорізький р-н, Комишуваська селищна рада, на схід від с. Жовта Круча</t>
  </si>
  <si>
    <t>"Балка Кущовська"</t>
  </si>
  <si>
    <t>Запорізький р-н, Комишуваська селищна рада, на північ від с. Кущове</t>
  </si>
  <si>
    <t>Рішення Запорізької обласної ради від 31.10.2013 №14</t>
  </si>
  <si>
    <t>"Балка Новоіванівська"</t>
  </si>
  <si>
    <t>Запорізький р-н, Комишуваська селищна рада, на північ від с. Новоіванівське</t>
  </si>
  <si>
    <t>"Балка Широка"</t>
  </si>
  <si>
    <t>Запорізький р-н, Комишуваська селищна рада, на південний захід від селища Комишуваха</t>
  </si>
  <si>
    <t>"Балка Отріщанська"</t>
  </si>
  <si>
    <t>Запорізький р-н, Комишуваська селищна рада, біля с. Ясна Поляна</t>
  </si>
  <si>
    <t>"Балка Нестерянська"</t>
  </si>
  <si>
    <t>Пологівський р-н, Оріхівська м/р, на захід від с. Нестерянка</t>
  </si>
  <si>
    <t>"Балка Новотроїцька"</t>
  </si>
  <si>
    <t>Запорізький р-н, Комишуваська селищна рада, на захід від с. Новотроїцьке</t>
  </si>
  <si>
    <t>"Балка Успенівська"</t>
  </si>
  <si>
    <t>Пологівський р-н, 3,5 км на північний схід с. Роботино</t>
  </si>
  <si>
    <t>Рішення Запорізької обласної ради від 28.03.2013 №30</t>
  </si>
  <si>
    <t>"Берестівський"</t>
  </si>
  <si>
    <t>Кв. 3-5 та 9-14 Андріївського лісництва ДП "Бердянське ЛГ" Бердянський р-н</t>
  </si>
  <si>
    <t>ДП "Бердянське лісове господарство"</t>
  </si>
  <si>
    <t>Рішення Запорізької обласної ради від 28.08.2014 №21</t>
  </si>
  <si>
    <t>"Нова Дамба"</t>
  </si>
  <si>
    <t>Кв. 16, 17, 83, 84 Пологівського лісництва ДП "Пологівське ЛМГ", Пологіський р-н</t>
  </si>
  <si>
    <t>ДП "Пологівське лісомисливське господарство"</t>
  </si>
  <si>
    <t>Рішення Запорізької обласної ради від 28.08.2014 №22</t>
  </si>
  <si>
    <t>"Білорецький ліс"</t>
  </si>
  <si>
    <t>Кв. 18 вид. 6 Веселівського лісництва ДП "Мелітопольске ЛГ", Мелітопольський р-н</t>
  </si>
  <si>
    <t>Рішення Запорізької обласної ради від 28.08.2014 №23</t>
  </si>
  <si>
    <t>"Заплава річки Молочної"</t>
  </si>
  <si>
    <t xml:space="preserve">Провулок Фурманова в м. Мелітополь </t>
  </si>
  <si>
    <t xml:space="preserve">Мелітопольська міська рада </t>
  </si>
  <si>
    <t>Рішення Запорізької обласної ради від 27.08.2015 №35</t>
  </si>
  <si>
    <t>"Балка Куркулі"</t>
  </si>
  <si>
    <t>Пологівський район, Пологівська міська рада</t>
  </si>
  <si>
    <t>Рішення Запорізької обласної ради від 27.08.2015 №36</t>
  </si>
  <si>
    <t>"Заплава річки Берда"</t>
  </si>
  <si>
    <t>Новопетрівська с.р. Бердянський р-н</t>
  </si>
  <si>
    <t>Рішення Запорізької обласної ради від 31.05.2016 № 15</t>
  </si>
  <si>
    <t>"Балка біля річки Токмак"</t>
  </si>
  <si>
    <t>Бердянський район, Чернігівська селищна рада</t>
  </si>
  <si>
    <t>Рішення Запорізької обласної ради від 31.05.2016 № 16</t>
  </si>
  <si>
    <t>"Роздольська балка"</t>
  </si>
  <si>
    <t>Рішення Запорізької обласної ради від 31.05.2016 № 17</t>
  </si>
  <si>
    <t>"Балка Власівська"</t>
  </si>
  <si>
    <t>Токмацька міська рада, Пологівський район</t>
  </si>
  <si>
    <t>Рішення Запорізької обласної ради від 09.10.2017 № 60</t>
  </si>
  <si>
    <t>"Балка Товарна"</t>
  </si>
  <si>
    <t>Молочанська міська рада Пологівського району</t>
  </si>
  <si>
    <t>Рішення Запорізької обласної ради від 09.10.2017 № 61</t>
  </si>
  <si>
    <t>«Змішаний листяний ліс»</t>
  </si>
  <si>
    <t>Василівський р-н, кв. №14 Кам`янське л-во ДП «Мелітопольське лісове господарство»</t>
  </si>
  <si>
    <t xml:space="preserve"> ДП «Мелітопольське лісове господарство»</t>
  </si>
  <si>
    <t>Розпорядження Представника Президента Ук-раїни від 31.12.1993р. № 65</t>
  </si>
  <si>
    <t>«Єлізаветівський ліс»</t>
  </si>
  <si>
    <t>Мелітопольський район, кв.15 вид. 1-29 Веселівського л-ва ДП «Мелітопольське лісове господарство»</t>
  </si>
  <si>
    <t>Рішення Запорізького облвиконкому від 25.09.1984 № 315</t>
  </si>
  <si>
    <t>«Лісовий масив біля р. Домузгла»</t>
  </si>
  <si>
    <t>Мелітопольський р-н, на північ від смт Приазовське, вздовж правого берега р. Домузгла з південного західа на північний схід</t>
  </si>
  <si>
    <t>Рішення Запорізького облвиконкому від 25.09.1984р. № 315 Рішення Запорізької обласної ради від 22.11.2012р. №27</t>
  </si>
  <si>
    <t>Заплава р.Атманай</t>
  </si>
  <si>
    <t>Мелітопольський район, від меж земель Якимівської селищної  ради до дамб ставка Запорізького рибкомбінату</t>
  </si>
  <si>
    <t>«Тащенакський под»</t>
  </si>
  <si>
    <t>Мелітопольський р-н, с.Радивонівка</t>
  </si>
  <si>
    <t>«Вікове дерево глоду з ділянкою змішаного лісу 300 років»</t>
  </si>
  <si>
    <t>Запорізький р-н, Крутоярівське (Хортицьке) лісництво, кв.№35, виділ №53</t>
  </si>
  <si>
    <t>«Запорізький 700-річний дуб»</t>
  </si>
  <si>
    <t>м.Запоріжжя</t>
  </si>
  <si>
    <t>«Віковий дуб»</t>
  </si>
  <si>
    <t>м.Запоріжжя, с. Верхня Хортиця</t>
  </si>
  <si>
    <t>Рішення Запорізького облвиконкому від 10.03.1971р. №115</t>
  </si>
  <si>
    <t>«Цілинна ділянка балки Канцерівська»</t>
  </si>
  <si>
    <t>Запорізький р-н, Верхів’я балки «Канцерівська»</t>
  </si>
  <si>
    <t>Рішення Запорізького облвиконкому від 24.05.1972р. №206</t>
  </si>
  <si>
    <t>«Балка Крилівка»</t>
  </si>
  <si>
    <t>Крутоярівське (Хортицьке) лісництво, кв. 49, вид. 18,25,26</t>
  </si>
  <si>
    <t>6.  </t>
  </si>
  <si>
    <t>м. Запоріжжя</t>
  </si>
  <si>
    <t>7.  </t>
  </si>
  <si>
    <t>«Балка Кринична»</t>
  </si>
  <si>
    <t>Запорізький р-н,</t>
  </si>
  <si>
    <t>«Балка Губинська»</t>
  </si>
  <si>
    <t>Запорізький р-н, с.Малодубове</t>
  </si>
  <si>
    <t>«Алея вікових каштанів з ділянкою лісу»</t>
  </si>
  <si>
    <t>Запорізький р-н, околиця с.Петрівське</t>
  </si>
  <si>
    <t>«Цілинна ділянка біля р.Терса»</t>
  </si>
  <si>
    <t>Запорізький район, Новомиколаївська селищна рада</t>
  </si>
  <si>
    <t>Рішення Запорізького облвиконкому від 12.12.1979р. №533</t>
  </si>
  <si>
    <t>«Віко дуб черешчатий «</t>
  </si>
  <si>
    <t>Запорізький район, с.Зарниця</t>
  </si>
  <si>
    <t>«Група вікових дубів»</t>
  </si>
  <si>
    <t>Запорізький р-н, Крутоярівське лісництво, кв. № 17, вид. 1 частково</t>
  </si>
  <si>
    <t>«Дубовий гай. Старі дуби»</t>
  </si>
  <si>
    <t>КП "ЦПКВ "Дубовий гай"</t>
  </si>
  <si>
    <t>«Віковий дуб черешчатий»</t>
  </si>
  <si>
    <t>Пологівський р-н, с.Білогір`я</t>
  </si>
  <si>
    <t>Малотокмачанська сільська рада</t>
  </si>
  <si>
    <t>«Лісовий масив в верхів’ях балки»</t>
  </si>
  <si>
    <t>Пологівський р-н землі Гуляйпільської м-р</t>
  </si>
  <si>
    <t>Балка Антонівка</t>
  </si>
  <si>
    <t>Пологівський р-н, с.Антонівка</t>
  </si>
  <si>
    <t>Рішення Запорізького облвиконкому від 8.12.1976р.№484</t>
  </si>
  <si>
    <t>«Дуб 150-річний»</t>
  </si>
  <si>
    <t>Пологівський р-н, м.Молочанськ</t>
  </si>
  <si>
    <t>«Вікових два дуби черешчатих» 120 років</t>
  </si>
  <si>
    <t>Пологівський р-н, с.Долина,</t>
  </si>
  <si>
    <t>«Цілинна ділянка по балці Курушана»</t>
  </si>
  <si>
    <t>Мелітопольський район, на схід від с.Орлове</t>
  </si>
  <si>
    <t>«Вікове дерево дуб черешчатий» 200 років</t>
  </si>
  <si>
    <t>Пологівський р-н, с. Долина, вул. Дружби 28, маєток гр. Паленого Є.М.</t>
  </si>
  <si>
    <t>гр. Палений Є.М, с. Долина</t>
  </si>
  <si>
    <t>«Вікове дерево дуб черешчатий»  200 років</t>
  </si>
  <si>
    <t>Пологівський р-н, с. Долина, вул. Дружби 14, маєток гр. Приходько О.М.</t>
  </si>
  <si>
    <t>гр. Приходько О.М., с. Долина</t>
  </si>
  <si>
    <t>ДП Мелітопольке ЛГ, кв. 40 вид . 1  л-во</t>
  </si>
  <si>
    <t>«Дуб черешчатий»</t>
  </si>
  <si>
    <t>м.Мелітополь</t>
  </si>
  <si>
    <t>Мелітопольська міська рада</t>
  </si>
  <si>
    <t>«Вікове дерево дуб черешчатий» 150 років</t>
  </si>
  <si>
    <t>Пологівський р-н, с. Долина, вул. Дружби 56, маєток гр. Моісеєвої З.П.</t>
  </si>
  <si>
    <t>гр. Моїсеєва З.П., с. Долина</t>
  </si>
  <si>
    <t>Рішення Запорізького облвиконкому від 22.09.1982р. №431</t>
  </si>
  <si>
    <t>Мелітопольський район, с.Травневе</t>
  </si>
  <si>
    <t>Мелітопольський район, с.Соснівка</t>
  </si>
  <si>
    <t>ДП «Мелітпольське лісове господарстово»</t>
  </si>
  <si>
    <t>«Дуб черешчатий «</t>
  </si>
  <si>
    <t>Мелітопольський район, с.Промінь</t>
  </si>
  <si>
    <t>Пологівський р-н, с.Долина, вул. Дружби № 68, маєток гр. Дуніної М.І.</t>
  </si>
  <si>
    <t>гр. Дуніна М.І., с. Долина</t>
  </si>
  <si>
    <t>«Лисяча балка»</t>
  </si>
  <si>
    <t>Бердянський р-н, с.Дмитрівка</t>
  </si>
  <si>
    <t>«Вікове дерево горіху грецького»</t>
  </si>
  <si>
    <t>м. Бердянськ</t>
  </si>
  <si>
    <t>Бердянська міська рада</t>
  </si>
  <si>
    <t>«Балочка лугова»</t>
  </si>
  <si>
    <t>Бердянський р-н, с.Шовкове</t>
  </si>
  <si>
    <t>Бердянський р-н, кв.14, виділ 3-9 ДП «Бердянське лісове гоподарство»</t>
  </si>
  <si>
    <t>ДП «Бердянське лісове гоподарство»</t>
  </si>
  <si>
    <t>Рішення Запорізького облвиконкому від 19.09.1988р. №272</t>
  </si>
  <si>
    <t>«Дальні Макорти»</t>
  </si>
  <si>
    <t>Бердянський р-н, східна околиця м.Бердянськ</t>
  </si>
  <si>
    <t>Рішення Запорізького облвиконкому від  12.12.1979р. №533</t>
  </si>
  <si>
    <t>«Ближні Макорти»</t>
  </si>
  <si>
    <t>Бердянський р-н, околиця м.Бердянськ</t>
  </si>
  <si>
    <t>«Стара груша дичка»</t>
  </si>
  <si>
    <t>Дуб Патріарх</t>
  </si>
  <si>
    <t>Мелітопольський район, с.Терпіння</t>
  </si>
  <si>
    <t>Рішення Запорізької обласної ради від 17.08.1999р. №7</t>
  </si>
  <si>
    <t>Пологівський район, Гуляйпільське лісництво, ДП «Пологівське ЛМГ» кв.56</t>
  </si>
  <si>
    <t xml:space="preserve"> ДП «Пологівське ЛМГ»</t>
  </si>
  <si>
    <t>«Вікове дерево клену гостролистого - 115 р»</t>
  </si>
  <si>
    <t>Бердянський р-н, пікет  203 км</t>
  </si>
  <si>
    <t>17 дистанція шляху Запорізького відділення Придніпровської залізниці</t>
  </si>
  <si>
    <t>«Степова цілинка»</t>
  </si>
  <si>
    <t>Бердянський р-н, на землях Придніпровської залізниці 189-190  км</t>
  </si>
  <si>
    <t>17дистанція шляху Запорізького відділення Придніпровської залізниці</t>
  </si>
  <si>
    <t>«Вікове дерево глоду з ділянкою змішаного лісу 400 років»</t>
  </si>
  <si>
    <t>Запорізький р-н, Крутоярівське (Хортицьке) лісництво, кв.№35, виділ №54</t>
  </si>
  <si>
    <t>«Земляний курган з цілинкою»</t>
  </si>
  <si>
    <t>Берестівська сільська рада, Бердянський р-н, околиця с . Софієвка</t>
  </si>
  <si>
    <t>Берестівська сільська рада Бердянського району</t>
  </si>
  <si>
    <t>Рішення Запорізького облвиконкому від 13.09.1988 № 272</t>
  </si>
  <si>
    <t>«Вікове дерево клену гостролистого - 160 р.»</t>
  </si>
  <si>
    <t>Бердянський р-н, біля залізничної будки, 203 км</t>
  </si>
  <si>
    <t>«Вікове дерево клену гостролистого - 110 р.»</t>
  </si>
  <si>
    <t>Бердянський р-н, Придніпровська залізниця, пікет 203 км</t>
  </si>
  <si>
    <t>Рішення Запорізького облвиконкому від  25.09.1984р. №315</t>
  </si>
  <si>
    <t>«Балка біля с. Карла Лібкнехта»</t>
  </si>
  <si>
    <t>Розівська селищна рада Пологівського району</t>
  </si>
  <si>
    <t>Рішення Запорізької обласної ради від  30.10.2014р. №19</t>
  </si>
  <si>
    <t>«Балка Сухі Яли-нижня»</t>
  </si>
  <si>
    <t>Рішення Запорізької обласної ради від  30.10.2014р. №20</t>
  </si>
  <si>
    <t>«Саур-могила»</t>
  </si>
  <si>
    <t>Запорізький р-н, с.Григорівка</t>
  </si>
  <si>
    <t>2.</t>
  </si>
  <si>
    <t>«Токмак-могила (Синя гора)»</t>
  </si>
  <si>
    <t>Чернігівський р-н, с.Новополтавка</t>
  </si>
  <si>
    <t>Новополтавський кам’яний кар’єр</t>
  </si>
  <si>
    <t>3.</t>
  </si>
  <si>
    <t>«Велика кам’яна скеля біля р.Суха Конка»</t>
  </si>
  <si>
    <t>Пологівський р-н, Воскресенська с/р</t>
  </si>
  <si>
    <t>«Бельмак-могила»</t>
  </si>
  <si>
    <t>Пологівський, с. Більманка</t>
  </si>
  <si>
    <t>Більманська селищна рада</t>
  </si>
  <si>
    <t>Рішення Запорізького облвиконкому від 24.05.1972р. №206, Постанова ВРУ "Про перейменування деяких населених пунктів"</t>
  </si>
  <si>
    <t>5.</t>
  </si>
  <si>
    <t>«Горна гряда з кам’янистими розсипами»</t>
  </si>
  <si>
    <t>Бердянський р-н, с.Калайтанівка</t>
  </si>
  <si>
    <t>«Кам’яна могила біля с. Нововспаське»</t>
  </si>
  <si>
    <t>Мелітопольський р-н, с.Новоспасівське</t>
  </si>
  <si>
    <t>Нововасилівська сільська рада</t>
  </si>
  <si>
    <t>«Єлисєйський пігматітовий кар’єр</t>
  </si>
  <si>
    <t>Бердянський р-н, с.Єлісєївка</t>
  </si>
  <si>
    <t>8.</t>
  </si>
  <si>
    <t>«Скеля Кристал і скеля Кварцитова»</t>
  </si>
  <si>
    <t>Бердянський р-н, на схід від с.Радивонівка 1 км</t>
  </si>
  <si>
    <t>Висока скеля над р. Берда</t>
  </si>
  <si>
    <t>Бердянський район, Берестівська сільська рада</t>
  </si>
  <si>
    <t>Рішення Запорізького облвиконкому від 24.05.1972 № 206</t>
  </si>
  <si>
    <t>«Скеля Сова Пимонова»</t>
  </si>
  <si>
    <t>Бердянський р-н, неподалік с.Калайтанівка</t>
  </si>
  <si>
    <t>«Балка Лукашева»</t>
  </si>
  <si>
    <t>Запорізький р-н, с.Малишевка</t>
  </si>
  <si>
    <t>«Балка Таволжанська»</t>
  </si>
  <si>
    <t>Запорізький р-н, між селами Перун та Орлівське, ДП «Пологівське лісомисливське господарство» Запорізьке (Михайлівське) лісництво, кв.№14, вид. 31, 34</t>
  </si>
  <si>
    <t>Рішення Запорізького облвиконкому від 25.05.1984р. №315</t>
  </si>
  <si>
    <t>«Круглик»</t>
  </si>
  <si>
    <t>Запорізький р-н, на схід від с.Круглик на лівому березі р. Дніпро</t>
  </si>
  <si>
    <t>Петромихайлівська  с.р.</t>
  </si>
  <si>
    <t>«Балка Роднинська»</t>
  </si>
  <si>
    <t>Запорізький район, с. Підгірне</t>
  </si>
  <si>
    <t>«Терники»</t>
  </si>
  <si>
    <t>Пологівський р-н, Гуляйпільське лісництво, ДП «Пологівське ЛМГ» кв.6 (вид. 1,2)</t>
  </si>
  <si>
    <t xml:space="preserve">ДП «Пологівське ЛМГ» </t>
  </si>
  <si>
    <t>Пологівський р-н біля с.Широке</t>
  </si>
  <si>
    <t>«Лиса гора»</t>
  </si>
  <si>
    <t>Запорізький р-н, с.Веселянка, лівий берег  р.Конка</t>
  </si>
  <si>
    <t>Новолександрівська сільська рада</t>
  </si>
  <si>
    <t>«Балка Велика кам’яна»</t>
  </si>
  <si>
    <t>Пологівський р-н, с.Новоданилівка</t>
  </si>
  <si>
    <t>«Каскад двох ставків із водоохоронною зоною»</t>
  </si>
  <si>
    <t>Пологівський р-н на північ від с.Гуляйпільське</t>
  </si>
  <si>
    <t>«Струмок з ставком і береговою зоною»</t>
  </si>
  <si>
    <t>Василівський р-н, с.Заповітне, правий берег р. Білозерка</t>
  </si>
  <si>
    <t>«Луговський піщаний кар’єр»</t>
  </si>
  <si>
    <t>Пологівський р-н, на східному боці с.Лугівка</t>
  </si>
  <si>
    <t>«Редути старих укріплень»</t>
  </si>
  <si>
    <t>Пологівський р-н, на південий схід від с. Благовещенка 1 км</t>
  </si>
  <si>
    <t>Рішення Запорізького облвиконкому від 25.05.1984р. №315, Постанова ВРУ "Про перейменування деяких населених пунктів"</t>
  </si>
  <si>
    <t>«Ланцевська кам’яна могила»</t>
  </si>
  <si>
    <t>Пологівський р-н, на захід від с.Ланцево</t>
  </si>
  <si>
    <t>«Філонова балка»</t>
  </si>
  <si>
    <t>Бердянський р-н, околиця с.Калайтінівка</t>
  </si>
  <si>
    <t>Берестівська с/р</t>
  </si>
  <si>
    <t>«Стара прісноводна криниця з цілиною»</t>
  </si>
  <si>
    <t>Бердянський р-н, околиця с.Калайтанівка, у правого берега р. Берда</t>
  </si>
  <si>
    <t>«Захарівська фортеця»</t>
  </si>
  <si>
    <t>Бердянський р-н, на південь від с.Калайтінівка, правий берег р.Берда</t>
  </si>
  <si>
    <t>«Земляний курган з цілиною»</t>
  </si>
  <si>
    <t>Бердянський р-н, околиця с.Софієвка</t>
  </si>
  <si>
    <t>Бердянський р-н,  Миколаївська  с/р</t>
  </si>
  <si>
    <t>Рішення Запорізького облвиконкому від 24.05.1982р. №206</t>
  </si>
  <si>
    <t>«Острів Великий Дзензик»</t>
  </si>
  <si>
    <t>м.Бердянськ, 500м на південий схід в Азовському морі</t>
  </si>
  <si>
    <t>«Острів Малий Дзензик та архіпелаг Астапіха»</t>
  </si>
  <si>
    <t>«Південий схил пойми р.Молочна»</t>
  </si>
  <si>
    <t>ДП Бердянський ЛГ, кв. 77, 76 вид . 3-4 Токмацьке л-во</t>
  </si>
  <si>
    <t>ДП Бердянський ЛГ</t>
  </si>
  <si>
    <t>РозпорядженняПредставника Президента від 2.10.1992р. №321</t>
  </si>
  <si>
    <t>«Ділянка узбережжя Азовського моря»</t>
  </si>
  <si>
    <t>палеонтологічна</t>
  </si>
  <si>
    <t>Бердянський р-н, з південно-західного боку від с. Луначарське, берег Азовського моря Бердянське л-во кв. 25 вид.4-6</t>
  </si>
  <si>
    <t xml:space="preserve">ДП «Бердянське ЛГ» </t>
  </si>
  <si>
    <t>Рішення Запорізького облвиконкому від 24.05.1972р. № 200, Рішення Запорізькї облради  від 25.02.2016  № 30</t>
  </si>
  <si>
    <t>Разом</t>
  </si>
  <si>
    <t>«Парк по вулиці Кремлівській»</t>
  </si>
  <si>
    <t>«Парк енергетиків»</t>
  </si>
  <si>
    <t>Парк «Алея слави»</t>
  </si>
  <si>
    <t>Районна державна адміністрація Запорізької міської ради по Вознесенівському району</t>
  </si>
  <si>
    <t>«Запорізький дитячий ботанічний сад»</t>
  </si>
  <si>
    <t>Позашкільний навчальний заклад "Дитячий парк "Запорізький міський ботанічний сад" Запорізької міської ради</t>
  </si>
  <si>
    <t>«Парк ім.Шевченка»</t>
  </si>
  <si>
    <t>Районна державна адміністрація Запорізької міської ради по Шевченківському району</t>
  </si>
  <si>
    <t>Рішення Запорізького облвиконкому від 12.12.1979р. №206</t>
  </si>
  <si>
    <t>«Парк залізничної станції Запоріжжя-2»</t>
  </si>
  <si>
    <t>Районна державна адміністрація Запорізької міської ради по Олександрівському району</t>
  </si>
  <si>
    <t xml:space="preserve"> «Парк біля залізничної станції»</t>
  </si>
  <si>
    <t>м.Мелітополь, залізнична станція “Мелітополь”</t>
  </si>
  <si>
    <t>«Парк зрощувального садівництва»</t>
  </si>
  <si>
    <t>Мелітопольський район, Інститут зрощувального садівництва</t>
  </si>
  <si>
    <t>Інститут зрощувального садівництва</t>
  </si>
  <si>
    <t>«Парк Еліта»</t>
  </si>
  <si>
    <t>Мелітопольський район, Терпіннівська сільська рада</t>
  </si>
  <si>
    <t>Цілющі джерела</t>
  </si>
  <si>
    <t>Мелітопольський район, с.Терпіннія</t>
  </si>
  <si>
    <t>«Парк Садове»</t>
  </si>
  <si>
    <t>Мелітопольський район, Новенська сільська рада</t>
  </si>
  <si>
    <t>«Парк ім.Шмідта»</t>
  </si>
  <si>
    <t>«Парк санаторія Кирилівський»</t>
  </si>
  <si>
    <t>Мелітопольський р-н, с.м.т.Кирилівка</t>
  </si>
  <si>
    <t>санаторій “Кирилівський”</t>
  </si>
  <si>
    <t>«Лісопитомник»</t>
  </si>
  <si>
    <t>Мелітопольський район, південно-східна частина м.Мелітополь</t>
  </si>
  <si>
    <t>Рішення Запорізької обласної ради від 25.12.2001р. №5  Рішення Запорізької обласної ради від 09.04.2015р. №25</t>
  </si>
  <si>
    <t>"Студентський гай"</t>
  </si>
  <si>
    <t>Каховське шосе, 8/2 м. Мелітополь</t>
  </si>
  <si>
    <t>Мелітопольський інститут державного та муніципального управління Класичного приватного університету</t>
  </si>
  <si>
    <t>Рішення Запорізької обласної ради від 09.04.2015р. №24</t>
  </si>
  <si>
    <t>"Алея Слави"</t>
  </si>
  <si>
    <t>вул. Паркова, м. Мелітополь</t>
  </si>
  <si>
    <t>«Лісонасадження Яковенко»</t>
  </si>
  <si>
    <t>Мелітопольський р-н, кв. 4 (вид. 1-27) Веселівського лісництва ДП "Мелітопольське лісове господарство"</t>
  </si>
  <si>
    <t xml:space="preserve">«Ліс в поймі колишньої р.Великий Утлюк» </t>
  </si>
  <si>
    <t>Мелітопольський р-н, кв. 19 (вид. 1-9) Веселівського лісництва ДП "Мелітопольське лісове господарство"</t>
  </si>
  <si>
    <t>Всього територій та об`єктів ПЗФ  місцевого значення</t>
  </si>
  <si>
    <t xml:space="preserve">Всього територій та об’єктів ПЗФ </t>
  </si>
  <si>
    <t>_____________________</t>
  </si>
  <si>
    <t>Івано-Франківська область</t>
  </si>
  <si>
    <t xml:space="preserve"> «Горгани»</t>
  </si>
  <si>
    <t>Надвірнянський район,  Бистрицька та Зеленська сільські ради</t>
  </si>
  <si>
    <t>Надвірнянський район, Поляницька сільська ТГ(с.Бистриця) Пасічнянська сільська ТГ (с. Зелена)</t>
  </si>
  <si>
    <t>Міністерство захисту довкілля та природних ресурсів України</t>
  </si>
  <si>
    <t>Указ Президента України   від 12.09.1996 р.   № 831/96</t>
  </si>
  <si>
    <t>Яремчанська міська рада</t>
  </si>
  <si>
    <t>Яремчанська міська ТГ</t>
  </si>
  <si>
    <t>Міністерство еколгії  та природних ресурсів України</t>
  </si>
  <si>
    <t>Постанова РМ УРСР від 03.06.1980 р. № 376</t>
  </si>
  <si>
    <t>«Гуцульщина»</t>
  </si>
  <si>
    <t>Косівський район</t>
  </si>
  <si>
    <t>Указ Президента України   від 14.05.2002 р.   № 456/2002</t>
  </si>
  <si>
    <t>Галицький</t>
  </si>
  <si>
    <t>Галицький район</t>
  </si>
  <si>
    <t>Івано-Франківський район</t>
  </si>
  <si>
    <t>Держкомлісгосп України</t>
  </si>
  <si>
    <t>Державне агенство лісових ресурсів України</t>
  </si>
  <si>
    <t>Указ Президента України   від 09.08.2004 р.   № 877/2004</t>
  </si>
  <si>
    <t>«Синьогора»</t>
  </si>
  <si>
    <t>Богородчанський район</t>
  </si>
  <si>
    <t>Державне управління справами</t>
  </si>
  <si>
    <t>Указ Президента України   від 21.12.2009р.   № 1083/2009</t>
  </si>
  <si>
    <t>«Верховинський»</t>
  </si>
  <si>
    <t>Верховинський район</t>
  </si>
  <si>
    <t xml:space="preserve">Указ Президента України   від 22.01.2010 р.   № 58/2010, від 11.01.2021  № 2/2021 </t>
  </si>
  <si>
    <t xml:space="preserve"> «Грофа»</t>
  </si>
  <si>
    <t xml:space="preserve">заказник </t>
  </si>
  <si>
    <t>Рожнятівський район,  Довгополянське   лісництво,кв.21,36,38;  Менчільське лісництво, кв.8,13,22,23,26; Осмолодське лісництво, кв.30,31,36;  Різарнянське лісництво, кв.12;  Піскавське лісництв, кв.39</t>
  </si>
  <si>
    <t>Калуський район,  Довгополянське   лісництво,кв.21,36-38;  Менчільське лісництво, кв.8,13,22,23,26; Осмолодське лісництво, кв.30,31,36;  Піскавське лісництв, кв.39</t>
  </si>
  <si>
    <t>ДП «Осмолодський держлісгосп»</t>
  </si>
  <si>
    <t>ДП «Осмолодське лісове господарство»</t>
  </si>
  <si>
    <t>Указ Президента України   від 20.08.1996 р.   № 715/96</t>
  </si>
  <si>
    <t xml:space="preserve"> «Козакова долина»</t>
  </si>
  <si>
    <t>Тисменицький район,  Дністровське лісництво, кв.3-16</t>
  </si>
  <si>
    <t>Івано-Франківський район,  Дністровське лісництво, кв.3-16</t>
  </si>
  <si>
    <t>ДП «Івано-Франківський держлісгосп»</t>
  </si>
  <si>
    <t>ДП «Івано-Франківське лісове господарство»</t>
  </si>
  <si>
    <t>Постанова РМ УРСР від 16.12.1982 р. № 617</t>
  </si>
  <si>
    <t xml:space="preserve"> «Урочище «Скит Манявський»</t>
  </si>
  <si>
    <t>Богородчанський район,  Манявське лісництво,   кв. 32-37</t>
  </si>
  <si>
    <t>Івано-Франківський район,  Манявське лісництво,   кв. 32-37</t>
  </si>
  <si>
    <t>ДП «Солотвинський держлісгосп»</t>
  </si>
  <si>
    <t>ДП "Солотвинське лісове господарство"</t>
  </si>
  <si>
    <t>Постанова РМ УРСР від 16.12.1982 р. № 617, Указ Президента України   від 27.08.2016 р.   № 312/2016</t>
  </si>
  <si>
    <t xml:space="preserve"> «Бредулець-кий»</t>
  </si>
  <si>
    <t>Надвірнянський район,  Зеленське лісництво,   кв.5, вид.1-6; 8-23; 25</t>
  </si>
  <si>
    <t xml:space="preserve">Надвірнянський район,        Зеленське лісництво, кв.5 </t>
  </si>
  <si>
    <t>ДП «Надвірнянський держлісгосп»</t>
  </si>
  <si>
    <t>ДП «Надвірнянське лісове господарство»</t>
  </si>
  <si>
    <t>Постанова РМ УРСР від 28.10.1974 р.№ 500</t>
  </si>
  <si>
    <t xml:space="preserve"> «Яйківський»</t>
  </si>
  <si>
    <t>Рожнятіваський район,  Мшанське лісництво,   кв.35, вид.1-71</t>
  </si>
  <si>
    <t>Калуський район, Мшанське лісництво, кв.35</t>
  </si>
  <si>
    <t>Постанова РМ УРСР від 28.10.1974 р. № 500</t>
  </si>
  <si>
    <t xml:space="preserve"> «Тавпишир-ківський»</t>
  </si>
  <si>
    <t>Надвірнянський район,  Бистрицьке лісництво,   кв. 36,39,53,57</t>
  </si>
  <si>
    <t>Надвірнянський район, Бистрицьке лісництво, кв.36,39,53,57</t>
  </si>
  <si>
    <t>Постанова РМ УРСР    від 28.10.1974 р.№ 500</t>
  </si>
  <si>
    <t xml:space="preserve"> «Кливський»</t>
  </si>
  <si>
    <t>Надвірнянський район,  Любіжнянське лісництво,   кв.20, вид.4-8;  12-17; 24 -28; 30; 31; 33-38</t>
  </si>
  <si>
    <t>Надвірнянський район, Любіжнянське лісництво, кв.20, вид.3,7,8,12,13,15,16,23,24,25,26,27,30,33,34,35,36,37,38</t>
  </si>
  <si>
    <t>ДП «Делятинський держлісгосп»</t>
  </si>
  <si>
    <t>ДП «Делятинське лісове господарство»</t>
  </si>
  <si>
    <t xml:space="preserve"> «Княждвірсь-кий»</t>
  </si>
  <si>
    <t xml:space="preserve">Коломийський район,  Печеніжинське лісництво   кв.1-3,6,7  </t>
  </si>
  <si>
    <t>Коломийський район, Печеніжинське лісництво, кв.1 вид.1-16,35,36, кв.2 вид.1-18, кв.3 вид.1-13, кв.6 вид.1-7,12, кв.7</t>
  </si>
  <si>
    <t>ДП «Коломийський держлісгосп»</t>
  </si>
  <si>
    <t>ДП «Коломийське лісове господарство»</t>
  </si>
  <si>
    <t>«Пожератульський»</t>
  </si>
  <si>
    <t>Надвірнянський район,  Поляницьке лісництво, кв.35, вид. 2, 8, 10, 11; кв.36, вид. 4, 5, 6, 9; кв. 37, вид.1-6, 12-17, кв. 38, вид.18, 19, 22, 29</t>
  </si>
  <si>
    <t>Надвірнянський район, Поляницьке лісництво, кв.35, вид. 5, 8-11; кв.36, вид. 4-6; кв. 37, вид.1-3 кв. 38, вид.6,7,11-15,18,19,21,25</t>
  </si>
  <si>
    <t>Постанова РМ УРСР від 28.10.1974 р. № 500 (внесені зміни Постановою РМ УРСР   № 5 від 07.01.1985 р.)</t>
  </si>
  <si>
    <t>«Турова дача»</t>
  </si>
  <si>
    <t>Рожнятівський район,  Краснянське лісництво, кв. 8,9,10</t>
  </si>
  <si>
    <t>Калуський район, Краснянське лісництво, кв. 13 вид.1-5, кв.14 вид.1-47, кв.15 вид.1-45</t>
  </si>
  <si>
    <t xml:space="preserve"> «Скелі Довбуша»</t>
  </si>
  <si>
    <t>Долинський район,  Поляницьке ллісництво, кв. 9,14</t>
  </si>
  <si>
    <t>Калуський район,              Поляницьке л-во, кв. 9,14</t>
  </si>
  <si>
    <t>ДП «Болехівський держлісгосп»</t>
  </si>
  <si>
    <t>ДП «Болехівське лісове господарство»</t>
  </si>
  <si>
    <t>Постанова РМ УРСР від 30.03.1981 р. № 145</t>
  </si>
  <si>
    <t xml:space="preserve"> «Урочище  «Верхнє Озерище»</t>
  </si>
  <si>
    <t>Надвірнянський район,  Річанське лісництво, кв.20, вид.23-33; кв. 23, вид.32-34, кв.24, вид. 1</t>
  </si>
  <si>
    <t>Надвірнянський район, Річанське лісництво, кв.20, вид.20-29; кв. 23, вид.28-30, кв.24, вид. 1</t>
  </si>
  <si>
    <t>Розпорядження РМ УРСР від 14.10.1975 р. № 780-р</t>
  </si>
  <si>
    <t>«Касова гора»</t>
  </si>
  <si>
    <t>Голицький район  с. Бовшів</t>
  </si>
  <si>
    <t>Івано-франківський район, с.Бовшів (ввійшла у склад Галицького ПНН)</t>
  </si>
  <si>
    <t>Бовшівська сільська рада</t>
  </si>
  <si>
    <t>Бурштинська міська ТГ</t>
  </si>
  <si>
    <t xml:space="preserve"> «Урочище  Масьок»</t>
  </si>
  <si>
    <t>ботаннічна</t>
  </si>
  <si>
    <t>Городенківський район,   с. Острівець</t>
  </si>
  <si>
    <t>Коломийський район,                    с. Острівець</t>
  </si>
  <si>
    <t>Острівецька сільська рада</t>
  </si>
  <si>
    <t>Городенківська міська ТГ</t>
  </si>
  <si>
    <t>Розпорядження РМ УРСР від 14.10.1975 р.   № 780-р</t>
  </si>
  <si>
    <t xml:space="preserve"> «Чортова гора»</t>
  </si>
  <si>
    <t>Рогатинський район  село Підвиння   (9,5 га);  село Пуків (3,5 га)</t>
  </si>
  <si>
    <t>Івано-Франківський район, с.Підвиння, с.Пуків</t>
  </si>
  <si>
    <t>Підвиннянська сільська рада;    Пуківська сільська рада</t>
  </si>
  <si>
    <t>Рогатинська міська ТГ</t>
  </si>
  <si>
    <t xml:space="preserve"> «Урочище «Осій»</t>
  </si>
  <si>
    <t>Долинський район,  Мало-Тур’янське  лісництво, кв.2, вид. 33, 34, 37, 38, 39, 40</t>
  </si>
  <si>
    <t>Калуський район,                          Мало-Тур’янське  лісництво, кв.2, вид. 33, 34, 37, 38, 39, 40</t>
  </si>
  <si>
    <t>ДП «Вигодський держлісгосп»</t>
  </si>
  <si>
    <t>ДП «Вигодське лісове господарство»</t>
  </si>
  <si>
    <t xml:space="preserve"> «Урочище  «Сокіл»</t>
  </si>
  <si>
    <t>Рожнятівський район,  Ангелівське лісництво, кв. 34, вид.9-16, 22, 23, 27, 35-37; кв.35, вид 1, 4, 6</t>
  </si>
  <si>
    <t>Калуський район,             Ангелівське лісництво, кв. 25, вид.5ч,6.9-14; кв.26, вид 1, 4, 5</t>
  </si>
  <si>
    <t>«Урочище «Тарниці»</t>
  </si>
  <si>
    <t>Надвірнянський район,  Микуличинське   лісництво, кв. 20, вид. 1- 3, 6, 12, 14, 18, 19, 20</t>
  </si>
  <si>
    <t>Надвірнянський район, Микуличинське лісництво, кв. 20, вид. 1- 13,39,40</t>
  </si>
  <si>
    <t xml:space="preserve"> «Болото  Висяче»</t>
  </si>
  <si>
    <t>Верховинський район,  Буркутське лісництво, кв. 37, вид. 25</t>
  </si>
  <si>
    <t>Верховинський район, Буркутське лісництво, кв. 37, вид. 22 (ввійшов у склад НПП "Верховинський")</t>
  </si>
  <si>
    <t>ДП «Верховинський держлісгосп»</t>
  </si>
  <si>
    <t>НПП "Верховинський"</t>
  </si>
  <si>
    <t>«Болото  «Ширковець»</t>
  </si>
  <si>
    <t>Долинський район   Мізунське лісництво, кв.13, вид.18</t>
  </si>
  <si>
    <t>Калуський район,               Мізунське лісництво, кв.13, вид.18</t>
  </si>
  <si>
    <t xml:space="preserve"> «Болото  «Лисак»</t>
  </si>
  <si>
    <t>Долинський район  Свічівське лісництво, кв. 12, вид.20; кв. 15, вид. 2, 3 ,6, 8, 10, 11</t>
  </si>
  <si>
    <t>Калуський район,                  Свічівське лісництво, кв. 12, вид.20; кв. 15, вид. 2, 3 ,6, 8, 10, 11</t>
  </si>
  <si>
    <t xml:space="preserve"> «Болото  «Мшана»</t>
  </si>
  <si>
    <t>Рожнятівський район,  Мшанське лісництво, кв.33, вид. 101,102</t>
  </si>
  <si>
    <t>Калуський район,                 Мшанське лісництво, кв.33, вид. 101,102</t>
  </si>
  <si>
    <t>«Манявський водоспад»</t>
  </si>
  <si>
    <t>Богородчанський р-н, Манявське л-во кв.9, вид.12</t>
  </si>
  <si>
    <t>Івано-Франківський район, Манявське лісництво кв. 9 вид. 12</t>
  </si>
  <si>
    <t>ДП «Солотвинський лісгосп»</t>
  </si>
  <si>
    <t>Рішення облвиконкому від 07.07.72 р. №264, Указ Президента України від 27.07,2016  № 312/2016</t>
  </si>
  <si>
    <t>«Старуня»</t>
  </si>
  <si>
    <t>Богородчанський район,  село Старуня</t>
  </si>
  <si>
    <t>Івано-Франківський район,            с. Старуня</t>
  </si>
  <si>
    <t>Старунська сільська рада</t>
  </si>
  <si>
    <t>Богородчанська селищна ТГ</t>
  </si>
  <si>
    <t>Постанова РМ  УРСР від 21.03.1984 р. № 139</t>
  </si>
  <si>
    <t>«Високогір-ний»</t>
  </si>
  <si>
    <t>Надвірнянський район,  Бистрицьке лісництво, кв.62</t>
  </si>
  <si>
    <t>Надвірнянський район, Бистрицьке лісництво, кв.62</t>
  </si>
  <si>
    <t>Постанова РМ УРСР від 22.07.1983 р. № 311</t>
  </si>
  <si>
    <t>«Діброва»</t>
  </si>
  <si>
    <t>Богородчанський район,  Богородчанське   лісництво, кв.27</t>
  </si>
  <si>
    <t>Івано-Франківський район, Богородчанське лісництво, кв.27</t>
  </si>
  <si>
    <t>«Дружба»</t>
  </si>
  <si>
    <t>Тисменицький район,  с. Угринів  Івано-Франківська міська рада</t>
  </si>
  <si>
    <t>Івано-Франківський район, Угринівська сільська ТГ</t>
  </si>
  <si>
    <t>Прикарпатський держуніверситет ім. В. Стефаника</t>
  </si>
  <si>
    <t>Прикарпатський національний університет ім. В. Стефаника</t>
  </si>
  <si>
    <t>«Парк партизанської слави»</t>
  </si>
  <si>
    <t>Надвірнянський район,  Зарічанське лісництво, кв.24</t>
  </si>
  <si>
    <t>Надвірнянський район,        Зарічанське лісництво, кв.24</t>
  </si>
  <si>
    <t>Постанова Держкомітету УРСР з охорони природи від 17.08.1983 р. № 37</t>
  </si>
  <si>
    <t xml:space="preserve">Всього територій та об`єктів ПЗФ загальнодержавного  значення   </t>
  </si>
  <si>
    <t>Городенківський  район,  Тлумацький  район  вздовж ріки Дністер</t>
  </si>
  <si>
    <t>Івано-Франківський, Коломийський  райони, вздовж річки Дністер</t>
  </si>
  <si>
    <t>Городенківська, Тлумацька районні ради</t>
  </si>
  <si>
    <t>Тлумацька міська ТГ, Обертинська селищна ТГ, Олешанська сільська ТГ, Чернелицька ТГ, Городенківська ТГ, ДП "Коломийське ЛГ" ДП "Івано-Франківське ЛГ"</t>
  </si>
  <si>
    <t>Рішення сесії обласної ради від 15.07.93 р.</t>
  </si>
  <si>
    <t>Косівська районна рада, Кутський держлісгосп, Косівський МГЛ</t>
  </si>
  <si>
    <t xml:space="preserve"> ДП "Кутське лісове господарство", РП Косівський "Райагроліс"</t>
  </si>
  <si>
    <t>Розпорядження облдержадміністрації від 23.06.97 р. № 443</t>
  </si>
  <si>
    <t>Поляницький</t>
  </si>
  <si>
    <t>Долинський район,  Поляницьке лісництво  вк.9,10,14-16,22-26</t>
  </si>
  <si>
    <t>Калуський район, Поляницьке лісництво, кв.9,10,14-16,22-26</t>
  </si>
  <si>
    <t>Розпорядження облдержадміністрації від 15.07.96 р.  № 451</t>
  </si>
  <si>
    <t>* (ввійшов у склад Галицького НПП)</t>
  </si>
  <si>
    <t xml:space="preserve">Гальцький НПП </t>
  </si>
  <si>
    <t xml:space="preserve">Галицька міська ТГ, Бурштинська міська ТГ, Більшівцівсбка селищна ТГ, Дубовецька сільська ТГ, </t>
  </si>
  <si>
    <t>«Чивчино-Гринявський»</t>
  </si>
  <si>
    <t xml:space="preserve">Верховинський район, Чивчинське лісництво, кв. 11, 13-16, 24, 26-42  Буркутське лісництво, кв.14-19,23-25, 32-35    Паркалабське лісництво, кв.8,9,14,16-20  .  Полонини: «алузька», «Прелуки», «Ретундул», «Лустун», «Мале Пір’є», «Попадя»,»Гнітеса», «Чивчин», «Штевйора»  </t>
  </si>
  <si>
    <t xml:space="preserve">                                             Верховинський район, Чивчинське лісництво, кв. 11, 13-16, 24, 26-42, Буркутське лісництво, кв.14-19,23-25, 32-35 (згідно матеріалів базового лісовпорядкування 2010 року)     </t>
  </si>
  <si>
    <t>ДП «Верховинський держлісгосп», ДП «Гринявський держлісгосп», Верховинська районна рада</t>
  </si>
  <si>
    <t>ДП «Верховинське лісове господарство», Зеленська сільська ТГ</t>
  </si>
  <si>
    <t>«Ріка Свіча з притокою Мізунькою»</t>
  </si>
  <si>
    <t>Долинський район</t>
  </si>
  <si>
    <t>Калуський район</t>
  </si>
  <si>
    <t>Долинська районна рада, сільські ради</t>
  </si>
  <si>
    <t>Долинська міська ТГ, Вигодська селищна ТГ, Витвицька сільська ТГ, Болехівська міська ТГ</t>
  </si>
  <si>
    <t>Рішення обласної ради від 15.07.93 р.</t>
  </si>
  <si>
    <t>«Саджавський»</t>
  </si>
  <si>
    <t>Долинський район, межиріччя рр. Свічі та Саджави</t>
  </si>
  <si>
    <t>Калуський район,                 с.Княжолука                    (межиріччя рр. Свічі та Саджави)</t>
  </si>
  <si>
    <t>Княжелуцька сільська рада</t>
  </si>
  <si>
    <t>Долинська міська ТГ</t>
  </si>
  <si>
    <t>«Цапове»</t>
  </si>
  <si>
    <t>Долинський район, Церківнянське лісництво, кв.8, вид 38</t>
  </si>
  <si>
    <t>Калуський район, Церківнянське лісництво, кв.8, вид 38</t>
  </si>
  <si>
    <t>Болехівський держлісгосп</t>
  </si>
  <si>
    <t>ДП "Болехівське лісове господарство"</t>
  </si>
  <si>
    <t>Розпорядження облдержадміністрації від 15.07.93 р. № 451</t>
  </si>
  <si>
    <t>«Яськів потік»</t>
  </si>
  <si>
    <t>Калуський район, Войнилівське лісництво, кв.1,вид.1,3,5,6,16,17</t>
  </si>
  <si>
    <t>Калуський район,             Войнилівське лісництво,                      кв.1 л/д.1-6</t>
  </si>
  <si>
    <t>Калуський держлісгосп</t>
  </si>
  <si>
    <t>ДП "Калуське лісове господарство"</t>
  </si>
  <si>
    <t>«Ріка Лімниця з водоохоронною смугою вздовж берегів шириною 100 м»</t>
  </si>
  <si>
    <t>Калуський район  Рожнятівський  район</t>
  </si>
  <si>
    <t>Івано-Франківський район, Калуський район</t>
  </si>
  <si>
    <t>Калуська, Рожнятівська районні ради</t>
  </si>
  <si>
    <t>Галицька міська ТГ, Калуська міська ТГ, Войнилівська селищна ТГ, Новицька сільська ТГ, Перегінська селищна ТГ, Рожнятівська селищна ТГ, Дубівська сільська ТГ, ДП "Калуське ЛГ"</t>
  </si>
  <si>
    <t>Рішення облвиконкому від 15.01.79 р. № 13,</t>
  </si>
  <si>
    <t>«Негрова»</t>
  </si>
  <si>
    <t>Надвірнянський район, Бистрицьке лісництво, кв. 1, вид 1</t>
  </si>
  <si>
    <t>Рішення обласної ради від 17.01.08 № 490-18/2008</t>
  </si>
  <si>
    <t>«Фарфанянка»</t>
  </si>
  <si>
    <t>Надвірнянський район, Довбушанське лісництво,  кв. 20, вид. 4; кв. 21, вид. 10</t>
  </si>
  <si>
    <t>Надвірнянський район, Довбушанське лісництво, кв. 20, вид. 4; кв. 21, вид. 10</t>
  </si>
  <si>
    <t>«Бовкоти»</t>
  </si>
  <si>
    <t>Долинський район  с. Станківці</t>
  </si>
  <si>
    <t xml:space="preserve">Калуський район,                                 с. Станківці </t>
  </si>
  <si>
    <t>Витвицька сільська ТГ</t>
  </si>
  <si>
    <t>«Грегіт»</t>
  </si>
  <si>
    <t xml:space="preserve">Косівський район,  Космацьке лісництво,  кв.27,29  </t>
  </si>
  <si>
    <t>Косівський район,  Космацьке лісництво,  кв.27,29  * (ввійшов у склад НПП "Гуцульщина")</t>
  </si>
  <si>
    <t>ДП «Кутське лісове господарство»</t>
  </si>
  <si>
    <t>Розпорядження облдержадміністрації від 15.07.96 р. № 451</t>
  </si>
  <si>
    <t>«Кам’янистий хребет»</t>
  </si>
  <si>
    <t xml:space="preserve">Косівський район,  Косівське лісництво,  кв.18, вид. 1,14,16,25,36; кв. 19, вид. 3,4,8,11,16,20  </t>
  </si>
  <si>
    <t>Косівський район,  Косівське лісництво,  кв.18, вид. 1,14,16,25,36; кв. 19, вид. 3,4,8,11,16,20  * (ввійшов у склад НПП "Гуцульщина")</t>
  </si>
  <si>
    <t>Розпорядженням облдержадміністрації від 15.07.96 р. № 451</t>
  </si>
  <si>
    <t>«Урочище «Погорілець»</t>
  </si>
  <si>
    <t>Богородчанський район, Гутянське лісництво, кв. 45, вид. 1-18; кв. 46, вид. 1-6, 11, 14, 17, 19-24; кв. 47, вид. 13, 15, 16; кв. 48, вид. 1, 2, 9</t>
  </si>
  <si>
    <t>Івано-Франківський район, Гутянське л-во,                                    кв. 45, вид. 1-18; кв. 46, вид. 1-6, 11, 14, 17, 19-24; кв. 47, вид. 13, 15, 16; кв. 48, вид. 1, 2, 9</t>
  </si>
  <si>
    <t>Рішення обласної ради від 12.03.04 р.   № 350-10/2004</t>
  </si>
  <si>
    <t>«Урочище «Комарники»</t>
  </si>
  <si>
    <t>Богородчанський район, Манявське лісництво, кв. 9, вид. 41-44; кв. 10, вид. 25-29; кв. 11, вид. 26, 27, 29-31; кв. 12, вид. 11-15; кв. 13, вид. 19-30; кв. 14, вид. 13-20; кв. 15, вид. 17, кв. 19, вид. 13, кв. 20, вид. 1-8</t>
  </si>
  <si>
    <t>Івано-Франківський район, Манявське л-во,                                    кв. 9, вид. 41-44; кв. 10, вид. 25-29; кв. 11, вид. 26, 27, 29-31; кв. 12, вид. 11-15; кв. 13, вид. 19-30; кв. 14, вид. 13-20; кв. 15, вид. 17, кв. 19, вид. 13, кв. 20, вид. 1-8</t>
  </si>
  <si>
    <t>«Урочище «Шиворіс»</t>
  </si>
  <si>
    <t>Богородчанський район, Яблунське лісництво, кв. кв. 36, вид. 16,17; кв. 37, вид. 11,13; кв. 38, вид. 12-15; кв. 39, вид. 12-18</t>
  </si>
  <si>
    <t>Івано-Франківський район, Яблунське л-во,                                   кв. 36, вид. 16,17; кв. 37, вид. 11-13; кв. 38, вид. 12-15; кв. 39, вид. 12-18</t>
  </si>
  <si>
    <t>«Урочище «Сумарин»</t>
  </si>
  <si>
    <t>Богородчанський район, Яблунське лісництво, кв. 17, вид. 1-7; кв. 18, вид. 1-5; кв. 20, вид. 1-2; кв. 21, вид. 1-6; кв. 22, вид. 1-2; кв. 24, вид. 1-16; кв. 23, вид.1-7</t>
  </si>
  <si>
    <t>Івано-Франкіський район, Яблунське л-во,                                кв. 17, вид. 1-7; кв. 18, вид. 1-5; кв. 20, вид. 1-2; кв. 21, вид. 1-6; кв. 22, вид. 1-2; кв. 24, вид. 1-26; кв. 23, вид.1-7</t>
  </si>
  <si>
    <t>«Марино»</t>
  </si>
  <si>
    <t>Долинський район, Церківнянське лісництво,  кв.37-39, 43-47</t>
  </si>
  <si>
    <t>Калуський район,  Церківнянське л-во,                         кв.37-39, 43-47</t>
  </si>
  <si>
    <t>Рішення обласної ради від 28.12.99 р.  № 237-11/99</t>
  </si>
  <si>
    <t>«Ільма»</t>
  </si>
  <si>
    <t>Долинський район, Ілем’янське лісництво, кв. 1-23</t>
  </si>
  <si>
    <t>Калуський район,           Ільм’янське лісництво, кв. 1-23</t>
  </si>
  <si>
    <t>Рішення облвиконкому від 16.10.84 р. № 247</t>
  </si>
  <si>
    <t>«Страгора»</t>
  </si>
  <si>
    <t>Надвірнянський район, Надвірнянське лісництво, кв.46-51</t>
  </si>
  <si>
    <t>Надвірнянський район, Надвірнянське лісництво,                         кв.46-51</t>
  </si>
  <si>
    <t>Рішення облвиконкому від 16.09.80 р. № 335</t>
  </si>
  <si>
    <t>«Красна»</t>
  </si>
  <si>
    <t>Надвірнянський район, Надвірнянське лісництво, кв.30-37</t>
  </si>
  <si>
    <t>Надвірнянський район, Надвірнянське лісництво,                          кв.30-37</t>
  </si>
  <si>
    <t>«Потоки»</t>
  </si>
  <si>
    <t>Надвірнянський район, Надвірнянське лісництво, кв.2, вид. 1-23, кв.3, вид.1-13, кв.5, вид.1-6, кв.6, вид.4, 6-8, 10, 10-16</t>
  </si>
  <si>
    <t>Надвірнянський район, Надвірнянське лісництво, кв.2, вид. 1-23, кв.3, вид.1,2,3,5-13, кв.5, вид.1,6, кв.6, вид.4,6-8,10-16</t>
  </si>
  <si>
    <t>Розпорядження облдержадміністрації від 15.07.96 р., зміни у площі згідно рішення обласної ради від 14.09.2004 р. № 445-12/2004 “Про зміну меж територій та об’єктів природно – заповідного фонду області”</t>
  </si>
  <si>
    <t>«Журавенків-ський»</t>
  </si>
  <si>
    <t>Рогатинський район, Букачівське лісництво, кв.28, вид. 1, 2</t>
  </si>
  <si>
    <t>Івано-Франківський район, Букачівське лісництво, кв.28, вид. 1, 2</t>
  </si>
  <si>
    <t>ДП «Рогатинський держлісгосп»</t>
  </si>
  <si>
    <t>ДП «Рогатинське лісове господарство»</t>
  </si>
  <si>
    <t>Розпорядження ОДА від 15.07.1996 р. № 451</t>
  </si>
  <si>
    <t>«Журитин»</t>
  </si>
  <si>
    <t>Рогатинський район, Пуківське лісництво, кв.2, вид. 7-10</t>
  </si>
  <si>
    <t>Івано-Франківський район, Пуківське лісництво, кв.2, вид. 7-10</t>
  </si>
  <si>
    <t>ДП "Рогатинське лісове господарство»</t>
  </si>
  <si>
    <t>Розпорядження облдержадміністрації   від 15.07.96 р. № 451</t>
  </si>
  <si>
    <t>«Каменець»</t>
  </si>
  <si>
    <t>Косівський район,  Кутське лісництво, кв. 24</t>
  </si>
  <si>
    <t>Косівський район,  Кутське лісництво, кв. 24* (ввійшов у склад НПП "Гуцульщина")</t>
  </si>
  <si>
    <t>«Терношори»</t>
  </si>
  <si>
    <t xml:space="preserve">Косівський район,  Яворівське лісництво, кв. 26  </t>
  </si>
  <si>
    <t>Косівський район,  Яворівське лісництво, кв. 26  * (ввійшов у склад РЛП "Гуцульщина")</t>
  </si>
  <si>
    <t>Косівський міжгосподарський лсгосп</t>
  </si>
  <si>
    <t>Косівське РП "Райагроліс"</t>
  </si>
  <si>
    <t>«Щавнянська Магура»</t>
  </si>
  <si>
    <t>Болехівська міська рада, Козаківське лісництво, кв. 30, вид. 1-6, 8-12, 14-16; кв. 31, вид. 1-3, 5-10, 14-18, 20-25, 31-34; кв. 32, вид. 6-10, 14-16</t>
  </si>
  <si>
    <t>Калуський район,                Козаківське л-во, кв. 30, вид. 1-6, 8-12, 14-16; кв. 31, вид. 1-3, 5-10, 14-18, 20-25, 31-34; кв. 32, вид. 6-10, 14-16</t>
  </si>
  <si>
    <t>Болехівська сільська рада</t>
  </si>
  <si>
    <t>«Магура»</t>
  </si>
  <si>
    <t>Болехівська міська рада, Козаківське лісництво,  кв.31, вид.4, 11-13, 19, 26-30, 35-42 ,  кв. 32, вид.1-5, 11-13, 17</t>
  </si>
  <si>
    <t>Калуський район,               Козаківське л-во,  кв.31, вид.4, 11-13, 19, 26-30, 35-42 ,  кв. 32, вид.1-5, 11-13, 17</t>
  </si>
  <si>
    <t>Рішення обласної ради від 28.12.99 р.№ 237-11/99</t>
  </si>
  <si>
    <t>«Федів»</t>
  </si>
  <si>
    <t>Болехівська міська рада, Козаківське л-во кв.18</t>
  </si>
  <si>
    <t>Калуський район,          Болехівська міська ТГ, Козаківське л-во кв.18</t>
  </si>
  <si>
    <t>«Жидовець»</t>
  </si>
  <si>
    <t>Долинський район, Витвицьке лісництво, кв. 2, вид.1-7, 9, 13</t>
  </si>
  <si>
    <t>Калуський район,              Витвицьке л-во,                               кв. 2, вид.1-7, 9, 13</t>
  </si>
  <si>
    <t>«Могила»</t>
  </si>
  <si>
    <t>Городенківський район, село Ясенів-Пільний</t>
  </si>
  <si>
    <t>Коломийський район,                     с. Ясенів-Пільний</t>
  </si>
  <si>
    <t>Ясенів-Пільнянська сільська рада</t>
  </si>
  <si>
    <t>Рішення облвиконкому від 19.07.88 р. № 218</t>
  </si>
  <si>
    <t>«Підбавки»</t>
  </si>
  <si>
    <t>Коломийський район,                  с. Ясенів-Пільний</t>
  </si>
  <si>
    <t>«Обертинська долина»</t>
  </si>
  <si>
    <t>Городенківський район, село Чортовець</t>
  </si>
  <si>
    <t>Коломийський район,                  с. Чортовець</t>
  </si>
  <si>
    <t>Чортовецька сільська рада</t>
  </si>
  <si>
    <t>«Вістова»</t>
  </si>
  <si>
    <t>Калуський район,  Калуське лісництво,  кв. 31,   вид. 1, 1.1, 2, 2.1, 3, 5</t>
  </si>
  <si>
    <t>Калуський район,                 Калуське лісництво,                        кв. 31, вид. 1, 2, 3, 5</t>
  </si>
  <si>
    <t>ДП «Калуський держлісгосп»</t>
  </si>
  <si>
    <t>ДП «Калуське лісове господарство»</t>
  </si>
  <si>
    <t>Рішення обласної ради від 15.07.93 р. із змінами у площі відповідно до рішення обласної ради від 17.01.08 № 490-18/2008</t>
  </si>
  <si>
    <t>«Ліскувата»</t>
  </si>
  <si>
    <t>Яремчанська міська рада,  Дорівське лісництво, кв.10,  вид. 3, 4, 6-8, 10</t>
  </si>
  <si>
    <t>Надвірнянський район, Дорівське л-во,                               кв.10,  вид. 3, 4, 6-8, 10</t>
  </si>
  <si>
    <t>Яремчанська міська рада, ДП «Делятинський держлісгосп»</t>
  </si>
  <si>
    <t xml:space="preserve"> ДП «Делятинське лісове господарство»</t>
  </si>
  <si>
    <t>Рішення облвиконкому від 17.05.83 р. № 166</t>
  </si>
  <si>
    <t>«Діл»</t>
  </si>
  <si>
    <t>Надвірнянський район, Зарічанське лісництво, кв.18, вид. 20</t>
  </si>
  <si>
    <t>Надвірнянський район, Зарічанське л-во, кв.18, вид. 20</t>
  </si>
  <si>
    <t>«Поляниця»</t>
  </si>
  <si>
    <t>Яремчанська міська рада, Поляницьке лісництво, кв. 8, вид. 8</t>
  </si>
  <si>
    <t>Надвірнянський район, Поляницьке л-во, кв. 8, вид. 8, 14</t>
  </si>
  <si>
    <t>«Санковичі»</t>
  </si>
  <si>
    <t>Надвірнянський район, Дорівське л-во, кв.20 вид.2</t>
  </si>
  <si>
    <t>«Річанський»</t>
  </si>
  <si>
    <t>Надвінянський район, Річанське лісництво, кв. 20, вид. 18,  20</t>
  </si>
  <si>
    <t>Надвінянський район,             Річанське л-во, кв. 20, вид.18,20</t>
  </si>
  <si>
    <t>«Голубічка»</t>
  </si>
  <si>
    <t>Надвірнянський район, Річанське лісництво,  кв. 4, вид. 16</t>
  </si>
  <si>
    <t>Надвірнянський район, Зарічанське л-во,  кв. 4, вид. 16</t>
  </si>
  <si>
    <t>ДП «Делятинський держлісгосп</t>
  </si>
  <si>
    <t>Рішення облвиконкому від 19.07.88 р. № 128</t>
  </si>
  <si>
    <t>«Копчин»</t>
  </si>
  <si>
    <t>Яремчанська міська рада, Поляницьке лісництво,  кв. 21-24</t>
  </si>
  <si>
    <t>Надвірнянський р-н , Поляницьке л-во,  кв. 21-24</t>
  </si>
  <si>
    <t>«Білославсь-кий»</t>
  </si>
  <si>
    <t>Надвірнянський район, с. Чорні Ослави</t>
  </si>
  <si>
    <t>Надвірнянський район,                     Біло-Ославське л-во, кв.45, вид. 1</t>
  </si>
  <si>
    <t>Чорноославська сільська рада</t>
  </si>
  <si>
    <t>Делятинська селищна ТГ</t>
  </si>
  <si>
    <t>«Бубонець»</t>
  </si>
  <si>
    <t>Рогатинський район, с. Загір’я</t>
  </si>
  <si>
    <t>Івано-Франківський район,                с. Загір’я</t>
  </si>
  <si>
    <t>Княгиницька сільська рада</t>
  </si>
  <si>
    <t>«Конвалія»</t>
  </si>
  <si>
    <t>Рожнятівський район, Рожнятівське лісництво,  кв. 2, вид.1, 2 , кв. 3, вид. 3, 7</t>
  </si>
  <si>
    <t>Калуський район,           Рожнятівське л-во,                          кв. 2, л/д 2-7,9,10 кв. 3, л/д 1,4,7-10,15-17</t>
  </si>
  <si>
    <t>Брошнівський держлісгосп</t>
  </si>
  <si>
    <t>ДП "Брошнівське лісове господарство"</t>
  </si>
  <si>
    <t>«Іванків»</t>
  </si>
  <si>
    <t>Снятинський район, с. Трійця</t>
  </si>
  <si>
    <t>Коломийський район,                      с. Троїця</t>
  </si>
  <si>
    <t>Трійцівська сільська рада</t>
  </si>
  <si>
    <t>Заболотівська селищна ТГ</t>
  </si>
  <si>
    <t>«Хомів»</t>
  </si>
  <si>
    <t>Снятинський район, с. Іллінці</t>
  </si>
  <si>
    <t>Коломийський район,                   с. Іллінці</t>
  </si>
  <si>
    <t>Іллінцівська сільська рада</t>
  </si>
  <si>
    <t>«Урочище «Лупені»</t>
  </si>
  <si>
    <t>Снятинський район, Заболотівське лісництво, кв. 23, вид. 17-19,  кв. 24, вид. 1-4</t>
  </si>
  <si>
    <t>Коломийський район, Заболотівське лісництво, кв. 23, вид. 17-19,  кв. 24, вид. 1-4</t>
  </si>
  <si>
    <t>Коломийський держлісгосп</t>
  </si>
  <si>
    <t>ДП "Коломийське лісове господарство"</t>
  </si>
  <si>
    <t>Рішення обласної ради від 15.07.93</t>
  </si>
  <si>
    <t>«Пугачівка»</t>
  </si>
  <si>
    <t>Тлумацький район, с. Герасимівка</t>
  </si>
  <si>
    <t>Івано-Франківський район,             с. Герасимів</t>
  </si>
  <si>
    <t>Герасимівська сільська рада</t>
  </si>
  <si>
    <t>Обертинська селищна ТГ</t>
  </si>
  <si>
    <t>«Меленещина»</t>
  </si>
  <si>
    <t>Тлумацький район, с. Палагичі</t>
  </si>
  <si>
    <t>Івано-Франківський район,                с. Палагичі</t>
  </si>
  <si>
    <t>Палагицька сільська рада</t>
  </si>
  <si>
    <t xml:space="preserve">Тлумацька міська ТГ </t>
  </si>
  <si>
    <t>Урочище "Вертебиста"</t>
  </si>
  <si>
    <t>Рогатинський р-н, с. Юнашків</t>
  </si>
  <si>
    <t>Івано-Франківський район,                с. Юнашків</t>
  </si>
  <si>
    <t>Юнашківська с.р.</t>
  </si>
  <si>
    <t>Рішення облради від 22.06.2018 № 866-22/2018</t>
  </si>
  <si>
    <t>Урочище "Дубрава та Язвине"</t>
  </si>
  <si>
    <t>Рогатинський р-н,  с. Юнашків</t>
  </si>
  <si>
    <t>Урочище "Юнашківське болото"</t>
  </si>
  <si>
    <t>Івано-Франківький район,                 с. Юнашків</t>
  </si>
  <si>
    <t>«Ріка Чорний Черемош з прибережною смугою»</t>
  </si>
  <si>
    <t>гідррологічний</t>
  </si>
  <si>
    <t>Верховинська селищна рада</t>
  </si>
  <si>
    <t>Верховинська селищна ТГ, Білоберізька сільська ТГ,                         Зеленська сільська ТГ,                         НПП "Верховинський", ДП "Верховинське ЛГ",                            ДП "Гринявське ЛГ", Верховинський районний лісгосп</t>
  </si>
  <si>
    <t>«Ріка Пістинька з прибережною смугою»</t>
  </si>
  <si>
    <t xml:space="preserve">  Коломийський район</t>
  </si>
  <si>
    <t>Коломийський район, Косівський район</t>
  </si>
  <si>
    <t xml:space="preserve"> Коломийська райдержадміністрація</t>
  </si>
  <si>
    <t>Нижньовербізька сільська ТГ, Косівська міська ТГ, Космацька сільська ТГ,  ДП "Кутське лісове господарство", РП "Райагроліс"</t>
  </si>
  <si>
    <t>Косівський район, Космацьке лісництво кв. 13,18,22,23,26,28,29,30                   *(ввійшов у склад РЛП "Гуцульщина")</t>
  </si>
  <si>
    <t>Косівська райдержадмінстрація</t>
  </si>
  <si>
    <t>ДП "Кутське лісове господарство", Косівське РП "Райагроліс"</t>
  </si>
  <si>
    <t>«Ріка Рибниц з прибережною смугою»</t>
  </si>
  <si>
    <t>Косівська міська ТГ, Рожнівська сільська ТГ</t>
  </si>
  <si>
    <t>«Під Верховиною»</t>
  </si>
  <si>
    <t>Рогатинський район, с. Княгиничі</t>
  </si>
  <si>
    <t>Івано-Франківський район,              с. Княгиничі</t>
  </si>
  <si>
    <t>Рішення обласної ради від 28.12.99 р. № 237 – 11/99</t>
  </si>
  <si>
    <t>«Болото»</t>
  </si>
  <si>
    <t>Рогатинський район, с. Добринів</t>
  </si>
  <si>
    <t>Івано-Франківський район,              с. Добринів</t>
  </si>
  <si>
    <t>Добринівська сільська рада</t>
  </si>
  <si>
    <t>«Шевченківсь-кий»</t>
  </si>
  <si>
    <t>Долинський район, Шевченківське лісництво,  кв.9, вид.24</t>
  </si>
  <si>
    <t>Калуський район, Шевченківське л-во,                    кв.9, вид.24</t>
  </si>
  <si>
    <t>«Чотири ясени»</t>
  </si>
  <si>
    <t>Калуський район,             Болехівська міська рада, Болехівське л-во, кв.50, вид.33</t>
  </si>
  <si>
    <t>Рішення обласної ради від 12.03.2004.   №350-10/2004</t>
  </si>
  <si>
    <t>«Бурсуків»</t>
  </si>
  <si>
    <t>Болехівська міська рада, Болехівське лісництво, кв.50, вид.33</t>
  </si>
  <si>
    <t>Калуський район,              Болехівська міська рада, Болехівське л-во, кв.29, вид.6</t>
  </si>
  <si>
    <t>«Погорілець»</t>
  </si>
  <si>
    <t>Болехівська міська рада, Болехівське лісництво, кв.29, вид.6</t>
  </si>
  <si>
    <t>Калуський район,         Болехівська міська рада  Болехівське л-во, кв.42, вид.1,10</t>
  </si>
  <si>
    <t>Городенківський район  с. Ясенів-Пільний</t>
  </si>
  <si>
    <t>Коломийський район,                   с. Ясенів-Пільний</t>
  </si>
  <si>
    <t>с. Ясенів-Пільний</t>
  </si>
  <si>
    <t>Рішення обласної ради від 17.01.2008   №490-18/2008</t>
  </si>
  <si>
    <t>«Чорний ліс»</t>
  </si>
  <si>
    <t>Тисменицький, Калуський,  Богородчанський район</t>
  </si>
  <si>
    <t>Івано-Франківський, Калуський район</t>
  </si>
  <si>
    <t>ПП «СЛНДПЗГ «Чорний ліс», ЛПК МО України</t>
  </si>
  <si>
    <t>ПП «СЛНДПЗГ «Чорний ліс», ДП "Прикарпатський військовий лісгосп", Лисецька селищна ТГ</t>
  </si>
  <si>
    <t>Рішення сесії обласної ради від 23.06.97 р.   № 443 із змінами у площі згідно рішення обласної ради від 14.09.2004 р. № 445-12/2004 “Про зміну меж територій та об’єктів природно – заповідного фонду області”</t>
  </si>
  <si>
    <t>«Гирява»</t>
  </si>
  <si>
    <t>Болехівська міська рада, Козаківське лісництво, кв. 33, вид.14,15</t>
  </si>
  <si>
    <t>Коломийський район, Козаківське л-во, кв. 33, вид.14,15</t>
  </si>
  <si>
    <t>Рішення обласної ради від 28.12.99 р.  № 237 – 11/99</t>
  </si>
  <si>
    <t>Верховинський район, Чивчинське ліснитво, кв.9, вид.19 (*ввійшов у склад НПП "Верховинський")</t>
  </si>
  <si>
    <t>Верховинський район, Чивчинське лісництво, кв.9, вид.19 (згідно матеріалів базового лісовпорядкування 2010 року кв.9 вид.17) (*ввійшов у склад НПП "Верховинський")</t>
  </si>
  <si>
    <t>ДП «Верховинське лісове господарство»</t>
  </si>
  <si>
    <t>«Озірна»</t>
  </si>
  <si>
    <t>Надвірнянський район, Довжинецьке лісництво,    кв.24, вид.1</t>
  </si>
  <si>
    <t>Надвірнянський район, Довжинецьке лісництво,                     кв.24, вид.1</t>
  </si>
  <si>
    <t>Рішення обвиконкому від 07.07.72 р. № 264</t>
  </si>
  <si>
    <t>«Скалки»</t>
  </si>
  <si>
    <t>Надвірнянський район, Довжинецьке лісництво,  кв.1, вид.20,23</t>
  </si>
  <si>
    <t>Надвірнянський район, Довжинецьке лісництво,                   кв.1, вид.20,23</t>
  </si>
  <si>
    <t>«Під скелями»</t>
  </si>
  <si>
    <t>Надвірнянський район, Зеленське лісництво, кв.30, вид.2</t>
  </si>
  <si>
    <t>Надвірнянський район, Зеленське лісництво,                      кв.30, вид.2</t>
  </si>
  <si>
    <t>«Добротівські відслонення»</t>
  </si>
  <si>
    <t>Надвірнянський район, с. Заріччя</t>
  </si>
  <si>
    <t>Надвірнянський район,                       с. Заріччя</t>
  </si>
  <si>
    <t>Зарічанська сільська рада</t>
  </si>
  <si>
    <t>«Великі Голди»</t>
  </si>
  <si>
    <t>Рогатинський район, с. Лучинці</t>
  </si>
  <si>
    <t>Івано-Франківський район,                    с. Лучинці</t>
  </si>
  <si>
    <t>Лучинецька сільська рада</t>
  </si>
  <si>
    <t>«Вовчинецькі гори»</t>
  </si>
  <si>
    <t>Івано – Франківська міська рада р-н с. Вовчинці</t>
  </si>
  <si>
    <t>Івано-Франківський район,            с. Вовчинець</t>
  </si>
  <si>
    <t>Вовчинецька сільська рада</t>
  </si>
  <si>
    <t>Івано-Франківська міська ТГ, ДП "Івано-Франківське лісове господарство", ТОВ "ІФ Міськбуд Девелопмент", ТОВ "Скай ІФ", Храбатин Ф.В., Кулиній Г.П.</t>
  </si>
  <si>
    <t>Болехівська міська рада, Болехівське л-во, кв.42, вид.1  кв.36, вид. 38</t>
  </si>
  <si>
    <t>Калуський район,               Болехівське л-во, кв.42, вид.1, кв.36, вид. 38</t>
  </si>
  <si>
    <t>Рішення обласної ради від 12.03.2004. №350-10/2004</t>
  </si>
  <si>
    <t>«Табори»</t>
  </si>
  <si>
    <t>Болехівська міська рада, Болехівське л-во, кв.42, вид.1  кв.28, вид. 15-17</t>
  </si>
  <si>
    <t>Калуський район,                Болехівська міська ТГ, Козаківське л-во, кв.28, вид.15-17</t>
  </si>
  <si>
    <t>«Лисий потік»</t>
  </si>
  <si>
    <t xml:space="preserve">Долинський р-н, Витвицьке л-во, кв.3, вид.1,2,3,5,8,9,10  </t>
  </si>
  <si>
    <t>Калуський район,                Витвицьке л-во, кв.3, вид.1,2,3,5,8,9,10</t>
  </si>
  <si>
    <t>«Данчиця»</t>
  </si>
  <si>
    <t>Городенківський район  Придністрянське лісництво кв. 1, вид. 8,9,10</t>
  </si>
  <si>
    <t>* (ввійшов у склад  Дністровського РЛП)</t>
  </si>
  <si>
    <t>Дністровський РЛП</t>
  </si>
  <si>
    <t>Рішення облвиконкому від 16.10.1984 р. № 247</t>
  </si>
  <si>
    <t>«Тис ягідний»</t>
  </si>
  <si>
    <t>Богородчанський район, Манявське лісництво, кв.24, вид.7</t>
  </si>
  <si>
    <t>Івано-Франківський район, Манявське л-во,                                кв.24, вид.6</t>
  </si>
  <si>
    <t>ДП «Солотвинське лісове господарство»</t>
  </si>
  <si>
    <t>«Бір «Величків»</t>
  </si>
  <si>
    <t>Богородчанський район, Яблунівське лісництво,  кв.7, вид.15</t>
  </si>
  <si>
    <t>Івано-Франківський район, Яблунівське лісництво,                   кв.7, вид.15</t>
  </si>
  <si>
    <t>«Солотвинські дуби»</t>
  </si>
  <si>
    <t>Богородчанський район, с.м.т.Солотвино</t>
  </si>
  <si>
    <t>Івано-Франківський район, с.м.т.Солотвин</t>
  </si>
  <si>
    <t>Солотвинська селищна ТГ</t>
  </si>
  <si>
    <t>Розпорядження облдержадміністрації від 15.07.96 р. № 451, із змінами у площі згідно рішення обласної ради від 12.03.2004. №350-10/2004</t>
  </si>
  <si>
    <t>«Еталон букового насадження»</t>
  </si>
  <si>
    <t>Верховинський район, Устеріцьке лісництво, кв.15, вид.18</t>
  </si>
  <si>
    <t>ДП «Гринявський держлісгосп»</t>
  </si>
  <si>
    <t>ДП «Гринявське лісове господарство»</t>
  </si>
  <si>
    <t>Рішення облвиконкому від 07.07.72 р. № 264</t>
  </si>
  <si>
    <t>«Еталон смерекового насадження»</t>
  </si>
  <si>
    <t>Верховинський район, Гостовецьке лісництво, кв.19, вид.34</t>
  </si>
  <si>
    <t>Верховинський район, Гостівецьке лісництво,                  кв.19, вид.34</t>
  </si>
  <si>
    <t>Верховинський район, Яловичорське лісництво, кв.14, вид.16</t>
  </si>
  <si>
    <t>Верховинський район, Яловичорське лісництво №1,               кв.14, вид.16</t>
  </si>
  <si>
    <t>Верховинський район, Яловичорське лісництво,  кв.14, вид.13</t>
  </si>
  <si>
    <t>Верховинський район, Яловичорське лісництво №1,                 кв.14, вид.13</t>
  </si>
  <si>
    <t>Верховинський  район, обринськи лісництво, кв.19, вид.15</t>
  </si>
  <si>
    <t>Верховинський  район, Явірницьке лісництво, кв.19, вид.15</t>
  </si>
  <si>
    <t>«Редискул»</t>
  </si>
  <si>
    <t>Верховинський район, с. Буркут</t>
  </si>
  <si>
    <t>Верховинський район,                        с. Буркут</t>
  </si>
  <si>
    <t>Буркутська сільська рада</t>
  </si>
  <si>
    <t>Зеленська сільська ТГ</t>
  </si>
  <si>
    <t>Верховинський район,  Перкалабське обринськ, кв 7, вид.16</t>
  </si>
  <si>
    <t>Верховинський район, Перкалабське лісництво, кв.7, вид.16 (*ввійшов у склад НПП "Верховинський")</t>
  </si>
  <si>
    <t>«Чертяк»</t>
  </si>
  <si>
    <t>м. Городенка</t>
  </si>
  <si>
    <t>Коломийський район,                      с. Тишківці</t>
  </si>
  <si>
    <t>Городенківська міська рада</t>
  </si>
  <si>
    <t>«Резерват дуба»</t>
  </si>
  <si>
    <t>Болехівська міська рада, обринський лісництво,  кв.36, вид.30</t>
  </si>
  <si>
    <t>Калуський район, Болехівська міська  рада, Болехівське лісництво, кв.36, вид.30</t>
  </si>
  <si>
    <t>«Алея модрини»</t>
  </si>
  <si>
    <t>Болехівська міська рада, обринський лісництво,  кв. 50, вид.20</t>
  </si>
  <si>
    <t>Калуський район,              Болехівська міська  рада, Болехівське л-тво,  кв. 50, вид.20</t>
  </si>
  <si>
    <t>«Дуб скельний»</t>
  </si>
  <si>
    <t>Болехівська міська рада, обринський лісництво,  кв. 52., вид 29-31</t>
  </si>
  <si>
    <t>Калуський район,                 Болехівська міська  рада, Болехівське л-во,кв. 52., вид 29-31</t>
  </si>
  <si>
    <t>Рішення обвиконкому від 13.12.76 р. № 478</t>
  </si>
  <si>
    <t>Болехівська міська рада,  Козаківське лісництво,  кв. 11, вид.13</t>
  </si>
  <si>
    <t>Калуський район,              Болехівська міська  рада, Козаківське л-во,кв. 11, вид.13</t>
  </si>
  <si>
    <t>«Щавна»</t>
  </si>
  <si>
    <t>Болехівська міська рада, Козаківське лісництво,  кв. 30, вид.7,13,17</t>
  </si>
  <si>
    <t>Калуський район,               Болехівська міська рада,  Козаківське л-во,                                  кв. 30, вид.7,13,17</t>
  </si>
  <si>
    <t>«Набивки»</t>
  </si>
  <si>
    <t>Болехівська міська рада, Сукільське лісництво, кв. 9, вид. 15-17, кв. 14, вид. 24-26, 32-34</t>
  </si>
  <si>
    <t>Калуський район,                Болехівська міська ТГ, Сукільське л-во, кв. 9, вид. 15-17, кв. 14, вид. 24-26, 32-34</t>
  </si>
  <si>
    <t>«Олірки»</t>
  </si>
  <si>
    <t>Болехівська міська рада, Поляницьке лісництво,  кв.32, вид. 5,7,10</t>
  </si>
  <si>
    <t>Калуський район,                Болехівська міська рада, Поляницьке л-во,                       кв.32, вид.5,7,10</t>
  </si>
  <si>
    <t>«Еталон буково – модринового насадження»</t>
  </si>
  <si>
    <t>Долинський  район, Витвицьке лісництво, кв. 2, вид.11</t>
  </si>
  <si>
    <t>Калуський  район,               Витвицьке л-во, кв. 2, вид.11</t>
  </si>
  <si>
    <t>«Еталон модринового насадження»</t>
  </si>
  <si>
    <t>Долинський район, Витвицьке лісництво, кв. 2, вид.12,15</t>
  </si>
  <si>
    <t>Калуський район,             Витвицьке л-во, кв. 2, вид.12,15</t>
  </si>
  <si>
    <t>«Сосна Веймутова»</t>
  </si>
  <si>
    <t>Долинський район, Витвицьке лісництво, кв. 3, вид.6</t>
  </si>
  <si>
    <t>Калуський район,                Витвицьке л-во, кв. 3, вид.6</t>
  </si>
  <si>
    <t>«Дугласії»</t>
  </si>
  <si>
    <t>Долинський район, Витвицьке лісництво, кв. 5, вид.9</t>
  </si>
  <si>
    <t>Калуський район,              Витвицьке л-во, кв. 5, вид.9</t>
  </si>
  <si>
    <t>«Еталон ялицевого насадження»</t>
  </si>
  <si>
    <t>Долинський район, Витвицьке лісництво, кв. 5, вид.14</t>
  </si>
  <si>
    <t>Калуський район,            Витвицьке л-во, кв. 5, вид.14</t>
  </si>
  <si>
    <t>«Довжанка»</t>
  </si>
  <si>
    <t>Долинський район, Витвицьке лісництво, кв. 5, вид.10,18</t>
  </si>
  <si>
    <t>Калуський район,              Витвицьке л-во, кв. 5, вид.10,18</t>
  </si>
  <si>
    <t>Рішення обвиконкому від 16.09.80 р. № 335</t>
  </si>
  <si>
    <t>«Сосна кримська»</t>
  </si>
  <si>
    <t>Долинський район, Солотвинське лісництво, кв.1, вид.1</t>
  </si>
  <si>
    <t>Калуський район,             Солотвинське л-во, кв.1, вид.1</t>
  </si>
  <si>
    <t>«Правич – 1»</t>
  </si>
  <si>
    <t>Долинський район, Правицьке лісництво, кв.16, вид.2,3</t>
  </si>
  <si>
    <r>
      <t>Калуський район,               Ільм</t>
    </r>
    <r>
      <rPr>
        <sz val="10"/>
        <rFont val="Calibri"/>
        <family val="2"/>
        <charset val="204"/>
      </rPr>
      <t>'</t>
    </r>
    <r>
      <rPr>
        <sz val="10"/>
        <rFont val="Times New Roman"/>
        <family val="1"/>
        <charset val="204"/>
      </rPr>
      <t>янське л-во, кв.39, вид.2,3</t>
    </r>
  </si>
  <si>
    <t>«Правич –2»</t>
  </si>
  <si>
    <t>Долинський район, Правицьке лісництво, кв.18, вид.16,19</t>
  </si>
  <si>
    <r>
      <t>Калуський район,            Ільм</t>
    </r>
    <r>
      <rPr>
        <sz val="10"/>
        <rFont val="Calibri"/>
        <family val="2"/>
        <charset val="204"/>
      </rPr>
      <t>'</t>
    </r>
    <r>
      <rPr>
        <sz val="10"/>
        <rFont val="Times New Roman"/>
        <family val="1"/>
        <charset val="204"/>
      </rPr>
      <t>янське л-во, кв.41, вид.16,19</t>
    </r>
  </si>
  <si>
    <t>«Кропивник»</t>
  </si>
  <si>
    <t>Долинський район, Мізунське лісництво, кв.7, вид.4,7</t>
  </si>
  <si>
    <t>Калуський район,            Мізунське л-во, кв.7, вид.4,7</t>
  </si>
  <si>
    <t>«Сосна кедрова європейська»</t>
  </si>
  <si>
    <t>Долинський район, с. Шевченкове</t>
  </si>
  <si>
    <t>Калуський район,                          с. Шевченкове</t>
  </si>
  <si>
    <t>Шевченківська сільська рада</t>
  </si>
  <si>
    <t>Вигодська селищна ТГ</t>
  </si>
  <si>
    <t>«Висока гора»</t>
  </si>
  <si>
    <t>Долинський район, с. Оболонь</t>
  </si>
  <si>
    <t xml:space="preserve">Калуський район,                              с. Оболонь </t>
  </si>
  <si>
    <t>Оболонська сільська рада</t>
  </si>
  <si>
    <t>«Довгий міст»</t>
  </si>
  <si>
    <t>Долинський район, с. Оболонь та Раків</t>
  </si>
  <si>
    <t>Калуський район,                               с. Оболонь та с. Раків</t>
  </si>
  <si>
    <t>Оболонська та Надіївська сільські ради</t>
  </si>
  <si>
    <t>«Гошівський болотний масив, урочище Гачки»</t>
  </si>
  <si>
    <t>Долинський район, с. Тяпче</t>
  </si>
  <si>
    <t>Калуський район,                              с. Тяпче</t>
  </si>
  <si>
    <t>Тяпчанська сільська рада</t>
  </si>
  <si>
    <t>«Горіх сірий»</t>
  </si>
  <si>
    <t>м. Коломия  обр. Староміська</t>
  </si>
  <si>
    <t>Коломийський район,                    м. Коломия, вул. Староміська</t>
  </si>
  <si>
    <t>Коломийська міська рада</t>
  </si>
  <si>
    <t>Коломийська міська ТГ</t>
  </si>
  <si>
    <t>«Магнолія»</t>
  </si>
  <si>
    <t>м. Коломия, обр. Театральна</t>
  </si>
  <si>
    <t>Коломийський район,                     м. Коломия, вул. Театральна</t>
  </si>
  <si>
    <t>«Дуб звичайний»</t>
  </si>
  <si>
    <t>Надвірнянський район,  с. Молодьків</t>
  </si>
  <si>
    <t>Надвірнянський район,                       с. Молодків</t>
  </si>
  <si>
    <t>Молодьківська сільська рада</t>
  </si>
  <si>
    <t>Надвірнянська міська ТГ</t>
  </si>
  <si>
    <t>Надвірнянський район, Надвірнянське лісництво,   кв.6, вид.5</t>
  </si>
  <si>
    <t>Надвірнянський район, Надвірнянське л-во,  кв.6, вид.5</t>
  </si>
  <si>
    <t>«Буковинка»</t>
  </si>
  <si>
    <t>Надвірнянський район, Надвірнянське лісництво,  кв.14, вид.32, 34</t>
  </si>
  <si>
    <t>Надвірнянський район, Надвірнянське лісництво,           кв.14, вид.32, 34</t>
  </si>
  <si>
    <t>«Довбушансь-кий праліс»</t>
  </si>
  <si>
    <t>Надвірнянський район, Довбушанське лісництво, кв.15, вид.9, 18</t>
  </si>
  <si>
    <t>Надвірнянський район, Довбушанське лісництво,        кв.15, вид.9, 18</t>
  </si>
  <si>
    <t>«Еталон смерекового з домішкою бука насадження»</t>
  </si>
  <si>
    <t>Надвірнянський район, Довбушанське лісництво, кв.22, вид.8</t>
  </si>
  <si>
    <t>Надвірнянський район, Довбушанське лісництво,          кв.22, вид.8</t>
  </si>
  <si>
    <t>«Еталон буково – смерекового насадження»</t>
  </si>
  <si>
    <t>Надвірнянський район, Довбушанське лісництво,  кв.23, вид.8</t>
  </si>
  <si>
    <t>Надвірнянський район, Довбушанське лісництво,           кв.23, вид.8</t>
  </si>
  <si>
    <t>«Еталон ялицево – смерекового насадження»</t>
  </si>
  <si>
    <t>Надвірнянський районн, Довбушанське лісництво,  кв.36, вид.5</t>
  </si>
  <si>
    <t>Надвірнянський район, Довбушанське лісництво,           кв.36, вид.5</t>
  </si>
  <si>
    <t>Надвірнянський район, Довбушанське лісництво,  кв.36, вид.6</t>
  </si>
  <si>
    <t>Надвірнянський район, Довбушанське лісництво,            кв.36, вид.6</t>
  </si>
  <si>
    <t>«Прелуки»</t>
  </si>
  <si>
    <t>Надвірнянський р-н, Зеленське л-во, кв.4, вид 20</t>
  </si>
  <si>
    <t>Надвірнянський район, Зеленське л-во, кв.4, вид 20</t>
  </si>
  <si>
    <t>«Черник»</t>
  </si>
  <si>
    <t>Надвірнянський р-н, Зеленське л-во кв.20, вид 31-34</t>
  </si>
  <si>
    <t>Надвірнянський район, Зеленське л-во кв.20, вид 31,34</t>
  </si>
  <si>
    <t>«Еталон змішаного ялицево-буково-смерекового насадження»</t>
  </si>
  <si>
    <t>Надвірнянський р-н, Бистрицьке л-во, кв.13, вид.5</t>
  </si>
  <si>
    <t>Надвірнянський район, Бистрицьке л-во, кв.13, вид.5</t>
  </si>
  <si>
    <t>«Плюсове ялицево-смерекове насадження»</t>
  </si>
  <si>
    <t>Надвірнянський р-н, Бистрицьке л-во, кв.17, вид.7</t>
  </si>
  <si>
    <t>Надвірнянський район, Бистрицьке л-во, кв.17, вид.7</t>
  </si>
  <si>
    <t>«Еталон змішаного насадження»</t>
  </si>
  <si>
    <t>Надвірнянський р-н, Бистрицьке л-во кв.20, вид.12</t>
  </si>
  <si>
    <t>Надвірнянський район,    Бистрицьке л-во кв.20, вид.12</t>
  </si>
  <si>
    <t>Надвірнянський р-н, Бистрицьке л-во,  кв.21, вид.4</t>
  </si>
  <si>
    <t>Надвірнянський район,            Бистрицьке л-во,  кв.21, вид.4</t>
  </si>
  <si>
    <t>Надвірнянський р-н, Бистрицьке л-во, кв.21, вид.7</t>
  </si>
  <si>
    <t>Надвірнянський район,   Бистрицьке л-во, кв.21, вид.7</t>
  </si>
  <si>
    <t>Надвірнянський р-н, Бистрицьке л-во, кв.23, вид.13</t>
  </si>
  <si>
    <t>Надвірнянський район,      Бистрицьке л-во, кв.23, вид.13</t>
  </si>
  <si>
    <t>«Еталон смерекового з домішкою бука, ялиці насадження»</t>
  </si>
  <si>
    <t>Надвірнянський р-н, Бистрицьке л-во кв.25, вид.4</t>
  </si>
  <si>
    <t>Надвірнянський район, Бистрицьке л-во кв.25, вид.4</t>
  </si>
  <si>
    <t>«Еталон смереково-букового насадження»</t>
  </si>
  <si>
    <t>Надвірнянський р-н, Бистрицьке л-во кв.68, вид.1</t>
  </si>
  <si>
    <t>Надвірнянський район, Бистрицьке л-во кв.68, вид.1</t>
  </si>
  <si>
    <t>«Еталон змішаного насадження »</t>
  </si>
  <si>
    <t>Надвірнянський р-н, Бистрицьке л-во кв.69, вид.10</t>
  </si>
  <si>
    <t>Надвірнянський район, Бистрицьке л-во кв.69, вид.10</t>
  </si>
  <si>
    <t>Надвірнянський р-н, Бистрицьке л-во, кв.69, вид.11</t>
  </si>
  <si>
    <t>Надвірнянський район, Бистрицьке л-во, кв.69, вид.11</t>
  </si>
  <si>
    <t>«Еталон змішаного буково-ялицево-смерекового»</t>
  </si>
  <si>
    <t>Надвірннський р-н, Бистрицьке л-во, кв. 72, вид.7</t>
  </si>
  <si>
    <t>Надвірнянський район, Бистрицьке л-во, кв. 72, вид.7</t>
  </si>
  <si>
    <t>«Еталон смерекового з домішкою бука і ялиці насадження»</t>
  </si>
  <si>
    <t>Надвірнянський р-н, Бистрицьке л-во, кв.72, вид.14</t>
  </si>
  <si>
    <t>Надвірнянський район, Бистрицьке л-во, кв.72, вид.14</t>
  </si>
  <si>
    <t>«Еталон смереково-букового з домішкою явора насадження»</t>
  </si>
  <si>
    <t>Надвірнянський р-н, Бистрицьке л-во, кв.75, вид.8</t>
  </si>
  <si>
    <t>Надвірнянський район, Бистрицьке л-во, кв.75, вид.8</t>
  </si>
  <si>
    <t>«Еталон змішаного смерекового насадження»</t>
  </si>
  <si>
    <t>Надвірннський р-н, Бистрицьке л-во, кв. 75, вид.11</t>
  </si>
  <si>
    <t>Надвірнянський район, Бистрицьке л-во, кв. 75, вид.11</t>
  </si>
  <si>
    <t>«Еталон ялицево-смерекового насадження»</t>
  </si>
  <si>
    <t>Надвірнянський р-н, Максимецьке л-во, кв.13, вид.3</t>
  </si>
  <si>
    <t>Надвірнянський район, Максимецьке л-во, кв.13, вид.3</t>
  </si>
  <si>
    <t>«Еталон насадження із смереки гірської »</t>
  </si>
  <si>
    <t>Надвірнянський р-н, Максимецьке л-во кв.21, вид.1</t>
  </si>
  <si>
    <t>Надвірнянський район, Максимецьке л-во кв.21, вид.1</t>
  </si>
  <si>
    <t>«Плюсове змішане насадження смереки із смереки гірської»</t>
  </si>
  <si>
    <t>Надвірнянський р-н, Максимецьке л-во,  кв.21, вид.3</t>
  </si>
  <si>
    <t>Надвірнянський район, Максимецьке л-во,  кв.21, вид.3</t>
  </si>
  <si>
    <t>«Еталон ялицево-смерекового з домішкою бука насадження »</t>
  </si>
  <si>
    <t>Надвірнянський р-н, Максимецьке л-во, кв.23, вид.11</t>
  </si>
  <si>
    <t>Надвірнянський район, Максимецьке л-во, кв.23, вид.11</t>
  </si>
  <si>
    <t>«Еталон смерекового насадження »</t>
  </si>
  <si>
    <t>Надвірнянський р-н, Максимецьке л-во, кв.23, вид.13</t>
  </si>
  <si>
    <t>Надвірнянський район, Максимецьке л-во, кв.23, вид.13</t>
  </si>
  <si>
    <t>«Еталон високогірного насадження смереки»</t>
  </si>
  <si>
    <t>Надвірнянський р-н, Максимецьке л-во, кв.31, вид.10</t>
  </si>
  <si>
    <t>«Плюсове насадження смереки у високогір’ї»</t>
  </si>
  <si>
    <t>Надвірнянський р-н, Максимецьке л-во, кв.32, вид.11</t>
  </si>
  <si>
    <t>Надвірнянський район, Максимецьке л-во, кв.32, вид.11</t>
  </si>
  <si>
    <t>«Еталон смерекового з домішкою ялиці насадження»</t>
  </si>
  <si>
    <t>Надвірнянський р-н, Довжинецьке л-во, кв.1, вид.12</t>
  </si>
  <si>
    <t>Надвірнянський район, Довжинецьке л-во, кв.1, вид.12</t>
  </si>
  <si>
    <t>Надвірнянський р-н, Довжинецьке л-во, кв.4, вид.26</t>
  </si>
  <si>
    <t>Надвірнянський район, Довжинецьке л-во, кв.4, вид.26</t>
  </si>
  <si>
    <t>«Еталон буково-смерекового насадження»</t>
  </si>
  <si>
    <t>Надвірнянський р-н, Довжинецьке л-во, кв.62, вид.15</t>
  </si>
  <si>
    <t>Надвірнянський район, Довжинецьке л-во, кв.62, вид.15</t>
  </si>
  <si>
    <t>Надвірнянський р-н, Довжинецьке л-во, кв.62, вид.14</t>
  </si>
  <si>
    <t>Надвірнянський район, Довжинецьке л-во, кв.62, вид.14</t>
  </si>
  <si>
    <t>«Еталон змішаного буково-смерекового з домішкою ялиці насадження»</t>
  </si>
  <si>
    <t>Надвірнянський р-н, Довжинецьке л-во, кв.67, вид.20</t>
  </si>
  <si>
    <t>Надвірнянський район, Довжинецьке л-во, кв.67, вид.20</t>
  </si>
  <si>
    <t>Надвірнянський р-н, Довжинецьке л-во, кв.64, вид.17</t>
  </si>
  <si>
    <t>Надвірнянський район, Пасічнянське л-во, кв.64, вид.17</t>
  </si>
  <si>
    <t>«Плюсове насадження бука»</t>
  </si>
  <si>
    <t>Надвірнянський р-н, Гірське науково-дослідне л-во, кв.3, вид.8</t>
  </si>
  <si>
    <t>Надвірнянський район,            Гірське науково-дослідне л-во, кв.3, вид.8</t>
  </si>
  <si>
    <t>«Еталон ялицево-смерекового з домішкою бука насадження»</t>
  </si>
  <si>
    <t>Надвірнянський р-н, Річанське л-во, кв.2, вид.5</t>
  </si>
  <si>
    <t>Надвірнянський район, Річанське л-во, кв.2, вид.5</t>
  </si>
  <si>
    <t>Надвірнянський р-н, Річанське л-во, кв.2, вид.19</t>
  </si>
  <si>
    <t>Надвірнянський район, Річанське л-во, кв.2, вид.19</t>
  </si>
  <si>
    <t>«Еталон змішаного ялицево-смерекового з домішкою бука насадження»</t>
  </si>
  <si>
    <t>Надвірнянський р-н, Річанське л-во, кв.2, вид.20</t>
  </si>
  <si>
    <t>Надвірнянський район, Річанське л-во, кв.2, вид.20</t>
  </si>
  <si>
    <t>«Еталон змішаного з ялицею і буком смерекового насадження»</t>
  </si>
  <si>
    <t>Надвірнянський р-н, Річанське л-во, кв.2, вид.28</t>
  </si>
  <si>
    <t>Надвірнянський район, Річанське л-во, кв.2, вид.28</t>
  </si>
  <si>
    <t>«Еталон буково-ялицево-смерекового насадження»</t>
  </si>
  <si>
    <t>Надвірнянський р-н, Річанське л-во, кв.2, вид.29</t>
  </si>
  <si>
    <t>Надвірнянський район, Річанське л-во, кв.2, вид.29</t>
  </si>
  <si>
    <t>«Еталон смерекового високогірного насадження»</t>
  </si>
  <si>
    <t>Надвірнянський р-н, Річанське л-во, кв.7, вид.34</t>
  </si>
  <si>
    <t>Надвірнянський район, Річанське л-во, кв.7, вид.34</t>
  </si>
  <si>
    <t>«Еталон чисто смерекового високогірсь-кого насадження»</t>
  </si>
  <si>
    <t>Надвірнянський р-н, Річанське л-во, кв.19, вид.1</t>
  </si>
  <si>
    <t>Надвірнянський район, Річанське л-во, кв.19, вид.1</t>
  </si>
  <si>
    <t>«Еталон високо гірського смерекового насадження»</t>
  </si>
  <si>
    <t>Надвірнянський р-н, Річанське л-во кв.24, вид.21</t>
  </si>
  <si>
    <t>Надвірнянський район, Річанське л-во кв.24, вид.19</t>
  </si>
  <si>
    <t>«Журавлина»</t>
  </si>
  <si>
    <t>Надвірнянський р-н, Річанське л-во, кв.30, вид.7</t>
  </si>
  <si>
    <t>Надвірнянський район, Річанське л-во, кв.30, вид.7</t>
  </si>
  <si>
    <t>Надвірнянський р-н, Річанське л-во кв.36, вид.12</t>
  </si>
  <si>
    <t>Надвірнянський район, Річанське л-во кв.36, вид.12</t>
  </si>
  <si>
    <t>Надвірнянський р-н, Річанське л-во, кв.44, вид.26</t>
  </si>
  <si>
    <t>Надвірнянський район, Річанське л-во, кв.44, вид.23</t>
  </si>
  <si>
    <t>Надвірнянський р-н, Річанське л-во, кв.48, вид.16</t>
  </si>
  <si>
    <t>Надвірнянський район, Річанське л-во, кв.48, вид.16</t>
  </si>
  <si>
    <t>Надвірнянський р-н, Зарічанське л-во, кв.7, вид.4</t>
  </si>
  <si>
    <t>Надвірнянський район, Зарічанське л-во, кв.7, вид.4</t>
  </si>
  <si>
    <t>«Підлісок»</t>
  </si>
  <si>
    <t>Надвірнянський р-н, Білоославське л-во, кв.14, вид.14,19,20</t>
  </si>
  <si>
    <t>Надвірнянський район, Білоославське л-во,                            кв.14, вид.12,13</t>
  </si>
  <si>
    <t>Надвірнянський р-н, Білоославське л-во, кв.14, вид.21</t>
  </si>
  <si>
    <t>Надвірнянський р-н, Білоославське л-во, кв.14, вид.11</t>
  </si>
  <si>
    <t>Надвірнянський р-н, Білоославське л-во, кв24, вид. 1</t>
  </si>
  <si>
    <t>Надвірнянський район, Білоославське л-во, кв. 24, вид. 1</t>
  </si>
  <si>
    <t>«Борсук»</t>
  </si>
  <si>
    <t>Надвірнянський р-н, Білоославське л-во, кв28, вид. 21</t>
  </si>
  <si>
    <t>Надвірнянський район, Білоославське л-во, кв. 28, вид. 21</t>
  </si>
  <si>
    <t>«Псевдотсуга зелена»</t>
  </si>
  <si>
    <t>Надвірнянський р-н, Білоославське л-во, кв29, вид. 9</t>
  </si>
  <si>
    <t>Надвірнянський район, Білоославське л-во, кв. 29, вид. 19</t>
  </si>
  <si>
    <t>«Бук лісовий»</t>
  </si>
  <si>
    <t>Надвірнянський р-н, Білоославське л-во, кв32, вид. 1</t>
  </si>
  <si>
    <t>Надвірнянський район, Білоославське л-во, кв. 39, вид. 1</t>
  </si>
  <si>
    <t>Рішення обвиконкому від 19.07.88 р. №128</t>
  </si>
  <si>
    <t>«Славношора»</t>
  </si>
  <si>
    <t>Надвірнянський р-н, Білоославське л-во, кв34, вид. 15</t>
  </si>
  <si>
    <t>Надвірнянський район, Білоославське л-во, кв. 34, вид. 15</t>
  </si>
  <si>
    <t>«Вільхівець»</t>
  </si>
  <si>
    <t>Надвірнянський р-н, Зарічанське л-во, кв1, вид. 24</t>
  </si>
  <si>
    <t>Надвірнянський район, Зарічанське л-во, кв. 3, вид. 10</t>
  </si>
  <si>
    <t>Надвірнянський р-н, Зарічанське л-во, кв.2, вид. 15</t>
  </si>
  <si>
    <t>Надвірнянський район, Зарічанське л-во, кв.2, вид. 15</t>
  </si>
  <si>
    <t>Рішення облвиконкому від 13.12.76 р. № 478</t>
  </si>
  <si>
    <t>«Плющ звичайний»</t>
  </si>
  <si>
    <t>Надвірнянський р-н, Зарічанське л-во, кв3, вид. 10</t>
  </si>
  <si>
    <t>Надвірнянський район, Зарічанське л-во, кв.3, вид. 10</t>
  </si>
  <si>
    <t>Рішення обласної ради від 28.12.99 р. № 237-11/99</t>
  </si>
  <si>
    <t>«Ровенька»</t>
  </si>
  <si>
    <t>Надвірнянський р-н, Зарічанське л-во, кв7, вид. 8</t>
  </si>
  <si>
    <t>Надвірнянський район, Зарічанське л-во, кв.7, вид. 8</t>
  </si>
  <si>
    <t>«Кливка»</t>
  </si>
  <si>
    <t>Надвірнянський р-н, Зарічанське л-во, кв 9, вид. 4,6</t>
  </si>
  <si>
    <t>Надвірнянський район, Зарічанське л-во, кв. 9, вид. 4,6</t>
  </si>
  <si>
    <t>«Липи»</t>
  </si>
  <si>
    <t>Надвірнянський р-н, Зарічанське л-во, кв 18, вид. 29,31</t>
  </si>
  <si>
    <t>Надвірнянський район, Зарічанське л-во, кв. 18, вид. 29,31</t>
  </si>
  <si>
    <t>«Ільм гірський»</t>
  </si>
  <si>
    <t>Надвірнянський р-н, Любіжнянське л-во, кв 13, вид. 9</t>
  </si>
  <si>
    <t>Надвірнянський р-н, Любіжнянське л-во, кв. 13, вид. 9</t>
  </si>
  <si>
    <t>«Страгірчик»</t>
  </si>
  <si>
    <t>Надвірнянський р-н, Зарічанське л-во, кв 21, вид. 12</t>
  </si>
  <si>
    <t>Надвірнянський район, Любіжнянське л-во,                            кв. 21, вид. 12</t>
  </si>
  <si>
    <t>«Тарниці»</t>
  </si>
  <si>
    <t>Яремчанська міська рада, Микуличинське л-во, кв 20, вид. 4</t>
  </si>
  <si>
    <t>Надвірнянський район, Микуличинське л-во,                     кв. 20, вид. 4</t>
  </si>
  <si>
    <t>«Мала Гига»</t>
  </si>
  <si>
    <t>Яремчанська міська рада, Поляницьке л-во, кв 23, вид. 5</t>
  </si>
  <si>
    <t>Надвірнянський район, Поляницьке л-во, кв 23, вид. 5</t>
  </si>
  <si>
    <t>Яремчанська міська рада, Поляницьке л-во, кв 37, вид. 4</t>
  </si>
  <si>
    <t>Надвірнянський район, Поляницьке л-во, кв 37, вид. 4</t>
  </si>
  <si>
    <t>Рішення облвиконкому від 07.07.72 р. №264</t>
  </si>
  <si>
    <t>«Груні»</t>
  </si>
  <si>
    <t>Надвірнянський р-н Майданське  л-во, кв 11, вид. 12</t>
  </si>
  <si>
    <t>Надвірнянський район Майданське  л-во, кв 11, вид. 12</t>
  </si>
  <si>
    <t>«Горвіцові яри»</t>
  </si>
  <si>
    <t>Надвірнянський р-н Майданське  л-во, кв 16, вид. 8</t>
  </si>
  <si>
    <t>Надвірнянський район Майданське  л-во, кв. 16, вид. 8</t>
  </si>
  <si>
    <t>Рішення обласної ради від 15.07.93р.</t>
  </si>
  <si>
    <t>«Лопушанка»</t>
  </si>
  <si>
    <t>Надвірнянський р-н Майданське  л-во, кв 16, вид. 26</t>
  </si>
  <si>
    <t>Надвірнянський район Майданське  л-во, кв. 16, вид. 26</t>
  </si>
  <si>
    <t>Рішення облвиконкому від 17.05.83 р.  №166</t>
  </si>
  <si>
    <t>Надвірнянський р-н Майданське  л-во, кв 16, вид. 29</t>
  </si>
  <si>
    <t>Надвірнянський район Майданське  л-во, кв. 16, вид. 29</t>
  </si>
  <si>
    <t>Рішення облвиконкому від 19.07.88 р.  №128</t>
  </si>
  <si>
    <t>«Келія»</t>
  </si>
  <si>
    <t>Надвірнянський р-н Майданське  л-во кв 17, вид. 4</t>
  </si>
  <si>
    <t>Надвірнянський район Майданське  л-во кв. 17, вид. 4</t>
  </si>
  <si>
    <t>«Спижі»</t>
  </si>
  <si>
    <t>Надвірнянський р-н, Майданське  л-во, кв. 19, вид. 1</t>
  </si>
  <si>
    <t>Надвірнянський район, Майданське  л-во, кв. 19, вид. 1</t>
  </si>
  <si>
    <t>«Дубина»</t>
  </si>
  <si>
    <t>Надвірнянський р-н, Майданське  л-во, кв 20, вид. 2</t>
  </si>
  <si>
    <t>Надвірнянський район, Майданське  л-во, кв 20, вид. 2</t>
  </si>
  <si>
    <t>«Кордон»</t>
  </si>
  <si>
    <t>Надвірнянський р-н, Майданське  л-во, кв 48, вид. 4</t>
  </si>
  <si>
    <t>Надвірнянський р-н, Майданське  л-во, кв. 48, вид. 4</t>
  </si>
  <si>
    <t>«Смерека звичайна»</t>
  </si>
  <si>
    <t>Надвірнянський р-н Майданське  л-во кв 54, вид. 14</t>
  </si>
  <si>
    <t>Надвірнянський район Майданське  л-во кв. 54, вид. 14</t>
  </si>
  <si>
    <t>«Садки»</t>
  </si>
  <si>
    <t>Надвірнянський р-н, Майданське  л-во, кв 57, вид. 12</t>
  </si>
  <si>
    <t>Надвірнянський район, Майданське  л-во, кв. 57, вид. 12</t>
  </si>
  <si>
    <t>Рішення обласної ради від 28.12.99 р. №237-11/99</t>
  </si>
  <si>
    <t>«Гонтарки»</t>
  </si>
  <si>
    <t>Яремчанська міська рада Дорівське  л-во, кв 8, вид. 22</t>
  </si>
  <si>
    <t>Надвірнянський район, Дорівське  л-во, кв. 8, вид. 22</t>
  </si>
  <si>
    <t>«Стайки»</t>
  </si>
  <si>
    <t>Яремчанська міська рада, Дорівське  л-во кв 9, вид. 3</t>
  </si>
  <si>
    <t>Надвірнянський район, Дорівське  л-во кв. 9, вид. 3</t>
  </si>
  <si>
    <t>«Ясені»</t>
  </si>
  <si>
    <t>Яремчанська міська рада, Дорівське  л-во кв 9, вид.12</t>
  </si>
  <si>
    <t>Надвірнянський район, Дорівське  л-во кв 9, вид.12</t>
  </si>
  <si>
    <t>«Дебриця»</t>
  </si>
  <si>
    <t>Яремчанська міська рада, Дорівське л-во, кв 13, вид. 21</t>
  </si>
  <si>
    <t>Надвірнянський район, Дорівське л-во, кв 13, вид. 21</t>
  </si>
  <si>
    <t>Рішення облвиконкому від 16.09.80 р.  №335</t>
  </si>
  <si>
    <t>Яремчанська міська рада, Дорівське л-во, кв 21, вид. 22</t>
  </si>
  <si>
    <t>Надвірнянський район, Дорівське л-во, кв 21, вид. 22</t>
  </si>
  <si>
    <t>Рішення облвиконкому від 07.07.72 р.  №264</t>
  </si>
  <si>
    <t>«Вабрянка»</t>
  </si>
  <si>
    <t>Яремчанська міська рада Горганське л-во, кв 10, вид. 14</t>
  </si>
  <si>
    <t>Надвірнянський район, Дорівське л-во, м.д. Горгани кв 10, вид. 14</t>
  </si>
  <si>
    <t>«Буковиця»</t>
  </si>
  <si>
    <t>Яремчанська міська рада Горганське л-во, кв 13, вид. 20</t>
  </si>
  <si>
    <t>Надвірнянський район, Дорівське л-во, кв 13, вид. 20</t>
  </si>
  <si>
    <t>«Горган»</t>
  </si>
  <si>
    <t>Яремчанська міська рада Горганське л-во, кв 18, вид. 18</t>
  </si>
  <si>
    <t>Надвірнянський район, Дорівське л-во, м.д. Горгани кв 18, вид. 18</t>
  </si>
  <si>
    <t>«Катеринка»</t>
  </si>
  <si>
    <t>Яремчанська міська рада Горганське  л-во, кв .18, вид. 19</t>
  </si>
  <si>
    <t>Надвірнянський район, Дорівське л-во, м.д. Горгани       кв .18, вид. 19</t>
  </si>
  <si>
    <t>«Резерват сосни кедрової європейської »</t>
  </si>
  <si>
    <t>Яремчанська міська рада, Кремінцівське  л-во,  кв. 21, вид. 16,17,19,20 ,  кв. 23, вид.1-3</t>
  </si>
  <si>
    <t>Яремчанська міська ТГ, Кремінцівське  л-во,  кв. 21, вид. 16,17,19,20,21  кв. 23, вид.1-3</t>
  </si>
  <si>
    <t>ДП «Ворохтянський держлісгосп»</t>
  </si>
  <si>
    <t>ДП «Ворохтянське лісове господарство»</t>
  </si>
  <si>
    <t>«Ожеред»</t>
  </si>
  <si>
    <t>Рогатинський р-н, с. Добринів</t>
  </si>
  <si>
    <t>Івано-Франківський р-н,                 с. Добринів</t>
  </si>
  <si>
    <t>«Котови»</t>
  </si>
  <si>
    <t>Рожнятівський р-н, Липовецьке л-во, кв.3, вид.27</t>
  </si>
  <si>
    <t>Калуський район,            Липовицьке л-во, кв.3, л/д 24</t>
  </si>
  <si>
    <t>ДП «Брошнівський держлісгосп»</t>
  </si>
  <si>
    <t>ДП «Брошнівське лісове господарство»</t>
  </si>
  <si>
    <t>«Кораловий корінь»</t>
  </si>
  <si>
    <t>Рожнятівський р-н, Мшанське л-во, кв.22, вид. 36</t>
  </si>
  <si>
    <t>Калуський район,                  Мшанське л-во, кв.14, л/д 7</t>
  </si>
  <si>
    <t>«Урочище «Сивулька-Бита»</t>
  </si>
  <si>
    <t>Снятинський р-н,  с. Красноставці</t>
  </si>
  <si>
    <t>Коломийський р-н,                        с. Красноставці</t>
  </si>
  <si>
    <t>Красноставська сільська рада</t>
  </si>
  <si>
    <t>Снятинська міська ТГ</t>
  </si>
  <si>
    <t>«Каштани»</t>
  </si>
  <si>
    <t>Тлумацький р-н, с. Бортники</t>
  </si>
  <si>
    <t>Івано-Франківський район,              с. Бортники</t>
  </si>
  <si>
    <t>Красноставська с/р</t>
  </si>
  <si>
    <t xml:space="preserve"> Тлумацька міська ТГ</t>
  </si>
  <si>
    <t>«Липова алея»</t>
  </si>
  <si>
    <t>Тлумацький р-н, с. Палагичі</t>
  </si>
  <si>
    <t>Івано-Франківський район,              с. Палагичі</t>
  </si>
  <si>
    <t>Палагицька с/р</t>
  </si>
  <si>
    <t>Тлумацька міська ТГ</t>
  </si>
  <si>
    <t>«Потіцька гора»</t>
  </si>
  <si>
    <t>Івано-Франківський район,          с. Палагичі</t>
  </si>
  <si>
    <t>«Дівич-гора»</t>
  </si>
  <si>
    <t>Тлумацький р-н, с. Долина</t>
  </si>
  <si>
    <t xml:space="preserve">Івано-Франківський район,                с. Долина </t>
  </si>
  <si>
    <t>Долинянська с/р</t>
  </si>
  <si>
    <t>Олешанська сільська ТГ</t>
  </si>
  <si>
    <t>«Городище»</t>
  </si>
  <si>
    <t>Тлумацький р-н, с. Хотимир</t>
  </si>
  <si>
    <t>Івано-Франківський район,          с. Хотимир</t>
  </si>
  <si>
    <t>обринський с/р</t>
  </si>
  <si>
    <t>«Татри»</t>
  </si>
  <si>
    <t>Тлумацький р-н, с. Білогірка</t>
  </si>
  <si>
    <t>Івано-Франківський район,            с. Вікняни</t>
  </si>
  <si>
    <t>Білогірська с/р</t>
  </si>
  <si>
    <t>Тлумацький р-н, с. Герасимів</t>
  </si>
  <si>
    <t>Івано-Франківський район,          с. Герасимів</t>
  </si>
  <si>
    <t>Герасимівська с/р</t>
  </si>
  <si>
    <t>м. Івано-Франківськ, вул. Гнатюка №4</t>
  </si>
  <si>
    <t>Івано-Франківський район,               м. Івано-Франківськ, вул. Гнатюка №4</t>
  </si>
  <si>
    <t>ЖЕО № 6</t>
  </si>
  <si>
    <t>Івано-Франківська міська ТГ</t>
  </si>
  <si>
    <t>Рішення облвиконкому від 13.12.76 р. №478</t>
  </si>
  <si>
    <t>«Бук пурпуролистий»</t>
  </si>
  <si>
    <t>м.Івано-Франківськ, вул.Княгинин № 44</t>
  </si>
  <si>
    <t>Івано-Франківський район, м.Івано-Франківськ, вул.Княгинин № 44</t>
  </si>
  <si>
    <t>ВО спиртової та горілчаної промисловості</t>
  </si>
  <si>
    <t>ПП "Житлотехсервіс"</t>
  </si>
  <si>
    <t>«Гінко дволопатеве»</t>
  </si>
  <si>
    <t>м. Івано-Франківськ, вул. Василіанок № 54</t>
  </si>
  <si>
    <t>Івано-Франківський район,            м. Івано-Франківськ, вул. Василіанок № 54</t>
  </si>
  <si>
    <t>ЖЕО №2</t>
  </si>
  <si>
    <t>«Дуб віковий»</t>
  </si>
  <si>
    <t>м. Івано-Франківськ, вул.Маланюка № 25/1</t>
  </si>
  <si>
    <t>Івано-Франківський район,               м. Івано-Франківськ, вул.Маланюка № 25/1</t>
  </si>
  <si>
    <t>Власник присадибної ділянки Кобринський Б.В.</t>
  </si>
  <si>
    <t>Надвірнянський район   Дорівське лісництво  кв. 14, вид 6</t>
  </si>
  <si>
    <t>Надвірнянський район, Дорівське лісництвокв. 14, вид 6</t>
  </si>
  <si>
    <t>Рішення обласної ради від 17.01.2008 р. № 490-18/2008</t>
  </si>
  <si>
    <t>«Копанки»</t>
  </si>
  <si>
    <t xml:space="preserve">Калуський район  Войнилівське лісництво,  кв. 35, вид. 4 пл. 6,7 га;  кв. 35, вид. 10 пл. 27,0 га;  кв. 35, вид. 12 пл. 3,1 га;      </t>
  </si>
  <si>
    <t>Калуський район,               Войнилівське лісництво,                    кв. 29, л/д. 3, 7, 16</t>
  </si>
  <si>
    <t>м. Івано-Франківськ  вул.. Матейки, біля буд. №64</t>
  </si>
  <si>
    <t>Івано-Франківський район,           м. Івано-Франківськ,                          вул. Матейки, біля буд. №64</t>
  </si>
  <si>
    <t>м. Івано-Франківськ</t>
  </si>
  <si>
    <t>Рішення обласної ради від 11.01.2010 р. № 991-35/2010</t>
  </si>
  <si>
    <t>«Дуб Івана Франка»</t>
  </si>
  <si>
    <t>Коломийський район,  м. Коломия, вул. Івана Франка, біля буд. №40</t>
  </si>
  <si>
    <t>Коломийський район,                       м. Коломия, вул. Івана-Франка, біля буд. №40</t>
  </si>
  <si>
    <t>Рішення обласної ради від 24.03.2011 р. № 90-4/2011</t>
  </si>
  <si>
    <t>«Дуб Карпінського»</t>
  </si>
  <si>
    <t>Коломийський район,  с. Голосків,  урочище «Хащ»</t>
  </si>
  <si>
    <t>Коломийський район,                         с. Голосків, урочище «Хащ»</t>
  </si>
  <si>
    <t>Голосківська сільська рада   Коломийський район</t>
  </si>
  <si>
    <t>Отинійська селищна ТГ</t>
  </si>
  <si>
    <t>«Дуб Яноти»</t>
  </si>
  <si>
    <t>Снятинський район,  ДП «Коломийське лісове господарство»,  Заболотівське лісництво, кв.19</t>
  </si>
  <si>
    <t xml:space="preserve">Коломийський район,                       Заболотівське лісництво,              кв. 19 </t>
  </si>
  <si>
    <t>«Ведмежі дуби»</t>
  </si>
  <si>
    <t>Рожнятівський район,   с. Берлоги,  урочище «Стара церква»</t>
  </si>
  <si>
    <t>Калуський район,                                   с. Берлоги, урочище «Стара церква»</t>
  </si>
  <si>
    <t>Берлогівська сільська рада  Рожнятівський район</t>
  </si>
  <si>
    <t>Новицька сільська ТГ</t>
  </si>
  <si>
    <t>Богородчанський район,  селище Богородчани,  вул. Могильницького,  біля будинку №3</t>
  </si>
  <si>
    <t>Івано-Франківський район, селище Богородчани,вул. Могильницького, біля буд. 3 Богородчанська селищна ТГ</t>
  </si>
  <si>
    <t>Мартинець Віра Михайлівна</t>
  </si>
  <si>
    <t>«Модрини»</t>
  </si>
  <si>
    <t>Косівський район,  Кутське лісництво, кв.19, вид.1,5</t>
  </si>
  <si>
    <t>Косівський район,  Кутське лісництво, кв.19, вид.1,5                    * (ввійшов у склад НПП "Гуцульщина")</t>
  </si>
  <si>
    <t xml:space="preserve"> Рішення облвиконкому від 07.07.72 р. №264</t>
  </si>
  <si>
    <t>Косівський район,  Кутське лісництво, кв. 19, вид. 20</t>
  </si>
  <si>
    <t>Косівський район,  Кутське лісництво, кв. 19, вид. 20                    * (ввійшову склад НПП "Гуцульщина")</t>
  </si>
  <si>
    <t>«Цуханівське»</t>
  </si>
  <si>
    <t>Косівський район, Кутське лісництво, кв 19, вид. 20</t>
  </si>
  <si>
    <t>Косівський район, Кутське лісництво, кв 19, вид. 20* (ввійшов у склад НПП "Гуцульщина")</t>
  </si>
  <si>
    <t>«Камінець»</t>
  </si>
  <si>
    <t>Косівський район, с.Снідавка      * (ввійшов у склад РЛП "Гуцульщина")</t>
  </si>
  <si>
    <t>Снідавківська сільська рада</t>
  </si>
  <si>
    <t>Косівський РП "Райагроліс"</t>
  </si>
  <si>
    <t>«Пізньоцвіт»</t>
  </si>
  <si>
    <t xml:space="preserve">Косівський район  </t>
  </si>
  <si>
    <t>Косівський район , с.Космач   * (ввійшов у склад РЛП "Гуцульщина")</t>
  </si>
  <si>
    <t>Космацька сільська рада</t>
  </si>
  <si>
    <t>Космацька сільська ТГ</t>
  </si>
  <si>
    <t>«Тюльпанове дерево»</t>
  </si>
  <si>
    <t>Косівський район, с. Кути             * (ввійшов у склад РЛП "Гуцульщина")</t>
  </si>
  <si>
    <t>Кутське професійно-технічне училище</t>
  </si>
  <si>
    <t>ДПЗ "Кутський професійний ліцей"</t>
  </si>
  <si>
    <t>«Горіх чорний»</t>
  </si>
  <si>
    <t>«Неопалима купина»</t>
  </si>
  <si>
    <t>Городенківський район  Придністровське лісництво, кв.9,  хутір Біла</t>
  </si>
  <si>
    <t>Коломийський район  Придністрянське лісництво, кв.9,  хутір Біла                                 * (ввійшов у склад Дністровського РЛП)</t>
  </si>
  <si>
    <t>Коломийський лісокомбінат</t>
  </si>
  <si>
    <t>Рішення обласної ради від 15.07.1993 р.</t>
  </si>
  <si>
    <t>«Папороть-листовик»</t>
  </si>
  <si>
    <t>Городенківський район  Чернелицьке лісництво, кв.13,  Урочище «Колінки»</t>
  </si>
  <si>
    <t>Коломийський район  Чернелицьке лісництво, кв.13,  Урочище «Колінки»                                 * (ввійшов у склад Дністровського РЛП)</t>
  </si>
  <si>
    <t>«Гора Червона»</t>
  </si>
  <si>
    <t>Городенківський район,  с. Незвисько</t>
  </si>
  <si>
    <t>Коломийський район,  с. Незвисько                                       * (ввійшов у склад Дністровського РЛП)</t>
  </si>
  <si>
    <t>Незвиська сільська рада</t>
  </si>
  <si>
    <t>«Петрівська липа»</t>
  </si>
  <si>
    <t>Тлумацький район,  с. Петрів</t>
  </si>
  <si>
    <t>Івано-Франківський район,           с. Петрів                                          * (ввійшов у склад Дністровського РЛП)</t>
  </si>
  <si>
    <t>Петрівська сільська рада</t>
  </si>
  <si>
    <t>«Кляуза»</t>
  </si>
  <si>
    <t>Косівський район  с. Космач</t>
  </si>
  <si>
    <t>Косівський район  с. Космач            * (ввійшов у склад РЛП "Гуцульщина")</t>
  </si>
  <si>
    <t>Дуб Симона Петлюри</t>
  </si>
  <si>
    <t>Галицький р-н., с. Маріямпіль, біля Маріямпільської дільничної лікарні</t>
  </si>
  <si>
    <t>Івано-Франківський р-н., с. Маріямпіль, біля Маріямпільської дільничної лікарні</t>
  </si>
  <si>
    <t>Маріямпільська сільська рада</t>
  </si>
  <si>
    <t>Дубовецька сільська ТГ (ліквідований статус)</t>
  </si>
  <si>
    <t xml:space="preserve">Рішення обласної ради від 05.01.2012 р. №415-12/2012, ліквідовано - Рішення Івано-Франківської облради від 29.05.2020 р.    № 1778-35/2020 </t>
  </si>
  <si>
    <t xml:space="preserve">Урочище "Кіндрат" </t>
  </si>
  <si>
    <t>Долинський р-н, Бистрівське л-во кв. 17, вид. 22</t>
  </si>
  <si>
    <t>Калуський район,                Бистрівське л-во, кв. 17 вид. 22</t>
  </si>
  <si>
    <t xml:space="preserve">ДП "Вигодський лісгосп" </t>
  </si>
  <si>
    <t>ДП «Вигодське лісове господартсво»</t>
  </si>
  <si>
    <t xml:space="preserve">Урочище "Під Німецькою полонинкою" </t>
  </si>
  <si>
    <t>Долинський р-н, Ільмянське л-во, кв. 32 вид. 34</t>
  </si>
  <si>
    <t>Калуський район,                 Ільмянське лісництво,                        кв. 32 вид. 34</t>
  </si>
  <si>
    <t xml:space="preserve">Урочище "Руська Буковинка" </t>
  </si>
  <si>
    <t>Долинський р-н, Людвиківське л-во кв. 31 вид. 24</t>
  </si>
  <si>
    <t>Калуський район,          Людвиківське л-во, кв. 31 вид. 24</t>
  </si>
  <si>
    <t xml:space="preserve">"Височанські дуби" </t>
  </si>
  <si>
    <t>м. Калуш (район вул. Робітнича мікрорайону Височанка)</t>
  </si>
  <si>
    <t>Калуський район,                                  м. Калуш (район вул. Робітнича мікрорайону Височанка)</t>
  </si>
  <si>
    <t>Калуська міська рада</t>
  </si>
  <si>
    <t>Калуська міська ТГ</t>
  </si>
  <si>
    <t>«Квазіпраліси Козаківського лісництва»</t>
  </si>
  <si>
    <t>Болехівська міська ТГ, Козаківське л-во, кв. 18, вид. 8, 12.</t>
  </si>
  <si>
    <t>Калуський район,                  Болехівська міська ТГ, Козаківське л-во, квартал 18, виділи 8, 12.</t>
  </si>
  <si>
    <t>ДП «Болехівське ЛГ»</t>
  </si>
  <si>
    <t>ДП «Болехівське лісове господарство»</t>
  </si>
  <si>
    <t>Рішення облради від 31.07.2020 № 1510-36/2020</t>
  </si>
  <si>
    <t>«Квазіпраліси Церківнянського лісництва»</t>
  </si>
  <si>
    <t>Долинський р-н,
Церківнянське л-во, квартал 40, виділ 36; квартал 43, виділи 11, 14; квартал 44, виділ 5; квартал 45, виділи 6, 8, 11, 12, 14; квартал 46, виділ 23; квартал 48, виділ 24.</t>
  </si>
  <si>
    <t>Калуський район, ,
Церківнянське л-во, квартал 40, виділ 36; квартал 43, виділи 11, 14; квартал 44, виділ 5; квартал 45, виділи 6, 8, 11, 12, 14; квартал 46, виділ 23; квартал 48, виділ 24.</t>
  </si>
  <si>
    <t>ДП «Болехівське ЛГ»</t>
  </si>
  <si>
    <t>Квазіпраліс Дубівського лісництва»</t>
  </si>
  <si>
    <t>Калуський р-н,  Дубівське л-во, квартал 23, виділ 1.</t>
  </si>
  <si>
    <t>Калуський район,                      Дубівське л-во, квартал 23, виділ 1.</t>
  </si>
  <si>
    <t>ДП «Брошнівське ЛГ»</t>
  </si>
  <si>
    <t>«Праліси і квазіпраліси Ілемнянського лісництва»</t>
  </si>
  <si>
    <t>Калуський р-н, Ілемнянське л-во, квартал 19, виділи 14, 15, 17; квартал 28, виділи 5, 8, 9, 10, 13, 15.</t>
  </si>
  <si>
    <t>Калуський район,               Ілемнянське л-во, квартал 19, виділи 14, 15, 17; квартал 28, виділи 5, 8, 9, 10, 13, 15.</t>
  </si>
  <si>
    <t>ДП «Брошнівське ЛГ»</t>
  </si>
  <si>
    <t>ДП «Брошнівське лісове господарство»</t>
  </si>
  <si>
    <t>«Квазіпраліси Липовицького лісництва»</t>
  </si>
  <si>
    <t>Калуський р-н,   Липовицьке л-во, квартал 41, виділи 18, 22, 24, 25, 27; квартал 42, виділи 28, 29.</t>
  </si>
  <si>
    <t>Калуський район,  Липовицьке л-во, квартал 41, виділи 18, 22, 24, 25, 27; квартал 42, виділи 28, 29.</t>
  </si>
  <si>
    <t xml:space="preserve"> ДП «Брошнівське ЛГ»</t>
  </si>
  <si>
    <t xml:space="preserve"> ДП «Брошнівське лісове господарство»</t>
  </si>
  <si>
    <t>«Праліси і квазіпраліси Лугівського лісництва»</t>
  </si>
  <si>
    <t>Калуський р-н,  Лугівське л-во, квартал 26, виділи 11, 15, 20, 23; квартал 27, виділи 17, 19, 21, 22, 23, 25, 27.</t>
  </si>
  <si>
    <t>Калуський район,                     Лугівське л-во, квартал 26, виділи 11, 15, 20, 23; квартал 27, виділи 17, 19, 21, 22, 23, 25, 27.</t>
  </si>
  <si>
    <t>«Квазіпраліс Спаського лісництва»</t>
  </si>
  <si>
    <t>Калуський р-н,  Спаське лісництво, квартал 19, виділ 7.</t>
  </si>
  <si>
    <t>Калуський район,                     Спаське лісництво, квартал 19, виділ 7.</t>
  </si>
  <si>
    <t>«Праліси і квазіпраліси Суходільського лісництва»</t>
  </si>
  <si>
    <t>Рожнятівський р-н,   Суходільське лісництво, квартал 42, виділи 2, 5, 6, 9; квартал 43, виділи 2, 5, 6, 7, 8, 10.</t>
  </si>
  <si>
    <t>Калуський район,               Суходільське лісництво, квартал 42, виділи 2, 5, 6, 9; квартал 43, виділи 2, 5, 6, 7, 8, 10.</t>
  </si>
  <si>
    <t>«Праліси і квазіпраліси Буркутського лісництва»</t>
  </si>
  <si>
    <t>Верховинський р-н, Буркутське лісництво, квартал 14, виділ 19; квартал 15, виділи 4, 7, 11, 13, 14, 15, 17; квартал 17, виділ 4; квартал 18, виділ 14; квартал 23, виділи 5, 16, 17, 20, 22.</t>
  </si>
  <si>
    <t>Верховинський район, Буркутське лісництво, квартал 14, виділ 19; квартал 15, виділи 4, 7, 11, 13, 14, 15, 17; квартал 17, виділ 4; квартал 18, виділ 14; квартал 23, виділи 5, 16, 17, 20, 22.</t>
  </si>
  <si>
    <t xml:space="preserve"> ДП «Верховинське ЛГ»</t>
  </si>
  <si>
    <t xml:space="preserve"> ДП «Верховинське лісове господарство»</t>
  </si>
  <si>
    <t>«Квазіпраліс Верховинського лісництва»</t>
  </si>
  <si>
    <t>Верховинський район, ДП «Верховинське лісове господарство», Верховинське лісництво, квартал 34, виділ 14.</t>
  </si>
  <si>
    <t>Верховинський район,                    Верховинське лісництво, квартал 34, виділ 14.</t>
  </si>
  <si>
    <t>«Квазіпраліс Зеленського лісництва»</t>
  </si>
  <si>
    <t>Верховинський р-н,  ДП «Верховинське лісове господарство», Зеленське лісництво, квартал 22, виділ 26, 27, 30, 31.</t>
  </si>
  <si>
    <t>Верховинський район,  Зеленське лісництво, квартал 22, виділ 26, 27, 30, 31.</t>
  </si>
  <si>
    <t>ДП «Верховинське ЛГ»</t>
  </si>
  <si>
    <t>«Праліс Красницького лісництва»</t>
  </si>
  <si>
    <t>Верховинський р-н, ДП «Верховинське лісове господарство», Красницьке лісництво, квартал 29, виділи 7, 8, 9, 10.</t>
  </si>
  <si>
    <t>Верховинський район, Красницьке лісництво, квартал 29, виділи 7, 8, 9, 10.</t>
  </si>
  <si>
    <t>«Праліси і квазіпраліси Шибенського лісництва»</t>
  </si>
  <si>
    <t>Верховинський р-н,  ДП «Верховинське лісове господарство», Шибенське лісництво, квартал 18, виділи 2, 4, 5, 8, 10, 14.</t>
  </si>
  <si>
    <t>Верховинський район,  Шибенське лісництво, квартал 18, виділи 2, 4, 5, 8, 10, 14.</t>
  </si>
  <si>
    <t>«Праліси і квазіпраліси Явірницького лісництва»</t>
  </si>
  <si>
    <t>Верховинський р-н,  ДП «Верховинське лісове господарство», Явірницьке лісництво, квартал 27, виділи 3, 13, 15, 16, 19; квартал 36, виділи 13, 14, 16.</t>
  </si>
  <si>
    <t>Верховинський район,  Явірницьке лісництво, квартал 27, виділи 3, 13, 15, 16, 19; квартал 36, виділи 13, 14, 16.</t>
  </si>
  <si>
    <t>«Природні ліси Бескидського лісництва»</t>
  </si>
  <si>
    <t>Калуський р-н,  ДП «Вигодське лісове господарство», Бескидське лісництво, квартал 22, виділи 24, 26; квартал 23, виділ 26.</t>
  </si>
  <si>
    <t>Калуський район,                  Бескидське лісництво, квартал 22, виділи 24, 26; квартал 23, виділ 26.</t>
  </si>
  <si>
    <t>ДП «Вигодське ЛГ»</t>
  </si>
  <si>
    <t>«Праліси Бистрівського лісництва»</t>
  </si>
  <si>
    <t>Калуський р-н,  ДП «Вигодське лісове господарство», Бистрівське лісництво, квартал 7, виділи 13, 21; квартал 16, виділ 3; квартал 17, виділи 2, 3, 4, 5; квартал 22, виділи 29, 33, 38, 39; квартал 36, виділ 12; квартал 37, виділи 14, 22.</t>
  </si>
  <si>
    <t>Калуський район,              Бистрівське лісництво, квартал 7, виділи 13, 21; квартал 16, виділ 3; квартал 17, виділи 2, 3, 4, 5; квартал 22, виділи 29, 33, 38, 39; квартал 36, виділ 12; квартал 37, виділи 14, 22</t>
  </si>
  <si>
    <t>«Квазіпраліси Вишківського лісництва»</t>
  </si>
  <si>
    <t>Калуський район, ДП «Вигодське лісове господарство», Вишківське лісництво, квартал 16, виділи 1, 2, 5, 26.</t>
  </si>
  <si>
    <t>Калуський район,            Вишківське лісництво, квартал 16, виділи 1, 2, 5, 26.</t>
  </si>
  <si>
    <t>«Праліси Людвиківського лісництва»</t>
  </si>
  <si>
    <t>Калуський район, ДП «Вигодське лісове господарство», Людвиківське лісництво, квартал 1, виділи 11, 12, 13, 14, 15, 17; квартал 2, виділи 1, 3, 4, 5, 6, 7, 8, 9, 10, 11, 12, 14, 15, 18, 19, 20; квартал 3, виділи 1, 2, 3, 7, 10, 13, 16; квартал 4, виділи 1, 2, 5, 7, 8; квартал 5, виділи 5, 10, 12, 14,16, 17, 18, 21, 22, 27; квартал 6, виділи 14, 15, 16; квартал 21, виділи 40, 50; квартал 24, виділи 8, 10, 11, 12, 16.</t>
  </si>
  <si>
    <t>Калуський район,            Людвиківське лісництво, квартал 1, виділи 11, 12, 13, 14, 15, 17; квартал 2, виділи 1, 3, 4, 5, 6, 7, 8, 9, 10, 11, 12, 14, 15, 18, 19, 20; квартал 3, виділи 1, 2, 3, 7, 10, 13, 16; квартал 4, виділи 1, 2, 5, 7, 8; квартал 5, виділи 5, 10, 12, 14,16, 17, 18, 21, 22, 27; квартал 6, виділи 14, 15, 16; квартал 21, виділи 40, 50; квартал 24, виділи 8, 10, 11, 12, 16.</t>
  </si>
  <si>
    <t>«Праліси Мало-Тур’янського лісництва»</t>
  </si>
  <si>
    <t>Калуський р-н,  ДП «Вигодське лісове господарство», Мало-Тур’янське лісництво, квартал 2, виділи 16, 17, 19, 20; квартал 3, виділи 3, 4, 6, 7, 10.</t>
  </si>
  <si>
    <t>Калуський район,                        Мало-Тур’янське лісництво, квартал 2, виділи 16, 17, 19, 20; квартал 3, виділи 3, 4, 6, 7, 10.</t>
  </si>
  <si>
    <t>«Праліси Мізунського лісництва»</t>
  </si>
  <si>
    <t>Калуський р-н,  ДП «Вигодське лісове господарство», Мізунське л-во, квартал 15, виділ 16; квартал 18, виділ 17; квартал 19, виділи 5, 6.</t>
  </si>
  <si>
    <t>Калуський район,                   Мізунське л-во, квартал 15, виділ 16; квартал 18, виділ 17; квартал 19, виділи 5, 6.</t>
  </si>
  <si>
    <t>«Праліси Ільм’янського лісництва»</t>
  </si>
  <si>
    <t>Калуський р-н, ДП «Вигодське лісове господарство», Ільм’янське лісництво, квартал 6, виділи 19, 23; квартал 8, виділи 21, 23; квартал 9, виділи 14, 15, 16, 18, 19, 24, 25, 26, 28, 29, 33, 34, 35, 38; квартал 10, виділи 43, 44, 47, 49; квартал 11, виділи 20, 25, 27, 29; квартал 12, виділи 22, 26; квартал 13, виділ 23; квартал 14, виділи 15, 16, 30, 35, 37, 38, 39, 42, 45; квартал 15, виділи 13, 14, 16; квартал 16, виділи 23, 25, 26, 27, 29; квартал 17, виділи 11, 13; квартал 18, виділи 1, 5, 7, 8, 12, 14, 17, 21, 22; квартал 19, виділи 2, 3, 5, 6, 10, 11; квартал 20, виділи 20, 21, 22, 24; квартал 21, виділи 9, 14, 18, 19, 21, 25, 26, 27, 28; квартал 23, виділи 1, 2, 3, 4, 7; квартал 37, виділи 1, 9, 19; квартал 38, виділи 26, 27, 28, 29; квартал 39, виділи 23, 24, 25, 27; квартал 40, виділи 29, 30, 31, 32; квартал 42, виділи 14, 15, 16, 21, 22, 25.</t>
  </si>
  <si>
    <t>Калуський район,                Ільм’янське лісництво, квартал 6, виділи 19, 23; квартал 8, виділи 21, 23; квартал 9, виділи 14, 15, 16, 18, 19, 24, 25, 26, 28, 29, 33, 34, 35, 38; квартал 10, виділи 43, 44, 47, 49; квартал 11, виділи 20, 25, 27, 29; квартал 12, виділи 22, 26; квартал 13, виділ 23; квартал 14, виділи 15, 16, 30, 35, 37, 38, 39, 42, 45; квартал 15, виділи 13, 14, 16; квартал 16, виділи 23, 25, 26, 27, 29; квартал 17, виділи 11, 13; квартал 18, виділи 1, 5, 7, 8, 12, 14, 17, 21, 22; квартал 19, виділи 2, 3, 5, 6, 10, 11; квартал 20, виділи 20, 21, 22, 24; квартал 21, виділи 9, 14, 18, 19, 21, 25, 26, 27, 28; квартал 23, виділи 1, 2, 3, 4, 7; квартал 37, виділи 1, 9, 19; квартал 38, виділи 26, 27, 28, 29; квартал 39, виділи 23, 24, 25, 27; квартал 40, виділи 29, 30, 31, 32; квартал 42, виділи 14, 15, 16, 21, 22, 25.</t>
  </si>
  <si>
    <t>«Праліси Свічівського лісництва»</t>
  </si>
  <si>
    <t>Долинський р-н,  ДП «Вигодське лісове господарство», Свічівське лісництво, квартал 4, виділ 5; квартал 11, виділи 1, 6, 8, 10, 11, 26; квартал 21, виділи 24, 25, 28; квартал 23, виділи 3, 5, 6; квартал 25, виділи 1, 3, 14, 18, 21, 25, 30; квартал 27, виділи 1, 4, 7, 9; квартал 30, виділ 8; квартал 31, виділи 3, 5, 8, 13, 20, 21; квартал 36, виділи 2, 5, 6, 8, 9, 10, 11, 13, 15, 17, 18, 21, 23, 24, 26.</t>
  </si>
  <si>
    <t>Калуський  район,            Свічівське лісництво, квартал 4, виділ 5; квартал 11, виділи 1, 6, 8, 10, 11, 26; квартал 21, виділи 24, 25, 28; квартал 23, виділи 3, 5, 6; квартал 25, виділи 1, 3, 14, 18, 21, 25, 30; квартал 27, виділи 1, 4, 7, 9; квартал 30, виділ 8; квартал 31, виділи 3, 5, 8, 13, 20, 21; квартал 36, виділи 2, 5, 6, 8, 9, 10, 11, 13, 15, 17, 18, 21, 23, 24, 26.</t>
  </si>
  <si>
    <t>«Квазіпраліс Слобідського лісництва»</t>
  </si>
  <si>
    <t>Калуський р-н, ДП «Вигодське лісове господарство», Слобідське лісництво, квартал 23, виділ 2.</t>
  </si>
  <si>
    <t>Калуський район,             Слобідське лісництво, квартал 23, виділ 2.</t>
  </si>
  <si>
    <t>«Праліси Солотвинського лісництва»</t>
  </si>
  <si>
    <t>Калуський р-н, ДП «Вигодське лісове господарство», Солотвинське лісництво, квартал 4, виділи 37, 38; квартал 6, виділ 40; квартал 7, виділи 3, 4, 7, 10, 11; квартал 9, виділи 19, 21, 24, 25, 26, 29;  квартал 11, виділи 1, 3, 5; квартал 16, виділи 18, 19, 20, 21, 32; квартал 22, виділ 1;квартал 32, виділи 34, 42; квартал 33, виділ 20; квартал 34, виділ 19;
квартал 35, виділи 14, 16, 17; квартал 36, виділ 16; квартал 38, виділи 1, 9.</t>
  </si>
  <si>
    <t>Калуський район,              Солотвинське лісництво, квартал 4, виділи 37, 38; квартал 6, виділ 40; квартал 7, виділи 3, 4, 7, 10, 11; квартал 9, виділи 19, 21, 24, 25, 26, 29;  квартал 11, виділи 1, 3, 5; квартал 16, виділи 18, 19, 20, 21, 32; квартал 22, виділ 1;квартал 32, виділи 34, 42; квартал 33, виділ 20; квартал 34, виділ 19;
квартал 35, виділи 14, 16, 17; квартал 36, виділ 16; квартал 38, виділи 1, 9.</t>
  </si>
  <si>
    <t>«Квазіпраліси Шевченківського лісництва»</t>
  </si>
  <si>
    <t>Калуський р-н,  ДП «Вигодське лісове господарство», Шевченківське лісництво, квартал 21, виділи 18, 19; квартал 24, виділи 6, 7, 14, 22, 24; квартал 26, виділи 4, 5, 48.</t>
  </si>
  <si>
    <t>Калуський район,  Шевченківське лісництво, квартал 21, виділи 18, 19; квартал 24, виділи 6, 7, 14, 22, 24; квартал 26, виділи 4, 5, 48.</t>
  </si>
  <si>
    <t>«Праліси Гостівецького лісництва»</t>
  </si>
  <si>
    <t>Верховинський р-н,  ДП «Гринявське лісове господарство», Гостівецьке лісництво, квартал 15, виділи 13, 14, 19.</t>
  </si>
  <si>
    <t>Верховинський район,  Гостівецьке лісництво, квартал 15, виділи 13, 14, 19.</t>
  </si>
  <si>
    <t>ДП «Гринявське ЛГ»</t>
  </si>
  <si>
    <t>«Квазіпраліси Устеріцького лісництва»</t>
  </si>
  <si>
    <t>Верховинський р-н,  ДП «Гринявське лісове господарство», Устеріцьке лісництво, квартал 13, виділи 15, 24.</t>
  </si>
  <si>
    <t>Верховинський район,  Устеріцьке лісництво, квартал 13, виділи 15, 24.</t>
  </si>
  <si>
    <t>«Квазіпраліси Білоославського лісництва»</t>
  </si>
  <si>
    <t>Надвірнянський р-н,  ДП «Делятинське лісове господарство», Білоославське лісництво, квартал 25, виділи 15, 16; квартал 30, виділи 1, 4, 13; квартал 31, виділ 13; квартал 48, виділи 10, 14.</t>
  </si>
  <si>
    <t>Надвірнянський район,  Білоославське лісництво, квартал 25, виділи 15, 16; квартал 30, виділи 1, 4, 13; квартал 31, виділ 13; квартал 48, виділи 10, 14.</t>
  </si>
  <si>
    <t>ДП «Делятинське ЛГ»</t>
  </si>
  <si>
    <t>«Праліси Дорівського лісництва»</t>
  </si>
  <si>
    <t>Надвірнянський р-н,  ДП «Делятинське лісове господарство», Дорівське л-во, квартал 4, виділи 21, 23.</t>
  </si>
  <si>
    <t>Надвірнянський район,      Дорівське л-во, квартал 4, виділи 21, 23.</t>
  </si>
  <si>
    <t>«Квазіпраліси Любіжнянського лісництва»</t>
  </si>
  <si>
    <t>Надвірнянський р-н,  ДП «Делятинське лісове господарство», Любіжнянське л-во, квартал 20, виділи 7, 8, 12, 13, 15, 16, 23, 24, 25, 26, 27, 30, 35, 36, 37, 38.</t>
  </si>
  <si>
    <t>Надвірнянський район, Любіжнянське л-во, квартал 20, виділи 7, 8, 12, 13, 15, 16, 23, 24, 25, 26, 27, 30, 35, 36, 37, 38.</t>
  </si>
  <si>
    <t>«Квазіпраліси Майданського лісництва»</t>
  </si>
  <si>
    <t>Надвірнянський р-н,  ДП «Делятинське лісове господарство», Майданське л-во, квартал 55, виділи 2, 3, 4; квартал 56, виділи 1, 3.</t>
  </si>
  <si>
    <t>Надвірнянський район, Майданське л-во, квартал 55, виділи 2, 3, 4; квартал 56, виділи 1, 3.</t>
  </si>
  <si>
    <t>«Квазіпраліси Микуличинського лісництва»</t>
  </si>
  <si>
    <t>Надвірнянський р-н,  ДП «Делятинське лісове господарство», Микуличинське л-во, квартал 28, виділи 8, 10.</t>
  </si>
  <si>
    <t>Надвірнянський район, Микуличинське л-во, квартал 28, виділи 8, 10.</t>
  </si>
  <si>
    <t>«Праліси і квазіпраліси Поляницького лісництва»</t>
  </si>
  <si>
    <t>Надвірнянський р-н,  ДП «Делятинське лісове господарство», Поляницьке л-во, квартал 3, виділ 17; квартал 22, виділи 17, 19, 20; квартал 34, виділи 24, 26; квартал 35, виділи 7, 9, 10, 11; квартал 37, виділи 1, 2, 4, 6, 9, 10, 13, 14; квартал 38, виділи 18, 19.</t>
  </si>
  <si>
    <t>Надвірнянський район,  Поляницьке л-во, квартал 3, виділ 17; квартал 22, виділи 17, 19, 20; квартал 34, виділи 24, 26; квартал 35, виділи 7, 9, 10, 11; квартал 37, виділи 1, 2, 4, 6, 9, 10, 13, 14; квартал 38, виділи 18, 19.</t>
  </si>
  <si>
    <t>«Праліси і квазіпраліси Гутянського лісництва»</t>
  </si>
  <si>
    <t>Калуський р-н,  ДП «Солотвинське лісове господарство» Гутянське л-во, квартал 43, виділи 1, 3, 5, 9, 10, 12, 15, 16, 20; квартал 44, виділи 1, 2, 5, 7, 9, 10, 12; квартал 45, виділи 1, 2, 6, 9, 11, 12, 13; квартал 46, виділи 1, 2, 17, 20, 22, 23; квартал 47, виділи 16, 17, 18; квартал 48, виділи 2, 9.</t>
  </si>
  <si>
    <t>Калуський район,                   Гутянське л-во, квартал 43, виділи 1, 3, 5, 9, 10, 12, 15, 16, 20; квартал 44, виділи 1, 2, 5, 7, 9, 10, 12; квартал 45, виділи 1, 2, 6, 9, 11, 12, 13; квартал 46, виділи 1, 2, 17, 20, 22, 23; квартал 47, виділи 16, 17, 18; квартал 48, виділи 2, 9.</t>
  </si>
  <si>
    <t>ДП "Солотвинське ЛГ"</t>
  </si>
  <si>
    <t>«Праліси Собольського лісництва»</t>
  </si>
  <si>
    <t>Калуський район, ДП «Вигодське лісове господарство»
Собольське лісництво, квартал 5, виділи 9, 10,11, 13, 35; квартал 6, виділи 6, 12, 19; квартал 7, виділ 9; квартал 8, виділи 3, 8, 9, 10, 11, 15; квартал 10, виділи 3, 5, 6; квартал 11, виділи 17, 20; квартал 13, виділи 4, 11; квартал 14, виділи 2, 3, 6, 9; квартал 18, виділ 1; квартал 25, виділи 2, 17, 35, 38; квартал 26, виділи 4, 23, 27, 39; квартал 29, виділи 26, 28; квартал 30, виділи 13, 18, 20, 27; квартал 32, виділи 13, 14, 19, 20, 22, 23, 25.</t>
  </si>
  <si>
    <t>Калуський район,
Собольське лісництво, квартал 5, виділи 9, 10,11, 13, 35; квартал 6, виділи 6, 12, 19; квартал 7, виділ 9; квартал 8, виділи 3, 8, 9, 10, 11, 15; квартал 10, виділи 3, 5, 6; квартал 11, виділи 17, 20; квартал 13, виділи 4, 11; квартал 14, виділи 2, 3, 6, 9; квартал 18, виділ 1; квартал 25, виділи 2, 17, 35, 38; квартал 26, виділи 4, 23, 27, 39; квартал 29, виділи 26, 28; квартал 30, виділи 13, 18, 20, 27; квартал 32, виділи 13, 14, 19, 20, 22, 23, 25</t>
  </si>
  <si>
    <t>Рішення облради від 24.12.2021  № 359-11/2021</t>
  </si>
  <si>
    <t>«Квазіпраліс Кремінцівського лісництва»</t>
  </si>
  <si>
    <t>Надвірнянський район, ДП «Ворохтянське лісове господарство»
Кремінцівське лісництво, квартал 18, виділ 10.</t>
  </si>
  <si>
    <t>Надвірнянський район, 
Кремінцівське лісництво, квартал 18, виділ 10.</t>
  </si>
  <si>
    <t>«Квазіпраліси Озернянського лісництва»</t>
  </si>
  <si>
    <t>Надвірнянський район, ДП «Ворохтянське лісове господарство»
Озернянське лісництво, квартал 2, виділ 1; квартал 10, виділи 4, 6, 7, 8, 9.</t>
  </si>
  <si>
    <t>Надвірнянський район, 
Озернянське лісництво, квартал 2, виділ 1; квартал 10, виділи 4, 6, 7, 8, 9.</t>
  </si>
  <si>
    <t>«Квазіпраліси Бистрицького лісництва»</t>
  </si>
  <si>
    <t>Надвірнянський район, ДП «Надвірнянське лісове господарство», Бистрицьке лісництво, квартал 1, виділи 9, 14; квартал 2, виділ 17; квартал 3, виділ 6; квартал 39, виділи 10, 13, 14, 15, 16; квартал 40, виділ 29; квартал 42, виділи 1, 2, 4, 6, 9, 10, 11, 12, 14; квартал 44, виділи 4, 7, 14, 16; квартал 46, виділ 5; квартал 53, виділи 1, 2, 5, 9, 
10,11; квартал 57, виділи 1, 4, 8, 9, 11, 12.</t>
  </si>
  <si>
    <t>Надвірнянський район, Бистрицьке лісництво, квартал 1, виділи 9, 14; квартал 2, виділ 17; квартал 3, виділ 6; квартал 39, виділи 10, 13, 14, 15, 16; квартал 40, виділ 29; квартал 42, виділи 1, 2, 4, 6, 9, 10, 11, 12, 14; квартал 44, виділи 4, 7, 14, 16; квартал 46, виділ 5; квартал 53, виділи 1, 2, 5, 9, 10,11; квартал 57, виділи 1, 4, 8, 9, 11, 12.</t>
  </si>
  <si>
    <t>«Квазіпраліси Бухтівецького лісництва»</t>
  </si>
  <si>
    <t>Надвірнянський район, ДП «Надвірнянське лісове господарство», Бухтівецьке лісництво, квартал 3, виділи 1, 5, 6.</t>
  </si>
  <si>
    <t>Надвірнянський район, Бухтівецьке лісництво, квартал 3, виділи 1, 5, 6.</t>
  </si>
  <si>
    <t>«Квазіпраліси Довбушанського лісництва»</t>
  </si>
  <si>
    <t>Надвірнянський район, ДП «Надвірнянське лісове господарство»,  Довбушанське лісництво, квартал 20, виділ 4; квартал 21, виділи 4, 5,10.</t>
  </si>
  <si>
    <t>Надвірнянський район, Довбушанське лісництво, квартал 20, виділ 4; квартал 21, виділи 4, 5,10.</t>
  </si>
  <si>
    <t>«Квазіпраліси Зеленського лісництва»</t>
  </si>
  <si>
    <t>Надвірнянський район, ДП «Надвірнянське лісове господарство», Зеленське лісництво, квартал 5, виділи 5, 6, 8, 10, 14, 17, 18, 19, 20; квартал 27, виділ 18; квартал 29, виділи 18, 19; квартал 30, виділ 19; квартал 35, виділи 7, 9, 11, 13, 14, 16, 24, 27; квартал 44, виділи 23, 24, 26.</t>
  </si>
  <si>
    <t>Надвірнянський район, Зеленське лісництво, квартал 5, виділи 5, 6, 8, 10, 14, 17, 18, 19, 20; квартал 27, виділ 18; квартал 29, виділи 18, 19; квартал 30, виділ 19; квартал 35, виділи 7, 9, 11, 13, 14, 16, 24, 27; квартал 44, виділи 23, 24, 26.</t>
  </si>
  <si>
    <t>«Квазіпраліси Максимецького лісництва»</t>
  </si>
  <si>
    <t>Надвірнянський район, ДП «Надвірнянське лісове господарство», Максимецьке лісництво, квартал 24, виділ 3; квартал 37, виділи 16, 19; квартал 68, виділи 15, 21.</t>
  </si>
  <si>
    <t>Надвірнянський район,   Максимецьке лісництво, квартал 24, виділ 3; квартал 37, виділи 16, 19; квартал 68, виділи 15, 21.</t>
  </si>
  <si>
    <t>«Квазіпраліси Надвірнянського лісництва»</t>
  </si>
  <si>
    <t>Надвірнянський район, ДП «Надвірнянське лісове господарство» Надвірнянське лісництво, квартал 4, виділ 15; квартал 5, виділи 3, 4, 6; квартал 6, виділ 11; квартал 8, виділ 1; квартал 49, виділ 37.</t>
  </si>
  <si>
    <t>Надвірнянський район, Надвірнянське лісництво, квартал 4, виділ 15; квартал 5, виділи 3, 4, 6; квартал 6, виділ 11; квартал 8, виділ 1; квартал 49, виділ 37.</t>
  </si>
  <si>
    <t>«Квазіпраліси Річанського лісництва»</t>
  </si>
  <si>
    <t>Надвірнянський район, ДП «Надвірнянське лісове господарство» Річанське лісництво, квартал 20, виділи 5, 6, 14, 15, 16, 18, 19, 32; квартал 24, виділи 19, 20; квартал 51, виділи 14, 19, 21, 27, 28, 30, 31; квартал 57, виділи 8, 14, 18, 19, 25, 26, 27, 28.</t>
  </si>
  <si>
    <t>Надвірнянський район, Річанське лісництво, квартал 20, виділи 5, 6, 14, 15, 16, 18, 19, 32; квартал 24, виділи 19, 20; квартал 51, виділи 14, 19, 21, 27, 28, 30, 31; квартал 57, виділи 8, 14, 18, 19, 25, 26, 27, 28.</t>
  </si>
  <si>
    <t>Рішення облвиконкому від 07.07.72 р. №264 , Указ Президента України від 27 липня 2016 року № 312/2016 (стала з.д.значення)</t>
  </si>
  <si>
    <t>«Водоспад «Бухтівець»</t>
  </si>
  <si>
    <t>Надвірнянький р-н, Бухтівецьке л-во кв.33,вид.8</t>
  </si>
  <si>
    <t>Надвірнянький район, Бухтівецьке л-во кв.33,вид.8, урочище "Майдан"</t>
  </si>
  <si>
    <t>ДП «Надвірнянський лісгосп»</t>
  </si>
  <si>
    <t>«Водоспад на ріці Зелениця»</t>
  </si>
  <si>
    <t>Надвірнянький р-н, Довбушанське л-во кв.39,вид.1</t>
  </si>
  <si>
    <t>Надвірнянський район, Довбушанське л-во кв.39,вид.1</t>
  </si>
  <si>
    <t>«Козакова криниця»</t>
  </si>
  <si>
    <t>Надвірнянський р-н, Зарічанське л-во кв.11, вид.7</t>
  </si>
  <si>
    <t>Надвірнянський район, Зарічанське л-во кв.11, вид.7</t>
  </si>
  <si>
    <t>ДП «Делятинський лісгосп»</t>
  </si>
  <si>
    <t>«Студений»</t>
  </si>
  <si>
    <t>Надвірнянський р-н, Микуличинське л-во кв.20, вид.15</t>
  </si>
  <si>
    <t>Надвірнянський район, Микуличинське л-во                     кв. 20, вид.15</t>
  </si>
  <si>
    <t>«Солене джерело»</t>
  </si>
  <si>
    <t>Надвірнянський р-н, Білоославське л-во кв.29, вид.1</t>
  </si>
  <si>
    <t>«Соляне джерело»</t>
  </si>
  <si>
    <t>Надвірнянський р-н, Зарічанське л-во кв.13, вид.6</t>
  </si>
  <si>
    <t>Надвірнянський район, Зарічанське л-во кв.13, вид.6</t>
  </si>
  <si>
    <t>«Болото «Лютошара»</t>
  </si>
  <si>
    <t>Рожнятівський р-н, Осмолодське л-во кв.6, вид.20</t>
  </si>
  <si>
    <t>Калуський район,             Осмолодське л-во кв.6, л/д 20</t>
  </si>
  <si>
    <t>ДП «Осмолодський лісгосп»</t>
  </si>
  <si>
    <t>«Гірське озеро «Розсохан»</t>
  </si>
  <si>
    <t>Рожнятівський р-н, Мшанське л-во кв.8, вид.5-8,14,25</t>
  </si>
  <si>
    <t>Калуський район,                  Мшанське л-во кв.8, л/д 6-8,14,25</t>
  </si>
  <si>
    <t>«Верхове болото»</t>
  </si>
  <si>
    <t>Рожнятівський р-н, Мшанське л-во кв.22, вид.44</t>
  </si>
  <si>
    <t>Калуський район,                   Мшанське л-во кв.22, вид.44</t>
  </si>
  <si>
    <t>«Водоспад на ріці Рушір»</t>
  </si>
  <si>
    <t>Косівський район,  Яблунівське лісництво, кв.21, вид.5</t>
  </si>
  <si>
    <t>Косівський район,  Яблунівське лісництво, кв.21, вид.5* (ввійшов у склад НПП "Гуцульщина")</t>
  </si>
  <si>
    <t>«Сірководневе джерело»</t>
  </si>
  <si>
    <t>Косівський район,  Косівське лісництво, кв.16, вид.17.18</t>
  </si>
  <si>
    <t>Косівський район,  Косівське лісництво, кв.16, вид.17.18                * (ввійшов у склад НПП "Гуцульщина")</t>
  </si>
  <si>
    <t>«Шешорський водоспад»</t>
  </si>
  <si>
    <t>Косівський район  с. Шешори</t>
  </si>
  <si>
    <t>Косівський район  с. Шешори         * (ввійшов у склад РЛП "Гуцульщина")</t>
  </si>
  <si>
    <t>Шешорська сільська рада</t>
  </si>
  <si>
    <t>Косівська міська ТГ</t>
  </si>
  <si>
    <t>«Пістинська соляна криниця»</t>
  </si>
  <si>
    <t>Косівський район  с. Пістинь</t>
  </si>
  <si>
    <t>Косівський район  с. Пістинь         * (ввійшов у склад РЛП "Гуцульщина")</t>
  </si>
  <si>
    <t>Пістинська сільська рада</t>
  </si>
  <si>
    <t>ТОВ "Едельвейс -Плюс"</t>
  </si>
  <si>
    <t>Уторопські соленосні джерела</t>
  </si>
  <si>
    <t>Косівський район  с. Уторопи</t>
  </si>
  <si>
    <t>Косівський район  с. Уторопи                          * (ввійшов у склад РЛП "Гуцульщина")</t>
  </si>
  <si>
    <t>Уторопська сільська рада</t>
  </si>
  <si>
    <t>Яблунівська селищна ТГ</t>
  </si>
  <si>
    <t>Кудринецький водоспад"</t>
  </si>
  <si>
    <t>Надвірнянський р-н, зеленське л-во кв. 46 вид. 3</t>
  </si>
  <si>
    <t>Надвірнянський район, Зеленське л-во кв. 46 вид. 3</t>
  </si>
  <si>
    <t xml:space="preserve">ДП "Надвірнянський лісгосп" </t>
  </si>
  <si>
    <t>«Писаний камінь»</t>
  </si>
  <si>
    <t>Верховинський р-н, с. Буковець</t>
  </si>
  <si>
    <t>Верховинський район,                   с. Буковець</t>
  </si>
  <si>
    <t>Верховинський МГЛ</t>
  </si>
  <si>
    <t>Верховинський районний лісгосп</t>
  </si>
  <si>
    <t>«Скельний коридор Довбушанки»</t>
  </si>
  <si>
    <t>Верховинський р-н, Устерицьке л-во кв.13, вид.21</t>
  </si>
  <si>
    <t>Верховинський район, Устеріцьке л-во кв.13, вид.27                    (згідно базового лісовпорядкування 2010 року кв.13 вид.21)</t>
  </si>
  <si>
    <t>ДП «Гринявський лісгосп»</t>
  </si>
  <si>
    <t>«Глушківські скелі»</t>
  </si>
  <si>
    <t>Городенківський р-н, с. Глушків</t>
  </si>
  <si>
    <t>Коломийський район,                            с. Глушків</t>
  </si>
  <si>
    <t>Глушківська с/р</t>
  </si>
  <si>
    <t>Розпорядження облдержадміністрації від 23.06.97 р. №443</t>
  </si>
  <si>
    <t>«Ковалівське буровугільне родовище»</t>
  </si>
  <si>
    <t>Коломийський р-н, с. Ковалівка</t>
  </si>
  <si>
    <t>Коломийський район,                           с. Ковалівка</t>
  </si>
  <si>
    <t>Нижньовербізька сільська ТГ</t>
  </si>
  <si>
    <t>«Надвірнянські скелі»</t>
  </si>
  <si>
    <t>Надвірнянський р-н, Надвірнянське л-во кв.6, вид.9</t>
  </si>
  <si>
    <t>Надвірнянський район, Надвірнянське л-во кв.6, вид.9</t>
  </si>
  <si>
    <t>«Малевський комплекс»</t>
  </si>
  <si>
    <t>Надвірнянський р-н, м.Делятин</t>
  </si>
  <si>
    <t>Надвірнянський район,                   смт Делятин</t>
  </si>
  <si>
    <t>Делятинська с-щна рада</t>
  </si>
  <si>
    <t>«Мальовнича скеля»</t>
  </si>
  <si>
    <t>Надвірнянський р-н, Бухтівецьке л-во кв.65, вид.2</t>
  </si>
  <si>
    <t>Надвірнянський район, Бухтівецьке л-во кв.65, вид.2</t>
  </si>
  <si>
    <t>«Білий камінь»</t>
  </si>
  <si>
    <t>Надвірнянський р-н, Дорівське л-во кв.12, вид.2</t>
  </si>
  <si>
    <t>Надвірнянський район, Дорівське л-во кв.12, вид.2</t>
  </si>
  <si>
    <t>«Скеля на правому березі ріки Прут »</t>
  </si>
  <si>
    <t>Надвірнянський р-н, Дорівське л-во кв.16, вид.2</t>
  </si>
  <si>
    <t>Надвірнянський район, Дорівське л-во кв.16, вид.2</t>
  </si>
  <si>
    <t>«Яворівський Гук»</t>
  </si>
  <si>
    <t>Косівський район  с. Яворів</t>
  </si>
  <si>
    <t>Косівський район  с. Яворів         * (ввійшов у склад РЛП "Гуцульщина")</t>
  </si>
  <si>
    <t>Яворівська сільська рада</t>
  </si>
  <si>
    <t>«Шепітський Гук»</t>
  </si>
  <si>
    <t>Косівський район  с. Шепіт</t>
  </si>
  <si>
    <t>Косівський район  с. Шепіт           * (ввійшов у склад РЛП "Гуцульщина")</t>
  </si>
  <si>
    <t>«Косівський Гук</t>
  </si>
  <si>
    <t>Косівський район,  м.  Косів</t>
  </si>
  <si>
    <t>Косівський район,  м.  Косів          * (ввійшов у склад РЛП "Гуцульщина")</t>
  </si>
  <si>
    <t>Косівська міська рада</t>
  </si>
  <si>
    <t>«Косівська гора»</t>
  </si>
  <si>
    <t>Косівський район  м. Косів</t>
  </si>
  <si>
    <t>«Виступи вапняку»</t>
  </si>
  <si>
    <t>Косівский район  с. Пістинь</t>
  </si>
  <si>
    <t>Косівский район  с. Пістинь          * (ввійшов у склад РЛП "Гуцульщина")</t>
  </si>
  <si>
    <t>«Пістинські сланці»</t>
  </si>
  <si>
    <t>Надвірнянський р-н, Зарічанське л-во кв.1, вид.13</t>
  </si>
  <si>
    <t>Надвірнянський район, Зарічанське л-во кв.1, вид.13</t>
  </si>
  <si>
    <t>«Малотур’янський»</t>
  </si>
  <si>
    <t>Долинський р-н, Малотур’янське л-во, кв.11, вид.5</t>
  </si>
  <si>
    <t>Калуський район,                    Мало-Тур’янське л-во,               кв.11, вид.5</t>
  </si>
  <si>
    <t>ДП «Вигодський лісгосп»</t>
  </si>
  <si>
    <t>Розпорядження облдержадміністрації від 15.07.96 р. №451</t>
  </si>
  <si>
    <t>«Пролісок»</t>
  </si>
  <si>
    <t>Снятинський р-н  с. Устя</t>
  </si>
  <si>
    <t>Коломийський район,                        с. Устя</t>
  </si>
  <si>
    <t>Устянська сільська рада</t>
  </si>
  <si>
    <t>Устянський ліцей ім.Є.Грицяка</t>
  </si>
  <si>
    <t>«Козарів»</t>
  </si>
  <si>
    <t>Надвірнянський район  Майданське лісництво,  кв. 20, вид. 13</t>
  </si>
  <si>
    <t>Надвірнянський район, Майданське лісництво,                   кв. 20, вид. 13</t>
  </si>
  <si>
    <t>ДП «Делятинське лісгосп»</t>
  </si>
  <si>
    <t>Рішення обласної ради від  17.01.2008 року № 490-18/2008</t>
  </si>
  <si>
    <t>«Маріямпільський замок»</t>
  </si>
  <si>
    <t>Галицький район  с. Маріямпіль</t>
  </si>
  <si>
    <t>Івано-Франківський район,                с. Маріямпіль</t>
  </si>
  <si>
    <t>Дубовецька сільська ТГ</t>
  </si>
  <si>
    <t>«Дендрарій»</t>
  </si>
  <si>
    <t>Косівський район,  Яблунівське лісництво, кв.19, вид.7</t>
  </si>
  <si>
    <t>Косівський район,  Яблунівське лісництво, кв.19, вид.7                                                      * (ввійшов у склад НПП "Гуцульщина")</t>
  </si>
  <si>
    <t>«Дендропарк ім. А. Тарнавського»</t>
  </si>
  <si>
    <t>Косівський район  с. Смодне</t>
  </si>
  <si>
    <t>Косівський район  с. Смодне           * (ввійшов у склад РЛП "Гуцульщина")</t>
  </si>
  <si>
    <t>Санаторій «Косів»</t>
  </si>
  <si>
    <t>«Дендропарк імені 40-річчя Перемоги»</t>
  </si>
  <si>
    <t>Богородчанський р-н, с. Дзвиняч</t>
  </si>
  <si>
    <t>Івано-Франківський район,                с. Дзвиняч</t>
  </si>
  <si>
    <t>Дзвиняцька сільська рада</t>
  </si>
  <si>
    <t>Дзвиняцька сільська ТГ</t>
  </si>
  <si>
    <t>Рішення облвиконкому від 19.07.88 р. №128</t>
  </si>
  <si>
    <t>«Арборетум»</t>
  </si>
  <si>
    <t>Долинський р-н, м. Болехів</t>
  </si>
  <si>
    <t>Калуський район,                            м. Болехів</t>
  </si>
  <si>
    <t>Болехівська міська рада</t>
  </si>
  <si>
    <t>Болехівська міська ТГ</t>
  </si>
  <si>
    <t>Рішення облвиконкому 07.07.72 р. № 264</t>
  </si>
  <si>
    <t>«Дендропарк»</t>
  </si>
  <si>
    <t>Коломийський р-н, Печеніжинське л-во кв.53, вид.1,5,6,12-14</t>
  </si>
  <si>
    <t>Коломийський район, Печеніжинське л-во                      кв.53, вид.5,19-25</t>
  </si>
  <si>
    <t>ДП «Коломийський лісгосп»</t>
  </si>
  <si>
    <t>«Парк»</t>
  </si>
  <si>
    <t>м. Коломия</t>
  </si>
  <si>
    <t>Коломийський район                          м. Коломия</t>
  </si>
  <si>
    <t>Рішення облвиконкому від 07.07.72 р № 264</t>
  </si>
  <si>
    <t>«Парк м.. Т.Г.Шевченка»</t>
  </si>
  <si>
    <t>Івано-Франківський район,                         м. Івано-Франківськ</t>
  </si>
  <si>
    <t>КП "Центр розвитку міста та рекреації"</t>
  </si>
  <si>
    <t>«Тлумацький парк»</t>
  </si>
  <si>
    <t>м. Тлумач</t>
  </si>
  <si>
    <t xml:space="preserve">Івано-Франківський район,               м. Тлумач </t>
  </si>
  <si>
    <t>Тлумацький комбінат комунальних підприємств</t>
  </si>
  <si>
    <t>Надвірнянський р-н, Зарічанське л-во кв.18, вид.30</t>
  </si>
  <si>
    <t>Надвірнянський район, Зарічанське л-во кв.18, вид.30</t>
  </si>
  <si>
    <t>«Парк пам`яті борцям за незалежність України»</t>
  </si>
  <si>
    <t>Галицький р-н, селище Більшівці</t>
  </si>
  <si>
    <t>Івано-Франківський район,          смт Більшівці Більшівцівська селищна ТГ</t>
  </si>
  <si>
    <t>Більшівцівська селищна рада</t>
  </si>
  <si>
    <t>Більшівцівська селищна ТГ</t>
  </si>
  <si>
    <t>Рішення обласної ради від 08.06.2012р.№555-15/2012</t>
  </si>
  <si>
    <t xml:space="preserve">Всього парків-пам`яток садово-паркового мистецтва місцевого значення </t>
  </si>
  <si>
    <t>«Міжгір’я»</t>
  </si>
  <si>
    <t>Богородчанський р-н, Росільнянське л-во кв.39,42</t>
  </si>
  <si>
    <t>Івано-Франківський район, Росільнянське л-во кв.39,42</t>
  </si>
  <si>
    <t>Рішення обвиконкому від 16.09.80 р. № 335, із змінами у площі згідно рішення рішення обласної ради від 12.03.04 р. № 350-10/2004</t>
  </si>
  <si>
    <t>«Бистрий»</t>
  </si>
  <si>
    <t>Богородчанський р-н, Гутянське л-во кв.43,44</t>
  </si>
  <si>
    <t>Івано-Франківський район, Гутянське л-во кв.43,44</t>
  </si>
  <si>
    <t>«Люблінець»</t>
  </si>
  <si>
    <t>Богородчанський р-н, Солотвинське л-во, кв.5</t>
  </si>
  <si>
    <t>Івано-Франківський район, Солотвинське л-во, кв.5</t>
  </si>
  <si>
    <t>Розпорядження облдержадміністрації від 15.07.96 р. № 451, із змінами у площі згідно рішення обласної ради 12.03.04 р. № 350-10/2004</t>
  </si>
  <si>
    <t>«Бережниця»</t>
  </si>
  <si>
    <t>Верховинський р-н, Красницьке л-во кв. 10, вид.2</t>
  </si>
  <si>
    <t>Верховинський район,  Красницьке л-во кв. 10, вид.2</t>
  </si>
  <si>
    <t>ДП «Верховинський лісгосп»</t>
  </si>
  <si>
    <t>«Дрестунка»</t>
  </si>
  <si>
    <t>Верховинський р-н, Красницьке л-во кв. 29, вид.4,8,10,11</t>
  </si>
  <si>
    <t>Верховинський район, Красницьке л-во                                   кв. 29, вид.4,8,10,11 (згідно базового лісовпорядкування 2010 року кв.29 вид.7,8,9,10)</t>
  </si>
  <si>
    <t>«Прелучний»</t>
  </si>
  <si>
    <t>Верховинський р-н, Явірницьке л-во кв. 32, вид.3</t>
  </si>
  <si>
    <t>Верховинський район, Явірницьке л-во кв. 32, вид.3</t>
  </si>
  <si>
    <t>«Чорний потік»</t>
  </si>
  <si>
    <t>Верховинський р-н, Верховинське л-во кв. 27, вид.28</t>
  </si>
  <si>
    <t>Верховинський район, Верховинське л-во кв. 27, вид.28    (згідно базового лісовпорядкування 2010 року кв.27 вид.15)</t>
  </si>
  <si>
    <t>«Заріччя»</t>
  </si>
  <si>
    <t>Верховинський р-н, Устерицькел-во кв. 15, вид.31</t>
  </si>
  <si>
    <t>Верховинський район, Устеріцьке л-во кв. 15, вид.18</t>
  </si>
  <si>
    <t>«Липовий гай –1»</t>
  </si>
  <si>
    <t>Верховинський р-н, Верхньоясенівське л-во кв. 21, вид.26,29,30</t>
  </si>
  <si>
    <t>Верховинський район, Верхньоясенівське л-во                    кв. 21, вид.26,29,30</t>
  </si>
  <si>
    <t>«Липовий гай –2»</t>
  </si>
  <si>
    <t>Верховинський р-н, Довгопільське л-во кв. 4, вид.12,16</t>
  </si>
  <si>
    <t>Верховинський район, Довгопільське л-во                           кв. 4, вид.12,16</t>
  </si>
  <si>
    <t>«Кип’ячка»</t>
  </si>
  <si>
    <t>Коломийський район,                           м. Городенка</t>
  </si>
  <si>
    <t>«Лисяче царство»</t>
  </si>
  <si>
    <t>Коломийський район,                     м. Городенка</t>
  </si>
  <si>
    <t>«Попове болото»</t>
  </si>
  <si>
    <t>Городенківський р-н, с. Вільхівці</t>
  </si>
  <si>
    <t>Коломийський район,                       с. Вільхівці</t>
  </si>
  <si>
    <t>Вільхівецька с/р</t>
  </si>
  <si>
    <t>Чернелицька сільська ТГ</t>
  </si>
  <si>
    <t>«За Даличівкою »</t>
  </si>
  <si>
    <t>Городенківський р-н, с. Воронів</t>
  </si>
  <si>
    <t>Коломийський район,                  с. Воронів</t>
  </si>
  <si>
    <t>Незвиська с/р</t>
  </si>
  <si>
    <t>«Гнилище»</t>
  </si>
  <si>
    <t>Городенківський р-н, с. Чернятин</t>
  </si>
  <si>
    <t>Коломийський район,                      с. Глушків</t>
  </si>
  <si>
    <t>Чернятинська с/р</t>
  </si>
  <si>
    <t>Рішення облвиконкому від 17.05.83 р. №166</t>
  </si>
  <si>
    <t>«Нижче Гологір»</t>
  </si>
  <si>
    <t>Коломийський район,                    с. Глушків</t>
  </si>
  <si>
    <t>«Висока Могилка»</t>
  </si>
  <si>
    <t>Коломийський район,                  с. Глушків</t>
  </si>
  <si>
    <t>«Копівчанка»</t>
  </si>
  <si>
    <t>Коломийський район,                       с. Глушків</t>
  </si>
  <si>
    <t>«Крикливське»</t>
  </si>
  <si>
    <t>Городенківський р-н, с. Ясенів-Пільний</t>
  </si>
  <si>
    <t>Коломийський район,                      с. Ясенів-Пільний</t>
  </si>
  <si>
    <t>Ясенів-Пільнянська с/р</t>
  </si>
  <si>
    <t>«Піддовга»</t>
  </si>
  <si>
    <t>Коломийський район,                        м. Городенка</t>
  </si>
  <si>
    <t>Городенківська м/р</t>
  </si>
  <si>
    <t>Коломийський район,                      м. Городенка</t>
  </si>
  <si>
    <t>Коломийський район,                       м. Городенка</t>
  </si>
  <si>
    <t>«Біля нафтобази»</t>
  </si>
  <si>
    <t>«Грабарка»</t>
  </si>
  <si>
    <t>Городенківський р-н, с. Вербівці</t>
  </si>
  <si>
    <t>Коломийський район,                       с. Вербівці</t>
  </si>
  <si>
    <t>Вербівська с/р</t>
  </si>
  <si>
    <t>Коломийський район,                    с. Вербівці</t>
  </si>
  <si>
    <t>«За дорогою»</t>
  </si>
  <si>
    <t>Коломийський район,                      с. Вербівці</t>
  </si>
  <si>
    <t>«Бабчиха»</t>
  </si>
  <si>
    <t>Коломийський район,                    м. Городенка</t>
  </si>
  <si>
    <t>«Гречакова долина»</t>
  </si>
  <si>
    <t>Городенківський р-н, с. Якубівка</t>
  </si>
  <si>
    <t>Коломийський район,                  с. Якубівка</t>
  </si>
  <si>
    <t>Рашківська с/р</t>
  </si>
  <si>
    <t>«Коло кринички»</t>
  </si>
  <si>
    <t>Коломийський район,                       с. Якубівка</t>
  </si>
  <si>
    <t>«Кормовий дворик»</t>
  </si>
  <si>
    <t>Коломийський район,                   с. Якубівка</t>
  </si>
  <si>
    <t>«Шкітяк»</t>
  </si>
  <si>
    <t>Городенківський р-н, с. Новоселівка</t>
  </si>
  <si>
    <t>Коломийський район,                     с. Новоселівка</t>
  </si>
  <si>
    <t>Олієво-Королівська с/р</t>
  </si>
  <si>
    <t>«Олійнички»</t>
  </si>
  <si>
    <t>«Печірки»</t>
  </si>
  <si>
    <t>Коломийський район,                  с. Новоселівка</t>
  </si>
  <si>
    <t>Коломийський район,                    с. Новоселівка</t>
  </si>
  <si>
    <t>«Крижовате»</t>
  </si>
  <si>
    <t>Городенківський р-н, с. Тишківці</t>
  </si>
  <si>
    <t>Коломийський район,                         с. Тишківці</t>
  </si>
  <si>
    <t>Тишківська с/р</t>
  </si>
  <si>
    <t>Коломийський район,                   с. Тишківці</t>
  </si>
  <si>
    <t>«За Тишківцями»</t>
  </si>
  <si>
    <t>Коломийський район,                     с. Тишківці</t>
  </si>
  <si>
    <t>«Водички»</t>
  </si>
  <si>
    <t>Коломийський район,                    с. Тишківці</t>
  </si>
  <si>
    <t>«Кливчуки»</t>
  </si>
  <si>
    <t>Городенківський р-н, с. Вікно</t>
  </si>
  <si>
    <t>Коломийський район,                          с. Вікно</t>
  </si>
  <si>
    <t>Вікнянська с/р</t>
  </si>
  <si>
    <t>«Під посадкою»</t>
  </si>
  <si>
    <t>Коломийський район,                   с. Вікно</t>
  </si>
  <si>
    <t>«Кринички»</t>
  </si>
  <si>
    <t>Городенківський р-н, с. Семаківці</t>
  </si>
  <si>
    <t>Коломийський район,                      с. Семаківці</t>
  </si>
  <si>
    <t>Семаківська с/р</t>
  </si>
  <si>
    <t>«Заболотня»</t>
  </si>
  <si>
    <t>Городенківський р-н с. Дубки</t>
  </si>
  <si>
    <t>Коломийський район,                         с. Дубки</t>
  </si>
  <si>
    <t>Далешівська с/р</t>
  </si>
  <si>
    <t>Чернелицька селищна ТГ</t>
  </si>
  <si>
    <t>«За містком»</t>
  </si>
  <si>
    <t>Коломийський район,                       с. Дубки</t>
  </si>
  <si>
    <t>Коломийський район,                      с. Дубки</t>
  </si>
  <si>
    <t>«Осоки»</t>
  </si>
  <si>
    <t>Городенківський р-н с. Торговиця</t>
  </si>
  <si>
    <t>Коломийський район,                   с. Торговиця</t>
  </si>
  <si>
    <t>Торговицька с/р</t>
  </si>
  <si>
    <t>«Зброди»</t>
  </si>
  <si>
    <t>Коломийський район,                  с. Торговиця</t>
  </si>
  <si>
    <t>«Гостилів»</t>
  </si>
  <si>
    <t>Городенківський р-н, с. Чортовець</t>
  </si>
  <si>
    <t>Коломийський район,                    с. Чортовець, с.Раковець, с.Олієво-Королівка</t>
  </si>
  <si>
    <t>Чортовецька с/р</t>
  </si>
  <si>
    <t>ПСП "Вотум"</t>
  </si>
  <si>
    <t>«Сіножаті»</t>
  </si>
  <si>
    <t>Городенківський р-н, с. Корнів</t>
  </si>
  <si>
    <t>Коломийський район,                   с. Корнів</t>
  </si>
  <si>
    <t>Корнівська с/р</t>
  </si>
  <si>
    <t>Коломийський район,                        с. Корнів</t>
  </si>
  <si>
    <t>«Біля Маська»</t>
  </si>
  <si>
    <t>Городенківський р-н, с. Острівець</t>
  </si>
  <si>
    <t>Коломийський район,                   с. Острівець</t>
  </si>
  <si>
    <t>Острівецька с/р</t>
  </si>
  <si>
    <t>«За горбом»</t>
  </si>
  <si>
    <t>Коломийський район,                      с. Острівець</t>
  </si>
  <si>
    <t>«Багно»</t>
  </si>
  <si>
    <t>Болехівська міська рада, м. Болехів</t>
  </si>
  <si>
    <t>Калуський район,                          м. Болехів</t>
  </si>
  <si>
    <t>Болехівська м/р</t>
  </si>
  <si>
    <t xml:space="preserve">Рішення облвиконкому від 17.05.83 р. №166, Рішення   облради від 24.12.2021  № 359-11/2021 </t>
  </si>
  <si>
    <t>«Тусули»</t>
  </si>
  <si>
    <t>Болехівська м/р, Козаківське л-во, кв. 19,20,22,24</t>
  </si>
  <si>
    <t>Калуський район,              Болехівська міська рада, Козаківське л-во, кв. 19,20,22,24</t>
  </si>
  <si>
    <t>ДП «Болехівський лісгосп»</t>
  </si>
  <si>
    <t>Розпорядження обласної ради від 28.12.99 р. № 237-11/99</t>
  </si>
  <si>
    <t>«Танява»</t>
  </si>
  <si>
    <t>Болехівська м/р, Болехівське л-во кв.5, вид.12</t>
  </si>
  <si>
    <t>Калуський район,              Болехівська міська рада, Болехівське л-во кв.5, вид.12</t>
  </si>
  <si>
    <t>«Спалений дуб»</t>
  </si>
  <si>
    <t>Болехівська м/р, Болехівське л-во кв.7, вид.14,21,25</t>
  </si>
  <si>
    <t>Калуський район,              Болехівська міська рада, Болехівське л-во                           кв.47, вид.14,21,25</t>
  </si>
  <si>
    <t>Болехівська м/р, Болехівське л-во кв.15, вид.4</t>
  </si>
  <si>
    <t>Калуський район,               Болехівська міська рада, Болехівське л-во кв.15, вид.4</t>
  </si>
  <si>
    <t>«Червоні береги»</t>
  </si>
  <si>
    <t>Болехівська м/р, Болехівське л-во кв.51, вид.1</t>
  </si>
  <si>
    <t>Калуський район,            Болехівська міська рада, Болехівське л-во кв.51, вид.1</t>
  </si>
  <si>
    <t>«Басарабка»</t>
  </si>
  <si>
    <t>Болехівська м/р, Сукільське л-во кв.23, вид.21,39,40</t>
  </si>
  <si>
    <t>Калуський район,            Болехівська міська рада, Сукільське л-во                                кв.23, вид.21,39,40</t>
  </si>
  <si>
    <t>Рішення облвиконкому від 16.10.84 р. №247</t>
  </si>
  <si>
    <t>«Зелеменів»</t>
  </si>
  <si>
    <t>Болехівська міська рада, Сукільське лісництво, кв. 9, вид. 5-14, 18-24, 30,31, 33-50; кв. 14, вид. 1-23, 25-31, 35,36; кв. 17, вид. 1-16, 17-32; кв. 20, вид. 1-34</t>
  </si>
  <si>
    <t>Калуський район,            Болехівська міська рада, Сукільське л-во, кв. 9, вид. 5-14, 18-24, 30,31, 33-50; кв. 14, вид. 1-23, 25-31, 35,36; кв. 17, вид. 1-16, 17-32; кв. 20, вид. 1-34</t>
  </si>
  <si>
    <t>Рішення обласної ради від 12.03.04 р. № 350-10/2004</t>
  </si>
  <si>
    <t>«В’язина Болехівська»</t>
  </si>
  <si>
    <t>Болехівська міська рада, Болехівське лісництво, кв. 10, вид. 10, 11, 12</t>
  </si>
  <si>
    <t>Калуський район,               Болехівська міська рада, Болехівське лісництво,                  кв. 10, вид. 10, 11, 12</t>
  </si>
  <si>
    <t>«Долішнє»</t>
  </si>
  <si>
    <t>Долинський р-н, с. Витвиця</t>
  </si>
  <si>
    <t xml:space="preserve">Калуський район,                             с. Витвиця </t>
  </si>
  <si>
    <t>Витвицька с/р</t>
  </si>
  <si>
    <t>«Березина»</t>
  </si>
  <si>
    <t>Долинський р-н, с. Рахиня</t>
  </si>
  <si>
    <t>Калуський район,                                      с. Рахиня</t>
  </si>
  <si>
    <t>Долинська м/р</t>
  </si>
  <si>
    <t>«Під гаєм»</t>
  </si>
  <si>
    <t>Калуський район,                                  с. Рахиня</t>
  </si>
  <si>
    <t>Рахинська с/р</t>
  </si>
  <si>
    <t>«Торфовище»</t>
  </si>
  <si>
    <t>Долинський р-н, с. Надіїв</t>
  </si>
  <si>
    <t>Калуський район,                                 с. Надіїв</t>
  </si>
  <si>
    <t>Оболонська с/р</t>
  </si>
  <si>
    <t>«Рихів потік»</t>
  </si>
  <si>
    <t>Долинський р-н, с. Велика Тур’я</t>
  </si>
  <si>
    <t>Калуський район,                                 с. Велика Тур’я</t>
  </si>
  <si>
    <t>Долинський МГЛ</t>
  </si>
  <si>
    <t>«Рахиня»</t>
  </si>
  <si>
    <t>Долинський р-н, Рахинське л-во кв.98, вид.3</t>
  </si>
  <si>
    <t>Калуський район,                Рахинське л-во кв.98, вид.3</t>
  </si>
  <si>
    <t>«Надіїв»</t>
  </si>
  <si>
    <t>Долинський р-н, Рахинське л-во кв.99, вид.2,7,9,11</t>
  </si>
  <si>
    <t>Калуський район,                  Рахинське л-во кв.99, вид.2,7,9,11</t>
  </si>
  <si>
    <t>Рішення облвиконкому від 15.01.79 р. №13</t>
  </si>
  <si>
    <t>«Підліс»</t>
  </si>
  <si>
    <t>Долинський р-н, Рахинське л-во кв.100, вид.4,5</t>
  </si>
  <si>
    <t>Калуський район,               Рахинське л-во кв.100, вид.4,8</t>
  </si>
  <si>
    <t>«Дубове»</t>
  </si>
  <si>
    <t>Долинський р-н, Рахинське л-во кв.101, вид.10</t>
  </si>
  <si>
    <t>Калуський район,                Рахинське л-во кв.101, вид.10</t>
  </si>
  <si>
    <t>«Кичера»</t>
  </si>
  <si>
    <t>Долинський р-н, Церківнянське л-во кв.51, вид.3,22</t>
  </si>
  <si>
    <t>Калуський район,  Церківнянське л-во кв.51, вид.3</t>
  </si>
  <si>
    <t>«Розточанське»</t>
  </si>
  <si>
    <t>Долинський р-н, Розточанське л-во кв.10, вид.14</t>
  </si>
  <si>
    <t>Калуський район,            Розточанське л-во                                кв.10, вид.23</t>
  </si>
  <si>
    <t>Долинський спеціалізований агролісгосп</t>
  </si>
  <si>
    <t>Долинський САЛГ</t>
  </si>
  <si>
    <t>Розпорядження облдержадміністрації від 15.07.96 р. № 451, із змінами у м.и згідно рішення обласної ради від 12.03.04 № 350-1/2004</t>
  </si>
  <si>
    <t>«Макогінка»</t>
  </si>
  <si>
    <t>Долинський р-н, Розточанське л-во кв.15, вид. 20</t>
  </si>
  <si>
    <t>Калуський район,           Розточанське л-во                        кв.15 вид.21,23,24</t>
  </si>
  <si>
    <t>Рішення облвиконкому від 15.01.79 р. №13, із змінами у м.и згідно рішення обласної ради від 12.03.04 № 350-1/2004</t>
  </si>
  <si>
    <t>«Чорна сигла»</t>
  </si>
  <si>
    <t>Долинський р-н, Соболівське л-во кв.5,6</t>
  </si>
  <si>
    <t>Калуський район,            Собольське л-во кв.5,6</t>
  </si>
  <si>
    <t>Долинський р-н, Соболівське л-во кв.11, вид. 10,11</t>
  </si>
  <si>
    <t>Калуський район,               Собольське л-во кв.11, вид. 10,11</t>
  </si>
  <si>
    <t>«Соболь»</t>
  </si>
  <si>
    <t>Долинський р-н, Соболівське л-во кв.19, вид. 16</t>
  </si>
  <si>
    <t>Калуський район,           Собольське л-во кв.16, вид. 2</t>
  </si>
  <si>
    <t>Долинський р-н, Бистрівське л-во кв.21, вид. 2</t>
  </si>
  <si>
    <t>Калуський район,                Бистрівське л-во кв.21, вид. 2</t>
  </si>
  <si>
    <t>Долинський р-н, Мізунське л-во кв.12,вид.15</t>
  </si>
  <si>
    <t>Калуський район,                   Мізунське л-во кв.12,вид.15</t>
  </si>
  <si>
    <t>Долинський р-н, Мізунське л-во кв.12,вид.16</t>
  </si>
  <si>
    <t>Калуський район,                 Мізунське л-во кв.12,вид.16</t>
  </si>
  <si>
    <t>«Пісок»</t>
  </si>
  <si>
    <t>Долинський р-н, Мізунське л-во кв.19, вид.6</t>
  </si>
  <si>
    <t>Калуський район,           Мізунське л-во кв.19, вид.6</t>
  </si>
  <si>
    <t>«Тарасівка»</t>
  </si>
  <si>
    <t>Долинський р-н, Шевченківське л-во кв.1, вид.1-14, 17</t>
  </si>
  <si>
    <t>Калуський район,  Шевченківське л-во                           кв.1, вид.1-14, 17</t>
  </si>
  <si>
    <t>«Гатчин звір»</t>
  </si>
  <si>
    <t>Долинський р-н, Шевченківське л-во кв.21, вид.11,14,18</t>
  </si>
  <si>
    <t>Калуський район,   Шевченківське л-во                кв.21, вид.11,14,18</t>
  </si>
  <si>
    <t>«Січка»</t>
  </si>
  <si>
    <t>Долинський р-н, Вишківське л-во кв.16, вид.1,2,5</t>
  </si>
  <si>
    <t>Калуський район,                 Вишківське л-во кв.16, вид.1,2,5</t>
  </si>
  <si>
    <t>«П’янула»</t>
  </si>
  <si>
    <t>Долинський район, Бистрівське лісництво, кв. 35-37</t>
  </si>
  <si>
    <t>Калуський район , Бистрівське лісництво, кв. 35-37</t>
  </si>
  <si>
    <t>«Яйко»</t>
  </si>
  <si>
    <t>Долинський район, Правицьке, кв. 15, вид. 15, 17-19; кв. 17, вид. 25, 27-30; кв. 18, вид. 17; кв. 19, вид. 13-22</t>
  </si>
  <si>
    <t>Калуський район,           Ільм'янське л-во, кв. 38, вид. 15, 17-19; кв. 40, вид. 25, 27-30; кв. 41, вид. 17; кв. 42, вид. 13-22</t>
  </si>
  <si>
    <t>«Магура-1»</t>
  </si>
  <si>
    <t>Долинський район, Собольське лісництво, кв. 10, вид. 1-34</t>
  </si>
  <si>
    <t>Калуський район,            Собольське л-во, кв. 10, вид. 1-34</t>
  </si>
  <si>
    <t>«Магура-2»</t>
  </si>
  <si>
    <t>Долинський район, Собольське лісництво, кв.11, вид. 20</t>
  </si>
  <si>
    <t>Калуський район,           Собольське л-во, кв.11, вид. 20</t>
  </si>
  <si>
    <t>«Нижній і Верхній Старецький»</t>
  </si>
  <si>
    <t>Долинський район, Людвиківське лісництво, кв. 1, вид. 1-7; кв. 2, вид. 1-6, 8-11, 18; кв. 3, вид. 1-9; кв. 5, вид. 1-25</t>
  </si>
  <si>
    <t>Калуський район,         Людвиківське л-во,                           кв. 1, вид. 1-7; кв. 2, вид. 1-6, 8-11, 18; кв. 3, вид. 1-9; кв. 5, вид. 1-25</t>
  </si>
  <si>
    <t>«Укерна»</t>
  </si>
  <si>
    <t>Долинський район, Свічівське лісництво, кв. 24, 28; кв. 18, вид. 1-6, 8-28, 30-34; кв. 19,   вид. 1-7, 18-22; кв. 16, вид. 6-13</t>
  </si>
  <si>
    <t xml:space="preserve"> Калуський район,            Свічівське лісництво, кв. 24, 28; кв. 18, вид. 1-6, 8-28, 30-34; кв. 19, вид. 1-7, 18-22; кв. 16, вид. 6-13</t>
  </si>
  <si>
    <t>«Розколи»</t>
  </si>
  <si>
    <t>Долинський район, Собольське лісництво, кв. 29, вид. 9-13, 24; кв.30, вид. 20-24, ,27, 28; кв. 32, вид. 13, 14, 19, 20, 23</t>
  </si>
  <si>
    <t>Калуський р-н, Собольське лісництво,  кв. 29, вид. 10-14, 24; кв.30, вид. 20-24,27, 28; кв. 32, вид. 13, 14, 19, 20, 23</t>
  </si>
  <si>
    <t>«Пійлівське»</t>
  </si>
  <si>
    <t>Калуський р-н, с. Пійло</t>
  </si>
  <si>
    <t>Калуський район,                                   с. Пійло</t>
  </si>
  <si>
    <t>Пійлівська с/р</t>
  </si>
  <si>
    <t>Рішення облвиконкому від 15.05.83 р. №166</t>
  </si>
  <si>
    <t>«Облоги»</t>
  </si>
  <si>
    <t>Коломийський р-н, с. Торговиця</t>
  </si>
  <si>
    <t>Коломийський район,                             с. Торговиця</t>
  </si>
  <si>
    <t>«Плоски»</t>
  </si>
  <si>
    <t>Коломийський р-н, с. Торговицяя</t>
  </si>
  <si>
    <t>Коломийський район,                         с. Торговиця</t>
  </si>
  <si>
    <t>Коломийський район,                        с. Торговиця</t>
  </si>
  <si>
    <t>«Під горою»</t>
  </si>
  <si>
    <t>Коломийський р-н, смт. Гвіздівець</t>
  </si>
  <si>
    <t>Коломийський район,               смт. Гвіздець</t>
  </si>
  <si>
    <t>Гвіздівецька с-щна</t>
  </si>
  <si>
    <t>Гвіздецька селищна ТГ</t>
  </si>
  <si>
    <t>Коломийський район,              смт. Гвіздець</t>
  </si>
  <si>
    <t>«Толока»</t>
  </si>
  <si>
    <t>Коломийський район,                     смт. Гвіздець</t>
  </si>
  <si>
    <t>«Над станами»</t>
  </si>
  <si>
    <t>«Станіславівка»</t>
  </si>
  <si>
    <t>Коломийський р-н, Шепарівське л-во кв.42, вид.2</t>
  </si>
  <si>
    <t>Коломийський район, Шепарівське л-во кв.42, вид.2</t>
  </si>
  <si>
    <t>«Шепарівський ліс»</t>
  </si>
  <si>
    <t>Коломийський р-н, Шепарівське л-во кв. 57, вид.12, кв.58, вид.3</t>
  </si>
  <si>
    <t>Коломийський район, Шепарівське л-во кв. 57, вид.12, кв.58, вид.3</t>
  </si>
  <si>
    <t>Коломийський р-н, Печеніженське л-во кв.11, вид.5</t>
  </si>
  <si>
    <t>Коломийський район, Печеніжинське л-во кв.11, вид.5</t>
  </si>
  <si>
    <t>«Кропивець»</t>
  </si>
  <si>
    <t>Коломийський р-н, Печеніженське л-во кв.41, вид.6</t>
  </si>
  <si>
    <t>Коломийський район, Печеніжинське л-во кв.41, вид.6</t>
  </si>
  <si>
    <t>«Чимшори»</t>
  </si>
  <si>
    <t>Коломийський р-н, Печеніженське л-во кв.51, вид.7</t>
  </si>
  <si>
    <t>Коломийський район, Печеніжинське л-во кв.51, вид.7</t>
  </si>
  <si>
    <t>«Синячки»</t>
  </si>
  <si>
    <t>Яремчанська міська  рада, Горганське л-во кв.4, вид.25,26,31</t>
  </si>
  <si>
    <t>Надвірнянський район, Дорівське л-во м.д. Горгани  кв.4, вид.25,26,31</t>
  </si>
  <si>
    <t>Яремчанська міська  рада, Горганське л-во кв.15, вид.1-3</t>
  </si>
  <si>
    <t>Надвірнянський район, Дорівське л-во м.д. Горгани кв.15, вид.1-3</t>
  </si>
  <si>
    <t>Рішення облвиконкому від 16.09.80 р. №335</t>
  </si>
  <si>
    <t>«Блудний грунь»</t>
  </si>
  <si>
    <t>Яремчанська міська  рада, Горганське л-во кв.16, вид.1-5</t>
  </si>
  <si>
    <t>Надвірнянський район, Дорівське л-во м.д. Горгани,  кв.16, вид.1-3</t>
  </si>
  <si>
    <t>«Прочерть»</t>
  </si>
  <si>
    <t>Яремчанська міська  рада, Горганське л-во кв.17, вид.1</t>
  </si>
  <si>
    <t>Надвірнянський район, Дорівське л-во, м.д. Горгани кв.18, вид.18</t>
  </si>
  <si>
    <t>Яремчанська міська  рада, Горганське л-во кв.18, вид.4,6,14</t>
  </si>
  <si>
    <t>Надвірнянський район, Дорівське л-во, м.д.Горгани кв.18, вид.4,6,14</t>
  </si>
  <si>
    <t>Яремчанська міська  рада, Дорівське л-во кв.12, вид.1,2, кв.13, вид.1-5</t>
  </si>
  <si>
    <t>Надвірнянський район, Дорівське л-во кв.12, вид.1,2, кв.13, вид.1-5</t>
  </si>
  <si>
    <t>Яремчанська міська  рада, Дорівське л-во кв.13, вид.9,10,13</t>
  </si>
  <si>
    <t>Надвірнянський район, Дорівське л-во кв.13, вид.9,10,13</t>
  </si>
  <si>
    <t>«Боярське»</t>
  </si>
  <si>
    <t>Яремчанська міська  рада, Дорівське л-во кв.22, вид.22</t>
  </si>
  <si>
    <t>Надвірнянський район, Дорівське л-во кв.22, вид.22</t>
  </si>
  <si>
    <t>«Ксьонзька поляна»</t>
  </si>
  <si>
    <t>Надвірнянський р-н, Майданське л-во кв.11, вид.9</t>
  </si>
  <si>
    <t>Надвірнянський район, Майданське л-во кв.11, вид.9</t>
  </si>
  <si>
    <t>«Кам’янище»</t>
  </si>
  <si>
    <t>Надвірнянський р-н, Майданське л-во кв.55, вид. 5-8,10</t>
  </si>
  <si>
    <t>Надвірнянський район, Майданське л-во кв.55, вид. 2-5,20,21, кв.56 вид.1,2,3</t>
  </si>
  <si>
    <t>«Левущик»</t>
  </si>
  <si>
    <t>Яремчанська міська  рада, Микуличинськел-во кв.18, вид. 8</t>
  </si>
  <si>
    <t>Надвірнянський район, Микуличинське л-во кв.18, вид. 8</t>
  </si>
  <si>
    <t>Яремчанська міська  рада, Микуличинськел-во кв.23, вид. 1</t>
  </si>
  <si>
    <t>Надвірнянський район, Микуличинське л-во кв.23, вид. 1</t>
  </si>
  <si>
    <t>Яремчанська міська  рада, Микуличинськел-во кв.23, вид. 5</t>
  </si>
  <si>
    <t>Надвірнянський район, Микуличинське л-во кв.23, вид. 5</t>
  </si>
  <si>
    <t>«Підрокита»</t>
  </si>
  <si>
    <t>Надвірнянський р-н, Білоославське л-во кв.30, вид. 1,4</t>
  </si>
  <si>
    <t>Надвірнянський район, Білоославське л-во кв. 30, вид. 1,4</t>
  </si>
  <si>
    <t>«Клива»</t>
  </si>
  <si>
    <t>Надвірнянський р-н, Білоославське л-во кв.35, вид. 8</t>
  </si>
  <si>
    <t>Надвірнянський район, Білоославське л-во кв. 32, вид. 1</t>
  </si>
  <si>
    <t>«Малево»</t>
  </si>
  <si>
    <t>Надвірнянський р-н, Зарічанське л-во кв.7, вид. 9,10</t>
  </si>
  <si>
    <t>Надвірнянський район, Зарічанське л-во кв.7, вид. 9,10</t>
  </si>
  <si>
    <t>Надвірнянський р-н, Зарічанське л-во кв.9, вид. 24</t>
  </si>
  <si>
    <t>Надвірнянський район, Зарічанське л-во кв. 9, вид. 24</t>
  </si>
  <si>
    <t>«Ясенівчик»</t>
  </si>
  <si>
    <t>Надвірнянський р-н, Зарічанське л-во кв.11, вид. 10,14</t>
  </si>
  <si>
    <t>Надвірнянський район, Зарічанське л-во                                 кв. 11, вид. 10,14</t>
  </si>
  <si>
    <t>«Кіпча»</t>
  </si>
  <si>
    <t>Надвірнянський р-н, Зарічанське л-во кв.12, вид. 13,19</t>
  </si>
  <si>
    <t>Надвірнянський район, Зарічанське л-во                                кв. 12, вид. 13,19</t>
  </si>
  <si>
    <t>«Водичний»</t>
  </si>
  <si>
    <t>Надвірнянський р-н, Зарічанське л-во кв.14, вид. 10,11</t>
  </si>
  <si>
    <t>Надвірнянський район, Зарічанське л-во кв.14, вид. 10,11</t>
  </si>
  <si>
    <t>Надвірнянський р-н, Зарічанське л-во кв.14, вид. 23</t>
  </si>
  <si>
    <t>«Чорненьке»</t>
  </si>
  <si>
    <t>Надвірнянський р-н, Любіжнянське л-во кв.5, вид. 14,19</t>
  </si>
  <si>
    <t>Надвірнянський район, Любіжнянське л-во                             кв.5, вид. 14,19</t>
  </si>
  <si>
    <t>Надвірнянський р-н, Любіжнянське л-во кв.6, вид. 6,7</t>
  </si>
  <si>
    <t>Надвірнянський район, Любіжнянське л-во кв.6, вид. 6,7</t>
  </si>
  <si>
    <t>«Погар»</t>
  </si>
  <si>
    <t>Надвірнянський р-н, Любіжнянське л-во кв.15, вид. 27-31,34</t>
  </si>
  <si>
    <t>Надвірнянський район, Любіжнянське л-во                            кв.15, вид. 27-31,34</t>
  </si>
  <si>
    <t>«Гиджак»</t>
  </si>
  <si>
    <t>Яремчанська міська рада, Поляницьке л-во кв.2, вид. 3,5,6,10</t>
  </si>
  <si>
    <t>Надвірнянський район, Поляницьке л-во                               кв.2, вид. 3,5,6,10</t>
  </si>
  <si>
    <t>Яремчанська міська  рада, Поляницьке л-во кв.2, вид. 17,18</t>
  </si>
  <si>
    <t>Надвірнянський район, Поляницьке л-во кв.2, вид. 17,18</t>
  </si>
  <si>
    <t>«Пересліп»</t>
  </si>
  <si>
    <t>Яремчанська міська  рада, Поляницьке л-во кв.16, вид. 7,8,10,17,19</t>
  </si>
  <si>
    <t>Надвірнянський район, Поляницьке л-во кв.16, вид.19, кв.17 вид. 7,8,10</t>
  </si>
  <si>
    <t>«Окопи»</t>
  </si>
  <si>
    <t>Надвірнянський р-н, Бистрицьке л-во кв.12, вид. 2</t>
  </si>
  <si>
    <t>Надвірнянський район, Бистрицьке л-во кв.12, вид. 2</t>
  </si>
  <si>
    <t>«Товстий»</t>
  </si>
  <si>
    <t>Надвірнянський р-н, Бистрицьке л-во кв.26, вид. 5-11</t>
  </si>
  <si>
    <t>Надвірнянський район, Бистрицьке л-во кв.26, вид. 5-11</t>
  </si>
  <si>
    <t>«Салатрук»</t>
  </si>
  <si>
    <t>Надвірнянський р-н, Бистрицьке л-во кв.42,44,46</t>
  </si>
  <si>
    <t>Надвірнянський район, Бистрицьке л-во кв.42,44,46</t>
  </si>
  <si>
    <t>«Тавпишірка»</t>
  </si>
  <si>
    <t>Надвірнянський р-н, Бистрицьке л-во кв.56, вид.1,3,4,7,8,11,13,18,20,23</t>
  </si>
  <si>
    <t>Надвірнянський район, Бистрицьке л-во                               кв.56, вид.1,3,4,7,8,11,13,18,20-23</t>
  </si>
  <si>
    <t>«Райфаловець»</t>
  </si>
  <si>
    <t>Надвірнянський р-н, Бистрицьке л-во кв.58</t>
  </si>
  <si>
    <t>Надвірнянський район, Бистрицьке л-во кв.58</t>
  </si>
  <si>
    <t>«Рогози»</t>
  </si>
  <si>
    <t>Надвірнянський р-н, Бистрицьке л-во кв.67, вид.1,4,9-11,17</t>
  </si>
  <si>
    <t>Надвірнянський район, Бистрицьке л-во                         кв.67, вид.1,4,9-11,17</t>
  </si>
  <si>
    <t>Надвірнянський р-н, Бистрицьке л-во кв.68, вид.12,13, кв.69, вид.3</t>
  </si>
  <si>
    <t>Надвірнянський район, Бистрицьке л-во                              кв.68, вид.12,13, кв.69, вид.3</t>
  </si>
  <si>
    <t>«Комарники»</t>
  </si>
  <si>
    <t>Надвірнянський р-н, Довбушанське л-во кв.10, вид.2,4,6,27,28</t>
  </si>
  <si>
    <t>Надвірнянський район, Довбушанське л-во                      кв.10, вид.2,4,6,27,28</t>
  </si>
  <si>
    <t>Надвірнянський р-н, Довбушанське л-во кв.15, вид.12,13,21,24</t>
  </si>
  <si>
    <t>Надвірнянський район, Довбушанське л-во                       кв.15, вид.12,13,21,24</t>
  </si>
  <si>
    <t>«Ельми»</t>
  </si>
  <si>
    <t>Надвірнянський р-н, Довбушанське л-во кв.27, вид.17,25,27,28</t>
  </si>
  <si>
    <t>Надвірнянський район, Довбушанське л-во                       кв.27, вид.17,25,27,28</t>
  </si>
  <si>
    <t>«Максимець»</t>
  </si>
  <si>
    <t>Надвірнянський р-н, Максимецьке л-во кв.31, вид.12</t>
  </si>
  <si>
    <t>Надвірнянський район, Максимецьке л-во кв.31, вид.12</t>
  </si>
  <si>
    <t>«Полянський»</t>
  </si>
  <si>
    <t>Надвірнянський р-н, Довжинецьке л-во кв.16, вид.7</t>
  </si>
  <si>
    <t>Надвірнянський район, Довжинецьке л-во кв.16, вид.7</t>
  </si>
  <si>
    <t>«Вовули»</t>
  </si>
  <si>
    <t>Надвірнянський р-н, Довжинецьке л-во кв.26, вид.15</t>
  </si>
  <si>
    <t>Надвірнянський район, Довжинецьке л-во кв.26, вид.15</t>
  </si>
  <si>
    <t>«Дощанка»</t>
  </si>
  <si>
    <t>Надвірнянський р-н, Зеленське л-во кв.15, вид.26,34,41-49</t>
  </si>
  <si>
    <t>Надвірнянський район, Зеленське л-во                               кв.15, вид.26,34,41-49</t>
  </si>
  <si>
    <t>«Розсіч»</t>
  </si>
  <si>
    <t>Надвірнянський р-н, Зеленське л-во кв.22, вид.18-23</t>
  </si>
  <si>
    <t>Надвірнянський район, Зеленське л-во кв.22, вид.18-23</t>
  </si>
  <si>
    <t>«Глибокий»</t>
  </si>
  <si>
    <t>Надвірнянський р-н, Зеленське л-во кв.29, вид.9,18,19, кв.30, вид.1,19</t>
  </si>
  <si>
    <t>Надвірнянський район, Зеленське л-во                             кв.29, вид.9,18,19, кв.30, вид.1,19</t>
  </si>
  <si>
    <t>«Явороватий»</t>
  </si>
  <si>
    <t>Надвірнянський р-н, Зеленське л-во кв.35, вид.14,24</t>
  </si>
  <si>
    <t>Надвірнянський район, Зеленське л-во кв.35, вид.14,24</t>
  </si>
  <si>
    <t>«Сітний»</t>
  </si>
  <si>
    <t>Надвірнянський р-н, Зеленське л-во кв.40, вид.2</t>
  </si>
  <si>
    <t>Надвірнянський район, Зеленське л-во кв.40, вид.2</t>
  </si>
  <si>
    <t>«Вижній кедринець»</t>
  </si>
  <si>
    <t>Надвірнянський р-н, Зеленське л-во кв.44, вид.7</t>
  </si>
  <si>
    <t>Надвірнянський район, Зеленське л-во кв.44, вид.7</t>
  </si>
  <si>
    <t>«Гропинець»</t>
  </si>
  <si>
    <t>Надвірнянський р-н, Річанське л-во кв.20, вид.8, кв.21,вид.4,9,10,11,14,17-19,28</t>
  </si>
  <si>
    <t>Надвірнянський район, Річанське л-во кв.20, вид.8, кв.21,вид.4,9,10,11,14,17-19,28</t>
  </si>
  <si>
    <t>«Братковець»</t>
  </si>
  <si>
    <t>Надвірнянський р-н, Річанське л-во кв.37, вид.10,11,21,23, кв.51,вид.3-9,14,19</t>
  </si>
  <si>
    <t>Надвірнянський район, Річанське л-во кв.37, вид.10,11,21,23, кв.51,вид.3-9,14,19</t>
  </si>
  <si>
    <t>«Хрипелівець»</t>
  </si>
  <si>
    <t>Надвірнянський р-н, Гірське науково-дослідне  л-во кв.3, вид.7, кв.4,вид.4,5</t>
  </si>
  <si>
    <t>Надвірнянський район,          Гірське науково-дослідне  л-во кв.3, вид.7, кв.4,вид.4,5</t>
  </si>
  <si>
    <t>Укр НДІ гірліс</t>
  </si>
  <si>
    <t>Укр НДІ гірліс ім.П.Пастернака</t>
  </si>
  <si>
    <t>«Сигольський»</t>
  </si>
  <si>
    <t>Надвірнянський р-н, Хрипелівське  л-во кв.6, вид.6,7,9,14</t>
  </si>
  <si>
    <t>Надвірнянський район Хрипелівське  л-во                           кв.6, вид.6,7,9,14,16,17,22,24</t>
  </si>
  <si>
    <t>«Букове»</t>
  </si>
  <si>
    <t>Надвірнянський р-н, Хрипелівське  л-во кв.5, вид.7-10, кв.6, вид.1-3</t>
  </si>
  <si>
    <t>Надвірнянський район, Надвірнянське л-во кв.5, вид.7-10, кв.6, вид.1-3</t>
  </si>
  <si>
    <t>Надвірнянський р-н, Надвірнянське л-во кв.7, вид.7-10, 14-17</t>
  </si>
  <si>
    <t>Надвірнянський район, Надвірнянське л-во                     кв.7, вид.7-10, 14-17</t>
  </si>
  <si>
    <t>«Скриповатий»</t>
  </si>
  <si>
    <t>Яремчанська міська  рада, Озернянське л-во кв.11, вид.21, кв.14, вид.19</t>
  </si>
  <si>
    <t>Яремчанська міська  рада, Озернянське л-во кв.11, л/д.27, кв.14, л/д.19</t>
  </si>
  <si>
    <t>ДП «Ворохтянський лісгосп»</t>
  </si>
  <si>
    <t>«Журавенківське»</t>
  </si>
  <si>
    <t>Рогатинський р-н. с. Журавенки</t>
  </si>
  <si>
    <t>Івано-Франківський район,                   с. Журавеньки</t>
  </si>
  <si>
    <t>Козарівська с/р</t>
  </si>
  <si>
    <t>Букачівська селищна ТГ</t>
  </si>
  <si>
    <t>«Козарівське»</t>
  </si>
  <si>
    <t>Івано-Франківський район,              с. Козарі</t>
  </si>
  <si>
    <t>«Липівка-Дубшара»</t>
  </si>
  <si>
    <t>Рожнятівський р-н, Дубівське л-во, кв.23,вид.1</t>
  </si>
  <si>
    <t>Калуський район,                    Дубівське л-во, кв.23,л/д.1</t>
  </si>
  <si>
    <t>ДП «Брошнівський лісгосп»</t>
  </si>
  <si>
    <t>«Козарка  нова»</t>
  </si>
  <si>
    <t>Рожнятівський р-н, Липовецьке л-во, кв.34, вид.2</t>
  </si>
  <si>
    <t>Калуський район,          Липовицьке л-во,                             кв.34, л/д.7,8,13</t>
  </si>
  <si>
    <t>«Нягра»</t>
  </si>
  <si>
    <t>Рожнятівський р-н, Ілемнянське л-во, кв.6, вид.3,6,13,14,20,24</t>
  </si>
  <si>
    <t>Калуський район,            Ілемнянське л-во, кв.6, л/д.3,6,13,14,20,24</t>
  </si>
  <si>
    <t>Рожнятівський р-н, Ілемнянське л-во, кв.19, вид.15</t>
  </si>
  <si>
    <t>Калуський район,              Ілемнянське л-во, кв.19, л/д.15</t>
  </si>
  <si>
    <t>«Слобушниця»</t>
  </si>
  <si>
    <t>Рожнятівський р-н, Суходільське л-во, кв.34, вид.14,15</t>
  </si>
  <si>
    <t>Калуський район,               Суходільське л-во,                      кв.34, л/д.14,15</t>
  </si>
  <si>
    <t>«Аршиця»</t>
  </si>
  <si>
    <t>Рожнятівський р-н, Лугівське л-во, кв.27, вид.27,  Ілемнянське л-во, кв.28, вид.8-10,13-15</t>
  </si>
  <si>
    <t>Калуський район,            Лугівське л-во, кв.26, л/д.23, кв.27 л/д.27, Ілемнянське л-во, кв.28, л/д.8-10,13-15</t>
  </si>
  <si>
    <t>«Яла»</t>
  </si>
  <si>
    <t>Рожнятівський р-н, Бистрицьке л-во, кв.10, вид.16</t>
  </si>
  <si>
    <t>Калуський район,            Бистрицьке л-во, кв.10, л/д.16</t>
  </si>
  <si>
    <t>«Лопушна»</t>
  </si>
  <si>
    <t>Рожнятівський р-н, Бистрицьке л-во, кв.16, вид.9</t>
  </si>
  <si>
    <t>Калуський район,             Бистрицьке л-во, кв.16, л/д.9</t>
  </si>
  <si>
    <t>«Сивуля»</t>
  </si>
  <si>
    <t>Рожнятівський р-н, Бистрицьке л-во, кв.41, вид.1-4</t>
  </si>
  <si>
    <t>Калуський район,            Бистрицьке л-во, кв.41, л/д.1-4</t>
  </si>
  <si>
    <t>«Гуки»</t>
  </si>
  <si>
    <t>Рожнятівський р-н, Менчильське л-во, кв.4, вид.8,32</t>
  </si>
  <si>
    <t>Калуський район,             Менчільське л-во, кв.8, вид.32</t>
  </si>
  <si>
    <t>«Григітлива»</t>
  </si>
  <si>
    <t>Рожнятівський р-н, Менчильське л-во, кв. 17, вид.11</t>
  </si>
  <si>
    <t>Калуський район,              Менчільське л-во, кв. 17, л/д.11</t>
  </si>
  <si>
    <t>«Береги»</t>
  </si>
  <si>
    <t>Рожнятівський р-н, Гриньківське л-во, кв. 18, вид.4</t>
  </si>
  <si>
    <t>Калуський район,            Гриньківське л-во, кв. 18, л/д.4</t>
  </si>
  <si>
    <t>«Чута»</t>
  </si>
  <si>
    <t>Рожнятівський р-н, Перегінське л-во, кв. 22, вид.9</t>
  </si>
  <si>
    <t>Калуський район,              Перегінське л-во, кв. 22, вид.9</t>
  </si>
  <si>
    <t>«Мшана»</t>
  </si>
  <si>
    <t>Рожнятівський р-н, Мшанське л-во, кв. 33, вид.26</t>
  </si>
  <si>
    <t>Калуський район,               Мшанське л-во, кв. 33, вид.26</t>
  </si>
  <si>
    <t>«Лужки»</t>
  </si>
  <si>
    <t>Рожнятівський р-н, Осмолодське л-во, кв. 9, вид.25</t>
  </si>
  <si>
    <t>Калуський район,          Осмолодське л-во, кв. 9, вид.25</t>
  </si>
  <si>
    <t>Рожнятівський р-н, Осмолодське л-во, кв. 9, вид.29</t>
  </si>
  <si>
    <t>Калуський район,              Осмолодське л-во, кв. 9, вид.29</t>
  </si>
  <si>
    <t>«Котелець»</t>
  </si>
  <si>
    <t>Рожнятівський р-н, Осмолодське л-во, кв. 26, вид.5</t>
  </si>
  <si>
    <t>Калуський район,             Осмолодське л-во, кв. 26, вид.5</t>
  </si>
  <si>
    <t>«Дубки»</t>
  </si>
  <si>
    <t>Снятинський р-н, Заболотівське л-во, кв.19, вид.16,17,19,20-22, кв.21,вид.2</t>
  </si>
  <si>
    <t>Коломийський район, Заболотівське л-во, кв.19, вид.16,17,19,20-22, кв.21,вид.2</t>
  </si>
  <si>
    <t>«Чорняве»</t>
  </si>
  <si>
    <t>Снятинський р-н, с. Келихів</t>
  </si>
  <si>
    <t>Коломийський район,                  с. Келихів, с. Тулуків</t>
  </si>
  <si>
    <t>А/К «Колос»</t>
  </si>
  <si>
    <t>«Панський луг»</t>
  </si>
  <si>
    <t>м. Снятин</t>
  </si>
  <si>
    <t>Коломийський район,                       м. Снятин</t>
  </si>
  <si>
    <t>СС «Нове життя»</t>
  </si>
  <si>
    <t>«За Прутом»</t>
  </si>
  <si>
    <t>«За лазами»</t>
  </si>
  <si>
    <t>«Русівське»</t>
  </si>
  <si>
    <t>Снятинський р-н, с. Русів</t>
  </si>
  <si>
    <t>Коломийський район,                     с. Русів</t>
  </si>
  <si>
    <t>СС м..В.Стефаника</t>
  </si>
  <si>
    <t>«Мар’никове»</t>
  </si>
  <si>
    <t>Коломийський район,                      с. Русів</t>
  </si>
  <si>
    <t>Коломийський район,                  с. Русів</t>
  </si>
  <si>
    <t>«Рибне»</t>
  </si>
  <si>
    <t>Тисменецький р-н, Рибненське л-во кв.19,вид.1-5, кв.22, вид.1-5, 18-20</t>
  </si>
  <si>
    <t>Івано-Франківський район, Рибненське л-во кв.19,вид.1-5,13,14 кв.22, вид.1-7, 19-21</t>
  </si>
  <si>
    <t>ДП «Івано-Франківський лісгосп»</t>
  </si>
  <si>
    <t>«Сілецьке»</t>
  </si>
  <si>
    <t>Тисменицький р-н, с. Сілець</t>
  </si>
  <si>
    <t xml:space="preserve">Івано-Франківський район,                  с. Сілець </t>
  </si>
  <si>
    <t>Сілецька с/р</t>
  </si>
  <si>
    <t>Ямницька сільська ТГ</t>
  </si>
  <si>
    <t>«Цовдри»</t>
  </si>
  <si>
    <t>Тлумацький р-н, с. Грушка</t>
  </si>
  <si>
    <t>Івано-Франківський район,             с. Грушка</t>
  </si>
  <si>
    <t>Грушківська с/р</t>
  </si>
  <si>
    <t>«Хотимир»</t>
  </si>
  <si>
    <t>Тлумацький р-н, Хотимирське державне лісомисливське господарство кв.7, вид.24, 25, кв.10, вид.1-5,8-10</t>
  </si>
  <si>
    <t>Івано-Франківський район, Хотимирське л-во кв.7, вид.23-25, кв.8, вид.8-9,11, кв.10 вид.1-5, 8-10</t>
  </si>
  <si>
    <t>Рішення обласної ради від 16.10.84 р. № 274</t>
  </si>
  <si>
    <t>«Хотимирське»</t>
  </si>
  <si>
    <t>Івано-Франківський район,                   с. Хотимир</t>
  </si>
  <si>
    <t>Хотимирська с/р</t>
  </si>
  <si>
    <t>«Свинарки»</t>
  </si>
  <si>
    <t xml:space="preserve">Надвірнянський район,  Біло – Ославське лісництво,  кв. 19, вид. 11-13;  кв. 24, вид. 8-10;  кв. 25, вид. 13-16;  кв. 30, вид. 13-17;  кв. 31, вид. 12-18  </t>
  </si>
  <si>
    <t>Надвірнянський район,                  Біло - Ославське л-во,                      кв. 19, вид. 11-13; кв. 24, вид. 8-10; кв. 25, вид. 13-16; кв. 30, вид. 13-17; кв. 31, вид. 12-18</t>
  </si>
  <si>
    <t>ДП «Делятинський лісгосп»»</t>
  </si>
  <si>
    <t>Рішення обласної ради від 17.01.2008 року  № 490-18/2008</t>
  </si>
  <si>
    <t>«Лебедин»</t>
  </si>
  <si>
    <t>Косівський район,  Яблунівське лісництво, кв. 15,27,28</t>
  </si>
  <si>
    <t>Косівський район,  Яблунівське лісництво, кв. 15,27,28                                            * (ввійшов у склад НПП "Гуцульщина")</t>
  </si>
  <si>
    <t>Рішення облвиконкому від 05.12.78 р. № 610-р.</t>
  </si>
  <si>
    <t>«Гаївка»</t>
  </si>
  <si>
    <t>Косівський район,  Космацьке лісництво, кв.11, вид.3</t>
  </si>
  <si>
    <t>Косівський район,  Космацьке лісництво, кв.11, вид.3               * (ввійшов у склад НПП "Гуцульщина")</t>
  </si>
  <si>
    <t>«Хоминське»</t>
  </si>
  <si>
    <t>Косівський район,  Кутське лісництво, кв.12, вид. 5</t>
  </si>
  <si>
    <t>Косівський район,  Кутське лісництво, кв.12, вид. 5                 * (ввійшов у склад НПП "Гуцульщина")</t>
  </si>
  <si>
    <t>«Ділок»</t>
  </si>
  <si>
    <t>Косівський район,  Кутське лісництво, кв.17, вид.22</t>
  </si>
  <si>
    <t>Косівський район,  Кутське лісництво, кв.17, вид.22                  * (ввійшов у склад НПП "Гуцульщина")</t>
  </si>
  <si>
    <r>
      <t>ботанічна пам</t>
    </r>
    <r>
      <rPr>
        <sz val="10"/>
        <color theme="1"/>
        <rFont val="Calibri"/>
        <family val="2"/>
        <charset val="204"/>
      </rPr>
      <t>’</t>
    </r>
    <r>
      <rPr>
        <sz val="10"/>
        <color theme="1"/>
        <rFont val="Times New Roman"/>
        <family val="1"/>
        <charset val="204"/>
      </rPr>
      <t>ятка природи</t>
    </r>
  </si>
  <si>
    <t>Косівський район,  Кутське лісництво, кв. 25, вид. 25</t>
  </si>
  <si>
    <t>Косівський район,  Кутське лісництво, кв. 25, вид. 25                      * (ввійшов у склад НПП "Гуцульщина")</t>
  </si>
  <si>
    <t>«Ротул»</t>
  </si>
  <si>
    <t>Косівський район,  Космацьке лісництво, кв.27, вид.41</t>
  </si>
  <si>
    <t>Косівський район,  Космацьке лісництво, кв.27, вид.41                  * (ввійшов у склад НПП "Гуцульщина")</t>
  </si>
  <si>
    <t>«Уторопи»</t>
  </si>
  <si>
    <t>Косівський район,  Яблунівське лісництво, кв.14, вид.32</t>
  </si>
  <si>
    <t>Косівський район,  Яблунівське лісництво, кв.14, вид.32                                                      * (ввійшов у склад НПП "Гуцульщина")</t>
  </si>
  <si>
    <t>«Крива»</t>
  </si>
  <si>
    <t>Городенківський район,  Чернелицьке лісництво,  кв. 7, вид. 5-8</t>
  </si>
  <si>
    <t>Коломийський район,  Чернелицьке лісництво,  кв. 7, вид. 5-8                                             * (ввійшов у склад Дністровського РЛП)</t>
  </si>
  <si>
    <t>«Громовий міст»</t>
  </si>
  <si>
    <t>Городенківський район                   с. Поточище</t>
  </si>
  <si>
    <t>Коломийський район с. Поточище                                     * (ввійшов у склад Дністровського РЛП)</t>
  </si>
  <si>
    <t>Поточищанська сільська рада</t>
  </si>
  <si>
    <t>«Нижнівське»</t>
  </si>
  <si>
    <t>Тлумацький район  Клубівецьке лісництво, кв. 20,  вид. 1-6, 21, 22</t>
  </si>
  <si>
    <t>Івано-Франківський район  Клубівецьке лісництво, кв. 20,  вид. 1-6, 21, 22                                   * (ввійшов у Дністровського РЛП)</t>
  </si>
  <si>
    <t>«Долинянське»</t>
  </si>
  <si>
    <t>Тлумацький район  с. Долина</t>
  </si>
  <si>
    <t>Івано-Франківський район             с. Долина                                          * (ввійшов у склад Дністровського РЛП)</t>
  </si>
  <si>
    <t>Долинянська сільська рада</t>
  </si>
  <si>
    <t>Рішення облвиконкому від 17.05.1983 р. № 166</t>
  </si>
  <si>
    <t>Всього територій та об`єктів ПЗФ місцевого значення:</t>
  </si>
  <si>
    <t xml:space="preserve">    Умовні позначення:</t>
  </si>
  <si>
    <r>
      <t>* - о</t>
    </r>
    <r>
      <rPr>
        <sz val="10"/>
        <color theme="1"/>
        <rFont val="Calibri"/>
        <family val="2"/>
        <charset val="204"/>
      </rPr>
      <t>ʼ</t>
    </r>
    <r>
      <rPr>
        <sz val="10"/>
        <color theme="1"/>
        <rFont val="Times New Roman"/>
        <family val="1"/>
        <charset val="204"/>
      </rPr>
      <t>бєкти природно-заповідного фонду, території яких входять у склад інших об</t>
    </r>
    <r>
      <rPr>
        <sz val="10"/>
        <color theme="1"/>
        <rFont val="Calibri"/>
        <family val="2"/>
        <charset val="204"/>
      </rPr>
      <t>ʼ</t>
    </r>
    <r>
      <rPr>
        <sz val="10"/>
        <color theme="1"/>
        <rFont val="Times New Roman"/>
        <family val="1"/>
        <charset val="204"/>
      </rPr>
      <t xml:space="preserve">єктів природно-заповідного фонду </t>
    </r>
  </si>
  <si>
    <t>«Голосіївський»</t>
  </si>
  <si>
    <t xml:space="preserve">Національний природний парк </t>
  </si>
  <si>
    <t>Голосіївський район,  Святошинський район</t>
  </si>
  <si>
    <t>НПП «Голосіївський», КП "Святошинське ЛПГ"</t>
  </si>
  <si>
    <t xml:space="preserve">адміністрація НПП "Голосіївський" Міндовкілля, КП «ЛПГ «Конча-заспа», КП "Святошинське ЛПГ", КП УЗН Голосіївського району "Голосіївський парк ім. М. Рильського", КП УЗН Голосіївського району , Інститут зоології імені І.І. Шмальгаузена НАН
України, Національний університет біоресурсів і природокористування України </t>
  </si>
  <si>
    <t>Указ Президента України від 27.08.07 №794/2007              Указ Президента України від 30.10.08 №976/2008 Указ Президента України від 01.05.14 №446/2014</t>
  </si>
  <si>
    <t>Лісники</t>
  </si>
  <si>
    <t>Голосіївський район</t>
  </si>
  <si>
    <t>НПП "Голосіївський" (колишня територія ЛПГ "Конча-Заспа", Конча-Заспівське лісництво, кв.2,3,5,7,9,11,12,13,14,17-18,19,21,23-25,28,29</t>
  </si>
  <si>
    <t>РЛП “Голосіївський”</t>
  </si>
  <si>
    <t>НПП "Голосіївський"</t>
  </si>
  <si>
    <t>Постанова Р.М. УРСР від 25.08.89р. №223</t>
  </si>
  <si>
    <t>Романівське болото</t>
  </si>
  <si>
    <t>Святошинський район</t>
  </si>
  <si>
    <t>Святошинське ЛПГ, Святошинське лісництво, кв. 1</t>
  </si>
  <si>
    <t>Святошинське ЛПГ</t>
  </si>
  <si>
    <t>КП «Святошинське ЛПГ»</t>
  </si>
  <si>
    <t>Постанова Р.М. УРСР від 26.03.79р. №143</t>
  </si>
  <si>
    <t>Разом пам`яток природних ботанічних</t>
  </si>
  <si>
    <t>Національний ботанічний сад ім. М.Гришка</t>
  </si>
  <si>
    <t>Печерський район</t>
  </si>
  <si>
    <t xml:space="preserve">вул. Садово-Ботанічна, 1 </t>
  </si>
  <si>
    <t>НАН України</t>
  </si>
  <si>
    <t>Ботанічний сад ім. Гришка НАНУ</t>
  </si>
  <si>
    <t xml:space="preserve">ПостановаР.М. УРСР від 22.07.83р.№311 </t>
  </si>
  <si>
    <t>Ботанічний сад ім. І.Фоміна</t>
  </si>
  <si>
    <t>Шевченківський район</t>
  </si>
  <si>
    <t xml:space="preserve">вул. Симона Петлюри, 1 </t>
  </si>
  <si>
    <t>Нац. університет ім. Т.Шевченка</t>
  </si>
  <si>
    <t>КНУ ім. Шевченка</t>
  </si>
  <si>
    <t>-“-</t>
  </si>
  <si>
    <t>Ботанічний сад  НАУ</t>
  </si>
  <si>
    <t>вул. Горіхуватський шлях, 2</t>
  </si>
  <si>
    <t>Нац. аграрний університет</t>
  </si>
  <si>
    <t>НУБіП України</t>
  </si>
  <si>
    <t xml:space="preserve">ПостановаР.М. УРСР від 13.02.89р.№53 </t>
  </si>
  <si>
    <t>Сирецький</t>
  </si>
  <si>
    <t>Подільський район</t>
  </si>
  <si>
    <t>вул. Тираспільська, 43</t>
  </si>
  <si>
    <t>Агрофірма “Квіти України”</t>
  </si>
  <si>
    <t xml:space="preserve">Всього дендропарків загальнодержавного значення </t>
  </si>
  <si>
    <t>Київський зоопарк</t>
  </si>
  <si>
    <t>зоопарк</t>
  </si>
  <si>
    <t xml:space="preserve">просп.Перемоги, 32 </t>
  </si>
  <si>
    <t>Адміністрація зоопарку</t>
  </si>
  <si>
    <t>Адміністрація Київського зоологічного парку</t>
  </si>
  <si>
    <t>Всього зоопарків загальнодержавного значення</t>
  </si>
  <si>
    <t>Володимирська гірка</t>
  </si>
  <si>
    <t>Михайлівська площа</t>
  </si>
  <si>
    <t>КП УЗН Шевченківського району</t>
  </si>
  <si>
    <t>КП УЗН Шевченківського  р-ну</t>
  </si>
  <si>
    <t>ПостановаР.М. УРСР від 29.01.60р.№105  Рішення Київради від 17.02.94р. №14</t>
  </si>
  <si>
    <t>Маріїнський</t>
  </si>
  <si>
    <t>вул. Грушевського</t>
  </si>
  <si>
    <t>КП УЗН Печерського р-ну</t>
  </si>
  <si>
    <t>Центральний парк культури і відпочинку м. Києва, КП УЗН Печерського р-ну</t>
  </si>
  <si>
    <t>ПостановаР.М. УРСР від 29.01.60р.№105 Рішення Київради від 17.02.94р. №14</t>
  </si>
  <si>
    <t>Сирецький гай</t>
  </si>
  <si>
    <t>Шевченківський, Подільський райони</t>
  </si>
  <si>
    <t>вул. Стеценка, вул. Котовського, вул. Сирецька</t>
  </si>
  <si>
    <t>КП УЗН Печерського та Подільського р-н</t>
  </si>
  <si>
    <t>Постанова колегії Держкомітету УРСР по ох. Природи від 26.07.72р. №22 Рішення Київради від 17.02.94р. №14</t>
  </si>
  <si>
    <t>Парк “Нивки” (східна частина)</t>
  </si>
  <si>
    <t>просп. Перемоги</t>
  </si>
  <si>
    <t>КП УЗН Шевченківського р-ну</t>
  </si>
  <si>
    <t>Феофанія</t>
  </si>
  <si>
    <t xml:space="preserve">вул. Академіка Лебедєва </t>
  </si>
  <si>
    <t>НАН України ДЗГ "Феофанія”</t>
  </si>
  <si>
    <t>Інститут еволюційної екології НАН України, Свято-Пантелеймонівський жіночий монастир</t>
  </si>
  <si>
    <t>Рішення Київради від 11.11.69р. №206</t>
  </si>
  <si>
    <t>Голосіївський парк ім.. М.Рильського</t>
  </si>
  <si>
    <t xml:space="preserve">проспект Голосіївський </t>
  </si>
  <si>
    <t>КП УЗН Голосіївського району</t>
  </si>
  <si>
    <t xml:space="preserve">ПостановаР.М. УРСР від 29.01.60р.№105 </t>
  </si>
  <si>
    <t>Голосіївський ліс</t>
  </si>
  <si>
    <t>ПостановаР.М. УРСР від 29.01.60р.№105 Рішення Київради від 17.02.94 №14 та Указ Президента України від 30.10.08 №976/2008</t>
  </si>
  <si>
    <t xml:space="preserve">8. </t>
  </si>
  <si>
    <t>Святошинський лісопарк</t>
  </si>
  <si>
    <t>Святошинське ЛПГ, Святошинське лісництво, кв. 122, 123, 131 - 136</t>
  </si>
  <si>
    <t>Постанова колегії Держкомітету УРСР по ох. Природи від 26.07.72р. №22</t>
  </si>
  <si>
    <t>Пуща-Водицький лісопарк</t>
  </si>
  <si>
    <t>Оболонський район</t>
  </si>
  <si>
    <t>Святошинське ЛПГ, Пуща-Водицьке лісництво, кв. 77, 94, 107 - 111, 91, 27 - 29, 46, 47, 64, 13 - 16</t>
  </si>
  <si>
    <t>Постанова колегії Держкомітету УРСР по ох. Природи від 26.07.72р. №22       Указ Президента України від 04.11.00р №1207/00</t>
  </si>
  <si>
    <t>Всього територій та об`єктів ПЗФ загальнодержавного значення:</t>
  </si>
  <si>
    <t>“Партизанська Слава”</t>
  </si>
  <si>
    <t>Дарницький район</t>
  </si>
  <si>
    <t>вул. Тростянецька</t>
  </si>
  <si>
    <t>КП УЗН Дарницького району</t>
  </si>
  <si>
    <t>КП УЗН Дарницького р-ну.</t>
  </si>
  <si>
    <t>Рішення Київради від 17.02.94р. №14</t>
  </si>
  <si>
    <t>“Лиса Гора”</t>
  </si>
  <si>
    <t>вул. Саперно-Слобідська, вул. Лисогірська</t>
  </si>
  <si>
    <t>“Дніпровські острови”</t>
  </si>
  <si>
    <t>Деснянський, Дніпровський, Дарницький р-ни</t>
  </si>
  <si>
    <t>Деснянський, Дніпровський, Дарницький, Голосіївський, Печерський, Оболонський райони</t>
  </si>
  <si>
    <t>ДКП “Плесо”</t>
  </si>
  <si>
    <t>Рішення Київради від 23.12.04 №878/2288</t>
  </si>
  <si>
    <t>"Смородинський"</t>
  </si>
  <si>
    <t>в межах Подільського узвозу, Смородинського узвозу та вулиці Нагірної в Шевченківському районі м. Києва</t>
  </si>
  <si>
    <t>Рішення Київради від 20.02.95р. №45</t>
  </si>
  <si>
    <t>Дарницьке ЛПГ, Дніпровське лісництво, кв.7 вид.11, кв.17 вид.25, кв.27 вид.25</t>
  </si>
  <si>
    <t>Дарницьке ЛПГ</t>
  </si>
  <si>
    <t>Спільне рішення виконкомів міської та обласної Рад від 10.04.78р. №522/173</t>
  </si>
  <si>
    <t>Деснянський район</t>
  </si>
  <si>
    <t>Дарницьке ЛПГ, Броварське лісництво, кв.71 вид. 13; кв. 72 вид 11</t>
  </si>
  <si>
    <t>Біла діброва</t>
  </si>
  <si>
    <t>Дарницьке ЛПГ, Білодібровне лісництво, кв 40 виділ 2, кв. 41 виділ 1</t>
  </si>
  <si>
    <t>Межигірське</t>
  </si>
  <si>
    <t>Святошинське ЛПГ, Межигірське лісництво, кв 2 виділ 22, кв 46 виділ 10</t>
  </si>
  <si>
    <t>Дачне</t>
  </si>
  <si>
    <t>НПП "Голосіївський" (колишнє ЛПГ "Конча-Заспа", Дачне лісництво: кв.23 вид 4; кв.27 вид 11,16; кв.30 вид 17; кв.31 вид 4,13))</t>
  </si>
  <si>
    <t>НПП “Голосіївський”</t>
  </si>
  <si>
    <t>“Межигірсько-Пуща-Водицький”</t>
  </si>
  <si>
    <t>Оболонський</t>
  </si>
  <si>
    <t>Оболонський район,Межигірське л-во:кв. 3-10;11 (вид. 1-10; 13-15; 20;21;24;25;26;29;30;31), 13-22; 23 (вид. 1;2;4-8;10;13;14;16;18-20;27;28), 24 (вид. 1-4;6;7;10;11;14-17), 25;30-33;34 (вид. 1-5;8;9;11-21), 36 (вид. 1-3; 5;6;13;14), 51-58; 70-76; 88-91; 99-101; 107;112-114; 115 (вид. 1;3-7;11-19), 116 (вид. 1;2;8;22;23), 117 (вид. 1-3; 10-15), 118 (вид. 3;4;6;7). Пуща-Водицьке л-во: кв. 2;3;9-12;20-26;38-44;56-62;73-76;78;90.</t>
  </si>
  <si>
    <t>КП “Святошинське ЛПГ”</t>
  </si>
  <si>
    <t xml:space="preserve">Рішення Київради від 27.10.05 №255/3716, Рішення Київської місради    від 10.11.2016   № 354/1358 </t>
  </si>
  <si>
    <t xml:space="preserve"> Озеро Вербне</t>
  </si>
  <si>
    <t>Оболонський район, вул. Приозерна</t>
  </si>
  <si>
    <t>Лівий берег оз. Конча</t>
  </si>
  <si>
    <t>у межах ландшафтного заказника "Жуків острів" кв. 102</t>
  </si>
  <si>
    <t>Київський держлісгосп</t>
  </si>
  <si>
    <t>Розп. Київської міськдержадміністрації від 14.10.97р. №1628</t>
  </si>
  <si>
    <t>Жуків острів</t>
  </si>
  <si>
    <t>частина Канівського водосховища від гирла р. Віта до південної межі м. Києва
Конча-Заспівське лісництво: 123,4 га - кв.4 вид 3-6,8-10,13-16, кв.5 вид 1-21,23,24,36,37,44,56, кв.6 вид 10-13,16-26,30-35,38-40,44, кв.7 вид 22-32,36,37,40,44</t>
  </si>
  <si>
    <t>ЛПГ "Конча-Заспа", колективне с/г підприємство "Хотівське"</t>
  </si>
  <si>
    <t>Рішення Київради від 02.12.99р. №147/649</t>
  </si>
  <si>
    <t>Муромець- Лопуховате</t>
  </si>
  <si>
    <t>Дарницьке ЛПГ, Дніпровське лісництво, кв. 59 - 64</t>
  </si>
  <si>
    <t>Рішення Київради від 24.10.02р. №96/256 Рішення Київради від 06.10.2005р. №35/3499 та від 27.12.2007 №1532/4365</t>
  </si>
  <si>
    <t>“Пляхова”</t>
  </si>
  <si>
    <t>Деснянський р-н</t>
  </si>
  <si>
    <t>Дніпровське лісництво, кв.20 вид.26-41,45-48; кв.21 вид.13-22,27,28; кв.22 вид.10-26,30-33,35; кв.23 вид.10-19; кв.24 вид.22,25-27; кв.25 вид.52-55; кв.28 вид.4,7-9,24</t>
  </si>
  <si>
    <t>Рішення Київради від 12.02.04 №22/1231</t>
  </si>
  <si>
    <t>“Пуща-Водиця”</t>
  </si>
  <si>
    <t>Святошинське ЛПГ, Київське лісництво, кв. 2 - 6, 8 - 11, 14 - 16, 23 - 25, 32, 33, 45, 58, 59</t>
  </si>
  <si>
    <t>Зелене озеро</t>
  </si>
  <si>
    <t>Подільський район, вул. Сирецька</t>
  </si>
  <si>
    <t>Подільський район, вул. Сирецька                           Код ділянки в міському земельному кадастрі: 85:242:0011, 85:242:0069</t>
  </si>
  <si>
    <t>КП "Київпастранс"</t>
  </si>
  <si>
    <t xml:space="preserve">Рішення Київської міської ради від 15.11.2018                  № 44/6095 </t>
  </si>
  <si>
    <t>Осокорківські луки</t>
  </si>
  <si>
    <t>м. Київ, на південь від озера Тягле та вул. Колекторної у Дарницькому районі м. Києва. Код ділянки в міському земельному кадастрі: 90:015:0041;90:015:0042; 90:015:0043; 90:015:0044; 90:015:0045; 90:015:0046; 90:015:0048; 90:015:0049; 96:001:0005.</t>
  </si>
  <si>
    <t>КО "Київзеленбуд"</t>
  </si>
  <si>
    <t>─</t>
  </si>
  <si>
    <t>Рішення Київради              від 11.04.2019  № 522/7178</t>
  </si>
  <si>
    <t>Труханів острів</t>
  </si>
  <si>
    <t>КП «Дарницьке ЛПГ»        КП «Плесо»</t>
  </si>
  <si>
    <t>Рішення Київради              від 16.05.2019  № 910/7566</t>
  </si>
  <si>
    <t>Озеро Тягле</t>
  </si>
  <si>
    <t>Дарницький район Озеро Тягле з прибережною захисною смугою вздовж вулиці Колекторної в Дарницькому районі міста Києва</t>
  </si>
  <si>
    <t>КП «Плесо»</t>
  </si>
  <si>
    <t>Рішення Київради              від 12.11.2019  № 40/7613</t>
  </si>
  <si>
    <t>Урочище Бабин Яр</t>
  </si>
  <si>
    <t>Шевченківський район Подільський район</t>
  </si>
  <si>
    <t>Рішення Київради              від 14.11.2019  № 236/7809</t>
  </si>
  <si>
    <t>Золотий ліс</t>
  </si>
  <si>
    <t>Оболонський район Межигірське лісництво, кв.2; 26; 27; 28; 29; 45; 46; 47; 48; 49; 50; 64; 65; 66; 67; 68; 69; 82; 83; 85; 86; 87; 94; 95; 96; 97; 98; 103; 104; 105; 106. Пуща-Водицьке лісництво, кв.1; 6; 7; 8; 17; 18; 19; 30; 31; 32; 33; 34; 35; 36; 37; 48; 49; 50; 51; 52; 53; 54; 55; 65; 66; 67; 68; 69; 70; 71; 72; 83; 84; 85; 86; 87; 88; 89; 98; 99; 100; 101;102;103; 104;105; 106; 117; 118; 119; 120; 121; 122; 123; 124; 125; 126; 127;</t>
  </si>
  <si>
    <t xml:space="preserve">Межигірське лісництво (площа 856,8 га)  квартали № 2, 26, 27, 28, 29, 45, 46, 47, 48, 49, 50, 64, 65, 66, 67, 68, 69, 82, 83, 85, 86, 87, 94, 95, 96, 97, 98, 103, 104, 105, 106.  Пуща-Водицьке лісництво (площа 1151,9 га) квартали № 1, 6, 7, 8, 17, 18, 19, 30, 31, 32, 33, 34, 35, 36, 37, 48, 49, 50, 51, 52, 53, 54, 55, 65, 66, 67, 68, 69, 70, 71, 72, 83, 84, 85, 86, 87, 88, 89, 98, 99, 100, 101, 102, 103, 104, 105, 106, 117, 118, 119, 120, 121, 122, 123, 124, 125, 126, 127 </t>
  </si>
  <si>
    <t>КП Святошинське ЛПГ</t>
  </si>
  <si>
    <t>Рішення Київської міськради від 06.02.2020 № 10/8180</t>
  </si>
  <si>
    <t>Червонохутірські озера</t>
  </si>
  <si>
    <t>Дарницький район. Озера Велике, Блакитне і Рибальське з прибережено-захисною смугою на території РЛП "Партизанська Слава" в  міста Києва</t>
  </si>
  <si>
    <t>Рішення Київської міськради від 06.02.2020 № 15/8185</t>
  </si>
  <si>
    <t>Затока Наталка</t>
  </si>
  <si>
    <t>Оболонський район. "Номер у міському земельному кадастрі: 78:215:0014; 78:215:0015;
78:215:0016; 78:215:0022."
(6,5 га в складі РЛП "Дніпровські острови")</t>
  </si>
  <si>
    <t>територія Оболонського району міста Києва "Номер у міському земельному кадастрі: 78:215:0014; 78:215:0015;
78:215:0016; 78:215:0022."</t>
  </si>
  <si>
    <t>КП "Плесо" (84 га), 1,5 га землі не надані у власність чи користування</t>
  </si>
  <si>
    <t>Рішення Київської міськради від 27.02.2020 № 148/8318</t>
  </si>
  <si>
    <t>Озеро Редькіне</t>
  </si>
  <si>
    <t xml:space="preserve">Оболонський район.               1. вул. Богатирська (78:317:0001 ) площа 56,7 га.
2. Оболонський район (78:317:0025; 78:317:0026; 78:317:0027; 78:317:0030; 78:320:0013) площа 17,5
</t>
  </si>
  <si>
    <t>територія Оболонського району міста Києва                 1. вул. Богатирська (78:317:0001 ) площа 56,7 га.
2. Оболонський район (78:317:0025; 78:317:0026; 78:317:0027; 78:317:0030; 78:320:0013) площа 17,5</t>
  </si>
  <si>
    <t>КП "Плесо" (56,7 га), 17,5 га землі не надані у власність чи користування</t>
  </si>
  <si>
    <t>Рішення Київської міськради від 27.02.2020 № 149/8319</t>
  </si>
  <si>
    <t>Троещинські луки</t>
  </si>
  <si>
    <t>Деснянський район               Номер у міському земельному кадастрі: 62:211:0057; 62:211:0043; 62:211:0006; 62:211:0036; 62:211:0044; 62:211:0152; 62:211:050; 62:211:048; 62:211:0074; 62:211:0047; 62:211:0049; 62:211:0045; 62:211:0046; 62:211:0018 62:211:0058; 62:211:0076; 62:211:0092; 62:211:0080; 62:212:0093; 62:212:0094; 62:212:0099; 62:212:0008; 62:212:0097; 62:212:0020; 62:212:0021; 62:212:0098; 62:213:0064; 62:213:0063; 62:213:0067; 62:213:0062; 62:213:0050; 62:213:0065</t>
  </si>
  <si>
    <t>території Деснянського району міста Києва               Номер у міському земельному кадастрі: 62:211:0057; 62:211:0043; 62:211:0006; 62:211:0036; 62:211:0044; 62:211:0152; 62:211:050; 62:211:048; 62:211:0074; 62:211:0047; 62:211:0049; 62:211:0045; 62:211:0046; 62:211:0018 62:211:0058; 62:211:0076; 62:211:0092; 62:211:0080; 62:212:0093; 62:212:0094; 62:212:0099; 62:212:0008; 62:212:0097; 62:212:0020; 62:212:0021; 62:212:0098; 62:213:0064; 62:213:0063; 62:213:0067; 62:213:0062; 62:213:0050; 62:213:0065</t>
  </si>
  <si>
    <t>Благодійна організація "Благодійний фонд Дніпровського району м. Києва "Київський еколого-культурний центр" </t>
  </si>
  <si>
    <t>Рішення Київської міськради від 28.07.2020 № 92/9171</t>
  </si>
  <si>
    <t>Багринова гора</t>
  </si>
  <si>
    <t xml:space="preserve">Голосіївський район                    Номер у міському земельному кадастрі: 82:414:0399;82:414:0427;
82:414:0323; 82:414:0101
</t>
  </si>
  <si>
    <t>території Голосіївського району м. Києва                    Номер у міському земельному кадастрі: 82:414:0399;
82:414:0427;
82:414:0323; 82:414:0101</t>
  </si>
  <si>
    <t>Рішення Київської міськради від 28.07.2020 № 94/9173</t>
  </si>
  <si>
    <t>Урочище Церковщина</t>
  </si>
  <si>
    <t>Голосіївський район                                         Номер у міському земельному кадастрі: 79:128:0000</t>
  </si>
  <si>
    <t>Голосіївський район м. Києва                             Номер у міському земельному кадастрі: 79:128:0000</t>
  </si>
  <si>
    <t>Рішення Київської міськради від 28.07.2020 № 95/9174</t>
  </si>
  <si>
    <t>Деснянські луки</t>
  </si>
  <si>
    <t xml:space="preserve">території Деснянського району міста Києва                                  1. 62:201:0019 площа 30067,03 кв.м. за адресою: с. Троєщина (урочище Городище). 2. 62:201:0095 площа 10892,18 кв.м. за адресою: між вул. Оноре де Бальзака та р. Десенка. 3.  62:201:0100 площа 18464,97 кв.м. за адресою: с. Троєщина (урочище Моложі). 4. 62:201:0102 площа 7665,08 кв.м. за адресою: с. Троєщина (урочище Моложі). 5. 62:201:0149 площа 165629,29 кв.м. за адресою: між вул. Оноре де Бальзака та р. Десенка. 6. 62:201:0174 площа 363454,59 кв.м. за адресою: між вул. Оноре де Бальзака та р. Десенка. 7. 62:201:0184 площа 16363,41 кв.м. 8.  62:201:0211 площа 683740,84 кв.м. за адресою: між вул. Оноре де Бальзака та р. Десенка. 9. 62:201:0212 площа 431,32 кв.м. 10. 62:201:0214 площа 4993,92 кв.м. 11. 62:201:0215 площа 1102,38 кв.м. 12. 62:201:0216 площа 518,08 кв.м. 13. 62:201:0217 площа 687,34 кв.м. 14. 62:201:0218 площа 27300,52 кв.м. 15. 62:202:0031 площа 1217,64 кв.м. 16. 62:202:0033 площа 10337,01 кв.м. 17. 62:202:0036 площа 94753,77 кв.м. 18. 62:202:0037 площа 893802,84 кв.м. 19. 62:202:0038 площа 189312,9 кв.м. 20. 62:202:0040 площа 125352,65 кв.м. 21. 62:202:0102 площа 494444,51 кв.м. 22. 62:202:0103 площа 130,54 кв.м. 23. 62:202:0117 площа 11114,52 кв.м. за адресою: вул. Деснянська, 48. 24. 62:202:0215 площа 960,9 кв.м.
ЗАГАЛЬНА ПЛОЩА - 3141369,82 кв.м.
</t>
  </si>
  <si>
    <t>Деснянського району міста Києва</t>
  </si>
  <si>
    <t>Рішення Київської міськради від 28.07.2020 № 97/9176</t>
  </si>
  <si>
    <t>Яр Пролісок</t>
  </si>
  <si>
    <t>Голосіївський район, вулиця Академіка Тронька, на схилах київського лесового плато</t>
  </si>
  <si>
    <t>Національний музей архітектури і побуту України</t>
  </si>
  <si>
    <t>Рішення Київської міськради від 06.02.2020 № 11/8181</t>
  </si>
  <si>
    <t>Конча-Заспа</t>
  </si>
  <si>
    <t>о. Жуків, південь Голосіївського району                             Код ділянки в міському земельному кадастрі: 90:333:0009,
90:333:0010, 90:332:0034, 90:332:0004, 90:332:0033, 90:332:0035, 90:332:0023, 90:332:0024, 90:336:0006, 90:336:0011, 90:336:0015, 90:336:0021, 90:336:0020, 90:336:0008, 90:336:0007, 90:336:0024, 90:36:0028,90:336:0022,90:336:0017,90:335:0024,90:335:0025, 90:335:0029, 90:335:0027, 90:335:0030, 90:335:0028,90:335:0031,90:335:0036,90:335:0008,90:335:0035,90:335:0006,90:335:0007,90:335:0004,90:335:0037,90:335:0039,90:335:0016
(303 га в складі ЛЗ Острів Жуків)</t>
  </si>
  <si>
    <t>о. Жуків, південь Голосіївського району                             Код ділянки в міському земельному кадастрі: 90:333:0009,
90:333:0010, 90:332:0034, 90:332:0004, 90:332:0033, 90:332:0035, 90:332:0023, 90:332:0024, 90:336:0006, 90:336:0011, 90:336:0015, 90:336:0021, 90:336:0020, 90:336:0008, 90:336:0007, 90:336:0024, 90:36:0028,90:336:0022,90:336:0017,90:335:0024,90:335:0025, 90:335:0029, 90:335:0027, 90:335:0030, 90:335:0028,90:335:0031,90:335:0036,90:335:0008,90:335:0035,90:335:0006,90:335:0007,90:335:0004,90:335:0037,90:335:0039,90:335:0016</t>
  </si>
  <si>
    <t>Рішення Київської міськради від 28.07.2020 № 93/9172</t>
  </si>
  <si>
    <t>Долина річки Коноплянка</t>
  </si>
  <si>
    <t>Подільський район,    вул. Вітряні Гори   код ділянки 85:148:0076</t>
  </si>
  <si>
    <t>КП УЗН Подільського району м. Києва</t>
  </si>
  <si>
    <t>Рішення Київської міськради від 28.07.2020 № 98/9177</t>
  </si>
  <si>
    <t>Совська балка</t>
  </si>
  <si>
    <t>Солом'янський район, між вулицями Колоскова та Петра Радченка,                                                        код ділянки: 72:257:0008 (68463,24 кв.м.) - КП житл. госп. код ділянки: 72:252:0003 (135770,82 кв.м.), код ділянки: 72:280:0025 (80795,03 кв.м.) - КП Плесо                                          код ділянки: 72:257:0032 (34979,64 кв.м.), код ділянки: 72:256:0002 (52250,72 кв.м.) - не надані в користування</t>
  </si>
  <si>
    <t>між вулицями Колоскова та Петра Радченка у Солом'янському районі                                                        код ділянки: 72:257:0008 (68463,24 кв.м.) - КП житл. госп.                                            код длянки: 72:252:0003 (135770,82 кв.м.), код ділянки: 72:280:0025 (80795,03 кв.м.) - КП Плесо                                          код ділянки: 72:257:0032 (34979,64 кв.м.), код ділянки: 72:256:0002 (52250,72 кв.м.) - не надані в користування</t>
  </si>
  <si>
    <t xml:space="preserve">КП по утриманню житлового господарства Солом'янського району м. Києва - 6,846324 га, КП "Плесо" - 21,656585 га, землі не надані в користування - 8,723036 га </t>
  </si>
  <si>
    <t>Рішення Київської міськради від 28.07.2020 № 99/9178</t>
  </si>
  <si>
    <t>Гора Щекавиця</t>
  </si>
  <si>
    <t>Шевченківський р-н, .вул. Лук'янівська, вул. Олегівська                                     код ділянки: 91:101:0008 (55194,95 кв.м.), 91:099:0027 (25955,90 кв.м.), 91:099:0030 (49224,24 кв.м.)</t>
  </si>
  <si>
    <t>вул. Лук'янівська, вул. Олегівська                                     код ділянки: 91:101:0008 (55194,95 кв.м.), 91:099:0027 (25955,90 кв.м.), 91:099:0030 (49224,24 кв.м.)</t>
  </si>
  <si>
    <t>КП УЗН Шевченківського р-ну.</t>
  </si>
  <si>
    <t>Рішення Київської міськради від 24.09.2020 № 468/9547</t>
  </si>
  <si>
    <t>"Зелена мрія"</t>
  </si>
  <si>
    <t>вул. Відпочинку, 25, 75:225:0101</t>
  </si>
  <si>
    <t>Обслуговуючий житлово-будівельний кооператив "Світ житла"</t>
  </si>
  <si>
    <t>Рішення Київської міської ради 11.03.2021 № 421/462 ( Рішення Окружного адміністративного суду міста Києва від 25.06.2021 у справі               № 640/9949/21 (скасовано рішення Київської міської ради від 11.03.2021 №421/462)</t>
  </si>
  <si>
    <t>м. Київ, Дніпровське лісництво: кв.8 вид.4,10-12; кв.9 вид.2-6,8,34; кв.11 вид.8,15,18-21,28,32-37,40,41,44,46; кв.14 вид.29-34; кв.15 вид.22,23; кв.17 вид.6,14-18,22-24,26,30-33,35; кв.21 вид.3-6; кв.24 вид.2,16; Микільське лісництво: кв.12 вид.8,9,11,12; кв.13 вид.18-20; кв.14 вид.22; кв.15 вид.12,15; кв.16 вид.27</t>
  </si>
  <si>
    <t>Рішення Київської міської ради 07.10.2021 №2745/2786</t>
  </si>
  <si>
    <t>Рішення Київської міської ради від 14.07.2022 №4907/4948</t>
  </si>
  <si>
    <t>рішення Київської міської ради від 14.05.2022 №4594/4635</t>
  </si>
  <si>
    <t>рішення Київської міської ради від 14.05.2022 №4595/4636</t>
  </si>
  <si>
    <t>"Озеро Алмазне"</t>
  </si>
  <si>
    <t>Деснянський район, 62:212:0050, 62:212:0051, 62:212:0052, 62:212:0053, 62:212:0054, 62:212:0055, 62:212:0056, 62:212:0057, 62:212:0058, 62:212:0059, 62:212:0060, 62:212:0061, 62:212:0062, 62:212:0063, 62:212:0064, 62:212:0065, 62:212:0066, 62:212:0067, 62:212:0068, 62:212:0069, 62:251:0001, 62:268:0003</t>
  </si>
  <si>
    <t>рішення Київської міської ради від 27.10.2022 №5484/5525</t>
  </si>
  <si>
    <t>"Совська Пронька"</t>
  </si>
  <si>
    <t>між вулицями Колосковою, Крутогірною, Яблуневою, Сигнальною, провулком Яблуневим у Солом'янському районі м. Києва, 72:261:0086 площа 1,3379 га, 72:414:0087 площа 2,2913 га, 72:414:0703 площа 3,6712 га</t>
  </si>
  <si>
    <t>КП УЗН Солом'янського р-ну. (72:261:0086), КП Плесо (72:414:0087)</t>
  </si>
  <si>
    <t>рішення Київської міської ради від 10.11.2022 № 5594/5635</t>
  </si>
  <si>
    <t xml:space="preserve">Бобровня </t>
  </si>
  <si>
    <t>загально зоологічний</t>
  </si>
  <si>
    <t>Парк "Муромець" (колишній "Дружби Народів"), о. Муромець</t>
  </si>
  <si>
    <t>КП УЗН Деснянського району</t>
  </si>
  <si>
    <t>Острови Козачий та Ольгин</t>
  </si>
  <si>
    <t>Острови Ольгин і Козачий, гирлова частина р. Віта</t>
  </si>
  <si>
    <t>Голосіївська РДА</t>
  </si>
  <si>
    <t xml:space="preserve">Річка Любка </t>
  </si>
  <si>
    <t>Святошинське ЛПГ, Святошинське лісництво, кв. 2 - 4, 7 - 9</t>
  </si>
  <si>
    <t>Юннатський</t>
  </si>
  <si>
    <t>Подільський р-н</t>
  </si>
  <si>
    <t>Подільський р-н, вул. Вишгородська, 19</t>
  </si>
  <si>
    <t>Національний еколого-натуралістичний центр учнівської молоді України</t>
  </si>
  <si>
    <t>Рішення Київради від 09.03.06 №169/3260</t>
  </si>
  <si>
    <t>Золотоворітський сквер</t>
  </si>
  <si>
    <t>вул. Володимирська</t>
  </si>
  <si>
    <t>Рішення виконкому міськради від 20.03.72р. №363</t>
  </si>
  <si>
    <t>Бульвар Шевченка</t>
  </si>
  <si>
    <t>Бульвар ім. Т. Г. Шевченка</t>
  </si>
  <si>
    <t>Печерський район вул.. Суворова</t>
  </si>
  <si>
    <t>КП УЗН Печерського району</t>
  </si>
  <si>
    <t>КП УЗН Печерського р-ну.</t>
  </si>
  <si>
    <t>Вікові дуби і липи</t>
  </si>
  <si>
    <t>Шевченківський район пров. Делегатський</t>
  </si>
  <si>
    <t>Вікові дуби, липи та каштани</t>
  </si>
  <si>
    <t>Подільський район вул.. Вишгородська</t>
  </si>
  <si>
    <t>вул. Вишгородська, 45</t>
  </si>
  <si>
    <t>СТ “Троянда”</t>
  </si>
  <si>
    <t>Вікова липа</t>
  </si>
  <si>
    <t>Шевченківський район  вул.. Володимирська</t>
  </si>
  <si>
    <t>садиба Історичного музею, вул. Володимирська</t>
  </si>
  <si>
    <t>КП УЗН Ш евченківського району</t>
  </si>
  <si>
    <t>Подільський район вул. Вишгородська,51</t>
  </si>
  <si>
    <t>вул. Вишгородська, 51 (біля к-ру ім. Т. Шевченка)</t>
  </si>
  <si>
    <t>КП УЗН Подільського району</t>
  </si>
  <si>
    <t>КП УЗН Подільського р-ну.</t>
  </si>
  <si>
    <t>Вікові липи і каштани</t>
  </si>
  <si>
    <t>Печерський район Києво-Печерська Лавра</t>
  </si>
  <si>
    <t>Києво-Печерська Лавра</t>
  </si>
  <si>
    <t>Києво-Печерський історико-культурний заповідник</t>
  </si>
  <si>
    <t>Вікові липи, ясени і каштани</t>
  </si>
  <si>
    <t>Шевченківський район  вул. Володимирська</t>
  </si>
  <si>
    <t>Віковий каштан</t>
  </si>
  <si>
    <t>Голосіївський район  вул.. Китаївська</t>
  </si>
  <si>
    <t>вул. Китаївська, 15</t>
  </si>
  <si>
    <t>Голосіївський район  вул.. Кащенка</t>
  </si>
  <si>
    <t>вул. Кащенка (Мишоловка)</t>
  </si>
  <si>
    <t>КП УЗН Голосіївського р-ну.</t>
  </si>
  <si>
    <t>Розпорядження КМДА від 14.10.97р. №1628</t>
  </si>
  <si>
    <t>Природний об’єкт цілини</t>
  </si>
  <si>
    <t>Голосіївський район  вул. Червонопрапорна,76</t>
  </si>
  <si>
    <t>біля буд. N 76 по вул. Червонопрапорній</t>
  </si>
  <si>
    <t>13.</t>
  </si>
  <si>
    <t>Вікові дерева софори японської</t>
  </si>
  <si>
    <t>Голосіївський район  вул.. Китаївська,32</t>
  </si>
  <si>
    <t>Китаєво, Інститут садівництва УААН, вул. Китаївська, 32</t>
  </si>
  <si>
    <t>Інститут садівництва УААН</t>
  </si>
  <si>
    <t>14.</t>
  </si>
  <si>
    <t>Голосіївський район Головна астрономічна обсерваторія НАНУ</t>
  </si>
  <si>
    <t>територія Головної астрономічної обсерваторії НАН України</t>
  </si>
  <si>
    <t>Головна астрономічна обсерваторія НАНУ</t>
  </si>
  <si>
    <t>15.</t>
  </si>
  <si>
    <t>Віковий дуб Крістера</t>
  </si>
  <si>
    <t>Подільський район вул. Осиповського,3</t>
  </si>
  <si>
    <t>вул. Осиповського, 3</t>
  </si>
  <si>
    <t>ЖЕУ-2 АТЗТ фірми «Будінвестсервіс»</t>
  </si>
  <si>
    <t>Ялиця Крістера</t>
  </si>
  <si>
    <t>Подільський район вул..Осиповського, 2-а</t>
  </si>
  <si>
    <t>ДУ "ІХБГ НАН України"</t>
  </si>
  <si>
    <t>17.</t>
  </si>
  <si>
    <t>Платан Кащенка</t>
  </si>
  <si>
    <t>Шевченківський район  вул.Мельникова,36</t>
  </si>
  <si>
    <t>вул. Мельникова (вул. Юрія Іллєнка) (Інститут міжнародних відносин КДУ)</t>
  </si>
  <si>
    <t>18.</t>
  </si>
  <si>
    <t>Віковий дуб “Бай-Бай”</t>
  </si>
  <si>
    <t>Пуща-Водицьке лісництво, кв. 112, вид. 16</t>
  </si>
  <si>
    <t>19.</t>
  </si>
  <si>
    <t>Колекція лісовода Вінтера</t>
  </si>
  <si>
    <t>Пуща-Водицьке лісництво, кв. 111, вид. 25</t>
  </si>
  <si>
    <t>20.</t>
  </si>
  <si>
    <t>Група дерев ялини звичайної</t>
  </si>
  <si>
    <t>Святошинський район 15 км. Житомирського шосе сад. діл. №52</t>
  </si>
  <si>
    <t>Сидоренко Г.І.</t>
  </si>
  <si>
    <t>21.</t>
  </si>
  <si>
    <t>Лісове урочище Крістерів</t>
  </si>
  <si>
    <t>вул. Осиповського, 2-а (Інститут харчової хімії і технології НАН України)</t>
  </si>
  <si>
    <t>Інститут харчової хімії</t>
  </si>
  <si>
    <t>Інститут харчової хімії і технології НАН України</t>
  </si>
  <si>
    <t>22.</t>
  </si>
  <si>
    <t>Вікові дерева дуба і сосни</t>
  </si>
  <si>
    <t>Деснянський район кв.51-1, 33-10, 59-23, 70-6 Броварського л-ва</t>
  </si>
  <si>
    <t>Дарницьке ЛПГ, Броварське лісництво, кв. 22, вид. 2, кв. 33, вид. 10, кв. 59, вид. 23, кв. 70, вид. 6</t>
  </si>
  <si>
    <t>Розпорядження КМДА від 15.01.99р. №57</t>
  </si>
  <si>
    <t>23.</t>
  </si>
  <si>
    <t>Вікові дерева дуба</t>
  </si>
  <si>
    <t>Голосіївський район Дачне л-во кв.51-2, кв.6-47,29</t>
  </si>
  <si>
    <t>ЛПГ "Конча-Заспа", Дачне лісництво,кв.51 вид.2, кв.47 вид.29</t>
  </si>
  <si>
    <t>ЛПГ Конча-Заспа</t>
  </si>
  <si>
    <t>Подільський район з.п. “Рубежівський”</t>
  </si>
  <si>
    <t>парк "Нивки" (західна частина) біля залізничної платформи "Рубежівський"</t>
  </si>
  <si>
    <t>КП УЗН Подільського р-у</t>
  </si>
  <si>
    <t>КП УЗН Шевченківського р-н</t>
  </si>
  <si>
    <t>Вікове дерево груші</t>
  </si>
  <si>
    <t>Святошинський район вул.. Львівська,74</t>
  </si>
  <si>
    <t>вул. Львівська, 74</t>
  </si>
  <si>
    <t>КП УЗН Святошинського району</t>
  </si>
  <si>
    <t>Вікове дерево туї західної</t>
  </si>
  <si>
    <t>Святошинський район вул.. Львівська,72</t>
  </si>
  <si>
    <t>вул. Львівська, 72</t>
  </si>
  <si>
    <t>Вікове дерево ясена</t>
  </si>
  <si>
    <t>Печерський район вул.. Січневого повтання,29</t>
  </si>
  <si>
    <t>вул. Січневого повстання, 29 (вул. Івана Мазепи, 29)</t>
  </si>
  <si>
    <t>БУ-15 КЕВ Міноборони України</t>
  </si>
  <si>
    <t>Вікове дерево акації</t>
  </si>
  <si>
    <t>Святошинський район пр.Перемоги, 73-а</t>
  </si>
  <si>
    <t>просп. Перемоги, 73-а</t>
  </si>
  <si>
    <t>ДП “Веркон ЖКП”</t>
  </si>
  <si>
    <t>Група вікових дерев дуба</t>
  </si>
  <si>
    <t>Голосіївський район ур. Теремки кв.34-13,19</t>
  </si>
  <si>
    <t xml:space="preserve"> урочище "Теремки" (кв. 34, вид. 13, 19)</t>
  </si>
  <si>
    <t>НДГ Інституту зоології НАН України</t>
  </si>
  <si>
    <t>Група вікових дерев береки</t>
  </si>
  <si>
    <t>Печерський район вул. Банкова,2</t>
  </si>
  <si>
    <t>Вікове дерево клена-явора</t>
  </si>
  <si>
    <t>Печерський район вул. Щорса,2</t>
  </si>
  <si>
    <t xml:space="preserve"> вул. Євгена Коновальця, 2, (вул. Щорса, 2)</t>
  </si>
  <si>
    <t>Головний військовий клін. Госпіталь</t>
  </si>
  <si>
    <t>Група вікових дерев тополі білої</t>
  </si>
  <si>
    <t xml:space="preserve"> ботанічна</t>
  </si>
  <si>
    <t>Група дерев бука лісового</t>
  </si>
  <si>
    <t>Дніпровський район парк “Перемога”</t>
  </si>
  <si>
    <t>КП УЗН Дніпровського району</t>
  </si>
  <si>
    <t>Віковий велетенський екземпляр тополі чорної</t>
  </si>
  <si>
    <t>Дніпровський район Гідропарк</t>
  </si>
  <si>
    <t>Старий дубовий гай</t>
  </si>
  <si>
    <t>Солом”янський район  вул. Борщагівська,141</t>
  </si>
  <si>
    <t>КП УЗН Солом”янського району</t>
  </si>
  <si>
    <t>КПІ</t>
  </si>
  <si>
    <t>Дуб-довгожитель</t>
  </si>
  <si>
    <t>Солом”янський район  вул. Індустріальна, 2</t>
  </si>
  <si>
    <t>вул. Індустріальна, 2 (вул. Вадима Гетьмана, 2)</t>
  </si>
  <si>
    <t>Віковий дуб-красень</t>
  </si>
  <si>
    <t>Подільський район, вул. Вишгородська.39</t>
  </si>
  <si>
    <t>Інститут ендокринології АМН України</t>
  </si>
  <si>
    <t>Дендропарк ім. Ак. Богомольця</t>
  </si>
  <si>
    <t>Печерський район вул. Ак.Богомольця,4</t>
  </si>
  <si>
    <t>Інститут фізіології ім.. О.Богомольця</t>
  </si>
  <si>
    <t>Крістерова гірка</t>
  </si>
  <si>
    <t>Подільський район вул. Осиповського,1</t>
  </si>
  <si>
    <t>Рішення Київради від 30.01.01р. №189/1166</t>
  </si>
  <si>
    <t>Вікове дерево дуба-красеня</t>
  </si>
  <si>
    <t xml:space="preserve">Дарницький район Харківське шосе – вул. Вербицького </t>
  </si>
  <si>
    <t>Група екзотичних дерев платана та смереки</t>
  </si>
  <si>
    <t>Шевченківський район вул. Хрещатик, 36</t>
  </si>
  <si>
    <t>Багатовікове дерево дуба звичайного</t>
  </si>
  <si>
    <t>Подільський район вул. Вишгородська, 69</t>
  </si>
  <si>
    <t>Дубовий гай з природною водоймою</t>
  </si>
  <si>
    <t>Шевченківський район  пр. Перемоги,86</t>
  </si>
  <si>
    <t>Байкова гора</t>
  </si>
  <si>
    <t>Солом”янський район  узвіз Протасів Яр</t>
  </si>
  <si>
    <t>Інститут епідеміології та інфекційних хвороб ім. П. Громашевського та Інститут "Біофарма"</t>
  </si>
  <si>
    <t>Алея вікових дубів</t>
  </si>
  <si>
    <t>Голосіївський р-н</t>
  </si>
  <si>
    <t>вул. Червонопрапорна, сел. Пирогове (Музей народної архітектури та побуту України)</t>
  </si>
  <si>
    <t>Музей народної архітетури та побуту України</t>
  </si>
  <si>
    <t>Величавий дуб</t>
  </si>
  <si>
    <t>Святошинський р-н</t>
  </si>
  <si>
    <t>вул. Червонозаводська, 7 територія (ДП "Комунальник" ВАТ "Веркон")</t>
  </si>
  <si>
    <t>ВАТ “Веркон”</t>
  </si>
  <si>
    <t>Партизанський дуб</t>
  </si>
  <si>
    <t>вул. Червонопартизанська,1</t>
  </si>
  <si>
    <t xml:space="preserve"> вул. Братів Зерових, 21 (вул. Червонопартизанська,1)</t>
  </si>
  <si>
    <t xml:space="preserve"> КП УЗН Солом"янського району</t>
  </si>
  <si>
    <t>Рішення Київради від 23.12.04</t>
  </si>
  <si>
    <t>Віковий ясен у пров.Лабораторному</t>
  </si>
  <si>
    <t>Пров. Лабораторний, 18</t>
  </si>
  <si>
    <t>Київська міська клін.лікарня №17</t>
  </si>
  <si>
    <t>Сирецький дуб</t>
  </si>
  <si>
    <t>Шевченківський район вул.. Черкаська,11</t>
  </si>
  <si>
    <t>Рішення Київради від 17.07.2008 №19/19</t>
  </si>
  <si>
    <t>Софіївські довгожителі</t>
  </si>
  <si>
    <t>Шевченківський район територія Національного заповідника "Софія Київська"</t>
  </si>
  <si>
    <t>Національний історико-культурний заповідник "Софія Київська"</t>
  </si>
  <si>
    <t>Велетень заплави</t>
  </si>
  <si>
    <t>Деснянський район    вул.. О.Бальзака</t>
  </si>
  <si>
    <t>Гнілецька верба</t>
  </si>
  <si>
    <t>Деснянський район    вул.. Деснянська</t>
  </si>
  <si>
    <t>Козацька верба</t>
  </si>
  <si>
    <t xml:space="preserve">Деснянський район    вул.. Димитрова </t>
  </si>
  <si>
    <t>Фортечні ясени</t>
  </si>
  <si>
    <t xml:space="preserve">Печерський район    пров. Лабораторний </t>
  </si>
  <si>
    <t>Київська міська клінічна лікарня №17</t>
  </si>
  <si>
    <t>Татарський дуб</t>
  </si>
  <si>
    <t>Шевченківський район, вул.. Нагірна,12</t>
  </si>
  <si>
    <t xml:space="preserve">КП УЗН Шевченківського району </t>
  </si>
  <si>
    <t>Рішення Київради від 23.04.2009 №326/1382</t>
  </si>
  <si>
    <t>Дуб Стеценка</t>
  </si>
  <si>
    <t>Шевченківський район, вул. Саратовська,63</t>
  </si>
  <si>
    <t>Перунів дуб</t>
  </si>
  <si>
    <t>Солом"янський район, вул.. Курська,3</t>
  </si>
  <si>
    <t>Солом’янський район, вул. Генерала Генадія Воробйова,3</t>
  </si>
  <si>
    <t>КП УЗН Солом"янського району</t>
  </si>
  <si>
    <t xml:space="preserve">Київський еколого - культурний центр </t>
  </si>
  <si>
    <t>Черешні Бурдзинського</t>
  </si>
  <si>
    <t>Шевченківський район, просп.. Перемоги,32</t>
  </si>
  <si>
    <t>Шевченківський район, просп.. Берестейський,32</t>
  </si>
  <si>
    <t>Київський зоологічний парк</t>
  </si>
  <si>
    <t>Платан Стачинського</t>
  </si>
  <si>
    <t>Шевченківський район, просп.. Берестейський,33</t>
  </si>
  <si>
    <t>Ясен Шарлеманя</t>
  </si>
  <si>
    <t>Шевченківський район, просп.. Берестейський,34</t>
  </si>
  <si>
    <t>Тополі Бурдзинського</t>
  </si>
  <si>
    <t>Шевченківський район, просп.. Берестейський,35</t>
  </si>
  <si>
    <t>Липа Феодосія Печерського</t>
  </si>
  <si>
    <t>вул.. Січневого повстання, 25, корп. 25</t>
  </si>
  <si>
    <t>Свято-Печерська Києво-Печерська Лавра</t>
  </si>
  <si>
    <t>Рішення Київради від 27.11.2009 №713/2782</t>
  </si>
  <si>
    <t>Дуб Грюнвальда</t>
  </si>
  <si>
    <t>Конча-Заспа, 27 км Столичного шосе</t>
  </si>
  <si>
    <t>Клінічний санаторій "Жовтень"</t>
  </si>
  <si>
    <t>Чарівні дуби</t>
  </si>
  <si>
    <t>Дуби Фролькіса</t>
  </si>
  <si>
    <t xml:space="preserve">вул. Вишгородська,67 </t>
  </si>
  <si>
    <t>Інститут геронтології АМН України</t>
  </si>
  <si>
    <t>Каштан Воїнственського</t>
  </si>
  <si>
    <t>вул. Б. Хмельницького15/2</t>
  </si>
  <si>
    <t>Інститут зоології НАН України</t>
  </si>
  <si>
    <t>Метасеквойя</t>
  </si>
  <si>
    <t>вул. Лебедєва, 1</t>
  </si>
  <si>
    <t>Інститут ботаніки НАН України</t>
  </si>
  <si>
    <t>Клени Яворницького</t>
  </si>
  <si>
    <t>просп. Перемоги,73/1</t>
  </si>
  <si>
    <t>КП "Ремонтно-експлуатаційна організація – 10"</t>
  </si>
  <si>
    <t>Дуби 6-го листопада</t>
  </si>
  <si>
    <t>вул. Кобзарська, 25</t>
  </si>
  <si>
    <t>Клен Казакова</t>
  </si>
  <si>
    <t>вул. Тімірязєвська, 1</t>
  </si>
  <si>
    <t>НБС НАН України</t>
  </si>
  <si>
    <t>Дуби Козловського</t>
  </si>
  <si>
    <t>вул. Тімірязєвська, 2</t>
  </si>
  <si>
    <t>Каштани Гришка</t>
  </si>
  <si>
    <t>вул. Тімірязєвська, 3</t>
  </si>
  <si>
    <t>Липи Богуна</t>
  </si>
  <si>
    <t>вул. Тімірязєвська, 4</t>
  </si>
  <si>
    <t>Платани Ліпського</t>
  </si>
  <si>
    <t>вул. Тімірязєвська, 5</t>
  </si>
  <si>
    <t>Бук Бурачинського</t>
  </si>
  <si>
    <t>вул. Тімірязєвська, 6</t>
  </si>
  <si>
    <t>Дуб Січових стрільців</t>
  </si>
  <si>
    <t>вул. Генерала Родимцева, 9</t>
  </si>
  <si>
    <t>Національний університет біоресурсів і природокористу-вання України (НУБіПУ)</t>
  </si>
  <si>
    <t>Дуби генерала Тарнавського</t>
  </si>
  <si>
    <t>вул. Генерала Родимцева, 2-4</t>
  </si>
  <si>
    <t>НУБіПУ</t>
  </si>
  <si>
    <t>Національний університет біоресурсів і природокористування України (НУБіПУ)</t>
  </si>
  <si>
    <t>Дуби Петра Могили</t>
  </si>
  <si>
    <t>вул. Генерала Родимцева, 19</t>
  </si>
  <si>
    <t>Дуб Кирпоноса</t>
  </si>
  <si>
    <t>вул. Генерала Родимцева, 1а</t>
  </si>
  <si>
    <t>Дуб Якуніна</t>
  </si>
  <si>
    <t>Дуби Рильського</t>
  </si>
  <si>
    <t>Дуб Вєтрова</t>
  </si>
  <si>
    <t>вул.. Блакитного,8</t>
  </si>
  <si>
    <t>Велика липа Сироти</t>
  </si>
  <si>
    <t>вул. Саперно-Слобідська,22</t>
  </si>
  <si>
    <t>Святошин клен</t>
  </si>
  <si>
    <t>просп. Перемоги, 117</t>
  </si>
  <si>
    <t>Ясен Феофіла</t>
  </si>
  <si>
    <t>вул. Китаївська, 15/8</t>
  </si>
  <si>
    <t>Київський еколого-культурний центр</t>
  </si>
  <si>
    <t>Гінкго Пост-Волинське</t>
  </si>
  <si>
    <t>вул. Новопольова, 97</t>
  </si>
  <si>
    <t>Дуб Гуналі</t>
  </si>
  <si>
    <t>перетин вулиці Бестужева та провулку Бестужева</t>
  </si>
  <si>
    <t>Дуб Красицького</t>
  </si>
  <si>
    <t>вул. Кобзарська, 43</t>
  </si>
  <si>
    <t>Дуб Котова</t>
  </si>
  <si>
    <t>провул. Золочівський, 10</t>
  </si>
  <si>
    <t>Дуб Янати</t>
  </si>
  <si>
    <t>провул. Золочівський, 4</t>
  </si>
  <si>
    <t>Борщагівський дуб</t>
  </si>
  <si>
    <t>вул. Борщагівська,17/18</t>
  </si>
  <si>
    <t>Шовковиці Шевченка та Стуса</t>
  </si>
  <si>
    <t>Рішення Київради          від 23.12.2010              № 415/5227</t>
  </si>
  <si>
    <t>Тополя метробудівська</t>
  </si>
  <si>
    <t>вул. Німанська, 3-а</t>
  </si>
  <si>
    <t>КП "Київський метрополітен"</t>
  </si>
  <si>
    <t>Шевченків дуб</t>
  </si>
  <si>
    <t>перетин вул. Вишгородської та Білицької</t>
  </si>
  <si>
    <t>Груша Іващенко</t>
  </si>
  <si>
    <t>просп. Науки, 16</t>
  </si>
  <si>
    <t>Дуб на синій воді</t>
  </si>
  <si>
    <t>в межах ландшафтного заказника "Жуків острів" (на пн. Від дамби-по мосту через р. Віту, якою проходить дорога з вул. Лісничої у напрямку комплексу відпочинку "Поплавок" )</t>
  </si>
  <si>
    <t>Дуб Фролкіна</t>
  </si>
  <si>
    <t>вул. Антонова, 2/32, корпус 3</t>
  </si>
  <si>
    <t>Дуб Хорунженко</t>
  </si>
  <si>
    <t>вул. Тропініна, 5-а</t>
  </si>
  <si>
    <t>гр. Заворотній А. І.</t>
  </si>
  <si>
    <t>Дуб Шурун</t>
  </si>
  <si>
    <t>вул. Тираспольська, 2</t>
  </si>
  <si>
    <t>Голосіївські метасеквойї</t>
  </si>
  <si>
    <t>парк культури та відпочинку ім. М. Рильського</t>
  </si>
  <si>
    <t>Шулявський дуб</t>
  </si>
  <si>
    <t>вул. Індустріальна, 10/37</t>
  </si>
  <si>
    <t>Дуб-хитрун</t>
  </si>
  <si>
    <t>пров. Делегатський, 3/5</t>
  </si>
  <si>
    <t>Шовковиця Шевченка</t>
  </si>
  <si>
    <t>пров. Шевченка, 8-а у Шевченківському районі м. Києва</t>
  </si>
  <si>
    <t>Національний музей Тараса Шевченка</t>
  </si>
  <si>
    <t xml:space="preserve">    Рішення Київради          від 01.12.2011   № 730/6966</t>
  </si>
  <si>
    <t>Шовковиця Сковороди</t>
  </si>
  <si>
    <t>вул. Григорія Сковороди, 2 у Подільському районі м. Києва</t>
  </si>
  <si>
    <t>Національний університет «Києво-Могилянська Академія»</t>
  </si>
  <si>
    <t>Рішення Київради          від 01.12.2011   № 730/6966 </t>
  </si>
  <si>
    <t>Дерева дерену Святослава Ярославича</t>
  </si>
  <si>
    <t xml:space="preserve">територія Святоуспенської Києво-Печерської лаври у Печерському районі м. Києва </t>
  </si>
  <si>
    <t>Святоуспенська Києво-Печерська лавра</t>
  </si>
  <si>
    <t>Старий дуб</t>
  </si>
  <si>
    <t>вул. Вишгородська, 85 а у Подільському районі м. Києва</t>
  </si>
  <si>
    <t>Госпіталь ГУ МВС України у Київській області</t>
  </si>
  <si>
    <t> Рішення Київради          від 01.12.2011   № 730/6966</t>
  </si>
  <si>
    <t>Дуб Відун</t>
  </si>
  <si>
    <t>територія регіонального ландшафтного парку «Лиса гора»</t>
  </si>
  <si>
    <t>Історико-архітектурна пам’ятка-музей «Київська фортеця»</t>
  </si>
  <si>
    <t>Рішення Київради          від 01.12.2011   № 730/6966</t>
  </si>
  <si>
    <t>Дуб Громашевського</t>
  </si>
  <si>
    <t>вул. Амосова, 5 у Солом’янському районі м. Києва</t>
  </si>
  <si>
    <t>Київський інститут епідеміології та інфекційних захворювань ім. Л.В. Громашевського МОЗ України</t>
  </si>
  <si>
    <t>Дуб на Сетомлі</t>
  </si>
  <si>
    <t>вул. Танкова, 6 у Шевченківському районі м. Києва (територія парку «Нивки»)</t>
  </si>
  <si>
    <t>Дуб Корольова</t>
  </si>
  <si>
    <t>вул. Академіка Янгеля, 14/1 у Солом’янському районі м. Києва</t>
  </si>
  <si>
    <t>НТУ «КПІ»</t>
  </si>
  <si>
    <t>Гінкго Сікорського</t>
  </si>
  <si>
    <t>просп. Перемоги, 37 у Солом’янському районі м. Києва</t>
  </si>
  <si>
    <t>Дуби Екзюпері</t>
  </si>
  <si>
    <t>вул. Генерала Родимцева, 19 у Голосіївському районі м. Києва</t>
  </si>
  <si>
    <t>Національний університет біоресурсів та природокористування</t>
  </si>
  <si>
    <t>Дуб Вітовта</t>
  </si>
  <si>
    <t>вул. Героїв Оборони, 13 у Голосіївському районі м. Києва</t>
  </si>
  <si>
    <t>Царський дуб</t>
  </si>
  <si>
    <t>Перетин 2-ї лінії та вул. Гамарника в Оболонського району м. Києва</t>
  </si>
  <si>
    <t>КП УЗН Оболонського району</t>
  </si>
  <si>
    <t>Куренівські тополі</t>
  </si>
  <si>
    <t>вул.Вишгородська,6</t>
  </si>
  <si>
    <t xml:space="preserve">Середня     загальноосвітня школа № 8 </t>
  </si>
  <si>
    <t>Рішення Київради          від 21.02.2013   № 15/9072 </t>
  </si>
  <si>
    <t>Сосна Нестерова</t>
  </si>
  <si>
    <t>парк між будином на вул. Малишка, 21 та тенісними кортами на вул. Малишка,6</t>
  </si>
  <si>
    <t>КПУЗН Дніпровського району</t>
  </si>
  <si>
    <t>Дуб Мозолевського</t>
  </si>
  <si>
    <t xml:space="preserve">у лівому куті між вул. Осиповського та Вишгородською </t>
  </si>
  <si>
    <t>ВАТ "Агрофірма Троянда"</t>
  </si>
  <si>
    <t>Каштан Ковніра</t>
  </si>
  <si>
    <t xml:space="preserve">поблизу стіни Свято-Успенської Києво-Печерської Лаври </t>
  </si>
  <si>
    <t xml:space="preserve">Свято-Успенська Києво-Печерська Лавра </t>
  </si>
  <si>
    <t>Дуби Слави</t>
  </si>
  <si>
    <t>по вул. Полковника Потєхіна</t>
  </si>
  <si>
    <t>НПП «Голосіївський»</t>
  </si>
  <si>
    <t xml:space="preserve">вздовж стежки від джерела та купелі в Голосіівській пустині до вул. Блакитного в 700-1000 м від цієї вулиці та навпроти буд.№ 10 на вул. Блакитного </t>
  </si>
  <si>
    <t>Самбурські дуби</t>
  </si>
  <si>
    <t>НПП "Голосіївський",                                                кв. 13, виділ 2,6,7,8</t>
  </si>
  <si>
    <t xml:space="preserve">Рішення Київської міської ради                         від 26.05.2016 № 357/357 </t>
  </si>
  <si>
    <t>Дуби-Голосіївські велетні</t>
  </si>
  <si>
    <t>НПП "Голосіївський",                                                кв. 4, виділ 5</t>
  </si>
  <si>
    <t>Дуб Петра Могили</t>
  </si>
  <si>
    <t>НПП "Голосіївський",                                                кв. 3, виділ 15</t>
  </si>
  <si>
    <t>Дуб Григорія Кожевнікова</t>
  </si>
  <si>
    <t>РЛП "Лиса Гора"</t>
  </si>
  <si>
    <t>Національний історико-архітектурний музей "Київська фортеця"</t>
  </si>
  <si>
    <t>Рішення Київської міської ради   від 14.09.2017          № 30/3037</t>
  </si>
  <si>
    <t>Дуб Яковенка</t>
  </si>
  <si>
    <t>вул. Патріарха Мстислава Скрипника, 40</t>
  </si>
  <si>
    <t>Відокремлений підрозділ "Служба енергетичного забезпечення та звязку КП "Київпастранс"</t>
  </si>
  <si>
    <t xml:space="preserve">Рішення Київської міської ради від 22.03.2018             № 375/4439 </t>
  </si>
  <si>
    <t>Три дуби</t>
  </si>
  <si>
    <t>Перехресття вул. Осиповського та вул. Вітряні гори</t>
  </si>
  <si>
    <t>Рішення Київради                                        від 14.11.2019  № 238/7811</t>
  </si>
  <si>
    <t>Київська тополя</t>
  </si>
  <si>
    <t>Володимирський узвіз, 6</t>
  </si>
  <si>
    <t>Рішення Київради                                          від 14.11.2019  № 239/7810</t>
  </si>
  <si>
    <t>Репяхів Яр</t>
  </si>
  <si>
    <t>вулиця Кирилівська у Шевченківському районі</t>
  </si>
  <si>
    <t xml:space="preserve"> КП УЗН Шевченківського району</t>
  </si>
  <si>
    <t>Рішення Київради                                      від 14.11.2019  № 237/7810</t>
  </si>
  <si>
    <t>Дерево Цоя</t>
  </si>
  <si>
    <t>берег озера Тельбін</t>
  </si>
  <si>
    <t>КП "Плесо"</t>
  </si>
  <si>
    <t>Рішення Київської міськради від 06.02.2020 № 12/8182</t>
  </si>
  <si>
    <t>Катальпа Красуня</t>
  </si>
  <si>
    <t>Місто Київ, Солом'янський район, в межах прилеглої території до буд. 2 на вул. Вадима Гетьмана</t>
  </si>
  <si>
    <t>КП УЗН Солом'янського р-ну.</t>
  </si>
  <si>
    <t>Рішення Київської місьради 27.05.2021 № 1253/1294</t>
  </si>
  <si>
    <t>Дуб Красень</t>
  </si>
  <si>
    <t>Місто Київ, Голосіївський район, перехрестя вул. Олега Рябова та вул. Костянтина Хохлова</t>
  </si>
  <si>
    <t>Рішення Київської місьради 27.05.2021  № 1254/1295</t>
  </si>
  <si>
    <t>Квітковий рай</t>
  </si>
  <si>
    <t>Місто Київ, на території Дніпровського лісництва Комунального підприємства "Дарницьке лісопаркове господарство", квартал 27</t>
  </si>
  <si>
    <t>КП "Дарницьке ЛПГ"</t>
  </si>
  <si>
    <t>Рішення Київської місьради від 23.09.2021 № 2396/2437</t>
  </si>
  <si>
    <t>Вікові дерева сосни</t>
  </si>
  <si>
    <t>Місто Київ, на території Дніпровського лісництва Комунальне підприємство "Дарницьке лісопаркове господарство", квартал 40 (по факту 52, вид. 10)</t>
  </si>
  <si>
    <t>Рішення Київської місьради від 23.09.2021 № 2397/2438</t>
  </si>
  <si>
    <t>Багатовіковий дуб Павлівського скверу</t>
  </si>
  <si>
    <t>Місто Київ, Шевченківський район, Павлівський сквер</t>
  </si>
  <si>
    <t>Рішення Київської місьради від 02.12.2021 № 3689/3730</t>
  </si>
  <si>
    <t>Багатовіковий дуб Малишева</t>
  </si>
  <si>
    <t>Багатовікова липа Венгренівського</t>
  </si>
  <si>
    <t>Національний технічний університет України "Київський політехнічний інститут імені Ігоря Сікорського</t>
  </si>
  <si>
    <t>Святе цілюще джерело</t>
  </si>
  <si>
    <t xml:space="preserve">Голосіївський район Голосіївське л-во </t>
  </si>
  <si>
    <t>ЛПГ "Конча-Заспа", Голосіївське лісництво, кв. 3, вид. 16</t>
  </si>
  <si>
    <t>Два водних джерела</t>
  </si>
  <si>
    <t>Голосіївський район Ур. “Феофанія”</t>
  </si>
  <si>
    <t>ДЗГ “Феофанія”</t>
  </si>
  <si>
    <t>Верхнє озеро-ставок з Китаївського каскаду</t>
  </si>
  <si>
    <t>Голосіївський район вул.. Китаївська, 15</t>
  </si>
  <si>
    <t>Київський держ. Науково-виробничий комбінат Мін АПК</t>
  </si>
  <si>
    <t>Київський державний науково-виробничий учбовий комбінат Мін АПК України</t>
  </si>
  <si>
    <t>Виток р. Либідь</t>
  </si>
  <si>
    <t>Солом”янський район  парк “Відрадний”</t>
  </si>
  <si>
    <t>разом пам`яток природи гідрологічних</t>
  </si>
  <si>
    <t>Природне русло р. Либідь</t>
  </si>
  <si>
    <t>Голосіївський р-н Солом”янський р-н</t>
  </si>
  <si>
    <t xml:space="preserve">Музей”Київська фортеця” КП УЗН Солом”янського </t>
  </si>
  <si>
    <t>Літописні гори</t>
  </si>
  <si>
    <t>Андріївський узвіз – Пейзажна алея- Гончарна</t>
  </si>
  <si>
    <t>КП УЗН Подільського р-ну</t>
  </si>
  <si>
    <t>Рішення прийняте</t>
  </si>
  <si>
    <t>Замкова гора</t>
  </si>
  <si>
    <t>Андріївський узвіз, Гончари-Кожум»яки, Житній ринок, Фролівський монастир</t>
  </si>
  <si>
    <t>Рішення Київради від 15.03.07 №254/915</t>
  </si>
  <si>
    <t>Дніпрові кручі</t>
  </si>
  <si>
    <t>Вздовж Набережного шосе від Пішохідного мосту до мосту Патона</t>
  </si>
  <si>
    <t>Зелена діброва</t>
  </si>
  <si>
    <t>Святошинський район, між вулицею Феодори Пушиної та проспектом Перемоги                                                     код ділянок: 75:171:0007; 75:172:0003</t>
  </si>
  <si>
    <t>Рішення Київської міськради від 06.02.2020 № 13/8183</t>
  </si>
  <si>
    <t>Витоки річки Нивки</t>
  </si>
  <si>
    <t>вздовж вулиці Маршала Якубовського (вул. Ломоносова, ставки №1 і №2 на р. Нивка з прилеглою територією)      код ділянки: 79:429:0026</t>
  </si>
  <si>
    <t>Рішення Київської міськради від 06.02.2020 № 14/8184</t>
  </si>
  <si>
    <t>Зелений гай</t>
  </si>
  <si>
    <t>вул. Феодори Пушиной, 49-В у Святошинському районі м. Києва</t>
  </si>
  <si>
    <t>КП УЗН Святошинського р-ну.</t>
  </si>
  <si>
    <t>Рішення Київської місьради від 04.11.2021 № 3146/3187</t>
  </si>
  <si>
    <t>разом пам`яток природи комплексних</t>
  </si>
  <si>
    <t>Парк “Слава”</t>
  </si>
  <si>
    <t>Печерський район пл.. Слави</t>
  </si>
  <si>
    <t>Рішення виконкому міськради від 20.03.72р. №363 Рішення Київради від 17.02.94 №14</t>
  </si>
  <si>
    <t>Аскольдова Могила</t>
  </si>
  <si>
    <t>Печерський район Паркова дорога</t>
  </si>
  <si>
    <t>Рішення виконкому міськради від 20.03.72р. №363 Рішення Київради від 17.02.94 №15</t>
  </si>
  <si>
    <t>Подільський район вул. Вишгородська,1</t>
  </si>
  <si>
    <r>
      <t xml:space="preserve">Рішення виконкому міськради від 20.03.72р. №363 Рішення Київради від 17.02.94 № </t>
    </r>
    <r>
      <rPr>
        <sz val="10"/>
        <color rgb="FFFF0000"/>
        <rFont val="Times New Roman"/>
        <family val="1"/>
        <charset val="204"/>
      </rPr>
      <t xml:space="preserve">14 </t>
    </r>
  </si>
  <si>
    <t>Кирилівський гай</t>
  </si>
  <si>
    <t>вул. Герцена, Врубелівський узвіз Подільський район</t>
  </si>
  <si>
    <t>Рішення виконкому міськради від 20.03.72р. №363 Рішення Київради від 17.02.94 №17</t>
  </si>
  <si>
    <t>Парк по вул.Кобзарській</t>
  </si>
  <si>
    <t xml:space="preserve"> вул.Кобзарська</t>
  </si>
  <si>
    <t>Рішення виконкому міськради від 20.03.72р. №363 Рішення Київради від 17.02.94 №18</t>
  </si>
  <si>
    <t>Парк КПІ</t>
  </si>
  <si>
    <t>Солом”янський район пр. Перемоги</t>
  </si>
  <si>
    <t>Рішення виконкому міськради від 20.03.72р. №363 Рішення Київради від 17.02.94 №19</t>
  </si>
  <si>
    <t>Хрещатий</t>
  </si>
  <si>
    <t>КП УЗН Печерського району, Центральний парк культури і відпочинку</t>
  </si>
  <si>
    <t>Рішення виконкому міськради від 20.03.72р. №363 Рішення Київради від 17.02.94 №20</t>
  </si>
  <si>
    <t>“Нивки” західна частина</t>
  </si>
  <si>
    <t>Святошинський район пр. Перемоги</t>
  </si>
  <si>
    <t>Рішення виконкому міськради від 20.03.72р. №363 Рішення Київради від 17.02.94 №21</t>
  </si>
  <si>
    <t>Ім.. Пушкіна</t>
  </si>
  <si>
    <t>Шевченківський район пр. Перемоги</t>
  </si>
  <si>
    <t>Рішення виконкому міськради від 20.03.72р. №363 Рішення Київради від 17.02.94 №22</t>
  </si>
  <si>
    <t>Міський сад</t>
  </si>
  <si>
    <t>Печерський район вул.. Грушевського</t>
  </si>
  <si>
    <t>Рішення виконкому міськради від 20.03.72р. №363 Рішення Київради від 17.02.94 №23</t>
  </si>
  <si>
    <t>Ім.. Т.Шевченка</t>
  </si>
  <si>
    <t>Парк вздовж вулиці Попудренка та вздовж Броварською проспекту від станції метро «Дарниця» до станції метро «Чернігівська»</t>
  </si>
  <si>
    <t>вздовж вул. Попудренка та вздовж Броварською проспекту від станції метро «Дарниця» до станції метро «Чернігівська» у Дніпровському районі   8000000000:66:100:005; 8000000000:66:100:006; 8000000000:66:100:013; 8000000000:66:100:014; 8000000000:66:100:015; 8000000000:66:100:018; 8000000000:66:100:019; 8000000000:66:100:020; 8000000000:66:100:022; 8000000000:66:100:025; 8000000000:66:100:026; 8000000000:66:100:028; 8000000000:66:101:005; 8000000000:66:101:007; 8000000000:66:101:010; 8000000000:66:101:014; 8000000000:66:101:015; 8000000000:66:101:016; 8000000000:66:106:015; 8000000000:66:106:019; 8000000000:66:106:070; 8000000000:66:106:071; 8000000000:66:106:072; 8000000000:66:106:075; 8000000000:66:106:076.</t>
  </si>
  <si>
    <t>Рішення Київради від 22.12.2016  
 № 777/1781</t>
  </si>
  <si>
    <t>Парк "Юність"</t>
  </si>
  <si>
    <t>перетин вул. Картешвілі та просп. Леся Курбаса у Святошинському районі</t>
  </si>
  <si>
    <t> Рішення Київради          від 15.12.2011   № 851/7087 </t>
  </si>
  <si>
    <t>Парк Кіото</t>
  </si>
  <si>
    <t xml:space="preserve">парк-пам’ятка садово-паркового мистецтва місцевого значення </t>
  </si>
  <si>
    <t>Деснянський р-н, Броварський проспект</t>
  </si>
  <si>
    <t xml:space="preserve">Рішення Київської міської ради від 22.03.2018            № 376/4440 </t>
  </si>
  <si>
    <t>Київська область</t>
  </si>
  <si>
    <t xml:space="preserve"> „Залісся”</t>
  </si>
  <si>
    <t>Літочківська, Літківська, Семиполківська, Рожнівська, Богданівська, Жердівська сільські ради Броварського району</t>
  </si>
  <si>
    <t>Броварський район, поруч із селами Літочки, Літки, Семиполки, Рожни, Богданівка, Жердова</t>
  </si>
  <si>
    <t>Державна резиденція “Залісся”</t>
  </si>
  <si>
    <t>Національний природний парк "Залісся"</t>
  </si>
  <si>
    <t>Указ Президента України від 11.12.2009р. № 1048/2009</t>
  </si>
  <si>
    <t>„Білоозерський”</t>
  </si>
  <si>
    <t>Хоцьківська, Циблівська сільські ради Переяслав-Хмельницького району</t>
  </si>
  <si>
    <t>Бориспільський район,
поруч із селами Хоцьки, Циблі</t>
  </si>
  <si>
    <t>ДО ЛГ „Білоозерське”</t>
  </si>
  <si>
    <t>Національний природний парк "Білоозерський"</t>
  </si>
  <si>
    <t>Указ Президента України від 11.12.2009 р. № 1048/2009</t>
  </si>
  <si>
    <t xml:space="preserve">Чорнобильський радіаційно-екологічний </t>
  </si>
  <si>
    <t xml:space="preserve">біосферний заповідник </t>
  </si>
  <si>
    <t>Іванківський і Поліський райони в  межах зони відчуження і зони безумовного (обов'язкового) відселення території, що зазнала радіоактивного забруднення внаслідок Чорнобильської катастрофи</t>
  </si>
  <si>
    <t>В межах зони відчуження і зони безумовного (обов'язкового) відселення території, що зазнала радіоактивного забруднення внаслідок Чорнобильської катастрофи</t>
  </si>
  <si>
    <t>Державного агентства України з управління зоною відчуження</t>
  </si>
  <si>
    <t>Чорнобильський радіаційно-екологічний біосферний заповідний</t>
  </si>
  <si>
    <t>Указ Президента України від 26.04.2016 р. № 174/20016</t>
  </si>
  <si>
    <t xml:space="preserve">Всього біосферних заповідників </t>
  </si>
  <si>
    <t>“Дніпровсько-Деснянський”</t>
  </si>
  <si>
    <t>Сувидська, Деснянська та Жукинська сільські ради Вишгородського району</t>
  </si>
  <si>
    <t>Вишгородський район, поруч із селами Сувид, Жукин</t>
  </si>
  <si>
    <t xml:space="preserve">ДП „Вищедубечанське лісове господарство”, Жулинський та Деснянський радгоспи  </t>
  </si>
  <si>
    <t>Постанова Ради Міністрів УРСР від 25.02.1980р.</t>
  </si>
  <si>
    <t>“Калитянська дача”</t>
  </si>
  <si>
    <t>Калитянська та Заворицька сільські ради Броварського району</t>
  </si>
  <si>
    <t>Броварський район, 
поруч із смт Калита</t>
  </si>
  <si>
    <t>ДП „Київське лісове господарство”</t>
  </si>
  <si>
    <t>Указ Президента України від 20.08.96р. №715/96</t>
  </si>
  <si>
    <t>“Козинський”</t>
  </si>
  <si>
    <t>Козинська селищна рада та Українська міська рада Обухівського району</t>
  </si>
  <si>
    <t>Обухівський район, околиця 
с. Козин та м. Українка</t>
  </si>
  <si>
    <t>Обухівська райдержадміністрація</t>
  </si>
  <si>
    <t>Указ Президента України від 10.12.94р. №750/94</t>
  </si>
  <si>
    <t>“Ржищівський”</t>
  </si>
  <si>
    <t>Стайківська, Стритівська, Гребенівська, Кузьминська сільські ради та Ржищівська міська рада Кагарлицького району</t>
  </si>
  <si>
    <t>Обухівський район,
поруч із селами Стайки, Гребені, Кузьминці, Стрітівка та 
м. Ржищів</t>
  </si>
  <si>
    <t>ДП „Ржищівське лісове господарство”</t>
  </si>
  <si>
    <t>Постанова Ради Міністрів УРСР від 26.12.85р. №451</t>
  </si>
  <si>
    <t>“Хутір Чубинського”</t>
  </si>
  <si>
    <t>Великоолександрівська сільська рада Бориспільського району</t>
  </si>
  <si>
    <t>Бориспільський район,
на території с. Чубинське</t>
  </si>
  <si>
    <t xml:space="preserve">Великоолександрівська сільська рада </t>
  </si>
  <si>
    <t>Указ Президента України від 10.02.94р. №750/94</t>
  </si>
  <si>
    <t>“Урочище “Мутвицьке”</t>
  </si>
  <si>
    <t>Забуянська сільська рада Макарівського району</t>
  </si>
  <si>
    <t>Бучанський район, поруч із селами Ніжиловичі, Забуяння та Королівка</t>
  </si>
  <si>
    <t>ДП „Макарівське лісове господарство”</t>
  </si>
  <si>
    <t>“Журавлиний”</t>
  </si>
  <si>
    <t>Сувидська сільська рада Вишгородського району</t>
  </si>
  <si>
    <t>Вишгородський район,
поруч із с. Сувид</t>
  </si>
  <si>
    <t>ДП „Вище-Дубечанське лісове господарство”</t>
  </si>
  <si>
    <t>“Жорнівський”</t>
  </si>
  <si>
    <t>Жорнівська сільська рада, Києво-Святошинський район</t>
  </si>
  <si>
    <t>Фастівський район,
поруч із с. Жорнівка</t>
  </si>
  <si>
    <t>ВП НАУ “Боярська лісова дослідна станція”</t>
  </si>
  <si>
    <t>Постанова Ради Міністрів УРСР від 28.10.1974р. №500</t>
  </si>
  <si>
    <t>“Дзвінківський”</t>
  </si>
  <si>
    <t>Дзвінківська сільська рада Васильківського району</t>
  </si>
  <si>
    <t>Фастівський район, 
поблизу с. Дзвінкове</t>
  </si>
  <si>
    <t>“Жуків хутір”</t>
  </si>
  <si>
    <t>Бузівська та Михайло-Рубежівська сільські ради Києво-Святошинського району</t>
  </si>
  <si>
    <t>Бучанський район,
поруч із селами Михайлівка-Рубежівка та Бузова</t>
  </si>
  <si>
    <t>Постанова Ради Міністрів України від 26.12.1985р. № 451; змінені межі Указом Президента України від 20.08.96р. №751/96</t>
  </si>
  <si>
    <t>“Урочище “Унава”</t>
  </si>
  <si>
    <t>Волицька сільська рада, Фастівський район</t>
  </si>
  <si>
    <t>Фастівський район,
поруч із с. Волиця</t>
  </si>
  <si>
    <t>ДП „Фастівське лісове господарство”</t>
  </si>
  <si>
    <t>ДП „Білоцерківське лісове господарство”</t>
  </si>
  <si>
    <t>Указ Президента України від 20.08.96р. №751/96</t>
  </si>
  <si>
    <t>“Усівський-1”</t>
  </si>
  <si>
    <t>Усівська, Красненська, Черевківська, Безуглівська, Новоолександрівська сільські ради та Згурівська селищна рада Згурівського району</t>
  </si>
  <si>
    <t>Броварський район,
на території сіл Усівка, Красне, Черевки, Безуглівка, Нова Олександрівка та 
смт Згурівка</t>
  </si>
  <si>
    <t>Усівська, Красненська, Черев-ківська, Безуглівська, Ново-олександрівська сільські ради та Згурівська селищна рада;</t>
  </si>
  <si>
    <t xml:space="preserve">Постанова Ради Міністрів УРСР від 25.02.1980р. №132 </t>
  </si>
  <si>
    <t>“Усівський-2”</t>
  </si>
  <si>
    <t>Малоберезанська та Малосупоївська сільські ради Згурівського та Яготинського районів</t>
  </si>
  <si>
    <t>Броварський, Бориспільський райони, на території сіл Мала Супоївка, Мала Березанка та Супоївка</t>
  </si>
  <si>
    <t>Малоберезанська та Малосупоївська сільські ради;</t>
  </si>
  <si>
    <t>Указ Президента України “Про створення заказників загальнодержавного значення” від 10.12.1994р. № 750/94</t>
  </si>
  <si>
    <t>“Іллінський”</t>
  </si>
  <si>
    <t>Адміністрація зони відчуження  та безумовного (обов’язкового) відселення</t>
  </si>
  <si>
    <t>Адміністрація зони відчуження та безумовного (обов’язкового) відселення</t>
  </si>
  <si>
    <t>Державне спеціалізоване виробниче комплексне підприємство “Чорнобильська Пуща”</t>
  </si>
  <si>
    <t>Постанова Ради Міністрів Української РСР від 25.02.1980р. № 132</t>
  </si>
  <si>
    <t>"Болото Перевід"</t>
  </si>
  <si>
    <t>Землі запасу поблизу сіл Аркадіївка, Пасківщина, Любомирівка, Стара Оржиця.</t>
  </si>
  <si>
    <t>Броварський район,
поблизу сіл Аркадіївка, Пасківщина, Любомирівка, Стара Оржиця</t>
  </si>
  <si>
    <t>Аркадіївська, Пасківщинська, Любомирівська, Старооржицька с. р.</t>
  </si>
  <si>
    <t xml:space="preserve">Указ  Президента України від 27.07.2016 р. № 312/2016 р. </t>
  </si>
  <si>
    <t>“Чорнобильський спеціальний”</t>
  </si>
  <si>
    <t>Державний департамент-адміністрація зони відчуження і зони безумовного(обов’язкового) відселення</t>
  </si>
  <si>
    <t xml:space="preserve">Указ  Президента України від 13.08.2007р. №700/2007 р. </t>
  </si>
  <si>
    <t>“Урочище Бабка”</t>
  </si>
  <si>
    <t>Клавдієвська селищна рада</t>
  </si>
  <si>
    <t xml:space="preserve">Бучанський район,
поруч з смт Клавдієво-Тарасове </t>
  </si>
  <si>
    <t>ДП „Клавдієвське лісове господарство”</t>
  </si>
  <si>
    <t>„Круглик”</t>
  </si>
  <si>
    <t>Тетіївська міська рада</t>
  </si>
  <si>
    <t>Білоцерківський район,
Тетіївська міська рада</t>
  </si>
  <si>
    <t>„Кагарлицький”</t>
  </si>
  <si>
    <t>Кагарлицька міська рада, Кагарлицький район</t>
  </si>
  <si>
    <t>Обухівський район,
м. Кагарлик</t>
  </si>
  <si>
    <t>Кагарлицька міська рада</t>
  </si>
  <si>
    <t>Постанова Колегії Держкомприроди УРСР від 29.01.1980р. №105</t>
  </si>
  <si>
    <t>„Згурівський”</t>
  </si>
  <si>
    <t>Згурівська селищна рада, Згурівський район</t>
  </si>
  <si>
    <t>Броварський район,
смт Згурівка</t>
  </si>
  <si>
    <t xml:space="preserve">ДП „Переяслав-Хмельницьке лісове господарство” </t>
  </si>
  <si>
    <t>Постанова Колегії Держкомприроди УРСР від 26.07.1972р. №22</t>
  </si>
  <si>
    <t>„Ташанський”</t>
  </si>
  <si>
    <t>Ташанська сільська рада, Переяслав-Хмельницький район</t>
  </si>
  <si>
    <t>Бориспільський район, 
пн. околиця с. Ташань</t>
  </si>
  <si>
    <t>ДП „Переяслав-Хмельницьке лісове господарство”</t>
  </si>
  <si>
    <t>Указ Президента України № 715/96 від 20.08.96р.</t>
  </si>
  <si>
    <t>“Олександрія”</t>
  </si>
  <si>
    <t>Білоцерківська міська рада, Фурсівська та Пилипчанська сільські ради, Білоцерківський район</t>
  </si>
  <si>
    <t>Білоцерківський район,
на території м. Біла Церква та поруч із селами Фурси та Пилипча</t>
  </si>
  <si>
    <t>Дирекція дендропарку “Олександрія”</t>
  </si>
  <si>
    <t>Державний дендрологічний парк “Олександрія”</t>
  </si>
  <si>
    <t>Постанова Ради Міністрів УРСР №311 від 22.07.1983р.Указ Президента України від 09.12.98р. № 1341/98Указ Президента України від 11.06.08р. № 538</t>
  </si>
  <si>
    <t>Всього дендропарків загальнодержавного значення</t>
  </si>
  <si>
    <t>“Урочище “Калинове”</t>
  </si>
  <si>
    <t>Витачівська, Халап’янська сільські ради, Обухівський район</t>
  </si>
  <si>
    <t>Обухівський район, поруч із селами Витачів та Халеп'я</t>
  </si>
  <si>
    <t>Рішення 16 сесії 21 скликання від 10.03.94р.</t>
  </si>
  <si>
    <t>“Копачівські схили”</t>
  </si>
  <si>
    <t>Копачівська сільська рада, Обухівський район</t>
  </si>
  <si>
    <t>Обухівський район, поруч із 
с. Копачів від с. Застугна до 
с. Березове</t>
  </si>
  <si>
    <t>“Обухівський”</t>
  </si>
  <si>
    <t>Обухівська та Українська міські ради,  Козинська селищна рада, Обухівський район</t>
  </si>
  <si>
    <t>Обухівський район,
поруч з смт Козин та 
м. Українка</t>
  </si>
  <si>
    <r>
      <t>Рішення Київської облради від 19.02.2004р. №161-12-ХХІУ</t>
    </r>
    <r>
      <rPr>
        <sz val="10"/>
        <color rgb="FFFF0000"/>
        <rFont val="Times New Roman"/>
        <family val="1"/>
        <charset val="204"/>
      </rPr>
      <t xml:space="preserve"> Ухвала Вищого Адміністративного суду України від 27.11.2014 К/800/460/14 щодо визнання незаконним та  скасування рішення Київської обласної ради від  19.02.2004 
№ 161-12-XXIV "Про зміну меж об'єктів природно-заповідного фонду місцевого значення Київської області" (було 625,5 га стало 298,5)</t>
    </r>
  </si>
  <si>
    <t>“Заплавний”</t>
  </si>
  <si>
    <t>Козинська селищна рада, Обухівський район</t>
  </si>
  <si>
    <t>Обухівський район,
у межах смт Козин</t>
  </si>
  <si>
    <t>Козинська селищна рада</t>
  </si>
  <si>
    <r>
      <t xml:space="preserve">Рішення Київської облради від 19.02.2004р. №161-12-ХХІУРішення Київської облради від 01.04.2003р. № 89-07-ХХІУ </t>
    </r>
    <r>
      <rPr>
        <sz val="10"/>
        <color rgb="FFFF0000"/>
        <rFont val="Times New Roman"/>
        <family val="1"/>
        <charset val="204"/>
      </rPr>
      <t>Ухвала Вищого Адміністративного суду України від 27.11.2014 К/800/460/14 щодо визнання незаконним та  скасування рішення Київської обласної ради від  19.02.2004 
№ 161-12-XXIV "Про зміну меж об'єктів природно-заповідного фонду місцевого значення Київської області" (було 213 га стало 52)</t>
    </r>
    <r>
      <rPr>
        <sz val="10"/>
        <color theme="1"/>
        <rFont val="Times New Roman"/>
        <family val="1"/>
        <charset val="204"/>
      </rPr>
      <t xml:space="preserve">
</t>
    </r>
  </si>
  <si>
    <r>
      <t xml:space="preserve"> „Березовий гай”
</t>
    </r>
    <r>
      <rPr>
        <sz val="10"/>
        <color rgb="FFFF0000"/>
        <rFont val="Times New Roman"/>
        <family val="1"/>
        <charset val="204"/>
      </rPr>
      <t>"Пролісок" відповідно до рішення</t>
    </r>
  </si>
  <si>
    <t>Григорівська сільська рада, Обухівський район</t>
  </si>
  <si>
    <t>Обухівський район, поруч із 
с. Григорівка</t>
  </si>
  <si>
    <t>ДП “Київське лісове господарство”</t>
  </si>
  <si>
    <t>Рішення Київської обласної ради від 23.07.2009 № 490-25V</t>
  </si>
  <si>
    <t>“Васильківські Карпати”</t>
  </si>
  <si>
    <t>Великобугаївська, Гвоздівська, Крушинська, Рославичівська сільські ради, Васильківський район</t>
  </si>
  <si>
    <t>Обухівський район,
в межах сіл Велика Бугаївка, Гвоздів, Крушинка, Роставичі</t>
  </si>
  <si>
    <t>Великобугаївська, Гвоздівська, Крушинська, Рославичівська сільські ради</t>
  </si>
  <si>
    <t xml:space="preserve">Рішення обласної ради 6 сесії 23 скликання від 02.02.99р. </t>
  </si>
  <si>
    <t>“Урочище Кірикове”</t>
  </si>
  <si>
    <t>Лісниківська сільська рада, Києво-Святошинський район</t>
  </si>
  <si>
    <t>Обухівський район,
на території с. Лісники</t>
  </si>
  <si>
    <t>Лісниківська сільська рада</t>
  </si>
  <si>
    <t>Рішення Київської облради від 27.10.2005о. №310-26-ІУ</t>
  </si>
  <si>
    <t>Стайківська, Гребенівська, Балико-Щучинська, Півецька сільські ради та Ржищівська міська рада, Кагарлицький район</t>
  </si>
  <si>
    <t xml:space="preserve">Обухівський район,
поруч із селами Стайки, Гребені, Півці, Балико-Щучинка та 
м. Ржищів 
</t>
  </si>
  <si>
    <t>Рішення Київського облвиконкому №510 від 1968р.</t>
  </si>
  <si>
    <t>“Цезарівський “</t>
  </si>
  <si>
    <t>Ніжиловецька сільська рада, Макарівський район</t>
  </si>
  <si>
    <t>Бучанський район, поруч із 
с. Ніжиловичі</t>
  </si>
  <si>
    <t>“Кожанська балка “</t>
  </si>
  <si>
    <t>Малополовецька сільська рада, Фастівський район</t>
  </si>
  <si>
    <t>Фастівський район,
на межі сіл Малополовецьке, Кожанка та на сх. від села Софіївка</t>
  </si>
  <si>
    <t>Малополовецька сільська рада</t>
  </si>
  <si>
    <t>Рішенням 16 сесії Київської обласної ради народних депутатів від 10.03.1994</t>
  </si>
  <si>
    <t>“Сторожівці”</t>
  </si>
  <si>
    <t>Луб’янівська сільська рада, Бородянський район</t>
  </si>
  <si>
    <t>Рішення Київської обласної ради від 23.07.2009 № 490-25V, Рішення Київської облради № 314-13-VIII, від 22.09.2022 зменшено площу,</t>
  </si>
  <si>
    <t>“Бурковиця”</t>
  </si>
  <si>
    <t>Загальцівська сільська рада, Бородянський район</t>
  </si>
  <si>
    <t>Бучанський район, поруч із 
с. Загальці</t>
  </si>
  <si>
    <t>ДП “Тетерівське лісове господарство”</t>
  </si>
  <si>
    <t>“Попів хутір”</t>
  </si>
  <si>
    <t>Тетіївська міська рада, Тетіївський район</t>
  </si>
  <si>
    <t>Білоцерківський район,
поруч із м. Тетіїв</t>
  </si>
  <si>
    <t>Київська обласна державна організація “Київагроліс”, Тетіївське державне агролісництво</t>
  </si>
  <si>
    <t>Рішення 16 сесії 21 скликання від 10.03.94р.Рішення Київської облради від02.04.2009 
№ 447-24-V</t>
  </si>
  <si>
    <t>“Урочище Мазепинці”</t>
  </si>
  <si>
    <t>Білоцерківський район, поруч із 
м. Тетіїв</t>
  </si>
  <si>
    <t>“Урочище Кремез”</t>
  </si>
  <si>
    <t>“Гайдамацьке болото”</t>
  </si>
  <si>
    <t>Розважівська та Обуховецька сільські ради, Іванківський район</t>
  </si>
  <si>
    <t xml:space="preserve">Вишгородський район,
поруч із селами Розважів та Обуховичі
</t>
  </si>
  <si>
    <t>ДП „Іванківське лісове господарство”</t>
  </si>
  <si>
    <t>Рішення Київської обласної ради п’ятого скликання від 02.04.2009р. № 447-24-V</t>
  </si>
  <si>
    <t>“Яхнівський”</t>
  </si>
  <si>
    <t>Кухарівська сільська рада, Іванківський район</t>
  </si>
  <si>
    <t>Вишгородський район,
поруч із с. Кухарі</t>
  </si>
  <si>
    <t>Рішення Київської обласної ради від 23.07.2009 № 490-25-V</t>
  </si>
  <si>
    <t>“Березовське”</t>
  </si>
  <si>
    <t>Димарська сільська рада, Іванківський район</t>
  </si>
  <si>
    <t>Вишгородський район,
поруч із с. Димарка</t>
  </si>
  <si>
    <t>Іванківське спеціалізоване державне агролісогосподарське підприємство “Держагролісгосп”</t>
  </si>
  <si>
    <t>„Невідомщина”</t>
  </si>
  <si>
    <t>Великосалтанівська сільська радаВасильківський район</t>
  </si>
  <si>
    <t>Фастівський район,
в межах території с. Велика Солтанівка</t>
  </si>
  <si>
    <t>Васильківська РДА</t>
  </si>
  <si>
    <t>Рішення Київської обласної ради від 17.06.10р. №739-32-V</t>
  </si>
  <si>
    <t>„Ковалівський яр”</t>
  </si>
  <si>
    <t>Крушинська сільська радаВасильківський район</t>
  </si>
  <si>
    <t>Фастівський район,
поруч із с. Крушинка, сх околиця 
м. Васильків</t>
  </si>
  <si>
    <t>«Нечаївщина»</t>
  </si>
  <si>
    <t>Іванківська сільська рада Кагарлицький район</t>
  </si>
  <si>
    <t>Бориспільський район,
на сх від с. Іванків</t>
  </si>
  <si>
    <t>Іванківська сільська рада</t>
  </si>
  <si>
    <t>Рішення Київської обласної ради від 21.10.10р. №866-35-V</t>
  </si>
  <si>
    <t>«Чернинський»</t>
  </si>
  <si>
    <t>Вишгородський район, Вищедубечанська сільська рада, Сувидське лісництво – кв. 1-27, 29-34, 36-41, 43-48, 50-56, 58-64, 66-73, 80, 81; Ровжівське лісництво – кв.2,7,10,14,16,17,22,23,27,28,30,31,35,36,40,43,44,48; Гутівське лісництво - кв. 44 вид. 3-5,8,9,12,13,16,19; кв. 47 вид. 2-8,12,13,18,19,22,24,25,29,30,33; кв. 48 вид. 10,18,19,22; кв. 53 вид. 2-4,7,10,12,13,15,16,17,20,22,24,26-32,34,35,37,38; кв. 56 вид. 4,5,7-10,12,15,16,22,23; кв. 57 вид. 1-6; кв. 61 вид. 1-8, 11-15,19,20,22,24,26,27,29-32,34-37; кв. 62 вид. 2,3,7,11-24; кв. 68 вид. 1,14,16,18,23,26; кв. 70 вид. 3,5,6,19,21,23; кв. 71 вид. 4,17,26; кв. 72 вид. 1,2,4,28,30; кв. 73 вид. 1-3,6,10,11,18,19</t>
  </si>
  <si>
    <t>Вишгородський район, поруч із с. Сувид, Сувидське лісництво – кв. 1-27, 29-34, 36-41, 43-48, 50-56, 58-64, 66-73, 80, 81; Ровжівське лісництво – кв.2,7,10,14,16,17,22,23, 27,28,30,31,35,36,40,43,44,48; Гутівське лісництво - кв.44 вид. 3-5,8,9,12,13,16,19; кв. 47 вид. 2-8,12,13,18,19,22,24,25,29,30,33; кв. 48 вид. 10,18,19,22; кв. 53 вид. 2-4,7,10,12,13,15,16,17,20,22,24,26-32,34,35,37,38; кв. 56 вид. 4,5,7-10,12,15,16,22,23; кв. 57 вид. 1-6; кв. 61 вид. 1-8,11-15,19,20,22,24,26,27,29-32,34-37; кв. 62 вид. 2,3,7,11-24; кв. 68 вид. 1,14,16,18,23,26; кв. 70 вид. 3,5,6,19,21,23; кв. 71 вид. 4,17,26; кв. 72 вид. 1,2,4,28,30; кв. 73 вид. 1-3,6,10,11,18,19</t>
  </si>
  <si>
    <t>ДП «Вищедубечанський лісгосп»</t>
  </si>
  <si>
    <t xml:space="preserve">Рішення Київської обласної ради від 21.10.10р.     №866-35-V збільшено площу Рішення Київської облради від 22.06.2020 № 879-35-VII </t>
  </si>
  <si>
    <t>«Шевченківський ліс»</t>
  </si>
  <si>
    <t>Абрамівська сільська радаВишгородський район</t>
  </si>
  <si>
    <t>ДП «Димерське лісове господарство»</t>
  </si>
  <si>
    <t xml:space="preserve">Рішення Київської обласної ради від 21.10.10р.     №866-35-V. Ліквідовано .Рішення Київської облради від 22.06.2020 № 879-35-VII </t>
  </si>
  <si>
    <t>«Щербанівський»</t>
  </si>
  <si>
    <t>Трипільська радаОбухівський район</t>
  </si>
  <si>
    <t>Обухівський район, поруч із 
с. Трипілля</t>
  </si>
  <si>
    <t>ДП «Ржищівський лісгосп»</t>
  </si>
  <si>
    <t>„Бориспільські острови”</t>
  </si>
  <si>
    <t>В межах акваторії та каскаду островів р. Дніпро на південний захід та на південь від с. Сошників, Бориспільський район</t>
  </si>
  <si>
    <t>Бориспільський район, в межах акваторії та каскаду островів р. Дніпро на південний захід та на південь від с. Сошників</t>
  </si>
  <si>
    <t>Бориспільська районна державна адміністрація</t>
  </si>
  <si>
    <t>Рішення Київської обласної ради від 03.02.11р. №043-04-VI</t>
  </si>
  <si>
    <t>„Кілов-Рудяків”</t>
  </si>
  <si>
    <t>В межах запдави р. Дніпро, що входить до адміністративних меж Головурівської сульської, ради на північний захід та на південь від с. Кийлів Бориспільський район</t>
  </si>
  <si>
    <t>Бориспільський район, в межах заплави р. Дніпро, що входить до с. Головурів на північний захід та південь від с. Кийлів</t>
  </si>
  <si>
    <t>„Лебединий”</t>
  </si>
  <si>
    <t>В межах м. ТетієваТетієвський район</t>
  </si>
  <si>
    <t>Білоцерківський район,
в межах міста Тетіїв</t>
  </si>
  <si>
    <t>Тетієвська міська рада</t>
  </si>
  <si>
    <t>Рішення Київської обласної ради від 24.11.11р. №234-12-VI</t>
  </si>
  <si>
    <t>„Стовп’язькі краєвиди”</t>
  </si>
  <si>
    <t>В адміністративних межах Стовп’язької сільської радиПереяслав – Хмельницький район</t>
  </si>
  <si>
    <t>Бориспільський район, в межах 
с. Стовп’яги, околиці сіл Гречаники, Комуна та Кавказ</t>
  </si>
  <si>
    <t>Стовп’язькасільська рада</t>
  </si>
  <si>
    <t>«Юрівський»</t>
  </si>
  <si>
    <t>В адміністративних межах Віто-Поштовоїї сільської радиКиєво-Святошинського району</t>
  </si>
  <si>
    <t>Фастівський район,
поруч із селами Юріївка та Віта-Поштова</t>
  </si>
  <si>
    <t>Віто-Поштова сільська рада</t>
  </si>
  <si>
    <t>Рішення Київської обласної ради від 21.06.2012р №365-19-VI</t>
  </si>
  <si>
    <t>«Озерне»</t>
  </si>
  <si>
    <t>В межах с. Крюківщина, Києвосвятошинського району Київської обл.</t>
  </si>
  <si>
    <t>Бучанський район, в межах села Крюківщина</t>
  </si>
  <si>
    <t>"Зачарована Десна"</t>
  </si>
  <si>
    <r>
      <t xml:space="preserve">В межах Хотянівської, Новосілківської, Нижчедубечанської, Вищедубечанської, Воропаївської, Пірнівської, Сувидської та Жукинської сільських рад Вишгородського району та Погребської, Зазимської, Пухівської, Літківської, та Літочківської сільських рад Броварського району, Хотянівське лісництво - </t>
    </r>
    <r>
      <rPr>
        <sz val="10"/>
        <color rgb="FFFF0000"/>
        <rFont val="Times New Roman"/>
        <family val="1"/>
        <charset val="204"/>
      </rPr>
      <t>кв. 893-903, 906-908, 909 вид. 1-11, 910-913, 916</t>
    </r>
    <r>
      <rPr>
        <sz val="10"/>
        <color theme="1"/>
        <rFont val="Times New Roman"/>
        <family val="1"/>
        <charset val="204"/>
      </rPr>
      <t xml:space="preserve">; Острівське лісництво - кв. 515,516,534-535; Деснянське лісництво - кв. 318,319,343  </t>
    </r>
  </si>
  <si>
    <t>Поруч із селами Хотянівка, Новосілки, Нижча Дубечня, Вища Дубечня, Воропаїв, Пірнове, Сувид та Жукин
Вишгородського району та 
Погреби, Зазим’я, Пухівка, Літки та Літочки Броварського району</t>
  </si>
  <si>
    <t>ДП "Вищедубичанське ДЛГ"</t>
  </si>
  <si>
    <t xml:space="preserve">Рішення Київської обласної ради від 08.10.2015р   №1037-53-VI, зменшено площу Рішення Київської облради від 22.06.2020 № 879-35-VII </t>
  </si>
  <si>
    <t>"Оранський"</t>
  </si>
  <si>
    <t>Оранська сільська рада Іванківського району</t>
  </si>
  <si>
    <t>Вишгородський район,
на території с. Оране</t>
  </si>
  <si>
    <t>Оранська сільська рада</t>
  </si>
  <si>
    <t>Рішенням Київської облради від 26.12.2016р №239-11-VII</t>
  </si>
  <si>
    <t>«Ружківські яри»</t>
  </si>
  <si>
    <t xml:space="preserve">Таращанський р-н Ріжківська с. р. </t>
  </si>
  <si>
    <t>Білоцерківський район,
на території с. Ріжки</t>
  </si>
  <si>
    <t xml:space="preserve">Ріжківська с. р. </t>
  </si>
  <si>
    <t xml:space="preserve">Рішення облради від 20.07.2018 № 475-22-VII </t>
  </si>
  <si>
    <t>«Хоцьківський»</t>
  </si>
  <si>
    <t xml:space="preserve">Переяслав-Хмельницький р-н Хоцьківська с. р. </t>
  </si>
  <si>
    <t>Бориспільський район,
на території с. Хоцьки</t>
  </si>
  <si>
    <t xml:space="preserve">Хоцьківська с. р. </t>
  </si>
  <si>
    <t xml:space="preserve">Рішення облради від 27.04.2018 № 409-21-VII </t>
  </si>
  <si>
    <t>"Прибірський"</t>
  </si>
  <si>
    <t>Іванківський р-н, с. Прибірськ</t>
  </si>
  <si>
    <t>Вишгородський район,
с. Прибірськ</t>
  </si>
  <si>
    <t>Прибірська с. р.</t>
  </si>
  <si>
    <t>Рішення облради від 25.07.2019 №600-29-VII "</t>
  </si>
  <si>
    <t>"Гора Педина"</t>
  </si>
  <si>
    <t>Обухівський район, м. Обухів</t>
  </si>
  <si>
    <t>Обухівський район, 
м. Обухів</t>
  </si>
  <si>
    <t>Обухівська міська рада</t>
  </si>
  <si>
    <t xml:space="preserve">Рішення Київської облради від 22.06.2020 № 878-35-VII </t>
  </si>
  <si>
    <t>"Грабовий ліс"</t>
  </si>
  <si>
    <t>Вишгородський район, Новопетрівська с. р, Старопетрівське л-во - 
кв. 163 вид. 1-25, кв. 164 вид. 1-12, 16</t>
  </si>
  <si>
    <t>Вишгородський район,
на території с. Нові Петрівці,
Старопетрівське лісництво - 
кв. 163 вид. 1-25, кв. 164 вид. 1-12, 16</t>
  </si>
  <si>
    <t>ДП "Київська лісова науково-дослідна станція"</t>
  </si>
  <si>
    <t xml:space="preserve">Рішення Київської облради від 22.06.2020 № 879-35-VII </t>
  </si>
  <si>
    <t>"Андріївський"</t>
  </si>
  <si>
    <t>Вишгородський район, Руднянське л-во - кв. 17 вид. 25,29; кв. 18 вид. 1-12,14; кв. 19 вид. 1-26; кв. 20 вид. 3,5,6,7,8,19,20,21,25,26,29; кв. 33 вид. 2,3,4,5,7,8,</t>
  </si>
  <si>
    <t>Вишгородський район,
поруч із с. Рудня-Димерська, Руднянське лісництво - кв. 17 вид. 25,29; кв. 18 вид. 1-12,14; кв. 19 вид. 1-20; 22-26; кв. 20 вид. 3,5,6,7,8,19,20,21,25,26,29; кв. 33 вид. 2,3,4,5,7,8</t>
  </si>
  <si>
    <t>ДП "Димерське ЛГ"</t>
  </si>
  <si>
    <t>"Степовий вал"</t>
  </si>
  <si>
    <t>Обухівський район, розташований поруч із с. Заріччя</t>
  </si>
  <si>
    <t>Васильківська територіальна громада</t>
  </si>
  <si>
    <t>Рішення Київської обласної ради від 09.09.2021 №097-05-VIII</t>
  </si>
  <si>
    <t>Рішення Київської обласної ради від 16.02.2022 
№ 240-09-VIII</t>
  </si>
  <si>
    <t>Рішення Київської обласної ради від 22.09.2022 
№ 314-13-VIII</t>
  </si>
  <si>
    <t>Рішення Київської обласної ради від 22.09.2022 
№ 315-13-VIII</t>
  </si>
  <si>
    <t>Рішення Київської обласної ради від 22.09.2022 
№ 313-13-VIII</t>
  </si>
  <si>
    <t>„Глибокий ліс”</t>
  </si>
  <si>
    <t>Димерська сільська рада, Вишгородський район</t>
  </si>
  <si>
    <t>Вишгородський район,
поруч із смт Димер</t>
  </si>
  <si>
    <t xml:space="preserve">ДП „Димерське лісове господарство” </t>
  </si>
  <si>
    <t>Рішення Київського облвиконкому №441 від 18.12.1984р.</t>
  </si>
  <si>
    <t>„Дмитрівський”</t>
  </si>
  <si>
    <t>ботанічний (16,6 га)</t>
  </si>
  <si>
    <t>Любимівська сільська рада, Вишгородський район</t>
  </si>
  <si>
    <t>Рішення Київського облвиконкому №173 від 10.04.1978р. Ліквідовоний № 314-13-VIII, від 22.09.2022,</t>
  </si>
  <si>
    <t>„Лісовичі”</t>
  </si>
  <si>
    <t>Литвинівська сільська рада, Вишгородський район</t>
  </si>
  <si>
    <t>Вишгородський район,
поруч із селам Литвинівка та Лісовичі</t>
  </si>
  <si>
    <t>Урочище “Дубина”</t>
  </si>
  <si>
    <t>Розкішнянська сільська рада, Ставищенський район</t>
  </si>
  <si>
    <t>Білоцерківський район,
поруч із с. Розкішна</t>
  </si>
  <si>
    <t>Рішення  Київської обласної ради  від 24.10.02р. №045-04-ХХІV</t>
  </si>
  <si>
    <t>„Стрижавський ліс”</t>
  </si>
  <si>
    <t>Стрижавська сільська рада, Ставищенський район</t>
  </si>
  <si>
    <t>Білоцерківський район,
поруч із с. Стрижавка</t>
  </si>
  <si>
    <t>Рішення 16 сесії 21 скликання від 10.03.94р. №30</t>
  </si>
  <si>
    <t>„Оврамівсько-Івашківський”</t>
  </si>
  <si>
    <t>Русанівська сільська рада, Броварський район</t>
  </si>
  <si>
    <t>Броварський район, 
поруч із с. Русанів, на сх. від 
с. Перше Травня</t>
  </si>
  <si>
    <t>Русанівська сільська рада</t>
  </si>
  <si>
    <t>“Урочище Гора Козинська”</t>
  </si>
  <si>
    <t>Обухівський район,
у межах с. Лісники</t>
  </si>
  <si>
    <t>“Урочище Безодня”</t>
  </si>
  <si>
    <t>Лісниківська сільська рада, , Києво-Святошинський район</t>
  </si>
  <si>
    <t>Обухівський район,
на околиці с. Лісники</t>
  </si>
  <si>
    <r>
      <t xml:space="preserve">„Атамановий гай”
</t>
    </r>
    <r>
      <rPr>
        <sz val="10"/>
        <color rgb="FFFF0000"/>
        <rFont val="Times New Roman"/>
        <family val="1"/>
        <charset val="204"/>
      </rPr>
      <t>Атаманова роща відповідно до рішення</t>
    </r>
  </si>
  <si>
    <t>Забуянська сільська рада, Макарівський район</t>
  </si>
  <si>
    <t>Бучанський район,
поруч із с. Забуяння</t>
  </si>
  <si>
    <t>Рішення Київської облради від 10.03.94р. №30</t>
  </si>
  <si>
    <t>Жовтнева сільська рада, Переяслав-Хмельницький район</t>
  </si>
  <si>
    <t>Бориспільський район,
поруч із с. Студеники</t>
  </si>
  <si>
    <t>Рішення Київського облвиконкому №441 від 18.12.1984р., Рішення Київської обласної ради від 16.05.2013 №616-32-VI</t>
  </si>
  <si>
    <t>„Степовий”</t>
  </si>
  <si>
    <t>Бориспільський район,
пн. околиця с. Ташань</t>
  </si>
  <si>
    <t>Ташанська сільська рада</t>
  </si>
  <si>
    <t>Рішення Київської облради від 20.11.2003р. №133-10-ХХІУ</t>
  </si>
  <si>
    <t>„Бакумівський”</t>
  </si>
  <si>
    <t>Баришівська сільська рада, Баришівський район</t>
  </si>
  <si>
    <t>Броварський район,
поруч із с. Паришківка та смт Баришівка</t>
  </si>
  <si>
    <t>ДП ”Бориспільське лісове господарство”</t>
  </si>
  <si>
    <t>„Дубина”</t>
  </si>
  <si>
    <t>Семенівська сільська рада, Баришівський район</t>
  </si>
  <si>
    <t>Бориспільський район,
поруч із с. Семенівка</t>
  </si>
  <si>
    <t>Семенівська сільська рада</t>
  </si>
  <si>
    <t>Рішення Київського облвиконкому №191 від 26.11.1991р.</t>
  </si>
  <si>
    <t>„Лобачівський ліс”</t>
  </si>
  <si>
    <t>Лобачівська сільська рада, Володарський район</t>
  </si>
  <si>
    <t>Білоцерківський район,
поруч із с. Лобачів</t>
  </si>
  <si>
    <t>„Тулинецькі Переліски”</t>
  </si>
  <si>
    <t>Тулинецька сільська рада, Миронівський район</t>
  </si>
  <si>
    <t>Обухівський район,
поруч із с. Тулинці</t>
  </si>
  <si>
    <t>Тулинецька сільська рада</t>
  </si>
  <si>
    <t>„Маслівський”</t>
  </si>
  <si>
    <t>Маслівська сільська рада, Миронівський район</t>
  </si>
  <si>
    <t>Рішення тринадцятої сесії Київської обласної ради ХХІІІ скликання від 5.10.2000р. №232-13-ХХІІІ, рішенням Київської обласної ради від 22.09.2022 № 314-13-VIII змінено межі (зменшено)</t>
  </si>
  <si>
    <t>„Городещено”</t>
  </si>
  <si>
    <t>Зеленополянська сільська рада, Поліський район</t>
  </si>
  <si>
    <t>Вишгородський район,
поруч із селами Городещина та Зелена Поляна</t>
  </si>
  <si>
    <t>ДП „Поліське лісове господарство”</t>
  </si>
  <si>
    <t>„Любимівський”</t>
  </si>
  <si>
    <t xml:space="preserve">Рішення Київського облвиконкому №441 від 18.12.1984р. Ліквідовано .Рішення Київської облради від 22.06.2020 № 879-35-VII </t>
  </si>
  <si>
    <t>„Сухоліський”</t>
  </si>
  <si>
    <t>Рокитнянська селищна рада</t>
  </si>
  <si>
    <t>Білоцерківський район,
поруч з смт Рокитне</t>
  </si>
  <si>
    <t>«Сині дубки»</t>
  </si>
  <si>
    <t>В адміністративних межах Миронівської міської ради та Яхнівської сільської ради Миронівського району Київської області</t>
  </si>
  <si>
    <t>Обухівський район,
між м. Миронівка та с. Яхни</t>
  </si>
  <si>
    <t>Миронівська районна державна адміністрація</t>
  </si>
  <si>
    <t>Рішення Київської обласної ради від 21.06.2012р. №365-19-VІ</t>
  </si>
  <si>
    <t>«Астрагал»</t>
  </si>
  <si>
    <t>В адміністративних межах Миронівської міської ради Київської області</t>
  </si>
  <si>
    <t>Обухівський район,
між селами Андріївка та Центральне</t>
  </si>
  <si>
    <t>«Черківщина»</t>
  </si>
  <si>
    <t xml:space="preserve">Фастівський р-н Трипільська с. р. </t>
  </si>
  <si>
    <t>Фастівський район,
поруч із с. Триліси</t>
  </si>
  <si>
    <t xml:space="preserve">ДП. «Фастівське ЛГ» </t>
  </si>
  <si>
    <t>Рішенням облради   від 22.06.2017 № 345-15-VII</t>
  </si>
  <si>
    <t>"Бурківці"</t>
  </si>
  <si>
    <t>Білоцерківський район, поруч із 
с. Кашперівка</t>
  </si>
  <si>
    <t xml:space="preserve">Рішення Київської обласної ради від 09.09.2021 №097-05-VIII
</t>
  </si>
  <si>
    <t>"Ліщиновий гай"</t>
  </si>
  <si>
    <t>Білоцерківський район, поруч із 
с. Гайворон</t>
  </si>
  <si>
    <t>"Нове життя"</t>
  </si>
  <si>
    <t>Рішення Київської обласної ради від 22.09.2022 № 314-13-VIII</t>
  </si>
  <si>
    <t>„Пірнівський”</t>
  </si>
  <si>
    <t>Пірнівська сільська рада, Вишгородський район</t>
  </si>
  <si>
    <t>Вишгородський район,
с. Пірнове</t>
  </si>
  <si>
    <t>Пірнівська сільська рада</t>
  </si>
  <si>
    <t>Рішення Київського облвиконкому №5 від 12.01.1987р.</t>
  </si>
  <si>
    <t>Урочище “В’язове”</t>
  </si>
  <si>
    <t>Процівська сільська рада, Бориспільський район</t>
  </si>
  <si>
    <t>Бориспільський район,
біля с. Проців</t>
  </si>
  <si>
    <t>ДП „Бориспільське лісове господарство”</t>
  </si>
  <si>
    <t>Рішення Київського облвиконкому №215 від 17.10.1988р.</t>
  </si>
  <si>
    <t>„Стадницький став”</t>
  </si>
  <si>
    <t>Стадницька сільська рада, Тетіївський район</t>
  </si>
  <si>
    <t>Білоцерківський район,
сх. околиця с. Стадниця</t>
  </si>
  <si>
    <t>Стадницька сільська рада</t>
  </si>
  <si>
    <t>„Саварка”</t>
  </si>
  <si>
    <t>Ольшеницька сільська рада, Богуславський район</t>
  </si>
  <si>
    <t>Білоцерківський район,
поруч із с. Ольшаниця</t>
  </si>
  <si>
    <t>ДП „Богуславське лісове господарство”</t>
  </si>
  <si>
    <t>Шпилівська сільська рада, Іванківський район</t>
  </si>
  <si>
    <t>Вишгородський район,
поруч із с. Шпилі</t>
  </si>
  <si>
    <t>„Чорний лелека”</t>
  </si>
  <si>
    <t>Макарівська сільська рада, Іванківський район</t>
  </si>
  <si>
    <t>Вишгородський район,
поруч із с. Макарівка</t>
  </si>
  <si>
    <t>„Стугна”</t>
  </si>
  <si>
    <t>Українська міська рада, Обухівський район</t>
  </si>
  <si>
    <t>Обухівський район,
поруч із м. Обухів та м. Українка</t>
  </si>
  <si>
    <t>„Ворзельський”</t>
  </si>
  <si>
    <t>Ворзельська селищна рада, Києво-Святошинський район</t>
  </si>
  <si>
    <t xml:space="preserve">Бучанський район,
у межах смт Ворзель
</t>
  </si>
  <si>
    <t>Бучанська лісогосподарська установа</t>
  </si>
  <si>
    <t>Ворзельська селищна рада</t>
  </si>
  <si>
    <t xml:space="preserve">Рішення Київської облради від 20.11.2003р. №133-10-ХХІУ
</t>
  </si>
  <si>
    <t>„Борові ділянки”</t>
  </si>
  <si>
    <t>Комарівська сільська рада, Бородянський район</t>
  </si>
  <si>
    <t>Бучанський район,
поруч із с. Комарівка</t>
  </si>
  <si>
    <t>ДП „Тетерівське лісове господарство”</t>
  </si>
  <si>
    <t>„Борщівський”</t>
  </si>
  <si>
    <t>Коржівська сільська рада, Баришівський район</t>
  </si>
  <si>
    <t>Броварський район, поруч із селами Коржі та Борщів</t>
  </si>
  <si>
    <t>Рішення обласної ради від 01.04.03р. №89-07-XXIV</t>
  </si>
  <si>
    <t>„Бушівський”</t>
  </si>
  <si>
    <t>Бушівська сільська рада, Рокитнянський район</t>
  </si>
  <si>
    <t>Білоцерківський район,
поруч із с. Бушеве</t>
  </si>
  <si>
    <t>Рішення Київського облвиконкому від 12.01.987р. №5</t>
  </si>
  <si>
    <t>„Володарська дача”</t>
  </si>
  <si>
    <t>Володарська селищна рада, Володарський район</t>
  </si>
  <si>
    <t>Білоцерківський район, поруч із смт Володарка</t>
  </si>
  <si>
    <t>„Михайлівська дача”</t>
  </si>
  <si>
    <t>Логвинська сільська рада, Володарський район</t>
  </si>
  <si>
    <t>Білоцерківський район, поруч із 
с. Логвин</t>
  </si>
  <si>
    <t>„Улашівська дача”</t>
  </si>
  <si>
    <t>Чернинська і Улашівська  сільські ради, Таращанський район</t>
  </si>
  <si>
    <t>Білоцерківський район,
між с. Чернин та м. Тараща</t>
  </si>
  <si>
    <t xml:space="preserve">Рішення  Київської обласної ради  від 05.03.02р. №327-20-ХХІІІ </t>
  </si>
  <si>
    <t>„Пухівський”</t>
  </si>
  <si>
    <t>Рішення Київського облвиконкому від 28.02.1972р. №118</t>
  </si>
  <si>
    <t>„Пустоварівка”</t>
  </si>
  <si>
    <t>Ленінська і Пустоварівська сільські ради, Сквирський район</t>
  </si>
  <si>
    <t>Білоцерківський район,
поруч із селами Тарасівка та Нова Пустоварівка</t>
  </si>
  <si>
    <t>„Уютне”</t>
  </si>
  <si>
    <t>Шаліївська сільська рада, Сквирський район</t>
  </si>
  <si>
    <t>Білоцерківський район,
поруч із с. Шаліївка</t>
  </si>
  <si>
    <t>„Гореницький”</t>
  </si>
  <si>
    <t>В адміністративних межах Дмитрівської та Гореницької  селищних рад Київської області</t>
  </si>
  <si>
    <t>Бучанський район,
с. Дмитрівка</t>
  </si>
  <si>
    <t>Рішення  Київської обласної ради  від 21.06.2012р. №365-19-VІ</t>
  </si>
  <si>
    <t>«Чернечий ліс»</t>
  </si>
  <si>
    <t xml:space="preserve">Києво-Святошинський р-н В адміністративних межах Лісниківської, Ходосівської та Хотівської с. р. </t>
  </si>
  <si>
    <t>Бучанський район,
поруч із селами Хотів, Лісники та Ходосівка</t>
  </si>
  <si>
    <t>НУБіП</t>
  </si>
  <si>
    <t>„Димерський”</t>
  </si>
  <si>
    <t>Ясногородська сільська рада, Вишгородський район</t>
  </si>
  <si>
    <t>Вишгородський район,
поруч із селами Дмитрівка та Ясногородка</t>
  </si>
  <si>
    <t>„Катюжанський”</t>
  </si>
  <si>
    <t>Катюжанська сільська рада, Вишгородський район</t>
  </si>
  <si>
    <t>Вишгородський район,
поруч із с. Катюжанка</t>
  </si>
  <si>
    <t>„Велеківське болото”</t>
  </si>
  <si>
    <t>Семиполківська, Богданівська сільські ради та Броварська міська рада, Броварський район</t>
  </si>
  <si>
    <t>Броварський район,
біля с. Семиполки</t>
  </si>
  <si>
    <t>Урочище “Гощів”</t>
  </si>
  <si>
    <t>Нещерівська та Старобезрадичівська сільські ради, Обухівський район</t>
  </si>
  <si>
    <t>Обухівський район,
поруч із селами Нещерів та Старі Безрадичі</t>
  </si>
  <si>
    <t>„Копачівський”</t>
  </si>
  <si>
    <t>Обухівський район,
поруч із с. Копачів від с. Застугна до с. Березове</t>
  </si>
  <si>
    <t>„Болото Біле”</t>
  </si>
  <si>
    <t>Сошняківська сільська рада, Бориспільський район</t>
  </si>
  <si>
    <t>Бориспільський район,
поруч із с. Сошників</t>
  </si>
  <si>
    <t>ДП „Ржищівський військовий лісгосп”</t>
  </si>
  <si>
    <t>Урочище “Кончаки”</t>
  </si>
  <si>
    <t>Дідівщанська сільська рада, Фастівський район</t>
  </si>
  <si>
    <t>Фастівський район,
між селами Дідівщина та Кончаки</t>
  </si>
  <si>
    <t>„Бабині лози”</t>
  </si>
  <si>
    <t>Білоцерківський район,
пн. околиця с. Стадниця</t>
  </si>
  <si>
    <t>„Подільський”</t>
  </si>
  <si>
    <t>Подільська і Масківецька сільські ради, Баришівський район</t>
  </si>
  <si>
    <t>Броварський район,
поруч із селами Поділля та Масківці</t>
  </si>
  <si>
    <t>Подільська і Масківецька сільські ради</t>
  </si>
  <si>
    <t>м. Ірпінь, вул. Новооскольська</t>
  </si>
  <si>
    <t>Бучанський район, м. Ірпінь, вул. Новооскольська</t>
  </si>
  <si>
    <t>Ірпінська міська рада</t>
  </si>
  <si>
    <t>«Дулицьке»</t>
  </si>
  <si>
    <t>В адміністративних межах Шамраївської та Дулицької сільської рад Сквирського району</t>
  </si>
  <si>
    <t>Білоцерківський район,
поруч із селами Дулицьке та Шамраївка</t>
  </si>
  <si>
    <t>ДП „Білоцерківське лісове господарство” Сквирське лісництво</t>
  </si>
  <si>
    <t xml:space="preserve">ДП „Білоцерківське лісове господарство” </t>
  </si>
  <si>
    <t>Озеро Осокорі та Озеро Перевал</t>
  </si>
  <si>
    <t>Вишгородський район, Новосілківська с. р.</t>
  </si>
  <si>
    <t>Вишгородський район, 
с. Новосілки</t>
  </si>
  <si>
    <t>Новосілківська с. р.</t>
  </si>
  <si>
    <t>Рішення Київської облради від 15.10.2020 № 911-36-VII</t>
  </si>
  <si>
    <t>„Процівський”</t>
  </si>
  <si>
    <t>Процівська сільська рада</t>
  </si>
  <si>
    <t>"Косівський"</t>
  </si>
  <si>
    <t>Зрайківська, Завадівська та Рачківська сільські ради Володарського району</t>
  </si>
  <si>
    <t>Білоцерківський район,
від с. Шевченкове до с. Рачки</t>
  </si>
  <si>
    <t>Рішення обласної ради від 26.12.16 № 239-11-VII</t>
  </si>
  <si>
    <t>«Стайківські обрії»</t>
  </si>
  <si>
    <t>Стайківська сільська радаКагарлицький район</t>
  </si>
  <si>
    <t>Обухівський район,
поруч із с. Стайки</t>
  </si>
  <si>
    <t>Стайківська сільська рада</t>
  </si>
  <si>
    <t>„Хвощ великий”</t>
  </si>
  <si>
    <t>Вишгородська міська рада, Вишгородський район</t>
  </si>
  <si>
    <t>Вишгородський район,
м. Вишгород</t>
  </si>
  <si>
    <t>Вишгородська міська рада</t>
  </si>
  <si>
    <t>„Омелькова гора”</t>
  </si>
  <si>
    <t>Великосалтанівська сільська рада, Васильківський район</t>
  </si>
  <si>
    <t>Фастівський район,
в межах с. Велика Солтанівка</t>
  </si>
  <si>
    <t>Великосалтанівська сільська рада</t>
  </si>
  <si>
    <t>Рішення четвертої сесії Київської обласної ради ХХІV від 24.10.02р. №045-04-ХХІV</t>
  </si>
  <si>
    <t>„Тюльпанове дерево”</t>
  </si>
  <si>
    <t>Бучанський район,
у межах смт Ворзель</t>
  </si>
  <si>
    <t xml:space="preserve">КП „Обласний лісгосп”  </t>
  </si>
  <si>
    <t>Рішення Київського облвиконкому №5 від 12.01.87р.</t>
  </si>
  <si>
    <t>Обухівський район,
с. Лісники</t>
  </si>
  <si>
    <t>Рішення Київської облради від 27.10.2005р. №310-26-ІУ</t>
  </si>
  <si>
    <t>“Ходосівський дуб”</t>
  </si>
  <si>
    <t>Ходосівська сільрада, Києво-Святошинський район</t>
  </si>
  <si>
    <t>Обухівський район,
поруч із с. Ходосівка</t>
  </si>
  <si>
    <t>Рішення Київської облради від12.12.2008 № 391-21-V</t>
  </si>
  <si>
    <t>“Витоки струмка Дніприк”</t>
  </si>
  <si>
    <t>Чабанівська селищна рада, Києво-Святошинський район</t>
  </si>
  <si>
    <t>Фастівський район,
смт Чабани</t>
  </si>
  <si>
    <t>ДП Дослідне господарство “Чабани” Інституту землеробства УААН</t>
  </si>
  <si>
    <t>„Вікова сосна”</t>
  </si>
  <si>
    <t>Дорогинська сільська рада, Фастівський район</t>
  </si>
  <si>
    <t>Фастівський район,
поруч із с. Догоринка</t>
  </si>
  <si>
    <t>Рішення Київського облвиконкому №118 від 28.02.72р.</t>
  </si>
  <si>
    <t>„Дуб черешчатий”</t>
  </si>
  <si>
    <t>Рішення Київського облвиконкому №524, 1968р.</t>
  </si>
  <si>
    <t>„Дуби”</t>
  </si>
  <si>
    <t>Пісківська селищна рада, Бородянський район</t>
  </si>
  <si>
    <t>Бучанський район,
поруч із смт Пісківка</t>
  </si>
  <si>
    <t>„Дубові насадження”</t>
  </si>
  <si>
    <t>Бучанський район,
поруч із с. Загальці</t>
  </si>
  <si>
    <t>„Сосново-дубові насадження”</t>
  </si>
  <si>
    <t>„Соснові насадження”</t>
  </si>
  <si>
    <t>„Акація біла”</t>
  </si>
  <si>
    <t>Переяслав-Хмельницька  міська рада, Переяслав-Хмельницький район</t>
  </si>
  <si>
    <t>Бориспільський район,
м. Переяслав</t>
  </si>
  <si>
    <t>Переяслав-Хмельницький краєзнавчий музей</t>
  </si>
  <si>
    <t>Національний історико-етнографічний заповідник "Переяслав"</t>
  </si>
  <si>
    <t>„Віковий дуб черешчатий”</t>
  </si>
  <si>
    <t>Борізська сільська рада, Макарівський район</t>
  </si>
  <si>
    <t>Бучанський район,
поруч із с. Борівка</t>
  </si>
  <si>
    <t>ДП„Макарівське  лісове господарство”</t>
  </si>
  <si>
    <t>„Три брати”</t>
  </si>
  <si>
    <t>Стовп’язька сільська рада, Переяслав-Хмельницький район</t>
  </si>
  <si>
    <t>Бориспільський район,
поруч із с. Стовп’яги</t>
  </si>
  <si>
    <t>Стовп’язька сільська рада</t>
  </si>
  <si>
    <t>Рішення облради від 20.11.2003р. №133-10-ХХІУ</t>
  </si>
  <si>
    <t>„Роблена могила”</t>
  </si>
  <si>
    <t>Козлівська сільська рада, Переяслав-Хмельницький район</t>
  </si>
  <si>
    <t>Бориспільський,
поруч із с. Козлів</t>
  </si>
  <si>
    <t>“Соболева могила”</t>
  </si>
  <si>
    <t>Виповзьська сільська рада, Переяслав-Хмельницький район</t>
  </si>
  <si>
    <t>Бориспільський район,
на сх. від с. Виповзки</t>
  </si>
  <si>
    <t>Виповзьська сільська рада</t>
  </si>
  <si>
    <t>“Два товариша”</t>
  </si>
  <si>
    <t>Малокаратульська сільська рада, Переяслав-Хмельницький район</t>
  </si>
  <si>
    <t>Бориспільський район,
поруч із с. Мала Каратуль, на пд. від с. Травневе</t>
  </si>
  <si>
    <t>Малокаратульська сільська рада</t>
  </si>
  <si>
    <t>“Урочище Гірка”</t>
  </si>
  <si>
    <t>Денисівська сільська рада, Переяслав-Хмельницький район</t>
  </si>
  <si>
    <t>Бориспільський район,
на пн. від с. Дениси</t>
  </si>
  <si>
    <t>Денисівська сільська рада</t>
  </si>
  <si>
    <t>„Високопродуктивні соснові насадження”</t>
  </si>
  <si>
    <t>Логвинська селищна рада, Володарський район</t>
  </si>
  <si>
    <t>Білоцерківський район,
поруч із селами Логвин та Тарасівка</t>
  </si>
  <si>
    <t>24.</t>
  </si>
  <si>
    <t>„Гінго дволопатеве”</t>
  </si>
  <si>
    <t>Сквирська міська рада, Сквирський район</t>
  </si>
  <si>
    <t>Білоцерківський район,
м. Сквира</t>
  </si>
  <si>
    <t>Сквирська міська рада</t>
  </si>
  <si>
    <t>25.</t>
  </si>
  <si>
    <t>„Тюльпанові дерева”</t>
  </si>
  <si>
    <t>Сквирська дослідна станція</t>
  </si>
  <si>
    <t>Рішення тринадцятої сесії Київської обласної ради ХХІІІ скликання від 5.10.2000р. № 231-13-ХХІІІ</t>
  </si>
  <si>
    <t>26.</t>
  </si>
  <si>
    <t>„Двоярусні насадження”</t>
  </si>
  <si>
    <t>Розважівська сільська рада, Іванівський район</t>
  </si>
  <si>
    <t>Вишгородський район,
поруч із с. Розважів</t>
  </si>
  <si>
    <t>27.</t>
  </si>
  <si>
    <t>Розважівська сільська рада, Іванківський район</t>
  </si>
  <si>
    <t xml:space="preserve">ДП „Іванківське лісове господарство” </t>
  </si>
  <si>
    <t>28.</t>
  </si>
  <si>
    <t>„Змішані насадження”</t>
  </si>
  <si>
    <t>29.</t>
  </si>
  <si>
    <t>Обуховицька сільська рада, Іванківський район</t>
  </si>
  <si>
    <t>Вишгородський район,
поруч із с. Обуховичі</t>
  </si>
  <si>
    <t>30.</t>
  </si>
  <si>
    <t>Блідчанська сільська рада, Іванківський район</t>
  </si>
  <si>
    <t>Вишгородський район,
поруч із с. Блідча</t>
  </si>
  <si>
    <t>31.</t>
  </si>
  <si>
    <t>32.</t>
  </si>
  <si>
    <t>33.</t>
  </si>
  <si>
    <t>Шпилівська сільська рада, Іванівський район</t>
  </si>
  <si>
    <t>34.</t>
  </si>
  <si>
    <t>„Вікові дубові насадження”</t>
  </si>
  <si>
    <t>Рішення Київського облвиконкому №118 від 28.02.68р.</t>
  </si>
  <si>
    <t>35.</t>
  </si>
  <si>
    <t>„Вільхові насадження проф. Товстоліса”</t>
  </si>
  <si>
    <t>36.</t>
  </si>
  <si>
    <t>„Ділянка сосни звичайної”</t>
  </si>
  <si>
    <t>37.</t>
  </si>
  <si>
    <r>
      <t xml:space="preserve">„Ділянка сосни звичайної”
</t>
    </r>
    <r>
      <rPr>
        <sz val="10"/>
        <color rgb="FFFF0000"/>
        <rFont val="Times New Roman"/>
        <family val="1"/>
        <charset val="204"/>
      </rPr>
      <t>"Дуб"</t>
    </r>
  </si>
  <si>
    <t>38.</t>
  </si>
  <si>
    <t>„Чорновільхові насадження понад р. Прип’ять”</t>
  </si>
  <si>
    <t>39.</t>
  </si>
  <si>
    <t>40.</t>
  </si>
  <si>
    <t>„Насадження дуба черешчатого”</t>
  </si>
  <si>
    <t>41.</t>
  </si>
  <si>
    <t>„Дуб Прадуб”</t>
  </si>
  <si>
    <t>м. Ірпінь, вул. Мечнікова</t>
  </si>
  <si>
    <t>Бучанський район, м. Ірпінь, вул. Мечнікова</t>
  </si>
  <si>
    <t>42.</t>
  </si>
  <si>
    <t>«Городище Городок»</t>
  </si>
  <si>
    <t>Обухівський район,  південний захід від с. Старі Безрадичі</t>
  </si>
  <si>
    <t>Обухівський район,
південний захід від с. Старі Безрадичі</t>
  </si>
  <si>
    <t>Старобезрадичівська сільська рада</t>
  </si>
  <si>
    <t>Рішення Київської обласної ради від 29.07.10р.  №757-33-V</t>
  </si>
  <si>
    <t>«Медвин дуб»</t>
  </si>
  <si>
    <t>Медвинська сільська радаБогуславський район</t>
  </si>
  <si>
    <t>Білоцерківський район,
с. Медвин</t>
  </si>
  <si>
    <t>Медвинська сільська рада</t>
  </si>
  <si>
    <t>“Дуб-Володар”</t>
  </si>
  <si>
    <t>Лобачівська сільська радаВолодарський район</t>
  </si>
  <si>
    <t>Білоцерківський район,
с. Нове Життя</t>
  </si>
  <si>
    <t>“Дуби княгині Ольги”</t>
  </si>
  <si>
    <t>с. Новосілки в урочищі «Лужок»  Вишгородського району Київської області</t>
  </si>
  <si>
    <t>Вишгородський район, 
с. Новосілки в урочищі «Лужок»</t>
  </si>
  <si>
    <t>Новосілківська сільська рада</t>
  </si>
  <si>
    <t>Рішення Київської обласної ради від 21.06.2012 р. №365-19-VI</t>
  </si>
  <si>
    <t>"Три дуби"</t>
  </si>
  <si>
    <t>Старівська сільська рада Бориспільського району</t>
  </si>
  <si>
    <t>Бориспільський район,
с. Старе</t>
  </si>
  <si>
    <t>Рішенням Київської облради від 23.12.2016р. № 212-11-VII</t>
  </si>
  <si>
    <t>"Катеринин дуб"</t>
  </si>
  <si>
    <t>Сошниківська сільська рада Бориспільського району</t>
  </si>
  <si>
    <t xml:space="preserve">Бориспільський район,
с. Сошників </t>
  </si>
  <si>
    <t>"Володимира дуби"</t>
  </si>
  <si>
    <t>ДП "Київська лісова науково-дослідна станція" Вишгородський район</t>
  </si>
  <si>
    <t>Вишгородський район,
с. Нові Петрівці</t>
  </si>
  <si>
    <t>"Липа кохання"</t>
  </si>
  <si>
    <t>Рогізнянська сільська рада Сквирського району</t>
  </si>
  <si>
    <t>Білоцерківський район,
с. Рогізна</t>
  </si>
  <si>
    <t>"Абрамівський дуб"</t>
  </si>
  <si>
    <t>Абрамівська сільська рада Вишгородського району</t>
  </si>
  <si>
    <t>Вишгородський район,
у межах с. Абрамівка</t>
  </si>
  <si>
    <t xml:space="preserve">Абрамівська сільська рада </t>
  </si>
  <si>
    <t>"Деснянський дуб"</t>
  </si>
  <si>
    <t>Вишгородський район,
у межах с. Пірнове</t>
  </si>
  <si>
    <t>"Процівський дуб"</t>
  </si>
  <si>
    <t>ДП "Бориспільське лісове господарство" Бориспільський район</t>
  </si>
  <si>
    <t>Бориспільський район, 
біля с. Проців</t>
  </si>
  <si>
    <t xml:space="preserve">ДП "Бориспільське лісове господарство" </t>
  </si>
  <si>
    <t>«Дуб Семена Палія»</t>
  </si>
  <si>
    <t>м. Біла Церква</t>
  </si>
  <si>
    <t>Білоцерківський район, м. Біла Церква</t>
  </si>
  <si>
    <t>Національний дендрологічний парк “Олександрія”</t>
  </si>
  <si>
    <t>Рішенням облради від 22.06.2017 № 345-15-VII</t>
  </si>
  <si>
    <t>«Государ Великої Галявини»</t>
  </si>
  <si>
    <t>Рішенням облради  від 22.06.2017 № 345-15-VII</t>
  </si>
  <si>
    <t>«Дідодуб»</t>
  </si>
  <si>
    <t>Богуславський р-н            ДП “Богуславське лісове господарство”</t>
  </si>
  <si>
    <t>Білоцерківський район,
с. Бране Поле</t>
  </si>
  <si>
    <t>ДП “Богуславське ЛГ”</t>
  </si>
  <si>
    <t>«Телепень»</t>
  </si>
  <si>
    <t>Яготинський р-н Лемешівська с.р.</t>
  </si>
  <si>
    <t>Бориспільський район,
у межах с. Лемешівка</t>
  </si>
  <si>
    <t>Яготинська РДА</t>
  </si>
  <si>
    <t>«Дуб Гоголя»</t>
  </si>
  <si>
    <t>м.Кагарлик</t>
  </si>
  <si>
    <t>Парк-пам’ятка садово-паркового мистецтва загальнодержавного значення «Кагарлицький»</t>
  </si>
  <si>
    <t>Рішення облради  від 14.12.2017 № 369-19-VII</t>
  </si>
  <si>
    <t>«Батьківський ясен»</t>
  </si>
  <si>
    <t xml:space="preserve">Фастівський р-н Дідівщинська с. р. </t>
  </si>
  <si>
    <t>Фастівський район,
с. Дідівщина</t>
  </si>
  <si>
    <t xml:space="preserve">Дідівщинська с. р. </t>
  </si>
  <si>
    <t>«Дуб-довгожитель»</t>
  </si>
  <si>
    <t>Обухівський р-н Обухівська міська рада</t>
  </si>
  <si>
    <t xml:space="preserve">Обухівський район,
м. Обухів
</t>
  </si>
  <si>
    <t>«Вікові дерева дуба звичайного»</t>
  </si>
  <si>
    <t>Обухівський район,
м. Обухів</t>
  </si>
  <si>
    <t>«Таценківські дуби-велетні»</t>
  </si>
  <si>
    <t>Обухівський район, с. Таценки</t>
  </si>
  <si>
    <t>«Ташанківський дуб»</t>
  </si>
  <si>
    <t xml:space="preserve">Переяслав-Хмельницький р-н Ташанська с. р. </t>
  </si>
  <si>
    <t>Бориспільський район,
поруч із с. Ташань</t>
  </si>
  <si>
    <t xml:space="preserve">Ташанська с. р. </t>
  </si>
  <si>
    <t>«Дуб кохання»</t>
  </si>
  <si>
    <t>«500-річний дуб»</t>
  </si>
  <si>
    <t xml:space="preserve">Вишгородський р-н Глібівська с. р. </t>
  </si>
  <si>
    <t>Вишгородський район,
на території с. Глібівка</t>
  </si>
  <si>
    <t xml:space="preserve">Глібівська с. р. </t>
  </si>
  <si>
    <t>«Адоніс»</t>
  </si>
  <si>
    <t>Дерев’янська с. р. Обухівський р-н</t>
  </si>
  <si>
    <t>Обухівський район,
с. Дерев’яна</t>
  </si>
  <si>
    <t xml:space="preserve">Дерев’янська с. р. </t>
  </si>
  <si>
    <t>"Катюжанський дуб"</t>
  </si>
  <si>
    <t>Вишгородський р-он, Катюжанська с. р.</t>
  </si>
  <si>
    <t>Вишгородський район,
с. Катюжанка</t>
  </si>
  <si>
    <t>"Софіївський ясен"</t>
  </si>
  <si>
    <t>Фастівський р-н, с. Софіївка</t>
  </si>
  <si>
    <t>Фастівський район, с. Софіївка</t>
  </si>
  <si>
    <t>Кожанська селищна рада</t>
  </si>
  <si>
    <t>"Северинівський дуб"</t>
  </si>
  <si>
    <t>Таращанський р-н, Северинівська с. р.</t>
  </si>
  <si>
    <t>Білоцерківський район,
с. Северинівка</t>
  </si>
  <si>
    <t>Северинівська с. р.</t>
  </si>
  <si>
    <t>"Дуб козацької слави"</t>
  </si>
  <si>
    <t>Фастівський р-н, Кожанська селищна рада</t>
  </si>
  <si>
    <t>Фастівський район, 
смт Кожанка</t>
  </si>
  <si>
    <t>"Вітяно-Трипільський дуб"</t>
  </si>
  <si>
    <t>Києво-Святошинський р-н, поблизу с. Хотів</t>
  </si>
  <si>
    <t>Обухівський район, 
поблизу с. Хотів</t>
  </si>
  <si>
    <t>ВП НУБіП України «Боярська лісова дослідна станція»</t>
  </si>
  <si>
    <t>400-річний дуб</t>
  </si>
  <si>
    <t>Рокитнянський район,
Рокитнянська селищна рада, Сухоліське л-во - кв. 18 вид. 5</t>
  </si>
  <si>
    <t>Білоцерківський район,
поруч із с. Пугачівка</t>
  </si>
  <si>
    <t xml:space="preserve">ДП "Білоцерківське ЛГ" </t>
  </si>
  <si>
    <t>Рішення облради від 15.10.2020 № 911-36-VII</t>
  </si>
  <si>
    <t>Дуб-оберіг</t>
  </si>
  <si>
    <t>Бучанський район, селище Гостомель</t>
  </si>
  <si>
    <t>Бучанський район,
селище Гостомель</t>
  </si>
  <si>
    <t>Гостомельська селищна рада</t>
  </si>
  <si>
    <t>Рішення  облради від 15.10.2020 № 911-36-VII</t>
  </si>
  <si>
    <t>Урочище "Плиски</t>
  </si>
  <si>
    <t>Васильківський район,
Плесецьке л-во  - кв. 442 вид. 18</t>
  </si>
  <si>
    <t>Фастівський район, 
Плесецьке лісництво - кв. 442 вид. 18</t>
  </si>
  <si>
    <t>Осика-цариця</t>
  </si>
  <si>
    <t>Кагарлицький район,
с. Великі Пріцьки</t>
  </si>
  <si>
    <t>Обухівський район,
с. Великі Пріцьки</t>
  </si>
  <si>
    <t>Великопріцьківська с. р.</t>
  </si>
  <si>
    <t>"Урочище Ярове"</t>
  </si>
  <si>
    <t>Бучанський район,
в межах села Бобриця</t>
  </si>
  <si>
    <t>Рішення Київської обласної ради від 09.09.2021 № 097-05-VIII</t>
  </si>
  <si>
    <t>"Ліс біля села Крячки"</t>
  </si>
  <si>
    <t>Обухівський район,
біля села Крячки</t>
  </si>
  <si>
    <t>Рішення Київської обласної ради від 24.11.2021 № 200-07-VIII</t>
  </si>
  <si>
    <t>Броварський район, с. Войтове Згурівської селищної територіальної громади</t>
  </si>
  <si>
    <t>Згурівська селищна територіальна громада</t>
  </si>
  <si>
    <t>Рішення Київської обласної ради від 22.09.2022 № 313-13-VIII</t>
  </si>
  <si>
    <t>"Буцькоий ліс"</t>
  </si>
  <si>
    <t>Рішення Київської обласної ради від 15.11.2022 
№ 403-14-VIII</t>
  </si>
  <si>
    <t>“Ревина гора”</t>
  </si>
  <si>
    <t>Германівська сільська рада, Обухівський район</t>
  </si>
  <si>
    <t>Обухівський район,
сх. околиця с. Германівка</t>
  </si>
  <si>
    <t>Германівська сільська рада</t>
  </si>
  <si>
    <t>“Городище”</t>
  </si>
  <si>
    <t>Обухівський район,
пн.-сх околиця с. Германівка</t>
  </si>
  <si>
    <t>„Вибла могила”</t>
  </si>
  <si>
    <t>Бориспільський район,
поруі із с. Семенівка, на пн.-сх від с. Леляки</t>
  </si>
  <si>
    <t>„Мохове”</t>
  </si>
  <si>
    <t>Лук’янівська сільська рада, Таращанський район</t>
  </si>
  <si>
    <t>Білоцерківський район,
на пн. від с. Лук’янівка</t>
  </si>
  <si>
    <t>Лук’янівська сільська рада</t>
  </si>
  <si>
    <t>„Городище”</t>
  </si>
  <si>
    <t>“Дніпрово-Яненковий вал”</t>
  </si>
  <si>
    <t>Циблівська сільська рада, Переяслав-Хмельницький район</t>
  </si>
  <si>
    <t>Бориспільський район,
поруч із с. Циблі</t>
  </si>
  <si>
    <t>Циблівська сільська рада</t>
  </si>
  <si>
    <t>„Дзвінкова криниця”</t>
  </si>
  <si>
    <t>Новопетрівська сільська рада, Вишгородський район</t>
  </si>
  <si>
    <t>Вишгородський район,
на території с. Нові Петрівці</t>
  </si>
  <si>
    <t>ДП „Київська лісова науково-дослідна станція”</t>
  </si>
  <si>
    <t>“Криниця св. Георгія”</t>
  </si>
  <si>
    <t>Горбанівська сільська рада, Переяслав-Хмельницький район</t>
  </si>
  <si>
    <t>Бориспільський район,
с. Горбані</t>
  </si>
  <si>
    <t>Горбанівська сільська рада</t>
  </si>
  <si>
    <t>„Кошівські джерела”</t>
  </si>
  <si>
    <t>Кошівська сільська рада</t>
  </si>
  <si>
    <t>Білоцерківський район,
с. Кошів</t>
  </si>
  <si>
    <t>Тетіївська РДА</t>
  </si>
  <si>
    <t>"Воломирецька криниця"</t>
  </si>
  <si>
    <t>Великодмитровицька сільська рада Обухівського району</t>
  </si>
  <si>
    <t>Обухівський район,
с. Великі Дмитровичі</t>
  </si>
  <si>
    <t xml:space="preserve">Великодмитровицька сільська рада </t>
  </si>
  <si>
    <t>Рішення Київської обласної ради від 23.12.16р. №212-11-VII</t>
  </si>
  <si>
    <t>„Ново-Петрівський геологічний розріз”</t>
  </si>
  <si>
    <t xml:space="preserve">ДП „Київська лісова науково-дослідна станція” </t>
  </si>
  <si>
    <t>Рішення Київського облвиконкому №510 від 29.10.79р.</t>
  </si>
  <si>
    <t>„Білогородський горб”</t>
  </si>
  <si>
    <t>Білогородська сільська рада, Києво-Святошинський район</t>
  </si>
  <si>
    <t>Бучанський район,
с. Білогородка</t>
  </si>
  <si>
    <t>Білогородська сільська рада</t>
  </si>
  <si>
    <t>„Змієві вали”</t>
  </si>
  <si>
    <t>Юрівська, Борівська та Ніжиловицька сільські ради, Макарівський район</t>
  </si>
  <si>
    <t>Бучанський район, поруч із селами Юрів, Борів та Ніжиловичі</t>
  </si>
  <si>
    <t xml:space="preserve">Рішення двадцятої сесії Київської обласної ради ХХІІІ скликання від05.03.02р. №327-20-ХХІІІ </t>
  </si>
  <si>
    <t>„Щербаки”</t>
  </si>
  <si>
    <t>Фесюрівська сільська рада, Білоцерківський район</t>
  </si>
  <si>
    <t>Білоцерківський район,
поруч із селами Фесюри та  Щербаки</t>
  </si>
  <si>
    <t>Фесюрівська сільська рада</t>
  </si>
  <si>
    <t>„Відслонення богуславських гранітів”</t>
  </si>
  <si>
    <t>Богуславська міська рада, Богуславський район</t>
  </si>
  <si>
    <t>Обухівський район,
м. Богуслав</t>
  </si>
  <si>
    <t>Богуславська міська рада</t>
  </si>
  <si>
    <t>„Ставищанський”</t>
  </si>
  <si>
    <t>Ставищанська селищна рада, Ставищанський район</t>
  </si>
  <si>
    <t>Білоцерківський район,
смт Ставище</t>
  </si>
  <si>
    <t xml:space="preserve">Ставищанське житлово-комунальне підприємство </t>
  </si>
  <si>
    <t>„Сулимівський”</t>
  </si>
  <si>
    <t>Кіровська  сільська рада, Бориспільський район</t>
  </si>
  <si>
    <t>Бориспільський район,
с. Сулимівка</t>
  </si>
  <si>
    <t>Кіровська  сільська рада</t>
  </si>
  <si>
    <t>„Жорнівський”</t>
  </si>
  <si>
    <t>Жорнівська сільська рада, Києво-Святошинський</t>
  </si>
  <si>
    <t>„Копилівський”</t>
  </si>
  <si>
    <t>Копилівська сільська рада, Макарівський район</t>
  </si>
  <si>
    <t>Бучанський район,
с. Копилів</t>
  </si>
  <si>
    <t>Копилівська сільська рада</t>
  </si>
  <si>
    <t>„Фастівський”</t>
  </si>
  <si>
    <t>Бортниківська сільська рада, Фастівський район</t>
  </si>
  <si>
    <t>Фастівський район,
с. Бортники</t>
  </si>
  <si>
    <t>„Молодіжний”</t>
  </si>
  <si>
    <t>Фастівська міська рада, Фастівський район</t>
  </si>
  <si>
    <t>Фастівський район,
м. Фастів</t>
  </si>
  <si>
    <t>Міський відділ освіти Фастівської міської ради</t>
  </si>
  <si>
    <t>„П’ятигірський”</t>
  </si>
  <si>
    <t>П’ятигирівська сільська рада, Тетіївський район</t>
  </si>
  <si>
    <t>Білоцерківський район,
с. П’ятигори</t>
  </si>
  <si>
    <t>Рішення Київського облвиконкому №128 від 26.02.73р.</t>
  </si>
  <si>
    <t>“Чагари”</t>
  </si>
  <si>
    <t>Білоцерківський район,
м. Тетіїв</t>
  </si>
  <si>
    <t>ДП “Білоцерківське лісове господарство”</t>
  </si>
  <si>
    <t>“Дубовий гай”</t>
  </si>
  <si>
    <t>„Томилівський”</t>
  </si>
  <si>
    <t>Шкарівська сільська рада, Білоцерківський район</t>
  </si>
  <si>
    <t>Білоцерківський район,
поручі з с. Шкарівка</t>
  </si>
  <si>
    <t>„Альта”</t>
  </si>
  <si>
    <t>Подільська сільська рада, Баришівський район</t>
  </si>
  <si>
    <t>Броварський район,
с. Поділля</t>
  </si>
  <si>
    <t>Подільська середня школа</t>
  </si>
  <si>
    <t>Рішення облвиконкому № 191 від 26.11.1991р.</t>
  </si>
  <si>
    <t>Зелена брама</t>
  </si>
  <si>
    <t xml:space="preserve">парк-пам'ятка садово-паркового мистецтва </t>
  </si>
  <si>
    <t xml:space="preserve">с. Софіївська Борщагівка Києво-Святошинського району, Ірпінське (Приміське) л-во - кв. 54 вид. 1,2,4,5,7,9,10,11 </t>
  </si>
  <si>
    <t>Рішення Київської обласної ради від 22.06.2020 
№ 878-35-VII, рішенням Київської обласної ради від 22.09.2022 № 316-13-VIII змінено межі</t>
  </si>
  <si>
    <t>"Орхідейні яри"</t>
  </si>
  <si>
    <t>Вишгородський район, 
м. Вишгород</t>
  </si>
  <si>
    <t>м. Вишгород, Вишгородський район, Першотравневе лісництво - кв.159 вид. 1-20, кв. 160 вид 1-13 ДП "Київська лісова науково-дослідна станція"</t>
  </si>
  <si>
    <t>ДП «Київська лісова науково-дослідна станція»</t>
  </si>
  <si>
    <t xml:space="preserve">Рішення Київської обласної ради від 09.09.2021 № 097-05-VIII
</t>
  </si>
  <si>
    <t>“Трахтемирів”</t>
  </si>
  <si>
    <t>Малобукринська, Грушевська сільські ради, Миронівський район</t>
  </si>
  <si>
    <t>Обухівський район,
на території сіл Малий Букрин та Грушів</t>
  </si>
  <si>
    <t>АТЗТ „Аграрно-екологічне об’єднання “Трахтемирів”</t>
  </si>
  <si>
    <t>Рішення Київської обласної ради двадцять третього скликання від 17.02.2000р. № 168-10-ХХІІІ</t>
  </si>
  <si>
    <t>”Богуславль”</t>
  </si>
  <si>
    <t>М. Богуславль, Богуславський район</t>
  </si>
  <si>
    <t>Богуславський комбінат комунальних підприємств</t>
  </si>
  <si>
    <t>«Пташиний рай»</t>
  </si>
  <si>
    <t xml:space="preserve">м. Вишгород </t>
  </si>
  <si>
    <t xml:space="preserve">Вишгородський район, м. Вишгород </t>
  </si>
  <si>
    <t>Вишгородська міська рада та ДП «Київська лісова науково-дослідна станція»</t>
  </si>
  <si>
    <t>Рішення облради від 14.12.2017 № 369-19-VII</t>
  </si>
  <si>
    <t>«Яготинський імені Гетьмана Кирила Розумовського»</t>
  </si>
  <si>
    <t xml:space="preserve">м. Яготин </t>
  </si>
  <si>
    <t>Бориспільський район, м. Яготин</t>
  </si>
  <si>
    <t>Яготинська міська рада та ДП «Переяслав-Хмельницьке лісове господарство»</t>
  </si>
  <si>
    <t>„Первомайське”</t>
  </si>
  <si>
    <t xml:space="preserve">Рішення облради від 20.11.2003р. №134-10-ХХІУ, ліквідовано Рішення Київської облради від 22.06.2020 № 879-35-VII </t>
  </si>
  <si>
    <t>„Старопетрівські соснові насадження”</t>
  </si>
  <si>
    <t>Лютізька сільська рада, Вишгородський район</t>
  </si>
  <si>
    <t xml:space="preserve">Рішення облвиконкому № 574 від 19.08.68р. ліквідовано Рішення Київської облради від 22.06.2020 № 879-35-VII </t>
  </si>
  <si>
    <t>„Ревуха”</t>
  </si>
  <si>
    <t>Розкішнянська сільська рада, Ставищанський район</t>
  </si>
  <si>
    <t xml:space="preserve">Білоцерківський район,
поруч із с. Розкішна
</t>
  </si>
  <si>
    <t>Рішення облвиконкому №118, 1968р.</t>
  </si>
  <si>
    <t>„Верем’я”</t>
  </si>
  <si>
    <t>Обухівський район,
поручі із с. Копачів</t>
  </si>
  <si>
    <t>„Корчуватник”</t>
  </si>
  <si>
    <t>Шпитьківська сільська рада, Києво-Святошинський район</t>
  </si>
  <si>
    <t>Бучанський район,
поруч із с. Шпитьки</t>
  </si>
  <si>
    <t>„Вепрове”</t>
  </si>
  <si>
    <t>Небелицька сільська рада, Макарівський район</t>
  </si>
  <si>
    <t>Бучанський район,
поруч із с. Небелиця</t>
  </si>
  <si>
    <t>„Галаганове”</t>
  </si>
  <si>
    <t>Безуглівська та Шевченківська сільські ради, Згурівський район</t>
  </si>
  <si>
    <t>Броварський район,
поруч із селами Безуглівка та Шевченкове</t>
  </si>
  <si>
    <r>
      <t xml:space="preserve">„Урочище “Пужа””
</t>
    </r>
    <r>
      <rPr>
        <sz val="10"/>
        <color rgb="FFFF0000"/>
        <rFont val="Times New Roman"/>
        <family val="1"/>
        <charset val="204"/>
      </rPr>
      <t>"Пужа" відповідно до рішення</t>
    </r>
  </si>
  <si>
    <t>Плахтянська сільська рада, Макарівський район</t>
  </si>
  <si>
    <t>Бучанський район,
поруч із селами Плахтянка та Пороскотень</t>
  </si>
  <si>
    <t>Рішення сесії Київської обласної ради  від 23.11.2000р № 249-14-ХХІІІ</t>
  </si>
  <si>
    <t>„Таліжинецький ліс”</t>
  </si>
  <si>
    <t>Теліжинецька сільська рада, Тетіївський район</t>
  </si>
  <si>
    <t>Білоцерківський район,
поруч із с. Теліжинці</t>
  </si>
  <si>
    <t>„Малишки”</t>
  </si>
  <si>
    <t>Биковогребельська сільська рада, Білоцерківський район</t>
  </si>
  <si>
    <t>Білоцерківський район,
поруч із с. Бикова Гребля</t>
  </si>
  <si>
    <t xml:space="preserve"> Болото в урочищі “Солонці”</t>
  </si>
  <si>
    <t>Жовтнева сільська рада</t>
  </si>
  <si>
    <t>Рішення облвиконкому № 510 від 29.10.1979р.</t>
  </si>
  <si>
    <t>„Студенеківські дубові насадження”</t>
  </si>
  <si>
    <t xml:space="preserve">Бориспільський район,
поруч із с. Студеники
</t>
  </si>
  <si>
    <t>“Крутуха”</t>
  </si>
  <si>
    <t>Стовп’язька  сільська рада, Переяслав-Хмельницький район</t>
  </si>
  <si>
    <t>Бориспільський район,
с. Кавказ</t>
  </si>
  <si>
    <t>Стовп’язька  сільська рада</t>
  </si>
  <si>
    <t>Рішення облради від 27.10.2005р. №310-26-ІУ</t>
  </si>
  <si>
    <t>„Турчино”</t>
  </si>
  <si>
    <t>Бранепільська сільська рада, Богуславський район</t>
  </si>
  <si>
    <t>Білоцерківський район,
поруч із с. Бране Поле</t>
  </si>
  <si>
    <t>Рішення облвиконкому № 574 від 19.08.68р.</t>
  </si>
  <si>
    <t>„Загір’я”</t>
  </si>
  <si>
    <t xml:space="preserve">Адміністрація зони відчуження та безумовного (обов’язкового) відселення
</t>
  </si>
  <si>
    <t>Рішення облвиконкому №118 від 18.12.1984р.</t>
  </si>
  <si>
    <t xml:space="preserve"> „Урочище Чагарі”</t>
  </si>
  <si>
    <t>Антонівська сільська рада</t>
  </si>
  <si>
    <t>Білоцерківський район,
поруч із с. Антонів</t>
  </si>
  <si>
    <t>Коблицький ліс</t>
  </si>
  <si>
    <t xml:space="preserve">заповідне урочище </t>
  </si>
  <si>
    <t xml:space="preserve">Іванківський район, Леонівське л-во ДП "Іванківське ЛГ" </t>
  </si>
  <si>
    <t xml:space="preserve">ДП "Іванківське ЛГ" </t>
  </si>
  <si>
    <t>Рішення Київської облради від 22.06.2020 № 879-35-VII</t>
  </si>
  <si>
    <t>"Зелениця"</t>
  </si>
  <si>
    <t>Бучанський район, 
поруч із с. Комарівка</t>
  </si>
  <si>
    <t>Бучанський район, 
поруч із с. Комарівка у Комарівському лісництві кв. 3 вид 8 ДП "Макарівське лісове господарство"</t>
  </si>
  <si>
    <t>ДП «Макарівське лісове господарство»</t>
  </si>
  <si>
    <t>"Гуртове"</t>
  </si>
  <si>
    <t>Бучанський район, 
поруч із смт Пісківка</t>
  </si>
  <si>
    <t>Бучанський район, у Пісківському лісництві кв. 41 вид 11 ДП Тетерівське лісове господарство"
поруч із смт Пісківка</t>
  </si>
  <si>
    <t>ДП «Тетерівське лісове господарство»</t>
  </si>
  <si>
    <t>Рішення Київської обласної ради від 15.11.2022 № 403-14-VIII</t>
  </si>
  <si>
    <t xml:space="preserve">Перелік територій та об`єктів природно-заповідного фонду загальнодержавного та місцевого значення </t>
  </si>
  <si>
    <t>“Войнівський”</t>
  </si>
  <si>
    <t>Новоукраїнський р-н,  поблизу            с. Новоолександрівка</t>
  </si>
  <si>
    <t xml:space="preserve">Новоукраїнський р-н, Глодоська сільська рада,                   с. Новоолександрівка, </t>
  </si>
  <si>
    <t>Новоукраїнська районна державна адміністрація</t>
  </si>
  <si>
    <t>Новоукраїнська міська рада</t>
  </si>
  <si>
    <t>Указом Президента України №750/94 від 10.12.94р.</t>
  </si>
  <si>
    <t>“Когутівка”</t>
  </si>
  <si>
    <t>Новоархангельський р-н, с.Ятрань</t>
  </si>
  <si>
    <t>Голованівський р-н, Підвисоцька сільська рада,                 с. Ятрань, ДП "Оникіївський лісгосп", Торговицьке лісництво, кв.168, 169.</t>
  </si>
  <si>
    <t>Новоархангельська р районна державна адміністрація - 39 га, ДП “Голованівський  лісгосп” – 81га</t>
  </si>
  <si>
    <t>Підвисоцька сільська рада - 39,0 га, ДП "Оникіївський лісгосп"  – 81,0 га</t>
  </si>
  <si>
    <t>“Миколаївський”</t>
  </si>
  <si>
    <t>Олександрівський р-н, поблизу с. Миколаївка</t>
  </si>
  <si>
    <t>Кропивницький р-н, Олександрівська селищна рада, с. Розумівка, ДП "Олександрівський лісгосп",Червоно-Нерубаївське лісництво, кв. 19 вид. 1-11, 25-26, кв. 20  вид.1-12, кв. 21 вид. 1-2, 4-12, кв. 57 вид. 4</t>
  </si>
  <si>
    <t>Червононерубаївське лісництво – 91 га, Олександрівська районна державна адміністрація – 42 га</t>
  </si>
  <si>
    <t>ДП "Олександрівський лісгосп" – 91 га, Олександрівська селищна рада – 42 га</t>
  </si>
  <si>
    <t>“Монастирище”</t>
  </si>
  <si>
    <t>Устинівський р-н, с.Завтурове</t>
  </si>
  <si>
    <t>Кропивницький р-н, Устинівська селищна рада,                     с. Завтурове</t>
  </si>
  <si>
    <t>ВК 305/37 Кіровоградського обласного УВС</t>
  </si>
  <si>
    <t>Кропивницька районна державна адміністрація</t>
  </si>
  <si>
    <t>“Чорноліський”</t>
  </si>
  <si>
    <t>Знам’янський р-н, Богданівське лісництво</t>
  </si>
  <si>
    <t xml:space="preserve">ДП “Чорноліське лісове господарство” Богданівське лісництво кв. 1-118
Суботцівська сільська рада
Кропивницького району
</t>
  </si>
  <si>
    <t>ДП “Чорноліський НВЛГ”</t>
  </si>
  <si>
    <t xml:space="preserve">ДП “Чорноліське лісове господарство” </t>
  </si>
  <si>
    <t>Постановою Ради Міністрів Української РСР №524                       від 11.09.1980р.</t>
  </si>
  <si>
    <t>“Чорноташлицький”</t>
  </si>
  <si>
    <t>Вільшанський р-н, поблизу с.Синюха</t>
  </si>
  <si>
    <t>Голованівський р-н, Вільшанська селищна рада,       с. Синюха</t>
  </si>
  <si>
    <t>Вільшанська районна державна адміністрація</t>
  </si>
  <si>
    <t>Голованівська районна державна адміністрація</t>
  </si>
  <si>
    <t>“Шумок”</t>
  </si>
  <si>
    <t>Бобринецький р-н, поблизу с.Великодрюкове</t>
  </si>
  <si>
    <t xml:space="preserve">с. В. Дрюкова, та перебуває в межах Кетрисанівської сільської ради Кропивницького району </t>
  </si>
  <si>
    <t>Бобринецька районна державна адміністрація</t>
  </si>
  <si>
    <t xml:space="preserve">Кетрисанівська сільська рада Кропивницького району </t>
  </si>
  <si>
    <t>“Велика стінка”</t>
  </si>
  <si>
    <t>Онуфріївський р-н, поблизу с.Вишнівці</t>
  </si>
  <si>
    <t xml:space="preserve">ДП “Чорноліське лісове господарство” Онуфріївське лісництво кв. 144 вид. 6, Онуфріївської селищної ради Олександрійського району
</t>
  </si>
  <si>
    <t>ДП “Онуфріївський лісгосп”</t>
  </si>
  <si>
    <t>ДП “Чорноліське лісове господарство”</t>
  </si>
  <si>
    <t>Указом Президента України №750 від 10.12.1994 р.</t>
  </si>
  <si>
    <t>“Садківський степ”</t>
  </si>
  <si>
    <t>Устинівський р-н, поблизу с.Садки</t>
  </si>
  <si>
    <t>Кропивницький р-н, Устинівська селищна рада,           с. Садки</t>
  </si>
  <si>
    <t>Устинівська районна державна адміністрація</t>
  </si>
  <si>
    <t>Указом Президента України №1238/2005 від 12.09.2005р.</t>
  </si>
  <si>
    <t>“Богданівська балка”</t>
  </si>
  <si>
    <t>Бобринецький р-н, поблизу с.Фрунзе</t>
  </si>
  <si>
    <t xml:space="preserve">с. Богданівка (с. Фрунзе), та перебуває Бобринецької міської ради </t>
  </si>
  <si>
    <t>Бобринецька міська рада Кропивницького району</t>
  </si>
  <si>
    <t>“Боковеньківська балка”</t>
  </si>
  <si>
    <t xml:space="preserve">Долинський р-н, поблизу с.Нагірне </t>
  </si>
  <si>
    <t>Кропивницький р-н, Гурівська сільська рада,  с. Нагірне, Дослідно-селекційний дендрологічний лісовий центр "Веселі Боковеньки", кв. 3 вид. 29, 34, кв. 4 вид. 43, 44, 46, кв. 5 вид. 7, 22, 49, 50</t>
  </si>
  <si>
    <t>Дослідно-селекційний дендрологічний лісовий центр  “Веселі Боковеньки”</t>
  </si>
  <si>
    <t>Указом Президента України №715/96 від 20.08.96р.</t>
  </si>
  <si>
    <t>“Бузове”</t>
  </si>
  <si>
    <t>Онуфріївський р-н, поблизу с.Попівка</t>
  </si>
  <si>
    <t>Олександрійський р-н, Онуфріївська селищна рада, с. Попівка, ДП "Онуфріївський лісгосп" , Онуфріївське лісництво, кв. 125 вид. 1-4</t>
  </si>
  <si>
    <t xml:space="preserve">ДП “Онуфріївський лісгосп” </t>
  </si>
  <si>
    <t xml:space="preserve">ДП "Онуфріївський лісгосп" - 29,0 га, Онуфріївська селищна рада - 21,7 га </t>
  </si>
  <si>
    <t>“Власівська балка”</t>
  </si>
  <si>
    <t xml:space="preserve"> поблизу смт Петрово</t>
  </si>
  <si>
    <t>Олександрійський район, Петрівська селищна рада,                смт Петрове</t>
  </si>
  <si>
    <t>Петрівська районна державна адміністрація</t>
  </si>
  <si>
    <t>Олександрійська районна державна адміністрація</t>
  </si>
  <si>
    <t>“Гранітний степ”</t>
  </si>
  <si>
    <t>Долинський р-н, поблизу с.Олександрівка</t>
  </si>
  <si>
    <t>на південь від с. Іванівка в межах Долинської міської ради Кропивницького району</t>
  </si>
  <si>
    <t>Долинська районна державна адміністрація</t>
  </si>
  <si>
    <t>Долинська міська рада Кропивницького району</t>
  </si>
  <si>
    <t>“Лікарівський”</t>
  </si>
  <si>
    <t>Олександрівський р-н, поблизу с.Лікарівка</t>
  </si>
  <si>
    <t>Олександрійський р-н,                 м. Олександрія</t>
  </si>
  <si>
    <t>Олександрівська районна державна адміністрація</t>
  </si>
  <si>
    <t>Олександрійський кінний завод № 174</t>
  </si>
  <si>
    <t>“Цюпина балка”</t>
  </si>
  <si>
    <t>Світловодський р-н, поблизу с.Велика Андрусівка</t>
  </si>
  <si>
    <t>Олександрійський р-н, Великоандрусівська сільська рада,  с. Велика Андрусівка</t>
  </si>
  <si>
    <t>Світловодська районна державна адміністрація</t>
  </si>
  <si>
    <t>“Шурхи”</t>
  </si>
  <si>
    <t>Новгородківський р-н,  поблизу с.Новомиколаївка</t>
  </si>
  <si>
    <t>Новгородківська селищна рада, с. Новомиколаївка</t>
  </si>
  <si>
    <t>Новгородківська районна державна адміністрація</t>
  </si>
  <si>
    <t>Новгородківська селищна рада Кропивницького району</t>
  </si>
  <si>
    <t>“Бандурівські ставки”</t>
  </si>
  <si>
    <t>Орнітологічні</t>
  </si>
  <si>
    <t>Гайворонський р-н, поблизу  с.Бандурове</t>
  </si>
  <si>
    <t>Голованівський р-н, Гавйворонська міська рада,      с. Бандурове</t>
  </si>
  <si>
    <t>Гайворонська районна державна адміністрація</t>
  </si>
  <si>
    <t>ФГ “Лан”, с. Бандурове</t>
  </si>
  <si>
    <t>“Редьчине”</t>
  </si>
  <si>
    <t>Олександівський р-н, Кримчанське лісництво</t>
  </si>
  <si>
    <t xml:space="preserve">ДП “Оникіївське лісове господарство”
Бірківського лісництва,               кв. 121,122 Олександрівської селищної ради Кропивницького району
</t>
  </si>
  <si>
    <t>ДП “Олександрівський лісгосп”</t>
  </si>
  <si>
    <t>ДП “Оникіївське лісове господарство”</t>
  </si>
  <si>
    <t>Постановою Ради Міністрів Української РСР № 495                    від 12.12.1983р.</t>
  </si>
  <si>
    <t>“Полозова балка”</t>
  </si>
  <si>
    <t>Загальнозоологічні</t>
  </si>
  <si>
    <t>Устинівський р-н, поблизу с.Любовичка</t>
  </si>
  <si>
    <t xml:space="preserve">ДП “Долинське лісове господарство”, Долинське лісництво кв. 54 вид. 1-7,
Устинівської селищної ради
Кропивницького району
</t>
  </si>
  <si>
    <t>ДП “Долинський лісгосп”</t>
  </si>
  <si>
    <t>ДП “Долинське лісове господарство”</t>
  </si>
  <si>
    <t>Указом Президента України     № 1238/2005 від 12.09.2005р.</t>
  </si>
  <si>
    <t>“Велика Вись”</t>
  </si>
  <si>
    <t>Гідрологічні</t>
  </si>
  <si>
    <t>Новомиргородський р-н, с.Лікареве, с.Листопадове</t>
  </si>
  <si>
    <t xml:space="preserve">заплава р. Велика Вись та її притоки р. Гептурки, між с. Лікареве і с. Листопадове та перебуває у користуванні Новомиргородської міської ради Новоукраїнського району </t>
  </si>
  <si>
    <t>Новомиргородська районна державна адміністрація</t>
  </si>
  <si>
    <t>Новомиргородська міська рада Новоукраїнського району</t>
  </si>
  <si>
    <t>Указом Президента України     № 750/94 від 10.12.94р.</t>
  </si>
  <si>
    <t>“Витоки річки Інгулець”</t>
  </si>
  <si>
    <t>Знам’янський район,  Богданівське лісництво</t>
  </si>
  <si>
    <t>Кропивницький район,  Суботцівська сільська рада,          ДП "Чорноліський лісгосп",  Богданівське лісництво, кв. 145 вид. 1-3</t>
  </si>
  <si>
    <t>ДП “Чорноліський лісгосп”</t>
  </si>
  <si>
    <t>Указом Президента України № 715/96 від 20.08.96р.</t>
  </si>
  <si>
    <t>“Болото “Чорний ліс”</t>
  </si>
  <si>
    <t>Знам’янський район, Богданівське лісництво</t>
  </si>
  <si>
    <t xml:space="preserve">ДП “Чорноліське лісове господарство”
Богданівське лісництво
кв. 62 вид. 1
Суботцівська сільська рада
Кропивницького району
</t>
  </si>
  <si>
    <t>Розпорядження Ради Міністрів Української РСР № 780                      від 14.10.1975р.</t>
  </si>
  <si>
    <t>“Онуфріївський парк”</t>
  </si>
  <si>
    <t>Парк-пам’ятка садово-паркового мистецтва</t>
  </si>
  <si>
    <t>Онуфріївський р-н, смт.Онуфріївка</t>
  </si>
  <si>
    <t>Олександрійський  р-н, Онуфріївська селищна рада, смт Онуфріївка</t>
  </si>
  <si>
    <t>Управління архітектури та містобудування обласної державної адміністрації</t>
  </si>
  <si>
    <t>Управління регіонального розвитку, містобудування та архітектури Кіровоградської обласної державної адміністрації</t>
  </si>
  <si>
    <t>Постановою Ради Міністрів УРСР № 105 від 29.01.60р.</t>
  </si>
  <si>
    <t>“Хутір Надія”</t>
  </si>
  <si>
    <t>Кіровоградський р-н,                        с. Миколаївка</t>
  </si>
  <si>
    <t xml:space="preserve">на правому березі р. Сугоклея у південно-східному напрямку с. Миколаївка в межах Соколівської сільської радтм Кропивницького району </t>
  </si>
  <si>
    <t>Кіровоградський обласний краєзнавчий музей</t>
  </si>
  <si>
    <t>Постановою Колегії Держкомітету УРСР по охороні природи № 15 від 30.07.75р.</t>
  </si>
  <si>
    <t>“Веселі Боковеньки”</t>
  </si>
  <si>
    <t>Долинський р-н, с.Іванівка</t>
  </si>
  <si>
    <t xml:space="preserve">Кропивницький р-н, Гурівська сільська рада, с. Іванівка, Дослідно-селекційний дендрологічний  лісовий  центр "Веселі боковеньки", кв. 10, 11, 12, 24, 25, 26. 27 </t>
  </si>
  <si>
    <r>
      <t>Дослідно-селекційний дендрологічний лісовий центр  “Веселі Боковеньки</t>
    </r>
    <r>
      <rPr>
        <i/>
        <sz val="10"/>
        <color theme="1"/>
        <rFont val="Times New Roman"/>
        <family val="1"/>
        <charset val="204"/>
      </rPr>
      <t>”</t>
    </r>
  </si>
  <si>
    <t>“Боковеньківський ім. М.Л.Давидова”</t>
  </si>
  <si>
    <t>Кропивницький район</t>
  </si>
  <si>
    <t>Адміністрація не створена</t>
  </si>
  <si>
    <t>Рішенням Кіровоградської обласної ради від 04.11.2005р.     № 507</t>
  </si>
  <si>
    <t>“Світловодський”</t>
  </si>
  <si>
    <t>Світловодський район</t>
  </si>
  <si>
    <t>Олександрійський район</t>
  </si>
  <si>
    <t>Рішенням Кіровоградської обласної ради від 18.02.2011 р. № 89</t>
  </si>
  <si>
    <t>“Балка Новоолександрівська”</t>
  </si>
  <si>
    <t>Долинський р-н, поблизу с.Новоолександрівка</t>
  </si>
  <si>
    <t>Кропивницький р-н, Долинська міська рада,                                    с. Новоолександрівка</t>
  </si>
  <si>
    <t>Рішення Кіровоградської обласної ради від 17.11.2000р. № 198</t>
  </si>
  <si>
    <t>“Булгаківська балка”</t>
  </si>
  <si>
    <t>Бобринецький р-н, поблизу с.Піщане</t>
  </si>
  <si>
    <t>Кропивницький р-н, Кетрисанівська сільська рада, с. Піщане</t>
  </si>
  <si>
    <t>Кетрисанівська сільська рада</t>
  </si>
  <si>
    <t>Рішенням Кіровоградської обласної ради №187 від 19.02.1993р.</t>
  </si>
  <si>
    <t>“Велика і мала скелі”</t>
  </si>
  <si>
    <t>Олександрійський р-н, поблизу с.Протопопівка</t>
  </si>
  <si>
    <t>Олександрійський р-н, Приютівська селищна рада, с. Протопопівка</t>
  </si>
  <si>
    <t>Приютівська селищна рада</t>
  </si>
  <si>
    <t>Рішенням Кіровоградської обласної ради №47 від 19.05.1995р.</t>
  </si>
  <si>
    <t>“Витоки ріки Інгул”</t>
  </si>
  <si>
    <t>Новомиргородський р-н,          поблизу с.Бровкове</t>
  </si>
  <si>
    <t>Новоукраїнський р-н,  Новомиргородська міська рада, с. Бровкове,                                         ДП "Олександрівський лісгосп", Новомиргородське лісництво, кв. 53 вид. 27</t>
  </si>
  <si>
    <t>Новомиргородське лісництво ДП “Оникіївський лісгосп”</t>
  </si>
  <si>
    <t xml:space="preserve"> ДП “Олександрівський лісгосп”</t>
  </si>
  <si>
    <t>Розпорядженням представника президента №55 від 01.07.1992р.</t>
  </si>
  <si>
    <t>“Витоки річки Малої Висі”</t>
  </si>
  <si>
    <t>Маловисківський р-н,  поблизу с.Лутівка</t>
  </si>
  <si>
    <t xml:space="preserve">Біля с. Лутківка
Маловисківської міської ради Новоукраїнського району
</t>
  </si>
  <si>
    <t xml:space="preserve">Маловисківська районна державна адміністрація </t>
  </si>
  <si>
    <t>Маловисківська міська рада Новоукраїнського району</t>
  </si>
  <si>
    <t>Рішенням Кіровоградської обласної ради №116                           від 28.01.2000р.</t>
  </si>
  <si>
    <t>“Гурівський”</t>
  </si>
  <si>
    <t>Долинський р-н, Гурівське мисливське лісництво кв.14, діл. 1,2,19,20. Кв.15, діл. 1-9</t>
  </si>
  <si>
    <t xml:space="preserve">ДП “Долинське лісове господарство”,
Гурівське лісництво, кв.14 вид. 1-13, кв. 15 вид. 1-8,
Гурівської сільської ради Кропивницького району
</t>
  </si>
  <si>
    <t>ДП “Долинське лісгосп”</t>
  </si>
  <si>
    <t>Рішенням Кіровоградської обласної ради №92 від 29.07.1997р.</t>
  </si>
  <si>
    <t>“Долинівсько-Покровський”</t>
  </si>
  <si>
    <t>Компаніївський р-н, с.Долинівка, с.Покровка</t>
  </si>
  <si>
    <t>Вздовж р. Сугоклея, на відстані 400 метрів від с. Долинівка Компаніївської селищної ради Кропивницького району</t>
  </si>
  <si>
    <t>Компаніївська районна державна адміністрація</t>
  </si>
  <si>
    <t>Компаніївська селищна рада Кропивницького району</t>
  </si>
  <si>
    <t>Рішенням Кіровоградської обласної ради №47                              від 19.05.1995р.</t>
  </si>
  <si>
    <t>“Золота балка”</t>
  </si>
  <si>
    <t>Долинський р-н, с.Зелений гай</t>
  </si>
  <si>
    <t xml:space="preserve">Кропивницький р-н, Гурівська сільська рада, с. Никифорівка, с. Зелений Гай </t>
  </si>
  <si>
    <t>Рішенням Кіровоградської обласної ради №198 від 17.11.2000 р.</t>
  </si>
  <si>
    <t>“Інгульські крутосхили”</t>
  </si>
  <si>
    <t>Устинівський р-н, поблизу с.Олександрівка</t>
  </si>
  <si>
    <t>Кропивницький р-н, Устинівська селищна рада,              с. Костянтинівка</t>
  </si>
  <si>
    <t>Рішенням Кіровоградської обласної ради №64 від 25.03.1999р.</t>
  </si>
  <si>
    <t>“Карпенків край”</t>
  </si>
  <si>
    <t xml:space="preserve">Новомиргородський р-н, с.Арсенівка Маловисківський р-н с.Мар’янівка </t>
  </si>
  <si>
    <t xml:space="preserve">Новоукраїнський р-н, Мар’янівська сільська рада,             с. Веселівка, с. Ковалівка,                   с. Мар’янівка </t>
  </si>
  <si>
    <t>Новомиргородська районна державна адміністрація –                 85,8 га, Маловисківська районна державна адміністрація - 164,2 га</t>
  </si>
  <si>
    <t>Мар’янівська сільська рада</t>
  </si>
  <si>
    <t>Рішенням Кіровоградської обласної ради №31 від 13.01.1995р. та №92 від 29.07.97р. (розширення)</t>
  </si>
  <si>
    <t>“Кінські острови”</t>
  </si>
  <si>
    <t>Світловодський Кременчуцьке водосховище</t>
  </si>
  <si>
    <t>Олександрійський р-н, Великоандрусівська сільська рада, Кременчуцьке водосховище</t>
  </si>
  <si>
    <t>Рішенням Кіровоградської обласної ради №31 від 13.01.1995р.</t>
  </si>
  <si>
    <t>“Краснопільська балка”</t>
  </si>
  <si>
    <t>Маловисківський р-н, поблизу с.Краснопілка</t>
  </si>
  <si>
    <t>Новоукраїнський р-н, Маловисківська міська рада,     с. Краснопілка</t>
  </si>
  <si>
    <t>Маловисківська районна державна адміністрація</t>
  </si>
  <si>
    <t>Маловисківська міська рада</t>
  </si>
  <si>
    <t>Рішенням Кіровоградської обласної ради №71 від 11.10.1996р.</t>
  </si>
  <si>
    <t>“Лозуватський”</t>
  </si>
  <si>
    <t>Онуфріївський р-н, поблизу с.Лозуватка</t>
  </si>
  <si>
    <t>Олександрійський р-н, Онуфріївська селищна рада,      с. Лозуватка</t>
  </si>
  <si>
    <t>Онуфріївська районна державна адміністрація</t>
  </si>
  <si>
    <t>Рішенням Кіровоградської обласної ради №234 від 20.04.2001 р.</t>
  </si>
  <si>
    <t>“Майгорове”</t>
  </si>
  <si>
    <t>Онуфріївський р-н, поблизу с.Павлиш</t>
  </si>
  <si>
    <t xml:space="preserve">ДП “Онуфріївське лісове господарство”
Онуфріївське лісництво
кв. 115 вид. 1-10
Онуфріївської селищної ради Олександрійського району
</t>
  </si>
  <si>
    <t xml:space="preserve">ДП “Онуфріївське лісове господарство”
</t>
  </si>
  <si>
    <t>Рішенням Кіровоградської обласної ради №13 від 26.08.1994р.</t>
  </si>
  <si>
    <t>“Недогарський”</t>
  </si>
  <si>
    <t>Онуфріївський р-н, поблизу с.Василівка</t>
  </si>
  <si>
    <t>Олександрійський р-н, Онуфріївська селищна рада,      с. Василівка</t>
  </si>
  <si>
    <t>“Ново-Михайлівський”</t>
  </si>
  <si>
    <t>Кіровоградський р-н, поблизу с.Ново-Михайлівка</t>
  </si>
  <si>
    <t>ДП “Компаніївський лісгосп” Кіровоградське лісництво               кв. 27 вид. 3, 4, 12,              Кропивницький р-н, Катеринівська сільська рада,             с. Олексіївка</t>
  </si>
  <si>
    <t>ДП “Компаніївський лісгосп”</t>
  </si>
  <si>
    <t xml:space="preserve">ДП “Компаніївський лісгосп” 
</t>
  </si>
  <si>
    <t>“Острів Лисячий”</t>
  </si>
  <si>
    <t>Світловодський р-н, Кременчуцьке водосховище</t>
  </si>
  <si>
    <t>Рішенням Кіровоградської обласної ради №81 від 06.09.2002р.</t>
  </si>
  <si>
    <t>“Панські гори”</t>
  </si>
  <si>
    <t>Новомиргородський р-н, поблизу м.Новомиргород</t>
  </si>
  <si>
    <t>На лівому березі р. Велика Вись Новомиргородської міської ради Новоукраїнського району</t>
  </si>
  <si>
    <t>Рішенням Кіровоградської обласної ради №31                                від 13.01.1995р.</t>
  </si>
  <si>
    <t>“Розумівська балка”</t>
  </si>
  <si>
    <t>Олександрівський р-н, поблизу с.Бовтишка</t>
  </si>
  <si>
    <t xml:space="preserve">ДП “Олександрівське лісове господарство”
Червоно-Нерубаївське лісництво кв. 107 вид. 1-6
Олександрівської селищної ради Кропивницького району
</t>
  </si>
  <si>
    <t>ДП “Олександрівське лісове господарство”</t>
  </si>
  <si>
    <t>Рішенням Кіровоградської обласної ради №47                                від 19.05.1995р.</t>
  </si>
  <si>
    <t>“Суховершок”</t>
  </si>
  <si>
    <t>Онуфріївський р-н, поблизу с.Камбурліївка</t>
  </si>
  <si>
    <t>ДП “Онуфріївське лісове господарство” Онуфріївське лісництво кв. 140, вид. 3-10, Онуфріївської селищної ради Олександрійського району</t>
  </si>
  <si>
    <t xml:space="preserve">ДП “Онуфріївське лісове господарство” </t>
  </si>
  <si>
    <t>“Там, де Ятрань круто в’ється”</t>
  </si>
  <si>
    <t>Голованівський р-н, поблизу с.Полонисте</t>
  </si>
  <si>
    <t>між селами Полонисте та Давидівка Перегонівської сільської ради Голованівського району</t>
  </si>
  <si>
    <t>Перегонівська сільська рада Голованівського району</t>
  </si>
  <si>
    <t>“Урочище сад”</t>
  </si>
  <si>
    <t>Долинський, с. Василівка</t>
  </si>
  <si>
    <t>Кропивницький р-н, Гурівська сільська рада,  с. Василівка</t>
  </si>
  <si>
    <t>“Чагар”</t>
  </si>
  <si>
    <t>Олександрівський р-н,  поблизу с. Нижчі Верещаки</t>
  </si>
  <si>
    <t xml:space="preserve">ДП “Олександрівське лісове господарство”
Олександрівське лісництво
кв.65 вид 7-14, 16-17, 21, 23-27 Олександрівської селищної ради Кропивницького району 
</t>
  </si>
  <si>
    <t>“Левади”</t>
  </si>
  <si>
    <t>Новгородківський район,с. поблизу Спасове</t>
  </si>
  <si>
    <t xml:space="preserve">На північ від с. Спасове Новгородківської селищної ради Кропивницького району
</t>
  </si>
  <si>
    <t>Рішенням Кіровоградської обласної ради № 600 від 19.12.2008 року.</t>
  </si>
  <si>
    <t>“Балка “Глибока”</t>
  </si>
  <si>
    <t xml:space="preserve">На північ  від с. Спасове
Новгородківської селищної ради Кропивницького району
</t>
  </si>
  <si>
    <t>Рішенням Кіровоградської обласної ради № 600                          від 19.12.2008 року.</t>
  </si>
  <si>
    <t>“Балка “Лебедина”</t>
  </si>
  <si>
    <t xml:space="preserve">Поблизу с. Спасове
Новгородківської селищної ради Кропивницького району
</t>
  </si>
  <si>
    <t>Рішенням Кіровоградської обласної ради № 600                           від 19.12.2008 року.</t>
  </si>
  <si>
    <t>“Зелений сосновий масив в районі вул. Лісопаркова</t>
  </si>
  <si>
    <t xml:space="preserve">Ландшафтний </t>
  </si>
  <si>
    <t>м. Кіровоград вул. Лісопаркова”</t>
  </si>
  <si>
    <t>Кропивницька міська рада,                 м. Кропивницький</t>
  </si>
  <si>
    <t>Кіровоградська міська рада КП “Трест зеленого господарства”</t>
  </si>
  <si>
    <t>Рішенням Кіровоградської обласної ради № 721 від 19.06.2009 р.</t>
  </si>
  <si>
    <t>“Березівське гирло”</t>
  </si>
  <si>
    <t>Устинівський район,  поблизу с. Березівка</t>
  </si>
  <si>
    <t>Кропивницький р-н, Устинівська селищна рада,                   с. Любовичка</t>
  </si>
  <si>
    <t>Рішенням Кіровоградської обласної ради № 722 від 19.06.2009 р.</t>
  </si>
  <si>
    <t>“Скалки”</t>
  </si>
  <si>
    <t>Ульяновський район,  поблизу с. Йосипівка</t>
  </si>
  <si>
    <t>Кропивницький р-н, Благовіщенська міська рада,           с. Йосипівка</t>
  </si>
  <si>
    <t>Ульяновська районна державна адміністрація</t>
  </si>
  <si>
    <t xml:space="preserve"> Благовіщенська міська рада</t>
  </si>
  <si>
    <t>“Голоче”</t>
  </si>
  <si>
    <t>Голованівський район,  кв. 1-55 кв. 56 вид. 1-4 Голочанського лісництва</t>
  </si>
  <si>
    <t xml:space="preserve">Голованівський р-н, Голованівської селищної ради та Благовіщенської міської ради, ДП “Голованівське лісове господарство” Голочанське лісництво, квартали 1-55,  кв. 56 вид. 1-4
</t>
  </si>
  <si>
    <t>ДП “Голованівське лісове господарство” Голочанське лісництво</t>
  </si>
  <si>
    <t xml:space="preserve">ДП “Голованівське лісове господарство” </t>
  </si>
  <si>
    <t>Рішенням Кіровоградської обласної ради № 764 від 25.09.2009 р.</t>
  </si>
  <si>
    <t>“Зелена брама”</t>
  </si>
  <si>
    <t>Новоархангельський район, квартали 57-155 Торговицького лісництва</t>
  </si>
  <si>
    <t xml:space="preserve">ДП “Оникіївський лісове господарство”,
Торговицьке лісництво, кв. 57-155, в межах Підвисоцької сільської ради Голованівського району
</t>
  </si>
  <si>
    <t>ДП “Оникіївський лісове господарство”</t>
  </si>
  <si>
    <t>“Казавчинські скелі”</t>
  </si>
  <si>
    <t>Гайворонський район                          с. Казавчин</t>
  </si>
  <si>
    <t>Голованівський р-н, Гайворонська міська рада,              с. Казавчин</t>
  </si>
  <si>
    <t>Гайворонська міська рада</t>
  </si>
  <si>
    <t>Рішенням Кіровоградської обласної ради № 851 від 22.01.2010 р.</t>
  </si>
  <si>
    <t>“Тернова балка”</t>
  </si>
  <si>
    <t>Бобринецький район с. Олексіївка</t>
  </si>
  <si>
    <t>Кропивницький р-н, Кетрисанівська сільська рада,  с. Олексіївка</t>
  </si>
  <si>
    <t>Кетрисанівська сільська рада Кропивницького району</t>
  </si>
  <si>
    <t>Рішенням Кіровоградської обласної ради № 851від 22.01.2010 р.</t>
  </si>
  <si>
    <t>“Квіти на скелях”</t>
  </si>
  <si>
    <t xml:space="preserve">Новоукраїнський район, </t>
  </si>
  <si>
    <t>Новоукраїнський р-н , Новоукраїнська міська рада,             м. Новоукраїнка</t>
  </si>
  <si>
    <t>Новоукраїнська міська рада, передано під охорону районному центру дитячої та юнацької творчості  “Зоріт”</t>
  </si>
  <si>
    <t>Рішенням Кіровоградської обласної ради № 897 від 26.10.2010 р.</t>
  </si>
  <si>
    <t>“Громадське”</t>
  </si>
  <si>
    <t>Новгородківський район</t>
  </si>
  <si>
    <t xml:space="preserve">Між с. Верблюжка та 
с. Куцівка Новгородківської селищної ради
Кропивницького району
</t>
  </si>
  <si>
    <t>Рішенням Кіровоградської обласної ради від 19.08.2011 р.             № 183</t>
  </si>
  <si>
    <t>“Чайчина балка”</t>
  </si>
  <si>
    <t xml:space="preserve">Поблизу с. Вершино-Кам’янка Новгородківської селищної ради Кропивницького району
</t>
  </si>
  <si>
    <t>Рішенням Кіровоградської обласної ради від 19.08.2011 р.               № 183</t>
  </si>
  <si>
    <t>“Косюрівський”</t>
  </si>
  <si>
    <t>Новоукраїнський район</t>
  </si>
  <si>
    <t>Новоукраїнський р-н, Рівнянська сільська рада,                     с. Комишувате</t>
  </si>
  <si>
    <t>Рівнянська сільська рада</t>
  </si>
  <si>
    <t>Рішенням Кіровоградської міської ради від 19.08.2011 р.              № 183</t>
  </si>
  <si>
    <t>“Малі Байраки”</t>
  </si>
  <si>
    <t xml:space="preserve">Новоукраїнський р-н, Рівнянська сільська рада,                    с. Комишувате
</t>
  </si>
  <si>
    <t>Рішенням Кіровоградської міської ради від 19.08.2011 р.                № 183</t>
  </si>
  <si>
    <t>“Калинова балка”</t>
  </si>
  <si>
    <t xml:space="preserve">Новоукраїнський р-н, Рівнянська сільська рада,                      с. Рівне
</t>
  </si>
  <si>
    <t>“Бандурівський”</t>
  </si>
  <si>
    <t>На півночі с. Бандурівка Пантаївської селищної ради Олександрійського району</t>
  </si>
  <si>
    <t>Олександрійська  районна державна адміністрація</t>
  </si>
  <si>
    <t>Пантаївської селищної ради Олександрійського району</t>
  </si>
  <si>
    <t>Рішенням Кіровоградської обласної ради від 19.08.2011 р.                № 183</t>
  </si>
  <si>
    <t>“Гренівський”</t>
  </si>
  <si>
    <t>Ульяновський район</t>
  </si>
  <si>
    <t>Голованівський р-н, Благовіщенська міська рада, села Данилова Балка, Лозувата, Луполове</t>
  </si>
  <si>
    <t>“Кам’яногірський”</t>
  </si>
  <si>
    <t>Голованівський р-н, Благовіщенська міська рада, села Синицівка, Кам’яний Брід, Данилова Балка, Шамраєве</t>
  </si>
  <si>
    <t>Рішенням Кіровоградської міської ради від 19.08.2011 р.               № 183</t>
  </si>
  <si>
    <t>“Прозорова балка”</t>
  </si>
  <si>
    <t>Новгородківський район біля с. Петрокорбівка</t>
  </si>
  <si>
    <t xml:space="preserve">Між с.  Спасове та 
с. Петрокорбівка
Новгородківської селищної ради Кропивницького району
</t>
  </si>
  <si>
    <t>Рішенням Кіровоградської обласної ради від 27.07.2012 р.           № 337</t>
  </si>
  <si>
    <t>“Діброва нащадків”</t>
  </si>
  <si>
    <t>Новоукраїнський р-н, Рівнянська сільська рада,           с. Іванівка</t>
  </si>
  <si>
    <t>Рішенням Кіровоградської міської ради від 27.07.2012 р.             № 337</t>
  </si>
  <si>
    <t>“Кошарово-Олександрівський”</t>
  </si>
  <si>
    <t>Голованівський р-н, Благовіщенська міська рада, села  Кошаро-Олександрівка, Луполове</t>
  </si>
  <si>
    <t>Рішенням Кіровоградської міської ради від 27.07.2012 р.           № 337</t>
  </si>
  <si>
    <t>"Велика балка"</t>
  </si>
  <si>
    <t>Бобринецький район</t>
  </si>
  <si>
    <t xml:space="preserve">Кропивницький р-н, Кетрисанівська сільська рада,          с. Златопілля </t>
  </si>
  <si>
    <t>Рішення Кіровоградської обласної ради від 15.02.2013 №443</t>
  </si>
  <si>
    <t>"Садове"</t>
  </si>
  <si>
    <t>Кропивницький р-н, Кетрисанівська сільська рада,   с. Златопілля (Свердлово)</t>
  </si>
  <si>
    <t>"Новомиколаївська долина"</t>
  </si>
  <si>
    <t>Новгородівський район</t>
  </si>
  <si>
    <t xml:space="preserve">Біля с. Новомиколаївка
Новгородківська селищна рада Кропивницького району
</t>
  </si>
  <si>
    <t>"Гардова"</t>
  </si>
  <si>
    <t>Голованівський  р-н, Благовіщенська міська рада,          м. Благовіщенське</t>
  </si>
  <si>
    <t>“Миколин яр”</t>
  </si>
  <si>
    <t>Вільшанський район</t>
  </si>
  <si>
    <t xml:space="preserve">Голованівський р-н, Вільшанська селищна рада
</t>
  </si>
  <si>
    <t xml:space="preserve">Вільшанська селищна рада
</t>
  </si>
  <si>
    <t>Вільшанська селищна рада
Голованівський р-н</t>
  </si>
  <si>
    <t>Рішення Кіровоградської обласної ради від 30 березня 2021 року № 89</t>
  </si>
  <si>
    <t>51.</t>
  </si>
  <si>
    <t>Балка “Людвінські скелі”</t>
  </si>
  <si>
    <t>Голованівський р-н, Вільшанська селищна рада
на правому березі р Синюхи</t>
  </si>
  <si>
    <t>52.</t>
  </si>
  <si>
    <t>“Балка Репетуха”</t>
  </si>
  <si>
    <t>Голованівський р-н, Вільшанська селищна рада
у балці між с. Степанівкою та смт Вільшанкою</t>
  </si>
  <si>
    <t>Вільшанська селищна рада</t>
  </si>
  <si>
    <t>53.</t>
  </si>
  <si>
    <t>“Бобринківська балка”</t>
  </si>
  <si>
    <t>Біля с. Бобринка Кетрисанівської сільської ради  Кропивницького району</t>
  </si>
  <si>
    <t xml:space="preserve">Кетрисанівська сільська рада </t>
  </si>
  <si>
    <t>Рішення Кіровоградської обласної ради від 30.03.2021 р.     № 89</t>
  </si>
  <si>
    <t>54.</t>
  </si>
  <si>
    <t>“Варламівська балка”</t>
  </si>
  <si>
    <t xml:space="preserve">Біля с. Варламівка
Кетрисанівської сільська ради 
Кропивницького району
</t>
  </si>
  <si>
    <t>55.</t>
  </si>
  <si>
    <t>“Олексіївська балка”</t>
  </si>
  <si>
    <t xml:space="preserve">Біля с. Ульянівка
Кетрисанівської сільської 
Кропивницького району
</t>
  </si>
  <si>
    <t>56.</t>
  </si>
  <si>
    <t>“Урочище “Русло Інгула”</t>
  </si>
  <si>
    <t>Компаніївський район</t>
  </si>
  <si>
    <t>Рішення Кіровоградської обласної ради від 20 вересня 2022 року № 276</t>
  </si>
  <si>
    <t xml:space="preserve">“Балка Бонче” </t>
  </si>
  <si>
    <t>Новомиргородський, поблизу с.Оситняжка</t>
  </si>
  <si>
    <t xml:space="preserve">Новоукраїнський р-н, Новомиргородська міська рада, с. Берегове,                                            ДП ”Олександрівський лісгосп”, 
Новомиргородське лісництво, кв. 5 вид. 1-12
</t>
  </si>
  <si>
    <t>Новомиргородське лісництво ДП                            “Оникіївський лісгосп”</t>
  </si>
  <si>
    <t>Рішенням Кіровоградської обласної ради №56 від 21.02.1991р.</t>
  </si>
  <si>
    <t>“Коробчино”</t>
  </si>
  <si>
    <t>Новомиргородський, поблизу с.Коробчино</t>
  </si>
  <si>
    <t xml:space="preserve">ДП ”Олександрівське лісове господарство”
Новомиргородське лісництво кв. 64 вид. 1-9, 
Новомиргородської міської ради Новоукраїнського району
</t>
  </si>
  <si>
    <t xml:space="preserve"> ДП ”Олександрівське лісове господарство”</t>
  </si>
  <si>
    <t>Рішенням Кіровоградської обласної ради №56 від 21.02.1991р</t>
  </si>
  <si>
    <t>“Ліс Охотовича”</t>
  </si>
  <si>
    <t>Новомиргородський,  поблизу с.Каніж</t>
  </si>
  <si>
    <t xml:space="preserve">ДП ”Олександрівське лісове господарство”
Новомиргородського лісництва кв. 50 вид. 1-8,
Новомиргородської міської ради Новоукраїнського району
</t>
  </si>
  <si>
    <t xml:space="preserve">Розпорядження представника Президента у Кіровоградській області № 55 від 01.07.1992р </t>
  </si>
  <si>
    <t>“Луки”</t>
  </si>
  <si>
    <t>Новомиргородський, поблизу  с.Оситняжка</t>
  </si>
  <si>
    <t xml:space="preserve">ДП ”Олександрівське лісове господарство” Новомиргородського лісництва кв. 2 вид. 1-11,
Новомиргородської міської ради Новоукраїнського району
</t>
  </si>
  <si>
    <t xml:space="preserve"> ДП ”Олександрівське лісове господарство” </t>
  </si>
  <si>
    <t>Рішенням Кіровоградської обласної ради №56                             від 21.02.1991р</t>
  </si>
  <si>
    <t>“Окіп”</t>
  </si>
  <si>
    <t xml:space="preserve">ДП ”Олександрівське лісове господарство”
Новомиргородського лісництва кв. 4 вид. 1-10,
кв. 6 вид. 1-8
</t>
  </si>
  <si>
    <t>“Новомиргородське-1”</t>
  </si>
  <si>
    <t xml:space="preserve">Новомиргородський район, Новомиргородське лісництво: кв. 31-33, 39-41                  </t>
  </si>
  <si>
    <t xml:space="preserve">ДП “Олександрівське лісове господарство ”
Новомиргородського лісництва кв. 39 вид. 1-16, кв. 40 вид. 1-10, кв. 41 вид. 1-10, кв. 42 вид.1-14, 18;           кв. 43 вид. 1-6, кв. 44 вид. 1-7, кв. 45 вид. 1-6, кв. 46 вид. 1-9, 16-17, 21-25, 30, 
Новомиргородської міської ради Новоукраїнського району
</t>
  </si>
  <si>
    <t xml:space="preserve"> ДП “Олександрівське лісове господарство ”</t>
  </si>
  <si>
    <t>Рішення Кіровоградської обласної ради від 22.01.2010 р. № 851.                                                 Рішення Кіровоградської обласної ради від 17.09.2021 р.   № 159</t>
  </si>
  <si>
    <t>“Новомиргородське-2”</t>
  </si>
  <si>
    <t>Новомиргородський район Новомиргородське лісництво: кв. 34-37, кв. 42-46</t>
  </si>
  <si>
    <t xml:space="preserve">ДП “Олександрівське лісове господарство ”
Новомиргородське лісництво кв. 31 вид. 1-7,                кв. 32 вид. 1-7, кв. 33 вид.           1-13, кв. 34 вид. 1-11, кв.35 вид. 1-2, кв. 36 вид. 1-13,             кв. 37 вид. 1-19; кв. 65 вид. 1-13, кв. 66 вид. 1-6, кв. 67 вид. 1-25, кв. 68 вид. 1-20, кв. 69 вид. 1-19, 29, кв. 70 вид. 1-29, Новомиргородської міської ради Новоукраїнського району
</t>
  </si>
  <si>
    <t>“Братолюбівська балка”</t>
  </si>
  <si>
    <t>Загально зоологічні</t>
  </si>
  <si>
    <t>Долинський р-н, поблизу с..Братолюбівка</t>
  </si>
  <si>
    <t xml:space="preserve">ДП “Долинське лісове господарство”,
Долинського лісництва, 
кв. 14 вид. 4, кв. 31 вид. 6,
Гурівської сільської ради Кропивницького району
</t>
  </si>
  <si>
    <t>“Гнила балка”</t>
  </si>
  <si>
    <t>Компаніївський, поблизу с.Сасівка</t>
  </si>
  <si>
    <t>На південно-західна околиці                с. Сасівка Компаніївської селищної ради Кропивницького району</t>
  </si>
  <si>
    <t>Рішенням Кіровоградської обласної ради №158                           від 28.03.2003 р.</t>
  </si>
  <si>
    <t>“Деріївський”</t>
  </si>
  <si>
    <t>Онуфріївський, поблизу с.Успенка</t>
  </si>
  <si>
    <t>Олександрійський район, Онуфріївська селищна рада, села Успенка, Дача</t>
  </si>
  <si>
    <t>“Антоновичська балка”</t>
  </si>
  <si>
    <t>Знам’янський р-н, поблизу с.Трепівка</t>
  </si>
  <si>
    <t>Кропивницький р-н, Суботцівська сільська рада,          с. Зелений Гай</t>
  </si>
  <si>
    <t>Знам’яська районна державна адміністрація</t>
  </si>
  <si>
    <t>Суботцівська сільська рада</t>
  </si>
  <si>
    <t>Рішенням Кіровоградської обласної ради №268 від 27.02.2004 р.</t>
  </si>
  <si>
    <t>“Балка Троянівська”</t>
  </si>
  <si>
    <t>Новомиргородський р-н, поблизу с.Троянове</t>
  </si>
  <si>
    <t xml:space="preserve">На північ від с. Троянове
Новомиргородської міської ради Новоукраїнського району
</t>
  </si>
  <si>
    <t>Рішенням Кіровоградського облвиконкому №322 від 24.10.1988 р.</t>
  </si>
  <si>
    <t>“Білопіль”</t>
  </si>
  <si>
    <t>Новгородківський р-н, поблизу с.Білопіль</t>
  </si>
  <si>
    <t>Біля с. Білопіль Новгородківської селищної ради Кропивницького район</t>
  </si>
  <si>
    <t>Новгородківська селищна рада Кропивницького район</t>
  </si>
  <si>
    <t>Рішенням Кіровоградського облвиконкому №353 від 30.12.1989 р.</t>
  </si>
  <si>
    <t>“Блакитний льон”</t>
  </si>
  <si>
    <t>Кропивницький р-н, Долинська міська рада, с. Мирне</t>
  </si>
  <si>
    <t>Долинська  районна державна адміністрація</t>
  </si>
  <si>
    <t>“Братерські яри”</t>
  </si>
  <si>
    <t>Олексанрівський р-н,  поблизу с.Вищі Верещаки</t>
  </si>
  <si>
    <t xml:space="preserve">ДП “Олександрівське лісове господарство” Олександрівське лісництво кв. 47, кв. 8 вид. 1-15, кв. 9, кв. 10, кв. 50 вид. 1-3, 6, 10-16, 20-21,  23-47 Олександрівської селищної ради Кропивницького району
</t>
  </si>
  <si>
    <t xml:space="preserve"> ДП "Олександрівський лісгосп"</t>
  </si>
  <si>
    <t>Рішення Кіровоградської обласної ради від 19.05.1995 р. № 47.                                                Рішення Кіровоградської обласної ради від 27.07.2012 р.            № 337 про розширення площу ПЗФ</t>
  </si>
  <si>
    <t>“Василівська балка”</t>
  </si>
  <si>
    <t>Долинський р-н, поблизу с.Василівка</t>
  </si>
  <si>
    <t>Кропивницький р-н, Гурівська сільська рада, с. Василівка</t>
  </si>
  <si>
    <t xml:space="preserve">Долинська районна державна адміністрація </t>
  </si>
  <si>
    <t>“Верхів’я Кіровської балки”</t>
  </si>
  <si>
    <t>Долинський р-н, поблизу с.Кірове</t>
  </si>
  <si>
    <t>Кропивницький р-н, Гурівська сільська рада,  с. Бокове</t>
  </si>
  <si>
    <t>Рішенням Кіровоградської обласної ради №158 від 28.03.2003 р.</t>
  </si>
  <si>
    <t>“Верхів’я Ситаєвої балки”</t>
  </si>
  <si>
    <t>Долинський р-н, поблизу с.Варварівка</t>
  </si>
  <si>
    <r>
      <t>Кропивницький р-н</t>
    </r>
    <r>
      <rPr>
        <sz val="10"/>
        <rFont val="Times New Roman"/>
        <family val="1"/>
        <charset val="204"/>
      </rPr>
      <t>, Гурівська сільська рада, с. Ситаєве</t>
    </r>
  </si>
  <si>
    <t>“Волова балка”</t>
  </si>
  <si>
    <t>Новгородківський р-н, поблизу смт Новгородка</t>
  </si>
  <si>
    <t>Біля смт Новгородка Новгородківська селищна рада Кропивницького району</t>
  </si>
  <si>
    <t>Рішенням Кіровоградської обласної ради №116 від 28.01.2000 р.</t>
  </si>
  <si>
    <t>“Гусиний острів”</t>
  </si>
  <si>
    <t>Новомиргородський р-н,  поблизу с. Троянове</t>
  </si>
  <si>
    <t>На південь від с. Троянове Новомиргородської міської ради Новоукраїнського району</t>
  </si>
  <si>
    <t>Рішенням Кіровоградської обласної ради №47 від 19.05.1995 р.</t>
  </si>
  <si>
    <t>“Катеринівська балка”</t>
  </si>
  <si>
    <t>Долинський р-н, поблизу  с.Катеринівка</t>
  </si>
  <si>
    <t>Кропивницький р-н, Долинська міська рада, с. Катеринівка</t>
  </si>
  <si>
    <t>Кропивницька райдержадміністрація</t>
  </si>
  <si>
    <t>“Квітуча балка”</t>
  </si>
  <si>
    <t>Біля села Новомикалаївка Новгородківська селищна рада Кропивницького району</t>
  </si>
  <si>
    <t>Рішенням Кіровоградської обласної ради №309 від 25.12.2001 р.</t>
  </si>
  <si>
    <t>“Клавина балка”</t>
  </si>
  <si>
    <t>Кропивницький р-н, Гурівської сільської ради, с. Варварівка</t>
  </si>
  <si>
    <t>“Мюдівська балка”</t>
  </si>
  <si>
    <t>Бобринецький р-н, поблизу с.Мюдівка</t>
  </si>
  <si>
    <t>Кропивницький р-н, Кетрисанівська сільська ТГ,          с. Мюдівка</t>
  </si>
  <si>
    <t>Рішенням Кіровоградської обласної ради №268 від 27.02.2003 р.</t>
  </si>
  <si>
    <t>“Острів”</t>
  </si>
  <si>
    <t>Новомиргородський р-н, поблизу с.Петроострів</t>
  </si>
  <si>
    <t xml:space="preserve">В південній частині                     с. Петроострів Новомиргородської міської ради Новоукраїнського району </t>
  </si>
  <si>
    <t>Новомиргородська  районна державна адміністрація</t>
  </si>
  <si>
    <t>Рішенням Кіровоградської обласної ради №31 від 13.01.1995 р.</t>
  </si>
  <si>
    <t>“Плетений Ташлик”</t>
  </si>
  <si>
    <t>Маловисківський р-н, поблизу  с.Плетений Ташлик</t>
  </si>
  <si>
    <t>На південній околиці                  с. Плетений Ташлик Злинської сільської ради Новоукраїнського району</t>
  </si>
  <si>
    <t>Злинська сільська рада Новоукраїнського району</t>
  </si>
  <si>
    <t>Рішення Кіровоградської обласної ради № 71 від 11.10.1996 р.</t>
  </si>
  <si>
    <t>“Роза”</t>
  </si>
  <si>
    <t>Устинівський р-н,  поблизу с.Жовтене</t>
  </si>
  <si>
    <t>Кропивницький р-н, Устинівська селищна рада,               с. Жовтене</t>
  </si>
  <si>
    <t>Устинівська  районна державна адміністрація</t>
  </si>
  <si>
    <t>Устинівська селищна рада</t>
  </si>
  <si>
    <t>Рішенням Кіровоградської обласної ради №132 від 20.02.1998 р.</t>
  </si>
  <si>
    <t>“Цілина”</t>
  </si>
  <si>
    <t>Долинський р-н, поблизу с.Іванівка</t>
  </si>
  <si>
    <t xml:space="preserve">ДСДЛЦ “Веселі Боковеньки”, кв.15 вид. 1, Гурівської сільської ради
Кропивницького району
</t>
  </si>
  <si>
    <t>ДСДЛЦ “Веселі Боковеньки”</t>
  </si>
  <si>
    <t>"Балка "Очеретяна"</t>
  </si>
  <si>
    <t>Долинський р-н, Новогригорівська Друга с.р.</t>
  </si>
  <si>
    <t xml:space="preserve">Кропивницький р-н, Долинська міська рада,                                          с. Новогригорівка Друга  </t>
  </si>
  <si>
    <t>Рішенням Кіровоградської обласної ради № 164 від 18.11.2016 р.</t>
  </si>
  <si>
    <t>“Аджамський”</t>
  </si>
  <si>
    <t>Кіровоградський р-н, поблизу с.Аджамка</t>
  </si>
  <si>
    <t xml:space="preserve">37,6 га - ДП “Компаніївське лісове господарство” Кропивницького лісництва кв. 46 вид. 1-9,
29,8 га - Аджамської сільської ради Кропивницького району
</t>
  </si>
  <si>
    <t>Кіровоградська районна державна адміністрація</t>
  </si>
  <si>
    <t xml:space="preserve">ДП “Компаніївське лісове господарство”  та Аджамська сільська рада Кропивницького району
</t>
  </si>
  <si>
    <t>Рішенням Кіровоградської обласної ради №185                           від 24.07.1991 р.</t>
  </si>
  <si>
    <t>“Заплава Малої Висі”</t>
  </si>
  <si>
    <t xml:space="preserve">Біля с. Краснопілка Маловисківської міської ради Новоукраїнського району </t>
  </si>
  <si>
    <t xml:space="preserve">Маловисківська міська рада Новоукраїнського району </t>
  </si>
  <si>
    <t>Рішенням Кіровоградської обласної ради №71                           від 11.10.1996р.</t>
  </si>
  <si>
    <t>“Петрівський”</t>
  </si>
  <si>
    <t>Петровський р-н, смт Петрово,              с. Богданівка</t>
  </si>
  <si>
    <t>на Іскрівському водо-сховищі, простягається від смт. Петрове до с. Солдатське Петрівської селищної ради Олександрійського району</t>
  </si>
  <si>
    <t>Петрівська селищна рада Олександрійського району</t>
  </si>
  <si>
    <t>“Шмалієвський”</t>
  </si>
  <si>
    <t>Кропивницький р-н, Гурівська сільська рада, с. Варварівка</t>
  </si>
  <si>
    <t>Рішенням Кіровоградської обласної ради №92 від 29.07.1997 р.</t>
  </si>
  <si>
    <t>"Урочище Грабовате"</t>
  </si>
  <si>
    <t>Олександрівський район</t>
  </si>
  <si>
    <t>Олександрійський р-н, Приютівська селищна рада,              с. Мала Березівка</t>
  </si>
  <si>
    <t>Рішенням Кіровоградської обласної ради №443 від 15.02.2013 р.</t>
  </si>
  <si>
    <t>“Явдокимівський”</t>
  </si>
  <si>
    <t>Новоукраїнський р-н, поблизу м.Новоукраїнка</t>
  </si>
  <si>
    <t xml:space="preserve">Новоукраїнський р-н, Новоукраїнка міська рада,                с. Ульянівка </t>
  </si>
  <si>
    <t>Рішенням Кіровоградської обласної ради №214 від 17.12.1993 р.</t>
  </si>
  <si>
    <t>“Бирзулівські горби”</t>
  </si>
  <si>
    <t>Маловисковський р-н, поблизу с.Комсомольське</t>
  </si>
  <si>
    <t xml:space="preserve">На північ від с. Заповідне Маловисківської міської ради Новоукраїнського району </t>
  </si>
  <si>
    <t>Рішенням Кіровоградського облвиконкому №233                       від 09.06.1971 р.</t>
  </si>
  <si>
    <t>“Кам’яна стінка”</t>
  </si>
  <si>
    <t>Олександрійський р-н, поблизу с.Андріївка</t>
  </si>
  <si>
    <t>Олександрійський р-н, Приютівської селищної ради,           с. Спепанівка</t>
  </si>
  <si>
    <t>“Козацька скеля”</t>
  </si>
  <si>
    <t>Добровеличківський р-н, поблизу с.Федорівка</t>
  </si>
  <si>
    <t xml:space="preserve">Біля с. Федорівка
Тишківської сільської ради
Новоукраїнського району
</t>
  </si>
  <si>
    <t>Добровеличківська районна державна адміністрація</t>
  </si>
  <si>
    <t>Тишківська  сільська рада Новоукраїнського району</t>
  </si>
  <si>
    <t>Рішенням Кіровоградської обласної ради №214                            від 17.12.1993 р.</t>
  </si>
  <si>
    <t>“Острів Обеліск”</t>
  </si>
  <si>
    <t>“Придніпровські кургани”</t>
  </si>
  <si>
    <t>Світловодський р-н, поблизу с.Подорожнє</t>
  </si>
  <si>
    <t>Олександрійський р-н, Великоандрусівська сільська рада, с. Подорожнє</t>
  </si>
  <si>
    <t>“Ташлицькі скелі”</t>
  </si>
  <si>
    <t>Новоукраїнський р-н, Новоукраїнська міська рада,            с. Ульянівка</t>
  </si>
  <si>
    <t>“Маганове”</t>
  </si>
  <si>
    <t>Онуфріївський район поблизу с.Дереївка</t>
  </si>
  <si>
    <t>Олександрійський р-н, Онуфріївська селищна рада,              с. Деріївка</t>
  </si>
  <si>
    <t>Рішенням Кіровоградської обласної ради № 425 від 21.03.2008 р.</t>
  </si>
  <si>
    <t>“Урочище “Червона гірка”</t>
  </si>
  <si>
    <t xml:space="preserve">Комплексна </t>
  </si>
  <si>
    <t>Кропивницький район, Компаніївська селищна рада</t>
  </si>
  <si>
    <t>Компаніївська селищна рада</t>
  </si>
  <si>
    <t>Рішенням Кіровоградської обласної ради № 276 від 20.09.2022 р.</t>
  </si>
  <si>
    <t>“Ганно-Леонтовицька”</t>
  </si>
  <si>
    <t>Устинівський р-н, поблизу с.Ганно-Леонтовичеве</t>
  </si>
  <si>
    <t>Кропивницький р-н, Устинівська селищна рада, с. Ганно-Леонтовичеве</t>
  </si>
  <si>
    <t xml:space="preserve">Устинівська районна державна адміністрація </t>
  </si>
  <si>
    <t>Рішенням Кіровоградської обласної ради №64 від 25.03.1999 р.</t>
  </si>
  <si>
    <t>“Георгіївський гай”</t>
  </si>
  <si>
    <t>Олександрівський р-н, поблизу с.Нова Осота</t>
  </si>
  <si>
    <t xml:space="preserve">ДП “Олександрівське лісове господарство”
Олександрівське лісництво              кв. 24 вид. 5 Олександрівської селищної ради Кропивницького району
</t>
  </si>
  <si>
    <t xml:space="preserve">ДП “Олександрівське лісове господарство”
</t>
  </si>
  <si>
    <t>Розпорядженням представника президента №55 від 01.07.1992р</t>
  </si>
  <si>
    <t>“Дивосил-Зілля”</t>
  </si>
  <si>
    <t>Новомиргородський р-н, с.Бирзулове</t>
  </si>
  <si>
    <t xml:space="preserve">В межах с. Бирзулове
Новомиргородської міської ради Новоукраїнського району
</t>
  </si>
  <si>
    <t>“Дуби в Гурівському лісництві”</t>
  </si>
  <si>
    <t>Долинський р-н, Гуріївське лісництво, кв.15 діл.9</t>
  </si>
  <si>
    <t xml:space="preserve">ДП “Долинське лісове господарство”,
Долинське лісництво, кв.15 вид. 9, Гурівської сільської ради Кропивницького району
</t>
  </si>
  <si>
    <t xml:space="preserve">ДП “Долинський лісгосп”
</t>
  </si>
  <si>
    <t>Рішенням Кіровоградського облвиконкому №233 від 09.06.1971 р.</t>
  </si>
  <si>
    <t>“Дуб-велетень”</t>
  </si>
  <si>
    <t>Голованівський р-н, Голованівське лісництво, кв.20</t>
  </si>
  <si>
    <t xml:space="preserve">ДП “Голованівське лісове господарство”,
Голованівське лісництво,            кв. 20, вид. 19, Голованівська селищна рада, Голованівського району
</t>
  </si>
  <si>
    <t>ДП “Голованівський лісгосп”</t>
  </si>
  <si>
    <t>ДП “Голованівське лісове господарство”</t>
  </si>
  <si>
    <t>“Дуби-велетні”</t>
  </si>
  <si>
    <t>м. Знам’янка</t>
  </si>
  <si>
    <t>Кропивницький р-н, Знам’янська міська рада</t>
  </si>
  <si>
    <t>Знам’янська міська рада</t>
  </si>
  <si>
    <t>Рішенням Кіровоградського облвиконкому № 233 від 09.06.1971 р.</t>
  </si>
  <si>
    <t>ДЗ “Відділкова лікарня станції Знам’янка” ДП “Одеська залізниця”</t>
  </si>
  <si>
    <t>ДЗ “Відділкова лікарня ст. Знам’янка”</t>
  </si>
  <si>
    <t>Олександрівський р-н, Лісн.Червононерубаївське</t>
  </si>
  <si>
    <t xml:space="preserve">ДП “Олександрівське  лісове господарство”
Червоно-Нерубаївське лісництво кв.89 вид. 6;
Олександрівської селищної ради Кропивницького району
</t>
  </si>
  <si>
    <t xml:space="preserve">ДП “Олександрівське  лісове господарство”
</t>
  </si>
  <si>
    <t>Рішенням Кіровоградського облвиконкому № 233                        від 09.06.1971 р.</t>
  </si>
  <si>
    <t>“Жовтий льон”</t>
  </si>
  <si>
    <t>Олександрівський р-н,                          с. Триліси</t>
  </si>
  <si>
    <t xml:space="preserve">ДП “Олександрівське лісове господарство”
Олександрівське лісництво кв.50 вид. 5 
Олександрівської селищної ради Кропивницького району
</t>
  </si>
  <si>
    <t>Рішення Кіровоградської обласної ради від 19 травня     1995 року № 47</t>
  </si>
  <si>
    <t>“Каштан”</t>
  </si>
  <si>
    <t>Онуфріївський р-н,                смт. Онуфріївка</t>
  </si>
  <si>
    <t>Олександрійський р-н, Онуфріївська селищна рада, смт Онуфріївка</t>
  </si>
  <si>
    <t>КД УДППЗ“Укрпошта”</t>
  </si>
  <si>
    <t>Кіровоградська дирекція УДППЗ  “Укрпошта”</t>
  </si>
  <si>
    <t>Рішенням Кіровоградської обласної ради №187 від 19.02.1993 р.</t>
  </si>
  <si>
    <t>“Ковалівська”</t>
  </si>
  <si>
    <t>Устинівський р-н,  поблизу смт Устинівка</t>
  </si>
  <si>
    <t>Кропивницький р-н, Устинівська селищна рада,           смт Устинівка</t>
  </si>
  <si>
    <t>“Ковилові горби під Поповим”</t>
  </si>
  <si>
    <t>Знам’янський р-н,  поблизу с. Іванківці</t>
  </si>
  <si>
    <t>Біля села Іванківці Дмитрівської сільської ради Кропивницького району</t>
  </si>
  <si>
    <t>Знам’янська районна державна адміністрація</t>
  </si>
  <si>
    <t>Дмитрівська сільська рада Кропивницького району</t>
  </si>
  <si>
    <t>“Кудинове”</t>
  </si>
  <si>
    <t>Знам’янський р-н, поблизу                         с. Іванківці</t>
  </si>
  <si>
    <t xml:space="preserve">Біля села Іванківці Дмитрівської сільської ради 
Кропивницького району
</t>
  </si>
  <si>
    <t>“Макарівський”</t>
  </si>
  <si>
    <t>Бобринецький р-н,                          поблизу с. Солонцюватка</t>
  </si>
  <si>
    <t>Кропивницький р-н, Кетрисанівська сільська рада,         с. Солонцюватка</t>
  </si>
  <si>
    <t>“Оман високий”</t>
  </si>
  <si>
    <t>Маловисківський р-н, поблизу               с. Лутківка</t>
  </si>
  <si>
    <t>На південній околиці                    с. Лутківка Маловисківської міської ради Новоукраїнського рйону</t>
  </si>
  <si>
    <t>Маловисківська міська рада Новоукраїнського рйону</t>
  </si>
  <si>
    <t>Рішенням Кіровоградської обласної ради №132                          від 20.02.1998 р.</t>
  </si>
  <si>
    <t>“Польовий садок”</t>
  </si>
  <si>
    <t>Кіровоградський р-н, поблизу            с. Обознівка</t>
  </si>
  <si>
    <t>Поблизу с. Обознівка Катеринівської сільської ради Кропивницького району</t>
  </si>
  <si>
    <t>Катеринівська сільська рада Кропивницького району</t>
  </si>
  <si>
    <t>“Степовий горб”</t>
  </si>
  <si>
    <t>Світловодський р-н, поблизу                 с. Микільське</t>
  </si>
  <si>
    <t>Олександрійський р-н, Великоандрусівська сільська рада, с. Микільське</t>
  </si>
  <si>
    <t>“Степові кургани”</t>
  </si>
  <si>
    <t>Олександрівський район                     поблизу с. Нова Осота</t>
  </si>
  <si>
    <t>Кропивницький р-н, Олександрівська селищна рада, с. Нова Осота</t>
  </si>
  <si>
    <t>Рішенням Кіровоградської обласної ради №71 від 11.10.1996 р.</t>
  </si>
  <si>
    <t>Компаніївський р-н,  поблизу           с. Зелене</t>
  </si>
  <si>
    <t xml:space="preserve">Біля ставу на відстані 600 м на південь від с. Зелене 
Компаніївської селищної ради Кропивницького району
</t>
  </si>
  <si>
    <t>“Травневський велетень”</t>
  </si>
  <si>
    <t>Компаніївський район поблизу     с. Травневе</t>
  </si>
  <si>
    <t>с. Травневе Компаніївської селищної ради Кропивницького району</t>
  </si>
  <si>
    <t>Рішення Кіровоградської обласної ради № 425 від 21.03.2008 р.</t>
  </si>
  <si>
    <t>“Полезахисна лісова смуга №1”</t>
  </si>
  <si>
    <t>Маловисківський р-н</t>
  </si>
  <si>
    <t xml:space="preserve">ДП “Оникіївське лісове господарство”
Оникіївське лісництво               кв. 94, Мар’янівської сільської ради Новоукраїнського району 
</t>
  </si>
  <si>
    <t>ДП “Оникіївський лісгосп”</t>
  </si>
  <si>
    <t>Рішенням Кіровоградської обласної ради №577                           від 30.12.1968 р.                               Рішенням Кіровоградського облвиконкому №213                         від 06.06.1972 р.</t>
  </si>
  <si>
    <t>“Полезахисна  лісова смуга №2”</t>
  </si>
  <si>
    <t xml:space="preserve">ДП “Оникіївське лісове господарство”
Оникіївське лісництво кв. 95 
Мар’янівської сільської ради
Новоукраїнського району
</t>
  </si>
  <si>
    <t xml:space="preserve">ДП “Оникіївське лісове господарство”     </t>
  </si>
  <si>
    <t>Рішенням Кіровоградської обласної ради №577                          від 30.12.1968 р.                                          Рішенням Кіровоградського облвиконкому №213                         від 06.06.1972 р.</t>
  </si>
  <si>
    <t>“Полезахисна лісова смуга №3”</t>
  </si>
  <si>
    <t xml:space="preserve">ДП “Оникіївське лісове господарство”
Оникіївське лісництво кв. 96 Мар’янівської сільської ради
Новоукраїнського району
</t>
  </si>
  <si>
    <t xml:space="preserve">ДП “Оникіївське лісове господарство”
</t>
  </si>
  <si>
    <t>Рішенням Кіровоградської обласної ради №577                            від 30.12.1968 р.                                        Рішенням Кіровоградського облвиконкому №213                        від 06.06.1972 р.</t>
  </si>
  <si>
    <t>“Полезахисна  лісова смуга №4”</t>
  </si>
  <si>
    <t xml:space="preserve">ДП “Оникіївський лісгосп”
Оникіївське лісництво кв. 97 Мар’янівської сільської ради
Новоукраїнського району
</t>
  </si>
  <si>
    <t>Рішенням Кіровоградської обласної ради №577                          від 30.12.1968 р.                                     Рішенням Кіровоградського облвиконкому №213                          від 06.06.1972 р.</t>
  </si>
  <si>
    <t>“Крутий яр”</t>
  </si>
  <si>
    <t>Кропивницький р-н, Кетрисанівська сільська рада,    с. Олексіївка</t>
  </si>
  <si>
    <t>Олексіївська сільська рада</t>
  </si>
  <si>
    <t xml:space="preserve">Кетрисанівська сільська рада
</t>
  </si>
  <si>
    <t>“Кринички”</t>
  </si>
  <si>
    <t>Кропивницький р-н, Кетрисанівська сільська рада,    с. Кривоносове (Червонозорівка)</t>
  </si>
  <si>
    <t>Бобринецька районна  державна адміністрація</t>
  </si>
  <si>
    <t>Рішенням Кіровоградської міської ради від 19.08.2011 р. № 183</t>
  </si>
  <si>
    <t>“Грузька балка”</t>
  </si>
  <si>
    <t>Новоукраїнський р-н, Рівнянська сільська рада</t>
  </si>
  <si>
    <t>Рішенням Кіровоградської міської ради від 27.07.2012 р. № 337</t>
  </si>
  <si>
    <t>“Новопавлівська балка”</t>
  </si>
  <si>
    <t>с. Новопавлівка Помічнянської міської ради Новоукраїнського району</t>
  </si>
  <si>
    <t>Помічнянська міська рада Новоукраїнського району</t>
  </si>
  <si>
    <t>Рішенням Кіровоградської міської ради від 27.07.2012 р.         № 337</t>
  </si>
  <si>
    <t>“Дуб Вартовий”</t>
  </si>
  <si>
    <t>Олександрійський р-н, Новопразька селищна рада</t>
  </si>
  <si>
    <t>Рішенням Кіровоградської обласної ради від 20.09.2022 р. № 275</t>
  </si>
  <si>
    <t>Разом ботанічних пам`яток природи</t>
  </si>
  <si>
    <t>“Пташиний базар”</t>
  </si>
  <si>
    <t>“Поселення Сиворакші”</t>
  </si>
  <si>
    <t>Світловодський р-н, поблизу с. Подорожнє</t>
  </si>
  <si>
    <t>Олександрійський р-н, Великоандрусівська сільська рада,  с. Вищепанівка</t>
  </si>
  <si>
    <t>“Інгульська жила”</t>
  </si>
  <si>
    <t>Компаніївський р-н, поблизу с. Інженерівка</t>
  </si>
  <si>
    <t>В 40 км на південь                        м. Кропивницький на правому березі р. Інгул на південній околиці с. Інженерівка за 20 км на схід від шосе Кропивницький –Миколаївка Компаніївської селищної ради Кропивницького району</t>
  </si>
  <si>
    <t>“Каскади”</t>
  </si>
  <si>
    <t>Маловисківський р-н,                  поблизу с. Злинка</t>
  </si>
  <si>
    <t xml:space="preserve">На відстані 3 км на південний захід від с. Злинка Злинської сільської ради 
Новоукраїнського району
</t>
  </si>
  <si>
    <t>Маловисківська районна державна адмінстрація</t>
  </si>
  <si>
    <t>“Слони”</t>
  </si>
  <si>
    <t>Бобринецький р-н,  поблизу с. Полум’яне</t>
  </si>
  <si>
    <t>Кропивницький р-н, Кетрисанівська сільська рада,       с. Полум’яне</t>
  </si>
  <si>
    <t>Розпорядженням представника президента №55 від 01.07.1992р Рішення облвиконкому №353 від 30.12.89р</t>
  </si>
  <si>
    <t>“Болото Левади”</t>
  </si>
  <si>
    <t>Добровеличківський р-н, поблизу с.Липняжка</t>
  </si>
  <si>
    <t xml:space="preserve">Від с. Спасове Новгородківської селищної ради Кропивницького району
</t>
  </si>
  <si>
    <t xml:space="preserve">Добровеличківська селищна рада
Новоукраїнського району 
</t>
  </si>
  <si>
    <t>“Верхів’я р. Інгул”</t>
  </si>
  <si>
    <t>Кіровоградський р-н, поблизу с.Петрово</t>
  </si>
  <si>
    <t xml:space="preserve">На південно-східному напряму від села Петрове в заплаві верхів'я річки Інгул Великосеверинівської  сільської ради 
Кропивницького району
</t>
  </si>
  <si>
    <t>Великосеверинівська  сільська рада Кропивницького району</t>
  </si>
  <si>
    <t>Рішенням Кіровоградської обласної ради №92                               від 29.07.1997р.</t>
  </si>
  <si>
    <t>“Вила”</t>
  </si>
  <si>
    <t>Новомиргородський р-н,  поблизу с.Жовтневе</t>
  </si>
  <si>
    <t xml:space="preserve">На схід від с. Караказелівка
Новомиргородської міської ради Новоукраїнського району
</t>
  </si>
  <si>
    <t xml:space="preserve">Новомиргородська міська рада Новоукраїнського району
</t>
  </si>
  <si>
    <t>“Витоки р. Тясмин”</t>
  </si>
  <si>
    <t xml:space="preserve">Олександрівський р-н, поблизу с.Настине </t>
  </si>
  <si>
    <t xml:space="preserve">Кропивницький р-н, Олександрівська селищна рада, с. Настине </t>
  </si>
  <si>
    <t>“Джерельце”</t>
  </si>
  <si>
    <t>Кіровоградський р-н, поблизу с.Грузьке</t>
  </si>
  <si>
    <t xml:space="preserve">В околицях с. Грузьке
Катеринівської сільської ради Кропивницького району
</t>
  </si>
  <si>
    <t>Катеринівської сільська рада Кропивницького району</t>
  </si>
  <si>
    <t>“Запорізька криниця”</t>
  </si>
  <si>
    <t>Добровеличківський,  поблизу с. Дружелюбівка</t>
  </si>
  <si>
    <t xml:space="preserve">неподалік с. Дружелюбівка
Добровеличківської селищної ради Новоукраїнського району
</t>
  </si>
  <si>
    <t>Добровеличківська селищна рада Новоукраїнського району</t>
  </si>
  <si>
    <t>“Іванкова криниця”</t>
  </si>
  <si>
    <t>Гайворонський р-н, поблизу с.Котовка</t>
  </si>
  <si>
    <t>Голованівський р-н, Гайворонська міська рада,               с. Покровське</t>
  </si>
  <si>
    <t>Гайворонська районна державна адміністрація “</t>
  </si>
  <si>
    <t>ПСП ”Вільшана”</t>
  </si>
  <si>
    <t>“Кам’яна криниця”</t>
  </si>
  <si>
    <t>Ульяновський р-н, поблизу с. Кам’яна криниця</t>
  </si>
  <si>
    <t>Голованівський р-н, Благовіщенська міська рада,           с. Кам’яна Криниця</t>
  </si>
  <si>
    <t>Благовіщенська міська рада</t>
  </si>
  <si>
    <t>Розпорядженням представника президента від 01.07.1992 р № 55</t>
  </si>
  <si>
    <t>“Холодні ключі”</t>
  </si>
  <si>
    <t>Кіровоградський р-н, поблизу с.Калинівка</t>
  </si>
  <si>
    <t>поблизу с. Калинівка Первозванівської сільської ради Кропивницького району</t>
  </si>
  <si>
    <t xml:space="preserve">Первозванівська сільська рада Кропивницького району </t>
  </si>
  <si>
    <t>“Зубринець”</t>
  </si>
  <si>
    <t>Олександрівський район кв.48 вид.1,2,3</t>
  </si>
  <si>
    <t xml:space="preserve">ДП “Олександрівське  лісове господарство” Олександрівське лісництво кв.48 вид.1-2
Олександрівської селищної ради Кропивницького району
</t>
  </si>
  <si>
    <t xml:space="preserve">ДП “Олександрівське  лісове господарство”
</t>
  </si>
  <si>
    <t>Рішенням Кіровоградської обласної ради № 851                          від 22.01.2010 р.</t>
  </si>
  <si>
    <t>“Ковалівський”</t>
  </si>
  <si>
    <t>Парк – пам’ятка садово-паркового мистецтва</t>
  </si>
  <si>
    <t>м. Кіровоград</t>
  </si>
  <si>
    <t xml:space="preserve">м. Кропивницький
Кропивницької міської ради
</t>
  </si>
  <si>
    <t xml:space="preserve">Кропивницька міська рада
КП “Трест зеленого господарства”
</t>
  </si>
  <si>
    <t>Рішенням Кіровоградського облвиконкому №233 від 09.06.1971 р. Рішенням Кіровоградського облвиконкому №213 від 06.06.1972 р.</t>
  </si>
  <si>
    <t>“Парк “Космонавтів”</t>
  </si>
  <si>
    <t>“Парк “Перемоги”</t>
  </si>
  <si>
    <t>“50 років Жовтня”</t>
  </si>
  <si>
    <t>КП “Парк культури і відпочинку”</t>
  </si>
  <si>
    <t>КП “Парк культури та відпочинку”</t>
  </si>
  <si>
    <t>“Ульянівський парк”</t>
  </si>
  <si>
    <t>Ульянівський р-н, м. Ульяновка</t>
  </si>
  <si>
    <t>Ульяновський р-н, Благовіщенська міська рада,            м. Благовіщенське</t>
  </si>
  <si>
    <t>Відділ комунального господарства Ульяновського міськвиконкому</t>
  </si>
  <si>
    <t>Відділ комунального господарства Благовіщенського міськвиконкому</t>
  </si>
  <si>
    <t>“Козачий острів”</t>
  </si>
  <si>
    <t xml:space="preserve">м. Кропивницький </t>
  </si>
  <si>
    <t>У районі просп.. Винниченка в місті Кропивницькому, Кропивницької міської ради</t>
  </si>
  <si>
    <t>Кіровоградська міська рада, КП “Кіровоград-Благоустрій”</t>
  </si>
  <si>
    <t>КП “Благоустрій” Кропивницької міської ради”</t>
  </si>
  <si>
    <t>Рішення Кіровоградської облради від 08.06.2018 р.                    № 497</t>
  </si>
  <si>
    <t>“Тобілевичі”</t>
  </si>
  <si>
    <t xml:space="preserve">Новоукраїнський район,
Мар’янівська сільська рада,
с. Арсенівка
</t>
  </si>
  <si>
    <t xml:space="preserve">с. Арсенівка Мар’янівської сільської ради Новоукраїнського району
</t>
  </si>
  <si>
    <t xml:space="preserve">Кіровоградський обласний краєзнавчий музей
</t>
  </si>
  <si>
    <t>Рішення Кіровоградської обласної ради від 17.09.2021 р.  № 161</t>
  </si>
  <si>
    <t>“Чобіток”</t>
  </si>
  <si>
    <t xml:space="preserve">Бобринецький р-н, поблизу            с. Мар’янівка </t>
  </si>
  <si>
    <t xml:space="preserve">Кропивницький р-н, Кетрисанівська сільська рада,        с. Мар’янівка </t>
  </si>
  <si>
    <t>Рішенням Кіровоградського облвиконкому №56 від 21.02.1991 р.</t>
  </si>
  <si>
    <t xml:space="preserve">“Мертвоводдя” </t>
  </si>
  <si>
    <t xml:space="preserve">Бобринецький р-н, поблизу с.Витязівка </t>
  </si>
  <si>
    <t xml:space="preserve">Кропивницький р-н, Кетрисанівська сільська рада,    с. Витязівка </t>
  </si>
  <si>
    <t xml:space="preserve">Бобринецька районна державна адміністрація </t>
  </si>
  <si>
    <t>“Бочки”</t>
  </si>
  <si>
    <t>Знам’янський р-н, поблизу с.Калинівка</t>
  </si>
  <si>
    <t xml:space="preserve">В долині річки Інгулець поблизу с. Калинівка Дмитрівської сільської ради 
Кропивницького району
</t>
  </si>
  <si>
    <t>“Василівське”</t>
  </si>
  <si>
    <t>Новомиргородський р-н, поблизу с.Василівка</t>
  </si>
  <si>
    <t xml:space="preserve">ДП “Олександрівське лісове господарство ”
Новомиргородське лісництво кв.19 вид. 8-13, кв. 20 вид. 1-4, 
Новомиргородської міської ради Новоукраїнського району 
</t>
  </si>
  <si>
    <t>ДП “Олександрівський лісгосп ”</t>
  </si>
  <si>
    <t xml:space="preserve">ДП “Олександрівське лісове господарство ”
</t>
  </si>
  <si>
    <t>“Барвінкова і тюльпанова гори”</t>
  </si>
  <si>
    <t xml:space="preserve">Світловодський р-н, поблизу              с. Подорожнє </t>
  </si>
  <si>
    <t xml:space="preserve">ДП “Світловодське лісове господарство” Золотарівське
лісництво кв. 34 вид. 10, між Великоандрусівської сільської ради Олександрійського району
</t>
  </si>
  <si>
    <t>ДП “Світловодське лісове господарство”</t>
  </si>
  <si>
    <t>Рішенням Кіровоградського облвиконкому №325                        від 21.09.1987 р.</t>
  </si>
  <si>
    <t>“Ганнівське”</t>
  </si>
  <si>
    <t>Петрівський р-н,  поблизу                    с. Ганнівка</t>
  </si>
  <si>
    <t>ДП “Долинське лісове господарство” Петрівське лісництво кв.19-32, Петрівської селищної ради Олександрійського району</t>
  </si>
  <si>
    <t>ДП Долинський лісгосп</t>
  </si>
  <si>
    <t xml:space="preserve">ДП “Долинське лісове господарство”  
</t>
  </si>
  <si>
    <t>Рішенням Кіровоградської обласної ради №13                              від 26.08.1994 р.</t>
  </si>
  <si>
    <t>“Горіхівська балка”</t>
  </si>
  <si>
    <t>Новоукраїнський р-н,  поблизу               с. Воронівка</t>
  </si>
  <si>
    <t>Новоукраїнський р-н, Новоукраїнська міська рада,              с. Ульянівка</t>
  </si>
  <si>
    <t>“Довге”</t>
  </si>
  <si>
    <t>Онуфріївський р-н, поблизу с.Куцеволівка</t>
  </si>
  <si>
    <t>Олександрійський р-н, Онуфріївська селищна рада,      с. Куцеволівка</t>
  </si>
  <si>
    <t>Рішенням Кіровоградського облвиконкому №318 від 28.06.1978 р.</t>
  </si>
  <si>
    <t>“Антоновичські горби”</t>
  </si>
  <si>
    <t>Знам’янський р-н,  поблизу                  с. Трепівка</t>
  </si>
  <si>
    <t>Кропивницький р-н, Суботцівська сільська рада,           с. Зелений Гай</t>
  </si>
  <si>
    <t>“Бабеньківське”</t>
  </si>
  <si>
    <t>Петрівський р-н, поблизу                       с. Олександродар</t>
  </si>
  <si>
    <t xml:space="preserve">На захід від смт. Петрове
Петрівської селищної ради
Олександрійського району
</t>
  </si>
  <si>
    <t>Петрівської селищної ради
Олександрійського району</t>
  </si>
  <si>
    <t>“Балка Куца”</t>
  </si>
  <si>
    <t>Добровеличківський р-н,  поблизу с.Федорівка</t>
  </si>
  <si>
    <t xml:space="preserve">Біля с. Федорівка  Тишківської сільської ради
Новоукраїнського району
</t>
  </si>
  <si>
    <t>Тишківська сільська рада Новоукраїнського району</t>
  </si>
  <si>
    <t>Рішенням Кіровоградської обласної ради №214                                 від 17.12.1993 р.</t>
  </si>
  <si>
    <t>“Житлове”</t>
  </si>
  <si>
    <t>Онуфріївський р-н, поблизу                    с. Зибке</t>
  </si>
  <si>
    <r>
      <t>Олександрійський р-н, Онуфріївська селищна рада,                  с. Зибкове та с. Мар</t>
    </r>
    <r>
      <rPr>
        <sz val="10"/>
        <color theme="1"/>
        <rFont val="Arial"/>
        <family val="2"/>
        <charset val="204"/>
      </rPr>
      <t>'</t>
    </r>
    <r>
      <rPr>
        <sz val="10"/>
        <color theme="1"/>
        <rFont val="Times New Roman"/>
        <family val="1"/>
        <charset val="204"/>
      </rPr>
      <t>ївка</t>
    </r>
  </si>
  <si>
    <t>“Зелений гай”</t>
  </si>
  <si>
    <t>Долинський р-н,  поблизу                      с. Іванівка</t>
  </si>
  <si>
    <t>Кропивницький р-н, Гурівська сільська рада, с. Іванівка</t>
  </si>
  <si>
    <t>“Калмазівське”</t>
  </si>
  <si>
    <t>Вільшаніський р-н, поблизу с.Калмазове</t>
  </si>
  <si>
    <t>Голованівський р-н, Вільшанська селищна рада</t>
  </si>
  <si>
    <t>Вільшанська селищна рада,
Голованівський р-н</t>
  </si>
  <si>
    <t>Рішенням Кіровоградської обласної ради №13 від 26.08.1994 р.</t>
  </si>
  <si>
    <t>“Кам’яна балка”</t>
  </si>
  <si>
    <t>Компаніївський р-н, поблизу                    с. Мар’ївка</t>
  </si>
  <si>
    <t xml:space="preserve">Неподалік с. Мар’ївка
Компаніївської селищної ради Кропивницького району
</t>
  </si>
  <si>
    <t>“Кіліповське”</t>
  </si>
  <si>
    <t>Компаніївський р-н, поблизу с.Покровка</t>
  </si>
  <si>
    <t xml:space="preserve">Біля ставу на відстані 500 м у північно-західному напрямку від с. Покровка
Компаніївської селищної ради Кропивницького району
</t>
  </si>
  <si>
    <t>“Крутеньке”</t>
  </si>
  <si>
    <t>Голованівський р-н, поблизу с.Крутеньке</t>
  </si>
  <si>
    <t xml:space="preserve">ДП “Голованівське лісове господарство”,
Голованівське лісництво,             кв. 75, вид. 1-2; біля                     с. Крутеньке Перегонівської сільської ради Голованівського району
</t>
  </si>
  <si>
    <t xml:space="preserve">ДП “Голованівське лісове господарство”
</t>
  </si>
  <si>
    <t xml:space="preserve">Рішенням Кіровоградської обласної ради №198                           від 17.11.2000 р. та внесено зміни Рішенням Кіровоградської обласної ради №158 від 17.09.2021 р.           </t>
  </si>
  <si>
    <t>“Кучери”</t>
  </si>
  <si>
    <t>Новоархангельський р-н,  поблизу смт Новоархангельськ</t>
  </si>
  <si>
    <t>смт Новоархангельськ Новоархангельської селищної ради Голованівського району</t>
  </si>
  <si>
    <t>Новоархангельська селищна рада</t>
  </si>
  <si>
    <t>Новоархангельська селищна рада, Голованівського району</t>
  </si>
  <si>
    <t>Рішенням Кіровоградської обласної ради  від  20.04.2001 р. № 234</t>
  </si>
  <si>
    <t>“Лещівка”</t>
  </si>
  <si>
    <t>Голованівський р-н, поблизу  с.Лещівка</t>
  </si>
  <si>
    <t xml:space="preserve">на південний схід від 
села Лещівка Перегонівської сільської ради Голованівського району
</t>
  </si>
  <si>
    <t>“Лисячий кут”</t>
  </si>
  <si>
    <t>Онуфріївський р-н, поблизу поблизу  с.Успенка</t>
  </si>
  <si>
    <t>Олександрійський р-н, Онуфріївська селищна рада,             с. Успенка та с. Дача</t>
  </si>
  <si>
    <t>“Литкевич”</t>
  </si>
  <si>
    <t>Онуфріївський р-н, поблизу  с.Попівка</t>
  </si>
  <si>
    <t>Олександрійський р-н, Онуфріївська селищна рада,             с. Попівка, с. Колачівка,                   с. Солдатське</t>
  </si>
  <si>
    <t>“Любиме”</t>
  </si>
  <si>
    <t>Устинівський р-н, поблизу с.Криничне</t>
  </si>
  <si>
    <t>Кропивницький район, Устинівська селищна рада,                с. Криничне</t>
  </si>
  <si>
    <t>“Матвіїв яр”</t>
  </si>
  <si>
    <t>Новомиргородський р-н, поблизу  м.Новомиргород</t>
  </si>
  <si>
    <t>ДП “Олександрівське лісове господарство ”
Новомиргородське лісництво кв. 25 вид. 1-10,
Новомиргородська міська рада, Новоукраїнського району</t>
  </si>
  <si>
    <t>“Наталіївське”</t>
  </si>
  <si>
    <t>Долинський р-н, кв.6,7</t>
  </si>
  <si>
    <t xml:space="preserve">ДП “Долинське лісове господарство”,
Долинське лісництво,
кв.6-7, Долинської міської ради Кропивницького району
</t>
  </si>
  <si>
    <t>ДП Долинський лісгосп”</t>
  </si>
  <si>
    <t xml:space="preserve">ДП “Долинське лісове господарство” 
</t>
  </si>
  <si>
    <t>Рішенням Кіровоградського облвиконкому №490 від 26.10.1984 р.</t>
  </si>
  <si>
    <t>“Новомогильне”</t>
  </si>
  <si>
    <t>Петрівський р-н</t>
  </si>
  <si>
    <t xml:space="preserve">ДП “Долинське лісове господарство” Петрівське лісництво кв. 1-18, Петрівської селищної ради Олександрійського району
</t>
  </si>
  <si>
    <t>ДП Долинське лісгосп</t>
  </si>
  <si>
    <t>Розпорядженням представника президента №56 від 21.02.1991р.</t>
  </si>
  <si>
    <t>“Олександрівська дача”</t>
  </si>
  <si>
    <t>Долинський ДЛГ кв.3,4,5</t>
  </si>
  <si>
    <t xml:space="preserve">ДП “Долинське лісове господарство”,
Долинське лісництво,
кв.3-5, Долинської міської ради Кропивницького району
</t>
  </si>
  <si>
    <t xml:space="preserve">ДП “Долинське лісове господарство”
</t>
  </si>
  <si>
    <t>“Осичківське”</t>
  </si>
  <si>
    <t>Вільшанський р-н,  поблизу с.Осички</t>
  </si>
  <si>
    <t xml:space="preserve">ДП “Голованівське лісове господарство”, Ємилівське лісництво, кв. 44, біля                  с. Осички 
Вільшанської селищної ради
Голованівського району 
</t>
  </si>
  <si>
    <t>Рішенням Кіровоградської обласної ради від 26.08.1994 р. №13 (зі змінами, внесеними 
Рішенням Кіровоградської обласної ради від 17.09.2021 р. №160)</t>
  </si>
  <si>
    <t>“Парк суботи”</t>
  </si>
  <si>
    <t>Кропивницький район, Устинівська селищна рада,                с. Садки</t>
  </si>
  <si>
    <t xml:space="preserve">Кропивницька районна державна адміністрація </t>
  </si>
  <si>
    <t>“Питомник”</t>
  </si>
  <si>
    <t>Петрівський р-н, поблизу с.Богданівка</t>
  </si>
  <si>
    <t xml:space="preserve">північно-західна межа  
села Богданівка Петрівської селищної ради Олександрійського району
</t>
  </si>
  <si>
    <t>Петрівська  районна державна адміністрація</t>
  </si>
  <si>
    <t>Рішенням Кіровоградського облвиконкому №353                         від 30.12.1989 р.                                       Рішенням Кіровоградської обласної ради №425                            від 21.03.2008 р.</t>
  </si>
  <si>
    <t>“Польський ліс”</t>
  </si>
  <si>
    <t>Кіровоградський р-н, поблизу с.Овсяниківка</t>
  </si>
  <si>
    <t xml:space="preserve">ДП “Оникіївське лісове господарство”
Оникіївське лісництво,             кв. 93, Катеринівської сільської ради Кропивницького району
</t>
  </si>
  <si>
    <t xml:space="preserve">ДП “Оникіївське лісове господарство”
</t>
  </si>
  <si>
    <t>“Пушкове”</t>
  </si>
  <si>
    <t>Голованівський р-н, поблизу с.Пушкове</t>
  </si>
  <si>
    <t xml:space="preserve">ДП “Голованівське лісове господарство”,
Голованівське лісництво,           кв. 80, вид. 1-5,
біля с. Пушкове Побузької селищної ради Голованівського району
</t>
  </si>
  <si>
    <t>Рішенням Кіровоградської обласної ради від 17.11.2000 р. №198 та внесено зміни 
Рішенням Кіровоградської обласної ради від 17.09.2021 р. №158</t>
  </si>
  <si>
    <t>“Розлитий камінь”</t>
  </si>
  <si>
    <t>Компаніївський р-н, поблизу с.Софіївка</t>
  </si>
  <si>
    <t xml:space="preserve">У південній частині 
с. Софіївка Компаніївської селищної ради Кропивницького району
</t>
  </si>
  <si>
    <t>Компаніївська селищна радаКропивницького району</t>
  </si>
  <si>
    <t>“Сальківське”</t>
  </si>
  <si>
    <t>Гайворонський р-н, поблизу с.Салькове</t>
  </si>
  <si>
    <t>на захід від смт Завалля на лівобережжі Південного Бугу Заваллівської селищної ради Голованівського району</t>
  </si>
  <si>
    <t>Заваллівська селищна рада</t>
  </si>
  <si>
    <t xml:space="preserve">Заваллівська селищна рада Голованівський район </t>
  </si>
  <si>
    <t>“Сарганівський ліс”</t>
  </si>
  <si>
    <t>Кіровоградський р-н, поблизу с.Висоті Байраки</t>
  </si>
  <si>
    <t>ДП “Компаніївське лісове господарство” Кіровоградського лісництва кв. 45 вид 8, Великосеверинівської сільської ради Кропивницького району</t>
  </si>
  <si>
    <t xml:space="preserve">ДП “Компаніївський лісгосп” </t>
  </si>
  <si>
    <t xml:space="preserve">ДП “Компаніївське лісове господарство” </t>
  </si>
  <si>
    <t>“Селіванівське”</t>
  </si>
  <si>
    <t>Устинівський р-н, поблизу с.Селіванове</t>
  </si>
  <si>
    <t>Кропивницька р-н, Устинівська селищна рада,  с. Селіванове</t>
  </si>
  <si>
    <t>“Сиротін ліс”</t>
  </si>
  <si>
    <t>Олександрійський р-н, Онуфріївська селищна рада,            с. Куцеволівка</t>
  </si>
  <si>
    <t>“Солдатське”</t>
  </si>
  <si>
    <t>Олександрійський р-н, Онуфріївська селищна рада,              с. Солдатське</t>
  </si>
  <si>
    <t>Попівська районна державна адміністрація</t>
  </si>
  <si>
    <t>“Солоноозерне”</t>
  </si>
  <si>
    <t>Устинівський р-н, поблизу с.Криничуватка</t>
  </si>
  <si>
    <t>Кропивницька р-н, Устинівська селищна рада, смт Устинівка</t>
  </si>
  <si>
    <t>“Ставраківське”</t>
  </si>
  <si>
    <t>Кропивницька р-н, Устинівська селищна рада, с. Криничне</t>
  </si>
  <si>
    <t>“Таркальне”</t>
  </si>
  <si>
    <t>“Терник”</t>
  </si>
  <si>
    <t xml:space="preserve">На південь від                             смт Новгородка між 
с. Спільне та с. Ручайки
Новгородківської селищної ради Кропивницького району
</t>
  </si>
  <si>
    <t>ТОВ “Прогрес”</t>
  </si>
  <si>
    <t>Рішенням Кіровоградської обласної ради №187 від 19.02.1993 р.                                     Рішенням Кіровоградської обласної ради №198 від 17.11.2000 р.</t>
  </si>
  <si>
    <t>“Трудолюбівське”</t>
  </si>
  <si>
    <t>Кропивницька р-н, Устинівська селищна рада, с. Садки</t>
  </si>
  <si>
    <t>“Фомиха”</t>
  </si>
  <si>
    <t>Новоархангельський р-н, поблизу смт Новоархангельськ</t>
  </si>
  <si>
    <t>Поблизу с. Левківка Новоархангельської селищної ради Голованівського району</t>
  </si>
  <si>
    <t>Новоархангельська селищна рада 
Голованівського району</t>
  </si>
  <si>
    <t>Рішенням Кіровоградської обласної ради від 20.04.2001 р. № 234</t>
  </si>
  <si>
    <t>“Червоні скелі”</t>
  </si>
  <si>
    <t>Добровеличківський р-н, поблизу с.Піщаний брід, с .Любомирка</t>
  </si>
  <si>
    <t>Новоукраїнський р-н, Піщанобрідська сільська рада, с. Любомирка та с. Піщаний Брід</t>
  </si>
  <si>
    <t>Піщанобрідська сільська рада</t>
  </si>
  <si>
    <t>Рішенням Кіровоградської обласної ради №81 від 06.09.2002 р.</t>
  </si>
  <si>
    <t>“Шавліїва балка”</t>
  </si>
  <si>
    <t>Олександрівський р-н, поблизу с. Вищі Верещаки</t>
  </si>
  <si>
    <t>Кропивницький р-н, Олександрівська селищна рада, с. Вищі Верещаки та с. Нижчі Верещаки</t>
  </si>
  <si>
    <t>“Шеметів ліс”</t>
  </si>
  <si>
    <t>Онуфріївський р-н,                   поблизу с. Куцеволівка</t>
  </si>
  <si>
    <t>Олександрійський р-н, Онуфріївська селищна рада,                  с. Куцеволівка</t>
  </si>
  <si>
    <t>Онуфріївська  районна державна адміністрація</t>
  </si>
  <si>
    <t>Онуфріївський р-н,                    поблизу с. Дереївка</t>
  </si>
  <si>
    <t>Олександрійський р-н, Онуфріївська селищна рада,               с. Деріївка</t>
  </si>
  <si>
    <t>Рішенням Кіровоградського облвиконкому №318 від                                       28.06.1978 р.</t>
  </si>
  <si>
    <t>“Юр’ївська балка”</t>
  </si>
  <si>
    <t>Бобринецький р-н,                    поблизу с. Костомарівка</t>
  </si>
  <si>
    <t>Кропивницький р-н, Кетрисанівська сільська рада,    с. Костомарівка</t>
  </si>
  <si>
    <t>“Ясиноватка”</t>
  </si>
  <si>
    <t>Онуфріївський р-н,                      поблизу с. Куцеволівка</t>
  </si>
  <si>
    <t>Олександрійський р-н, Онуфріївська селищна рада,            с. Ясинуватка</t>
  </si>
  <si>
    <t>Рішенням Кіровоградського облвиконкому №318 від                28.06.1978 р.</t>
  </si>
  <si>
    <t>“Грузьке”</t>
  </si>
  <si>
    <t>Бобринецький район, поблизу с. Грузьке</t>
  </si>
  <si>
    <t>Кропивницький р-н, Кетрисанівська сільська рада,    с. Грузьке</t>
  </si>
  <si>
    <t>“Нюркине урочище”</t>
  </si>
  <si>
    <t>Бобринецький район, поблизу с. Куйбишеве</t>
  </si>
  <si>
    <t>“Ексампей”</t>
  </si>
  <si>
    <t>Новоукраїнський район неподалік від с. Кропивницьке</t>
  </si>
  <si>
    <t>Новоукраїнський р-н, Ганнівська сільська рада, с. Кропивницьке</t>
  </si>
  <si>
    <t>“Михайлівське”</t>
  </si>
  <si>
    <t>Петрівський район</t>
  </si>
  <si>
    <t xml:space="preserve">ДП “Долинське лісове господарство” Петрівське лісництво кв.36,
Петрівської селищної ради
Олександрійського району
</t>
  </si>
  <si>
    <t>“Балахівське”</t>
  </si>
  <si>
    <t xml:space="preserve">ДП “Долинське лісове господарство” Петрівське лісництво кв. 39 вид. 30, 31, 35-39, кв. 41, 42 вид. 6-13, 15,17-37, кв. 45, Петрівської селищної ради Олександрійського району
</t>
  </si>
  <si>
    <t>Рішенням Кіровоградської міської ради від 27.07.2012 р.      № 337</t>
  </si>
  <si>
    <t>"Суха балка"</t>
  </si>
  <si>
    <t>Олександрійський р-н, Новопразька селищна рада, с. Шарівка</t>
  </si>
  <si>
    <t>Рішенням Кіровоградської обласної ради № 443 від 15.02.2013 р.</t>
  </si>
  <si>
    <t xml:space="preserve">Всього територій та об’єктів ПЗФ місцевого значення </t>
  </si>
  <si>
    <t xml:space="preserve">Місце розташування  території чи об`єкту ПЗФ </t>
  </si>
  <si>
    <t xml:space="preserve">Назва установи, підпрємства, організації, землекористувача (землевласника), у віданні якого знаходиться територія чи об’єкт ПЗФ </t>
  </si>
  <si>
    <t>Розточчя</t>
  </si>
  <si>
    <t>Яворівський район, смт. Івано-Франкове</t>
  </si>
  <si>
    <t>Львівський національний лісотехнічний університет України</t>
  </si>
  <si>
    <t>Постанова Ради Міністрів УРСР від 05.10.84р. № 403</t>
  </si>
  <si>
    <t>Яворівський</t>
  </si>
  <si>
    <t xml:space="preserve">Яворівський район, смт. Івано-Франкове, без вилучення 4193,0 га: Магерівське лісництво Магерівського  військового лісгоспу площею 917,0 га і Майданське лісництво Старицького військового лісгоспу площею 3276,0 га; 
2885,5 га - надані у постійне  користування
 </t>
  </si>
  <si>
    <t xml:space="preserve">Міндовкілля, Яворівський НПП, Старицький військовий лісгосп
</t>
  </si>
  <si>
    <t>Указ президента України від 04.07.1998 р. № 744/98</t>
  </si>
  <si>
    <t>Сколівські Бескиди</t>
  </si>
  <si>
    <t>Сколівський, Дрогобицький, Турківський райони</t>
  </si>
  <si>
    <t>ЛОУЛМГ 
Сколівська ТГ (20086 га)
- Бутивлянське л-во, кв. № 1-30, площа - 3604,2 га; 
- Сколівське л-во, кв. № 1-26, площа - 3536,2 га;
- Крушельницьке л-во, кв. № 1-30, площа - 3810,8 га; 
- Підгородцівське л-во, кв. № 7, 27-34, 38-43; площа - 1496,2 га; 
- Приполонинне л-во, кв. № 1, 6-8, 15-17, 24; площа - 826 га;
- Майданське л-во, кв. № 5-48, 50-57, 62-72, 74-78, 81-82, 95-97;  площа - 6812,6 га 
Східницька ТГ (1910,4 га):
- Майданське л-во, кв. № 1-4, 94.99-101, площа - 565,1 га;
- Підгородцівське л-во, кв. № 1-6, 8, 13-26, 44; площа - 1345,3 га.
Козівська ТГ:
- Приполонинне л-во, кв. № 20-23, 25-28; площа - 569,1 га
Боринська ТГ: 
- Приполонинне л-во, кв. № 2-5, 9-14, 18-19; площа - 1120,5 га
Трускавецька ТГ, 
- Підгородцівське л-во, кв. № 9-12, 35-37; площа - 683,2 га 
Міністерство оборони України Сколівський військовий лісгосп, 
Сколівська ТГ (10892 га):
- Корчинське л-во, кв № 1-37, площа - 5292 га 
- Коростівське л-во, кв № 38-80, площа 5600 га</t>
  </si>
  <si>
    <t>Львівське обласне управління лісового та мисливського господарства</t>
  </si>
  <si>
    <t>Держлісагентство НПП "Сколівські Бескиди",
Сколівський військовий лісгоп</t>
  </si>
  <si>
    <t>Указ президента України від 11.02.1999 р. № 157</t>
  </si>
  <si>
    <t>Північне Поділля</t>
  </si>
  <si>
    <t>Бродівський, Буський, Золочівський райони</t>
  </si>
  <si>
    <t>Заболотцівська ТГ: 
без вилучення
- Бродівське ДЛГП "Галсільліс" кв.1 (вид. 1-29), кв.2 (вид.1-32), 
- ДП "Золочівське лісове господарство" Сасівське л-во кв. 7, 8, 26, 27, 34, 35, 43, 63, 65, 66, 67, 68, 69, 70, Білокамінське л-во кв.1-7,
з вилученням
-ДП "Золочівське лісове господарство" Сасівське л-во кв.36-42, 44-46, 
Бродівська ТГ:
без вилучення
- Бродівське ДЛГП "Галсільліс" кв.5 (вид. 1-16), кв. 10 (вид.1-6), кв.36 (вид.22-28),
- ДП "Бродівське лісове господарство" Бродівське л-во кв.1, 2, 53-67
з вилученням
-ДП "Бродівське лісове господарство" Бродівське л-во кв., 25, 26, 36-40, 45, 48, 53, 54, 68
Підкамінська ТГ:
без вилучення
- Бродівське ДЛГП "Галсільліс" кв.6 (вид. 9-12), кв.7 (вид.19), кв.8 (вид.1-23), кв.9 (вид.1-2, 9-11), кв.13 (вид.12-14), кв.16 (вид.4-6, 16, 24-26), кв.18 (вид.1-12), кв.19 (вид.1-11), кв.20 (вид.33-34), кв.21 (вид.1-15, 18-20), кв.22 (вид.10), кв.23 (вид.1-16), кв.24 (вид.17-18), кв.26 (вид.33-34), кв.27 (вид.1-3), кв.28 (вид.1-6, 7-10, 15,16,19), кв.29 (вид.1), кв.31 (вид.1-16, 28-30), кв.32 (вид. 1-30), кв.34 (вид.1-6, 10), 
- ДП "Бродівське лісове господарство" Підкамінське л-во кв.3, 4, 8, 9, 10
з вилученням
-ДП "Золочівське лісове господарство" Підкамінське л-во кв.42, 47, 48, 60
Золочівська ТГ:
без вилучення
- Золочівське ДЛГП "Галсільліс" кв.4 (вид.1, 4-7), кв.5 (вид.13-16), кв.7 (вид.5-8), кв.13 (вид.6-8, 12,24), кв.14 (вид.1-14, 22), кв.24 (вид.9-16, 25-31);
- ДП "Золочівське лісове господарство" Золочівське л-во кв.2, 4-8, 10-30, 32-34, 36, 39-43, 45-53, 55-58, Гологірське л-во кв.1-5, 10-12, 18-23, 25, 26, Сасівське л-во кв.1, 75,
з вилученням
- Золочівське ДЛГП "Галсільліс" кв.1 (вид.20), кв.4 (вид.8), кв.6 (вид.1-32), кв.15 (вид.1-10), кв. 20 (вид.1-11) 
- ДП "Золочівське лісове господарство" Золочівське л-во кв.1, 3, 31, Зозулівське л-во кв.43-50, Сасівське л-во кв.51, 52, Білокамінське л-во кв. 19, 20, 47-54, Словітське л-во кв.1-5, 7
Буська ТГ:
без вилучення
- Буське ДЛГП "Галсільліс" кв.49-53, 61, 62
- ДП "Золочівське лісове господарство" Білокамінське л-во кв.23, 24
- ДП "Буське лісове господарство" Ожидівське л-во кв.56-59</t>
  </si>
  <si>
    <t xml:space="preserve">Міндовкілля </t>
  </si>
  <si>
    <t>Міндовкілля НПП "Північне Поділля", Буське ДЛГП "Галсільліс"
Бродівське ДЛГП "Галсільліс"
Золочівське ДЛГП "Галсільліс"
філія "Золочівське лісове гопсодарство" ДП "Ліси України"</t>
  </si>
  <si>
    <t>Указ президента України від 10.02.2010 р. №156/2010</t>
  </si>
  <si>
    <t>Бойківщина</t>
  </si>
  <si>
    <t>Турківський р-н, ДП "Боринське ЛГ", ДП "Турківське ЛГ" Турківське ДЛГП ЛГП "Галсільліс"</t>
  </si>
  <si>
    <t>Козівська ТГ:
30,7015 га кв.21 вид. 3, 7-10, 12-14, 21, 22, част. Вид. 1, 2, 5, 6, 11, 17, 19, 20, 23-25 Верховинське л-во Турківського ДЛГП Галсільліс
Турківська ТГ:
25,7455 га кв.18 вид.1-3 Ільницьке л-во, ДП "Турківське лісове господарство""
Східницька ТГ:
1258,332 га 
ДП "Турківське лісове господарство"
- кв. 5-7, 13, 17-19, 25, 27, 34 Зубрицьке л-во 
Турківське ДЛГП Галсільліс"
- кв.32, 35, 36 Прикарпатське л-во
- кв.55 вид.4 та част. вид.1-3, 5-11 Надсянське л-во
Боринська ТГ:
10925,221 га
ДП "Боринське лісове господарство"
- кв.1-6, 8, 13-27, 33-40 Либохорівське л-во
- кв. 1-25, 27, 33, 34, 40 Сянківське л-во
- кв.8-24 Яблунське л-во 
ДП "Турківське лісове господарство"
- кв. 15-17, 19-22, 24, 25 та част. кв.18 Ільницьке л-во
Турківське /ДЛГП Галсільліс
- кв. 1, 3, 7, 10-12, 16, 20, 24, 26, 28, 29, 32 Бітлянське л-во;
- кв.22, 28-34 та част.кв.21 Верховинське л-во
- кв.9-12, 18, 19, 43-54, 59-62 та част кв.55 Надсянського л-ва</t>
  </si>
  <si>
    <t>Державного агентства лісових ресурсів України</t>
  </si>
  <si>
    <t>Держлісагентство НПП "Бойківщина", Боринська СР
Філія "Самбірське лісове господарство" ДП "Ліси України
Турківське ДЛГП "Галсільліс"</t>
  </si>
  <si>
    <t>Указ Президента України від 11.04.2019 № 130/2019</t>
  </si>
  <si>
    <t>Королівські Бескиди</t>
  </si>
  <si>
    <t>Старосамбірський район, Старосамбірське ЛМГ "Галсільліс", 
Старосамбірське л-во (кв. 1-38, 4207 га)
Дністрянське л-во (кв.1-37, 4700 га)</t>
  </si>
  <si>
    <t>Старосамбірське ЛМГ "Галсільліс"Старосамбірсько-Дністрянське л-во, дільниця №1 кв.1-25, кв.26-34, 35-37; дільниця №2 кв.1-36 - 5191 га</t>
  </si>
  <si>
    <t>Міндовкілля України</t>
  </si>
  <si>
    <t>Міндовкілля НПП "Королівські Бескиди", Старосамбірське ДЛГП "Галсільліс"</t>
  </si>
  <si>
    <t>Указ Президента України від 30.11.2020 № 526/2020</t>
  </si>
  <si>
    <t>Бердо</t>
  </si>
  <si>
    <t>Сколівський район, Верхняцьке лісництво,кв. 1 (в.23,26,32,33) кв.2 (в.6,14,16); кв.3 (в.36-39); кв.4  (в.21,24); Климецьке л-во кв.9 (в.13-17); кв.11 (в.5-9); кв.12,14 (в.5,10-12,14);  кв.17 (в.1-5,7-9); кв.18 (в.1,2,5,7,9,13); кв.19 (в.2,7,9-11,14); кв20,кв.23.</t>
  </si>
  <si>
    <t>Опорецьке л-во кв.28, 29, 30, 31, Климецьке л-во кв.9, 11, 12, 14, 17-20, 23</t>
  </si>
  <si>
    <t>ДП «Славський лісгосп»</t>
  </si>
  <si>
    <t>Філія "Славське лісове господарство"</t>
  </si>
  <si>
    <t>Постанова Ради Міністрів УРСР від 02.11.1984 р. № 434</t>
  </si>
  <si>
    <t>Пікуй</t>
  </si>
  <si>
    <t xml:space="preserve">Турківський район, Верховинське л-во,кв.22,26-28 (427 га); «Боринський лісгосп» Либохорівське л-во,кв.38-40 (284 га) </t>
  </si>
  <si>
    <t>Верховинське л-во кв.28, 31-34 Турківського ДЛГП "Галсільліс"
Либохорівське л-во, кв.38-40 Філії "Самбірське лісове господарство" ДП "Ліси України"</t>
  </si>
  <si>
    <t>Турківський міжгосподарський лісгосп,  ДП «Боринський лісгосп"</t>
  </si>
  <si>
    <t>Турківське ДЛГП "Галсільліс"
Філія "Самбірське лісове господарство" ДП "Ліси України"</t>
  </si>
  <si>
    <t>Постанова Ради Міністрів УРСР від 02.11.84 р. № 434</t>
  </si>
  <si>
    <t>Стариці Дністра</t>
  </si>
  <si>
    <t>Миколаївський район, між селами Веринь і Крупське</t>
  </si>
  <si>
    <t>Стрийський район, Розвадівська територіальна громада, між селами Веринь і Крупське</t>
  </si>
  <si>
    <t>Веринська с\р  (30 га);  Крупська с\р (40 га)</t>
  </si>
  <si>
    <t>Розвадівська СР</t>
  </si>
  <si>
    <t>Постанова Ради Міністрів від 13.02.89 р. УРСР № 53</t>
  </si>
  <si>
    <t>Лопатинський</t>
  </si>
  <si>
    <t>Радехівський район, Лопатинське л-во, кв. 63 (в.4,11), 64 (12,13,16)</t>
  </si>
  <si>
    <t>Лопатинське л-во, кв. 63 (в.4,11), 64 (12,13,16)</t>
  </si>
  <si>
    <t>ДП «Радехівський лісгосп»</t>
  </si>
  <si>
    <t>Філія "Радехівське лісове господарство" ДП "Ліси України"</t>
  </si>
  <si>
    <t>Жидачівський район, Ходорівське л-во, кв. 1-13</t>
  </si>
  <si>
    <t>Ходорівське л-во кв.277-289</t>
  </si>
  <si>
    <t>ДП «Стрийський лісгосп»</t>
  </si>
  <si>
    <t>Філія "Стрийське лісове господарство" ДП "Ліси України"</t>
  </si>
  <si>
    <t>Постанова Ради Міністрів від 28.10.74 р. УРСР № 500</t>
  </si>
  <si>
    <t>Лешнівський</t>
  </si>
  <si>
    <t>Бродівський район,  Лешнівське л-во,  кв. 34, 35, 49, 51, 42 (в.6,7)</t>
  </si>
  <si>
    <t>кв. 42 вид. 6,7, кв. 49 вид. 2,3,5, кв. 50 вид . 2</t>
  </si>
  <si>
    <t>ДП «Бродівський лісгосп»</t>
  </si>
  <si>
    <t>Філія "Бродівське лісове господарство" ДП "Ліси України"</t>
  </si>
  <si>
    <t>Постанова Ради Міністрів УРСР від 03.08.78 р. № 383</t>
  </si>
  <si>
    <t>Волицький</t>
  </si>
  <si>
    <t>Сокальський район, Волицьке л-во, кв. 22 (в.3), 23 (в.2),  24 (в.2)</t>
  </si>
  <si>
    <t>Волицьке л-во, кв. 22 (в.3), 23 (в.2),  24 (в.2)</t>
  </si>
  <si>
    <t>ДП «Рава-Руський лісгосп»</t>
  </si>
  <si>
    <t>філія "Рава-Руське лісове господарство" ДП "Ліси України"</t>
  </si>
  <si>
    <t>Долина ірисів</t>
  </si>
  <si>
    <t>Миколаївський район, 19,9952 гектара земель с/г призначення (землі запасу) за межами села Надітичі, у тому числі: 19,5952 гектара земель комунальної власності (Розвадівської сільської ради Розвадівської об’єднаної територіальної громади); 0,4 гектара земель державної власності</t>
  </si>
  <si>
    <t>Стрийський район, 19,9952 га земель с/г призначення (землі запасу) за межами с.Надітичі, у т.ч.: 19,5952 га земель комунальної власності Розвадівської ТГ;  0,4 га земель державної власності</t>
  </si>
  <si>
    <t>Розвадівська ОТГ</t>
  </si>
  <si>
    <t>Указ Президента України від 30.11.2020 № 525/2020</t>
  </si>
  <si>
    <t>Чайковицький</t>
  </si>
  <si>
    <t>Самбірський район с.Чайковичі</t>
  </si>
  <si>
    <t>Самбірський район, Новокалинівська територіальна громада, на пд зх від с.Чайковичі</t>
  </si>
  <si>
    <t>Фермерське господарство Івана Кільгана</t>
  </si>
  <si>
    <t>Новокалинівська МР</t>
  </si>
  <si>
    <t>Постанова Ради Міністрів УРСР від 11.09.80 №524</t>
  </si>
  <si>
    <t>Потелицький</t>
  </si>
  <si>
    <t>Жовківський район,  с. Потеличі</t>
  </si>
  <si>
    <t>Львівський район, Рава-Руська територіальна громада, с.Потелич</t>
  </si>
  <si>
    <t>Сільська рада с. Потеличі</t>
  </si>
  <si>
    <t>Рава-Руська МР</t>
  </si>
  <si>
    <t>Лиса Гора і Гора Сипуха</t>
  </si>
  <si>
    <t>Золочівський район Золочівське л-во, кв. 1-3</t>
  </si>
  <si>
    <t xml:space="preserve"> Золочівське л-во, кв. 1-3</t>
  </si>
  <si>
    <t>ДП «Золочівський лісгосп»</t>
  </si>
  <si>
    <t>Філія "Золочівське лісове господарство" ДП "Ліси України"</t>
  </si>
  <si>
    <t>Указ Президента України №715\96 від 20.08.96 р.</t>
  </si>
  <si>
    <t>Гора Вапнярка</t>
  </si>
  <si>
    <t>Золочівський район, Словітське л-во,  кв.1, 2 (в.1-13); кв.3 (в.1-3; 5-7; 9-15);  кв.7 (в.1-3)</t>
  </si>
  <si>
    <t>Словітське л-во,  кв.1, 2 (в.1-13); кв.3 (в.1-3; 5-7; 9-15);  кв.7 (в.1-3)</t>
  </si>
  <si>
    <t>Ботанічний сад Львівського державного університету ім.Ів.Франка</t>
  </si>
  <si>
    <t>м. Львів розташований на  2-х  ділянках: 2 га по вул. Кирила і Мефодія,4  та  16,5 га по вул.Черемшини,44</t>
  </si>
  <si>
    <t>Львівський національний університет ім. Івана Франка</t>
  </si>
  <si>
    <t>Постанова Ради Міністрів України від 22.07.83 р. №311</t>
  </si>
  <si>
    <t>Ботанічний сад Львівського державного лісотехнічного університету</t>
  </si>
  <si>
    <t>на3-х ділянках: у м. Львові 6,5га по вул.Чупринки,103; та 0,7га по вул. О. Кобилянської і 15,5 га арборетум в с. Страдч Яворівського р-ну</t>
  </si>
  <si>
    <t>Львівський державний лісотехнічний університет</t>
  </si>
  <si>
    <t>Постанова Ради Міністрів України від 22.02.91 р. №33</t>
  </si>
  <si>
    <t>Оброшинський</t>
  </si>
  <si>
    <t>Пустомитівський  р-н, с. Оброшино</t>
  </si>
  <si>
    <t>Львівський район, Оброшинська територіальна громада, с.Оброшино</t>
  </si>
  <si>
    <t>Інститут землеробства і біології тварин УААН</t>
  </si>
  <si>
    <t>Постанова Ради Міністрів України № 311 від 22.07.83 р.</t>
  </si>
  <si>
    <t>Рудківський</t>
  </si>
  <si>
    <t>Самбірський р-н, с.м.т. Рудки, Рудківське л-во, кв.13</t>
  </si>
  <si>
    <t>Рудківське л-во, кв.13</t>
  </si>
  <si>
    <t>ДП «Самбірський лісгосп»</t>
  </si>
  <si>
    <t>Філія "Самбірське лісове господарство" ДП "Ліси України"</t>
  </si>
  <si>
    <t>Постанова Ради Міністрів України № 5 від 07.01.85 р.</t>
  </si>
  <si>
    <t>Стрийський парк</t>
  </si>
  <si>
    <t>м. Львів</t>
  </si>
  <si>
    <t>Львівський район, Львівська територіальна громада, м.Львів</t>
  </si>
  <si>
    <t>дирекція парку</t>
  </si>
  <si>
    <t>Постанова Ради Міністрів УРСР № 105 від 29.01.80 р.</t>
  </si>
  <si>
    <t>Міженецький парк</t>
  </si>
  <si>
    <t>Старосамбірський р-н</t>
  </si>
  <si>
    <t>Терлівське л-во кв.34 вид.1 ВВП "Надлісництво Старий Самбір" (с.Міженець)</t>
  </si>
  <si>
    <t>ДП «Старосамбірський лісгосп»</t>
  </si>
  <si>
    <t>Самбірський парк</t>
  </si>
  <si>
    <t>м. Самбір</t>
  </si>
  <si>
    <t>Самбірський район, Самбірська територіальна громада, м.Самбір</t>
  </si>
  <si>
    <t>Самбірський міський комбінат комунальних підприємств</t>
  </si>
  <si>
    <t>Самбірська МР</t>
  </si>
  <si>
    <t>Підгірцівський парк</t>
  </si>
  <si>
    <t>Стрийський р-н, с. Підгірці</t>
  </si>
  <si>
    <t>Стрийський район, Стрийська територіальна громада, с.Підгірці</t>
  </si>
  <si>
    <t>Львівський облрибкомбінат</t>
  </si>
  <si>
    <t>Буський парк</t>
  </si>
  <si>
    <t>м. Буськ</t>
  </si>
  <si>
    <t>Золочівський район, Буська територіальна громада, м.Буськ</t>
  </si>
  <si>
    <t>Буський комбінат комунальних підприємств</t>
  </si>
  <si>
    <t>Буська МР</t>
  </si>
  <si>
    <t>Підгорецький парк</t>
  </si>
  <si>
    <t>Бродівський р-н, с. Підгірці</t>
  </si>
  <si>
    <t>Золочівський р-н, Заболотцівська територіальна громада, с.Підгірці</t>
  </si>
  <si>
    <t>Львівська картинна галерея</t>
  </si>
  <si>
    <t>Адамівка</t>
  </si>
  <si>
    <t>Дрогобицький район,  місто Трускавець: 8,3858 га оздоровчого призначення міста Трускавець; 0,0228 гектара земель громадської забудови; 46,0514 гектара земель природно-заповідного фонду та іншого природоохоронного призначення</t>
  </si>
  <si>
    <t>Дрогобицький район,  Трускавецька територіальна громада, м.Трускавець: 8,3858 га оздоровчого призначення міста Трускавець; 0,0228 гектара земель громадської забудови; 46,0514 гектара земель природно-заповідного фонду та іншого природоохоронного призначення</t>
  </si>
  <si>
    <t>Трускавецька МР</t>
  </si>
  <si>
    <t xml:space="preserve">Всього територій та об`єктів ПЗФ загальнодержавного значення </t>
  </si>
  <si>
    <t>Території та об'єкти ПЗФ місцевого значення</t>
  </si>
  <si>
    <t>Знесіння</t>
  </si>
  <si>
    <t>м. Львів, вул. Новознесенська, 32</t>
  </si>
  <si>
    <t>Львівський район, Львівська  територіальна громада, м.Львів, вул.Новознесенська, 32</t>
  </si>
  <si>
    <t>Львівська міська рада народних депутатів</t>
  </si>
  <si>
    <t xml:space="preserve">адміністрація парку Львіська міська рада </t>
  </si>
  <si>
    <t>Ухвала Львівської обласної ради народних депутатів від 02.12.93 р. № 327</t>
  </si>
  <si>
    <t>Надсянський</t>
  </si>
  <si>
    <t>Турківський район, Яблунське л-во:  кв. 1-24; Боринське л-во: кв. 23 (в т.ч. ДЛФ 4392 га)</t>
  </si>
  <si>
    <t>Самбірський район</t>
  </si>
  <si>
    <t>Філія "Самбірське лісове господарство" ДП "Ліси України</t>
  </si>
  <si>
    <t>Боринська СР
Філія "Самбірське лісове господарство" ДП "Ліси України, 
Турківське ДЛГП "Галсільліс"</t>
  </si>
  <si>
    <t>Рішення Львівської обласної ради народних депутатів №209 від 31.07.97 р.</t>
  </si>
  <si>
    <t>Верхньодністровські Бескиди</t>
  </si>
  <si>
    <t>Старосамбірський район, , Головецьке,  Мшанецьке та Старявське л-ва,  кв.37-58; 64-75,  Спаське л-во:  кв. 1-14;</t>
  </si>
  <si>
    <t>ВВП "Надлісництво Старий Самбір":
Головецьке л-во кв.1-7, 9-50 - 4256 га
Спаське л-во, кв.1-14, 64-75 - 2695га, 
Стар'явське л-во кв.37-53 - 1239 га
Старосамбірське л-во кв.64-67 - 346га</t>
  </si>
  <si>
    <t>Філія «Самбірське лісове господарство" ДП "Ліси України</t>
  </si>
  <si>
    <t>Рішення Львівської обласної ради народних депутатів №234 від 08.10.97 р.</t>
  </si>
  <si>
    <t>Равське Розточчя</t>
  </si>
  <si>
    <t>Жовківський р-н Яворівський р-н</t>
  </si>
  <si>
    <t>Рава-Руська ОТГ - 7647 га,
Добросинсько-Магерівська ОТГ - 6331 га,
Яворівська ОТГ - 2350 га,
Жовківська ОТГ - 2775 га
Зокрема:
Рава-Руської ТГ :
- ДП "Рава-Руське лісове господарство" Потелицьке л-во кв,31,32,61-63 - 329 га,
- Жовківське  ДЛГП "Галсільліс"   Рава-Руське л-во кв 1-21,28,31,40,43 - 1687,4 га Добросинсько-Магерівська ТГ:
- Жовківське ДЛГП "Галсільліс" Рава-Руське л-во кв.30,31, 40-42 - 786,6 га 
Жовківська ТГ:
-Жовківське ДЛГП "Галсільліс" Жовківське л-во кв 17-19  132,1 га
Яворівська ТГ
- Яворівське ДЛГП "Галсільліс" Немирівське л-во кв,3, 4,8-10,13 -  509,2 га</t>
  </si>
  <si>
    <t>Жовківського р-ну: Дев’ятирська с/р – 1557 га, Липницька с/р –  1128 га, Кам’яногірська с/р – 953 га, Кубинська с/р – 3552 га, Потелецька  с/р – 4962 га, Крехівська с/р – 2775 га, Магерівська с/р –  1862 га,  Яворівського р-ну: Середкевичівська с/р – 2350 га,</t>
  </si>
  <si>
    <t>філія "Рава-Руське лісове господарство" ДП "Ліси України"
Жовківське ДЛГП "Галсільліс"
Яворівське ДЛГП Галсільліс
Рава-Руська МР</t>
  </si>
  <si>
    <t>Рішення Львівської обласної ради від 13.06.1997 р. №341</t>
  </si>
  <si>
    <t xml:space="preserve">Стільське Горбогір’я </t>
  </si>
  <si>
    <t>Миколаївський р-н Пустомитівський р-н, Перемишлянський р-н</t>
  </si>
  <si>
    <t>Стрийський район</t>
  </si>
  <si>
    <t>ДП «Львівське лісове господарство»  - 6137,0, ДП «Стрийське лісове господарство» - 1853,0, Миколаївське ДЛГП - 563,5, Пустомитівське ДЛГП – 255,0, Стільська с/р – 95,4, Бродківська с/р – 6,0</t>
  </si>
  <si>
    <t>філія «Львівське лісове господарство» ДП "Ліси України" 
філія «Стрийське лісове господарство» ДП "Ліси України"
Миколаївське ДЛГП "Галсільліс"
Пустомитівське ДЛГП "Галсільліс"
Тростянецька СР
Миколаївська СР</t>
  </si>
  <si>
    <t>Рішення Львівської обласної ради від 1 квітня 2014 року № 1043</t>
  </si>
  <si>
    <t>Липниківський</t>
  </si>
  <si>
    <t>Пустомитівський р-н, Липниківське л-во,  кв. 93-116,  Товщівське л-во,  кв. 39-41, 45-87, 89, 93;</t>
  </si>
  <si>
    <t>Липниківське л-во,  кв. 38-56,  Товщівське л-во,  кв.1,2,3,15-58,60-65</t>
  </si>
  <si>
    <t>ДП «Львівський лісгосп»</t>
  </si>
  <si>
    <t>Філія "Львівське лісове господарство" ДП "Ліси України"</t>
  </si>
  <si>
    <t>Рішення Львівської обласної ради від 09.10.1984*№ 495</t>
  </si>
  <si>
    <t>Дубрівський</t>
  </si>
  <si>
    <t>Жидачівський р-н, с.Зарічне</t>
  </si>
  <si>
    <t>Стрийський р-н, Журавненська територіальна громада, с.Зарічне</t>
  </si>
  <si>
    <t>Зарічненська сільська рада, Селянська спілка “Свіча”</t>
  </si>
  <si>
    <t>Журавнівська СР</t>
  </si>
  <si>
    <t>Розпорядження голови Львівської облдержадміністрації від 11.02.1995 № 126</t>
  </si>
  <si>
    <t>Романівський</t>
  </si>
  <si>
    <t>Перемишлянський р-н, Романівське л-во,  кв.15 (в.1-23),16 (в.1-14),  20 (в.1-15), 25 (в.1-14),  26 (в.1-10), 27 (в.1-12).</t>
  </si>
  <si>
    <t>Романівське л-во, кв.15, 16, 20, 25-27</t>
  </si>
  <si>
    <t>ДП «Бібрський лісгосп»</t>
  </si>
  <si>
    <t>1984*</t>
  </si>
  <si>
    <t>Свіржський</t>
  </si>
  <si>
    <t>Перемишлянський р-н, Бібрський ДЛГ, Свіржське л-во, кв.31 (1-3,8-10,13-19), 33(1-16), 34 (1-11), 35(1-11), 36(1-15), 37(1-15), 38(1-12), 39(1-28)</t>
  </si>
  <si>
    <t>Свірзьке л-во, кв. 31 (вид. 1-3, 8-10, 13-19), 33-39</t>
  </si>
  <si>
    <t>Кошів</t>
  </si>
  <si>
    <t>Миколаївський р-н, , Комарнівське л-во, кв.39 (1-44)</t>
  </si>
  <si>
    <t>Комарнівське л-во кв.39 (1-44)</t>
  </si>
  <si>
    <t>Зелемінь</t>
  </si>
  <si>
    <t>Сколівський р-н, Гребенівське л-во,  кв.14-22, 40, 45, 49, 51; Дубинське л-во,  кв. 19-21, 23-25;</t>
  </si>
  <si>
    <t>Гребенівське л-во  кв.5; Дубинське л-во кв. 7, 8, 9, 11, 12, 13;
Зелемянське л-во кв.1, 4, 8, 11</t>
  </si>
  <si>
    <t>ДП «Сколівський лісгосп»</t>
  </si>
  <si>
    <t>Філія "Сколівське лісове господарство" ДП "Ліси України"</t>
  </si>
  <si>
    <t>Рішення Львівської обласної рдаи від 01.02.1991 №34. Зміна площі рішенням Львівської обласної ради від 08.12.1999 № 226</t>
  </si>
  <si>
    <t>Федорівка</t>
  </si>
  <si>
    <t>Сокальський р-н, Сокальське л-во, кв. 72-88</t>
  </si>
  <si>
    <t>Сокальське л-во, кв. 72-88</t>
  </si>
  <si>
    <t>Моршинський</t>
  </si>
  <si>
    <r>
      <t>Стрийський р-н, Моршинське л-во, кв.7-48,50-69 (</t>
    </r>
    <r>
      <rPr>
        <b/>
        <sz val="10"/>
        <color theme="1"/>
        <rFont val="Times New Roman"/>
        <family val="1"/>
        <charset val="204"/>
      </rPr>
      <t>Стрийський р-н, Задеревацьке л-во кв. 502-522, 523 вид. 23, 524-540, 523 вид.1-13, 15, Лисовицьке л-во кв. 477-480, 482-501) Зміни: вилучити  0,2795 га з кв.507 вид.4., а включити 2,5 га кв.523 вид. 23.</t>
    </r>
  </si>
  <si>
    <t>Задеревацьке л-во кв. 502-522, 523 вид. 23, 524-540, 523 вид.1-13, 15, Лисовицьке л-во кв. 477-480, 482-501</t>
  </si>
  <si>
    <t>1984*, рішення Львівської обласної ради від 07.06.2016 № 184</t>
  </si>
  <si>
    <t>Розлуч</t>
  </si>
  <si>
    <t>Турківський р-н,  Розлуцьке л-во,  кв.12,13</t>
  </si>
  <si>
    <t>Розлуцьке л-во кв.12, 13</t>
  </si>
  <si>
    <t>ДП «Турківський лісгосп»</t>
  </si>
  <si>
    <t>Верхобузький</t>
  </si>
  <si>
    <t>Золочівський р-н, с.Колтів</t>
  </si>
  <si>
    <t>Золочівський район, Золочівська територіальна громада, с.Колтів</t>
  </si>
  <si>
    <t>Колтівська сільська рада</t>
  </si>
  <si>
    <t>Золочівська МР</t>
  </si>
  <si>
    <t>Розпорядження голови Львівської облдержадміністрації від 22.12.1995 № 1123</t>
  </si>
  <si>
    <t>Климова дебра</t>
  </si>
  <si>
    <t>Жовківський район, В’язівське лісництво,  Кв. 61, 62, 69, 70;</t>
  </si>
  <si>
    <t>В'язівське л-во, кв.61,62,69,70</t>
  </si>
  <si>
    <t>ДП «Жовківський лісгосп»</t>
  </si>
  <si>
    <t>Рішення Львівської обласної ради від 30.06.2009 р. № 933</t>
  </si>
  <si>
    <t>Бориславський</t>
  </si>
  <si>
    <t>Дрогобицький р-н, Бориславське л-во, кв. 38-43, 45-50, 52-58, 60-64, 66, 68, 75-78, 80, 81, 83-89.</t>
  </si>
  <si>
    <t>Бориславське л-во, кв. 38-43, 45-50, 52-58, 60-64, 66, 68, 75-78, 80, 81, 83-89.</t>
  </si>
  <si>
    <t>ДП «Дрогобицький лісгосп»</t>
  </si>
  <si>
    <t>Філія "Дрогобицьке лісове господарство" ДП "Ліси України"</t>
  </si>
  <si>
    <t>1984*/Рішення ЛОР від 08.12.1999 №228/ рішення ЛОР від 23.10.2012 №612</t>
  </si>
  <si>
    <t>Базиївка</t>
  </si>
  <si>
    <t>Жидачівський р-н,  м. Жидачів</t>
  </si>
  <si>
    <t>Стрийський район, Жидачівська територіальна громада, м.Жидачів</t>
  </si>
  <si>
    <t>Жидачівська міська рада</t>
  </si>
  <si>
    <t>Рішення Львівської обласної ради від 14.07.2011 р. № 207</t>
  </si>
  <si>
    <t>Журавлиний</t>
  </si>
  <si>
    <t>Буський р-н, Соколянське л-во кв. 62 (вид.16 – 21) - 18,9 га, кв. 63 (вид. 14-16) - 9,6 га, кв.72 (вид. 1-29) - 63,0 га, кв.73 (вид. 1, 3-12) - 38,8 га та кв. 74 (вид. 5-15) - 36,9 га</t>
  </si>
  <si>
    <t>Соколянське л-во кв. 62 (вид.16 – 21) - 18,9 га, кв. 63 (вид. 14-16) - 9,6 га, кв.72 (вид. 1-29) - 63,0 га, кв.73 (вид. 1, 3-12) - 38,8 га та кв. 74 (вид. 5-15) - 36,9 га</t>
  </si>
  <si>
    <t>ДП "Буське лісове господарство"</t>
  </si>
  <si>
    <t>рішення Львівської обласної ради від 13.09.2016 № 225</t>
  </si>
  <si>
    <t>Урочище Солониця</t>
  </si>
  <si>
    <t>Великолюбінська селищна рада:    47,0га - 3 кв. Комарнівського лісництва ДП "Самбірське лісове господарство", 17,0 га - землі с/г призначення державної власності та 22,0 га земель с/г призначення, що відносяться до пайового фонду</t>
  </si>
  <si>
    <t>47,0га - 3 кв. Комарнівського лісництва філія "Самбірське лісове господарство" ДП "Ліси України" , 17,0 га - землі с/г призначення державної власності та 22,0 га земель с/г призначення, що відносяться до пайового фонду</t>
  </si>
  <si>
    <t>Великолюбінська селищна рада, ДП "Самбірське лісове господарство"</t>
  </si>
  <si>
    <t>Великолюбінська СР, 
Філія "Самбірське лісове господарство" ДП "Ліси України"</t>
  </si>
  <si>
    <t>рішення Львівської обласної ради від 20.03.2018 № 650</t>
  </si>
  <si>
    <t>Торфовище Білогорща</t>
  </si>
  <si>
    <t>Львівська міська рада (58,8 га), 
Зимноводівська с. р.  (33,2 га)</t>
  </si>
  <si>
    <t>Львівська міська рада
Зимноводівська сільська рада</t>
  </si>
  <si>
    <t>Рішення  облради від 29.10.2019 № 907</t>
  </si>
  <si>
    <t>Димківці</t>
  </si>
  <si>
    <t xml:space="preserve">Тухлянське л-во, кв. 28 (виділи 1 - 4, 12) </t>
  </si>
  <si>
    <t xml:space="preserve">Тухлянське л-во, кв. 28 вид. 1 </t>
  </si>
  <si>
    <t>ДП «Славське лісове господарство»</t>
  </si>
  <si>
    <t>Філія "Славське лісове господарство" ДП "Ліси України"</t>
  </si>
  <si>
    <t>Рішення облради від 28.05.2019 № 861</t>
  </si>
  <si>
    <t>Головецьке</t>
  </si>
  <si>
    <t>Головецьке л-во,кв. 16 (виділ 31)</t>
  </si>
  <si>
    <t>Головецьке л-во кв. 16 вид.31</t>
  </si>
  <si>
    <t>Рожанське</t>
  </si>
  <si>
    <t xml:space="preserve">Рожанське л-во,кв. 23 (виділ 4) </t>
  </si>
  <si>
    <t xml:space="preserve">Рожанське л-во,кв. 23 вид.4 </t>
  </si>
  <si>
    <t>Обнога</t>
  </si>
  <si>
    <t>Рожанське л-во, кв. 41, 42</t>
  </si>
  <si>
    <t>Тернівці</t>
  </si>
  <si>
    <t>Опорецьке л-во, кв. 26</t>
  </si>
  <si>
    <t>Маківка</t>
  </si>
  <si>
    <t>Головецьке л-во, кв. 6, 7, 13, 14</t>
  </si>
  <si>
    <t>Головецьке л-во, кв.6 (виділи 4-7, 9, 16, 21, 24, 25,27), 7, 13 (виділи 1-6, 8, 10-20, 22, 23, 25-36), 14 (виділи 1-26, 29, 31-34)</t>
  </si>
  <si>
    <t>«Кремінь»</t>
  </si>
  <si>
    <t>Тухлянське лісництво, квартали 5, 1 (виділи 1 - 3, 5, 6, 8, 13, 18 - 37), площа 265,2 га</t>
  </si>
  <si>
    <t>Тухлянське лісництво, квартали 5, 1</t>
  </si>
  <si>
    <t>Магура</t>
  </si>
  <si>
    <t xml:space="preserve">Тухлянське л-во, кв. 23, 24, </t>
  </si>
  <si>
    <t>Тухлянське л-во, кв. 23, 24</t>
  </si>
  <si>
    <t>Хітар</t>
  </si>
  <si>
    <t>Опорецьке л-во, кв. 33 - 35</t>
  </si>
  <si>
    <t>Бескид</t>
  </si>
  <si>
    <t>Климецькел-во, кв. 21, 25</t>
  </si>
  <si>
    <t>Гаї</t>
  </si>
  <si>
    <t>Климецьке л-во, кв. - 6, Сможанське л-во, кв.9 - 23</t>
  </si>
  <si>
    <t>Сможанське л-во кв.19-23, Климецьке л-во кв.1-6</t>
  </si>
  <si>
    <t>Довжки</t>
  </si>
  <si>
    <t>Сможанське л-во, кв. 2, 3</t>
  </si>
  <si>
    <t>Макітра</t>
  </si>
  <si>
    <t>Бродівський р-н, с. Гаї</t>
  </si>
  <si>
    <t>Золочівський район, Бродівська територіальна громада, с.Гаї</t>
  </si>
  <si>
    <t>Гаївська сільрада</t>
  </si>
  <si>
    <t>Бродівська МР</t>
  </si>
  <si>
    <t>Кемпа</t>
  </si>
  <si>
    <t>Бродівський р-н,  с. Лагодів</t>
  </si>
  <si>
    <t>Золочівський район, Бродівська територіальна громада, с.Лагодів</t>
  </si>
  <si>
    <t>Бродівська міськрада</t>
  </si>
  <si>
    <t>Надітичі</t>
  </si>
  <si>
    <t>Миколаївський р-н, с. Надітичі</t>
  </si>
  <si>
    <t>Стрийський район, Розвадівська територіальна громада, с.Надітичі</t>
  </si>
  <si>
    <t>Пісочнянська сільрада</t>
  </si>
  <si>
    <t>Рацина</t>
  </si>
  <si>
    <t>Турківський р-н,  с. Верхнє Висоцьке,  с. Матків</t>
  </si>
  <si>
    <t>Самбірський район, Боринська територіальна громада, с.Верхнє Висоцьке, с.Матків</t>
  </si>
  <si>
    <t>Верхнєвисоцька сільрада</t>
  </si>
  <si>
    <t>Боринська СР</t>
  </si>
  <si>
    <t>Рішення Львівської обласної ради народних депутатів № 34 від 07.02.91 р.</t>
  </si>
  <si>
    <t>Двірцівський</t>
  </si>
  <si>
    <t>Реклинецьке лісництво, квартал 21 (виділ 1-10, 12, 13)</t>
  </si>
  <si>
    <t>Сокальське ДЛГП ЛГП "Галсільліс"</t>
  </si>
  <si>
    <t>Рішення облради від 21.05.2019 № 830</t>
  </si>
  <si>
    <t>Чортова скеля</t>
  </si>
  <si>
    <t>м. Львів,  Личаківський р-н,  Винниківське л-во,  кв. 6-9,  10 (крім вид.23,24), 14-17, 18 (крім вид. 3, 5, 6), 19, 23 (вид. 25, 26)</t>
  </si>
  <si>
    <t>Винниківське л-во,  кв. 6-9, 10 (крім. Вид.23, 24), 14-17, 18 (крім вид. 3, 5, 6), 19, 23 (вид. 25, 26)</t>
  </si>
  <si>
    <t>1984* зі змінами  рішенням Львівської обласної ради від 25.10.2018 № 761</t>
  </si>
  <si>
    <t>Гряда</t>
  </si>
  <si>
    <t>Жовківський р-н,  Брюховицьке л-во,  кв.1-38</t>
  </si>
  <si>
    <t>Грядівське л-во, кв.1-38</t>
  </si>
  <si>
    <t>Філія "Львівський лісовий селекційно-насіннєвий центр" ДП "Ліси України"</t>
  </si>
  <si>
    <t>1984*/ змінено категорію рішенням ЛОР від 31.07.1997 № 209</t>
  </si>
  <si>
    <t>Любінський</t>
  </si>
  <si>
    <t>Городоцький та Пустомитівськийр-ни, Лапаївське л-во,  кв. 52-92, 95-107</t>
  </si>
  <si>
    <t>Великолюбінське л-во кв.52-92, 95-107</t>
  </si>
  <si>
    <t>Створено 1984*. Зменшення площі затверджено рішенням Львівської обласної ради народних депутатів № 71 від 01.10.98 р.</t>
  </si>
  <si>
    <t>Винниківський</t>
  </si>
  <si>
    <r>
      <t xml:space="preserve">Пустомитівськийр-ни, Винниківське л-во,  кв. 49-71, 84-86 </t>
    </r>
    <r>
      <rPr>
        <b/>
        <sz val="10"/>
        <color theme="1"/>
        <rFont val="Times New Roman"/>
        <family val="1"/>
        <charset val="204"/>
      </rPr>
      <t xml:space="preserve"> Зміни: Вилучити вид. 8, 9, 10,11, 16, 17, 18, 20 кв. 62 та вид. 1, 2, 3, 4, 5, 7, 12, 16 кв. 69. та вид. 1, 2, 3, 4, 6, 7 кв.70. Включити вид. 1,5, 6, 7, 8, 11, 12 кв. 78 та вид. 1, 4, 5, 7, 8, 9, 10, 11, 12, 13, 14, 15 кв. 79) </t>
    </r>
  </si>
  <si>
    <t>Винниківське л-во, кв. 49-61,62 (крім виділів 8-11, 16-18, 20 (1,25га)), 63—68, 69 (крім виділів 1-5, 7, 12, 16 (0,84га)), 70 (крім виділів 1, 2, 3 (0,41га), 4, 6 (0,62га), 7(3,56га), 71, 78 (виділи 1, 5-8, 11, 12), 79 (виділи 1, 4, 5, 7-15), 84-86.</t>
  </si>
  <si>
    <t>1984*зі змінами рішенням Львівської обласної ради народних депутатів № 25 від 08.12.2015 р.</t>
  </si>
  <si>
    <t>Львівський</t>
  </si>
  <si>
    <t>м. Львів,  Личаківський р-н,  Винниківське л-во,  кв. 22, 28-30, 33-35, 38-44, 21 (вид. 3, 5, 6, 7, 12, 13, 14, 20, 21, 27)</t>
  </si>
  <si>
    <t>Винниківське л-во, кв.21 (вид. 3, 5, 6, 7, 12, 13, 14, 20, 21, 27), 22, 28-30, 33-35, 38-44</t>
  </si>
  <si>
    <t>Завадівський</t>
  </si>
  <si>
    <r>
      <t xml:space="preserve">Жовківський та Яворівський р-ни, Завадівське л-во,  кв.1-20, </t>
    </r>
    <r>
      <rPr>
        <sz val="10"/>
        <color rgb="FFFF0000"/>
        <rFont val="Times New Roman"/>
        <family val="1"/>
        <charset val="204"/>
      </rPr>
      <t>21 (крім вид.6),</t>
    </r>
    <r>
      <rPr>
        <sz val="10"/>
        <color theme="1"/>
        <rFont val="Times New Roman"/>
        <family val="1"/>
        <charset val="204"/>
      </rPr>
      <t xml:space="preserve"> 22-66</t>
    </r>
  </si>
  <si>
    <t>Завадівське л-во, кв.1-20, 21 (крім вид.6),22-66</t>
  </si>
  <si>
    <t>1984*, зі змінами  рішенням Львівської обласної ради від 25.10.2018 № 761</t>
  </si>
  <si>
    <t>Великий ліс</t>
  </si>
  <si>
    <t>Сокальський р-н, Радехівський р-н, Сокальське л-во,  кв. 44-55, 57-71</t>
  </si>
  <si>
    <t>Сокальське л-во,  кв. 44-55, 57-71</t>
  </si>
  <si>
    <t>Підкамінь</t>
  </si>
  <si>
    <t>Бродівський р-н, Підкамінське л-во,  кв. 48, вид.1</t>
  </si>
  <si>
    <t>Підкамінське л-во,  кв. 48, вид.1</t>
  </si>
  <si>
    <t>Рішення Львівської обласної ради народних депутатів №118 від 22.12.98 р.</t>
  </si>
  <si>
    <t>Гаївський</t>
  </si>
  <si>
    <t xml:space="preserve">Буський р-н,  урочище «Гаївське» кв. 13 </t>
  </si>
  <si>
    <t>Буське л-во, кв.13</t>
  </si>
  <si>
    <t>Буське ДЛГП “Галсільліс”</t>
  </si>
  <si>
    <t>Рішення Львівської обласної ради від 07.10.2008 р. № 693</t>
  </si>
  <si>
    <t>Добромильський</t>
  </si>
  <si>
    <t xml:space="preserve">Старосамбірський р-н, Добромильське л-во, кв. 5  </t>
  </si>
  <si>
    <t>Добромильське л-во, кв.5, ВВП "Надлісництво Старий Самбір"</t>
  </si>
  <si>
    <t>Рішення  Львівської  обласної  ради  від  22.09.2010  р. № 1329</t>
  </si>
  <si>
    <t>Корналовичі</t>
  </si>
  <si>
    <t>Самбірський р-н, Дублянськел-во,  кв. 4, вид. 1</t>
  </si>
  <si>
    <t>Дублянськел-во,  кв. 4, вид. 1</t>
  </si>
  <si>
    <t>Рішення  Львівської  обласної  ради  від  11.10.2005 р. № 426</t>
  </si>
  <si>
    <t>Воля Якубова</t>
  </si>
  <si>
    <t>Дрогобицький р-н, ДП "Дрогобицьке ЛГ", Воля-Якубівське л-во, кв. 44 (вид. 1, 2, 8, 9, 10, 11, 11.1, 12, 12.1), кв. 45, 46 (вид.13, 19, 20)</t>
  </si>
  <si>
    <t>Воля-Якубівське л-во, кв. 44 (вид. 1, 2, 8, 9, 10, 11, 11.1, 12, 12.1), кв. 45, 46 (вид.13, 19, 20)</t>
  </si>
  <si>
    <t>ДП "Дрогобицьке ЛГ"</t>
  </si>
  <si>
    <t>рішення Львівської обласної ради від 17.04.2018 № 676</t>
  </si>
  <si>
    <t>Ангелівка</t>
  </si>
  <si>
    <t>Буський р-н, Ожидівська СР, Буське ДЛГП "Галсільліс", Буське лісництво. Кв. 55, вид. 32</t>
  </si>
  <si>
    <t>Буське лісництво. Кв. 55, вид. 32</t>
  </si>
  <si>
    <t>Буське ДЛГП "Галсільліс"</t>
  </si>
  <si>
    <t>рішення Львівської обласної ради від 25.10.2018 № 760</t>
  </si>
  <si>
    <t>Бачина</t>
  </si>
  <si>
    <t>Старосамбірський р-н, Торчиновська СР, Старосамбірське ДЛГП "Галсільліс", Стрільбицьке лісництво, кв.31, вид. 22</t>
  </si>
  <si>
    <t>Стрільбицьке л-во, кв.31 вид.12</t>
  </si>
  <si>
    <t>Старосамбірське ДЛГП "Галсільліс"</t>
  </si>
  <si>
    <t>Білий Берег</t>
  </si>
  <si>
    <t>Перемишлянський р-н, Ушковицька СР, Перемишлянське ДЛГП "Галсільліс", Перемишлянське лісництво, кв. 38, вид. 29</t>
  </si>
  <si>
    <t>Перемишлянське лісництво, кв. 38, вид. 29</t>
  </si>
  <si>
    <t>ПеремишлянськеДЛГП "Галсільліс"</t>
  </si>
  <si>
    <t>Верхнє</t>
  </si>
  <si>
    <t>Турківський р-н, Верхньогусненська СР, Турківське ДЛГП "Галсільліс" Верховинське л-во, кв.26, вид.4</t>
  </si>
  <si>
    <t>Верховинське л-во, кв.26, вид.4</t>
  </si>
  <si>
    <t>Турківське ДЛГП "Галсільліс"</t>
  </si>
  <si>
    <t>Вислобоки</t>
  </si>
  <si>
    <t>Кам'янка-Бузький р-н, Ременівська СР, Кам'янка-Бузьке ДЛГП "Галсільліс", Жовтанецьке л-во, кв.62, вид.16</t>
  </si>
  <si>
    <t>Жовтанецьке л-во, кв.62, вид.16</t>
  </si>
  <si>
    <t>Кам'янка-Бузьке ДЛГП "Галсільліс"</t>
  </si>
  <si>
    <t>Гаївка</t>
  </si>
  <si>
    <t>Дрогобицький р-н. Нижньогаївська СР, Дрогобицьке ДЛГП "Галсільліс", Дрогобицьке лісництво, кв. 34, вид.55</t>
  </si>
  <si>
    <t>Дрогобицьке лісництво, кв. 34, вид.55</t>
  </si>
  <si>
    <t>Дрогобицьке ДЛГП "Галсільліс"</t>
  </si>
  <si>
    <t>Моршинське узлісся</t>
  </si>
  <si>
    <t>Стрийський р-н, Станківська СР, Стрийське ДЛГП "Галсільліс", Дідушицьке лісництво, кв.15, вид.1</t>
  </si>
  <si>
    <t>Дідушицьке лісництво, кв.15, вид.1</t>
  </si>
  <si>
    <t>Стрийське ДЛГП "Галсільліс"</t>
  </si>
  <si>
    <t>Нивки</t>
  </si>
  <si>
    <t>Сокальський р-н, Великомостівська МР, Сокальське ДЛГП "Галсільліс", Реклинецьке л-во, кв.27</t>
  </si>
  <si>
    <t>Реклинецьке лісництво, квартал 27 виділ 27</t>
  </si>
  <si>
    <t>Сокальське ДЛГП "Галсіліьліс"</t>
  </si>
  <si>
    <t>Під Закладом</t>
  </si>
  <si>
    <t>Миколаївський район, Дроговизька СР, Миколаївське ДЛГП "Галсільліс", Миколаївське л-во, кв.7, вид.5</t>
  </si>
  <si>
    <t>Миколаївське л-во, кв.7, вид.5</t>
  </si>
  <si>
    <t>Миколаївське ДЛГП "Галсільліс"</t>
  </si>
  <si>
    <t>Підлипницький</t>
  </si>
  <si>
    <t>Жовківський район, Липницька СР, Жовківське ДЛГП "Галсільліс", Рава-Руське л-во, кв.27, вид.47</t>
  </si>
  <si>
    <t>Рава-Руське л-во, кв.27, вид.47</t>
  </si>
  <si>
    <t>Жовківське ДЛГП "Галсільліс"</t>
  </si>
  <si>
    <t>Сможанка</t>
  </si>
  <si>
    <t>Сколівський р-н, Сможанська СР, Славське ДЛГП  "Галсільліс", Бескидське л-во, кв.4, вид.7</t>
  </si>
  <si>
    <t>Бескидське л-во кв.1 вид.4</t>
  </si>
  <si>
    <t>Славське ДЛГП "Галсільліс"</t>
  </si>
  <si>
    <t>Солотвина</t>
  </si>
  <si>
    <t>Буське ДЛГП "Галсільліс", Буське л-во, квартал 48, виділ 1</t>
  </si>
  <si>
    <t>Буське л-во, квартал 48, виділ 1</t>
  </si>
  <si>
    <t>Рішення облради від 19.11.2019 № 931</t>
  </si>
  <si>
    <t>Заріччя</t>
  </si>
  <si>
    <t>Старосамбірське ДЛГП "Галісльліс", Хирівське л-во", квартал 21, виділ 2</t>
  </si>
  <si>
    <t>Хирівське л-во, вид.21 вид. 2</t>
  </si>
  <si>
    <t>Розгірче</t>
  </si>
  <si>
    <t>Стрийське ЛЛГП "Галсільліс", Дідушицьке л-во, квартал 30, виділ 21</t>
  </si>
  <si>
    <t>Дідушицьке л-во кв. 30 вид. 21</t>
  </si>
  <si>
    <r>
      <t>Рішення облради від  19.11.2019</t>
    </r>
    <r>
      <rPr>
        <u/>
        <sz val="9"/>
        <color rgb="FF000000"/>
        <rFont val="Times New Roman"/>
        <family val="1"/>
        <charset val="204"/>
      </rPr>
      <t xml:space="preserve"> </t>
    </r>
    <r>
      <rPr>
        <sz val="9"/>
        <color rgb="FF000000"/>
        <rFont val="Times New Roman"/>
        <family val="1"/>
        <charset val="204"/>
      </rPr>
      <t>№ 931</t>
    </r>
  </si>
  <si>
    <t>Лісопарк Рудно</t>
  </si>
  <si>
    <t>смт.Рудне, Рудненська селищна рада Залізничного району м.Львова</t>
  </si>
  <si>
    <t>Львівський район, Львівська територіальна громада, м.Львів/смт.Рудно</t>
  </si>
  <si>
    <t>Рудненська селищна рада Залізничного району м.Львова</t>
  </si>
  <si>
    <t>Львівська МР</t>
  </si>
  <si>
    <r>
      <t>Рішення облради від  24.</t>
    </r>
    <r>
      <rPr>
        <sz val="9"/>
        <color rgb="FF000000"/>
        <rFont val="Times New Roman"/>
        <family val="1"/>
        <charset val="204"/>
      </rPr>
      <t>12.2019 № 961</t>
    </r>
  </si>
  <si>
    <t>Глухівський</t>
  </si>
  <si>
    <t>кв. 9  виділ 29 Соснівське лісництво, ДП Жовківське лісове господарство"</t>
  </si>
  <si>
    <t>Соснівське л-во кв.9 вид.29</t>
  </si>
  <si>
    <t>ДП "Жовківське лісове господарство"</t>
  </si>
  <si>
    <t>Рішення облради від 13.07.2021 № 173</t>
  </si>
  <si>
    <t>Бутинський</t>
  </si>
  <si>
    <t>квартал 34 виділ 28 Соснівське лісництво ДП "Жовківське лісове господарство"</t>
  </si>
  <si>
    <t>Любельське л-во кв.34 вид.28</t>
  </si>
  <si>
    <t xml:space="preserve">За гора </t>
  </si>
  <si>
    <t>Жовківський р-н, с. Стара Скварява та Мокротин</t>
  </si>
  <si>
    <t>Львівський район, між с.Стара Скварява та с.Мокротин</t>
  </si>
  <si>
    <t>селянські спілки с. Стара Скварява та с. Мокротин</t>
  </si>
  <si>
    <t>Жовківська МР</t>
  </si>
  <si>
    <t xml:space="preserve">Разом заказників ентомологічних </t>
  </si>
  <si>
    <t>Либохорівський</t>
  </si>
  <si>
    <t>Турківський р-н, Либохорівське л-во, кв.15-29, 31-35;</t>
  </si>
  <si>
    <t>Либохорівське л-во, кв.24 (вид.1-25, кв.25 (вид.1-17), кв. 26 (вид.1-14), кв. 27 (вид.1-19)</t>
  </si>
  <si>
    <t>ДП «Боринський лісгосп»</t>
  </si>
  <si>
    <t>Пукачів</t>
  </si>
  <si>
    <t>Радехівський р-н, Радехівське л-во, кв. 28-44,46-58</t>
  </si>
  <si>
    <t>Радехівське л-во, кв. 28-44,46-58</t>
  </si>
  <si>
    <t>Чолгинський</t>
  </si>
  <si>
    <t>Яворівський район, с. Тернавиця</t>
  </si>
  <si>
    <t>Яворівський район Новояворівська територіальна громада с.Тернавиця</t>
  </si>
  <si>
    <t>Новояричівське ДП «Екотрансенерго»</t>
  </si>
  <si>
    <t>Рішення сесії Львівської обласної ради народних депутатів № 126 від 11.02.97 р.</t>
  </si>
  <si>
    <t>Янівські чаплі</t>
  </si>
  <si>
    <t>Яворівський р-н,  смт. Івано-Франкове, Страдчівський НВК, Страдчівське л-во,  кв. 49 (1-6, 9)</t>
  </si>
  <si>
    <t>Страдчівське л-во,  кв. 49 (1-6, 9)</t>
  </si>
  <si>
    <t>Страдчівський навчально-виробничий лісокомбінат</t>
  </si>
  <si>
    <t>Страдчівський навчально-виробничий лісокомбінат Міністерства освіти і науки України</t>
  </si>
  <si>
    <t>Розпорядження голови Львівської обл-держадміністрації від 22.12.95 р. № 1123</t>
  </si>
  <si>
    <t>Пониківський</t>
  </si>
  <si>
    <t>Бродівський район, між с. Пониква і с. Черниця</t>
  </si>
  <si>
    <t>Золочівський район, Бродівська територіальна громада, між с. Пониква і с. Черниця</t>
  </si>
  <si>
    <t>Пониківська і Черницька сільради</t>
  </si>
  <si>
    <t>Рішення Львівської обласної ради народних депутатів від 01.10.98 р. №71</t>
  </si>
  <si>
    <t xml:space="preserve">Разом заказників гідрологічних </t>
  </si>
  <si>
    <t>Сосновий ліс</t>
  </si>
  <si>
    <t>Буський р-н,  Ожидівське л-во,  кв. 26 (1)</t>
  </si>
  <si>
    <t>Ожидівське л-во,  кв. 26 вид. 1</t>
  </si>
  <si>
    <t>ДП «Буський лісгосп»</t>
  </si>
  <si>
    <t>Соколя</t>
  </si>
  <si>
    <t>Буський р-н,  Соколянське л-во, кв. 45 (3,5,9,10)</t>
  </si>
  <si>
    <t xml:space="preserve"> Соколянське л-во, кв. 45 вид. 3,5,9,10</t>
  </si>
  <si>
    <t>Сторонибаби</t>
  </si>
  <si>
    <t>Буський р-н,  Верблянське л-во,  кв. 55 (1)</t>
  </si>
  <si>
    <t>Верблянське л-во,  кв. 55, вид.1</t>
  </si>
  <si>
    <t>Тадані</t>
  </si>
  <si>
    <t>Кам¢янко-Бузький р-н,  Таданівське л-во,  кв. 27 (1)</t>
  </si>
  <si>
    <t>Таданівське л-во,  кв. 27 (1)</t>
  </si>
  <si>
    <t>Синичівське</t>
  </si>
  <si>
    <t>Бродівський р-н, Заболотцівське л-во,  кв. 69 (28)</t>
  </si>
  <si>
    <t>Заболотцівське л-во,  кв. 69 вид. 19, 26, 27, 31</t>
  </si>
  <si>
    <t>Заболотцівське</t>
  </si>
  <si>
    <t>Бродівський р-н, Заболотцівське л-во,  кв. 94 (1,2,6)</t>
  </si>
  <si>
    <t>Заболотцівське л-во,  кв. 94 вид.1, 5</t>
  </si>
  <si>
    <t>Лагодівське</t>
  </si>
  <si>
    <t>Бродівський р-н,  Лагодівське л-во,  кв. 73 (4)</t>
  </si>
  <si>
    <t>Лагодівське л-во,  кв. 73 вид.4</t>
  </si>
  <si>
    <t>Піски</t>
  </si>
  <si>
    <t>Бродівський р-н,  Лешнівське л-во,  кв. 48 (1,2,13)</t>
  </si>
  <si>
    <t>Лешнівське л-во,  кв. 48 вид.4, кв.88 вид.29</t>
  </si>
  <si>
    <t>Підбуж</t>
  </si>
  <si>
    <t>Дрогобицький р-н, Підбузьке л-во,  кв. 17 (2,9),  кв. 18 (1,2)</t>
  </si>
  <si>
    <t>Підбузьке л-во,  кв. 17 (2,9),  кв. 18 (1,2)</t>
  </si>
  <si>
    <t>Майдан</t>
  </si>
  <si>
    <t>Жовківський р-н,  Жовківське л-во,  кв. 44 (3)</t>
  </si>
  <si>
    <t>В'язівське л-во, кв.52 вид.3</t>
  </si>
  <si>
    <t>Борове</t>
  </si>
  <si>
    <t>Сокальський р-н,  Великомостівське л-во, кв. 16 (5,16)</t>
  </si>
  <si>
    <t>Великомостівське л-во кв.16 вид. 5, 16</t>
  </si>
  <si>
    <t>Великомостівське</t>
  </si>
  <si>
    <t>Сокальський р-н,  Великомостівське л-во, кв. 20 (4)</t>
  </si>
  <si>
    <t>Великомостівське л-во кв.20 вид. 4</t>
  </si>
  <si>
    <t>Журі</t>
  </si>
  <si>
    <t>Жовківський р-н,  В¢язівське л-во,  кв. 45 (11)</t>
  </si>
  <si>
    <t>В'язівське л-во, кв.53 вид.11</t>
  </si>
  <si>
    <t>Ліс під Трудовачем</t>
  </si>
  <si>
    <t>Золочівський р-н,  Словітське л-во,  кв. 18 (2)</t>
  </si>
  <si>
    <t>Словітське л-во,  кв. 7 вид.2</t>
  </si>
  <si>
    <t>Ліс в околицях Верхобужа</t>
  </si>
  <si>
    <t>Золочівський р-н,  Сасівське л-во,  кв. 51 (3,4),  кв. 52 (6)</t>
  </si>
  <si>
    <t xml:space="preserve"> Сасівське л-во,  кв. 51 вид.5-8, кв. 52 вид.2, 8</t>
  </si>
  <si>
    <t>Модринове насадження</t>
  </si>
  <si>
    <t>Пустомитівський р-н, Товщівське л-во.  кв. 42 (2,3)</t>
  </si>
  <si>
    <t>Товщівське л-во.  кв. 4, вид. 3</t>
  </si>
  <si>
    <t>Грицеволя</t>
  </si>
  <si>
    <t>Радехівський р-н, Лопатинське л-во,  кв. 66 (7)</t>
  </si>
  <si>
    <t>Лопатинське л-во,  кв. 66 (7)</t>
  </si>
  <si>
    <t>Топорівське</t>
  </si>
  <si>
    <t xml:space="preserve">Радехівський р-н, Нивицьке л-во,  кв. 31,32  </t>
  </si>
  <si>
    <t>Нивицьке л-во кв. 31, 32</t>
  </si>
  <si>
    <t>Кремінь</t>
  </si>
  <si>
    <t>Сколівський р-н, Тухлянське л-во,  кв. 1,5</t>
  </si>
  <si>
    <t>Рішення виконкому Львівської обласної ради від 07.11.91 р. №34, Рішення облради від 28.05.2019 № 861 (змінено категорію на ландш. зак.)</t>
  </si>
  <si>
    <t>Кобилець</t>
  </si>
  <si>
    <t xml:space="preserve">Заповідне урочище </t>
  </si>
  <si>
    <t xml:space="preserve">Тухлянське лісництво, квартал 1 (виділи 4, 7, 9 - 12,     14 - 18), 
площа 58,8 га
</t>
  </si>
  <si>
    <t xml:space="preserve">Тухлянське лісництво кв. 1 
</t>
  </si>
  <si>
    <t>Рішення облради від 28.05.2019 № 861 (змінено категорію  ЗУ "Кремінь" на ландш. зак.   та заповідне урочище «Кобилець»)</t>
  </si>
  <si>
    <t>Сколівський р-н, Головецьке  л-во,  кв. 16 (18)</t>
  </si>
  <si>
    <t>1984*, Рішення облради від 28.05.2019 № 861 (змінено категорію на ландш. зак.)</t>
  </si>
  <si>
    <t xml:space="preserve">Сколівський р-н, Тухлянське  л-во,  кв. 28 (1,3)  </t>
  </si>
  <si>
    <t>Сколівський р-н, Рожанське  л-во, кв. 23 (3)</t>
  </si>
  <si>
    <t>Тухлянське</t>
  </si>
  <si>
    <t>Сколівський р-н, Тухлянське  л-во,  кв. 1 (8)</t>
  </si>
  <si>
    <t>Тухлянське  л-во  кв. 1 (8)</t>
  </si>
  <si>
    <t>Дубинське</t>
  </si>
  <si>
    <t>Сколівський р-н, Дубинське  л-во,  кв. 7, 10 (9, 22);  кв. 12, 22, 23;</t>
  </si>
  <si>
    <t>Дубинське  л-во кв. 1 л.д.22, 23;  кв. 4, 10, 11; Труханівське л-во кв.9</t>
  </si>
  <si>
    <t>Міженець</t>
  </si>
  <si>
    <t>Старосамбірський р-н,  Міженецьке л-во,  кв. 10 (9, 10);</t>
  </si>
  <si>
    <t>Терлівське л-во кв.10 вид.9, 10 ВВП "Надлісництво Старий Самбір"</t>
  </si>
  <si>
    <t>Скельний дуб</t>
  </si>
  <si>
    <t>Старосамбірський р-н,  Добромильське л-во,  кв. 10 (2)</t>
  </si>
  <si>
    <t>Добромильське л-во, кв.10, вид. 1,  ВВП "Надлісництво Старий Самбір"</t>
  </si>
  <si>
    <t>Тарнавка</t>
  </si>
  <si>
    <t>Старосамбірський р-н,  Сусідовицьке л-во,  кв. 22 (21);</t>
  </si>
  <si>
    <t>Сусідовицьке л-во, кв.22, вид. 27, 19</t>
  </si>
  <si>
    <t>Стрийський р-н,  Любинцівське л-во,  кв. 25 (8, 10, 11),  кв.  26 (2-6, 10)</t>
  </si>
  <si>
    <t>Любинцівське л-во,  кв. 20 л.д. 31, 11, кв. 21 л.д.2-11, 23-25</t>
  </si>
  <si>
    <t>Борок</t>
  </si>
  <si>
    <t>Сокальський р-н, Сокальське л-во,  кв. 40 (3),  кв. 43 (2)</t>
  </si>
  <si>
    <t>Сокальське л-во кв. 40 вид.3,  кв. 43 вид.2</t>
  </si>
  <si>
    <t>Катина</t>
  </si>
  <si>
    <t>Старосамбірський р-н,  Старявське  л-во,  кв. 3 (2)</t>
  </si>
  <si>
    <t>Стар'явське л-во, кв.3, вид.2</t>
  </si>
  <si>
    <t>Красне</t>
  </si>
  <si>
    <t>Турківський р-н,  Мохнатське л-во,  кв. 8 (3,4)</t>
  </si>
  <si>
    <t>Мохнатське л-во, кв.8, вид.3,4</t>
  </si>
  <si>
    <t>Семегинів</t>
  </si>
  <si>
    <t>Стрийський р-н,  Любинцівське л-во,  кв. 14 (5, 7, 9, 10)</t>
  </si>
  <si>
    <t>Любинцівське л-во кв.9 л.д.5-9, 18, 21</t>
  </si>
  <si>
    <t>Ялина</t>
  </si>
  <si>
    <t>Турківський р-н,  Либохорівське л-во,  кв. 41 (1)</t>
  </si>
  <si>
    <t>Либохорівське л-во, кв30 вид. 4</t>
  </si>
  <si>
    <t>Немирів</t>
  </si>
  <si>
    <t>Яворівський р-н,  Немирівське л-во,  кв. 21, 22, 27, 28</t>
  </si>
  <si>
    <t>Немирівське л-во,  кв. 21, 22, 27, 28</t>
  </si>
  <si>
    <t>Йосиповичі</t>
  </si>
  <si>
    <t>Стрийський р-н,  Лотатницьке  л-во,  кв. 2  (1, 6)</t>
  </si>
  <si>
    <t>Дашавське л-во кв.381 вид.1, 5</t>
  </si>
  <si>
    <t>Роздільське</t>
  </si>
  <si>
    <t>Миколаївський р-н,  Роздільське л-во, кв. 22 (5),  кв. 23 (1, 6),  кв. 26 (1, 3),  кв. 28 (1, 5, 6)</t>
  </si>
  <si>
    <t>Стільське л-во кв.22, вид.5, кв.23 вид.1,6, кв.26 вид.1,3, кв.28 вид.1</t>
  </si>
  <si>
    <t>Стрийський р-н,  Лотатницьке л-во,  кв. 27, 28</t>
  </si>
  <si>
    <t>Лотатницьке л-во кв.327 вид.12, 13, кв.328 вид.12</t>
  </si>
  <si>
    <t>Сигла</t>
  </si>
  <si>
    <t>Турківський р-н,  Мохнатське л-во,  кв. 9 (1)</t>
  </si>
  <si>
    <t>Мохнатське л-во, кв.9, вид.1</t>
  </si>
  <si>
    <t>Лази</t>
  </si>
  <si>
    <t>Дрогобицький р-н,  с. Болехівці, с. Верхні Гаї</t>
  </si>
  <si>
    <t>Дрогобицький район, Дрогобицька територіальна громада, с.Болехівці</t>
  </si>
  <si>
    <t>СПП “Відродження” КСП “Верховина”</t>
  </si>
  <si>
    <t>Дрогобицька МР</t>
  </si>
  <si>
    <t>Розпорядження голови Львівської облдержадміністрації від 22.12.95 №1123</t>
  </si>
  <si>
    <t>Сколівський р-н,  Головецьке л-во,  кв. 6,7,13,14</t>
  </si>
  <si>
    <t>Сколівський р-н,  Рожанське л-во,  кв. 41,42</t>
  </si>
  <si>
    <t>Сколівський р-н,  Сможанське л-во,  кв. 24,25</t>
  </si>
  <si>
    <t>Сколівський р-н,  Верхнячківське л-во,  кв. 6-8</t>
  </si>
  <si>
    <t xml:space="preserve">Сколівський р-н,  Сможанське л-во,  кв. 2-3,21-23;  Климецьке л-во, кв. 1-6  </t>
  </si>
  <si>
    <t>Сколівський р-н,  Климецьке л-во,  кв. 21,25</t>
  </si>
  <si>
    <t>Сколівський р-н,  Головецьке л-во,  кв. 22</t>
  </si>
  <si>
    <t>Явірник</t>
  </si>
  <si>
    <t>Сколівський р-н,  Верхнячківське л-во,  кв. 21</t>
  </si>
  <si>
    <t>Климецьке л-во, кв.35</t>
  </si>
  <si>
    <t>Сколівський р-н,  Тухлянське л-во,  кв. 23,24</t>
  </si>
  <si>
    <t>Ботанічний сад Львівського медичного університету</t>
  </si>
  <si>
    <t>м. Львів, вул. Пекарська,71</t>
  </si>
  <si>
    <t>Львівський район, Львівська територіальна громада, м.Львів, вул.Пекарська, 71</t>
  </si>
  <si>
    <t>Львівський державний медичний університет</t>
  </si>
  <si>
    <t>Рішення сесії Львівської обласної ради № 180 від 17.06.97</t>
  </si>
  <si>
    <t>Зоопарк</t>
  </si>
  <si>
    <t>Пустомитівський р-н, с. Оброшино</t>
  </si>
  <si>
    <t>“Falco-ЛТД” еколого-розплідний методичний центр</t>
  </si>
  <si>
    <t>Рішення сесії Львівської обласної ради народних депутатів від 01.10.98 р. №71</t>
  </si>
  <si>
    <t>Всього зоопарків місцевого значення</t>
  </si>
  <si>
    <t>Під Гараєм</t>
  </si>
  <si>
    <t>ДП "Жовківське лісове господарство", В'язівське лісництво, кв.76, вид.5</t>
  </si>
  <si>
    <t>В'язівське лісництво, кв.76, вид.5</t>
  </si>
  <si>
    <t>Рішення облради від 12.03.2019 № 815</t>
  </si>
  <si>
    <t>В'язівський</t>
  </si>
  <si>
    <t>ДП "Жовківське лісове господарство", В'язівське лісництво, кв.10, вид.19</t>
  </si>
  <si>
    <t>В'язівське лісництво, кв.10, вид.19</t>
  </si>
  <si>
    <t>Екопарк студентський</t>
  </si>
  <si>
    <t>Дрогобицький державний педагогічний університет імені Івана Франка (кадастровий № 4610600000:01:008:0269)</t>
  </si>
  <si>
    <t>Дрогобицький державний педагогічний університет імені Івана Франка</t>
  </si>
  <si>
    <t>Рішення облради від 21.05.2019 № 835</t>
  </si>
  <si>
    <t xml:space="preserve">Всього дендропарків місцевого значення </t>
  </si>
  <si>
    <t>Парк ХVІІІ  ст.</t>
  </si>
  <si>
    <t>Городоцький район, м. Комарно</t>
  </si>
  <si>
    <t>Львівський район, Комарнівська територіальна громада, м.Комарно</t>
  </si>
  <si>
    <t>Городоцький комбінат  комунальних підприємств</t>
  </si>
  <si>
    <t>Комарнівська МР</t>
  </si>
  <si>
    <t>Парк ХVІІІ ст.</t>
  </si>
  <si>
    <t>Городоцький р-н, с. Вишня</t>
  </si>
  <si>
    <t>Львівський район, Рудківська територіальна громада, с.Вишня</t>
  </si>
  <si>
    <t>Вишнянський радгосп-технікум</t>
  </si>
  <si>
    <t>Вишнянський аграрний технікум</t>
  </si>
  <si>
    <t>Городоцький р-н, с. Суховоля</t>
  </si>
  <si>
    <t>Львівський район, Зимноводівська територіальна громада, с.Суховоля</t>
  </si>
  <si>
    <t>Восьмирічна школа</t>
  </si>
  <si>
    <t>Зимноводівська СР</t>
  </si>
  <si>
    <t>м. Городок</t>
  </si>
  <si>
    <t>Львівський район, Городоцька територіальна громада, м.Городок</t>
  </si>
  <si>
    <t>Городоцький комбінат комунальних підприємств</t>
  </si>
  <si>
    <t>Городоцька МР</t>
  </si>
  <si>
    <t>Парк ХVIІ ст.</t>
  </si>
  <si>
    <t>Городоцький р-н, с.м.т. Великий Любінь</t>
  </si>
  <si>
    <t>Львівський район, Великолюбінська територіальна громада, смт.Великий Любінь</t>
  </si>
  <si>
    <t>В. Любінська допоміжна школа</t>
  </si>
  <si>
    <t xml:space="preserve">КЗ ЛОР "Великолюбінський навчально-реабілітаційний центр І-ІІ ступенів" </t>
  </si>
  <si>
    <t>Парк курорту “Великий Любінь”</t>
  </si>
  <si>
    <t>адміністрація курорту</t>
  </si>
  <si>
    <t>Парк ХІХ ст.</t>
  </si>
  <si>
    <t>Жидачівський р-н, с. Піддністряни</t>
  </si>
  <si>
    <t>Стрийський район, Ходорівська територіальна громада, с.Піддністряни</t>
  </si>
  <si>
    <t>Піддністрянська школа-інтернат</t>
  </si>
  <si>
    <t>Ходорівська МР</t>
  </si>
  <si>
    <t>Жидачівський р-н, с. Лівчиці</t>
  </si>
  <si>
    <t>Стрийський р-н, Гніздичівська територіальна громада, с.Лівчиці</t>
  </si>
  <si>
    <t>Лівчицька школа-інтернат</t>
  </si>
  <si>
    <t>Гніздичівська СР</t>
  </si>
  <si>
    <t>Жидачівський р-н, м. Ходорів</t>
  </si>
  <si>
    <t>Стрийський район Ходорівська територіальна громада м.Ходорів</t>
  </si>
  <si>
    <t>Ходорівська міська рада</t>
  </si>
  <si>
    <t xml:space="preserve">Парк </t>
  </si>
  <si>
    <t>Золочівський р-н, с.м.т. Глиняни</t>
  </si>
  <si>
    <t>Львівський район, Глинянська територіальна громада, м.Глиняни</t>
  </si>
  <si>
    <t>Адміністрація птахофабрики Львівптахопрому</t>
  </si>
  <si>
    <t>Глинянська МР</t>
  </si>
  <si>
    <t>Золочівський р-н, с.м.т. Поморяни</t>
  </si>
  <si>
    <t>Львівський район, Поморянська територіальна громада, с.Поморяни</t>
  </si>
  <si>
    <t>Поморянське СПТУ-35</t>
  </si>
  <si>
    <t>Поморянська СР</t>
  </si>
  <si>
    <t>Кам’янко-Бузький р-н, с. Тадані</t>
  </si>
  <si>
    <t>Львівський район, Кам'янка-Бузька територіальна громада, с.Тадані</t>
  </si>
  <si>
    <t>Таданівська сільська рада</t>
  </si>
  <si>
    <t>Кам'янка-Бузька МР</t>
  </si>
  <si>
    <t>Чорний парк</t>
  </si>
  <si>
    <t>м. Кам’яка-Бузька</t>
  </si>
  <si>
    <t>Львівський район, Кам'янка-Бузька територіальна громада, м.Кам’яка-Бузька</t>
  </si>
  <si>
    <t>Кам’янко-Бузька восьмирічна школа</t>
  </si>
  <si>
    <t>Парк санаторію “Роздол”</t>
  </si>
  <si>
    <t>Миколаївський р-н, с.м.т. Н. Роздол</t>
  </si>
  <si>
    <t>Стрийський р-н, Новороздільська територіальна громада, смт.Розділ</t>
  </si>
  <si>
    <t>Дирекція санаторію “Роздол”</t>
  </si>
  <si>
    <t>Новороздільська СР</t>
  </si>
  <si>
    <t>Парк ХVIII ст.</t>
  </si>
  <si>
    <t>Миколаївський р-н, с. Заклад</t>
  </si>
  <si>
    <t>Стрийський р-н Тростянецька територіальна громада, с.Заклад</t>
  </si>
  <si>
    <t>м. Миколаїв, психіатрична лікарня</t>
  </si>
  <si>
    <t>Тростянецька СР</t>
  </si>
  <si>
    <t>Мостиський р-н, с. Крукеничі</t>
  </si>
  <si>
    <t>Яворівський район Мостиська територіальна громада, с.Крукеничі</t>
  </si>
  <si>
    <t>природничо-технічний ліцей при УкрДЛТУ</t>
  </si>
  <si>
    <t>Старосамбірський р-н, с. Муроване</t>
  </si>
  <si>
    <t>Самбірський р-н, Хирівська територіальна громада, с.Муроване</t>
  </si>
  <si>
    <t>Мурованська сільська рада</t>
  </si>
  <si>
    <t>Хирівська МР</t>
  </si>
  <si>
    <t>Стрийський р-н, с. Бережниця</t>
  </si>
  <si>
    <t>Стрийський район, Стрийська територіальна громада, с.Бережниця</t>
  </si>
  <si>
    <t>Стрийська МР</t>
  </si>
  <si>
    <t>Парк курорту “Немирів”</t>
  </si>
  <si>
    <t>Яворівський р-н, с.м.т. Немирів</t>
  </si>
  <si>
    <t>Яворівський район Яворівська територіальна громада смт.Немирів</t>
  </si>
  <si>
    <t>Адміністрація курорту “Немирів”</t>
  </si>
  <si>
    <t>Парк курорту “Шкло”</t>
  </si>
  <si>
    <t>Яворівський р-н, с.м.т. Шкло</t>
  </si>
  <si>
    <t>Яворівський район Новояворівська територіальна громада смт.Шкло</t>
  </si>
  <si>
    <t>Адміністрація курорту “Шкло”</t>
  </si>
  <si>
    <t>Яворівський р-н, с. Свидниця</t>
  </si>
  <si>
    <t>Яворівський район Яворівська територіальна громада с.Свидниця</t>
  </si>
  <si>
    <t>Свидницька сільрада</t>
  </si>
  <si>
    <t>Яворівська МР</t>
  </si>
  <si>
    <t>Яворівський р-н, с. Нагачів</t>
  </si>
  <si>
    <t>Яворівський район Яворівська територіальна громада с.Нагачів</t>
  </si>
  <si>
    <t>Нагачівська сільрада, селянська спілка</t>
  </si>
  <si>
    <t>Парк ім. І.Франка</t>
  </si>
  <si>
    <t>Львівський міський виробничий трест зеленого господарства</t>
  </si>
  <si>
    <t>ЛКП "Зелений Львів"</t>
  </si>
  <si>
    <t>Парк “Снопківський”</t>
  </si>
  <si>
    <t>Львівський район, Львівська територіальна громада, м.Львів, між вулицями Стуса, Кримською та Зеленою</t>
  </si>
  <si>
    <t>Львівська МР, ЛКП "Зелений Львів"</t>
  </si>
  <si>
    <t>1984* Розширено Рішенням Львівської обласної ради від 13.07.2021 № 172</t>
  </si>
  <si>
    <t>Парк “Залізна Вода”</t>
  </si>
  <si>
    <t>Парк культури і відпочинку ім. Б. Хмельницького</t>
  </si>
  <si>
    <t>Личаківський парк</t>
  </si>
  <si>
    <t>Високий Замок</t>
  </si>
  <si>
    <t>Парк кінця ХІХ століття  “На Валах”</t>
  </si>
  <si>
    <t>Пагорб Слави</t>
  </si>
  <si>
    <t>Парк ім. Б.Хмельницького</t>
  </si>
  <si>
    <t>м. Дрогобич</t>
  </si>
  <si>
    <t>Дрогобицький район, Дрогобицька територіальна громада, м.Дрогобич</t>
  </si>
  <si>
    <t>Дрогобицький міськкомунгосп</t>
  </si>
  <si>
    <t xml:space="preserve">Парк ім. генерала Васильєва (Парк кулььури і відпочинку) </t>
  </si>
  <si>
    <t>м. Дрогобич (кадастровий номер 4610600000:01:007:0213)</t>
  </si>
  <si>
    <t>Департамент міського господарства Дрогобицької міської ради</t>
  </si>
  <si>
    <t>Парк ім.  Т. Шевченка</t>
  </si>
  <si>
    <t>м. Стрий</t>
  </si>
  <si>
    <t>Стрийський район, Стрийська територіальна громада, м.Стрий</t>
  </si>
  <si>
    <t>Стрийський міськкомунгосп, адміністрація парку</t>
  </si>
  <si>
    <t>Стрийський міський комбінат комульних підприємств</t>
  </si>
  <si>
    <t>Парк Нижанківського</t>
  </si>
  <si>
    <t>Парк Злуки</t>
  </si>
  <si>
    <t>Новояричівський парк</t>
  </si>
  <si>
    <t>Кам’янко-Бузький р-н, с.м.т. Новий Яричів</t>
  </si>
  <si>
    <t>Львівський район, Новояричівська територіальна громада, смт. Новий Яричів</t>
  </si>
  <si>
    <t>Новояричівська СШ, лікарня</t>
  </si>
  <si>
    <t>Новояричівська СР</t>
  </si>
  <si>
    <t>Неслухівський парк</t>
  </si>
  <si>
    <t>Кам’янко-Бузький р-н, с. Неслухів</t>
  </si>
  <si>
    <t>Львівський район, Новояричівська територіальна громада, с.Неслухів</t>
  </si>
  <si>
    <t>Львівська дослідна станція садівництва</t>
  </si>
  <si>
    <t>Тишковицький парк</t>
  </si>
  <si>
    <t>Мостиський р-н, с. Тишковичі</t>
  </si>
  <si>
    <t>Яворівський район Шегинівська територіальна громада с. Тишковичі</t>
  </si>
  <si>
    <t>селянська спілка с. Тишковичі</t>
  </si>
  <si>
    <t>Шегинівська МР</t>
  </si>
  <si>
    <t>Курортний парк</t>
  </si>
  <si>
    <t>Дрогобицький р-н, м. Трускавець</t>
  </si>
  <si>
    <t>Дрогобицький район, Трускавецька територіальна громада, м.Трускавець</t>
  </si>
  <si>
    <t>Трускавецька територіальна рада по управлінню курортами профспілок</t>
  </si>
  <si>
    <t>1984*, Рішення сесії Львівської обласної ради № 406 від 21.03.2017</t>
  </si>
  <si>
    <t>Верхньобілківський парк</t>
  </si>
  <si>
    <t>Пустомитівський р-н, с. Верхня Білка</t>
  </si>
  <si>
    <t>Львівський район, Підберізцівська територіальна громада, с.Верхня білка</t>
  </si>
  <si>
    <t>Верхньобілківська сільрада</t>
  </si>
  <si>
    <t>Підберізцівська СР</t>
  </si>
  <si>
    <t>Басівський дендропарк</t>
  </si>
  <si>
    <t>Пустомитівський р-н, Лапаївське л-во, кв. 35 (5,6)</t>
  </si>
  <si>
    <t>Лапаївське л-во, кв. 35 вид. 6, 7</t>
  </si>
  <si>
    <t>Мостиський р-н, с. Судова Вишня</t>
  </si>
  <si>
    <t>Яворівський район Судововишнявська територіальна громада с.Судова вишня</t>
  </si>
  <si>
    <t>Судовишнянське СПТУ-66</t>
  </si>
  <si>
    <t>Мостиський р-н, с. Тшенець</t>
  </si>
  <si>
    <t>Яворівський район Шегинівська територіальна громада с.Тщенець</t>
  </si>
  <si>
    <t>Тшенецька інфекційна лікарня</t>
  </si>
  <si>
    <t>Замковий парк</t>
  </si>
  <si>
    <t>Жовківський р-н м. Жовква</t>
  </si>
  <si>
    <t>Львівський район, Жовківська територіальна громада, м.Жовква</t>
  </si>
  <si>
    <t>Жовківська міська рада</t>
  </si>
  <si>
    <t>Рішення Львівської обласної ради від 24.05.2011 р. № 140</t>
  </si>
  <si>
    <t>Жовківський р-н, с. Надичі</t>
  </si>
  <si>
    <t>Львівський район, Куликівська територіальна громада, с.Надичі</t>
  </si>
  <si>
    <t>селянська спілка</t>
  </si>
  <si>
    <t>Куликівська СР</t>
  </si>
  <si>
    <t>1984*/зі змінами рішення ЛОР від 03.06.2003 №154</t>
  </si>
  <si>
    <t>Перемишлянський р-н, с. Бібрка</t>
  </si>
  <si>
    <t>Львівський район, Бібрська територіальна громада, м.Бібрка</t>
  </si>
  <si>
    <t>Бібрський ПМК</t>
  </si>
  <si>
    <t>Бібрська МР</t>
  </si>
  <si>
    <t>м. Пустомити</t>
  </si>
  <si>
    <t>Львівський район, Пустомитівська територіальна громада, м.Пустомити, вул.Грушевського</t>
  </si>
  <si>
    <t>комбінат комунальних підприємств</t>
  </si>
  <si>
    <t>Пустомитівська МР</t>
  </si>
  <si>
    <t>Самбірський р-н, с. Корналовичі</t>
  </si>
  <si>
    <t>Самбірський р-н, Новокалинівська територіальна громада, с.Корналовичі</t>
  </si>
  <si>
    <t>Корналовицька с/р</t>
  </si>
  <si>
    <t>Парк турстанції</t>
  </si>
  <si>
    <t>Сколівський р-н, с. Дубина</t>
  </si>
  <si>
    <t>Стрийський район, Сколівська територіальна громада, с.Дубина</t>
  </si>
  <si>
    <t>Турбаза “Карпати”</t>
  </si>
  <si>
    <t>Парк школи-інтернату</t>
  </si>
  <si>
    <t>м. Сколе, вул. Князя Святослава</t>
  </si>
  <si>
    <t>Стрийський район, Сколівська територіальна громада, м.Сколе, вул.Князя Святослава</t>
  </si>
  <si>
    <t>Сколівська школа-інтернат</t>
  </si>
  <si>
    <t>Сколівська МР</t>
  </si>
  <si>
    <t>Сокальський р-н, с. Тартаків</t>
  </si>
  <si>
    <t>Червоноградський район Сокальська територіальна громада, с.Тпртаків</t>
  </si>
  <si>
    <t>Тартаківська сільрада</t>
  </si>
  <si>
    <t>Сокальська МР</t>
  </si>
  <si>
    <t>Старосамбірський р-н, с. Ракове</t>
  </si>
  <si>
    <t>Самбірський район, Боринська територіальна громада, с.Ракова</t>
  </si>
  <si>
    <t>Раківська СШ</t>
  </si>
  <si>
    <t>Парк курорту</t>
  </si>
  <si>
    <t>Стрийський р-н, м. Моршин</t>
  </si>
  <si>
    <t>Стрийський район, Моршинська територіальна громада, м.Моршин</t>
  </si>
  <si>
    <t>Моршинська територіальна рада по управлінню курортами профспілок</t>
  </si>
  <si>
    <t>Моршинська МР</t>
  </si>
  <si>
    <t>Парк комунальної 7-ої лікарні м. Львова</t>
  </si>
  <si>
    <t>смт.Брюховичі</t>
  </si>
  <si>
    <t>Львівський район, Львівська  територіальна громада, смт.Брюховичі</t>
  </si>
  <si>
    <t>Комунальна 7-а лікарня м.Львова</t>
  </si>
  <si>
    <t>Рішення Львівської обласної ради від 18 березня 2014 року № 988</t>
  </si>
  <si>
    <t>Дублянський</t>
  </si>
  <si>
    <t>Жовківський район, Дублянська міська рада</t>
  </si>
  <si>
    <t>Львівський район, Львівська  територіальна громада, м.Дубляни</t>
  </si>
  <si>
    <t xml:space="preserve">Львівський національний аграрний університет </t>
  </si>
  <si>
    <t>Рішення Львівської обласної ради від 15 вересня 2015 року № 1434</t>
  </si>
  <si>
    <t>Парк короля Данила</t>
  </si>
  <si>
    <t>Мостиський р-н Судововишняська міська рада (кадастровий № 4622410500:04:001:0252)</t>
  </si>
  <si>
    <t>Яворівський район Судововишнянська територіальна громада с.Судова вишня, кадастровий № 4622410500:04:001:0252</t>
  </si>
  <si>
    <t>КП "Моє місто" м.Судова вишня</t>
  </si>
  <si>
    <t>Рішення  облради від 21.05.2019 № 836</t>
  </si>
  <si>
    <t>Дублянський парк</t>
  </si>
  <si>
    <t xml:space="preserve">Самбірський район Дублянська селищна рада вулиця Шевченка </t>
  </si>
  <si>
    <t>Самбірський р-н, Новокалинівська територіальна громада, смт.Дубляни, вул.Шевченка</t>
  </si>
  <si>
    <t xml:space="preserve">Дублянська селищна рада </t>
  </si>
  <si>
    <t xml:space="preserve">Рішення Львівської облради від 12.03.2020 № 1017 </t>
  </si>
  <si>
    <t>Парк імені Т.Шевченка</t>
  </si>
  <si>
    <t>Мостиський район, Мостиська міська рада, кадастровий номер 462241010100:01:002:0224</t>
  </si>
  <si>
    <t>Яворівський район Мостиська територіальна громада, м.Мостиська, кадастровий номер 462241010100:01:002:0224</t>
  </si>
  <si>
    <t>Мостиська міська рада</t>
  </si>
  <si>
    <t>Мостиська МР</t>
  </si>
  <si>
    <t>Рішення Львівської обласної ради від 18.06.2020 № 1059</t>
  </si>
  <si>
    <t xml:space="preserve">Стрийський район, смт. Верхнє Синьовидне, Сколівської міської ради </t>
  </si>
  <si>
    <t>Стрийський район, Сколівська територіальна громада, смт.Верхнє Синьовидне</t>
  </si>
  <si>
    <t xml:space="preserve">Сколівська міська рада </t>
  </si>
  <si>
    <t xml:space="preserve">Рішення Львівської обласної ради від 19.11.2020 1113 </t>
  </si>
  <si>
    <t>Міський парк відпочинку "Здоров'я"</t>
  </si>
  <si>
    <t>Золочівський район, Золочівська  територіальна громада, м.Золочів, долина річки Млинівка</t>
  </si>
  <si>
    <t>Рішення Львівської обласної ради від 30.09.2021 № 218</t>
  </si>
  <si>
    <t>Всього парків-пам’яток садо-паркового мистецтва місцевого значення</t>
  </si>
  <si>
    <t>Геологічно-ботанічна ділянка під назвою “Триніг”</t>
  </si>
  <si>
    <t>Бродівський р-н, Підкамінське л-во,  кв. 45 (9,13)</t>
  </si>
  <si>
    <t xml:space="preserve"> Підкамінське л-во,  кв. 45 вид.12</t>
  </si>
  <si>
    <t>“Жулицька Гора”, “Гора Сторожиха”, “Гора Висока”</t>
  </si>
  <si>
    <t>Золочівський р-н, Білокамінське л-во,  кв. 51-54</t>
  </si>
  <si>
    <t xml:space="preserve"> Білокамінське л-во,  кв. 51-54</t>
  </si>
  <si>
    <t>Підлиська Гора (Гора Маркіяна Шашкевича)</t>
  </si>
  <si>
    <t>Золочівський  район, Білокамінське л-во  кв.19 (1,2)</t>
  </si>
  <si>
    <t>Білокамінське л-во  кв.19, кв.20 вид. 1-11</t>
  </si>
  <si>
    <t>Рішення Львівського облвиконкому  №495 від 09.10.84. Розширення площі Рішенням сесії Львівської обл. ради  №56 від 15.10.2002р.</t>
  </si>
  <si>
    <t>Свята Гора</t>
  </si>
  <si>
    <t>Золочівський  район, Білокамінське л-во  кв.47-49</t>
  </si>
  <si>
    <t>Білокамінське л-во  кв.47-49</t>
  </si>
  <si>
    <t>Комплекс мальовничих скель з лісонасадженнями на горі “Сигла” і “Широка Сигла</t>
  </si>
  <si>
    <t>Сколівський р-н, Дубинське л-во,  кв.18 (1,2,9,10)</t>
  </si>
  <si>
    <t>Дубинське  л-во кв. 15 л.д.1. 2, 9, 10</t>
  </si>
  <si>
    <t>Комплекс мальовничих скель з лісонасадженнями на горі “Соколовець”</t>
  </si>
  <si>
    <t>Сколівський р-н, Сколівський ДЛГ, Підгородцівське л-во, кв.18 (1,2,7-9)</t>
  </si>
  <si>
    <t>В.Синьовиднянське л-во кв.14</t>
  </si>
  <si>
    <t>“Пам'ятка Пеняцька”</t>
  </si>
  <si>
    <t>Бродівський р-н, Пеняцьке л-во,  кв. 60</t>
  </si>
  <si>
    <t>Пеняцьке л-во,  кв. 60</t>
  </si>
  <si>
    <t>“Відслонення Вигородського пісковика з руїнами старовинного монастиря і печери О. Довбуша"</t>
  </si>
  <si>
    <t>Стрийський р-н, с. Розгірче</t>
  </si>
  <si>
    <t>Стрийський район, Стрийська територіальна громада, с.розгірче</t>
  </si>
  <si>
    <t>Стрийський р-н,  с. Розгірче</t>
  </si>
  <si>
    <t>“Стільська”</t>
  </si>
  <si>
    <t>Миколаївський р-н, Стрийський ДЛГ, Роздольське л-во,  кв. 7-17</t>
  </si>
  <si>
    <t>Стільське л-во кв.7-17</t>
  </si>
  <si>
    <t>Рішення сесії Львівської обласної ради народних депутатів №225 від 08.12.99 р.</t>
  </si>
  <si>
    <t>Скеля, де був збудований замок Данила Галицького</t>
  </si>
  <si>
    <t>Старосамбірський р-н,  с. Спас</t>
  </si>
  <si>
    <t>Старосамбірсько-Дністрянське л-во, кв.22 вид.11</t>
  </si>
  <si>
    <t>Селянська спілка с. Спас</t>
  </si>
  <si>
    <t>Сквер ім. Марії Солодкої</t>
  </si>
  <si>
    <t>Кам¢янко-Бузький р-н,  с. Зубів Міст</t>
  </si>
  <si>
    <t>Львівський район, Кам'янка-Бузька територіальна громада, с.Зубів міст</t>
  </si>
  <si>
    <t>Селянська спілка с.Зубів Міст</t>
  </si>
  <si>
    <t>Тисова гора</t>
  </si>
  <si>
    <t>Сколівський р-н,, Козівське л-во, кв.4, в.14</t>
  </si>
  <si>
    <t>Козівське л-во, кв.4, л.д.16</t>
  </si>
  <si>
    <t>Стежка Івана Франка</t>
  </si>
  <si>
    <t>Дрогобицький р-н, с. Івано-Франкове, Ів.Франківське л-во, кв.21 (в.23-32)</t>
  </si>
  <si>
    <t>Нагуєвицьке л-во, кв. 21 (вид. 30-32, 34-49, 63-66)</t>
  </si>
  <si>
    <t>Страдчанська</t>
  </si>
  <si>
    <t>Яворівський р-н, с. Страдч,  Ів.Франківське л-во, кв.32,(в.11-17)</t>
  </si>
  <si>
    <t>Ів.Франківське л-во, кв.32 (в.11-19)</t>
  </si>
  <si>
    <t>Яворівський міжгосподарський лісгосп</t>
  </si>
  <si>
    <t>Яворівське ДЛГП "Галсільліс"</t>
  </si>
  <si>
    <t>Рішення Львівської обласної ради народних депутатів ві№126 від 11.02.97 р.</t>
  </si>
  <si>
    <t>“Витік р. Дністер”</t>
  </si>
  <si>
    <t>Турківський р-н, Вовчанське л-во,  кв.21 (16,17,19,21,22),  кв. 22 (1-7)</t>
  </si>
  <si>
    <t xml:space="preserve"> Вовчанське л-во,  кв.21 (16,17,19,21,22),  кв. 22 (1-7)</t>
  </si>
  <si>
    <t>“Комплекс мальовничих скель серед лісонасаджень в околицях с. Лелехівка”</t>
  </si>
  <si>
    <t>Яворівський р-н,  с.м.т. Івано-Франкове, Страдчівський НВК Укр ДЛТУ, Страдчівське л-во, кв. 14-22</t>
  </si>
  <si>
    <t>Страдчівський НВК Укр ДЛТУ, Страдчівське л-во, кв. 14-23</t>
  </si>
  <si>
    <t>Під Парашкою</t>
  </si>
  <si>
    <t>Сколівський район, Сколівський військовий лісгосп ДП "Івано-Франківський військовий ліспромкомбінат" Корчинське л-во кв.9 (вид. 34-41, 43-46), кв. 10 (вид.22-35), кв. 12 (вид.19, 20, 22, 23, 25-33), кв.13 (вид. 14, 17-21), кв.14 (вид.17-19), кв.15 (вид. 24-31), кв.18 (вид.1), кв. 19 (вид.1), кв. 20 (вид. 1, 2) та кв. 21 (вид. 1)</t>
  </si>
  <si>
    <t>Корчинське л-во кв.9 (вид. 34-41, 43-46), кв. 10 (вид.22-35), кв. 12 (вид.19, 20, 22, 23, 25-33), кв.13 (вид. 14, 17-21), кв.14 (вид.17-19), кв.15 (вид. 24-31), кв.18 (вид.1), кв. 19 (вид.1), кв. 20 (вид. 1, 2) та кв. 21 (вид. 1)</t>
  </si>
  <si>
    <t xml:space="preserve"> Сколівський військовий лісгосп ДП "Івано-Франківський військовий ліспромкомбінат"</t>
  </si>
  <si>
    <t>ДП "Сколівський військовий лісгосп"</t>
  </si>
  <si>
    <t>Львівської обласної ради від 13.09.2016 № 226</t>
  </si>
  <si>
    <t xml:space="preserve">Козій </t>
  </si>
  <si>
    <t>Сколівський район, Сколівський військовий лісгосп ДП "Івано-Франківський військовий ліспромкомбінат" Коростівське (Тисовецьке) лісництво кв. 16 (вид. 1, 3-5, 7, 8, 11-17, 23, 25, 
28-31, 34, 36-38), кв. 19 (вид.12-14, 17-19, 21-25), кв. 21 (вид. 1-4, 8, 8.1, 8.2, 8.3, 8.4, 8.5)</t>
  </si>
  <si>
    <t>Коростівське (Тисовецьке) лісництво кв. 16 (вид. 1, 3-5, 7, 8, 11-17, 23, 25, 
28-31, 34, 36-38), кв. 19 (вид.12-14, 17-19, 21-25), кв. 21 (вид. 1-4, 8, 8.1, 8.2, 8.3, 8.4, 8.5)</t>
  </si>
  <si>
    <t>"Гора Кузяріна"</t>
  </si>
  <si>
    <t>Золочівський р-н, Підлипецька с.р.</t>
  </si>
  <si>
    <t>Золочівський район, Золочівська територіальна громада, с.Підлипець</t>
  </si>
  <si>
    <t>Підлипецька с.р.</t>
  </si>
  <si>
    <t>Рішення сесії Львівської обласної ради народних депутатів № 403 від 21.03.2017 р.</t>
  </si>
  <si>
    <t>Разом пам`яток  природи комплексних</t>
  </si>
  <si>
    <t>1.    </t>
  </si>
  <si>
    <t>Група вікових лип і каштанів</t>
  </si>
  <si>
    <t>м.Городок СШ №2</t>
  </si>
  <si>
    <t>територія Городоцького НВК №2 І-ІІІ ст ЗЗСО І ступеня-гімназція Городоцької МР</t>
  </si>
  <si>
    <t>СШ №2</t>
  </si>
  <si>
    <t>Городоцький НВК №2 І-ІІІ ст ЗЗСО І ступеня-гімназція Городоцької МР</t>
  </si>
  <si>
    <t>2.    </t>
  </si>
  <si>
    <t>Буський р-н, с.Куткір</t>
  </si>
  <si>
    <t>Золочівський район, Красненська територіальна громада, с.Куткір</t>
  </si>
  <si>
    <t>Селянська спілка с.Розгірче</t>
  </si>
  <si>
    <t>Красненська СР</t>
  </si>
  <si>
    <t>3.    </t>
  </si>
  <si>
    <t>Городоцький р-н долина ріки Верещиці</t>
  </si>
  <si>
    <t>Львівський р-н, Городоцька територіальнагромада, м.Городок, долина р.Верещиця</t>
  </si>
  <si>
    <t>4.    </t>
  </si>
  <si>
    <t>Віковий ясен</t>
  </si>
  <si>
    <t>Львівський р-н, Городоцька територіальнагромада, м.Городок</t>
  </si>
  <si>
    <t>5.    </t>
  </si>
  <si>
    <t>Віковий бук</t>
  </si>
  <si>
    <t>Городоцький р-н с.м.т. Великий Любінь</t>
  </si>
  <si>
    <t>В.Любінська селищна рада народних депутатів</t>
  </si>
  <si>
    <t>Великолюбінська СР</t>
  </si>
  <si>
    <t>6.    </t>
  </si>
  <si>
    <t>Дрогобицький р-н, с. Снятинка</t>
  </si>
  <si>
    <t>Дрогобицький район, Дрогобицька територіальна громада, с.Снятинка</t>
  </si>
  <si>
    <t>Рихтицька сільська рада Дрогобицького р-ну</t>
  </si>
  <si>
    <t>7.    </t>
  </si>
  <si>
    <t>Жидачівський р-н, с. Бортники</t>
  </si>
  <si>
    <t>Стрийський район, Ходорівська територіальна громада, с.Бортники</t>
  </si>
  <si>
    <t>Бортниківська сільська рада Жидачівського р-ну</t>
  </si>
  <si>
    <t>Кипарис</t>
  </si>
  <si>
    <t>м. Жидачів, вул. Міцкевича, 29</t>
  </si>
  <si>
    <t>Жидачівська контора банку “Україна”</t>
  </si>
  <si>
    <t>1984* Ліквідовано рішенням Львівської обласної ради від 30.09.2021 № 219</t>
  </si>
  <si>
    <t>9.    </t>
  </si>
  <si>
    <t>Алея вікових лип і дубів</t>
  </si>
  <si>
    <t>Жидачівське районне шляхово-ремонтне управління</t>
  </si>
  <si>
    <t>Сасівська</t>
  </si>
  <si>
    <t>Бродівський р-н,  Сасівське л-во,  кв. 41(1,4); кв. 42(1); кв. 44(4,5,7,8); кв. 45(1,2,4-6); кв. 46(1)</t>
  </si>
  <si>
    <t>Сасівське л-во,  кв. 40 (12-13); кв. 41(4-5); кв.42 (3), кв 44 (4-6); кв. 45(5); кв. 46 (1)</t>
  </si>
  <si>
    <t xml:space="preserve">11. </t>
  </si>
  <si>
    <t>Жидачівський р-н, с. Тейсарів</t>
  </si>
  <si>
    <t>Стрийський район, Жидачівська територіальна громада, с.Тейсарів</t>
  </si>
  <si>
    <t>селянська спілка с. Тейсарів</t>
  </si>
  <si>
    <t>Жидачівська МР</t>
  </si>
  <si>
    <t>Зоолочівський район, Поморянська територіальна громада, смт.Поморяни</t>
  </si>
  <si>
    <t>Поморянська селищна рада</t>
  </si>
  <si>
    <t>Два вікових ясени</t>
  </si>
  <si>
    <t>Глинянська селищна рада</t>
  </si>
  <si>
    <t>1984*Ліквідовано рішенням Львівської обласної ради від 13.04.2021 № 105</t>
  </si>
  <si>
    <t>Липа Б. Хмельницького</t>
  </si>
  <si>
    <t>Золочівський р-н, с. Хмелева</t>
  </si>
  <si>
    <t>Золочівський ДЛГП "Галсільілс" кв. 5, вид.24</t>
  </si>
  <si>
    <t>Селянська спілка с. Хмелева</t>
  </si>
  <si>
    <t xml:space="preserve">Золочівський ДЛГП "Галсільілс" </t>
  </si>
  <si>
    <t>Дендрарій “Радів”</t>
  </si>
  <si>
    <t>Миколаївський р-н, Роздільське л-во,  кв. 39(3,5)</t>
  </si>
  <si>
    <t>Роздільське л-во,  кв. 39 вид. 3</t>
  </si>
  <si>
    <t>Миколаївськи1й р-н, с.Веринь</t>
  </si>
  <si>
    <t>Стрийський район, Розвадівська територіальна громада, с.Веринь</t>
  </si>
  <si>
    <t>Розвадівська сільська рада</t>
  </si>
  <si>
    <t>Група вікових лип</t>
  </si>
  <si>
    <t>Жовківський р-н, с.м.т. Куликів</t>
  </si>
  <si>
    <t>Львівський р-н, Куликівська територіальна громада, с.Куликів</t>
  </si>
  <si>
    <t>Куликівська селищна рада</t>
  </si>
  <si>
    <t>Група вікових дубів і лип</t>
  </si>
  <si>
    <t>Перемишлянський  р-н  с.Свірж</t>
  </si>
  <si>
    <t>Львівський район, Бібрська територіальна громада, с.Свірж</t>
  </si>
  <si>
    <t>Три вікові дуби Б.Хмельницького</t>
  </si>
  <si>
    <t>Пустомитівський р-н, с.Підгірне</t>
  </si>
  <si>
    <t>Львівський район, Підберізцівська територіальна громада, с.Підгірне</t>
  </si>
  <si>
    <t>Миклашівська сільська рада</t>
  </si>
  <si>
    <t>Група вікових ясенів</t>
  </si>
  <si>
    <t>м. Радехів, райлікарня</t>
  </si>
  <si>
    <t>Червоноградський район, Радехівська територіальна громада, м.Радехів</t>
  </si>
  <si>
    <t>Радехівська міська рада</t>
  </si>
  <si>
    <t>Самбірський р-н, с. Чайковичі</t>
  </si>
  <si>
    <t>Самбірський район, Рудківська територіальна громда, с.Чайковичі</t>
  </si>
  <si>
    <t>селянська спілка с. Чайковичі</t>
  </si>
  <si>
    <t>Рудківська МР</t>
  </si>
  <si>
    <t>м. Сколе, вул. Князя Святослава, 13</t>
  </si>
  <si>
    <t>Стрийський район, Сколівська територіальна громада, м.Сколе, вул.Князя Святослава, 13</t>
  </si>
  <si>
    <t>Сколівська міська рада</t>
  </si>
  <si>
    <t>м. Сколе (центр міста)</t>
  </si>
  <si>
    <t>Стрийський район, м.Сколе (центр міста)</t>
  </si>
  <si>
    <t xml:space="preserve">24. </t>
  </si>
  <si>
    <t>Платан кленолистий</t>
  </si>
  <si>
    <t>м. Сколе, вул. Лісна</t>
  </si>
  <si>
    <t>Стрийський район, Сколівська територіальна громада, м.Сколе, вул.Лісна</t>
  </si>
  <si>
    <t>Глід червонолистий</t>
  </si>
  <si>
    <t>м. Сколе</t>
  </si>
  <si>
    <t>Стрийський район, Сколівська територіальна громада, м.Сколе</t>
  </si>
  <si>
    <t>Група вікових дубів</t>
  </si>
  <si>
    <t>Бузок угорський</t>
  </si>
  <si>
    <t>Сколівський р-н, Климецьке л-во,  кв.21(6)</t>
  </si>
  <si>
    <t>Климецьке л-во,  кв.21(6)</t>
  </si>
  <si>
    <t>м. Сокаль, біля церкви</t>
  </si>
  <si>
    <t>Червоноградський район Сокальська територіальна громада, м.Сокаль, біля церкви</t>
  </si>
  <si>
    <t>Районний комбінат комунальних підприємств</t>
  </si>
  <si>
    <t>м. Сокаль, центр міста</t>
  </si>
  <si>
    <t>Червоноградський район Сокальська територіальна громада, м.Сокаль центр міста, вул.Шептицького</t>
  </si>
  <si>
    <t>Декоративний бук червонолистої форми</t>
  </si>
  <si>
    <t>Старосамбірський р-н, м. Добромиль,  вул. Червоноармійська,28</t>
  </si>
  <si>
    <t>\</t>
  </si>
  <si>
    <t>Добромильська лікарня</t>
  </si>
  <si>
    <t>Група вікових ясенів та дубів</t>
  </si>
  <si>
    <t>Старосамбірський р-н, м. Добромиль, вул. Я. Галана. 3</t>
  </si>
  <si>
    <t>Самбірський район, Добромильська територіальна громада, м.Добромиль, вул.Я.Галана, 3</t>
  </si>
  <si>
    <t>Добромильська міська рада</t>
  </si>
  <si>
    <t>Добромильська МР</t>
  </si>
  <si>
    <t>Дуб звичайний</t>
  </si>
  <si>
    <t>Стрийський р-н, Моршинське л-во,  кв. 68 (10)</t>
  </si>
  <si>
    <t>Лисовецьке л-во кв.500 вид.11</t>
  </si>
  <si>
    <t>Віковий клен</t>
  </si>
  <si>
    <t>Яворівський р-н, с. Дрогомишль</t>
  </si>
  <si>
    <t>Яворівський район Яворівська територіальна громада с.Дрогомишль</t>
  </si>
  <si>
    <t>Нагачівська сільська рада</t>
  </si>
  <si>
    <t>Яворівський МР</t>
  </si>
  <si>
    <t>Віковий платан</t>
  </si>
  <si>
    <t>Два вікових дуби</t>
  </si>
  <si>
    <t>Група вікових тополь</t>
  </si>
  <si>
    <t>Дві тополі чорні</t>
  </si>
  <si>
    <t>Яворівський р-н, с. Старий Яр</t>
  </si>
  <si>
    <t>Яворівський район Яворівська територіальна громада с.Старий Яр</t>
  </si>
  <si>
    <t>Залузька сільська рада</t>
  </si>
  <si>
    <t>Санаторій "прикордонник-Немирів" (військова частина 1487) Державної прикордонної служби</t>
  </si>
  <si>
    <t>Червонолистий бук</t>
  </si>
  <si>
    <t>м. Яворів, СШ №1</t>
  </si>
  <si>
    <t>Яворівський район Яворівська територіальна громада м.Яворів, вул.Львівська, 12</t>
  </si>
  <si>
    <t>Яворівська СШ № 1</t>
  </si>
  <si>
    <t>м. Яворів,  вул. Гребінки</t>
  </si>
  <si>
    <t>Яворівський район Яворівська територіальна громада м.Яворів, вул.Гребінки</t>
  </si>
  <si>
    <t>Яворівська міськомунгосп</t>
  </si>
  <si>
    <t>Магнолія Кобус (3 екз)</t>
  </si>
  <si>
    <t>м. Львів, вул. Рудницького,25</t>
  </si>
  <si>
    <t>Львівський район, Львівська  територіальна громада, м.Львів, вул.Рудницького, 25</t>
  </si>
  <si>
    <t>Міськжитлоуправління</t>
  </si>
  <si>
    <t>м.Львів, вул.С.Бандери,12</t>
  </si>
  <si>
    <t>Львівський район, Львівська  територіальна громада, м.Львів, вул.С.Бандери, 12</t>
  </si>
  <si>
    <t>Львівський національний політехнічний університет</t>
  </si>
  <si>
    <t>м.Львів, вул.Коновальця, 94</t>
  </si>
  <si>
    <t>Львівський район, Львівська територіальна громада, м.Львів, вул.Коновальця, 94</t>
  </si>
  <si>
    <t>міський трест зеленого господарства</t>
  </si>
  <si>
    <t>Платан</t>
  </si>
  <si>
    <t>м. Львів, вул. Копистинського, 9</t>
  </si>
  <si>
    <t>Львівський район, Львівська територіальна громада, м.Львів, вул.Копистинського, 9</t>
  </si>
  <si>
    <t>міськжитлоуправління</t>
  </si>
  <si>
    <t>50.  </t>
  </si>
  <si>
    <t>м. Львів, с.м.т. Брюховичі, Завадівське л-во (контора)</t>
  </si>
  <si>
    <t>Завадівське л-во, кв.67, вид.13</t>
  </si>
  <si>
    <t>51.  </t>
  </si>
  <si>
    <t>Парикове дерево</t>
  </si>
  <si>
    <t>м. Львів, вул. Кибальчича, 11</t>
  </si>
  <si>
    <t>Львівський район, Львівська територіальна громада, м.Львів, вул.Кибальчича, 11</t>
  </si>
  <si>
    <t>52.  </t>
  </si>
  <si>
    <t>Тис ягідний (3 екз)</t>
  </si>
  <si>
    <t>м. Львів, вул. Мушака, 54</t>
  </si>
  <si>
    <t>Львівський район, Львівська територіальна громада, м.Львів, вул.Мушака, 54</t>
  </si>
  <si>
    <t>4-та міська комунальна лікрня</t>
  </si>
  <si>
    <t>53.  </t>
  </si>
  <si>
    <t>м. Львів, вул. І. Франка, 133</t>
  </si>
  <si>
    <t>Львівський район, Львівська територіальна громада, м.Львів, вул.І.Франка, 133</t>
  </si>
  <si>
    <t>Обласний дитячий еколого-натуралістичний центр</t>
  </si>
  <si>
    <t>КЗ ЛОР "Львівський обласний центр еколого-натуралістичної творчості учнівської молоді"</t>
  </si>
  <si>
    <t>1984*/ рішення ЛОР від 20.03.2018 №649</t>
  </si>
  <si>
    <t>54.  </t>
  </si>
  <si>
    <t>м. Львів, вул. Бойківська, 4</t>
  </si>
  <si>
    <t>Львівський район, Львівська територіальна громада, м.Львів, вул.Бойківська, 4</t>
  </si>
  <si>
    <t>55.  </t>
  </si>
  <si>
    <t>Винники</t>
  </si>
  <si>
    <t>м. Львів,  м. Винники,  Винниківське л-во,  кв. 20 (6)</t>
  </si>
  <si>
    <t>Винниківське л-во, кв.20, вид.3</t>
  </si>
  <si>
    <t>ДП «Львівський лісгосп» ”</t>
  </si>
  <si>
    <t>56.  </t>
  </si>
  <si>
    <t>Лісопарк “Погулянка”</t>
  </si>
  <si>
    <t xml:space="preserve">Львівський район, Львівська територіальна громада, м.Львів, </t>
  </si>
  <si>
    <t>57.  </t>
  </si>
  <si>
    <t>Гінкго</t>
  </si>
  <si>
    <t>м. Дрогобич, вул. Словацького, 29</t>
  </si>
  <si>
    <t>Дрогобицьки йрайон, Дрогобицька територіальна громада, м. Дрогобич, вул. Словацького, 29</t>
  </si>
  <si>
    <t>дитсадок</t>
  </si>
  <si>
    <t>58.  </t>
  </si>
  <si>
    <t>м. Дрогобич вул. Стрийська, 443</t>
  </si>
  <si>
    <t>Дрогобицьки йрайон, Дрогобицька територіальна громада, м. Дрогобич вул. Стрийська, 443</t>
  </si>
  <si>
    <t>нафтопереробний завод</t>
  </si>
  <si>
    <t>59.  </t>
  </si>
  <si>
    <t>Група магнолій</t>
  </si>
  <si>
    <t>м. Дрогобич пл. Незалежності</t>
  </si>
  <si>
    <t>Дрогобицьки йрайон, Дрогобицька територіальна громада, м. Дрогобич пл. Незалежності</t>
  </si>
  <si>
    <t>60.  </t>
  </si>
  <si>
    <t>Група сріблястих смерек</t>
  </si>
  <si>
    <t>61.  </t>
  </si>
  <si>
    <t>Бук червонолистий (2 екз)</t>
  </si>
  <si>
    <t>м. Дрогобич вул. Гоголя, 42</t>
  </si>
  <si>
    <t>Дрогобицьки йрайон, Дрогобицька територіальна громада, м. Дрогобич вул. Гоголя, 42</t>
  </si>
  <si>
    <t>краєзнавчий музей “Дрогобиччина”</t>
  </si>
  <si>
    <t>62.  </t>
  </si>
  <si>
    <t>Група тисів (4 екз)</t>
  </si>
  <si>
    <t>м. Дрогобич вул. Міцкевича, 34</t>
  </si>
  <si>
    <t>Дрогобицьки йрайон, Дрогобицька територіальна громада, м. Дрогобич вул. Міцкевича, 34</t>
  </si>
  <si>
    <t>педінститут</t>
  </si>
  <si>
    <t>63.  </t>
  </si>
  <si>
    <t>Група туй західних (7 екз)</t>
  </si>
  <si>
    <t>м. Дрогобич вул. Гоголя, 26</t>
  </si>
  <si>
    <t>Дрогобицьки йрайон, Дрогобицька територіальна громада, м. Дрогобич вул. вул. Гоголя, 26</t>
  </si>
  <si>
    <t>64.  </t>
  </si>
  <si>
    <t>Магнолія китайська</t>
  </si>
  <si>
    <t>Дрогобицьки йрайон, Дрогобицька територіальна громада, м. Дрогобич вул. Гоголя, 26</t>
  </si>
  <si>
    <t>бальнеологічна лікарня</t>
  </si>
  <si>
    <t>65.  </t>
  </si>
  <si>
    <t>Оцтове дерево</t>
  </si>
  <si>
    <t>м. Дрогобич вул. Гоголя,26</t>
  </si>
  <si>
    <t>66.  </t>
  </si>
  <si>
    <t>Два вікові дуби</t>
  </si>
  <si>
    <t>М. Трускавець, ДП Дрогобицький ЛГ</t>
  </si>
  <si>
    <t>Трускавецьке л-во, кв. 12 (біля дороги при в'їзді у м.Трускавець)</t>
  </si>
  <si>
    <t>67.  </t>
  </si>
  <si>
    <t>Дуб І. Франка</t>
  </si>
  <si>
    <t>м. Стрий, вул. Осипенка, 15</t>
  </si>
  <si>
    <t>Стрийський район, Стрийська територіальна громада, м.Стрий, вул.Гайдамаціька, 15</t>
  </si>
  <si>
    <t>МПТУ-34</t>
  </si>
  <si>
    <t>ДНЗ “Вище професійне училище № 34 м. Стрий”</t>
  </si>
  <si>
    <t>68.  </t>
  </si>
  <si>
    <t>Група тиса ягідного</t>
  </si>
  <si>
    <t>Стрийський район, Стрийська територіальна громада, м.Стрий, вул.1 листопада, 2</t>
  </si>
  <si>
    <t>дитсадок № 3</t>
  </si>
  <si>
    <t>Дошкільний навчальний заклад № 3 "Магнолія" комбінованого типу</t>
  </si>
  <si>
    <t>69.  </t>
  </si>
  <si>
    <t xml:space="preserve">Бродівський р-н, Бродівське л-во,  кв. 17(6) </t>
  </si>
  <si>
    <t>Бродівське л-во,  кв. 17 вид.6</t>
  </si>
  <si>
    <t>Впорядковано рішенням Львівської обласної ради народних депутатів № 117 від 22.12.98 р</t>
  </si>
  <si>
    <t>70.  </t>
  </si>
  <si>
    <t>Нестеровська</t>
  </si>
  <si>
    <t>Жовківський р-н, Вязівське л-во, кв. 45 (6)</t>
  </si>
  <si>
    <t>Вязівське л-во, кв. 53 вид.6</t>
  </si>
  <si>
    <t>71.  </t>
  </si>
  <si>
    <t>Бук плакучої форми</t>
  </si>
  <si>
    <t>м. Трускавець</t>
  </si>
  <si>
    <t>санаторій “Берізка”</t>
  </si>
  <si>
    <t>Білас Володимир Ігорович</t>
  </si>
  <si>
    <t>72.  </t>
  </si>
  <si>
    <t>Тис ягідний</t>
  </si>
  <si>
    <t>санаторій “Кришталевий палац”</t>
  </si>
  <si>
    <t>73.  </t>
  </si>
  <si>
    <t>Чотири дуби пірамідальної форми</t>
  </si>
  <si>
    <t>Самбірський район, Самбірська територіальна громада, м.Самбір, вул.1Травня</t>
  </si>
  <si>
    <t>міський комбінат комунальних підприємств</t>
  </si>
  <si>
    <t>74.  </t>
  </si>
  <si>
    <t>Самбірський район, Самбірська територіальна громада, м.Самбір, вул.Костюшка, 7</t>
  </si>
  <si>
    <t>75.  </t>
  </si>
  <si>
    <t>Дві катальпи</t>
  </si>
  <si>
    <t>м. Яворів</t>
  </si>
  <si>
    <t>Яворівський район Яворівська територіальна громада м.Яворів, вул.Львівська, 31</t>
  </si>
  <si>
    <t>міськкомунгосп</t>
  </si>
  <si>
    <t>76.  </t>
  </si>
  <si>
    <t>Дугласія</t>
  </si>
  <si>
    <t>Сколівський р-н, Орівське л-во,  кв. 25(7), кв. 24(21)</t>
  </si>
  <si>
    <t>В.Синьовиднянське л-во, кв.8, л.д. 7,21</t>
  </si>
  <si>
    <t>77.  </t>
  </si>
  <si>
    <t>Група дерев</t>
  </si>
  <si>
    <t>Стрийський район, Стрийська територіальна громада, м.Стрий, вул.С.Крушельницької, 16</t>
  </si>
  <si>
    <t>Будинок дитячої творчості</t>
  </si>
  <si>
    <t>78.  </t>
  </si>
  <si>
    <t>Магнолія</t>
  </si>
  <si>
    <t>Стрийський район, Стрийська територіальна громада, м.,Стрий</t>
  </si>
  <si>
    <t>СШ № 2</t>
  </si>
  <si>
    <t>79.  </t>
  </si>
  <si>
    <t>м. Стрий, вул. Ломоносова,4</t>
  </si>
  <si>
    <t>Стрийський район, Стрийська територіальна громада, м.Стрий, вул.І.Мазепи, 4</t>
  </si>
  <si>
    <t>Стрийський міськкомунгосп</t>
  </si>
  <si>
    <t>80.  </t>
  </si>
  <si>
    <t>Група дерев та кущів</t>
  </si>
  <si>
    <t>Стрийський район, Стрийська територіальна громада, м.Стрий, вул.Шевченка, 24/Майдан Незалежності</t>
  </si>
  <si>
    <t>81.  </t>
  </si>
  <si>
    <t>Кледрастис жовтий</t>
  </si>
  <si>
    <t>м. Львів, вул. Рудницького, 12</t>
  </si>
  <si>
    <t>Львівський район, Львівська територіальна громада, м.Львів, вул.Рудницького, 12</t>
  </si>
  <si>
    <t>82.  </t>
  </si>
  <si>
    <t>Магнолія верболиста</t>
  </si>
  <si>
    <t>м. Львів, вул. Рудницького, 15</t>
  </si>
  <si>
    <t>Львівський район, Львівська територіальна громада, м.Львів, вул.Рудницького, 15</t>
  </si>
  <si>
    <t>83.  </t>
  </si>
  <si>
    <t>Сосна румелійська</t>
  </si>
  <si>
    <t>м. Львів, вул. Труша, 19</t>
  </si>
  <si>
    <t>Львівський район, Львівська територіальна громада, м.Львів, вул.Труша, 19</t>
  </si>
  <si>
    <t>84.  </t>
  </si>
  <si>
    <t>Ялиця кавказька</t>
  </si>
  <si>
    <t>м. Львів, вул.Труша, 19</t>
  </si>
  <si>
    <t>85.  </t>
  </si>
  <si>
    <t>Сосна кедрова європейська</t>
  </si>
  <si>
    <t>м. Львів, вул. Труша, 24</t>
  </si>
  <si>
    <t>Львівський район, Львівська територіальна громада, м.Львів, вул.Труша, 24</t>
  </si>
  <si>
    <t>86.  </t>
  </si>
  <si>
    <t>Дуб звичайний (пірамідальна форма)</t>
  </si>
  <si>
    <t>м. Львів, вул. Труша, 23</t>
  </si>
  <si>
    <t>Львівський район, Львівська територіальна громада, м.Львів, вул.Труша, 23</t>
  </si>
  <si>
    <t>87.  </t>
  </si>
  <si>
    <t>Гінкго дволопатеве</t>
  </si>
  <si>
    <t>м. Львів, вул. Ів. Франка, 122</t>
  </si>
  <si>
    <t>Львівський район, Львівська територіальна громада, м.Львів, вул.І.Франка, 122</t>
  </si>
  <si>
    <t>88.  </t>
  </si>
  <si>
    <t>Тсуга канадська</t>
  </si>
  <si>
    <t>4-та міська клінічна комунальна лікарня</t>
  </si>
  <si>
    <t>89.  </t>
  </si>
  <si>
    <t>Кипарисовик горохоплідний</t>
  </si>
  <si>
    <t>м. Львів, вул.Мушака, 54</t>
  </si>
  <si>
    <t>90.  </t>
  </si>
  <si>
    <t>Ялиця одноколірна</t>
  </si>
  <si>
    <t>91.  </t>
  </si>
  <si>
    <t>Липа американська</t>
  </si>
  <si>
    <t>92.  </t>
  </si>
  <si>
    <t>Гледичія</t>
  </si>
  <si>
    <t>м. Львів, вул. Котляревського, 15</t>
  </si>
  <si>
    <t>Львівський район, Львівська територіальна громада, м.Львів, вул.Котляревського, 15</t>
  </si>
  <si>
    <t>93.  </t>
  </si>
  <si>
    <t>Коло Бадівського</t>
  </si>
  <si>
    <t>Кам¢янко-Бузький р-н, с. Батятичі</t>
  </si>
  <si>
    <t>Львівський район, Кам'янка-Бузька територіальна громада, с.Батятичі</t>
  </si>
  <si>
    <t>Батятицька сільська Рада</t>
  </si>
  <si>
    <t>Розпорядження голови облдержадміністрації № 1123 від 22.12.95 р.</t>
  </si>
  <si>
    <t>94.  </t>
  </si>
  <si>
    <t>Дві магнолії</t>
  </si>
  <si>
    <t>Яворівський район Яворівська територіальна громада м.Яворів</t>
  </si>
  <si>
    <t>95.  </t>
  </si>
  <si>
    <t>Тис</t>
  </si>
  <si>
    <t>96. </t>
  </si>
  <si>
    <t>Дендропарк імені Бенедикта Дибовського</t>
  </si>
  <si>
    <t xml:space="preserve">Львівський район, Львівська  територіальна громада, м.Львів, </t>
  </si>
  <si>
    <t>Львівський міський еколого-натуралістичний центр</t>
  </si>
  <si>
    <t>Рішення Львівської обласної ради від  22.09.2010 р. № 1330</t>
  </si>
  <si>
    <t>97. </t>
  </si>
  <si>
    <t>Дуб Длань Русі</t>
  </si>
  <si>
    <t>с. Велике Сокальського р-ну; Бендюзьке лісництво,  квартал 62, виділ 6</t>
  </si>
  <si>
    <t>Бендюзьке лісництво,  квартал 62, виділ 6</t>
  </si>
  <si>
    <t xml:space="preserve">ДП "Радехівське ЛГ"  </t>
  </si>
  <si>
    <t>Рішення Львівської обласної ради від  14.07.2011 р. № 206</t>
  </si>
  <si>
    <t>98. </t>
  </si>
  <si>
    <t xml:space="preserve">Ясен Яна Павліковського  </t>
  </si>
  <si>
    <t>м. Угнів Сокальського р-ну</t>
  </si>
  <si>
    <t>Червоноградський район Белзька територіальна громада м.Угнів</t>
  </si>
  <si>
    <t>Угнівська міська рада</t>
  </si>
  <si>
    <t>Белзька МР</t>
  </si>
  <si>
    <t>Рішення Львівської обласної ради від 14.07.2011 р. № 206</t>
  </si>
  <si>
    <t>99. </t>
  </si>
  <si>
    <t xml:space="preserve">Дуб Куличків  </t>
  </si>
  <si>
    <t>с. Куличків Сокальського р-ну</t>
  </si>
  <si>
    <t>Червоноградський район, Великомостівська територіальна громада с.Куличків</t>
  </si>
  <si>
    <t>Великомостівська міська рада</t>
  </si>
  <si>
    <t>100.    </t>
  </si>
  <si>
    <t xml:space="preserve">Дуб Виговського  </t>
  </si>
  <si>
    <t>с. Руда  Жидачівського р-ну</t>
  </si>
  <si>
    <t>Стрийський р-н, Гніздичівська територіальна громада, с.Руда</t>
  </si>
  <si>
    <t>Рудянська сільська рада</t>
  </si>
  <si>
    <t>101.    </t>
  </si>
  <si>
    <t xml:space="preserve">Дуб Вепрь  </t>
  </si>
  <si>
    <t>с. Піддністряни Жидачівського р-ну</t>
  </si>
  <si>
    <t>Піддністрянська сільрада</t>
  </si>
  <si>
    <t>102.    </t>
  </si>
  <si>
    <t xml:space="preserve">Зубрів дуб  </t>
  </si>
  <si>
    <t>с. Нова Скварява Жовківського р-ну</t>
  </si>
  <si>
    <t>Львівський район, Жовківська територіальна громада, с.Нова Скварява</t>
  </si>
  <si>
    <t>Новоскварявська сільська рада</t>
  </si>
  <si>
    <t>103.    </t>
  </si>
  <si>
    <t>Дуб перемоги під Грюнвальдом</t>
  </si>
  <si>
    <t>с. Свірж Перемишлянського р-ну</t>
  </si>
  <si>
    <t>Свірзька сільська рада</t>
  </si>
  <si>
    <t>104.    </t>
  </si>
  <si>
    <t>Ясен невідомого повстанця</t>
  </si>
  <si>
    <t>105.    </t>
  </si>
  <si>
    <t xml:space="preserve">Явір Захара Беркута  </t>
  </si>
  <si>
    <t>с. Тухолька  Сколівського р-ну</t>
  </si>
  <si>
    <t>Стрийський р-н, Козівська територіальна громада, с.Тухолька</t>
  </si>
  <si>
    <t>Тухольківська сільська рада</t>
  </si>
  <si>
    <t>Козівська СР</t>
  </si>
  <si>
    <t>106.    </t>
  </si>
  <si>
    <t>Тополя-патріарх</t>
  </si>
  <si>
    <t>с. Репехів  Жидачівського р-ну</t>
  </si>
  <si>
    <t>Львівський район, Бібрська територіальна громада, с.Репехів</t>
  </si>
  <si>
    <t>Баковецька сільська рада</t>
  </si>
  <si>
    <t>107.    </t>
  </si>
  <si>
    <t>Дуб Спасителя</t>
  </si>
  <si>
    <t>с. Муроване  Сокальського р-ну</t>
  </si>
  <si>
    <t>Червоноградський район Белзька територіальна громада с.Муроване</t>
  </si>
  <si>
    <t>108.    </t>
  </si>
  <si>
    <t>Липа родини Гошовських</t>
  </si>
  <si>
    <t>с. Явора Турківського р-ну</t>
  </si>
  <si>
    <t>Самбірський район, Турківська територіальна громада, с.Явора</t>
  </si>
  <si>
    <t>Явірська сільська рада</t>
  </si>
  <si>
    <t>Турківська МР</t>
  </si>
  <si>
    <t>109.    </t>
  </si>
  <si>
    <t xml:space="preserve">Липа Святого Михаїла  </t>
  </si>
  <si>
    <t>с. Бодячів  Сокальського р-ну</t>
  </si>
  <si>
    <t>Червоноградський район Сокальська територіальна громада с.Бодячів</t>
  </si>
  <si>
    <t>Смиківська сільська рада</t>
  </si>
  <si>
    <t>110.    </t>
  </si>
  <si>
    <t xml:space="preserve">Липа Кравчуків  </t>
  </si>
  <si>
    <t>с. Коросне  Перемишлянського р-ну</t>
  </si>
  <si>
    <t>Львівський район, Перемишлянська територіальна громада, с.Коросно</t>
  </si>
  <si>
    <t>Коросненська сільська рада</t>
  </si>
  <si>
    <t>Перемишлянська МР</t>
  </si>
  <si>
    <t>111.    </t>
  </si>
  <si>
    <t>Дуб Тараса Бульби-Боровця</t>
  </si>
  <si>
    <t>с. Сприня  Самбірського р-ну</t>
  </si>
  <si>
    <t>Самбірський р-н, Ралівська територіальна громада, с.Сприня</t>
  </si>
  <si>
    <t>Монастирецька сільська рада</t>
  </si>
  <si>
    <t>Ралівська СР</t>
  </si>
  <si>
    <t>112.    </t>
  </si>
  <si>
    <t xml:space="preserve">Дерева Маркіяна Шашкевича  </t>
  </si>
  <si>
    <t>с. Підлисся Золочівського р-ну</t>
  </si>
  <si>
    <t>Золочівський район, Золочівська територіальна громада, с.Підлисся</t>
  </si>
  <si>
    <t>Білокамінська сільська рада</t>
  </si>
  <si>
    <t>113.</t>
  </si>
  <si>
    <t>Франковий Дуб</t>
  </si>
  <si>
    <t>м. Львів, вул. Воробкевича, 3</t>
  </si>
  <si>
    <t>Львівський район, Львівська  територіальна громада, м.Львів, вул.Воробкевича, 3</t>
  </si>
  <si>
    <t>Громадянин Кметь Р. П.</t>
  </si>
  <si>
    <t>Рішення Львівської обласної ради від 18 березня 2014 року № 989</t>
  </si>
  <si>
    <t>"Віковий дуб"</t>
  </si>
  <si>
    <t>Дрогобицький р-н, Дрогобицьке л-во, кв.9, вид. 5</t>
  </si>
  <si>
    <t>Дрогобицьке л-во, кв.9, вид. 5</t>
  </si>
  <si>
    <t>Дрогобицький ДЛГП "Галсільліс"</t>
  </si>
  <si>
    <t>Рішення Львівської обласної ради від 03.11.2015 року № 1482</t>
  </si>
  <si>
    <t>Свідок історії</t>
  </si>
  <si>
    <t>Жовківський р-н, Магерівська селищна рада</t>
  </si>
  <si>
    <t xml:space="preserve">Львівський район, Добросинсько-Магерівська територіальна громда, </t>
  </si>
  <si>
    <t>Львівська філія Українського НДІПВТ ім.Л.Погорілого</t>
  </si>
  <si>
    <t>Рішення Львівської обласної ради від 13.09.2016 № 227</t>
  </si>
  <si>
    <t>м.Львів, вул.Коперника, 40</t>
  </si>
  <si>
    <t>Львівський район, Львівська  територіальна громада, м.Львів, вул.Коперника, 40</t>
  </si>
  <si>
    <t>середня загальноосвітня школа № 9 м.Львова</t>
  </si>
  <si>
    <t>Рішення Львівської обласної ради від 20.03.2018 № 649</t>
  </si>
  <si>
    <t>Метасеквоя</t>
  </si>
  <si>
    <t>м.Львів, вул.Університетська,1</t>
  </si>
  <si>
    <t>Львівський район, Львівська  територіальна громада, м.Львів, вул.Університетська, 1</t>
  </si>
  <si>
    <t>Львівський національний університет імені Івана Франка</t>
  </si>
  <si>
    <t>м.Львів, вул.Пекарська, 50</t>
  </si>
  <si>
    <t>Львівський район, Львівська  територіальна громада, м.Львів, вул.Пекарська, 50</t>
  </si>
  <si>
    <t>Львівський національний університет ветеринарної медицини та біотехнологій імені С.З.Гжицького</t>
  </si>
  <si>
    <t>Бук східний</t>
  </si>
  <si>
    <t>м.Львів, сквер на площі Святого Юра (біля Інституту хімії та хімічних технологій НУ "Львівська політехніка"</t>
  </si>
  <si>
    <t>Львівський район, Львівська  територіальна громада, м.Львів, сквер на площі Св.Юра</t>
  </si>
  <si>
    <t>Галицька районна адміністрація Львівської міської ради</t>
  </si>
  <si>
    <t>Дуб великоплідний</t>
  </si>
  <si>
    <t>м.Львів, вул.С.Бандери, 12 (з правої сторонии від входу в головний корпус НУ "Львівська політехніка")</t>
  </si>
  <si>
    <t>НУ "Львівська політехніка"</t>
  </si>
  <si>
    <t>РішенняЛьвівської обласної ради від 20.03.2018 № 649</t>
  </si>
  <si>
    <t>Липа серцелиста</t>
  </si>
  <si>
    <t>м.Львів, вул. М.Грушевського, 4</t>
  </si>
  <si>
    <t>Львівський район, Львівська  територіальна громада, м.Львів, вул.Грушевського, 4</t>
  </si>
  <si>
    <t>Рішення Львівської обласної ради від 25.10.2018 № 760</t>
  </si>
  <si>
    <t>Дуби Лянга</t>
  </si>
  <si>
    <t>кв. 10 (частина виділу 23), кв. 14 (частина виділу 8), Бутинське лісництво, ДП Жовківське лісове господарство"</t>
  </si>
  <si>
    <t>Бутинське л-во кв.10 (част.вид.23) кв.14 (част.вид.8)</t>
  </si>
  <si>
    <t>рішення Львівської обласної ради від 13.07.2021 № 173</t>
  </si>
  <si>
    <t>Дуби Кулича</t>
  </si>
  <si>
    <t>кв. 69 (частина виділу 35), кв. 70 (частина виділу 16) Низівське лісництво, ДП Жовківське лісове господарство"</t>
  </si>
  <si>
    <t>Низівське л-во кв.69 (част вид.35) кв.70 (част.вид.16)</t>
  </si>
  <si>
    <t>рішення Львівської обласної ради від 13.07.2021 № 174</t>
  </si>
  <si>
    <t>Дуби Рекленця</t>
  </si>
  <si>
    <t>кв. 23 (частина виділів 26,28,32) Велико-Мостівське лісництво, ДП "Жовківське лісове господарство"</t>
  </si>
  <si>
    <t>Великомостівське л-во кв.23 част. виділів 26, 28, 32</t>
  </si>
  <si>
    <t>рішення Львівської обласної ради від 13.07.2021 № 175</t>
  </si>
  <si>
    <t>Дуби Зіболки</t>
  </si>
  <si>
    <t>кв. 56 (частина виділу 6), кв. 57 (частина виділу 6) Зіболківське лісництво, ДП Жовківське лісове господарство"</t>
  </si>
  <si>
    <t>Зіболківське лісництво, кв. 56 (частина виділу 6), кв. 57 (частина виділу 6)</t>
  </si>
  <si>
    <t>рішення Львівської обласної ради від 13.07.2021 № 176</t>
  </si>
  <si>
    <t>Львівський район, Львівська територіальна громада, м.Львів, між вулицями Франка та Енергетичною</t>
  </si>
  <si>
    <t>Сихівська районна адмінстрація</t>
  </si>
  <si>
    <t>Рішення Львівської обласної ради від 30.09.2021 № 220</t>
  </si>
  <si>
    <t xml:space="preserve">Разом пам`яток природи ботанічних </t>
  </si>
  <si>
    <t>Сможанська</t>
  </si>
  <si>
    <t>ДП "Славське лісове господарство", Сможанське л-во, кв. 15., вид.16</t>
  </si>
  <si>
    <t>Сможанське л-во кв.15 вид. 16, 18</t>
  </si>
  <si>
    <t>ДП "Славське лісове господарство"</t>
  </si>
  <si>
    <t>Рішення облради від 12.03.2019 № 816, + Рішення облради від 21.05.2019 № 834</t>
  </si>
  <si>
    <t>Зубрицька</t>
  </si>
  <si>
    <t>ДП "Турківське лісове господарство", Зубрицьке л-во, кв.41, вид. 10, 13</t>
  </si>
  <si>
    <t>Зубрицьке л-во, кв.41 вид. 10, 13</t>
  </si>
  <si>
    <t>ДП "Турківське лісове господарство"</t>
  </si>
  <si>
    <t>Рішення облради від 12.03.2019 № 816</t>
  </si>
  <si>
    <t>Тухлянська</t>
  </si>
  <si>
    <t>ДП "Славське лісове господарство", Тухлянське л-во, кв. 35., вид.45, 46</t>
  </si>
  <si>
    <t>Тухлянське л-во кв. 35 вид.45, 46</t>
  </si>
  <si>
    <t>Східницька</t>
  </si>
  <si>
    <t>ДП "Дрогобицьке лісове господарство", Східницьке л-во, кв. 56 (вид. 2), кв.60 (вид. 1,2)</t>
  </si>
  <si>
    <t>Східницьке л-во, кв. 56 (вид. 2), кв.60 (вид. 1,2)</t>
  </si>
  <si>
    <t>ДП "Дрогобицьке лісове господарство"</t>
  </si>
  <si>
    <t>Джерело мінеральної води</t>
  </si>
  <si>
    <t>Ст. Самбірський р-н, с. Стара Сіль</t>
  </si>
  <si>
    <t>Самбірський район, Старосамбірська територіальна громада, с.Стара Сіль</t>
  </si>
  <si>
    <t>селянська спілка с. Стара Сіль</t>
  </si>
  <si>
    <t>Старосамбірська МР</t>
  </si>
  <si>
    <t>Ст. Самбірський р-н, с. Лаврів та с. Волошиново</t>
  </si>
  <si>
    <t>Самбірський район, Старосамбірська територіальна громада, між. Лаврів та с.Волошиново</t>
  </si>
  <si>
    <t>Ст. Самбірський р-н, біля с. Грозьово</t>
  </si>
  <si>
    <t>Самбірський р-н, Стрілківська територіальна громада, біля с.Грозьово</t>
  </si>
  <si>
    <t>Стрілківська СР</t>
  </si>
  <si>
    <t>Свердловина № 6 (мін. води)</t>
  </si>
  <si>
    <t>Стрийський р-н, с. Баня Лисовецька</t>
  </si>
  <si>
    <t>Стрийський район, Моршинська територіальна громада, с.Баня Лисовецька</t>
  </si>
  <si>
    <t>Прикарпатська територ. Рада профспілок</t>
  </si>
  <si>
    <t>Свердловина № 20 а</t>
  </si>
  <si>
    <t>Стрийський р-н, курорт “Моршин”</t>
  </si>
  <si>
    <t>Свердловина № 17 а</t>
  </si>
  <si>
    <t>Джерело мінеральної води “Олеська”</t>
  </si>
  <si>
    <t>Буський р-н, с.м.т. Олесько</t>
  </si>
  <si>
    <t>Золочівський р-н, Буська територіальна громада, смт. Олесько</t>
  </si>
  <si>
    <t>завод мінеральних вод</t>
  </si>
  <si>
    <t>Два джерела мінеральної води</t>
  </si>
  <si>
    <t>Дрогобицький р-н, Східницьке л-во, кв. 7(13), кв. 5(7)</t>
  </si>
  <si>
    <t xml:space="preserve">Східницьке л-во, кв.5 вид.7, кв.7 вид.13 </t>
  </si>
  <si>
    <t>Витік ріки Куна</t>
  </si>
  <si>
    <t>Жидачівський р-н, с. Вільховець</t>
  </si>
  <si>
    <t>Львівський район, Бібрська територіальна громада, с.Вільховець</t>
  </si>
  <si>
    <t>Вільховецька сільська рада</t>
  </si>
  <si>
    <t>Торфове болото</t>
  </si>
  <si>
    <t>Самбірський р-н, с. Никловичі</t>
  </si>
  <si>
    <t>Самбірський район, Рудківська територіальна громда, с.Никловичі</t>
  </si>
  <si>
    <t>селянська спілка с. Никловичі</t>
  </si>
  <si>
    <t>Водоспад “Гуркало</t>
  </si>
  <si>
    <t>Сколівський р-н, с. Корчин</t>
  </si>
  <si>
    <t>Стрийський район, Сколівська територіальна громада, с.Корчин</t>
  </si>
  <si>
    <t>селянська спілка с. Корчин</t>
  </si>
  <si>
    <t>Криниця І.Франка</t>
  </si>
  <si>
    <t>Сколівський р-н, с. Тухля</t>
  </si>
  <si>
    <t>Стрийський район, Славська територіальна громада, с.Тухля</t>
  </si>
  <si>
    <t>Тухлянська 8-мирічна школа</t>
  </si>
  <si>
    <t>Славська СР</t>
  </si>
  <si>
    <t>Сколівський р-н, с. Гребенів</t>
  </si>
  <si>
    <t>Стрийський район, Сколівська територіальна громада, с.Гребенів</t>
  </si>
  <si>
    <t>Тухлянська сільська рада</t>
  </si>
  <si>
    <t>Джерело питтєвої води “Нафтуся”</t>
  </si>
  <si>
    <t>Джерело № 1 курорту “Немирів”</t>
  </si>
  <si>
    <t>Джерело № 2 курорту “Немирів”</t>
  </si>
  <si>
    <t>Джерело № 3 курорту “Немирів”</t>
  </si>
  <si>
    <t>Джерело № 5 курорту “Немирів”</t>
  </si>
  <si>
    <t>Джерело № 6 курорту “Немирів”</t>
  </si>
  <si>
    <t xml:space="preserve">  20.</t>
  </si>
  <si>
    <t>Турківський р-н, с. Розлуч</t>
  </si>
  <si>
    <t>Самбірський район, Турківська територіальна громада, с.Розлуч</t>
  </si>
  <si>
    <t>Розлуцька сільська рада</t>
  </si>
  <si>
    <t xml:space="preserve">  22.</t>
  </si>
  <si>
    <t>Турківський р-н, с. Карпати</t>
  </si>
  <si>
    <t>Самбірський район, Боринська територіальна громада, с.Карпати</t>
  </si>
  <si>
    <t>Карпатська сільська рада</t>
  </si>
  <si>
    <t>Водоспад гірської річки Явірки</t>
  </si>
  <si>
    <t>Турківський р-н, с. Мала Волосянка</t>
  </si>
  <si>
    <t>Самбірський район, Турківська територіальна громада, с.Мала Волосянка</t>
  </si>
  <si>
    <t>Свердловина 1-К курорту “Любінь Великий”</t>
  </si>
  <si>
    <t>Городоцький р-н, с.м.т. Любінь Великий</t>
  </si>
  <si>
    <t>Джерело № 1 “Боніфацій”</t>
  </si>
  <si>
    <t>м. Моршин</t>
  </si>
  <si>
    <t>Стрийський район Моршинська територіальна громада, м.Моршин</t>
  </si>
  <si>
    <t>Прикарпатська рада курорту</t>
  </si>
  <si>
    <t>Джерело № 2 “Магдалина”</t>
  </si>
  <si>
    <t>Джерело № 3 “Людмила”</t>
  </si>
  <si>
    <t>Джерело № 1 “Нафтуся” курорту “Трускавець”</t>
  </si>
  <si>
    <t>Трускавецька територіальна курортна рада по управлінню курортами профспілок</t>
  </si>
  <si>
    <t>Джерело № 6 (колишній “Едвард”) курорту “Трускавець”</t>
  </si>
  <si>
    <t>Джерело № 7 (колишній  “Фердинанд”) курорту “Трускавець”</t>
  </si>
  <si>
    <t>Джерело № 11 (колишня “Юзя”) курорту “Трускавець”</t>
  </si>
  <si>
    <t>Водоспад Лазний</t>
  </si>
  <si>
    <t>Дрогобицький район, Новокропивницьке л-во</t>
  </si>
  <si>
    <t>Дрогобицьке л-во, кв.24, вид. 1</t>
  </si>
  <si>
    <t>Відслонення тортонських пісковиків</t>
  </si>
  <si>
    <t>Золочівський р-н, Заболотцівська територіальна громада, с.Підбірці</t>
  </si>
  <si>
    <t>селянська спілка с. Підгірці</t>
  </si>
  <si>
    <t>Заболотцівська СР</t>
  </si>
  <si>
    <t>Ерозійний останець морських рифів Товтрів або Медоборів Сарматського віку в околицях с. Підкамінь</t>
  </si>
  <si>
    <t>Бродівський р-н, с. Підкамінь</t>
  </si>
  <si>
    <t>Золочівський район, Підкамінська територіальна громада, с.Підкамінь</t>
  </si>
  <si>
    <t>Підкамінська селищна рада</t>
  </si>
  <si>
    <t>Підкамінська СР</t>
  </si>
  <si>
    <t>Відклади крейдових порід, відслонених в басейні р.       біля с.м.т. Журавно і Старе Село</t>
  </si>
  <si>
    <t>Жидачівський р-н, с.м.т. Журавно</t>
  </si>
  <si>
    <t>Стрийський р-н, Журавненська територіальна громада, смт.Журавно</t>
  </si>
  <si>
    <t>Монастионастирецька сільська рада</t>
  </si>
  <si>
    <t>Журавненська СР</t>
  </si>
  <si>
    <t>Скеля “Великий Камінь”</t>
  </si>
  <si>
    <t>Золочівський р-н, Словітське л-во, кв. 4 (8)</t>
  </si>
  <si>
    <t>Словітське л-во, кв. 4 вид. 2</t>
  </si>
  <si>
    <t>Відслонення тортонських пісковиків із скупченням викопної тортонської фауни</t>
  </si>
  <si>
    <t>Миколаївський р-н, с. Тростянець</t>
  </si>
  <si>
    <t>Миколаївське л-во, кв.5, вид.8,9</t>
  </si>
  <si>
    <t>Димівська сільська рада</t>
  </si>
  <si>
    <t>Бориславський розріз палеогену</t>
  </si>
  <si>
    <t>м. Борислав, лівий берег  р. Тисмениці</t>
  </si>
  <si>
    <t>Нафтогазодобувне управління “Бориславнафтогаз”</t>
  </si>
  <si>
    <t>Найбільш продуктивна нафтова свердловина № 298</t>
  </si>
  <si>
    <t>м. Борислав, вул. Б. Хмельницького, 64</t>
  </si>
  <si>
    <t>Скеля з трьома печерами</t>
  </si>
  <si>
    <t>Миколаївський р-н, Бориницьке л-во,  кв. 32 (3,4)</t>
  </si>
  <si>
    <t>Стільське л-во кв.117 вид.3,5</t>
  </si>
  <si>
    <t>Відслоєння</t>
  </si>
  <si>
    <t>м. Рудки</t>
  </si>
  <si>
    <t>Самбірський район, Рудківська територіальна громда, м.Рудки</t>
  </si>
  <si>
    <t>Рудківська міська рада</t>
  </si>
  <si>
    <t>Залишки польодовикової морени з викопним торфовищем</t>
  </si>
  <si>
    <t>Крукеницька сільська рада</t>
  </si>
  <si>
    <t>Валуни польодовикового періоду</t>
  </si>
  <si>
    <t>Мостиський р-н, с. Воляновичі</t>
  </si>
  <si>
    <t>Яворівський район Шегинівська територіальна громада с.Боляновичі</t>
  </si>
  <si>
    <t>Золоткевицька сільська рада</t>
  </si>
  <si>
    <t>Печера “Писана криниця”</t>
  </si>
  <si>
    <t>Сколівський р-н, Волосянське л-во,  кв. 12 (27)</t>
  </si>
  <si>
    <t>Опорецьке л-во кв.12 вид.33</t>
  </si>
  <si>
    <t>Скеля “Соколів Камінь” - останець Ямненського пісковика”</t>
  </si>
  <si>
    <t>Старосамбірський р-н, Спаське л-во,  кв. 24(10)</t>
  </si>
  <si>
    <t>Спаське л-во, кв.24, вид.10</t>
  </si>
  <si>
    <t>Турківський р-н, Сможанське л-во,  кв.29 (7)</t>
  </si>
  <si>
    <t>Сможанське л-во,  кв.29 (7)</t>
  </si>
  <si>
    <t>Скеля</t>
  </si>
  <si>
    <t>Турківський р-н, с. В. Висоцьке</t>
  </si>
  <si>
    <t>Самбірський р-н, Боринська територіальна громада, с.В.Висоцьке</t>
  </si>
  <si>
    <t>В.Висоцька сільська рада</t>
  </si>
  <si>
    <t>Турківський р-н, с.м.т. Бориня</t>
  </si>
  <si>
    <t>Самбірський р-н, Боринська територіальна громада, смт.Бориня</t>
  </si>
  <si>
    <t>Боринська селищна рада</t>
  </si>
  <si>
    <t>Кортумова гора</t>
  </si>
  <si>
    <t>трест зеленого господарства</t>
  </si>
  <si>
    <t>Медова печера</t>
  </si>
  <si>
    <t>Красний Камінь</t>
  </si>
  <si>
    <t>Сколівський р-н, Верхньосиньовиднівське л-во, кв. 13(1)</t>
  </si>
  <si>
    <t>В.Синьовиднянське л-во, кв.13, л.д. 1</t>
  </si>
  <si>
    <t>ДП «Сколівське» ЛГ</t>
  </si>
  <si>
    <t>Рішення Львівської міської ради від 22.09.2010 р. № 1331</t>
  </si>
  <si>
    <t xml:space="preserve">Всього пам’яток природи місцевого значення </t>
  </si>
  <si>
    <t xml:space="preserve">                 </t>
  </si>
  <si>
    <t xml:space="preserve">Всього територій та об`єктів ПЗФ місцевого значення </t>
  </si>
  <si>
    <t>Луганська область</t>
  </si>
  <si>
    <t xml:space="preserve">Луганський природний заповідник </t>
  </si>
  <si>
    <t>Національна академія наук України</t>
  </si>
  <si>
    <t>1.1</t>
  </si>
  <si>
    <r>
      <t xml:space="preserve">Відділення "Стрільцівський степ" </t>
    </r>
    <r>
      <rPr>
        <sz val="10"/>
        <color rgb="FFFF0000"/>
        <rFont val="Times New Roman"/>
        <family val="1"/>
        <charset val="204"/>
      </rPr>
      <t xml:space="preserve">Філіал "Стрільцівський степ" </t>
    </r>
  </si>
  <si>
    <t>Міловський район с.Криничне, Великоцька с/р, на південь від с.Журавське</t>
  </si>
  <si>
    <t>Старобільський район с.Криничне, Великоцька с/р, на південь від с.Журавське</t>
  </si>
  <si>
    <t>Рішення Луганської облради від 15.12.1998; Указ Президента України від 21.04.2004 № 466/2004</t>
  </si>
  <si>
    <t>1.2</t>
  </si>
  <si>
    <t>Відділення „Провальський степ”</t>
  </si>
  <si>
    <t>Свердловський район,с. Провалля Провальська с/р</t>
  </si>
  <si>
    <t>Відповідно до розпорядження КМУ від 07.11.2014 № 1085-р, органи державної влади тимчасово не здійснюють свої повноваження</t>
  </si>
  <si>
    <t>Постанова Ради Міністрів УРСР  від 22.12.1975 № 1003-р</t>
  </si>
  <si>
    <t>1.3</t>
  </si>
  <si>
    <r>
      <t xml:space="preserve">Відділення "Станично-Луганське"           </t>
    </r>
    <r>
      <rPr>
        <sz val="10"/>
        <color rgb="FFFF0000"/>
        <rFont val="Times New Roman"/>
        <family val="1"/>
        <charset val="204"/>
      </rPr>
      <t xml:space="preserve">Філіал "Станично-Луганське" </t>
    </r>
  </si>
  <si>
    <t>Станично-Луганський район ст.Кондрашевська- Нова Станично-Луганська селищна рада</t>
  </si>
  <si>
    <t>Щастинський район, ст.Кондрашевська- Нова, Станично-Луганська селищна рада</t>
  </si>
  <si>
    <t>Постанова Ради Міністрів УРСР від 12.11.1968 № 568</t>
  </si>
  <si>
    <t>1.4</t>
  </si>
  <si>
    <r>
      <t xml:space="preserve">Відділення «Трьохізбенський степ»           </t>
    </r>
    <r>
      <rPr>
        <sz val="10"/>
        <color rgb="FFFF0000"/>
        <rFont val="Times New Roman"/>
        <family val="1"/>
        <charset val="204"/>
      </rPr>
      <t xml:space="preserve">Філіал «Трьохізбенський степ»   </t>
    </r>
  </si>
  <si>
    <t>Трьохізбенська с/р Слов"яносербського р-ну Гречишкінська с/р Новоайдарського р-ну</t>
  </si>
  <si>
    <t>Трьохізбенська с/р, Гречишкінська с/р, Щастинського району</t>
  </si>
  <si>
    <t>Рішення Луганської облради від 12.10.2007 № 16/17 Указ Президента України від 07.12.2008 № 1169/2008</t>
  </si>
  <si>
    <t>Сіверсько-Донецький</t>
  </si>
  <si>
    <t>Кремінський район</t>
  </si>
  <si>
    <t>Об'єкт ліквідовано (згідно із пунктом 3 Указу Президента від 10.09.2019 № 678/2019)</t>
  </si>
  <si>
    <t>визначається</t>
  </si>
  <si>
    <t>Указ Президента України № 1040/2009 від 11.12.2009 Постанова Вищого адміністративного суду України від 21.10.2010  у справі № П-155/10, ліквідовано Указ Президента України  від 10.09.2019 № 678/2019</t>
  </si>
  <si>
    <t>Кремінські ліси</t>
  </si>
  <si>
    <t xml:space="preserve">Сєвєродонецький район,  ДП "Кремінське ЛМГ" Житлівське  л-во кв.79-89, Старокраснянське л-во кв 49-87,89-92,94-110; Веригінське л-во кв 1-21,23-25,29-31, 37-39,139-141; Кремінське л-во 6-7,12-16,21-26,31-34,38-86, 88-94,96-102,104-110,112-117,119-125. </t>
  </si>
  <si>
    <t>Держлісагенство</t>
  </si>
  <si>
    <t>Указ Президента України  від 10.09.2019 № 678/2019</t>
  </si>
  <si>
    <t>Юницький</t>
  </si>
  <si>
    <t xml:space="preserve">Біловодський район с.Городище с.Первомайськ Юницьке лісництво </t>
  </si>
  <si>
    <t xml:space="preserve">Старобільський район с.Городище с.Первомайськ Юницьке лісництво </t>
  </si>
  <si>
    <t>Луганська агролісомеліоративна науково-дослідна станція</t>
  </si>
  <si>
    <t>Рішення виконкому Ворошиловградської о/р  від 07.12.1971 № 402;  Рішення виконкому Ворошиловградської о/р від  01.08.1972 № 251(в.ч.); Постанова Ради Міністрів від 28.10.1974 № 500;  Указ Президента України від 12.09.2005 № 1238/2005</t>
  </si>
  <si>
    <t xml:space="preserve">«Балка Ковильна» </t>
  </si>
  <si>
    <t>Біловодський р-н,       Новолимарівська с. р.</t>
  </si>
  <si>
    <t>Старобільський район, Новолимарівська с.р.</t>
  </si>
  <si>
    <t>Новолимарівська с. р.</t>
  </si>
  <si>
    <t>Новолимарівська с/р</t>
  </si>
  <si>
    <t>Указ Президента України   від 27.08.2016 р. № 312/2016</t>
  </si>
  <si>
    <t>"Сафоново"</t>
  </si>
  <si>
    <t>Кремінський р-н,                                  ДП "Кремінське ЛМГ"</t>
  </si>
  <si>
    <t>Сєвєродонецький район, ДП "Кремінське ЛМГ", Серебрянське л-во кв. 123 виділи 5, 6, 7</t>
  </si>
  <si>
    <t>ДП "Кремінське ЛМГ"</t>
  </si>
  <si>
    <t>"Урочище Терське"</t>
  </si>
  <si>
    <t xml:space="preserve">Станично-Луганський р-н, Чугинська сільська рада,  ДП "Станично-Луганське ДЛМГ" </t>
  </si>
  <si>
    <t>Щастинський район, Чугинська сільська рада,  ДП "Станично-Луганське ДЛМГ", Чугинське л-во, кв. 44</t>
  </si>
  <si>
    <t>Чугинська с/р, ДП "Станично-Луганське ДЛМГ", Луганський прикордонний загін</t>
  </si>
  <si>
    <t>Чугинська с/р,              ДП "Станично-Луганське ДЛМГ",           Луганський прикордонний загін</t>
  </si>
  <si>
    <t>Церковний ліс</t>
  </si>
  <si>
    <t>Старобільський р-н, Садківська с/р,  ДП «Старобільське ЛМГ» в межах кв. 15,16</t>
  </si>
  <si>
    <t>Садківська с/р, ДП «Старобільське ЛМГ</t>
  </si>
  <si>
    <t>Конгресів яр</t>
  </si>
  <si>
    <t>м. Лисичанськ</t>
  </si>
  <si>
    <t>Сєвєродонецький район. м. Лисичанськ</t>
  </si>
  <si>
    <t>Лисичанська геолого-розвідувальна  експедиція</t>
  </si>
  <si>
    <t>Рішення виконкому Луганської обласної ради від  04.02.1969 № 72;(в.ч.) Рішення виконкому  Ворошиловградської обласної  ради від 01.08.1972  № 251; (в.ч.), Розпорядження Ради Міністрів УРСР від 14.10.1975 № 780-р; Постанова держкомітету УРСР   по екології  і раціональному природокористуванню від 30.08.1990 № 18</t>
  </si>
  <si>
    <t xml:space="preserve">Разом пам`яток природи геологічних </t>
  </si>
  <si>
    <t>Айдарська тераса</t>
  </si>
  <si>
    <t>Новоайдарський район;  ДП "Новоайдарське ЛМГ" Новоайдарське лісництво урочище Денежникове кв. 34-35</t>
  </si>
  <si>
    <t>Щастинський район, ДП "Новоайдарське ЛМГ" Новоайдарське лісництво урочище Денежникове кв. 77; кв. 78 в 4-14</t>
  </si>
  <si>
    <t>ДП "Новоайдарське ЛМГ"</t>
  </si>
  <si>
    <t>Рішення виконкому Ворошиловградської  обласної ради від 13.09.1977 № 370 (в.ч.) Рішення виконкому Ворошиловградської  ської обласної ради від 12.07.1980; (в.ч.) Постанова Ради Міністрів УРСР від 30.03.1981 № 145; Постанова комітету УРСР по екології і раціональному природокористуванню від 30.08.1990 № 18</t>
  </si>
  <si>
    <t>Балка Крейдяний яр</t>
  </si>
  <si>
    <t>Біловодський район, Новолимарівська с/р</t>
  </si>
  <si>
    <t xml:space="preserve">Указ Президента України № 477 від 17.08.2015 </t>
  </si>
  <si>
    <t>Всього пам`ток природи загальнодержавного значення</t>
  </si>
  <si>
    <t>Гостра Могила</t>
  </si>
  <si>
    <t>парк-пам'ятка садово-паркового мистецтва</t>
  </si>
  <si>
    <t>м. Луганськ Луганське лісництво кв. 33,34</t>
  </si>
  <si>
    <t>ДП "Луганське ЛМГ"</t>
  </si>
  <si>
    <t>Рішення виконкому Ворошиловградської обласної  ради від 13.09.1977 № 370 (в.ч.) Постанова Держкомітету УРСР по охороні природи від 26.02.1980 № 14</t>
  </si>
  <si>
    <t>Парк Дружби</t>
  </si>
  <si>
    <t>Новоайдарський район с. Побєда</t>
  </si>
  <si>
    <t>Щастинський район с. Побєда, ДП "Новоайдарське ЛМГ", Новоайдарське л-во, кв. 50</t>
  </si>
  <si>
    <t>Побєдівська с/р Новоайдарський район</t>
  </si>
  <si>
    <t>Всього  парків-пам`яток загальнодержавного значення</t>
  </si>
  <si>
    <t xml:space="preserve">                  Території та об'єкти ПЗФ місцевого значення</t>
  </si>
  <si>
    <t>Біловодський</t>
  </si>
  <si>
    <t xml:space="preserve"> біля с. Городище</t>
  </si>
  <si>
    <t>Старобільський район, біля с. Городище, ДП "Біловодське ЛМГ", Біловодське лісництво, кв. 115-124</t>
  </si>
  <si>
    <t>Луганська агролісомеліоративна науково-дослідна станція, Данилівська с/р,   Городищенська с/р Біловоського району ДП "Біловодське ЛМГ", ЗАТ"Агротон" від."Лан" Луганська обласна організація УТМР</t>
  </si>
  <si>
    <t>Біловодська с/р,          ДП "Біловодське ЛМГ", ФГ "Моноліт-Агро", ПСП "Вікторія",           ФГ "Олександр" ,          ПрАТ "Агротон" , Луганська агромеліоративна науково-дослідна станція</t>
  </si>
  <si>
    <t>Рішення Луганської обласної ради від 25.12.2001 № 20/20</t>
  </si>
  <si>
    <t>Боково-Платово</t>
  </si>
  <si>
    <t xml:space="preserve">ДП"Іванівське ЛМГ" </t>
  </si>
  <si>
    <t>ДП"Іванівське ЛМГ"</t>
  </si>
  <si>
    <t>Розпорядження Луганської облдержадміністрації від 31.05.1996 № 599</t>
  </si>
  <si>
    <t>ставок м. Антрацит</t>
  </si>
  <si>
    <t>Єсаулівська селищна рада Антрацитівського району</t>
  </si>
  <si>
    <t>рішення виконкому Луганської обласної ради від 04.02.1969 № 72 (в.ч.); рішення виконкому  Ворошиловградської обласної ради від 01.08.1972  № 251 (в.ч.) рішення виконкому Ворошиловградської обласної ради від 12.07.1980 № 300 (в.ч.) рішення виконкому Ворошиловградської обласної ради від 28.06.1984 № 247</t>
  </si>
  <si>
    <t>Самсонівська заводь</t>
  </si>
  <si>
    <t>Лизинська с/р</t>
  </si>
  <si>
    <t>Сватівський район, Лизинська с/р, ДП "Білокуракинське ЛМГ" Ьілокуракинське лісництво, кв. 67, вид. 1-9, 13-15, кв. 68, вид 16, кв. 69, вид. 1, 2, 4-8</t>
  </si>
  <si>
    <t>Лизинська с/р, ТОВ "Весна",  ДП "Білокуракинське ЛМГ"</t>
  </si>
  <si>
    <t>Лизинська с/р,            ТОВ "Весна",                ДП "Білокуракинське ЛМГ"</t>
  </si>
  <si>
    <t>Рішення  Луганської обласної ради від 24.02.1995 №5/9</t>
  </si>
  <si>
    <t>Краснянське водосховище</t>
  </si>
  <si>
    <t>Великологівська с/р в 1 км на південь  від с. Великий  Лог на території Краснодонського лісництва ДП "Свердловське ЛМГ"</t>
  </si>
  <si>
    <t xml:space="preserve">Великологівська селищна рада, Новоолександрівська с/р Краснодонського р-ну ДП "Свердловське ЛМГ", Луганська о/о УТМР  ТОВ "Краснодон Агро" </t>
  </si>
  <si>
    <t>Рішення Луганської облради народних депутатів   від 24.02.1995 №5/9 Рішення Луганської обласної ради від 25.02.2011 № 3/42</t>
  </si>
  <si>
    <t>Міус</t>
  </si>
  <si>
    <t>Перевальський район, землі Чорнухинського лісництва ДП "Іванівське ЛМГ"</t>
  </si>
  <si>
    <t xml:space="preserve">ДП "Іванівське ЛМГ" </t>
  </si>
  <si>
    <t>рішення Луганської обласної ради від 18.05.1995 № 6/8</t>
  </si>
  <si>
    <t>Молодогвардійський</t>
  </si>
  <si>
    <t>м. Ровеньки Ровеньківське лісництво</t>
  </si>
  <si>
    <t>Відповідно до розпорядження КМУ від 07.11.2014 № 1085-р органи державної влади тимчасово не здійснюють свої повноваження</t>
  </si>
  <si>
    <t>ДП "Свердловське ЛМГ"</t>
  </si>
  <si>
    <t xml:space="preserve"> рішення виконкому Ворошиловградської обласної ради від 01.08.1972 № 251 (в.ч.) рішення виконкому Ворошиловградської облас-ної ради від 28.06.1984 № 247</t>
  </si>
  <si>
    <t>Шарів кут</t>
  </si>
  <si>
    <t xml:space="preserve">Станично-Луганський район, на схід від с.Сизоє </t>
  </si>
  <si>
    <t>ДП"Станично-Луганське ДЛМГ"</t>
  </si>
  <si>
    <t>Рішення Луганської обласної ради від 04.09.1998 № 3/18</t>
  </si>
  <si>
    <t>Першозванівський</t>
  </si>
  <si>
    <t>Лутугинський район Першозванівська сільська рада</t>
  </si>
  <si>
    <t xml:space="preserve">Першозванівська сільська рада ДП "Іванівське ЛМГ",  Луганська ООУТМР   </t>
  </si>
  <si>
    <t>Рішення Луганської обласної ради від 30.12.2010 № 2/21</t>
  </si>
  <si>
    <t>Міусинське узгір'я</t>
  </si>
  <si>
    <t>Міусинська м/р  Луганської області</t>
  </si>
  <si>
    <t>Міусинська м/р</t>
  </si>
  <si>
    <t>Рішення Луганської обласної ради від 31.08.2011 № 6/35</t>
  </si>
  <si>
    <t>Міусинський</t>
  </si>
  <si>
    <t>Міусинська м/р Антрацитівська р/о УТМР</t>
  </si>
  <si>
    <t>Рішення Луганської обласної ради від 31.08.2011 № 6/36</t>
  </si>
  <si>
    <t>Міус-фронт</t>
  </si>
  <si>
    <t>Вахрушевська м/р Луганської області</t>
  </si>
  <si>
    <t>Вахрушевська м/р ДП "Іванівське ЛМГ" Антрацитівська р/о УТМР</t>
  </si>
  <si>
    <t>Рішення Луганської обласної ради від 31.08.2011 № 6/37</t>
  </si>
  <si>
    <t>Вишневий</t>
  </si>
  <si>
    <t>Антрацитівський р-н, Бобриківська с/р на південь від с. Михайлівка</t>
  </si>
  <si>
    <t xml:space="preserve">ДП "Свердловське ЛМГ" Бобриківська с/р      </t>
  </si>
  <si>
    <t>Рішення Луганської обласної ради від 24.02.2012 №  10/55</t>
  </si>
  <si>
    <t xml:space="preserve">Степові розлоги </t>
  </si>
  <si>
    <t>Антрацитівський район, Краснолуцька с/р, на схід від с. Лісне</t>
  </si>
  <si>
    <t xml:space="preserve">Краснолуцька с/р  Антрацитівська р/о УТМР   ДП "Іванівське ЛМГ"   </t>
  </si>
  <si>
    <t>Рішення Луганської обласної ради від 24.02.2012 № 10/54</t>
  </si>
  <si>
    <t>Нижній суходіл</t>
  </si>
  <si>
    <t>Чабанівська с/р Новоайдарського району</t>
  </si>
  <si>
    <t>Сєвєродонецький район, Чабанівська с/р, Піщане л-во, кв. 101</t>
  </si>
  <si>
    <t xml:space="preserve">Чабанівська с/р ДП "Новоайдарське ЛМГ"   Луганська ООУТМР                                               </t>
  </si>
  <si>
    <t>Рішення Луганської обласної ради від 24.02.2012 № 10/57</t>
  </si>
  <si>
    <t>Кам'янський</t>
  </si>
  <si>
    <t>Кам'янська с/р Новопсковського р-ну</t>
  </si>
  <si>
    <t xml:space="preserve">Старобільський район, Кам'янська с/р, Новопсковське л-во, кв. 4 </t>
  </si>
  <si>
    <t xml:space="preserve">Кам'янська с/р ДП "Старобільське ЛМГ"                                </t>
  </si>
  <si>
    <t>Кам'янська с/р,                                    ДП "Старобільське ЛМГ"</t>
  </si>
  <si>
    <t>Рішення Луганської обласної ради від 24.02.2012 № 10/63</t>
  </si>
  <si>
    <t>Донцівський</t>
  </si>
  <si>
    <t>Донцівська с/р Новопсковського р-ну</t>
  </si>
  <si>
    <t>Старобільський район, Донцівська с/р, Новопсковське л-во, кв. 6 вид. 1; 4-15: 23-32; 41, кв. 18 вид. 2-22</t>
  </si>
  <si>
    <t xml:space="preserve">Донцівська с/р ДП "Старобільське ЛМГ"                                                 </t>
  </si>
  <si>
    <t>Донцівська с/р,                                    ДП "Старобільське ЛМГ"</t>
  </si>
  <si>
    <t>Рішення Луганської обласної ради від 24.02.2012 № 10/61</t>
  </si>
  <si>
    <t>Княгинівський</t>
  </si>
  <si>
    <t>Краснолуцька міськрада Луганської обл.</t>
  </si>
  <si>
    <t>Краснолуцька міськрада</t>
  </si>
  <si>
    <t>Рішення Луганської обласної ради від 28.02.2013 № 17/36</t>
  </si>
  <si>
    <t>Кружилівський</t>
  </si>
  <si>
    <t>Пархоменківська с/р Краснодонського р-ну</t>
  </si>
  <si>
    <t xml:space="preserve">Пархоменківська с/р </t>
  </si>
  <si>
    <t>Рішення Луганської обласної ради від 28.02.2013 № 17/39</t>
  </si>
  <si>
    <t>Штормівський</t>
  </si>
  <si>
    <t>Штормівська с/р Новоайдарського р-ну</t>
  </si>
  <si>
    <t>Щастинський район, Штормівська с/р, ДП "Новоайдарське ЛМГ", Новоайдарське л-во, кв. 4-7</t>
  </si>
  <si>
    <t>Штормівська с/р</t>
  </si>
  <si>
    <t>Рішення Луганської обласної ради від 30.04.2013 № 18/29</t>
  </si>
  <si>
    <t>Врубівський</t>
  </si>
  <si>
    <t>Врубівська с/р, Попаснянський р-н</t>
  </si>
  <si>
    <t>Сєвєродонецький район, Врубівська с/р, Попаснянське л-во, кв. 12, 13</t>
  </si>
  <si>
    <t>Врубівська с/р</t>
  </si>
  <si>
    <t xml:space="preserve">ДП "Сєвєродонецьке ЛМГ",                  Попаснянска р/р ТМР  </t>
  </si>
  <si>
    <t>Рішення Луганської обласної ради від 28.02.2013 № 17/31</t>
  </si>
  <si>
    <t>Новозванівський</t>
  </si>
  <si>
    <t>Троїцька с/р, Попаснянський р-н</t>
  </si>
  <si>
    <t>Сєвєродонецький район, Троїцька с/р, Попаснянське л-во, кв. 67, 68</t>
  </si>
  <si>
    <t>Троїцька с/р</t>
  </si>
  <si>
    <t>Рішення Луганської обласної ради від 28.02.2013 № 17/30</t>
  </si>
  <si>
    <t>Борсуча балка</t>
  </si>
  <si>
    <t>Сєвєродонецький район, Троїцька с/р, Попаснянське л-во, кв. 65, 66, 99</t>
  </si>
  <si>
    <t>Рішення Луганської обласної ради від 28.02.2013 № 17/35</t>
  </si>
  <si>
    <t>Гримучий ліс</t>
  </si>
  <si>
    <t>Ровеньківська міськрада Луганської області</t>
  </si>
  <si>
    <t>Ровеньківська міськрада</t>
  </si>
  <si>
    <t>Рішення Луганської обласної ради від 30.04.2013 № 18/32</t>
  </si>
  <si>
    <t>Нагольний кряж</t>
  </si>
  <si>
    <t>Матвіївська с/р, Свердловського р-ну</t>
  </si>
  <si>
    <t>Матвіївська с/р</t>
  </si>
  <si>
    <t>Рішення Луганської обласної ради від 28.02.2013 № 17/33</t>
  </si>
  <si>
    <t>Балакирівський</t>
  </si>
  <si>
    <t>Лиманська с/р Старобільського р-ну</t>
  </si>
  <si>
    <t>Лиманська с/р Старобільський р-н, Старобільське л-во кв. 18,20</t>
  </si>
  <si>
    <t>Лиманська с/р</t>
  </si>
  <si>
    <t>ДП "Старобільське ЛМГ"</t>
  </si>
  <si>
    <t>Рішення Луганської обласної ради від 28.02.2013 № 17/40</t>
  </si>
  <si>
    <t>Новоганнівський</t>
  </si>
  <si>
    <t>Новоганнівська с/р, Краснодонський район</t>
  </si>
  <si>
    <t xml:space="preserve">рішення Луганської ообласної ради 
від 18.04.2014 № 24/27
</t>
  </si>
  <si>
    <t>Урочище Скелевате</t>
  </si>
  <si>
    <t>Давидо-Микільська с/р, Краснодонський район</t>
  </si>
  <si>
    <t xml:space="preserve">рішення Луганської ообласної ради 
від 18.04.2014 № 24/26
</t>
  </si>
  <si>
    <t>Долина р. Юськиної</t>
  </si>
  <si>
    <t xml:space="preserve">Рафайлівська с/р,  Антрацитівський район, </t>
  </si>
  <si>
    <t xml:space="preserve">ДП "Свердловське ЛМГ", Антрацитівська р/р УТМР    </t>
  </si>
  <si>
    <t xml:space="preserve">рішення Луганської ообласної ради 
від 18.04.2014 № 24/28
</t>
  </si>
  <si>
    <t>Долина р. Оріхової</t>
  </si>
  <si>
    <t xml:space="preserve">Рафайлівська с/р , Антрацитівський район, </t>
  </si>
  <si>
    <t xml:space="preserve">ДП "Свердловське ЛМГ",   Антрацитівська р/р УТМР      </t>
  </si>
  <si>
    <t xml:space="preserve">рішення Луганської ообласної ради 
від 18.04.2014 № 24/29
</t>
  </si>
  <si>
    <t>Новоайдарський р-н, Олексіївська с.р.,     ДП "Новоайдарське ЛМГ"</t>
  </si>
  <si>
    <t>Щастинський район, Олексіївська с/р, ДП "Новоайдарське ЛМГ, Новоадйраьске л-во, кв. 52, 53</t>
  </si>
  <si>
    <t>Розпорядження голови Луганської ОВЦА- керівника військово-цивільної адміністраці від 27.06.2017 № 428</t>
  </si>
  <si>
    <t>Новолимарівський</t>
  </si>
  <si>
    <t>на північний схід від с. Новолимарівка</t>
  </si>
  <si>
    <t>Новолимарівська с/р Біловодського району, Луганська обласна організація УТМР, Біловодська районна організація УТМР</t>
  </si>
  <si>
    <t>Рішення Луганської обласної ради від 15.12.1998 № 4/19</t>
  </si>
  <si>
    <t>Кононівський</t>
  </si>
  <si>
    <t>на північний схід від с. Кононівка</t>
  </si>
  <si>
    <t>Старобільський район, на північний схід від с. Кононівка</t>
  </si>
  <si>
    <t>Кононівська с/р Біловодського району, Луганська обласна організація УТМР, Біловодська районна організація УТМР</t>
  </si>
  <si>
    <t>Кононівська с/р , Луганська обласна організація УТМР, Біловодська районна організація УТМР</t>
  </si>
  <si>
    <t xml:space="preserve">                  </t>
  </si>
  <si>
    <t>Євсуг-Степове</t>
  </si>
  <si>
    <t>с.Евсуг, с. Степове, с. Копані</t>
  </si>
  <si>
    <t>Старобільський район, ДП "Біловодське ЛМГ", Євсузьке л-во, кв. 8</t>
  </si>
  <si>
    <t>Євсузька с/р Біловодського району, Луганська обласна організація УТМР, Біловодська районна організація УТМР</t>
  </si>
  <si>
    <t>Євсузька с/р Біловодського району, Луганська обласна організація УТМР, Біловодська районна організація УТМР,      ДП "Біловодська ЛМГ"</t>
  </si>
  <si>
    <t>Лісова перлина</t>
  </si>
  <si>
    <t>ДП " Білокуракинське ЛМГ" (кв. 1-8, 10, 12), на північ від  села Лозно-Олександрівка</t>
  </si>
  <si>
    <t>Сватівський район, ДП "Білокуракинське ЛМГ", Ло-но-Олександрівське л-во, кв. 1-8, 10-12, на північ від с. Лозно-Олександрівська</t>
  </si>
  <si>
    <t>ДП " Білокуракинське ЛМГ" Лозно-Олександрівська с/р  Білокуракинського району</t>
  </si>
  <si>
    <t>ДП " Білокуракинське ЛМГ"                      Лозно-Олександрівська с/р</t>
  </si>
  <si>
    <t>Рішення Луганської облради №3/18 від 04.09.1998р.</t>
  </si>
  <si>
    <t>Суходільський</t>
  </si>
  <si>
    <t xml:space="preserve">ДП "Свердловське ЛМГ" </t>
  </si>
  <si>
    <t>ДП "Свердловське ЛМГ" Луганска обласна організація УТМР</t>
  </si>
  <si>
    <t>рішення Луганської обласної ради від 03.12.2009  № 32/23</t>
  </si>
  <si>
    <t>Іллірійський</t>
  </si>
  <si>
    <t xml:space="preserve">Ілірійська сільська рада між  с. Іллірія, с. Західне та с. Ясне  </t>
  </si>
  <si>
    <t>Ілірійська с/ р Лутугинського району ДП"Іванівське ЛМГ",  Луганска обласна організація УТМР</t>
  </si>
  <si>
    <t xml:space="preserve">рішення Луганської обласної ради від 15.12.1998 № 4/19; рішення Луганської обласної ради від 21.08.2003 № 9/12 Рішення Луганської обласної ради від 31.08.2011 № 6/43 Рішення Луганської обласної ради від 28.02.2013 № 17/42 </t>
  </si>
  <si>
    <t>Гераськівський</t>
  </si>
  <si>
    <t>між  смт. Марківка с. Рудівка</t>
  </si>
  <si>
    <t>Старобільський район, між смт Марківка с. Рудівка ДП "Біловодське ЛМГ" Біловодське лісництво, кв. 11</t>
  </si>
  <si>
    <t xml:space="preserve">Марківська селищна рада, Гераськівська с/р Марківського району, ДП "Біловодське ЛМГ" Луганська обласна організація УТМР </t>
  </si>
  <si>
    <t xml:space="preserve">Марківська с/р, Гераськівська с/р,       ДП "Біловодське ЛМГ", ТОВ "Айдар",           СТОВ "Марківське",     СТОВ "Фрунзе",         ПрАТ "Агротон" </t>
  </si>
  <si>
    <t xml:space="preserve">рішення Луганської обласної ради від 15.12.1998 № 4/19; </t>
  </si>
  <si>
    <t>Балка Березова</t>
  </si>
  <si>
    <t>на південь від с. Журавське на схід</t>
  </si>
  <si>
    <t>Старобільський район, на південь від с. Журавське на схід від с. Кирносово</t>
  </si>
  <si>
    <t>Мусіївська с/р, Стрільцівська с/р,  Новострільцівська с/р Міловського району Міловська р/о УТМР</t>
  </si>
  <si>
    <t>Мусіївська с/р, Стрільцівська с/р,  Новострільцівська с/р, Міловська р/о УТМР</t>
  </si>
  <si>
    <t>Перевальський</t>
  </si>
  <si>
    <t xml:space="preserve">Перевальський район, між с.Малоіванівка, Городище, Центральний, Байрачки </t>
  </si>
  <si>
    <t>Перевальська ммр ТМР Малоіванівська с/р, Городищенська с/р Центральна с/ р, Перевальського району</t>
  </si>
  <si>
    <t>рішення Луганської обласної ради від 31.08.2000 № 13/12 рішення Луганської обласної ради від 03.09.2010 №37/34</t>
  </si>
  <si>
    <t>Терни</t>
  </si>
  <si>
    <t>Сватівський район, на північ від м.Сватове, на схід від с. Соснове</t>
  </si>
  <si>
    <t>ДП "Сватівське ЛМГ", Гончарівська с/р  Сватівського району, Сватівська обласна психоневрологічна лікарня</t>
  </si>
  <si>
    <t>рішення Луганської обласної ради від 19.11.1997 № 18/12</t>
  </si>
  <si>
    <t>Мілуватський лиман</t>
  </si>
  <si>
    <t>Сватівський район, с.Мілуватка</t>
  </si>
  <si>
    <t>ДП "Сватівське ЛМГ"  Мілуватська с/р Сватівського району</t>
  </si>
  <si>
    <t xml:space="preserve">Містківська с/р,             ДП "Сватівське ЛМГ"                </t>
  </si>
  <si>
    <t>Містківський</t>
  </si>
  <si>
    <t>Сватівський район між населеними пунктами Містки, Рудівка, Петровське</t>
  </si>
  <si>
    <t>Сватівський район між населеними пунктами Містки, Рудівка, Петровське,  Містківське л-во кв.14 в. 11-17; кв. 40 в.4-13; кв. 41 в.2-12; кв. 42 в.5-11</t>
  </si>
  <si>
    <t xml:space="preserve">Рудівська с/р,  Сватівського району, ДП "Сватівське ЛМГ" </t>
  </si>
  <si>
    <t xml:space="preserve">Містківська с/р, Рудівська с/р,              ДП "Сватівське ЛМГ"  </t>
  </si>
  <si>
    <t>Рішення Луганської обласної ради від 19.11.1997 № 18/12</t>
  </si>
  <si>
    <t>Сватівський</t>
  </si>
  <si>
    <t>Сватівський район, на північний захід м.Сватове</t>
  </si>
  <si>
    <t>Сватівський район, на північний захід м.Сватове, Сватівське л-во кв.32 в.6-11,14,15,17,19,21;кВ.37 в.6-8;38 в.6-13,17;47;52;53 в.3-13;54 в.5-17;55;56;57 в.5-17;61 -69;71.</t>
  </si>
  <si>
    <t xml:space="preserve">Сватівська міська рада, Коломийчиська с/р Куземівська с/р Сватівського району ДП"Сватівське ЛМГ" </t>
  </si>
  <si>
    <t>Сватівська м/р, Коломийчиська с/р, Куземівська с/р,          ДП "Сватівське ЛМГ" , СФГ "Бірюза",            СФГ "Бірюза",           СФГ "Гнатівське"</t>
  </si>
  <si>
    <t>Альошкін бугор</t>
  </si>
  <si>
    <t>Луганська область, Свердловський район, між населеними пунктами Свердловськ, Володарськ, Комсомольський</t>
  </si>
  <si>
    <t>ДП"Свердловське ЛМГ" Луганська обласна організація УТМР</t>
  </si>
  <si>
    <t>Рішення Луганської обласної ради від 29.05.2010 № 36/37</t>
  </si>
  <si>
    <t>Урочище Мурзине</t>
  </si>
  <si>
    <t>Луганська область, Свердловський район поблизу селища Комсомольське ДП "Свердловське ЛМГ"</t>
  </si>
  <si>
    <t>Рішення Луганської обласної ради від 03.09.2010 № 37/35</t>
  </si>
  <si>
    <t>Острів</t>
  </si>
  <si>
    <t>Станично-Луганський район, на р. Сіверський Лонець у створі просік кв. 9 та 12 відділення "Станично-Луганське" Луганського природного заповідника</t>
  </si>
  <si>
    <t>Щастинський район, на р. Сіверський Лонець у створі просік кв. 9 та 12 відділення "Станично-Луганське" Луганського природного заповідника</t>
  </si>
  <si>
    <t>ДП"Станично-Луганське ДЛМГ" Луганський природний заповідник</t>
  </si>
  <si>
    <t>ДП "Станично-Луганське ДЛМГ",            Луганський природний заповідник</t>
  </si>
  <si>
    <t>рішення виконкому Ворошиловградської обласної  ради від 09.12.1982 № 532 (в.ч.) рішення виконкому Ворошиловградської обласної ради від 28.06.1984 № 247</t>
  </si>
  <si>
    <t>Кондрашевський</t>
  </si>
  <si>
    <t>Станично-Луганський район, лівий берег р. Сіверський Донець на північний захід від селища  Станиця Луганська</t>
  </si>
  <si>
    <t>Щастинський район, лівий берег р. Сіверський Донець на північний захід від селища  Станиця Луганська, Кондрашевське л-во, кв. 9;10;16;25;29-30;34;35;38-42;46-51;55-59;63-67;69-80, 81 - 90</t>
  </si>
  <si>
    <t>ДП "Станично-Луганське ДЛМГ"</t>
  </si>
  <si>
    <t>Рішення Луганської обласної ради від 19.11.1997</t>
  </si>
  <si>
    <t>Жеребець</t>
  </si>
  <si>
    <t>Сєвєродонецький район, ДП "Кремінське ЛМГ", Серебрянське л-во</t>
  </si>
  <si>
    <t>Розпорядження  керівника військово-цивільної адміністрації від 14.07.2015 № 297</t>
  </si>
  <si>
    <t>Нагольчанський</t>
  </si>
  <si>
    <t>Нижньонагольчицька селищна рада Антрацитівський  р-н</t>
  </si>
  <si>
    <t xml:space="preserve">Нижньонагольчицька селищна рада Антрацитівська р/о УТМР </t>
  </si>
  <si>
    <t>Рішення Луганської обласної ради від 31.08.2011 № 6/38</t>
  </si>
  <si>
    <t>Стінки ліскові</t>
  </si>
  <si>
    <t xml:space="preserve">ДП "Біловодське ЛМГ" </t>
  </si>
  <si>
    <t>Старобільський район, ДП "Біловодське ЛМГ", Біловодське л-во</t>
  </si>
  <si>
    <t xml:space="preserve">рішення виконкому Ворошиловградської обласної </t>
  </si>
  <si>
    <t>Серебрянський</t>
  </si>
  <si>
    <t>Серебрянське лісництво ДП "Кремінське ЛМГ"</t>
  </si>
  <si>
    <t>Сєвєродонецький район, ДП "Кремінське ЛМГ", Серебрянське лісництво кв. 110-113, 131, вид. 1-8</t>
  </si>
  <si>
    <t xml:space="preserve">ДП"Кремінське ЛМГ"  </t>
  </si>
  <si>
    <t xml:space="preserve">ДП "Кремінське ЛМГ"  </t>
  </si>
  <si>
    <t>рішення Луганської обласної ради від 25.12.2001 № 20/20</t>
  </si>
  <si>
    <t>Лісне</t>
  </si>
  <si>
    <t>між с.Круглик та Лісне вздовж р. Ольховка</t>
  </si>
  <si>
    <t>ДП "Іванівське ЛМГ" Волнухинська с/р Лутугинського району</t>
  </si>
  <si>
    <t>Рішення Луганської обласної ради від 17.04.2009 № 28/38</t>
  </si>
  <si>
    <t>Волнухинський</t>
  </si>
  <si>
    <t>Лутугинський район Волнухинська сільська рада</t>
  </si>
  <si>
    <t>Волнухинська с/р Луганська обласна організація УТМР</t>
  </si>
  <si>
    <t>Рішення Луганської обласної ради від 30.12.2010 № 2/24</t>
  </si>
  <si>
    <t xml:space="preserve">Білоріченський </t>
  </si>
  <si>
    <t>Лутугинський район поблизу Білоріченська селищна рада</t>
  </si>
  <si>
    <t xml:space="preserve">Білоріченська селищна рада  ДП "Іванівське ЛМГ", Луганська ООУТМР   </t>
  </si>
  <si>
    <t>Рішення Луганської обласної ради від 30.12.2010 № 2/25</t>
  </si>
  <si>
    <t>Крейдяні відслонення</t>
  </si>
  <si>
    <t>неподалік від с. Стрільцівка на правому корінному березі р.Комишної</t>
  </si>
  <si>
    <t>Старобільський район, неподалік від с. Стрільцівка на правому корінному березі р.Комишної</t>
  </si>
  <si>
    <t xml:space="preserve">Стрільцівська с/р  Міловського району Міловська районна організація УТМР </t>
  </si>
  <si>
    <t xml:space="preserve">Міловська с/р, Міловська районна організація УТМР </t>
  </si>
  <si>
    <t>Рішення виконкому Луганської обласної ради від 24.03.1992 № 92</t>
  </si>
  <si>
    <t>Великоцький</t>
  </si>
  <si>
    <t>Міловський район Великоцька сільська рада</t>
  </si>
  <si>
    <t>Старобільський район, Великоцька с/р, Міловське л-во, кв. 12</t>
  </si>
  <si>
    <t xml:space="preserve">Великоцька с/р ДП "Біловодське ЛМГ"  Міловська р/о УТМР                                </t>
  </si>
  <si>
    <t xml:space="preserve">Міловська с/р,             ДП "Біловодське ЛМГ", Міловська РО УТМР </t>
  </si>
  <si>
    <t>Рішення Луганської обласної ради від 25.02.2011 № 3/41</t>
  </si>
  <si>
    <t>Урочище Колядовка</t>
  </si>
  <si>
    <t>Міловський район Микільська  сільська рада</t>
  </si>
  <si>
    <t>Старобільський район, Микільська с/р, Міловське л-во кв. 26</t>
  </si>
  <si>
    <t xml:space="preserve">Микільська с/р ДП "Біловодське ЛМГ" Міловська р/о УТМР                                   </t>
  </si>
  <si>
    <t>Міловська с/р,             ДП "Біловодське ЛМГ", 3 прикордонний загін імені Героя України полковника Євгенія Пікуса</t>
  </si>
  <si>
    <t>Рішення Луганської обласної ради від 25.02.2011 № 3/43</t>
  </si>
  <si>
    <t>Урочище Розсохувате</t>
  </si>
  <si>
    <t>Старобільський район, Микільська с/р, Міловське л-во, кв. 29</t>
  </si>
  <si>
    <t xml:space="preserve">Микільська с/р, ДП "Біловодське ЛМГ"  Міловська р/о УТМР                                 </t>
  </si>
  <si>
    <t>Рішення Луганської обласної ради від 25.02.2011 № 3/42</t>
  </si>
  <si>
    <t>Крейдяні скелі</t>
  </si>
  <si>
    <t>Закотнянська с/р Новопсковського р-ну</t>
  </si>
  <si>
    <t>Старобільський район, Новопсковське л-во, Закотнянська с/р</t>
  </si>
  <si>
    <t xml:space="preserve">ДП "Старобільське ЛМГ", Закотнянська с/р Новопсковського району   </t>
  </si>
  <si>
    <t>Новопсковська с/р,                                    ДП "Старобільське ЛМГ"</t>
  </si>
  <si>
    <t>Рішення Луганської обласної ради від 25.09.2008 № 24/20</t>
  </si>
  <si>
    <t>Гончарівський</t>
  </si>
  <si>
    <t>Сватівський район, Преображенська с/р,  Оборотнівська с/р, Гончарівська с/р</t>
  </si>
  <si>
    <t>Сватівський район, Преображенська с/р,  Оборотнівська с/р, Гончарівська с/р, Сватівське л-во кв.32,6-11,14,1517,21</t>
  </si>
  <si>
    <t xml:space="preserve">Преображенська с/р, Оборотнівська с/р, Гончарівська с/р Сватівського району ДП "Сватівське ЛМГ" </t>
  </si>
  <si>
    <t>Сватівська міська рада, Нижньодуванська сільська рада,                      ДП "Сватівське ЛМГ"</t>
  </si>
  <si>
    <t>Курячий</t>
  </si>
  <si>
    <t>Свердловський район, ДП"Свердловське ЛМГ"</t>
  </si>
  <si>
    <t>ДП"Свердловське ЛМГ"</t>
  </si>
  <si>
    <t>Рішення виконкому Ворошиловградської обласної   ради від 13.09.1977 № 370 (в.ч.) рішення виконкому Ворошиловградської обласної  ради від 28.06.1984 № 247</t>
  </si>
  <si>
    <t>Медвежанський</t>
  </si>
  <si>
    <t>Рішення виконкому Ворошиловградської обласної  ради від 13.09.1977 № 370 (в.ч.)рішення виконкому Ворошиловградської обласної ради від 28.06.1984 № 247</t>
  </si>
  <si>
    <t>Камишнянский</t>
  </si>
  <si>
    <t>Станично-Луганський район с. Камишне</t>
  </si>
  <si>
    <t>Щастинський район, с. Камишне, Піщане л-во, кв. 119</t>
  </si>
  <si>
    <t xml:space="preserve">Камишнянська с/р Станично-Луганського р-ну ДП"Станично-Луганське ДЛМГ" Ст.Луганска р/о УТМР </t>
  </si>
  <si>
    <t xml:space="preserve">Камишнянська с/р       ДП "Станично-Луганське ДЛМГ" Ст.Луганска р/о УТМР </t>
  </si>
  <si>
    <t>Піщаний</t>
  </si>
  <si>
    <t>Станично-Луганський район, ДП"Станично-Луганське ДЛМГ"</t>
  </si>
  <si>
    <t>Щастинський район, Піщане лісництво кв. 10-12; 10, вид. 1-11; кв. 11 вид. 6-17, 19; кв. 12 вид. 1-17, 26</t>
  </si>
  <si>
    <t>Кошарський</t>
  </si>
  <si>
    <t>Антрацитівський  р-н, Кошарська с/р на південний схід від с. Михайлівка</t>
  </si>
  <si>
    <t xml:space="preserve">Луганська О/О УТМР Кошарська с/р  ДП "Свердловське ЛМГ"    </t>
  </si>
  <si>
    <t>Рішення Луганської обласної ради від 24.02.2012 № 10/56</t>
  </si>
  <si>
    <t>Новорозсошанський</t>
  </si>
  <si>
    <t>Новорозсошанська с/р Новопсковського р-ну</t>
  </si>
  <si>
    <t>Старобільський район, Новорозсошанська с/р, Новопсковське л-во. Кв. 53-55</t>
  </si>
  <si>
    <t xml:space="preserve">Новорозсошанська с/р    ДП "Старобільське ЛМГ"                           </t>
  </si>
  <si>
    <t>Рішення Луганської обласної ради від 24.02.2012 № 10/62</t>
  </si>
  <si>
    <t>Кленовий ліс</t>
  </si>
  <si>
    <t>Нещеретівська с/р Білокураківського р-ну</t>
  </si>
  <si>
    <t>Сватівський район, Нещеретівська с/р, ДП "Білокуракинське ЛМГ", Лозно-Олександрівське л-во, кв. 39, вид. 2-14</t>
  </si>
  <si>
    <t>Нещеретівська с/р</t>
  </si>
  <si>
    <t xml:space="preserve">ДП "Білокуракинське ЛМГ",  Нещеретівська с/р  </t>
  </si>
  <si>
    <t>Рішення Луганської обласної ради від 30.04.2014 № 18/30</t>
  </si>
  <si>
    <t>Урочище "Верхнє"</t>
  </si>
  <si>
    <t>Микільська с/р Міловського р-ну</t>
  </si>
  <si>
    <t>Старобільський район, Микільська с/р, Микільське л-во</t>
  </si>
  <si>
    <t>Микільська с/р</t>
  </si>
  <si>
    <t>Рішення Луганської обласної ради від 30.04.2014 № 18/31</t>
  </si>
  <si>
    <t>Роздольнянські ставки</t>
  </si>
  <si>
    <t>с. Просторне</t>
  </si>
  <si>
    <t>Сватівський район, с. Просторне</t>
  </si>
  <si>
    <t xml:space="preserve">Просторівська с/р, Білокуракинський р-он гр. Міщеряков М.Л. </t>
  </si>
  <si>
    <t xml:space="preserve">Просторівська с/р ,      гр. Міщеряков М.Л.  </t>
  </si>
  <si>
    <t xml:space="preserve">Рішення виконкому Луганської обласної ради від 24.03.1992 № 92 Рішення Луганської обласної ради від 28.02.2013 № 17/37 </t>
  </si>
  <si>
    <t xml:space="preserve"> Рідкодуб</t>
  </si>
  <si>
    <t>Попаснянський район, 1.7 км на північ від с.Орєхово</t>
  </si>
  <si>
    <t>Сєвєродонецький район, 1.7 км на північ від с.Орєхово Тошківське л-во, кв. 72</t>
  </si>
  <si>
    <t>ДП "Сєверодонецьке ЛМГ" Голубівська с/р  Попаснянського району</t>
  </si>
  <si>
    <t xml:space="preserve">ДП "Сєвєродонецьке ЛМГ", Голубівська с/р </t>
  </si>
  <si>
    <t>рішення виконкому Ворошиловградської обласної ної ради від 09.12.1982 № 532 (в.ч.) рішення виконкому Ворошиловградської обласної  ради від 28.06.1984 № 247</t>
  </si>
  <si>
    <t>Кримський</t>
  </si>
  <si>
    <t>Слов"яносербський район, 5 км на південний схід від  с.Кримське</t>
  </si>
  <si>
    <t>Сєвєродонецький район, 5 км на південний схід від  с.Кримське</t>
  </si>
  <si>
    <t xml:space="preserve">Кримська с/р </t>
  </si>
  <si>
    <t>Кримська с/р</t>
  </si>
  <si>
    <t>рішення виконкому Ворошиловградської обласної  ради від 09.12.1982 № 532 (в.ч.) рішення виконкому Ворошиловградської обласної  ради від 28.06.1984 № 247</t>
  </si>
  <si>
    <t>Червоноярівський</t>
  </si>
  <si>
    <t>Слов"яносербський район, 1,5 км на північний захід від с.Красний Яр</t>
  </si>
  <si>
    <t>рішення виконкому Ворошиловградської обласної ради від 09.12.1982 № 532 (в.ч.) рішення виконкому Ворошиловградської обласної  ради від 28.06.1984 № 247 Рішення Луганської обласної ради від 31.08.2011 № 6/39</t>
  </si>
  <si>
    <t>Кремінські каптажі</t>
  </si>
  <si>
    <t>закзник</t>
  </si>
  <si>
    <t xml:space="preserve"> гідрологічний</t>
  </si>
  <si>
    <t>Кремінський район на південно-західній  околиці   м. Кремінна у балці  Піщаний Єрик (басейн р. Червона) землі ДП "Кремінське ЛМГ"</t>
  </si>
  <si>
    <t>Сєвєродонецький район, на південно-західній  околиці   м. Кремінна у балці  Піщаний Єрик (басейн р. Червона) землі ДП "Кремінське ЛМГ" Сіточне л-во кв. 45-52; 56-64; 68-77; 79-91; 95-97 Веригінське л-во кв. 5; 11-13, Кремінське л-во кв. 12 вид. 1-3, 5-19; кв. 13</t>
  </si>
  <si>
    <t>ДП "Кремінське ЛМГ", МПП "Стімул" ФГ "Стімул777", ФГ "Ірина",  ДСП "Норка" Укравтодор у Луганській обл, Кремінське  ВУВКГ, Кремінська ЗОШІ , Кремінський з-д  "Хімавтоматика", Луганські МЄМ НЕК  Укренерго</t>
  </si>
  <si>
    <t>рішення Луганської обласної ради від 17.03.1994</t>
  </si>
  <si>
    <t>Кримська дача</t>
  </si>
  <si>
    <t xml:space="preserve">Капітанівське лісництво ДП “Новоайдарське лісомисливське господарство” лівобережній  заплаві р Сіверський   Донець (в 2-х  км на південь від с. Муратове та  3-х  км на  захід від с. Кряківка)  </t>
  </si>
  <si>
    <t xml:space="preserve">Сєвєродонецький район, Капітанівське лісництво ДП “Новоайдарське лісомисливське господарство” лівобережній  заплаві р Сіверський   Донець (в 2-х  км на південь від с. Муратове та  3-х  км на  захід від с. Кряківка)  </t>
  </si>
  <si>
    <t>ДП "Новоайдарське ЛМГ" Муратівська с/р Новоайдарського району Трьохізбенська с/р Слов"яносербського району</t>
  </si>
  <si>
    <t xml:space="preserve">ДП "Новоайдарське ЛМГ",              Муратівська с/р,  Трьохізбенська с/р </t>
  </si>
  <si>
    <t>Рішення Луганської обласної ради від 08.09.2006 № 5/19</t>
  </si>
  <si>
    <t>Білолуцький</t>
  </si>
  <si>
    <t>ДП "Старобільське ЛМГ" Білолуцьке лісництво, урочища :Церковний ліс, Бихалово, Попів ліс, Велике, Ведмеже, Васильківське, Скородне</t>
  </si>
  <si>
    <t>Стіробільський район, ДП "Старобільське ЛМГ" Білолуцьке лісництво, урочища :Церковний ліс, Бихалово, Попів ліс, Велике, Ведмеже, Васильківське, Скородне</t>
  </si>
  <si>
    <t>Рішення Луганської обласної ради від 24.03.1992 № 92</t>
  </si>
  <si>
    <t>Новопсковський</t>
  </si>
  <si>
    <t>Новопсковське лісництво урочища: Огидне 1,Південне Плоске, Брянський ліс, Плоскенький ліс,  Попове Гончарівський ліс, Бабунчики, Мала Тавежна стінка, Велика Тавежна стінка, Тавежний ліс,  Довге, Попів ліс, Сосна  Заайдарівка</t>
  </si>
  <si>
    <t>Старобільський район, Новопсковське лісництво урочища: Огидне 1,Південне Плоске, Брянський ліс, Плоскенький ліс,  Попове Гончарівський ліс, Бабунчики, Мала Тавежна стінка, Велика Тавежна стінка, Тавежний ліс,  Довге, Попів ліс, Сосна  Заайдарівка4</t>
  </si>
  <si>
    <t>Щастинський район, ДП "Новоадарське ЛМГ", Новоадарське л-во, кв. 76; 78 вид. 1-3, 15</t>
  </si>
  <si>
    <t>рішення виконкому Ворошиловградської обласної  ради від 12.07.1980 № 300 (в.ч.) рішення виконкому Ворошиловградської обласної ради від 28.06.1984 № 247</t>
  </si>
  <si>
    <t>Білогорівський</t>
  </si>
  <si>
    <t>Попаснянський район, ДП "Сєвєродонецьке ЛМГ"</t>
  </si>
  <si>
    <t>Сєвєродонецький район, ДП "Сєвєродонецьке ЛМГ" Сєвєродонецьке л-во, кв. 140-144</t>
  </si>
  <si>
    <t>ДП "Сєверодонецьке ЛМГ"</t>
  </si>
  <si>
    <t>рішення Луганської обласної ради від 23.12.2005 №22/14</t>
  </si>
  <si>
    <t>Золотарівський</t>
  </si>
  <si>
    <t>Сєвєродонецький район, ДП "Сєвєродонецьке ЛМГ", Сєвєродонецьке л-во, кв. 145, вид. 1-3</t>
  </si>
  <si>
    <t>Пригодівський</t>
  </si>
  <si>
    <t>ДП "Старобільське ЛМГ" Старобільське лісництво кв. 39 у адміністративних межах Садківської сільської ради</t>
  </si>
  <si>
    <t>Старобільське лісництво кв. 39, Старобільський р-н</t>
  </si>
  <si>
    <t>рішення Луганської обласної ради від 30.08.2007 № 15/15</t>
  </si>
  <si>
    <t>Передільський</t>
  </si>
  <si>
    <t>Станично-Луганський район, Передільська сільська рада ДП"Станично-Луганське ДЛМГ"</t>
  </si>
  <si>
    <t>Щастинський район, Передільська сільська рада ДП"Новоадарське л-во", кв. 64-65</t>
  </si>
  <si>
    <t xml:space="preserve">ДП"Новоайдарське ЛМГ" Луганська обласна організація УТМР           </t>
  </si>
  <si>
    <t xml:space="preserve">ДП"Новоайдарське ЛМГ"                 Луганська обласна організація УТМР           </t>
  </si>
  <si>
    <t>Рішення Луганської обласної ради від 25.02.2011 № 3/40</t>
  </si>
  <si>
    <t>Луганський</t>
  </si>
  <si>
    <t>м. Луганськ</t>
  </si>
  <si>
    <t xml:space="preserve">ДП "Луганське ЛМГ"                                               </t>
  </si>
  <si>
    <t>Рішення Луганської обласної ради від 24.02.2012 № 10/58</t>
  </si>
  <si>
    <t>Веселогірський</t>
  </si>
  <si>
    <t>Веселогірська с/р Слов'яносербського р-ну</t>
  </si>
  <si>
    <t xml:space="preserve">ДП "Луганське ЛМГ"  Веселогірська с/р                                                 </t>
  </si>
  <si>
    <t>Рішення Луганської обласної ради від 24.02.2012 № 10/59</t>
  </si>
  <si>
    <t>Глухий бір</t>
  </si>
  <si>
    <t>Краснолуцька с/р Антрацитівського р-ну</t>
  </si>
  <si>
    <t>Краснолуцька с/р</t>
  </si>
  <si>
    <t>Рішення Луганської обласної ради від 28.02.2014 № 17/34</t>
  </si>
  <si>
    <t>Мінаєвська діброва</t>
  </si>
  <si>
    <t>Новоайдарська селищна рада Новоайдарського р-ну</t>
  </si>
  <si>
    <t>Щастинський район, ДП "Новоадарське ЛМГ", Новоайдарське л-во, кв. 40-44, Новоадарська с/р</t>
  </si>
  <si>
    <t xml:space="preserve">Новоайдарська селищна рада </t>
  </si>
  <si>
    <t>Рішення Луганської обласної ради від 28.02.2014 № 17/38</t>
  </si>
  <si>
    <t>Горіхівська діброва</t>
  </si>
  <si>
    <t>Голубівська с/р Попаснянського р-ну</t>
  </si>
  <si>
    <t>Сєвєродонецький район, Тошківське л-во, кв. 70-76, Голубівська с/р</t>
  </si>
  <si>
    <t>Голубівська с/р</t>
  </si>
  <si>
    <t xml:space="preserve">ДП "Сєвєродонецьке ЛМГ",              Попаснянска р/р ТМР             </t>
  </si>
  <si>
    <t>Рішення Луганської обласної ради від 28.02.2014 № 17/32</t>
  </si>
  <si>
    <t>Плоский ліс</t>
  </si>
  <si>
    <t>Сватівський район, Куземівська с. р. ДП "Сватівське ЛМГ" Сватівське л-во кв. 35 вид. 3-6</t>
  </si>
  <si>
    <t>ДП "Сватівське ЛМГ"</t>
  </si>
  <si>
    <t>Розпорядження голови обласної державної адміністрації - керівника обласної військово-цивільної адміністрації від 04.09.2020 № 584</t>
  </si>
  <si>
    <t>Зориновський</t>
  </si>
  <si>
    <t>в 0,9 км на південний схід від станції Зориновка</t>
  </si>
  <si>
    <t>Старобільський район, в 0,9 км на південний схід від станції Зориновка</t>
  </si>
  <si>
    <t xml:space="preserve">Морозівська с/р  Міловського району Міловська районна організація УТМР </t>
  </si>
  <si>
    <t>Айдарський</t>
  </si>
  <si>
    <t xml:space="preserve"> іхтіологічний</t>
  </si>
  <si>
    <t xml:space="preserve"> ділянка р. Айдар від границі зі Старобільським районом до північної околиці с. Риб’янцево  Риб’янцівська  Закотненська,  Пісківська сільради</t>
  </si>
  <si>
    <t>ДП «Старобільське ЛМГ» Пісківська сільрада Закотнянська сільрада, Риб’янцівська сільрада Новопсковського району</t>
  </si>
  <si>
    <t>Новопсковська селищна рада,                                    ДП "Старобільське ЛМГ"</t>
  </si>
  <si>
    <t>Рішення Луганської обласної ради від 30.05.2002   № 2/53</t>
  </si>
  <si>
    <t>Донецький</t>
  </si>
  <si>
    <t>Станично-Луганський район, Слов"яносербський район, 7 км течії р. Сіверський Донець та 1.5 км нижньої течії р. Євсуг</t>
  </si>
  <si>
    <t>Щастинський район, 7 км течії р. Сіверський Донець та 1.5 км нижньої течії р. Євсуг, Щастинське л-во, кв. 100, вид. 13-17; кв. 101, вид. 3-4; кв. 102, вих. 6,8, 10-11, 13-14; кв. 103, вид. 6-12; кв. 104, вид. 5-6; кв. 105 вид. 13, 14, 23-25; кв. 106, вид. 1, 3-4, 10, 12-13, 15, 17-18, 20-22; кв. 108, вид. 8, 22-24; кв. 109, вид. 7, 9, 10, 14-15, 17, 22-28</t>
  </si>
  <si>
    <t>ДП"Станично-Луганське ДЛМГ" ДП"Луганське ЛМГ" Петрівська с/ р, Нижньотеплівська с/р  Веселогірська с/р Слов"яносербського р-ну</t>
  </si>
  <si>
    <t xml:space="preserve">ДП"Станично-Луганське ДЛМГ"               ДП"Луганське ЛМГ" Петрівська с/ р, Нижньотеплівська с/р  Веселогірська с/р </t>
  </si>
  <si>
    <t xml:space="preserve">Деркульський </t>
  </si>
  <si>
    <t xml:space="preserve">Станично-Луганський район, ДП"Станично-Луганське ДЛМГ" Валуйська с/р, Камишнянська с/р </t>
  </si>
  <si>
    <t>Щастинський район, ДП"Станично-Луганське ДЛМГ" Валуйська с/р, Камишнянська с/р, Піщане л-во кв. 64, 112, 113, 116, 128, 133, 136-138</t>
  </si>
  <si>
    <t>ДП"Станично-Луганське ДЛМГ" Валуйська с/р, Камишнянська с/р  Станично-Луганського району</t>
  </si>
  <si>
    <t xml:space="preserve">ДП"Станично-Луганське ДЛМГ",               Валуйська с/р, Камишнянська с/р  </t>
  </si>
  <si>
    <t>Рішеня виконкому Луганської обласної ради від 24.03.1992 № 92</t>
  </si>
  <si>
    <t>Старобільський район, від с.Лиман до межі Новопсковського району</t>
  </si>
  <si>
    <t>Лиманська с/р Старобільського району ДП "Старобільське ЛМГ", Старобільський  психоневрологічний диспансер</t>
  </si>
  <si>
    <t>рішення Луганської обласної ради від 15.12.1998 № 4/19</t>
  </si>
  <si>
    <t>Чеховська криниця</t>
  </si>
  <si>
    <t xml:space="preserve">пам"ятка природи </t>
  </si>
  <si>
    <t>Антрацитівське лісництво  кв.16 південна околиця с. Садове схил балки Рагожина басейн р. Крепенька</t>
  </si>
  <si>
    <t>рішення виконкому Ворошиловградської обласної  ради від 28.06.1984 № 247</t>
  </si>
  <si>
    <t>Водяна криниця</t>
  </si>
  <si>
    <t xml:space="preserve">ДП "Біловодське ЛМГ" Біловодський район </t>
  </si>
  <si>
    <t>Старобільський  район, ДП "Біловодське ЛМГ" Біловодське л-во, кв. 22, вид. 10</t>
  </si>
  <si>
    <t>ДП "Біловодське ЛМГ"</t>
  </si>
  <si>
    <t>рішення виконкому Ворошиловградської обласної  ради від 13.09.1977 № 370 (в.ч.) рішення виконкому Ворошиловградської обласної   ради від 28.06.1984 № 247</t>
  </si>
  <si>
    <t>Климівське джерело</t>
  </si>
  <si>
    <t>Кремінський район північно-західна околиця с.Климівка Голубівської с/р</t>
  </si>
  <si>
    <t>Сєвєродонейький район,  північно-західна околиця с.Климівка Голубівської с/р</t>
  </si>
  <si>
    <t>Голубівська с/р   Кремінського р-ну</t>
  </si>
  <si>
    <t xml:space="preserve">Голубівська с/р   </t>
  </si>
  <si>
    <t>Рішення виконкому Ворошиловградської обласної  ради від 07.12.1971 № 402; (в.ч.)  рішення виконкому Ворошиловградської обласної ради від 01.08.1972 № 251 (в.ч.) рішення виконкому Ворошиловградської обласної   ради від 28.06.1984 № 247</t>
  </si>
  <si>
    <t>Новонікольське джерело</t>
  </si>
  <si>
    <t>с. Новонікольське (північно-західна   околиця). Правий берег р. Камишна, басейн р. Деркул Міловський район</t>
  </si>
  <si>
    <t>Старобільський район, с. Новонікольське (північно-західна   околиця). Правий берег р. Камишна, басейн р. Деркул Міловський район</t>
  </si>
  <si>
    <t>Стрільцівська с/р Міловського району</t>
  </si>
  <si>
    <t>Стрільцівська с/р</t>
  </si>
  <si>
    <t>Рішення виконкому Ворошиловградської обласної   ради від 07.12.1971 № 402; (в.ч.)  рішення виконкому Ворошиловградської обласної ради від 01.08.1972 № 251 (в.ч.) рішення виконкому Ворошиловградської обласної  ради від 28.06.1984 № 247</t>
  </si>
  <si>
    <t>Криштальна</t>
  </si>
  <si>
    <t>250 м на північний захід від околиці  села Стрільцівка. Схил балки.  Правий берег р. Камишна Міловський район</t>
  </si>
  <si>
    <t>Старобільський район, 250 м на північний захід від околиці  села Стрільцівка. Схил балки.  Правий берег р. Камишна Міловський район</t>
  </si>
  <si>
    <t>Рішення Луганської обласної ради від 29.09.1999 № 8/7</t>
  </si>
  <si>
    <t>Калмичанка</t>
  </si>
  <si>
    <t xml:space="preserve">Міловський район  с. Калмиківка, 100 м на схід від автодороги  Діброва-Мусіївка </t>
  </si>
  <si>
    <t xml:space="preserve">Старобільський район, с. Калмиківка, 100 м на схід від автодороги  Діброва-Мусіївка </t>
  </si>
  <si>
    <t>Золотівське джерело</t>
  </si>
  <si>
    <t>м. Первомайськ, південна  околиця м. Золоте</t>
  </si>
  <si>
    <t>Сєвєродонецьки район, південна  околиця м. Золоте</t>
  </si>
  <si>
    <t>Золотівська міська рада  міста Первомайськ</t>
  </si>
  <si>
    <t>Золотівська м/р</t>
  </si>
  <si>
    <t>Рішення виконкому Ворошиловградської обласної  ради від 07.12.1971 № 402; (в.ч.)  рішення виконкому Ворошиловградської обласної ради від 01.08.1972 № 251 (в.ч.) рішення виконкому Ворошиловградської обласної  ради від 28.06.1984 № 247</t>
  </si>
  <si>
    <t>Горіхівське джерело</t>
  </si>
  <si>
    <t>Попаснянський район, 1 км на  захід-південно-захід с. Орєхово</t>
  </si>
  <si>
    <t>Сєвєродонецький район,  1 км на  захід-південно-захід с. Орєхово, Тошківське л-во, кв. 83</t>
  </si>
  <si>
    <t>Рішення виконкому Ворошиловградської обласної  ради від 07.12.1971 № 402; (в.ч.) рішення виконкому Ворошиловградської обласної ради від 28.06.1984 № 247</t>
  </si>
  <si>
    <t>Рай-Олександрівське джерело</t>
  </si>
  <si>
    <t>Попаснянський район, 0,6 км  на південь від с.Рай-Олександрівка  (верхів'я балки Берестової)</t>
  </si>
  <si>
    <t>Сєвєродонецький район, 0,6 км  на південь від с.Рай-Олександрівка  (верхів'я балки Берестової), Попаснянське л-во, кв. 1</t>
  </si>
  <si>
    <t>Мирнодолинська с/р Попаснянського району ДП "Сєверодонецьке ЛМГ"</t>
  </si>
  <si>
    <t>Мирнодолинська с/р,  ДП "Сєверодонецьке ЛМГ"</t>
  </si>
  <si>
    <t>Рішення виконкому Ворошиловградської обласної ради від 07.12.1971 № 402; (в.ч.) рішення виконкому Ворошиловградської обласної  ради від 28.06.1984 № 247</t>
  </si>
  <si>
    <t>Джерело Горське</t>
  </si>
  <si>
    <t xml:space="preserve">м.Первомайськ, м. Горськ </t>
  </si>
  <si>
    <t>Сєвєродонецький район, Голубівська с/р</t>
  </si>
  <si>
    <t>Голубівська с/р   Попаснянського р-ну</t>
  </si>
  <si>
    <t>Джерело  Містки</t>
  </si>
  <si>
    <t>Сватівський район с.Містки</t>
  </si>
  <si>
    <t>Містківська сільська рада</t>
  </si>
  <si>
    <t>Містківська с/р</t>
  </si>
  <si>
    <t>Рішення виконкому Ворошиловградської обласної  ради від 07.12.1971 № 402; (в.ч.)  рішення виконкому Ворошиловградської обласної ради від 01.08.1972 № 251 (в.ч.) рішення виконкому Ворошиловградської обласної ної ради від 28.06.1984 № 247</t>
  </si>
  <si>
    <t>Верхній ствок</t>
  </si>
  <si>
    <t>Сватівський район, с.Петрівка</t>
  </si>
  <si>
    <t>Петрівська с/р Сватівського р-ну</t>
  </si>
  <si>
    <t xml:space="preserve">Петрівська с/р </t>
  </si>
  <si>
    <t xml:space="preserve"> рішення виконкому Ворошиловградської обласної ради від 01.08.1972 № 251 (в.ч.) рішення виконкому Ворошиловградської обласної  ради від 28.06.1984 № 247</t>
  </si>
  <si>
    <t>Нижній ставок</t>
  </si>
  <si>
    <t>Джерело Попівське</t>
  </si>
  <si>
    <t>Сватівський район, на південний  захід с. Попівка</t>
  </si>
  <si>
    <t>Ковалівська с/р Сватівського району</t>
  </si>
  <si>
    <t xml:space="preserve">Ковалівська с/р </t>
  </si>
  <si>
    <t>Джерело Ковалівське-1</t>
  </si>
  <si>
    <t>Савтівський район, с.Ковалівка</t>
  </si>
  <si>
    <t>Джерело Ковалівське-2</t>
  </si>
  <si>
    <t>Велико-Чернігівське</t>
  </si>
  <si>
    <t>Станично-Луганський район, північна окраїна с.Велика Чернігівка</t>
  </si>
  <si>
    <t>Щастинський район, північна окраїна с.Велика Чернігівка</t>
  </si>
  <si>
    <t>Великочернігівська с/р  Станично-Луганського р-ну</t>
  </si>
  <si>
    <t xml:space="preserve">Великочернігівська с/р  </t>
  </si>
  <si>
    <t>Рішення виконкому Ворошиловградської обласної ради від 07.12.1971 № 402; (в.ч.)  рішення виконкому Ворошиловградської обласної ради від 01.08.1972 № 251 (в.ч.) рішення виконкому Ворошиловградської обласної ради від 28.06.1984 № 247</t>
  </si>
  <si>
    <t>Кибикинська криниця</t>
  </si>
  <si>
    <t>південно-західна околиця   селища Станиця Луганська</t>
  </si>
  <si>
    <t>південно-західна околиця, селища Станиця Луганська, Щастинський р-н</t>
  </si>
  <si>
    <t>Станично-Луганська селищна  рада  Станично-Луганського р-ну</t>
  </si>
  <si>
    <t>Станично-Луганська с/р</t>
  </si>
  <si>
    <t>Лозовське джерело</t>
  </si>
  <si>
    <t>Старобільський район 3 км на південний захід  с. Лозовівка</t>
  </si>
  <si>
    <t>Хворостянівська с/р Старобільського р-ну</t>
  </si>
  <si>
    <t xml:space="preserve">Хворостянівська с/р </t>
  </si>
  <si>
    <t>Новоборовське джерело</t>
  </si>
  <si>
    <t>Старобільський район с.Новоборова</t>
  </si>
  <si>
    <t>Новоборовська с/р Старобільського р-ну</t>
  </si>
  <si>
    <t xml:space="preserve">Новоборовська с/р </t>
  </si>
  <si>
    <t>Шпотинське джерело</t>
  </si>
  <si>
    <t>Старобільський район с. Шпотино</t>
  </si>
  <si>
    <t>Шпотинська с/р Старобільського р-ну</t>
  </si>
  <si>
    <t xml:space="preserve">Шпотинська с/р </t>
  </si>
  <si>
    <t>Рішення виконкому Ворошиловградської обласної ради від 07.12.1971 № 402; (в.ч.)  рішення виконкому Ворошиловградської обласної ради від 01.08.1972 № 251 (в.ч.) рішення виконкому Ворошиловградської обласної  ради від 28.06.1984 № 247</t>
  </si>
  <si>
    <t>Пантелеймонова криниця</t>
  </si>
  <si>
    <t>Новопсковський район, ДП "Старобільське ЛМГ", Закотнянська с/р</t>
  </si>
  <si>
    <t>Старобільський район, ДП "Старобільське ЛМГ"Ю Закотнянска с/р, Новопсковське л-во, кв. 109, вид. 19</t>
  </si>
  <si>
    <t xml:space="preserve">Рішення Луганської обласної ради 
від 04.03.2014 № 23/16
</t>
  </si>
  <si>
    <t>Христине джерело</t>
  </si>
  <si>
    <t>Старобільський район, ДП "Старобільське ЛМГ", Закотнянська с/р, Новопсковське л-во, кв 107 вид 24,</t>
  </si>
  <si>
    <t xml:space="preserve">Рішення Луганської обласної ради 
від 04.03.2014 № 23/15
</t>
  </si>
  <si>
    <t>Джерело "Козаче"</t>
  </si>
  <si>
    <t>Сватівський район Маньківська с/р</t>
  </si>
  <si>
    <t>Маньківська с/р</t>
  </si>
  <si>
    <t>Розпорядження  керівника військово-цивільної адміністрації від 01.04.2015        № 117</t>
  </si>
  <si>
    <t>Новокраснянські джерела</t>
  </si>
  <si>
    <t xml:space="preserve">Кремінський р-н, Новокраснянська с.р., </t>
  </si>
  <si>
    <t>Сєвєродонецький район, Новокраснянська с/р</t>
  </si>
  <si>
    <t xml:space="preserve">Новокраснянська с.р. </t>
  </si>
  <si>
    <t>Новокраснянська с/р</t>
  </si>
  <si>
    <t>Розпорядження голови Луганської ОВЦА- керівника військово-цивільної адміністраці від 27.06.2017 № 427</t>
  </si>
  <si>
    <t>Лісова прохолода</t>
  </si>
  <si>
    <t xml:space="preserve">Кремінський р-н, Новомикільська с.р., ДП "Кремінське ЛМГ" </t>
  </si>
  <si>
    <t>Сватівський район, Новомикільська с/р, Кремінське ЛМГ, Житлівське л-во, кв. 79, вид. 5</t>
  </si>
  <si>
    <t xml:space="preserve">ДП "Кремінське ЛМГ" </t>
  </si>
  <si>
    <t>Розпорядження голови Луганської ОВЦА- керівника військово-цивільної адміністраці від  27.06.2017 № 426</t>
  </si>
  <si>
    <t>Свинарська балка</t>
  </si>
  <si>
    <t>пам'ятка природи</t>
  </si>
  <si>
    <t xml:space="preserve">ДП "Біловодське ЛМГ" на захід від с. Городище Біловодський район </t>
  </si>
  <si>
    <t>Старобільський район, ДП "Біловодське ЛМГ" на захід від с. Городище, Біловодське л-во, кв. 123, вид. 1</t>
  </si>
  <si>
    <t>ДП "Біловодське ЛМГ</t>
  </si>
  <si>
    <t>рішення виконкому Ворошиловградської обласної   ради від 28.06.1984 № 247</t>
  </si>
  <si>
    <t>Зарічна</t>
  </si>
  <si>
    <t>Біловодський район  с. Новолимарівка</t>
  </si>
  <si>
    <t>Старобільський район, с. Новолимарівка</t>
  </si>
  <si>
    <t>Новолимрівська с/р Луганське обласне УТМР</t>
  </si>
  <si>
    <t>Новолимрівська с/р</t>
  </si>
  <si>
    <t>Рішення Луганської обласної ради від 30.12.2010 № 2/23</t>
  </si>
  <si>
    <t>Чівілкін бугор</t>
  </si>
  <si>
    <t>Лутугинський район  с.Оріхівка Лутугинський район</t>
  </si>
  <si>
    <t xml:space="preserve">Оріхівська с/р                                 </t>
  </si>
  <si>
    <t>Рішення Луганської обласної ради від 03.09.2010 № 37/36</t>
  </si>
  <si>
    <t>Ліснополянська</t>
  </si>
  <si>
    <t>Марківський район  Ліснополянська сільська рада</t>
  </si>
  <si>
    <t>Старобільський район, Ліснополянська с/р</t>
  </si>
  <si>
    <t>Ліснополянська сільська рада</t>
  </si>
  <si>
    <t>Ліснополянська с/р</t>
  </si>
  <si>
    <t>Рішення Луганської обласної ради від 30.12.2010 № 2/20</t>
  </si>
  <si>
    <t>Лотиківська діброва</t>
  </si>
  <si>
    <t xml:space="preserve"> селище Лотикове Слов"яносербського району</t>
  </si>
  <si>
    <t xml:space="preserve">Лотиківська селищна рада Слов"яносербського р-ну </t>
  </si>
  <si>
    <t>Рішення Луганської обласної ради від 03.12.2009 № 32/22</t>
  </si>
  <si>
    <t>Бутківський терасний парк</t>
  </si>
  <si>
    <t>Старобільський район на околиці с. Бутківка, ДП "Старобільське ЛМГ",</t>
  </si>
  <si>
    <t>ДП "Старобільське ЛМГ" Лиманська с/р Старобільського р-ну</t>
  </si>
  <si>
    <t xml:space="preserve">ДП "Старобільське ЛМГ",               Лиманська с/р </t>
  </si>
  <si>
    <t>Рішення Луганської обласної ради від 17.04.2003 № 7/23</t>
  </si>
  <si>
    <t>Гора Куца</t>
  </si>
  <si>
    <t xml:space="preserve">Новоайдарський р-н, ДП "Новоайдарське ЛМГ" </t>
  </si>
  <si>
    <t>Щастинський район, ДП "Новоайдарське ЛМГ", Новоайдарське л-во, кв. 69, 99</t>
  </si>
  <si>
    <t xml:space="preserve">ДП" Новоайдарське ЛМГ", Побєдівська с/р, </t>
  </si>
  <si>
    <t>Розпорядження голови Луганської ОВЦА від 27.06.2017 № 425</t>
  </si>
  <si>
    <t>Гора Пристін</t>
  </si>
  <si>
    <t>Старобільський район, Новопсковська селищна рада</t>
  </si>
  <si>
    <t>Новопсковська селищна рада,                              ДП "Старобільське ЛМГ"</t>
  </si>
  <si>
    <t xml:space="preserve">Новопсковська с/р,                              </t>
  </si>
  <si>
    <t>Розпорядження голови ОДА-керівника ВЦА від 26.11.2021 № 757</t>
  </si>
  <si>
    <t>Ясенева захисна лісосмуга</t>
  </si>
  <si>
    <t>пам"ятка природи</t>
  </si>
  <si>
    <t xml:space="preserve">на південний схід від с.Крейдяне Біловодський район </t>
  </si>
  <si>
    <t>Старобільський район, на південий схід від с. Крейдяне</t>
  </si>
  <si>
    <t>Лимарівський конезавод № 61  Новолимарівська с/р Біловодського району</t>
  </si>
  <si>
    <t xml:space="preserve">Лимарівський конезавод № 61,         Новолимарівська с/р </t>
  </si>
  <si>
    <t>Рішення виконкому Ворошиловградської обласної   ради від 07.12.1971 № 402; (в.ч.)  рішення виконкому Ворошиловградської обласної ради від 01.08.1972 № 251 (в.ч.) рішення виконкому Ворошиловградської обласної  ради від 28.06.1984 № 247 Рішення Луганської обласної ради від 31.08.2011 № 6/40</t>
  </si>
  <si>
    <t>Двохсотрічні дуби</t>
  </si>
  <si>
    <t>Старобільський район, ДП "Біловодське ЛМГ", Біловодське л-во, кв. 3, вид. 11, 12, кв. 12</t>
  </si>
  <si>
    <t>рішення виконкому Ворошиловградської обласної  ради від 13.09.1977 № 370 (в.ч.) рішення виконкому Ворошиловградської обласної  ради від 28.06.1984 № 247</t>
  </si>
  <si>
    <t>Воронець</t>
  </si>
  <si>
    <t>Старобільський район, ДП "Біловодське ЛМГ", Біловодське л-во, кв. 3, вид. 12, кв. 12, вид. 16-17</t>
  </si>
  <si>
    <t xml:space="preserve">ДП "Біловодське ЛМГ"  </t>
  </si>
  <si>
    <t xml:space="preserve">рішення виконкому Ворошиловградської </t>
  </si>
  <si>
    <t>Олександропільська</t>
  </si>
  <si>
    <t>біля с.Олександропіль Білокуракинський район</t>
  </si>
  <si>
    <t>Сватівський район, біля с. Олександропіль, "Дп "Білокуракинське ЛМГ"</t>
  </si>
  <si>
    <t>Олександропільська с/р  Білокуракинського р-ну</t>
  </si>
  <si>
    <t>Олександропільська с/р</t>
  </si>
  <si>
    <t>Рішення Луганської облради 8/7 від 29.09.1999р.</t>
  </si>
  <si>
    <t>Велика долина</t>
  </si>
  <si>
    <t>Дем"янівська с/р Білокуракинський район</t>
  </si>
  <si>
    <t xml:space="preserve">Сватівський район, Дем'янівська с/р </t>
  </si>
  <si>
    <t>Дем'янівська с/р  Білокуракинського району</t>
  </si>
  <si>
    <t xml:space="preserve">Дем'янівська с/р  </t>
  </si>
  <si>
    <t>Рішення Луганської облради народних депутатів  від  24.02.1995 № 5/9</t>
  </si>
  <si>
    <t>Еремурусовий схил</t>
  </si>
  <si>
    <t>Краснодонський район поблизу  с.Липове, Білоскелюватська с/р</t>
  </si>
  <si>
    <t>Білоскелюватська с/р</t>
  </si>
  <si>
    <t>рішення Луганської обласної ради від 30.12.2010 № 2/22</t>
  </si>
  <si>
    <t>Балка Плоська</t>
  </si>
  <si>
    <t>околиці с. Розкішне Лутугинський район</t>
  </si>
  <si>
    <t xml:space="preserve">Розкішненська с/р,  Челюскинська с/р Лутугинського району ДП"Іванівське ЛМГ", ДП"Луганське ЛМГ" </t>
  </si>
  <si>
    <t>рішення Луганської обласної ради від 21.11.2002 № 5/24</t>
  </si>
  <si>
    <t>Знам'янський яр</t>
  </si>
  <si>
    <t>південна околиця с. Розкішне Лутугинський район</t>
  </si>
  <si>
    <t>ДП"Луганське ЛМГ"  Розкішненська с/р Лутугинського району</t>
  </si>
  <si>
    <t>рішення Луганської обласної ради від 21.11.2002 № 5/24 рішення Луганської обласної ради від 25.02.2011 № 3/39</t>
  </si>
  <si>
    <t>Співаківська</t>
  </si>
  <si>
    <t>західна окраїна с. Співаківка правий берег р. Айдар Новоайдарський район</t>
  </si>
  <si>
    <t>Щастинський район, західна окраїна с. Співаківка правий берег р. Айдар</t>
  </si>
  <si>
    <t>Співаківська с/р, Новоайдарського р-ну</t>
  </si>
  <si>
    <t xml:space="preserve">Співаківська с/р, </t>
  </si>
  <si>
    <t>Рішення Луганської обласної ради від 04.09.1998 № 3/18 Рішення Луганської обласної ради від 25.11.2011 № 7/29</t>
  </si>
  <si>
    <t>Новобіла</t>
  </si>
  <si>
    <t>Новопсковський район Павленківська та Новобілянська с/ р між селами Новобіла та Литвинове</t>
  </si>
  <si>
    <t>Щастинський район, Павленківська та Новобілянська с/ р між селами Новобіла та Литвинове</t>
  </si>
  <si>
    <t>Павленківська с/ р, Новобілянська с/ р  Козлівська с/р Новопсковського району</t>
  </si>
  <si>
    <t>Павленківська с/ р, Новобілянська с/ р  Козлівська с/р ,                  Луганський прирокордонний загін</t>
  </si>
  <si>
    <t>Рішення Луганської обласної ради від 29.09.1999  № 8/7;      Рішення Луганської обласної    ради від 31.08.2000 № 13/12</t>
  </si>
  <si>
    <t xml:space="preserve">Осинівська </t>
  </si>
  <si>
    <t>ДП “Старобільське ЛМГ” Білолуцьке лісництво  (кв. 29,  30, 31,32 ); південні околиці села Темяшово</t>
  </si>
  <si>
    <t>ДП “Старобільське ЛМГ”</t>
  </si>
  <si>
    <t>м.Золоте м. Первомайськ</t>
  </si>
  <si>
    <t>Сєвєродонецький район, м.Золоте м. Первомайськ</t>
  </si>
  <si>
    <t>Рішення виконкому Ворошиловградської обласної  ради від 07.12.1971 № 402; (в.ч.)  рішення виконкому Ворошиловградської обласної ради від 01.08.1972 № 251 (в.ч.) рішення виконкому Ворошиловградської обласної ради від 12.07.1980 № 300 (в.ч.) рішення виконкому Ворошиловградської обласної  ради від 28.06.1984 № 247</t>
  </si>
  <si>
    <t>Віковий дуб - 2</t>
  </si>
  <si>
    <t>м. Первомайськ м. Золоте,  середня школа №19</t>
  </si>
  <si>
    <t>Сєвєродонецький район, м. Первомайськ м. Золоте,  середня школа №19</t>
  </si>
  <si>
    <t>Селезнівська балка</t>
  </si>
  <si>
    <t>м. Перевальськ</t>
  </si>
  <si>
    <t>Перевальська міська рада Перевальського р-ну</t>
  </si>
  <si>
    <t>рішення виконкому Ворошиловградської обласної ної ради від 28.06.1984 № 247</t>
  </si>
  <si>
    <t>ім. Бориса Гринченка</t>
  </si>
  <si>
    <t>Перевальський район, с.Михайлівка</t>
  </si>
  <si>
    <t>Михайлівська селищна рада Перевальського р-ну</t>
  </si>
  <si>
    <t>рішення Луганської обласної ради від 31.08.2000 № 13/12</t>
  </si>
  <si>
    <t>м.Ровеньки у міської лікарні</t>
  </si>
  <si>
    <t>Ровеньківська ЦМЛ м. Ровеньки</t>
  </si>
  <si>
    <t xml:space="preserve"> рішення виконкому Ворошиловградської обласної ради від 01.08.1972 № 251 (в.ч.) рішення виконкому Ворошиловградської обласної ради від 28.06.1984 № 247</t>
  </si>
  <si>
    <t>м. Ровеньки, територія парка  ім. Героїв Великої Вітчизняної  війни</t>
  </si>
  <si>
    <t xml:space="preserve">КП "Міський парк культури та  відпочинку ім героїв ВВв" м.Ровеньки </t>
  </si>
  <si>
    <t>Кармазинівська</t>
  </si>
  <si>
    <t>Сватівський район біля с. Кармазинівка</t>
  </si>
  <si>
    <t>Рішення Луганської обласної ради від 14.12.2000 № 14/10</t>
  </si>
  <si>
    <t>Надія</t>
  </si>
  <si>
    <t>Сватівський район біля с.Райгородка</t>
  </si>
  <si>
    <t>Райгородська с/р Сватівського району</t>
  </si>
  <si>
    <t>Провальський дуб</t>
  </si>
  <si>
    <t>Свердловський район с.Черемшино</t>
  </si>
  <si>
    <t>Провальська с/р Свердловського району</t>
  </si>
  <si>
    <t>Гришино</t>
  </si>
  <si>
    <t>Станично-Луганський район, між селами Чугинка, Золотарівка, Красний Деркул</t>
  </si>
  <si>
    <t>Щастинський район, між селами Чугинка, Золотарівка, Красний Деркул, Чугинське л-во, кв. 47-51</t>
  </si>
  <si>
    <t xml:space="preserve">Чугинська с/р  Станично-Луганського р-ну ДП"Станично-Луганське ДЛМГ" Станично-Луганська районна організація УТМР  </t>
  </si>
  <si>
    <t xml:space="preserve">Чугинська с/р ,             ДП "Станично-Луганське ДЛМГ" , Станично-Луганська районна організація УТМР  </t>
  </si>
  <si>
    <t>Ганнівський ліс</t>
  </si>
  <si>
    <t>Червонопрапорська с/р Перевальського р-ну</t>
  </si>
  <si>
    <t xml:space="preserve">ДП "Луганське ЛМГ" Червонопрапорська с/р                                                    </t>
  </si>
  <si>
    <t>Рішення Луганської обласної ради від 24.02.2012 № 10/53</t>
  </si>
  <si>
    <t>Новочервоненська</t>
  </si>
  <si>
    <t>Новочервоненська с/р Троїцького району</t>
  </si>
  <si>
    <t>Сватівський район, Новочервоненська с/р</t>
  </si>
  <si>
    <t xml:space="preserve">Новочервоненська с/р  ДП "Білокуракинське ЛМГ"              </t>
  </si>
  <si>
    <t>Нижньодуванська с/р,                    ДП "Білокуракинське ЛМГ"</t>
  </si>
  <si>
    <t>Рішення Луганської обласної ради від 24.02.2012 № 10/60</t>
  </si>
  <si>
    <t>Красна</t>
  </si>
  <si>
    <t>Новоганнівська с/р Краснодонського р-ну</t>
  </si>
  <si>
    <t>Новоганнівська с/р</t>
  </si>
  <si>
    <t>Рішення Луганської обласної ради від 28.02.2013 № 17/41</t>
  </si>
  <si>
    <t>Кисилівські оголення</t>
  </si>
  <si>
    <t>Олексіївська сільська рада північна околиця с. Киселівка західна околиця с. Лубянки Білокуракинський район</t>
  </si>
  <si>
    <t xml:space="preserve">Сватівський район, Олексіївська сільська рада північна околиця с. Киселівка західна околиця с. Лубянки </t>
  </si>
  <si>
    <t>Олексіївська сільська рада Білокуракинського району</t>
  </si>
  <si>
    <t>Олексіївська с/р</t>
  </si>
  <si>
    <t>Рішення виконкому Луганської обласної ради  від 04.02.1969 № 72 (в.ч.) рішення виконкому Ворошиловградської обласної  ради від 28.06.1984 № 247</t>
  </si>
  <si>
    <t>Мар"їн стрімчак</t>
  </si>
  <si>
    <t>м. Брянка в районі сел. Старої  Замківки   близько  8 км на північний захід  від залізничної станції  Орловська</t>
  </si>
  <si>
    <t>Брянківська міська рада</t>
  </si>
  <si>
    <t>Рішення Луганської облради №7/23 від 17.04.2003р.</t>
  </si>
  <si>
    <t xml:space="preserve">Менчікуровський розріз </t>
  </si>
  <si>
    <t>Георгіївська селищна рада  Лутугинський район</t>
  </si>
  <si>
    <t>Георгіївська селищна рада Лутугинського району</t>
  </si>
  <si>
    <t>Рішення виконкому Ворошиловградської обласної ради від 09.12.1982 (в.ч.) рішення виконкому Ворошиловградської обласної  ради від 28.06.1984 № 247</t>
  </si>
  <si>
    <t>Балка "Довга"</t>
  </si>
  <si>
    <t>на східній околиці  с. Іллірія, охоплює  серединну частину балки Безіменної,  що впадає в р.Ольховку Лутугинський район</t>
  </si>
  <si>
    <t>Іллірійська сільська рада Лутугинського району</t>
  </si>
  <si>
    <t>Рішення виконкому Ворошиловградської обласної  ради від 07.12.1971 № 402;(в.ч.) рішення виконкому Ворошиловградської обласної ради від 28.06.1984 № 247</t>
  </si>
  <si>
    <t>Балка "Безіменна"</t>
  </si>
  <si>
    <t>с. Іллірія, на східній околиці  с. Іллірія Охоплює серединну частину балки  Безіменної, що впадає в р.Ольховку Лутугинський район</t>
  </si>
  <si>
    <t>Рішення виконкому Ворошиловградської обласної   ради від 07.12.1971 № 402; (в.ч.) рішення виконкому Ворошиловградської обласної  ради від 28.06.1984 № 247</t>
  </si>
  <si>
    <t>Балка Кривенький Яр</t>
  </si>
  <si>
    <t>південно-західна околиця смт.Успенка. Ділянка лівого схилу одноіменної балки в 3 км від  її гирла. Балка відкривається  в долину р. Ольховка</t>
  </si>
  <si>
    <t>Іллірійська сільська рада Лутугинського району ДП"Іванівське ЛМГ"</t>
  </si>
  <si>
    <t>Рішення виконкому Ворошиловградської обласної  ної ради від 07.12.1971 № 402;(в.ч.) рішення виконкому Ворошиловградської обласної  ної ради від 28.06.1984 № 247 Рішення Луганської обласної ради від 31.08.2011 № 6/41</t>
  </si>
  <si>
    <t>Юр'ївська</t>
  </si>
  <si>
    <t>Юр’ївська селищна рада на північ  від с. Юр’ївка, на лівому  березі р. Білої Лутугинський район</t>
  </si>
  <si>
    <t>Юр’ївська с/ р Лутугинського району</t>
  </si>
  <si>
    <t>Рішення виконкому Луганської обласної ради  від 04.02.1969 № 72(в.ч.) рішення виконкому Ворошиловградської обласної   ради від 28.06.1984 № 247</t>
  </si>
  <si>
    <t xml:space="preserve">с. Айдар - Миколаївка </t>
  </si>
  <si>
    <t xml:space="preserve">Щастинський район, с. Айдар - Миколаївка </t>
  </si>
  <si>
    <t>Новоайдарська с/р</t>
  </si>
  <si>
    <t>рішення виконкому Ворошиловградської  обласної ради від 13.09.1977 № 370 (в.ч.) рішення виконкому Ворошиловградської обласної   ради від 28.06.1984 № 247</t>
  </si>
  <si>
    <t>Осинівські піщаники</t>
  </si>
  <si>
    <t>Новопсковський район на південь від с. Осинівка</t>
  </si>
  <si>
    <t>Старобільський район, на південь від с. Осинівка</t>
  </si>
  <si>
    <t>Осинівська сільська рада  Новопсковського р-ну</t>
  </si>
  <si>
    <t xml:space="preserve">Новопсковська селищна рада </t>
  </si>
  <si>
    <t>Рішення виконкому Луганської обласної ради  від 04.02.1969 № 72; (в.ч.) рішення виконкому Ворошиловградської обласної ради від 28.06.1984 № 247</t>
  </si>
  <si>
    <t>Марфина могила</t>
  </si>
  <si>
    <t>м. Первомайськ,північно-східна окраїна с.Тошківка</t>
  </si>
  <si>
    <t>Сєвєродонецький район, м. Первомайськ,північно-східна окраїна с.Тошківка</t>
  </si>
  <si>
    <t>Тошківська селищна рада м. Первомайськ</t>
  </si>
  <si>
    <t>Тошківська с/р</t>
  </si>
  <si>
    <t>Рішення виконкому Луганської обласної ради  від 04.02.1969 № 72; (в.ч.) рішення виконкому Ворошиловградської обласної  ради від 28.06.1984 № 247</t>
  </si>
  <si>
    <t>Куземівський яр</t>
  </si>
  <si>
    <t>Сватівський район, східна  околиця с. Куземівка</t>
  </si>
  <si>
    <t>Куземівська с/р Сватівського району</t>
  </si>
  <si>
    <t>Куземівська с/р</t>
  </si>
  <si>
    <t>Рішення виконкому Луганської  обласної ради від 04.02.1969 № 72; (в.ч.) рішення виконкому Ворошиловградської обласної  ради від 28.06.1984 № 247</t>
  </si>
  <si>
    <t>Королівські скелі</t>
  </si>
  <si>
    <t>Слов"яносербська</t>
  </si>
  <si>
    <t xml:space="preserve">Слов"яносербський район, Лозівська селищна рада </t>
  </si>
  <si>
    <t xml:space="preserve">Лозівська селищна рада Слов"яносербського р-ну </t>
  </si>
  <si>
    <t>Причепилівська</t>
  </si>
  <si>
    <t>Слов"яносербський район, с. Причепилівка</t>
  </si>
  <si>
    <t>Щастинський район, с. Причепилівка</t>
  </si>
  <si>
    <t xml:space="preserve">Кримська с/р Слов"яносербського р-ну </t>
  </si>
  <si>
    <t>Дерезувате</t>
  </si>
  <si>
    <t>Антрацитівське лісництво</t>
  </si>
  <si>
    <t>Рішення виконкому Ворошиловградської обласної   ради від 07.12.1971 № 402; (в.ч.)  рішення виконкому Ворошиловградської обласної ради від 01.08.1972 № 251 (в.ч.) рішення виконкому Ворошиловградської обласної  ради від 12.07.1980 № 300 (в.ч.) рішення виконкому Ворошиловградської обласної  ради від 28.06.1984 № 247</t>
  </si>
  <si>
    <t>Комсомольське лісництво ДП "Кремінське ЛМГ"</t>
  </si>
  <si>
    <t>Сєвєродонецький район, Комсомольське лісництво ДП "Кремінське ЛМГ", Кремінське л-во, кв. 12, вид. 4-5</t>
  </si>
  <si>
    <t>рішення виконкому Ворошиловградської облас- ради від 12.07.1980 № 300 (в.ч.) рішення виконкому Ворошиловградської обласної   ради від 28.06.1984 № 247</t>
  </si>
  <si>
    <t>Білоусова Садка</t>
  </si>
  <si>
    <t>Серебрянське лісництво урочище  Білоусова садка, ДП "Кремінське ЛМГ"</t>
  </si>
  <si>
    <t>Сєвєродонецький район, Серебрянське лісництво урочище  Білоусова садка, ДП "Кремінське ЛМГ", Веригінське л-во, кв. 145, вид. 6 Сєребрянське л-во, кв. 94, вид. 8</t>
  </si>
  <si>
    <t>рішення виконкому Ворошиловградської обласної   ради від 12.07.1980 № 300 (в.ч.) рішення виконкому Ворошиловградської облас- ної ради від 28.06.1984 № 247</t>
  </si>
  <si>
    <t>Ольшаник</t>
  </si>
  <si>
    <t>ДП "Северодонецьке ЛМГ" Кремінський район</t>
  </si>
  <si>
    <t>Сєвєродонецький район, ДП "Северодонецьке ЛМГ" Кремінський район, Сєвєродонецьке л-во, кв. 1, вид. 5-7</t>
  </si>
  <si>
    <t>ДП "Северодонецьке ЛМГ"</t>
  </si>
  <si>
    <t>рішення виконкому Ворошиловградської обласної   ради від 12.07.1980 № 300 (в.ч.) рішення виконкому Ворошиловградської обласної   ради від 28.06.1984 № 247</t>
  </si>
  <si>
    <t>Сіточне</t>
  </si>
  <si>
    <t>Сіточне лісництво ДП "Кремінське ЛМГ"</t>
  </si>
  <si>
    <t>Сєвєродонецький район, Сіточне лісництво ДП "Кремінське ЛМГ", Сіточне л-во, кв. 28, вид. 5-4</t>
  </si>
  <si>
    <t>рішення виконкому Ворошиловградської обласної  ради від 12.07.1980 № 300 (в.ч.) рішення виконкому Ворошиловградської обласної  ради від 28.06.1984 № 247</t>
  </si>
  <si>
    <t>Горіхове</t>
  </si>
  <si>
    <t>Гречишкинське лісництво  ДП "Новоайдарське ЛМГ"</t>
  </si>
  <si>
    <t>Щастинський район, ДП "Новоадарське ЛМГ", Гречишкінське л-во, кв. 3, вид. 1, 3</t>
  </si>
  <si>
    <t>рішення виконкому Ворошиловградської обласної ради від 28.06.1984 № 247</t>
  </si>
  <si>
    <t>Капітанівський ліс</t>
  </si>
  <si>
    <t>Капітанівське лісництво  ДП "Новоайдарське ЛМГ"</t>
  </si>
  <si>
    <t>Щастинський район, ДП "Новоадарське ЛМГ", Капітанівське л-во, кв. 26-30, 38-43</t>
  </si>
  <si>
    <t>Огидне</t>
  </si>
  <si>
    <t>Новопсковське лісництво  ДП "Старобільське ЛМГ"</t>
  </si>
  <si>
    <t>Луг</t>
  </si>
  <si>
    <t>рішення виконкому Ворошиловградської обласної ної ради від 12.07.1980 № 300 (в.ч.) рішення виконкому Ворошиловградської обласної ради від 28.06.1984 № 247</t>
  </si>
  <si>
    <t>Зуєв ліс</t>
  </si>
  <si>
    <t xml:space="preserve">ДП “Старобільське ЛМГ”,  Білолуцьке лісництво, </t>
  </si>
  <si>
    <t xml:space="preserve">ДП “Старобільське ЛМГ”, </t>
  </si>
  <si>
    <t xml:space="preserve">Рішенням  Луганської облради від 17.04.2003  № 7/23 </t>
  </si>
  <si>
    <t>Московське</t>
  </si>
  <si>
    <t>ДП "Старобільське ЛМГ" Білолуцьке лісництво</t>
  </si>
  <si>
    <t>Шамраєва дача</t>
  </si>
  <si>
    <t>ДП "Северодонецьке ЛМГ" Попаснянський, Новоайдарський район</t>
  </si>
  <si>
    <t>Сєвєродонецький район, ДП "Сєвєродонецьке ЛМГ", Бобровське л-во, кв. 18-23, 28-33, 38, 39, 42, 43, 40, вид. 1-15, кв. 41, вид. 1-17, кв. 47, вид. 18-21, 52, вид. 1-4</t>
  </si>
  <si>
    <t>рішення виконкому Ворошиловградської обласної ради від 28.06.1984 № 247 Рішення Луганської обласної ради від 31.08.2011 № 6/42</t>
  </si>
  <si>
    <t>Нижньодуванське</t>
  </si>
  <si>
    <t>Сватівський район с. Нижня Дуванка</t>
  </si>
  <si>
    <t>Нижньодуванська селищна рада Савтівського р-ну</t>
  </si>
  <si>
    <t xml:space="preserve">Нижньодуванська с/р,                    </t>
  </si>
  <si>
    <t>Рішення Луганської обласної ради від 17.03.1994</t>
  </si>
  <si>
    <t>Біляєвське</t>
  </si>
  <si>
    <t>ДП "Луганське ЛМГ" Слов"яносербське лісництво</t>
  </si>
  <si>
    <t>Щастинський район, ДП "Луганське ЛМГ" Слов"яносербське лісництво, кв. 74, 80, 81, 82, 83</t>
  </si>
  <si>
    <t>Рішення виконкому Луганської обласної ради  від 04.02.1969 № 72; (в.ч.)  рішення виконкому Ворошиловградської обласної ради від 01.08.1972 № 251 (в.ч.) рішення виконкому Ворошиловградської обласної ради від 12.07.1980 № 300 (в.ч.) рішення виконкому Ворошиловградської обласної  ради від 28.06.1984 № 247 Рішення Луганської обласної ради від 24.03.1992 № 92</t>
  </si>
  <si>
    <t>Піщане</t>
  </si>
  <si>
    <t xml:space="preserve">Станично-Луганський район, ДП"Станично-Луганське ДЛМГ" Піщане лісництво </t>
  </si>
  <si>
    <t>Щастинський район, П"Станично-Луганське ДЛМГ" Піщане лісництво  кв. 5, вид. 11-17, кв. 6, вид. 15-21, кв. 7, вид. 14-17, 25, кв. 18</t>
  </si>
  <si>
    <t>Киселева балка</t>
  </si>
  <si>
    <t>Щастинськи район, ДП "Станично-Луганське ДЛМГ", Чугінське л-во, кв. 45, 46</t>
  </si>
  <si>
    <t>рішення виконкому Ворошиловградської обласної ради від 09.12.1982 № 532 (в.ч.) рішення виконкому Ворошиловградської обласної  ради від 28.06.1984 № 247</t>
  </si>
  <si>
    <t>Соснове</t>
  </si>
  <si>
    <t>Старобільський район ДП "Старобільське ЛМГ"</t>
  </si>
  <si>
    <t>рішення виконкому Ворошиловградської обласної  ради від 12.07.1980 № 300 (в.ч.) Рішення виконкому Ворошиловградської обласної ради від 28.06.1984 № 247</t>
  </si>
  <si>
    <t>Широке</t>
  </si>
  <si>
    <t xml:space="preserve">Широке </t>
  </si>
  <si>
    <t>Кремінський р-н, ДП "Кремінське ЛМГ"</t>
  </si>
  <si>
    <t>Сєвєродонецький район, ДП "Кремінське ЛМГ", Сіточне л-во, кв. 1-5</t>
  </si>
  <si>
    <t>Розпорядження керівника військово-цивільної адміністрації від 26.05.2015 № 194</t>
  </si>
  <si>
    <t>Хрящуваха</t>
  </si>
  <si>
    <t>Сєвєродонецький район, ДП "Кремінське ЛМГ", Житлівське л-во, кв. 20, вид. 4</t>
  </si>
  <si>
    <t>Розпорядження керівника ВЦА від 05.01.2016 № 2</t>
  </si>
  <si>
    <t>Парк Дружба</t>
  </si>
  <si>
    <t>парк-пам"ятка садово-паркового мистецтва</t>
  </si>
  <si>
    <t>на схід від м. Антрацит, Рафайлівська с/р дорога  Харків- Ростов-на –Дону  на відстані 3 км с.Дубовське</t>
  </si>
  <si>
    <t>Рафайлівська с/р Антрацитівського р-ну</t>
  </si>
  <si>
    <t xml:space="preserve">рішення виконкому Ворошиловградської обласно ради від 28.06.1984 № 247ї </t>
  </si>
  <si>
    <t>Парк ім. Перемоги</t>
  </si>
  <si>
    <t>м.Антрацит</t>
  </si>
  <si>
    <t>рішення виконкому Ворошиловградської обласної   ради від 12.07.1980 № 300 (в.ч.) рішення виконкому Ворошиловградської обласної   ради від 28.06.1984 № 247 Рішення Луганської обласної ради від 25.11.2011 № 7/28</t>
  </si>
  <si>
    <t>сквер ім. Героів Великої    Вітчизняної війни</t>
  </si>
  <si>
    <t>м.Луганськ</t>
  </si>
  <si>
    <t>Комбінат зеленого господарства та благоустрою м.Луганськ</t>
  </si>
  <si>
    <t>сквер ім.Молодої гвардії</t>
  </si>
  <si>
    <t>рішення виконкому Ворошиловградської  обласної ради від 13.09.1977 № 370 (в.ч.) рішення виконкому Ворошиловградської обласної  ради від 28.06.1984 № 247</t>
  </si>
  <si>
    <t>Сватівський парк</t>
  </si>
  <si>
    <t>парк пам"ятка садово-паркового мистецтва</t>
  </si>
  <si>
    <t>Сватівський район, сел.Соснове</t>
  </si>
  <si>
    <t>Сватівська психоневрологічна лікарня м.Сватове</t>
  </si>
  <si>
    <t>Рішення виконкому Луганської обласної ради  від 04.02.1969 № 72; (в.ч.)  рішення виконкому Ворошиловградської обласної ради від 01.08.1972 № 251 (в.ч.) рішення виконкому Ворошиловградської обласної  ради від 28.06.1984 № 247</t>
  </si>
  <si>
    <t>Мілуватськй водолій</t>
  </si>
  <si>
    <t>Сватівський район, околиці с.Мілуватка</t>
  </si>
  <si>
    <t>Мілуватська с/р Сватівського району</t>
  </si>
  <si>
    <t>Рішення Луганської обласної ради від 31.08.2000 № 13/12</t>
  </si>
  <si>
    <t>Селезнівський парк</t>
  </si>
  <si>
    <t>Перевальський район,с. Селезнівка</t>
  </si>
  <si>
    <t>Селезнівська селищна рада Перевальського району</t>
  </si>
  <si>
    <t>всього територій та об`єктів ПЗФ місцевого  значення</t>
  </si>
  <si>
    <t>Всього територій та об'єктів ПЗФ</t>
  </si>
  <si>
    <t>Миколаївська область</t>
  </si>
  <si>
    <t>ділянки Чорноморського біосферного заповідника: “Волижин ліс", о-в.Довгий, о-в.Круглий</t>
  </si>
  <si>
    <t>Очаківський  р-н</t>
  </si>
  <si>
    <t>Миколаївський р-н</t>
  </si>
  <si>
    <t>НАНУ</t>
  </si>
  <si>
    <t xml:space="preserve">Постанова Ради Народних комісарів УРСР від 14.07.27 № 172 , Указ Президента України від 26.11.93 р. №563/93
Розширено Указом Президента України                   від 25.02.09 р. №100/2009 
</t>
  </si>
  <si>
    <t>“Єланецький степ”</t>
  </si>
  <si>
    <t>Єланецький, Новоодеський</t>
  </si>
  <si>
    <t>Миколаївський, Вознесенський р-ни</t>
  </si>
  <si>
    <t>Міністерство екології та природних ресурсів</t>
  </si>
  <si>
    <t>Указ Президента України від 17.07.96 № 575/96, Указ Президента України від 17.05.2016  № 214/2016</t>
  </si>
  <si>
    <t>„Бузький Гард”</t>
  </si>
  <si>
    <t>Кривоозерський, Первомайський, Арбузинський, Вознесенський, Доманівський, Братський  р-ни</t>
  </si>
  <si>
    <t>Первомайський, Вознесенський р-ни</t>
  </si>
  <si>
    <t xml:space="preserve">Міністерство захисту довкілля та природних ресурсів України                                          філія "Вознеснське лісове господарство"ДСГП "Ліси України                                            </t>
  </si>
  <si>
    <t>Указ Президента України від  30.04.09 № 279/2009</t>
  </si>
  <si>
    <t>«Білобережжя Святослава»</t>
  </si>
  <si>
    <t>Очаківський, Березанський р-ни</t>
  </si>
  <si>
    <t>Міністерство екології та природних ресурсів, ДП "Очаківське ЛГ"</t>
  </si>
  <si>
    <t xml:space="preserve">Міністерство захисту довкілля та природних ресурсів України                                       , філія "Миколаївське  лісове господарство"ДСГП "Ліси України  </t>
  </si>
  <si>
    <t>Указ Президента України від 16.12.2009 № 1056/2009, Указ Президента України  від 11.04.2019 № 137/2019</t>
  </si>
  <si>
    <t xml:space="preserve">  </t>
  </si>
  <si>
    <t>заказник “Рацинська дача”</t>
  </si>
  <si>
    <t>Вознесенський р-н</t>
  </si>
  <si>
    <t>ДП “Вознесенське лісове господарство”</t>
  </si>
  <si>
    <t>філія “Вознесенське лісове господарство” ДСГП "Ліси України"</t>
  </si>
  <si>
    <t xml:space="preserve">Постанова Ради Міністрів УРСР від 28.10.74 № 500;  </t>
  </si>
  <si>
    <t>“Мостівський парк”</t>
  </si>
  <si>
    <t>Доманівський р-н</t>
  </si>
  <si>
    <t>ДП “Веселинівське лісове господарство”</t>
  </si>
  <si>
    <t>філія  “Врадіївське лісове господарство” ДСГП "Ліси України"</t>
  </si>
  <si>
    <t xml:space="preserve">Постанова Ради Міністрів УРСР № 105 від 29.01.60; </t>
  </si>
  <si>
    <t>“Степок”</t>
  </si>
  <si>
    <t>Казанківський р-н</t>
  </si>
  <si>
    <t>Баштанський р-н</t>
  </si>
  <si>
    <t>ДП “Володимирівське лісове господарство”</t>
  </si>
  <si>
    <t xml:space="preserve"> філія “Баштанське лісове господарство” ДСГП "Ліси України"</t>
  </si>
  <si>
    <t>Розпорядження Ради Міністрів СССР від 14.10.75 № 780;</t>
  </si>
  <si>
    <t>Миколаївський зоопарк</t>
  </si>
  <si>
    <t>м. Миколаїв</t>
  </si>
  <si>
    <t>м.Миколаїв</t>
  </si>
  <si>
    <t>КУ «Миколаївський зоопарк»</t>
  </si>
  <si>
    <t xml:space="preserve">Постанова Ради Міністрів СРСР від 22.07.83 № 311 </t>
  </si>
  <si>
    <t xml:space="preserve">    </t>
  </si>
  <si>
    <t>«Кінбурнська коса»</t>
  </si>
  <si>
    <t>Очаківський р-н</t>
  </si>
  <si>
    <t>Покровська сільська рада, ДП «Очаківське лісомисливське господарство» та ін..</t>
  </si>
  <si>
    <t xml:space="preserve">Очаківська міська територіальна громада, філія "Миколаївське лісове господарство" та ін. </t>
  </si>
  <si>
    <t>Рішення облради №16 від 15.10.92</t>
  </si>
  <si>
    <t>«Гранітно-степове Побужжя»</t>
  </si>
  <si>
    <t>Врадіївський, Кривоозерський, Первомайський, Арбузинський, Вознесенський, Доманівський, Братський  р-ни</t>
  </si>
  <si>
    <t>Грушівська, Мигійська, Романо-Балківська, Кумарівська, Кам’яномостівська,   Врадіївська, Кумарівська, Березківська, Семенівська, Іванівська, Костянтинівська, Богданівська, Прибузька, Трикратська, Петропавловська сільради, Южноукраїнська міська рада, ДП „Врадіївське лісове господарство”, ДП „Вознесенське лісове господарство”, ДП «Веселинівське лісове господарство”, Южноукраїнська АЕС та ін.</t>
  </si>
  <si>
    <t>Мигійська,  Кам’яномостівська,    Благодатненська,  Прибузька сільради, Олександрівська, Братська, Врадіївська, селищні ради, Южноукраїнська, Первомайська міські рада, філія „Врадіївське лісове господарство”, філія „Вознесенське лісове господарство” ДСГП "Ліси України" , Южноукраїнська АЕС та ін.</t>
  </si>
  <si>
    <t>Рішення облради  № 10 від 06.07.06 № 3 від 27.05.05  №5 від 23.12.99 №7 від 25.10.96 №10 від 28.04.95 №27 від 18.03.94</t>
  </si>
  <si>
    <t>«Тилігульський»</t>
  </si>
  <si>
    <t>Березанський район</t>
  </si>
  <si>
    <t>Ташинська, Краснопільська, Анатоліївська, Червоноукраїнська, Коблевська сільради, ДП «Очаківське лісомисливське господарство»</t>
  </si>
  <si>
    <r>
      <t xml:space="preserve">Ташинська, Краснопільська, Анатоліївська, Червоноукраїнська, Коблевська сільради, філія «Миколаївське лісове господарство» ДСГП "Ліси України" </t>
    </r>
    <r>
      <rPr>
        <sz val="10"/>
        <rFont val="Times New Roman"/>
        <family val="1"/>
        <charset val="204"/>
      </rPr>
      <t>(Березанська селищна, Коблівська сільська ТГ)</t>
    </r>
  </si>
  <si>
    <t>№ 8 від 28.04.95</t>
  </si>
  <si>
    <t>«Приінгульський»</t>
  </si>
  <si>
    <t>Новобузький район</t>
  </si>
  <si>
    <t>Новобузька міська рада, Кам’янська, Софіївська, Розанівська сільради та ін.</t>
  </si>
  <si>
    <r>
      <t xml:space="preserve">РЛП «Приінгульський», Новобузька міська рада, Кам’янська, Софіївська, Розанівська сільради </t>
    </r>
    <r>
      <rPr>
        <sz val="11"/>
        <rFont val="Times New Roman"/>
        <family val="1"/>
        <charset val="204"/>
      </rPr>
      <t>(Новобузька міська, Софіївська сільська ТГ)</t>
    </r>
  </si>
  <si>
    <t>№ 6 від 17.12.02</t>
  </si>
  <si>
    <t>«Висунсько-Інгулецький»</t>
  </si>
  <si>
    <t>Березнегуватський</t>
  </si>
  <si>
    <t>Березнегуватська селищна рада, Білокриницька, Висунська, Любомирівська, Маліївська, Мурахівська, Нововолодимирівська, Новосевастопольська, Сергіївська та Федорівська сільські ради</t>
  </si>
  <si>
    <t xml:space="preserve">№ 9 від 25.11.11 </t>
  </si>
  <si>
    <t>Острів Довгий</t>
  </si>
  <si>
    <t>м. Первомайськ</t>
  </si>
  <si>
    <t>м.Первомайськ</t>
  </si>
  <si>
    <t xml:space="preserve">№ 527 від 01.10.74 </t>
  </si>
  <si>
    <t>Півострів Піщаний</t>
  </si>
  <si>
    <t>Жовтневий р-н</t>
  </si>
  <si>
    <t>землі державної власності</t>
  </si>
  <si>
    <t>№ 24 від 07.07.92</t>
  </si>
  <si>
    <t>Вовча Балка</t>
  </si>
  <si>
    <t>Новоодеський р-н</t>
  </si>
  <si>
    <t>землі державної власності (запас)</t>
  </si>
  <si>
    <t>№ 11 від 12.03.93</t>
  </si>
  <si>
    <t xml:space="preserve">Новопетрівські плавні  </t>
  </si>
  <si>
    <t>Петрово-Солониський</t>
  </si>
  <si>
    <t>землі державної власності (запас), ДП «Миколаївське лісове господарство»</t>
  </si>
  <si>
    <t>філія  «Миколаївське лісове господарство» ДСГП "Ліси України"</t>
  </si>
  <si>
    <t>№ 7 від 13.05.93</t>
  </si>
  <si>
    <t>Мурахівський</t>
  </si>
  <si>
    <t>Березнегуватський р-н</t>
  </si>
  <si>
    <t>№ 20 від 18.03.94</t>
  </si>
  <si>
    <t xml:space="preserve">Висунський </t>
  </si>
  <si>
    <t>Біла Криниця</t>
  </si>
  <si>
    <t>Водоспад</t>
  </si>
  <si>
    <t>№ 24 від 02.02.95</t>
  </si>
  <si>
    <t>Попова Дача</t>
  </si>
  <si>
    <t>Михайлівський</t>
  </si>
  <si>
    <t>Новоодеський, Вознесенський р-ни</t>
  </si>
  <si>
    <t>Миколаївський р-н, Вознесенський р-н</t>
  </si>
  <si>
    <t>Пташиний</t>
  </si>
  <si>
    <t>землі загального користування</t>
  </si>
  <si>
    <t>Гора</t>
  </si>
  <si>
    <t>філія “Вознесенське лісове господарство”  ДСГП "Ліси України"</t>
  </si>
  <si>
    <t>Михайлівський степ</t>
  </si>
  <si>
    <t>землі запасу Михайлівської сільської ради, ПП «Арчар Тур», ДП „Миколаївське лісове господарство” та ін.</t>
  </si>
  <si>
    <t>землі запасу Михайлівської сільської ради, ПП «Арчар Тур», філія „Миколаївське лісове господарство” ДСГП "Ліси України" та ін.</t>
  </si>
  <si>
    <t>№13 від 14.08.97</t>
  </si>
  <si>
    <t>Бондаревські джерела</t>
  </si>
  <si>
    <t>№15 від 30.12.10</t>
  </si>
  <si>
    <t>Привільний</t>
  </si>
  <si>
    <t>землі державної власності (запас), ДП «Баштанське лісове господарство»</t>
  </si>
  <si>
    <t>землі державної власності (запас), філія «Баштанське лісове господарство» ДСГП "Ліси України"</t>
  </si>
  <si>
    <t>№12 від 30.12.10</t>
  </si>
  <si>
    <t>Бакшалинські плавні</t>
  </si>
  <si>
    <t>№8 від 02.02.2013</t>
  </si>
  <si>
    <t>Воєводський</t>
  </si>
  <si>
    <t>Арбузинський р-н</t>
  </si>
  <si>
    <t>Первомайський р-н</t>
  </si>
  <si>
    <t>Кам`яно-Костуватський</t>
  </si>
  <si>
    <t>Братський р-н</t>
  </si>
  <si>
    <t>землі державної власності (ДП "Єланецьке лісове господарство")</t>
  </si>
  <si>
    <t>землі державної власності філія "Вознесенське лісове господарство" ДСГП "Ліси України</t>
  </si>
  <si>
    <t>Новоодеський</t>
  </si>
  <si>
    <t>Підгірний</t>
  </si>
  <si>
    <t>Черталківський</t>
  </si>
  <si>
    <t>землі державної власності, фізичні особи-землекористувачіна умовах оренди (Корецький М.М., Корецький О.М., Корецький С.М.)Лисогірська с. р</t>
  </si>
  <si>
    <t>Міщанська балка</t>
  </si>
  <si>
    <t>Первомайський р-н, землі державної власності у межах території Лисогірської с. р.</t>
  </si>
  <si>
    <t>Рішення облради від 18.09.2019 № 5</t>
  </si>
  <si>
    <t>Новобірзулівський</t>
  </si>
  <si>
    <t>Баштанський р-н, землі державної власності у межах Привільненської с. р.</t>
  </si>
  <si>
    <t xml:space="preserve"> Привільненська с. р.</t>
  </si>
  <si>
    <t>Каньйон річки Чичиклія</t>
  </si>
  <si>
    <t>Веселинівський р-н, землі державної власності у межах Покровської та Варюшинської с. р.</t>
  </si>
  <si>
    <t xml:space="preserve"> Покровська с. р. та Варюшинська с. р.</t>
  </si>
  <si>
    <t>Сергіївський</t>
  </si>
  <si>
    <t>Братський р-н, землі державної власносту межах Сергіївської с. р.</t>
  </si>
  <si>
    <t>Сергіївська с. р.</t>
  </si>
  <si>
    <t>Христофорівські плавні</t>
  </si>
  <si>
    <t>Баштанський р-н, землі державної власності у межах Костичівської, Христофорівської, Доброкриничанської та Інгульської с. р.</t>
  </si>
  <si>
    <t>Костичівська с. р., Христофорівська с. р., Доброкриничанська с. р. та Інгульська с. р.</t>
  </si>
  <si>
    <t>Лагодівський</t>
  </si>
  <si>
    <t>Казанківський р-н, землі державної власності в межах територій Лагодівської та Троїцько-Сафонівської с. р.</t>
  </si>
  <si>
    <t>Лагодівська с. р.та Троїцько-Сафонівська с. р.</t>
  </si>
  <si>
    <t>Балка Глибока</t>
  </si>
  <si>
    <t>Вознесенський р-н, землі комунальної власності (запас) Прибужанівської сільської територіальної громади</t>
  </si>
  <si>
    <t>Прибужанівськка сільська територіальна громада</t>
  </si>
  <si>
    <t>Рішення Миколаївської обласної ради від 21.12.2021 № 23</t>
  </si>
  <si>
    <t>Райдолинський степ</t>
  </si>
  <si>
    <t>Вознесенський р-н,  землі комунальної власності (запас) Веселинівської селищної територіальної громади, ДП "Веселинівське ЛГ"</t>
  </si>
  <si>
    <t>Веселинівська селищна територіальна громада,  ДП "Веселинівське ЛГ"</t>
  </si>
  <si>
    <t>Рішення Миколаївської обласної ради від 21.12.2021 № 24</t>
  </si>
  <si>
    <t>Черталківський 2</t>
  </si>
  <si>
    <t>Прибужанівська сільська територіальна громада</t>
  </si>
  <si>
    <t>Рішення Миколаївської обласної ради від 21.12.2021 № 25</t>
  </si>
  <si>
    <t>Варюшино</t>
  </si>
  <si>
    <t>Веселинівський р-н</t>
  </si>
  <si>
    <t>філія «Вознесенське лісове господарство» ДСГП "Ліси України</t>
  </si>
  <si>
    <t xml:space="preserve">№623 від 25.12.79 </t>
  </si>
  <si>
    <t>Дорошівка</t>
  </si>
  <si>
    <t>№448 від 23.10.84</t>
  </si>
  <si>
    <t>Балабанівка</t>
  </si>
  <si>
    <t xml:space="preserve">ДП «Миколаївське лісове господарство» </t>
  </si>
  <si>
    <t>філія «Миколаївське лісове господарство» ДСГП "Ліси України</t>
  </si>
  <si>
    <t>Мішково-Погорілове</t>
  </si>
  <si>
    <t>ДП «Миколаївське лісове господарство»</t>
  </si>
  <si>
    <t>Олександрівська дача</t>
  </si>
  <si>
    <t>ДП “Врадіївське лісове господарство”</t>
  </si>
  <si>
    <t>Новоселівка</t>
  </si>
  <si>
    <t>ДП «Вознесенське лісове господарство»</t>
  </si>
  <si>
    <t>Добра Криниця(БОТАНІЧНИЙ)</t>
  </si>
  <si>
    <t xml:space="preserve">ДП «Баштанське лісове господарство» </t>
  </si>
  <si>
    <t>філія «Баштанське лісове господарство» ДСГП "Ліси України</t>
  </si>
  <si>
    <t>Вільне</t>
  </si>
  <si>
    <t>ДП «Єланецьке лісове господарство»</t>
  </si>
  <si>
    <t>Володимирівська дача</t>
  </si>
  <si>
    <t xml:space="preserve">ДП «Володимирівське лісове господарство» </t>
  </si>
  <si>
    <t>Байрак</t>
  </si>
  <si>
    <t>філія «Врадіївське лісове господарство» ДСГП "Ліси України</t>
  </si>
  <si>
    <t>Кам’яна Балка</t>
  </si>
  <si>
    <t>землі державної власності (запас), ДП „Єланецьке лісове господарство”</t>
  </si>
  <si>
    <t>№ 448 від 23.10.84</t>
  </si>
  <si>
    <t>Івано-Кепіне</t>
  </si>
  <si>
    <t>Снігурівський р-н</t>
  </si>
  <si>
    <t>№ 336 від 16.12.87</t>
  </si>
  <si>
    <t xml:space="preserve">Яковлівський </t>
  </si>
  <si>
    <t>№ 336 від 16.12.87 №336 від 16.12.87</t>
  </si>
  <si>
    <t>Пелагеївський</t>
  </si>
  <si>
    <t>Новобузький  р-н</t>
  </si>
  <si>
    <t xml:space="preserve">№ 11 від 12.03.93 </t>
  </si>
  <si>
    <t>Скобелівська балка</t>
  </si>
  <si>
    <t>Мар’янівський</t>
  </si>
  <si>
    <t>Лощина</t>
  </si>
  <si>
    <t>Михайло-Ларинський</t>
  </si>
  <si>
    <t xml:space="preserve">ДП „Миколаївське лісове господарство” </t>
  </si>
  <si>
    <t xml:space="preserve">№ 6 від 23.04.09 </t>
  </si>
  <si>
    <t xml:space="preserve">Кримки </t>
  </si>
  <si>
    <t>Богодарівка</t>
  </si>
  <si>
    <t>Єлізаветівка</t>
  </si>
  <si>
    <t>Пониззя Тилігульського лиману</t>
  </si>
  <si>
    <t>Березанський р-н</t>
  </si>
  <si>
    <t>№ 668 від 20.12.76 №448 від 23.10.84</t>
  </si>
  <si>
    <t>Бузький</t>
  </si>
  <si>
    <t>ВАТ “Зелений гай”</t>
  </si>
  <si>
    <t>Веселинівськи плавні</t>
  </si>
  <si>
    <t>Рішення Миколаївської обласної ради від 21.12.2021 № 26</t>
  </si>
  <si>
    <t>Південнобузький</t>
  </si>
  <si>
    <t>Миколаївська держрибінспекція</t>
  </si>
  <si>
    <t>Солоне озеро</t>
  </si>
  <si>
    <t>Підземне озеро</t>
  </si>
  <si>
    <t>№448 23.10.84</t>
  </si>
  <si>
    <t xml:space="preserve">Щербанівське водосховище </t>
  </si>
  <si>
    <t>Вознесенське управління зрошувальних мереж</t>
  </si>
  <si>
    <t>Жовтневе водосховище</t>
  </si>
  <si>
    <t>№ 281 від 11.12.90</t>
  </si>
  <si>
    <t>Софіївське водосховище</t>
  </si>
  <si>
    <t>Облводгосп</t>
  </si>
  <si>
    <t>Катеринівське водосховище</t>
  </si>
  <si>
    <t xml:space="preserve">Миколаївське міжрайонне управління водного господарства </t>
  </si>
  <si>
    <t>Разом заказників гідроогічних</t>
  </si>
  <si>
    <t>Курган</t>
  </si>
  <si>
    <t>Громоклійська круча</t>
  </si>
  <si>
    <t xml:space="preserve">землі державної власності (запас), </t>
  </si>
  <si>
    <t>№13 від 30.12.10</t>
  </si>
  <si>
    <t>Ленінське</t>
  </si>
  <si>
    <t>ДП “Володимирівське лісове господарство”</t>
  </si>
  <si>
    <t>філія “Баштанське лісове господарство” ДСГП "Ліси України"</t>
  </si>
  <si>
    <t>Луканівка</t>
  </si>
  <si>
    <t>Кривоозерський р-н</t>
  </si>
  <si>
    <t>ДП „Врадіївське лісове господарство”</t>
  </si>
  <si>
    <t>філія „Врадіївське лісове господарство” "Ліси України"</t>
  </si>
  <si>
    <t>Дуб черешчатий</t>
  </si>
  <si>
    <t>м. Миколаїв, вул. Адм. Макарова, 1</t>
  </si>
  <si>
    <t>Дуб черешчатий по вул. Адміральська, 22</t>
  </si>
  <si>
    <t>м. Миколаїв вул. Адміральська, 22</t>
  </si>
  <si>
    <t>№ 7 від 23.04.09</t>
  </si>
  <si>
    <t>м. Миколаїв, вул. Адм. Макарова, 14</t>
  </si>
  <si>
    <t>м. Миколаїв, вул.В.Морська, 38</t>
  </si>
  <si>
    <t>Ювілейне</t>
  </si>
  <si>
    <t>Волошка білоперлинна</t>
  </si>
  <si>
    <t>м. Миколаїв, жилмасив “Ліски”</t>
  </si>
  <si>
    <t xml:space="preserve">№ 283 від 05.12.89 </t>
  </si>
  <si>
    <t>Сквер “Пам’ять”</t>
  </si>
  <si>
    <t>м. Миколаїв, Будинок Природи</t>
  </si>
  <si>
    <t xml:space="preserve">№ 281 від 11.12.90 </t>
  </si>
  <si>
    <t>Себінська</t>
  </si>
  <si>
    <t>Новоодеський р-н, с.Себіно</t>
  </si>
  <si>
    <t>Миколаївський р-н, с.Себіно</t>
  </si>
  <si>
    <t>Зеленгорова балка</t>
  </si>
  <si>
    <t>Єланецький р-н</t>
  </si>
  <si>
    <t>Балка Широка</t>
  </si>
  <si>
    <t>ДП „Єланецьке лісове господарство”</t>
  </si>
  <si>
    <t>Камениста балка</t>
  </si>
  <si>
    <t>Балка</t>
  </si>
  <si>
    <t>Березнігуватський р-н</t>
  </si>
  <si>
    <t>Мокра Балка</t>
  </si>
  <si>
    <t>Каширове</t>
  </si>
  <si>
    <t>№ 7 від 28.04.95</t>
  </si>
  <si>
    <t>Балка Пенківська</t>
  </si>
  <si>
    <t>Рубанівський ставок</t>
  </si>
  <si>
    <t>Гирло р. Бакшала</t>
  </si>
  <si>
    <t>Старогаліцинівська</t>
  </si>
  <si>
    <t>смт. Березнегувате</t>
  </si>
  <si>
    <t>Вознесенський р-н, с.Олександрівка</t>
  </si>
  <si>
    <t>Вознесенський р-н, с.Ракове</t>
  </si>
  <si>
    <t>Новогригорівська сільська рада</t>
  </si>
  <si>
    <t>Новоодеський р-н, с.Новопетрівка</t>
  </si>
  <si>
    <t>м.Вознесенськ</t>
  </si>
  <si>
    <t>Вознесенське ЖКГ</t>
  </si>
  <si>
    <t>№ 391 від 21.07.72</t>
  </si>
  <si>
    <t>Березанський р-н, с.Рибаковка</t>
  </si>
  <si>
    <t>Прибужанська сільська рада</t>
  </si>
  <si>
    <t>Первомайський р-н, с.Чаусово</t>
  </si>
  <si>
    <t>Чаусівська сільська рада</t>
  </si>
  <si>
    <t>Новоодеський р-н, с.Зайве</t>
  </si>
  <si>
    <t>Новоодеський р-н, с.Кандибіне</t>
  </si>
  <si>
    <t>Кандибінська сільська рада</t>
  </si>
  <si>
    <t>Снігурівський р-н, м.Снігурівка</t>
  </si>
  <si>
    <t>Турецький фонтан</t>
  </si>
  <si>
    <t>м. Миколаїв, яхт-клуб</t>
  </si>
  <si>
    <t>м. Миколаївська</t>
  </si>
  <si>
    <t>Зоряний</t>
  </si>
  <si>
    <t>№ 16 від 12.03.93</t>
  </si>
  <si>
    <t>Виступи граніту біля с.Кам’яно-Костувате</t>
  </si>
  <si>
    <t>Магматити</t>
  </si>
  <si>
    <t xml:space="preserve">№ 448 від 23.10.84 </t>
  </si>
  <si>
    <t>Виступи граніту біля с.Ясногородка</t>
  </si>
  <si>
    <t>Єланецький  р-н</t>
  </si>
  <si>
    <t>Турецький стіл</t>
  </si>
  <si>
    <t>Первомайський р-н, с.Мигія</t>
  </si>
  <si>
    <t>Протичанська скеля</t>
  </si>
  <si>
    <t>Виступи гранітів біля с.Таборівка</t>
  </si>
  <si>
    <t>№448 від 23.10.84 (5 га)</t>
  </si>
  <si>
    <t>Крива пустош</t>
  </si>
  <si>
    <t>парк-памятка садово-паркового мистецтва</t>
  </si>
  <si>
    <t xml:space="preserve">Братський р-н </t>
  </si>
  <si>
    <t>Парк ім. Островського</t>
  </si>
  <si>
    <t>м. Вознесенськ</t>
  </si>
  <si>
    <t>Вознесенська міська рада</t>
  </si>
  <si>
    <t xml:space="preserve">Парк ім. Шевченка </t>
  </si>
  <si>
    <t>Парк ім.1-го Травня</t>
  </si>
  <si>
    <t>Парк Вознесенської школи</t>
  </si>
  <si>
    <t>Відділ освіти Вознесенської райдержадміністрації</t>
  </si>
  <si>
    <t>Старий парк</t>
  </si>
  <si>
    <t>Жовтневий р-н, с.Мішково-Погорілове</t>
  </si>
  <si>
    <t>Володимирівський парк</t>
  </si>
  <si>
    <t>Казанківський р-н, Володимирівське лісництво</t>
  </si>
  <si>
    <t>ДП „Володимирівське лісове господарство”</t>
  </si>
  <si>
    <t>Парк ім. Леніна</t>
  </si>
  <si>
    <t>Миколаївський р-н, с.Тернувате</t>
  </si>
  <si>
    <t>Обласна спілка мисливців та  рибалок</t>
  </si>
  <si>
    <t>Парк Перемоги</t>
  </si>
  <si>
    <t>м. Миколаїв,  мкр. Соляні</t>
  </si>
  <si>
    <t>ТОВ «Цунамі Юг»</t>
  </si>
  <si>
    <t>КП "Миколаївські парки"</t>
  </si>
  <si>
    <t>Флотський бульвар</t>
  </si>
  <si>
    <t>м. Миколаїв</t>
  </si>
  <si>
    <t xml:space="preserve">№448 від 23.10.84 </t>
  </si>
  <si>
    <t>Парк ім. Петровського</t>
  </si>
  <si>
    <t>ТОВ «Інтер фірма»</t>
  </si>
  <si>
    <t>Парк “Ліски”</t>
  </si>
  <si>
    <t>м. Миколаїв, мкр. Ліски</t>
  </si>
  <si>
    <t>КП «Миколаївські парки»</t>
  </si>
  <si>
    <t>Сиваський сквер</t>
  </si>
  <si>
    <t>м. Миколаїв, вул. Пушкінська</t>
  </si>
  <si>
    <t>Піонерський</t>
  </si>
  <si>
    <t>м. Миколаїв, вул. адм. Макарова</t>
  </si>
  <si>
    <t>Парк ім.68 моряків-десантників</t>
  </si>
  <si>
    <t>м. Миколаїв, площа ім. В.І.Леніна</t>
  </si>
  <si>
    <t xml:space="preserve">м. Миколаїв, Соборна площа </t>
  </si>
  <si>
    <t>Парк ім. Ленінського комсомолу</t>
  </si>
  <si>
    <t>м. Миколаїв, вул. Космонавтів</t>
  </si>
  <si>
    <t>ТОВ «Бізнес Реал»</t>
  </si>
  <si>
    <t>Комсомольський парк</t>
  </si>
  <si>
    <t xml:space="preserve">Парк ім. Петровського </t>
  </si>
  <si>
    <t>Мар’ївське</t>
  </si>
  <si>
    <t>ДП “Баштанське лісове господарство”</t>
  </si>
  <si>
    <t>Хомутець</t>
  </si>
  <si>
    <t>Лісове</t>
  </si>
  <si>
    <t>Мар’їна роща</t>
  </si>
  <si>
    <t>Василева пасіка</t>
  </si>
  <si>
    <t>Молдова</t>
  </si>
  <si>
    <t>Лабіринт</t>
  </si>
  <si>
    <t>Курячі лози</t>
  </si>
  <si>
    <t>ДП «Врадіївське лісове господарство»</t>
  </si>
  <si>
    <t>Чабанка</t>
  </si>
  <si>
    <t>Новобузький</t>
  </si>
  <si>
    <t>ДП «Баштанське лісове господарство»</t>
  </si>
  <si>
    <t>Лівобережжя</t>
  </si>
  <si>
    <t>Дубки</t>
  </si>
  <si>
    <t>м. Миколаїв, Старий Водопій</t>
  </si>
  <si>
    <t xml:space="preserve">Андріївське </t>
  </si>
  <si>
    <t>філія “Миколаївське лісове господарство” ДСГП "Ліси України"</t>
  </si>
  <si>
    <t>Літній хутір Скаржинського</t>
  </si>
  <si>
    <t xml:space="preserve">№ 24 від 02.02.95 </t>
  </si>
  <si>
    <t xml:space="preserve">1. </t>
  </si>
  <si>
    <t xml:space="preserve">Дунайський </t>
  </si>
  <si>
    <t xml:space="preserve">Кілійський р-н, м. Вилкове, вул. Татарбунарського повстання, 132 а </t>
  </si>
  <si>
    <t>Ізмаїльський та Білгород-Дністровський райони</t>
  </si>
  <si>
    <t xml:space="preserve">НАН України </t>
  </si>
  <si>
    <t xml:space="preserve">Укази Президента України від 10.08.98  № 861/98, від 02.02.04 .№ 117/2004 </t>
  </si>
  <si>
    <t>Нижньодністровський</t>
  </si>
  <si>
    <t>Білгород-Дністровський, Біляївський та Овідіопольський райони</t>
  </si>
  <si>
    <t>Білгород-Дністровський, Одеський райони</t>
  </si>
  <si>
    <t xml:space="preserve"> Мінприроди України </t>
  </si>
  <si>
    <t xml:space="preserve">Міндовкілля України </t>
  </si>
  <si>
    <t>Указ Президента України від 13.11. 08   № 1033/2008</t>
  </si>
  <si>
    <t>«Тузловські лимани»</t>
  </si>
  <si>
    <t>Татарбунарський район</t>
  </si>
  <si>
    <t xml:space="preserve">Білгород-Дністровський </t>
  </si>
  <si>
    <t>Мінприроди України</t>
  </si>
  <si>
    <t>Указ Президента України від 01.01.2010   № 1/2010</t>
  </si>
  <si>
    <t xml:space="preserve">Указ Президента України від                      01.01.2022 року №3/2022 </t>
  </si>
  <si>
    <t xml:space="preserve">«Петровський» </t>
  </si>
  <si>
    <t xml:space="preserve">Комінтернівський р-н, Красносільське лісництво кв. 1-5, урочище "Петрівка" </t>
  </si>
  <si>
    <t xml:space="preserve">Березівський район, Курісовська сільська територіальна громада, Красносільське лісництво кв. 1-5, урочище "Петрівка" </t>
  </si>
  <si>
    <t xml:space="preserve">ДП «Одеське лісове господарство» </t>
  </si>
  <si>
    <t xml:space="preserve">Постанова Ради Міністрів України   від 28.10.74 р. № 500 </t>
  </si>
  <si>
    <t xml:space="preserve">2. </t>
  </si>
  <si>
    <t>«Острів Зміїний»</t>
  </si>
  <si>
    <t>Кілійський р-н, о. Зміїний</t>
  </si>
  <si>
    <t>Ізмаїльський  район,                     о. Зміїний</t>
  </si>
  <si>
    <t>КП «Острівне»</t>
  </si>
  <si>
    <t>Одеське обласне комунальне підприємство «Острівне»</t>
  </si>
  <si>
    <t xml:space="preserve">Указ Президента України від 09.12.98  № 1341/98 </t>
  </si>
  <si>
    <t xml:space="preserve">«Савранський ліс» </t>
  </si>
  <si>
    <t>Савранський р-н, Савранське л-во        кв. 1-40, Слюсарівське л-во кв.1-3, 5-16, 19-71, Осичанського л-во  кв.1-34</t>
  </si>
  <si>
    <t>Подільський  район, Савранське лісництво, кв. 1-40, Слюсарівське лісництво, кв.1-3, 5-16, 19-71, Осичанське лісництво, кв.1-34</t>
  </si>
  <si>
    <t xml:space="preserve">ДП «Савранське лісове господарство» </t>
  </si>
  <si>
    <t xml:space="preserve">ДП "Балтське лісове господарство" </t>
  </si>
  <si>
    <t>Постанова Ради Міністрів України від 28.10.74  №500, від 07.01.85 № 5</t>
  </si>
  <si>
    <t>Озеро Картал</t>
  </si>
  <si>
    <t>Ренійський р-н, за межами сіл Орлівка та Новосільське</t>
  </si>
  <si>
    <t>Ізмаїльський район, Ренійська міська територіальна громада за межами сіл Орлівка та Новосільське</t>
  </si>
  <si>
    <t xml:space="preserve">Ренійська районна державна адміністрація   Орлівська сільська рада  </t>
  </si>
  <si>
    <t>Ренійська міська рада</t>
  </si>
  <si>
    <t xml:space="preserve">Указ Президента України                          від 10.09.2019 № 679/2019 </t>
  </si>
  <si>
    <t>Озеро Кагул</t>
  </si>
  <si>
    <t>Ренійський р-н, за межами сіл Орлівка, Нагірне та міста Рені</t>
  </si>
  <si>
    <t>Ізмаїльський (Ренійський) район, Ренійська міська територіальна громада, за межами сіл Орлівка, Нагірне та міста Рені</t>
  </si>
  <si>
    <t>Ренійська районна державна адміністрація</t>
  </si>
  <si>
    <t xml:space="preserve">Указ Президента України                           від 10.09.2019 № 679/2019 </t>
  </si>
  <si>
    <t xml:space="preserve">«Коса Стрілка» </t>
  </si>
  <si>
    <t xml:space="preserve">Комінтернівський р-н,                        біля с. Петрівка, Петрівський державний аграрний технікум </t>
  </si>
  <si>
    <t xml:space="preserve">Березівський район, Курісовська сільська територіальна громада, біля  с. Курісове, Петрівський державний аграрний технікум </t>
  </si>
  <si>
    <t xml:space="preserve">Петрівський державний аграрний технікум </t>
  </si>
  <si>
    <t xml:space="preserve">Постанова Ради Міністрів України   від 28.10.74 р. № 500, від 07.01.85 р. № 5 </t>
  </si>
  <si>
    <t>«Дальницький»</t>
  </si>
  <si>
    <t>Овідіопольський р-н, Великодолинське лісництво кв. 1-15, ур. «Дальницьке»</t>
  </si>
  <si>
    <t>Одеський район, Великодолинське лісництво кв. 1-15, урочище «Дальницьке»</t>
  </si>
  <si>
    <t xml:space="preserve">Постанова Ради Міністрів України  від 28.10.74 р. № 500 </t>
  </si>
  <si>
    <t>«Староманзирський»</t>
  </si>
  <si>
    <t>Тарутинський р-н, Бородинське лісництво, кв.1-2, ур. «Старий Манзир»</t>
  </si>
  <si>
    <t>ДП «Саратське лісове господарство»</t>
  </si>
  <si>
    <t xml:space="preserve">Постанова Ради Міністрів України від 28.10.74 р. № 500, Указ Президента України від 02.01.2022 № 6/2022 </t>
  </si>
  <si>
    <t xml:space="preserve">3. </t>
  </si>
  <si>
    <t xml:space="preserve">«Долинський» </t>
  </si>
  <si>
    <t>Ананьївський р-н, Долинське лісництво кв. 24-30, 35-45,  47-51, 53-59, 61, ур. «Глибокий яр»</t>
  </si>
  <si>
    <t>Подільский  район, Долинське лісництво кв. 24-30, 35-45,  47-51, 53-59, 61, урочище «Глибокий яр»</t>
  </si>
  <si>
    <t xml:space="preserve">ДП «Ананьївське лісове господарство» </t>
  </si>
  <si>
    <t xml:space="preserve">Указ Президента Українивід 09.12.98 р. № 1341/98 </t>
  </si>
  <si>
    <t xml:space="preserve">4. </t>
  </si>
  <si>
    <t>«Павловський»</t>
  </si>
  <si>
    <t>Фрунзівський р-н, Павлівське лісництво кв. 50-58, ур. «Соше»</t>
  </si>
  <si>
    <t>Роздільнянський  район, Павлівське лісництво кв. 50-58, урочище «Соша»</t>
  </si>
  <si>
    <t>ДП «Великомихайлівське  лісове господарство»</t>
  </si>
  <si>
    <t xml:space="preserve">Указ Президента України від 09.12.98 р. №1341/98 </t>
  </si>
  <si>
    <t>«Михайлопільський»</t>
  </si>
  <si>
    <t xml:space="preserve">ботанічна </t>
  </si>
  <si>
    <t xml:space="preserve">Іванівський р-н., біля села Михайлополь </t>
  </si>
  <si>
    <t xml:space="preserve">Березівський  район, Коноплянська сільська територіальна громада, біля села Михайлопіль </t>
  </si>
  <si>
    <t xml:space="preserve">ДП «Ширяївське лісове господарство» </t>
  </si>
  <si>
    <t>ДП "Ананьївське лісове господарство"</t>
  </si>
  <si>
    <t xml:space="preserve">Постанова Кабінету Міністрів України від 21.03.84 р. №139 </t>
  </si>
  <si>
    <t xml:space="preserve">Одеські катакомби </t>
  </si>
  <si>
    <t xml:space="preserve">м. Одеса, вул. Картамишівська, 27/29 </t>
  </si>
  <si>
    <t>Одеський національний університет ім. І.І.Мечникова</t>
  </si>
  <si>
    <t xml:space="preserve">Розпорядження Ради Міністрів України від 07.08.63  № 1180-Р </t>
  </si>
  <si>
    <t xml:space="preserve">Ботанічний сад ОНУ </t>
  </si>
  <si>
    <t xml:space="preserve">м. Одеса, Французький бульвар, 48/50, 87 </t>
  </si>
  <si>
    <t xml:space="preserve">Одеський національний університет ім. І.І.Мечнікова </t>
  </si>
  <si>
    <t xml:space="preserve">Постанова Ради Міністрів України  від 22.07.83 № 311 </t>
  </si>
  <si>
    <t xml:space="preserve">Одеський зоологічний парк </t>
  </si>
  <si>
    <t xml:space="preserve">м. Одеса, Новощіпний ряд, 25 </t>
  </si>
  <si>
    <t>Управління культури та туризму Одеської міської ради</t>
  </si>
  <si>
    <t xml:space="preserve">«Кардамичівський» </t>
  </si>
  <si>
    <t>парк – пам’ятка садово-паркового мистецтва</t>
  </si>
  <si>
    <t xml:space="preserve">Великомихайлівський р-н, Новоселівська сільська рада, Великомихайлівське лісництво,  кв. 75 ур. Кардамичево </t>
  </si>
  <si>
    <t>Роздільнянський  район, Великомихайлівська селищна територіальна громада Великомихайлівське лісництво, кв. 75, урочище Кардамичево</t>
  </si>
  <si>
    <t xml:space="preserve">ДП «Великомихайлівське лісове господарство» </t>
  </si>
  <si>
    <t xml:space="preserve">ДП "Одеське лісове господарство" </t>
  </si>
  <si>
    <t xml:space="preserve">Постанова Ради Міністрів України від 29.01.60 № 105 </t>
  </si>
  <si>
    <t xml:space="preserve">«Ізмаїльські острови» </t>
  </si>
  <si>
    <t xml:space="preserve">Ізмаїльський р-н, острови дельти Кілійського гирла р. Дунай: Татару, Великий Даллер, Малий Даллер </t>
  </si>
  <si>
    <t>ДП «Ізмаїльське лісове господарство»</t>
  </si>
  <si>
    <t xml:space="preserve">Рішення обласної ради від 01.10.93 № 496-ХХІ </t>
  </si>
  <si>
    <t xml:space="preserve">«Тилігульський» </t>
  </si>
  <si>
    <t xml:space="preserve">Березівський та Комінтернівський р-ни </t>
  </si>
  <si>
    <t>Березівський та Одеський райони</t>
  </si>
  <si>
    <t>Одеська обласна рада</t>
  </si>
  <si>
    <t xml:space="preserve">Рішення обласної ради від 25.11.97  № 176-ХХП </t>
  </si>
  <si>
    <t xml:space="preserve">«Верхній ліс» </t>
  </si>
  <si>
    <t xml:space="preserve">Іванівський р-н, Северинівська сільська рада,  Северинівське лісництво, кв. 9-17 </t>
  </si>
  <si>
    <t>Березівський  район, Іванівська селищна територіальна громада Северинівське лісництво, кв. 9-17</t>
  </si>
  <si>
    <t xml:space="preserve">Рішення облвиконкому від 18.05.72 №234, від 02.10.84   № 493 </t>
  </si>
  <si>
    <t>«Заводовський»</t>
  </si>
  <si>
    <t xml:space="preserve">Березівський р-н, Заводівська сільська рада, Березівське лісництво, кв.3-5,         ур. «Заводовка» </t>
  </si>
  <si>
    <t>Березівський район, Раухівська селищна територіальна громада , Березівське лісництво, кв. 3-5, урочище "Заводовка"</t>
  </si>
  <si>
    <t>ДП «Березівське лісове господарство»</t>
  </si>
  <si>
    <t xml:space="preserve">Рішення облвиконкому від 30.12.80 №795, від 02.10.84   № 493 </t>
  </si>
  <si>
    <t xml:space="preserve">«Фрасино» </t>
  </si>
  <si>
    <t xml:space="preserve">В-Михайловський р-н,  Стоянівська і Комарівська сільські ради, на відстані 20 км від смт. Великомихайлівка, Великомихайлівське лісництво, кв. 1-7, ур. «Фрасино» </t>
  </si>
  <si>
    <t>Роздільнянський район, Великомихайлівська селищна територіальна громада  на відстані 20 км від смт. Великомихайлівка, Великомихайлівське лісництво, кв. 1-8, урочище "Фрасино"</t>
  </si>
  <si>
    <t>ДП «Великомихайлівське лісове господарство»</t>
  </si>
  <si>
    <t xml:space="preserve">Рішення облвиконкому від 30.12.80 №795, від 02.10.84  № 493 </t>
  </si>
  <si>
    <t>«Діброва болотного дуба»</t>
  </si>
  <si>
    <t xml:space="preserve">Біляївський р-н, Троїцька сільська рада, Біляївське лісництво, кв.9, д.35, 38, 38а, 38б, 38в </t>
  </si>
  <si>
    <t>Одеський  район, Яськівська сільська територіальна громада , Біляївське лісництво, кв. 9, д. 22, 26, 29, 32, 34, 35</t>
  </si>
  <si>
    <t>ДП «Одеське лісове господарство»</t>
  </si>
  <si>
    <t xml:space="preserve">Рішення облвиконкому від 28.03.73 №125, від 02.10.84   № 493 </t>
  </si>
  <si>
    <t xml:space="preserve">5. </t>
  </si>
  <si>
    <t xml:space="preserve">«Шептереди» </t>
  </si>
  <si>
    <t xml:space="preserve">Фрунзівський р-н, Йосипівська сільська рада, Павлівське лісництво, кв. 23-42,                       ур. «Шептереди» </t>
  </si>
  <si>
    <t>Роздільнянський  район, Захарівська сільська рада, Павлівське лісництво кв. 23-42, урочище «Шептереди»</t>
  </si>
  <si>
    <t>Рішення облвиконкому від 29.12.78  №742, від 02.10.84  № 493, від 01.10.93 №496-ХХІ</t>
  </si>
  <si>
    <t xml:space="preserve">6. </t>
  </si>
  <si>
    <t>«Діброва Могилевська»</t>
  </si>
  <si>
    <t xml:space="preserve">Тарутинський р-н, Лісненська сільська рада, Бородинське лісництво, кв. З, ур. «Могилевське» </t>
  </si>
  <si>
    <t>Болградський  район, Бородінська селищна територіальна громада, Бородинське лісництво, кв.3, урочище «Могилевське»</t>
  </si>
  <si>
    <t>ДП "Ізмаїльське лісове господарство"</t>
  </si>
  <si>
    <t xml:space="preserve">Рішення облвиконкому від 18.05.7 № 234, від 02. 10.84   № 493 </t>
  </si>
  <si>
    <t xml:space="preserve">7. </t>
  </si>
  <si>
    <t>"Осинівський"</t>
  </si>
  <si>
    <t>Ширяївський р-н,  Осинівська сільська рада, Ширяївське лісництво, кв. 13-20</t>
  </si>
  <si>
    <t>Березівський  район, Ширяївська селищна територіальна громада, Ширяївське лісництво, кв. 13-20</t>
  </si>
  <si>
    <t xml:space="preserve">Рішення облвиконкому від 30.12.80 р. №795, від 02.10.84  р. № 493 </t>
  </si>
  <si>
    <t xml:space="preserve">«Діброва Манзирська» </t>
  </si>
  <si>
    <t>Тарутинський р-н, Лісненська сільська рада, Бородинське лісництво, кв. 4, ур. «Манзирське»</t>
  </si>
  <si>
    <t>Болградський район, Бородінська селищна територіальна громада,  Бородинське лісництво, кв.4, урочище «Манзирське»</t>
  </si>
  <si>
    <t xml:space="preserve">Рішення облвиконкому від 18.05.72 р. №234, від 02.10.84 р. № 493 </t>
  </si>
  <si>
    <t xml:space="preserve">9. </t>
  </si>
  <si>
    <t xml:space="preserve">«Лиманський» </t>
  </si>
  <si>
    <t xml:space="preserve">Білгород-Дністровський р-н, Семенівська сільська рада, Старокозацьке лісництво, кв.7-8 </t>
  </si>
  <si>
    <t>Білгород-Дністровський район, Старокозацька сільська територіальна громада, Старокозацьке лісництво, кв. 7-8</t>
  </si>
  <si>
    <t xml:space="preserve">Рішення облвиконкому від 30.12.82 р. №795, від 02.10.84 р.  № 493 </t>
  </si>
  <si>
    <t xml:space="preserve">10. </t>
  </si>
  <si>
    <t xml:space="preserve">«Березівський» </t>
  </si>
  <si>
    <t xml:space="preserve">Кодимський р-н, Будейське лісництво,кв. 76-106, ур. «Березівка» </t>
  </si>
  <si>
    <t>Подільський  район, Кодимська міська територіальна громада, Будейське лісництво, кв. 76-106, урочище "Березівка"</t>
  </si>
  <si>
    <t>ДП «Кодимське лісове господарство»</t>
  </si>
  <si>
    <t>Рішення облвиконкому від 30.12.80 р. №795, від  02.10.84 р. № 493, рішення облради від 24.02.2010 р. № 1040-У</t>
  </si>
  <si>
    <t xml:space="preserve">«Бендзарський ліс» </t>
  </si>
  <si>
    <t>Балтський р-н, Бендзарівська сільська рада, ур. «Бендзарський ліс»</t>
  </si>
  <si>
    <t>Подільський район, Балтська міська територіальна громада, урочище "Бендзарський ліс"</t>
  </si>
  <si>
    <t>ДП «Балтське лісове господарство»</t>
  </si>
  <si>
    <t xml:space="preserve">Рішення облради від 01.10.93 . № 496-ХХІ </t>
  </si>
  <si>
    <t xml:space="preserve">12. </t>
  </si>
  <si>
    <t xml:space="preserve">«Даничево» </t>
  </si>
  <si>
    <t xml:space="preserve">Балтський р-н, Піщанська сільська рада, Піщанське лісництво,              кв.47-51 </t>
  </si>
  <si>
    <t>Подільський район, Піщанська сільська територіальна громада, Піщанське лісництво, кв. 47-51</t>
  </si>
  <si>
    <t xml:space="preserve">Рішення облради від 01.10.93 № 496-ХХІ </t>
  </si>
  <si>
    <t xml:space="preserve">13. </t>
  </si>
  <si>
    <t>«Новомиколаївський</t>
  </si>
  <si>
    <t>Комінтернівський р-н, Новомиколаївська сільська рада</t>
  </si>
  <si>
    <t xml:space="preserve">Березівський район, Курісовська сільська територіальна громада </t>
  </si>
  <si>
    <t xml:space="preserve">14. </t>
  </si>
  <si>
    <t xml:space="preserve">«Каїрівський» </t>
  </si>
  <si>
    <t>Комінтернівський р-н, Каїрівська сільська рада, Красносільське л-во</t>
  </si>
  <si>
    <t>Березівський район, Курісовська сільська територільна громада , Красносільське лісництво</t>
  </si>
  <si>
    <t xml:space="preserve">15. </t>
  </si>
  <si>
    <t xml:space="preserve">«Тополине» </t>
  </si>
  <si>
    <t xml:space="preserve">Болградський р-н, Болградське лісництво, кв.28 </t>
  </si>
  <si>
    <t xml:space="preserve">ДП «Ізмаїльське лісове господарство» </t>
  </si>
  <si>
    <t xml:space="preserve">Рішення облради від 09.02.01№ 263-ХШ </t>
  </si>
  <si>
    <t xml:space="preserve"> 16.</t>
  </si>
  <si>
    <t xml:space="preserve">«Виноградівка» </t>
  </si>
  <si>
    <t xml:space="preserve">Болградський р-н, Болградське лісництво, кв. 25-27 </t>
  </si>
  <si>
    <t xml:space="preserve"> 17.</t>
  </si>
  <si>
    <t xml:space="preserve">«Лунг» </t>
  </si>
  <si>
    <t xml:space="preserve">Ізмаїльський р-н, в межах Старонекрасівської, Багатянської, Кислицької сільських рад </t>
  </si>
  <si>
    <t xml:space="preserve">Ізмаїльський район, Саф’янська сільська теиторіальна громада </t>
  </si>
  <si>
    <t xml:space="preserve">АРК«Придунайська нива» </t>
  </si>
  <si>
    <t>Аграрний рибогосподарський кооператив "Придунайська нива"</t>
  </si>
  <si>
    <t xml:space="preserve">Рішення облради  від 09.02.01 № 263-ХШ, від  29.12.04                   № 551-ІУ </t>
  </si>
  <si>
    <t>«Лузанівський ліс»</t>
  </si>
  <si>
    <t>Комінтернівський район, Крижанівська і Фонтанська сільські ради, Красносільське лісництво</t>
  </si>
  <si>
    <t>Одеський район, Фонтанська сільська територіальна громада, Красносільське лісництво</t>
  </si>
  <si>
    <t>Рішення облради від 06.06.08 № 541-У</t>
  </si>
  <si>
    <t xml:space="preserve">19. </t>
  </si>
  <si>
    <t>«Баранівський ліс»</t>
  </si>
  <si>
    <t>м. Ізмаїл, Ізмаїльське лісництво,                кв. 13-17, ур. «Баранівка»</t>
  </si>
  <si>
    <t>Ізмаїльський район, Ізмаїльська міська територіальна громада, м. Ізмаїл, Ізмаїльське лісництво, кв. 1-9 та   13-17, урочище "Баранівка"</t>
  </si>
  <si>
    <t>Рішення Одеської обласної ради від 20.03.2009 №799-V, від 17.12.2021 №372-VIIІ</t>
  </si>
  <si>
    <t>«Чогодарівський»</t>
  </si>
  <si>
    <t>Ширяївський р-н, с. Чогодарівка</t>
  </si>
  <si>
    <t>Березівський  район, Чогодарівська сільська громада,                                    с. Чогодарівка</t>
  </si>
  <si>
    <t>Рішення облвиконкому від 03.12.83 № 682, облради від 14.11.2008  № 665-V</t>
  </si>
  <si>
    <t>"Тарутинський степ"</t>
  </si>
  <si>
    <t>Тарутинський р-н, Веселодолинська сільська рада</t>
  </si>
  <si>
    <t xml:space="preserve">Болградський ) район, Бородинська селищна територіальна громада </t>
  </si>
  <si>
    <t>Веселодолинська сільська рада</t>
  </si>
  <si>
    <t>Бородинська  сільська рада</t>
  </si>
  <si>
    <t xml:space="preserve">Рішення облради від 26.04.2012 р. №445-VI </t>
  </si>
  <si>
    <t>"Селіванівський"</t>
  </si>
  <si>
    <t>Ананьївський р-н</t>
  </si>
  <si>
    <t xml:space="preserve">Подільський  район, Ананьївська міська територіальна громада </t>
  </si>
  <si>
    <t>Рішення облради від 09.11.2012 №631-VI</t>
  </si>
  <si>
    <t>"Ряснопіль"</t>
  </si>
  <si>
    <t>Березівський район, Новокальчевська  сільська територіальна громада12530,568</t>
  </si>
  <si>
    <t>Новокальчевська сільська рада, Державний навчальний заклад  "Березівський професійний аграрний ліцей"</t>
  </si>
  <si>
    <t>Рішення Одеcької обласної ради від 17.12.2021 №374-VIII</t>
  </si>
  <si>
    <t xml:space="preserve">«Жовтневий» </t>
  </si>
  <si>
    <t xml:space="preserve">Болградський р-н, Жовтнева сільська рада </t>
  </si>
  <si>
    <t>Болградський район, Василівська сільська територіальна громада (Жовтнева сільська рада)</t>
  </si>
  <si>
    <t xml:space="preserve">Жовтнева сільська рада </t>
  </si>
  <si>
    <t xml:space="preserve">Рішення облвиконкому від 03.12.83 № 682 </t>
  </si>
  <si>
    <t xml:space="preserve">«Коритнівський» </t>
  </si>
  <si>
    <t xml:space="preserve">Балтський р-н, біля с.  Коритне </t>
  </si>
  <si>
    <t>Подільський  район, Балтська міська громада, біля                                с. Коритне</t>
  </si>
  <si>
    <t>Планується до скасування</t>
  </si>
  <si>
    <t xml:space="preserve">Рішення облвиконкому від 03.12.8 № 682 </t>
  </si>
  <si>
    <t xml:space="preserve">«Сосновий ліс» </t>
  </si>
  <si>
    <t xml:space="preserve">Савранський р-н, Слюсарівське лісництво, кв.74, д. 8 </t>
  </si>
  <si>
    <t>Подільський район, Слюсарівське лісництво, кв.74,                      д. 6,7,8,9</t>
  </si>
  <si>
    <t>ДП "Балтське лісове господарство"</t>
  </si>
  <si>
    <t xml:space="preserve">Рішення облвиконкому від 02.10.84  № 493 </t>
  </si>
  <si>
    <t xml:space="preserve">«Лісничівка» </t>
  </si>
  <si>
    <t xml:space="preserve">Балтський р-н, Лісничівське лісництво, кв.1-52 </t>
  </si>
  <si>
    <t>Подільський  район, Лісничівське лісництво, кв. 1-52</t>
  </si>
  <si>
    <t xml:space="preserve">Рішення облвиконкому від 02.10.84 № 493 </t>
  </si>
  <si>
    <t xml:space="preserve">«Ліски» </t>
  </si>
  <si>
    <t xml:space="preserve">Кілійський р-н, Вилківська міська рада, Вилківське лісництво, кв.7, д.1-18 </t>
  </si>
  <si>
    <t>Ізмаїльський  район, Вилківська міська територіальна громада, Вилківське лісництво, кв. 7, д. 1-18</t>
  </si>
  <si>
    <t>Рішення облвиконкому від 29.12.78 р.  №742, від 01.10.93 р. № 496-ХХІ</t>
  </si>
  <si>
    <t>«Костянська балка»</t>
  </si>
  <si>
    <t>Роздільнянський р-н,  Кіровська і Єгорівська сільські ради</t>
  </si>
  <si>
    <t xml:space="preserve">Роздільнянський район, Роздільнянська міська територіальна громада і Одеський район, Дачненська сільська територіальна громада </t>
  </si>
  <si>
    <t>Кіровська сільська рада, Єгорівська сільська рада</t>
  </si>
  <si>
    <t>Роздільнянська міська рада, Дачненська сільська рада</t>
  </si>
  <si>
    <t>Рішення облради н/д від 01.10.93 р. № 496-ХХІ, від 14.11.2008 р. № 666-V</t>
  </si>
  <si>
    <t>«Калинівський»</t>
  </si>
  <si>
    <t>Комінтернівський р-н, Калинівська сільська рад</t>
  </si>
  <si>
    <t xml:space="preserve">Одеський район, Візирська сільська територіальна громада </t>
  </si>
  <si>
    <t xml:space="preserve">Рішення облради н/д від 01.10.93 р № 496-ХХІ </t>
  </si>
  <si>
    <t>"Новопавлівський"</t>
  </si>
  <si>
    <t>Ширяєвський р-н, Миколаївська сільська рада</t>
  </si>
  <si>
    <t xml:space="preserve">Березівський  район, Старомаяківська сільська територіальна громада </t>
  </si>
  <si>
    <t xml:space="preserve">Ширяївська районна державна адміністрація </t>
  </si>
  <si>
    <t xml:space="preserve">Старомаяківська сільська рада </t>
  </si>
  <si>
    <t xml:space="preserve">Рішення облради від 26.04.2012 р. №446-VI </t>
  </si>
  <si>
    <t>«Тилігульський пересип»</t>
  </si>
  <si>
    <t xml:space="preserve">Комінтернівський р-н, Сичавська сільська рада, пересип Тилігульського  лиману і прилегла акваторія лиману й моря </t>
  </si>
  <si>
    <t xml:space="preserve">Одеський район, Южненська міська територіальна громада  </t>
  </si>
  <si>
    <t xml:space="preserve">Регіональний ландшафтний парк «Тилігульський» </t>
  </si>
  <si>
    <t>Рішення Облвиконкому від 03.12.83  № 682, від 02.10.84 р. № 493, від 01.10.93 р. № 496-ХХІ</t>
  </si>
  <si>
    <t xml:space="preserve">Джерело «Кішево» </t>
  </si>
  <si>
    <t xml:space="preserve">Савранський р-н, с. Кам'яне </t>
  </si>
  <si>
    <t>Подільский  район, Савранська селищна територіальна громада, с. Кам҆яне</t>
  </si>
  <si>
    <t xml:space="preserve">Кам’янська сільська рада </t>
  </si>
  <si>
    <t>Савранська сільська рада</t>
  </si>
  <si>
    <t xml:space="preserve">Рішення облвиконкому від 18.05.72 № 234, від 02.10.84 р. № 493 </t>
  </si>
  <si>
    <t>Джерело «Гайдамацький криниця»</t>
  </si>
  <si>
    <t xml:space="preserve">Савранський р-н, Савранська сільська рада, Савранське лісництво, кв. 13,  вид. 21 </t>
  </si>
  <si>
    <t>Подільский  район, Савранська селищна територіальна громада, Осичанське лісництво, кв. 13, вид. 21</t>
  </si>
  <si>
    <t>ДП «Савранське лісове господарство»</t>
  </si>
  <si>
    <t>ДП «Балтське  лісове господарство»</t>
  </si>
  <si>
    <t xml:space="preserve">Рішення облвиконкому від 18.05.72 р.  № 234, від 02.10.84 р. № 493 </t>
  </si>
  <si>
    <t>Джерело «Огруд»</t>
  </si>
  <si>
    <t xml:space="preserve">Савранський р-н, Дубинівська сільська рада, с. Дубинове </t>
  </si>
  <si>
    <t>Подільский (Савранський) район,  Савранська селищна територіальна громада (Дубинівська сільська рада),  с. Дубинове</t>
  </si>
  <si>
    <t>Дубинівська сільська рада</t>
  </si>
  <si>
    <t xml:space="preserve">Савранська селищна рада </t>
  </si>
  <si>
    <t xml:space="preserve">Рішення облвиконкому від 18.05.72  № 234, від 02.10.84 р. № 493 </t>
  </si>
  <si>
    <t xml:space="preserve">Джерело «Канава» </t>
  </si>
  <si>
    <t xml:space="preserve">Кодимський р-н, Кодимське лісництво, кв. 30, д.11 </t>
  </si>
  <si>
    <t>Подільський  район, Кодимське лісництво, кв. 30, діл. 11</t>
  </si>
  <si>
    <t xml:space="preserve">ДП «Кодимське лісове господарство» </t>
  </si>
  <si>
    <t xml:space="preserve">ДП «Балтське лісове господарство» </t>
  </si>
  <si>
    <t xml:space="preserve">Рішення облвиконкому від 28.03.79  № 125, від 02.10. 84  № 493 </t>
  </si>
  <si>
    <t xml:space="preserve">Джерело «Слободка» </t>
  </si>
  <si>
    <t xml:space="preserve">Кодимський р-н, ур. "Слободка", кв.34, д. 13 </t>
  </si>
  <si>
    <t>Подільський  район, Слобідське лісництво, урочище "Слободка", кв. 34, вид. 13</t>
  </si>
  <si>
    <t xml:space="preserve">Рішення облради від 01.10.93 р. № 496-ХХІ </t>
  </si>
  <si>
    <t xml:space="preserve">Джерело «Зустріч» </t>
  </si>
  <si>
    <t xml:space="preserve">Кодимський р-н, Кодимське лісництво,кв.8, д.8 </t>
  </si>
  <si>
    <t>Подільський район, Кодимське лісництво, кв. 8, вид. 2</t>
  </si>
  <si>
    <t xml:space="preserve">«Гребеники» </t>
  </si>
  <si>
    <t xml:space="preserve">В-Михайловський р-н, Гребенівська сільська рада </t>
  </si>
  <si>
    <t xml:space="preserve">Роздільнянський район, Великомихайлівська селищна територіальна громада </t>
  </si>
  <si>
    <t>Гребениківська сільська рада</t>
  </si>
  <si>
    <t xml:space="preserve">Великомихайлівська селищна рада </t>
  </si>
  <si>
    <t xml:space="preserve">Діброва «Арцизька» </t>
  </si>
  <si>
    <t xml:space="preserve">Арцизький р-н, Арцизька міська рада, Арцизьке лісництво, кв.7, д.6 </t>
  </si>
  <si>
    <t>Болградський  район, Арцизька міська територіальна громада, Арцизьке лісництво, кв. 7, діл.6</t>
  </si>
  <si>
    <t xml:space="preserve">«Віковий дуб» </t>
  </si>
  <si>
    <t xml:space="preserve">Балтський р-н, Гербінська  сільська рада, Піщанське лісництво, кв.9, д.2 </t>
  </si>
  <si>
    <t>Подільський  район, Піщанська сільська територіальна громада, Піщанське лісництво, кв. 9, діл. 2</t>
  </si>
  <si>
    <t>ДП «Балтський лісове господарство»</t>
  </si>
  <si>
    <t xml:space="preserve">Рішення облвиконкому від 28.03.73 № 125, від 02.10.84 р. № 493 </t>
  </si>
  <si>
    <t xml:space="preserve">«Перша діброва червоного дуба» </t>
  </si>
  <si>
    <t>Кодимський р-н, Кодимське лісництво, кв.16, д.4</t>
  </si>
  <si>
    <t>Подільський  район, Кодимське лісництво, кв. 16, вид. 4</t>
  </si>
  <si>
    <t>Рішення облвиконкому від 28.03.73   № 125, від 02.10.84 р. № 493</t>
  </si>
  <si>
    <t>«Діброва Лабушна»</t>
  </si>
  <si>
    <t xml:space="preserve">Балтський р-н, Козацька сільська рада Лісничівське лісництво, кв. 65, д. 15, ур. «Лабушне» </t>
  </si>
  <si>
    <t>Подільський  район, Балтська міська територіальна громада , Лісничівське лісництво, кв. 65, діл. 15, урочище "Лабушне"</t>
  </si>
  <si>
    <t>«Друга діброва червоного дуба»</t>
  </si>
  <si>
    <t>Кодимський р-н, Кодимське лісництво, кв.17, д.11</t>
  </si>
  <si>
    <t>Подільський  район, Кодимське лісництво, кв. 17, вид. 11</t>
  </si>
  <si>
    <t xml:space="preserve">Рішення облвиконкому від 28.03.73 р. №125, від 02.10.84 р. № 493 </t>
  </si>
  <si>
    <t xml:space="preserve">м. Одеса, пров. Матросова, 1/3 </t>
  </si>
  <si>
    <t>Комунальне підприємство «Міськзелентрест»</t>
  </si>
  <si>
    <t xml:space="preserve">«Пушкінський платан» </t>
  </si>
  <si>
    <t xml:space="preserve">м. Одеса, Приморський бульвар, 1 </t>
  </si>
  <si>
    <t xml:space="preserve">«Новоіванівський»  </t>
  </si>
  <si>
    <t xml:space="preserve">Арцизький р-н, с. Новоїванівка, Новоіванівське лісництво </t>
  </si>
  <si>
    <t>Болградський  район,                  Арцизька міська територіальна громада, с. Новоіванівка, Новоіванівське лісництво</t>
  </si>
  <si>
    <t>«Суворівський»</t>
  </si>
  <si>
    <r>
      <t>м. Одеса</t>
    </r>
    <r>
      <rPr>
        <sz val="10"/>
        <rFont val="Times New Roman"/>
        <family val="1"/>
        <charset val="204"/>
      </rPr>
      <t>, вул. Героїв Сталінграду,</t>
    </r>
    <r>
      <rPr>
        <sz val="10"/>
        <color theme="7" tint="0.39997558519241921"/>
        <rFont val="Times New Roman"/>
        <family val="1"/>
        <charset val="204"/>
      </rPr>
      <t xml:space="preserve"> </t>
    </r>
    <r>
      <rPr>
        <sz val="10"/>
        <color theme="1"/>
        <rFont val="Times New Roman"/>
        <family val="1"/>
        <charset val="204"/>
      </rPr>
      <t>92а</t>
    </r>
  </si>
  <si>
    <t>м. Одеса, вул. Героїв оборони Одеси, 92а</t>
  </si>
  <si>
    <t>Приватна ЗОШ «Еліта» І-ІІІ ступеню</t>
  </si>
  <si>
    <t xml:space="preserve">«Акація біла» </t>
  </si>
  <si>
    <t xml:space="preserve">м. Одеса, сквер ім. Старостіна </t>
  </si>
  <si>
    <t xml:space="preserve">Рішення Облвиконкому від 03.12. 83 р. №682, від 02.10. 84 р. № 493 </t>
  </si>
  <si>
    <t>«Акація біла»</t>
  </si>
  <si>
    <t xml:space="preserve">м. Одеса, ріг вулиць Старопортофранківської і Розкидайлівської </t>
  </si>
  <si>
    <t xml:space="preserve">«Гінкго більоба» </t>
  </si>
  <si>
    <t xml:space="preserve">м. Одеса, вул. Пастера, 13 </t>
  </si>
  <si>
    <t xml:space="preserve">Наукова бібліотекаім. Горького </t>
  </si>
  <si>
    <t>Одеська національна наукова бібліотека</t>
  </si>
  <si>
    <t>м. Одеса, санаторій «росія»</t>
  </si>
  <si>
    <t xml:space="preserve">Санаторій «росія» </t>
  </si>
  <si>
    <t xml:space="preserve">Рішення облвиконкому від 03.12.83 р. № 682, від 02.10.84 р. № 493 </t>
  </si>
  <si>
    <t xml:space="preserve">м. Одеса, сквер ім. Мечнікова </t>
  </si>
  <si>
    <t xml:space="preserve">Рішення облвиконкому від 29.12.79 р. №764, від 02.10.84 р. № 493 </t>
  </si>
  <si>
    <t>«Дуб білий»</t>
  </si>
  <si>
    <t xml:space="preserve">м. Одеса, Обсерваторний пров., 6 </t>
  </si>
  <si>
    <t xml:space="preserve">«Дуб звичайний» (черещатий) </t>
  </si>
  <si>
    <t xml:space="preserve">м. Одеса, санаторій «Юність» </t>
  </si>
  <si>
    <t>Санаторій «Юність»</t>
  </si>
  <si>
    <t xml:space="preserve">Комунальне підприємство «Міськзелентрест» </t>
  </si>
  <si>
    <t xml:space="preserve">«Дуб звичайний» </t>
  </si>
  <si>
    <t xml:space="preserve">м. Одеса, вул. Ясна, 4 </t>
  </si>
  <si>
    <t>ТОВ «Прімадом»</t>
  </si>
  <si>
    <t xml:space="preserve">м. Одеса, Фонтанська дорога, 30/32 </t>
  </si>
  <si>
    <t xml:space="preserve">Рішення облради від 01.10.93 №496-ХХІ </t>
  </si>
  <si>
    <t>«Кедр річковий»</t>
  </si>
  <si>
    <t xml:space="preserve">м. Одеса, санаторій ім. Чкалова </t>
  </si>
  <si>
    <t xml:space="preserve">Санаторій ім. Чкалова </t>
  </si>
  <si>
    <t xml:space="preserve">Рішення облвиконкому від 03.12. 83 р  № 682, від 02.10.84 р. № 493 </t>
  </si>
  <si>
    <t xml:space="preserve">«Каштан кінський» </t>
  </si>
  <si>
    <t xml:space="preserve">м. Одеса, вул. Гаванна, 4 </t>
  </si>
  <si>
    <t xml:space="preserve">Рішення облвиконкому від 03.12.83 р № 682, від 02.10.84 р. № 493 </t>
  </si>
  <si>
    <t xml:space="preserve">м. Одеса, вул. Новосільського, 70 </t>
  </si>
  <si>
    <t xml:space="preserve">Рішення облвиконкому від 29.12.79 р № 764, від 02.10.84 р. № 493 </t>
  </si>
  <si>
    <t>«Липа американська»</t>
  </si>
  <si>
    <t xml:space="preserve">м. Одеса, вул. Отрадна, 3 </t>
  </si>
  <si>
    <t xml:space="preserve">«Платан західний» </t>
  </si>
  <si>
    <t xml:space="preserve">Рішення облвиконкому від 03.12. 83 р.  № 682, від 02.10.84 р. № 493 </t>
  </si>
  <si>
    <t xml:space="preserve">м. Одеса, сквер Пале-Рояль </t>
  </si>
  <si>
    <t xml:space="preserve">Рішення облвиконкому від 18.05.72 р  № 234, від 02.10.84 р. № 493 </t>
  </si>
  <si>
    <t xml:space="preserve">Рішення облвиконкому від 18.05.72 р. № 234, від 02.10.84 р. № 493 </t>
  </si>
  <si>
    <t>«Платан західний»</t>
  </si>
  <si>
    <t xml:space="preserve">м. Одеса, Сабанеєв міст, 4 </t>
  </si>
  <si>
    <t xml:space="preserve">Рішення облвиконкому від 18.05.72 р № 234 </t>
  </si>
  <si>
    <t xml:space="preserve">м. Одеса, сквер Оперного театру </t>
  </si>
  <si>
    <t xml:space="preserve">Рішення облвиконкому від 18.05.72 р.                                           № 234, від 02.10.84 р. № 493 </t>
  </si>
  <si>
    <t xml:space="preserve">Комунальне підприємство «Міськзелентрес» </t>
  </si>
  <si>
    <t xml:space="preserve">Рішення облвиконкому від 18.05.72 р. №234, від 02. 10.84 р. № 493 </t>
  </si>
  <si>
    <t xml:space="preserve">«Софора японська плакуча» </t>
  </si>
  <si>
    <t xml:space="preserve">Рішення облвиконкому від 18.05.72 р.             № 234, від 02.10.84 р.№ 493 </t>
  </si>
  <si>
    <t xml:space="preserve">«Тис ягідний» </t>
  </si>
  <si>
    <t xml:space="preserve">м. Одеса, Обсерваторний пров., 3 </t>
  </si>
  <si>
    <t xml:space="preserve">Рішення облради від 01.10.93 р. №496-ХХІ </t>
  </si>
  <si>
    <t xml:space="preserve">«Тополя канадська» </t>
  </si>
  <si>
    <t xml:space="preserve">м. Одеса, вул. Дюківська, 12 </t>
  </si>
  <si>
    <t xml:space="preserve">м. Одеса, вул. Торгова, 17 </t>
  </si>
  <si>
    <t xml:space="preserve">Рішення облвиконкому від 03.12.83 р.  № 682, від 02.10.84 р. № 493 </t>
  </si>
  <si>
    <t>«Казковий»</t>
  </si>
  <si>
    <t>Котовський р-н, ст. Борщі,                       вул. Польова,1</t>
  </si>
  <si>
    <t>Подільський  район, Куяльницька сільська територіальна  громада, смт. Борщі, вул. Польова, 1</t>
  </si>
  <si>
    <t xml:space="preserve">Борщівська загальноосвітня школа І-ІІІ ступеня </t>
  </si>
  <si>
    <t xml:space="preserve">Борщівська загальноосвітня школа №1 І-ІІІ ступеня </t>
  </si>
  <si>
    <t xml:space="preserve">Рішення облради від 01.10 93 р. №496-ХХІ, 24.02.2010 р. № 1039-У   </t>
  </si>
  <si>
    <t xml:space="preserve">«Тополя чорна» </t>
  </si>
  <si>
    <t xml:space="preserve">м. Одеса, Шампанський пров. (напроти котельної) </t>
  </si>
  <si>
    <t>Рішення облради від 01.10.93 р. № 496-ХІІ</t>
  </si>
  <si>
    <t>«Слюсарівський віковий дуб»</t>
  </si>
  <si>
    <t xml:space="preserve">Савранський р-н, Слюсарівське ліс-во, кв. 36 вид. 4  </t>
  </si>
  <si>
    <t>Подільський район, Слюсарівське лісництво, кв.36, вид. 4</t>
  </si>
  <si>
    <t>Рішення облради від 23.02.07 р. № 183-У</t>
  </si>
  <si>
    <t xml:space="preserve">«Дуб Лемме»  </t>
  </si>
  <si>
    <t>м. Одеса,  вул. Чорноморська,6</t>
  </si>
  <si>
    <t>Рішення облради від 24.02.2010р. №1042-У</t>
  </si>
  <si>
    <t>«Липа Лемме»</t>
  </si>
  <si>
    <t>м. Одеса, вул. Чорноморська,4</t>
  </si>
  <si>
    <t>Рішення облради від 24.02.2010 р. №1042-У</t>
  </si>
  <si>
    <t>"Груша Адамівська"</t>
  </si>
  <si>
    <t>Іванівський район,  с. Адамівка</t>
  </si>
  <si>
    <t>Березівський район, Іванівська селищна територіальна громада,               с. Адамівка</t>
  </si>
  <si>
    <t>Гр. Салоїд М.І.</t>
  </si>
  <si>
    <t>Рішення облради від 09.11.2012 р. №630-VІ</t>
  </si>
  <si>
    <t xml:space="preserve">Разом пам’яток природи ботанічних </t>
  </si>
  <si>
    <t xml:space="preserve">Парк ім. Т.Г. Шевченко </t>
  </si>
  <si>
    <t xml:space="preserve">м. Одеса, вул. Маразліївська </t>
  </si>
  <si>
    <t>Комунальне підприємство«Центральний парк культури та відпочинку ім. Т.Г. Шевченка»</t>
  </si>
  <si>
    <t>Комунальне підприємство "Парки Одеси"</t>
  </si>
  <si>
    <t>Рішення облвиконкому від 18.05.72 р. №234, від 02.10.84 р. № 493, рішення облради від 29.05.2009 р. №  860-У</t>
  </si>
  <si>
    <t xml:space="preserve">«Дюківський сад»               </t>
  </si>
  <si>
    <t xml:space="preserve">м. Одеса,вул. Розкидайлівська, 56 </t>
  </si>
  <si>
    <t>ТОВ «Катюша»</t>
  </si>
  <si>
    <t>Рішення облвиконкому від 18.05.72 р.  № 234, рішення облради 29.05.2009 р.               № 860-У</t>
  </si>
  <si>
    <t xml:space="preserve">Парк ім. Ленінського комсомолу  </t>
  </si>
  <si>
    <t xml:space="preserve">м. Одеса, вул. Мельницька, 32 б </t>
  </si>
  <si>
    <t>Рішення облвиконкому від 18.05.72 р.  № 234, від 02.10.84 № 493, № 1370-VI від 29.05.2015</t>
  </si>
  <si>
    <t xml:space="preserve">Парк «Міський сад» </t>
  </si>
  <si>
    <t xml:space="preserve">м. Одеса, вул. Дерибасовська, 22 </t>
  </si>
  <si>
    <t xml:space="preserve">Рішення облвиконкому від 18.05.72 р. № 234, від 02.10.84  р. № 493 </t>
  </si>
  <si>
    <t xml:space="preserve">Парк ім. Котовського  </t>
  </si>
  <si>
    <t xml:space="preserve">м. Одеса, Миколаївська дорога, 172 а </t>
  </si>
  <si>
    <t>Рішення облвиконкому від 18.05.72 р. № 234, від 02.10.84 р. № 493, № 1370-VI від 29.05.2015</t>
  </si>
  <si>
    <t>Дендропарк «Перемоги»</t>
  </si>
  <si>
    <t xml:space="preserve">м. Одеса, пр-т Шевченка, 14 </t>
  </si>
  <si>
    <t>Комунальне підприємство «Міськзелентрест», Комунальне підприємство«Сервісний центр»</t>
  </si>
  <si>
    <t xml:space="preserve">Рішення облвиконкому від 18.05.72 р.  № 234, від 02.10.84 р. № 493, від 20.03.2009  р.  № 800-V, № 1370-VI від 29.05.2015 </t>
  </si>
  <si>
    <t xml:space="preserve">Дендропарк «Студентський» </t>
  </si>
  <si>
    <t xml:space="preserve">м. Одеса, вул. Левітана, 46б </t>
  </si>
  <si>
    <t xml:space="preserve">Технікум нафто-газової промисловості </t>
  </si>
  <si>
    <t xml:space="preserve">Коледж нафтогазових технологій, інженерії та інфраструктури сервісу Одеської національної академії харчових технологій </t>
  </si>
  <si>
    <t>Рішення облвиконкому від 03.12.84р. №68,2 Рішення облради від 16.06.2017 № 418-VII</t>
  </si>
  <si>
    <t xml:space="preserve">Парк санаторію ім. Чкалова  </t>
  </si>
  <si>
    <t xml:space="preserve">м. Одеса, Французький бульвар, 85 </t>
  </si>
  <si>
    <t xml:space="preserve">Рішення облвиконкому від 18.05.72 р. № 234,  </t>
  </si>
  <si>
    <t xml:space="preserve">Парк інституту ім. В.П. Філатова </t>
  </si>
  <si>
    <t>м. Одеса, Французький бульвар, 49/51</t>
  </si>
  <si>
    <t>Інститут ім. В.П.Філатова</t>
  </si>
  <si>
    <t xml:space="preserve">Рішення облради від 14. 11. 08 р. № 667-V </t>
  </si>
  <si>
    <t xml:space="preserve">Парк  «Аркадія» </t>
  </si>
  <si>
    <t xml:space="preserve">м. Одеса, Французький бульвар, 40 </t>
  </si>
  <si>
    <t>Санаторій «Аркадія»</t>
  </si>
  <si>
    <t xml:space="preserve">Рішення облвиконкому від 18.05.72 р. № 234, від 02.10.84 № 493 </t>
  </si>
  <si>
    <t xml:space="preserve">Парк санаторію ім. Горького </t>
  </si>
  <si>
    <t>м. Одеса, вул. Фонтанська дорога,165</t>
  </si>
  <si>
    <t>ДП «Клінічний санаторій                    ім. Горького»</t>
  </si>
  <si>
    <t>Рішення облради від 20.03.2009 р. № 798-V</t>
  </si>
  <si>
    <t xml:space="preserve">Парк «Дністер» </t>
  </si>
  <si>
    <t xml:space="preserve">м. Біляївка, водопровідна станція ст. Дністер </t>
  </si>
  <si>
    <t>Одеський район, Біляівська міська територіальна громада, м. Біляївка, водопровідна станція Дністер</t>
  </si>
  <si>
    <t xml:space="preserve">Біляївська міська рада </t>
  </si>
  <si>
    <t xml:space="preserve">Рішення облвиконкому від 28.03.73 р.  № 125, від 02.10.84 р. № 493 </t>
  </si>
  <si>
    <t xml:space="preserve">Парк дитячого санаторію «Хаджибей» </t>
  </si>
  <si>
    <t xml:space="preserve">Біляївський район, с. Холодна балка, дитячий санаторій "Хаджибей", к. 2 </t>
  </si>
  <si>
    <t>Одеський район, Нерубайська сільська територіальна громада с. Холодна Балка, дитячий санаторій "Хаджибей", к. 2</t>
  </si>
  <si>
    <t>Дитячий санаторій «Хаджибей»</t>
  </si>
  <si>
    <t>Державний заклад «Дитячий спеціалізований (спеціальний) клінічний санаторій «Хаджибей»</t>
  </si>
  <si>
    <t>Рішення облвиконкому від 28.03.73 р. № 125, від 02.10.84 р. № 493, рішення облради від 20.03.2009 № 800-V</t>
  </si>
  <si>
    <t xml:space="preserve">Парк ім. Пушкіна  </t>
  </si>
  <si>
    <t xml:space="preserve">м. Болград, узбережжя озера Ялпуг </t>
  </si>
  <si>
    <t>Болградський район, Болградська міська територіальна громада,                     м. Болград, узбережжя озера Ялпуг</t>
  </si>
  <si>
    <t xml:space="preserve">Болградська міська рада, комунальний відділ </t>
  </si>
  <si>
    <t xml:space="preserve">Рішення облвиконкому від 18.05.72 р.№ 234, від 02. 10. 84 р. № 493 </t>
  </si>
  <si>
    <t xml:space="preserve">«Міський сад»  </t>
  </si>
  <si>
    <t xml:space="preserve">м. Ізмаїл, проспект Суворова </t>
  </si>
  <si>
    <t>Ізмаїльский район, Ізмаїльска міська територіальна громада, м. Ізмаїл, просп. Суворова</t>
  </si>
  <si>
    <t>Управління житлово-комуналь­ного господарства Ізмаїльської міської ради</t>
  </si>
  <si>
    <t>Рішення облвиконкому від 18.05.72 р. №234, від 02. 10.84 р. № 493, рішення облради від 20.03.2009 № 802-V</t>
  </si>
  <si>
    <t xml:space="preserve">16. </t>
  </si>
  <si>
    <t xml:space="preserve">«Червоноармійський дендропарк» </t>
  </si>
  <si>
    <t xml:space="preserve">Болградський р-н,                                       с. Червоноармійське </t>
  </si>
  <si>
    <t xml:space="preserve">Болградський район, Кубейська сільська територіальна громада                     с. Кубей </t>
  </si>
  <si>
    <t xml:space="preserve">Червоноармійська сільська рада </t>
  </si>
  <si>
    <t xml:space="preserve">Кубейська сільська рада </t>
  </si>
  <si>
    <t xml:space="preserve">Рішення облвиконкому від 29.12.79 р№ 764, від 02.10.84  р. № 493 </t>
  </si>
  <si>
    <t xml:space="preserve">17. </t>
  </si>
  <si>
    <t xml:space="preserve">«Валекруч-Негай» </t>
  </si>
  <si>
    <t>м. Котовськ, Котовське лісництво, кв.37-53, ур. «Велекруч-Негай»</t>
  </si>
  <si>
    <t>Подільський  район, Куяльницька сільська територіальна громада, Подільське  лісництво, кв. 37-53, урочище "Валекруч-Негай"</t>
  </si>
  <si>
    <t>ДП «Котовське лісове господарство»</t>
  </si>
  <si>
    <t xml:space="preserve">Рішення облвиконкому від 30.12.80 р. № 234, від 02.10.84 р. №493 </t>
  </si>
  <si>
    <t xml:space="preserve">18. </t>
  </si>
  <si>
    <t xml:space="preserve">«Сергіївський»  </t>
  </si>
  <si>
    <t>Б- Дністровський р-н, с. Сергіївка, Сергіївська сельрада</t>
  </si>
  <si>
    <t>Білгород-Дністровський район, Сергіївська селищна територіальна громада, смт. Сергіївка</t>
  </si>
  <si>
    <t>Сергіївська селищна рада</t>
  </si>
  <si>
    <t xml:space="preserve">«Коханівка» </t>
  </si>
  <si>
    <t xml:space="preserve">Ананьївський р-н, біляс. Коханівка, Долинівське лісництво,кв. 10-16, ур. "Коханівка" </t>
  </si>
  <si>
    <t>Подільский  район, Ананьївська міська територіальна громада, біля с. Коханівка, Ананьївське лісництво, кв. 24-30, урочище "Посадка"</t>
  </si>
  <si>
    <t>ДП «Ананьївське лісове господарство»</t>
  </si>
  <si>
    <t xml:space="preserve">Рішення облвиконкому від 28.03.73 р.              № 125, від 02.10.84  р. № 493 </t>
  </si>
  <si>
    <t>«Ракуловський парк»</t>
  </si>
  <si>
    <t>Балтський р-н, Шляхівська сільська рада, Піщанське лісництво, кв.62., д.14,               ур. «Ракулянський парк»</t>
  </si>
  <si>
    <t>Подільський  район, Піщанська сільська територіальна громада  Піщанське лісництво, кв. 62, д. 14, урочище "Ракулянський парк"</t>
  </si>
  <si>
    <t>Рішення облвиконкому від 28.03.73р. №125, від 02.10.84 р. № 493</t>
  </si>
  <si>
    <t>«Мар'їн гай»</t>
  </si>
  <si>
    <t xml:space="preserve">Миколаївський район, А-Іванівське лісництво, кв. 16,18 </t>
  </si>
  <si>
    <t>Березівський  район, Андрієво-Іванівська сільська територіальна громада, с. Андрієво-Іванівка, Андрієво-Іванівське лісництво, кв. 16, 18, урочище "Мар’їн гай"</t>
  </si>
  <si>
    <t>ДП "Ананьївське лісове господарство</t>
  </si>
  <si>
    <t xml:space="preserve">Рішення облвиконкому від 08.05.72 р. № 234, від 02. 10.84 р. № 493 </t>
  </si>
  <si>
    <t>«Гетьманівський дендропарк»</t>
  </si>
  <si>
    <t>Савранський р-н, Савранська сільська рада, с. Гетьманівка</t>
  </si>
  <si>
    <t>Подільський  район, Савранська селищна територіальна громада,                               с. Гетьманівка</t>
  </si>
  <si>
    <t xml:space="preserve">Рішення облвиконкому від 18.05.72 р.№ 234, від 02. 10.84 р. №493 </t>
  </si>
  <si>
    <t>«Юннатський»</t>
  </si>
  <si>
    <t xml:space="preserve">м. Одеса, вул. Тіниста, 2, Обласний гуманітарний центр позашкільної освіти та виховання </t>
  </si>
  <si>
    <t xml:space="preserve">Одеський обласний гуманітарний центр позашкільної освіти та виховання </t>
  </si>
  <si>
    <t xml:space="preserve">Розпорядження облради від 02.06.97 р. № 18/Р-97 </t>
  </si>
  <si>
    <t>Дендропарк "Таїровський"</t>
  </si>
  <si>
    <t>Одеський район, Таїровська селищна територіална громада</t>
  </si>
  <si>
    <t xml:space="preserve">Таїровська селищна рада, ННЦ "Інститут виноградарства і виноробства                               ім. В.Є. Таїрова, ДП "Дослідне господарство "Таїровське" </t>
  </si>
  <si>
    <t>Рішення Одеcької обласної ради від 17.12.2021 №373-VIII</t>
  </si>
  <si>
    <t>«Чабанка»</t>
  </si>
  <si>
    <t xml:space="preserve">Кодимський р-н, Будейське лісництво, кв.1-36 </t>
  </si>
  <si>
    <t>Подільський  район, Будейське лісництво, кв. 1-36</t>
  </si>
  <si>
    <t xml:space="preserve">Рішення облвиконкому від 30.12.80 р. №795, від 02.10.84 р. № 493, внесені зміни до площі рішенням облради від 24.02.2010 р. № 1041-У. </t>
  </si>
  <si>
    <t>«Байтали»</t>
  </si>
  <si>
    <t>Ананьївський р-н, біля с. Жеребково Жеребківське лісництво, кв. 7-31, ур. «Байтали»</t>
  </si>
  <si>
    <t>Подільский  район, Ананьївська міська територіальна громада, біля с. Жеребкове, Жеребківське лісництво, кв. 7-31, урочище "Байтали"</t>
  </si>
  <si>
    <t xml:space="preserve">Рішення облвиконкому від 30.12.80 р  № 795, від 02.10.84 р. № 493 </t>
  </si>
  <si>
    <t xml:space="preserve">«Кішево» </t>
  </si>
  <si>
    <t xml:space="preserve">Балтський р-н, Гербінська сільська рада, Піщанське лісництво, кв. 1-46, ур. «Кішево» </t>
  </si>
  <si>
    <t>Подільський район, Піщанська сільська територіальна громада, Піщанське лісництво, кв.1-46, урочище "Кішево"</t>
  </si>
  <si>
    <t xml:space="preserve"> Рішення облвиконкому від 30.12.80 № 795, від 02.10.84  № 493 </t>
  </si>
  <si>
    <t xml:space="preserve">«Дністровські плавні» </t>
  </si>
  <si>
    <t xml:space="preserve">Біляївський, Б- Дністровський р-ни, Біляївське лісництво, кв. 20, 23-24,26-31, </t>
  </si>
  <si>
    <t xml:space="preserve">Рішення облради від 01.10.93 №496-ХІІ, Рішення Одеської обласної ради від 02.12.2022 №488-VIII </t>
  </si>
  <si>
    <t xml:space="preserve">Всього  територій та об`єктів ПЗФ місцевого значення        </t>
  </si>
  <si>
    <t xml:space="preserve">Всього територій та об`єктів ПЗФ                                                       </t>
  </si>
  <si>
    <t>Пирятинський</t>
  </si>
  <si>
    <t xml:space="preserve">Пирятинський р-н: в околицях міста Пирятин та сіл Грабарівка, Давидівка, Березова Рудка, Сасинівка, Гурбинці, Леляки, Усівка, Кейбалівка, Каплинці, Харківці, Дейманівка, Високе, Велика Круча, Повстин, Олександрівка  </t>
  </si>
  <si>
    <t xml:space="preserve">Лубенський  р-н: в околицях міста Пирятин та сіл Грабарівка, Давидівка, Березова Рудка, Сасинівка, Гурбинці, Леляки, Усівка, Кейбалівка, Каплинці, Харківці, Дейманівка, Високе, Велика Круча, Повстин, Олександрівка  </t>
  </si>
  <si>
    <t>Міністерство екології та природних ресурсів  України         (НПП – 5555,14 га, Пирятинська РДА – 4196,7 га (Березоворудська с/р – 263,6 га, Великокручанська с/р – 369 га, Давидіввська с/р – 370 га, Дейманівська с/р – 340 га, Сасинівська с/р – 1854,1 га, Харківецька с/р – 100 га, Олександрівська с/р – 100 га, Пирятинська м/р – 800 га),  ВАТ “Каплинцівське” – 149 га, Березоворудський технікум ПДАА – 90,92 га, ДП “Пирятинський лісгосп” – 1625,0 га,  ДП “С/г підприємство “Березівське” – 411,66 га)</t>
  </si>
  <si>
    <t>Указ Президента України від 11.12.2009 № 1046/2009</t>
  </si>
  <si>
    <t>Нижньосульський</t>
  </si>
  <si>
    <r>
      <t xml:space="preserve">Оржицький р-н: околиці сіл Великоселецьке, Малоселецьке, Плехів, Онішки, Чутівка. Сулинська затока Кременчуцького водосховища, Глобинський р-н: в околицях с. Липове. </t>
    </r>
    <r>
      <rPr>
        <sz val="10"/>
        <color theme="1"/>
        <rFont val="Times New Roman"/>
        <family val="1"/>
        <charset val="204"/>
      </rPr>
      <t>Семенівський р-н: в околицях сіл Горошине, Погребняки, Дем’янівка</t>
    </r>
  </si>
  <si>
    <t>Лубенський р-н: околиці сіл Великоселецьке, Малоселецьке, Плехів, Онішки, Чутівка. Сулинська затока Кременчуцького водосховища, Кременчуцький р-н: в околицях сіл Липове, Горошине, Погребняки, Дем’янівка</t>
  </si>
  <si>
    <t>Міністерство екології та природних ресурсів України (Глобинський р-н: Святилівська с/р – 1282,2 га, ДП “Золотоніське ЛГ” – 534 га.  Оржицький р-н: Селецька с/р – 1000 га, Чутівська с/р – 745 га, Онишківська с/р – 655 га, Плехівська с/р – 500 га. Семенівський р-н: Горошинська с/р – 1824,4 га, Погребняківська с/р – 2429,6 га, Наріжанська с/р – 600,0 га, Худоліївська с/р – 1000 га,  ДП “Лубенський лісгосп” – 194,0 га)</t>
  </si>
  <si>
    <t>Указ Президента України від 10.02.2010 № 155/2010</t>
  </si>
  <si>
    <t>Сулинський</t>
  </si>
  <si>
    <r>
      <t xml:space="preserve">Сулинська затока Кременчуцького водосховища. Глобинський р-н, в околицях сіл Липове, Святилівка, Мозоліївка, кв. 1,2,5-9 Градизького л-ва Семенівський р-н, в околицях сіл Горошине, Погребняки, Дем’янівка, кв. 12,13 </t>
    </r>
    <r>
      <rPr>
        <sz val="10"/>
        <color rgb="FFFF0000"/>
        <rFont val="Times New Roman"/>
        <family val="1"/>
        <charset val="204"/>
      </rPr>
      <t>Посульського (</t>
    </r>
    <r>
      <rPr>
        <sz val="10"/>
        <color theme="1"/>
        <rFont val="Times New Roman"/>
        <family val="1"/>
        <charset val="204"/>
      </rPr>
      <t>Семенівського) л-ва</t>
    </r>
  </si>
  <si>
    <t>Сулинська затока Кременчуцького водосховища. Кременчуцький р-н, в околицях сіл Липове, Святилівка, Мозоліївка, кв. 1,2,5-9 Градизького л-ва, в околицях сіл Горошине, Погребняки, Дем’янівка, кв. 12,13 Посульського л-ва</t>
  </si>
  <si>
    <t>Глобинський р-н: Святилівська с/р – 9566,9 га  (в т.ч. 9498,8 га – акваторія затоки), Бугаївська с/р – 8987,2 га (в т.ч. 8823,2 га – акваторія затоки),  ДП ”Кременчуцький лісгосп” – 657 га  Семенівський р-н: Погребняківська с/р – 2060,5 га (в т.ч.  1963 га – акваторія затоки), Горошинська с/р – 1836,4 га (в т.ч. 1592,0 га – акваторія затоки),  ДП “Лубенський лісгосп” – 182 га</t>
  </si>
  <si>
    <t>Указ Президента України від 09.12.98 № 1341/98</t>
  </si>
  <si>
    <t>Лучківський</t>
  </si>
  <si>
    <t>Кобеляцький р-н, с. Лучки, Кишеньківське л-во, кв. 6-14</t>
  </si>
  <si>
    <t>Полтавський р-н, с. Лучки, Кишенське л-во, кв. 6-14, 68, 70</t>
  </si>
  <si>
    <t>ДП “Кременчуцький лісгосп”  – 614 га, Лучківська с/р – 1006 га</t>
  </si>
  <si>
    <t>Указ Президента України від 20.08.96 № 715/96</t>
  </si>
  <si>
    <t>Білецьківські плавні</t>
  </si>
  <si>
    <t>Кременчуцький р-н, о. Зелений, Диньки, Фантазія, Градизьке л-во, кв. 33-43, Краківське л-во, кв. 1-8. Плавні біля   с. Білецьківка</t>
  </si>
  <si>
    <t>Кременчуцький р-н, о. Зелений, Диньки, Фантазія, Градизьке л-во, кв. 33-43, Крюківське л-во, кв. 1-8. Плавні біля   с. Білецьківка</t>
  </si>
  <si>
    <t>Білецьківська с/р – 1910 га, Кременчуцька м/р – 75 га,  ДП ”Кременчуцький лісгосп” – 995 га</t>
  </si>
  <si>
    <t>Указ Президента України від 10.12.94 № 750/94</t>
  </si>
  <si>
    <t>Нижньопсільський</t>
  </si>
  <si>
    <t>Кременчуцький р-н, по р. Псьол від  с. Гуньки до с. Крамаренки, Комсомольське л-во, кв. 3-12</t>
  </si>
  <si>
    <t>Кременчуцький р-н, по р. Псел від  с. Гуньки до с. Крамаренки, Дмитрівське л-во, кв. 3-12</t>
  </si>
  <si>
    <t>ДП “Кременчуцький лісгосп”</t>
  </si>
  <si>
    <t>Червонобережжя</t>
  </si>
  <si>
    <t>Лубенський р-н – 148 га, Чорнухинський р-н – 657 га, с. Гінці, Калайденцівське  л-во, кв. 1-21</t>
  </si>
  <si>
    <t>Лубенський р-н – 805 га, с. Гінці, Калайденцівське  л-во, кв. 1-21</t>
  </si>
  <si>
    <t>ДП “Лубенський лісгосп”</t>
  </si>
  <si>
    <t>Постанова РМ УРСР № 123 від 02.06.90</t>
  </si>
  <si>
    <t>Дейманівський</t>
  </si>
  <si>
    <t>Пирятинський р-н, заплава р. Удай між с.с. Дейманівка і Шкурати</t>
  </si>
  <si>
    <t>Лубенський р-н, заплава р. Удай між с.с. Дейманівка і Шкурати</t>
  </si>
  <si>
    <t>Дейманівська с/р</t>
  </si>
  <si>
    <t>Постанова РМ УРСР № 53 від 13.02.89</t>
  </si>
  <si>
    <t>Вільхівщинський</t>
  </si>
  <si>
    <t>Полтавський р-н, с. Вільхівщина, с. Василівка</t>
  </si>
  <si>
    <t>Черкасівська с/р  – 618,9 га; Куликівська с/р – 283,2 га; Василівська с/р – 127,9 га</t>
  </si>
  <si>
    <t>Постанова РМ УРСР від 25.02.80 № 132</t>
  </si>
  <si>
    <t>Короленкова дача</t>
  </si>
  <si>
    <t>Шишацький  р-н, с. Малий  Перевіз, с.Покровка</t>
  </si>
  <si>
    <t>Миргородський  р-н, с. Малий  Перевіз, с.Покровка</t>
  </si>
  <si>
    <t>Покровський старостат Шишацької с.р – 93,9 га Полтавське державне лісогосподарське підприємство „Полтаваоблагроліс” – 18,9 га</t>
  </si>
  <si>
    <t>Указ Президента України від 20.08.96 № 715/9, Указ Президента України від 27.07.2016  № 312/2016</t>
  </si>
  <si>
    <t>Христанівський</t>
  </si>
  <si>
    <t>Лохвицький р-н, околиці сіл Христанівка та Бодаква, заплава р. Сула, Лохвицьке л-во, кв. 71 вид. 1-21</t>
  </si>
  <si>
    <t>Миргородський р-н, околиці сіл Христанівка та Бодаква, заплава р. Сула, Лохвицьке л-во, кв. 71 вид. 1-21</t>
  </si>
  <si>
    <t>Полтавське державне лісогосподарське підприємство „Полтаваоблагроліс” – 392 га, ДП “Пирятинський лісгосп” – 80 га, Васильківська с/р – 413,6 га, Бодаквянська с/р – 819,6 га</t>
  </si>
  <si>
    <t>Указ Президента України від 11.12.09 № 042/2009</t>
  </si>
  <si>
    <t>Малоперещепинський</t>
  </si>
  <si>
    <t>Новосанжарський р-н, між селами Мала Перещепина та Маньківка</t>
  </si>
  <si>
    <t>Полтавський р-н, між селами Мала Перещепина та Маньківка</t>
  </si>
  <si>
    <t>Малоперещепинська с/р</t>
  </si>
  <si>
    <t>Постанова РМ УРСР № 132 від 25.02.80</t>
  </si>
  <si>
    <t>Руський Орчик</t>
  </si>
  <si>
    <t>Машівський р-н, с. Ряське, Карлівське л-во, кв. 70, 71, 73-80</t>
  </si>
  <si>
    <t>Полтавський р-н, с. Ряське, Карлівське л-во, кв. 70, 71, 73-80</t>
  </si>
  <si>
    <t>Ряськівська с/р – 336,5 га, ДП “Новосанжарський лісгосп”– 448,5 га</t>
  </si>
  <si>
    <t>Святилівський</t>
  </si>
  <si>
    <t>Глобинський р-н, с. Святилівка, Градизьке л-во, кв. 3,4</t>
  </si>
  <si>
    <t>Кременчуцький р-н, с. Святилівка, Градизьке л-во, кв. 3,4</t>
  </si>
  <si>
    <t>ДП ”Кременчуцький лісгосп” – 107 га, Святилівська с/р – 32,2 га</t>
  </si>
  <si>
    <t>Указ Президента України від 20.08.96  № 715/96</t>
  </si>
  <si>
    <t>Михнівський</t>
  </si>
  <si>
    <t>Решетилівський  р-н, заплава р. Говтви  між селами  Михнівка і Фрунзівка</t>
  </si>
  <si>
    <t>Полтавський  р-н, заплава р. Говтви  між селами  Михнівка і Капустяни</t>
  </si>
  <si>
    <t>М’якенківська с/р – 270 га, Шевченківська с/р – 180 га</t>
  </si>
  <si>
    <t>Постанова РМ УРСР  від 25.02.80 № 132</t>
  </si>
  <si>
    <t>Середньосульський</t>
  </si>
  <si>
    <t>Лохвицький р-н, заплава р. Сули поблизу с. Гиряві Ісківці, с. Лука,  с. Млини</t>
  </si>
  <si>
    <t>Миргородський р-н, заплава р. Сули поблизу с. Гиряві Ісківці, с. Лука,  с. Млини</t>
  </si>
  <si>
    <t>Гирявоїсковецька с/р – 959,3 га, Лучанська с/р – 122,3 га, Свиридівська с/р – 392,4 га, Харківецька с/р – 400,8 га, Полтавське державне лісогосподарське підприємство „Полтавалблагроліс” – 368,2 га</t>
  </si>
  <si>
    <t>Великоселецький</t>
  </si>
  <si>
    <t>Оржицький р-н, с. Великоселецьке, с. Малоселецьке</t>
  </si>
  <si>
    <t>Лубенський р-н, с. Великоселецьке, с. Малоселецьке</t>
  </si>
  <si>
    <t>Великоселецька с/р</t>
  </si>
  <si>
    <t>Плехівський</t>
  </si>
  <si>
    <t>Оржицький р-н, с. Плехів</t>
  </si>
  <si>
    <t>Лубенський р-н, с. Плехів</t>
  </si>
  <si>
    <t>Плехівська с/р</t>
  </si>
  <si>
    <t>Куквинський</t>
  </si>
  <si>
    <t>Пирятинський р-н, поблизу с. Повстин, заплава р. Удай</t>
  </si>
  <si>
    <t>Лубенський р-н, поблизу с. Повстин, заплава р. Удай</t>
  </si>
  <si>
    <t>Великокручанська с/р</t>
  </si>
  <si>
    <t>Семенівський  р-н, с. Наталенки</t>
  </si>
  <si>
    <t>Кременчуцький  р-н, с. Наталенки</t>
  </si>
  <si>
    <t>Погребняківська с/р</t>
  </si>
  <si>
    <t>Постанова РМ УРСР від 16.12.82 № 617</t>
  </si>
  <si>
    <t>Гракове</t>
  </si>
  <si>
    <t>Семенівський  р-н, с. Оболонь, с. Новоселиця</t>
  </si>
  <si>
    <t>Кременчуцький  р-н, с. Оболонь, с. Новоселиця</t>
  </si>
  <si>
    <t>Оболонська с/р – 339 га, Товстівська с/р – 161 га</t>
  </si>
  <si>
    <t>Постанова РМ УРСР від 12.12.83 № 495</t>
  </si>
  <si>
    <t>Рогозів  куток</t>
  </si>
  <si>
    <t>Семенівський  р-н, с. Худоліївка, с. Новий Калкаїв</t>
  </si>
  <si>
    <t>Кременчуцький  р-н, с. Худоліївка, с. Новий Калкаїв</t>
  </si>
  <si>
    <t>Худоліївська с/р – 1000 га, Наріжанська с/р – 600 га</t>
  </si>
  <si>
    <t xml:space="preserve">Всього  заказників загальнодержавного значення </t>
  </si>
  <si>
    <t>Парасоцький  ліс         Урочище "Парасоцьке"</t>
  </si>
  <si>
    <t>Диканський  р-н, Диканське л-во, кв. 63, 64, 69, 70, 75</t>
  </si>
  <si>
    <t>Полтавський  р-н, Диканське л-во, кв. 63, 64, 69, 70, 75</t>
  </si>
  <si>
    <t>ДП “Диканське досвідне лісомисливське господарство”</t>
  </si>
  <si>
    <t>Розпорядження РМ УРСР № 1180 від 07.08.63</t>
  </si>
  <si>
    <t>Хорольський ботанічний сад</t>
  </si>
  <si>
    <t>м. Хорол, вул. Кременчуцька, 5-а</t>
  </si>
  <si>
    <t>Лубенський р-н, м. Хорол, вул. Кременчуцька, 5-а</t>
  </si>
  <si>
    <t>Указ Президента України від 11.12.09 № 1041/2009</t>
  </si>
  <si>
    <t>Устимівський</t>
  </si>
  <si>
    <t>Глобинський  р-н, с. Устимівка</t>
  </si>
  <si>
    <t>Кременчуцький  р-н, с. Устимівка</t>
  </si>
  <si>
    <t>Устимівська дослідна станція  рослинництва</t>
  </si>
  <si>
    <t>Постанова РМ УРСР № 311 від 22.07.83</t>
  </si>
  <si>
    <t>Криворудський</t>
  </si>
  <si>
    <t>Семенівський р-н, с. Крива Руда</t>
  </si>
  <si>
    <t>Кременчуцький р-н, с. Крива Руда</t>
  </si>
  <si>
    <t>Комунальна установа „Рекреаційний центр Криворудський” Полтавської обласної ради</t>
  </si>
  <si>
    <t>(Рішення облвиконкому від 20.06.72 № 242)                         Указ Президента України від 27.07.2016 № 312/2016</t>
  </si>
  <si>
    <t>Ковпаківський</t>
  </si>
  <si>
    <t>Котелевський  р-н, західна околиця смт. Котельва, Котелевське л-во, кв. 40, 42, 47, 48, 53, 54 (у визначених виділах)</t>
  </si>
  <si>
    <t>Полтавський  р-н, західна околиця смт. Котельва, Котелевське л-во, кв. 40, 42, 47, 48, 53, 54 (у визначених виділах)</t>
  </si>
  <si>
    <t>ДП “Полтавський лісгосп”</t>
  </si>
  <si>
    <t>Постанова Держкомприроди  УРСР  № 15 від 30.07.75</t>
  </si>
  <si>
    <t>Хомутецький</t>
  </si>
  <si>
    <t>Миргородський  р-н, с. Хомутець</t>
  </si>
  <si>
    <t>Хомутецький  ветеринарно-зоотехнічний технікум</t>
  </si>
  <si>
    <t>Березоворудський</t>
  </si>
  <si>
    <t>Пирятинський  р-н, с. Березова Рудка</t>
  </si>
  <si>
    <t>Лубенський  р-н, с. Березова Рудка</t>
  </si>
  <si>
    <t>Березоворудський державний аграрний технікум</t>
  </si>
  <si>
    <t>Полтавський міський</t>
  </si>
  <si>
    <t>м. Полтава, с. Яківці</t>
  </si>
  <si>
    <t>КП “Декоративні культури” Полтавської міської ради</t>
  </si>
  <si>
    <t>Постанова Держкомприроди  УРСР  № 25 від 27.07.77</t>
  </si>
  <si>
    <t>Всього парків-пам`яток садово-паркового митецтва загальнодержавного значення</t>
  </si>
  <si>
    <t>Всього територій та об’єктів ПЗФ загальнодержавного значення</t>
  </si>
  <si>
    <t>Території та об’єкти природно-заповідного фонду  місцевого значення</t>
  </si>
  <si>
    <t>Диканський</t>
  </si>
  <si>
    <t>Між смт. Диканька та селами Олефірщина, Кардашівка, Михайлівка,  р. Ворскла, Диканське л-во, кв. 8, 11-16, 19, 20, 38-116, 118, 123, 126-130, 132-143, 161, 169</t>
  </si>
  <si>
    <t>Полтавський р-н, між смт. Диканька та селами Олефірщина, Кардашівка, Михайлівка,  р. Ворскла, Диканське л-во, кв. 8, 11-16, 19, 20, 38-116, 118, 123, 126-130, 132-143, 161, 169</t>
  </si>
  <si>
    <t>ДП “Диканське досвідне лісомисливське господарство” – 3344,0 га, СФГ “Фрегат” – 75,05 га, Водянобалківська с/р – 216,72 га,  Стасівська с/ р – 200,0 га, Великобудищанська с/р –  3268,59 га, Диканська сел/р – 1255,48 га, ПТУ № 23 ім. Героя Радянського Союзу Бірюзова С.С. – 429,2 га, ТОВ “Інтерагросервіс” – 192,0 га, ТОВ “Колос” – 247,0 га, ПАП “Диканське” - 1514,13 га, ТОВ “Дружба” – 766,23 га, СФГ “Вілар” - 21,4 га, СФГ “Лан” – 36,26 га, СФГ “Степ” – 44,4 га, СФГ “Лиман” – 44,86 га, Диканське ЛВУМГ – 19,0 га, СФГ “Смарагд” – 29,2 га, ДП “Полтавське лісове господарство” – 118,0 га, Служба автомобільних доріг у Полтавській області – 123,48 га</t>
  </si>
  <si>
    <t>Рішення облради від 27.10.94</t>
  </si>
  <si>
    <t>Нижньоворсклянський</t>
  </si>
  <si>
    <t>Долина р. Ворскла з острівною системою в Дніпродзержинському водосховищі (між селами Правобережна та Лівобережна Сокілки, Вільхуватка, Орлик, Радянське, Лучки, Світлогірське), ДП “Кременчуцький лісгосп”: Кишенське л-во кв. 6-18, 32-65, Новоорлицьке л-во, кв.1, 3-10, 12-16, 19-34, 44, 35 (вид. 15-21,23)</t>
  </si>
  <si>
    <t xml:space="preserve"> Полтавський район, територія Кобеляцької міської ради. Долина р. Ворскла з острівною системою в Камянському водосховищі (між селами Правобережна та Лівобережна Сокілки, Вільховатка, Орлик, Придніпровське, Лучки, Світлогірське), ДП “Кременчуцький лісгосп”: Кишенське л-во кв. 6-18, 32-65, 68,70, Новоорлицьке л-во, кв.1, 3-10, 12-16, 19-34, 44, 35 (вид. 15-21,23)</t>
  </si>
  <si>
    <t>ДП ”Кременчуцький лісгосп” – 4473 га, Лучківська с/р – 841,4 га, Світлогірська с/р – 315,7 га, Вільхуватська с/р – 417,5 га, Орлицька с/р – 215,2 га, ПНПУ – 5,2 га (навчальна база), Дніпродзержинське регіональне управління водних ресурсів -16932 га</t>
  </si>
  <si>
    <t>Рішення облради від 24.12.02</t>
  </si>
  <si>
    <t>Кременчуцькі плавні</t>
  </si>
  <si>
    <t>Долина р. Дніпро, в основному в межах заплави, біля міста Кременчука ДП “Кременчуцький лісгосп”: Градизьке л-во, кв. 33-43, Кременчуцьке л-во,  кв. 70-76, Крюківське л-во, кв. 1-11</t>
  </si>
  <si>
    <t>Кременчуцький район.Долина р. Дніпро, в основному в межах заплави, біля м. Кременчука, кв.кв. 33-43 Градизького лісництва, кв.кв. 31-37 Кременчуцького лісництва, кв.кв. 1-10, кв. 11 вид. 1-6, 11, 17 Крюківського лісництва</t>
  </si>
  <si>
    <t>ДП “Кременчуцький лісгосп” – 1768 га, Кременчуцька м/р – 602 га, Потоківська с/р – 800 га, Білецьківська с/р – 1910 га</t>
  </si>
  <si>
    <t>Рішення облради від 12.07.01</t>
  </si>
  <si>
    <t>Гадяцький</t>
  </si>
  <si>
    <t>Північна межа Парку проходить по лінії сіл Гречанівка – Максимівка – Сватки – Бірки – Великі Будища – Плішивець. Західна: по правих берегах річок Груні (Римарівка – Красна Лука – Хитці) та Псла (м. Гадяч – Малі Будища – Сари – Саранчина Долина – Рашівка – Лисівка – Перевіз – Мала Обухівка – Перевіз). Східна: по лівому березі р. Псел (Бобрик – Веприк – Вельбівка – Соснівка – Млини – Лютенька). Південною межею є заповідне урочище „Безвіднянське”</t>
  </si>
  <si>
    <t>Миргородський р-н. Північна межа Парку проходить по лінії сіл Гречанівка – Максимівка – Сватки – Бірки – Великі Будища – Плішивець. Західна: по правих берегах річок Груні (Римарівка – Красна Лука – Хитці) та Псла (м. Гадяч – Малі Будища – Сари – Саранчина Долина – Рашівка – Лисівка – Перевіз – Мала Обухівка – Перевіз). Східна: по лівому березі р. Псел (Бобрик – Веприк – Вельбівка – Соснівка – Млини – Лютенька). Південною межею є заповідне урочище „Безвіднянське”</t>
  </si>
  <si>
    <t>Бобрицька с/р – 366,0 га, Вельбівська с/р – 926,0 га, Гадяцька м/р – 120,0 га, Гречанівська с/р – 110,0 га, Книшівська с/р – 814,4 га, Краснолуцька с/р – 401,0 га, Лисівська с/р – 680,0 га, Лютенська с/р – 692,0 га, Плішивецька с/р – 379,0 га, Рашівська с/р – 863,2 га, Римарівська с/р – 272,0 га, Сарівська с/р – 1506,0 га, Сватківська с/р – 101,8 га, Соснівська с/р – 450,0 га, ДП „Гадяцьке лісове господарство” – 3766,0 га (у межах визначених і погоджених кварталів та виділів), Полтавське ДЛГП „Полтаваоблагроліс” – 1355,9 га (у межах визначених і погоджених кварталів та виділів)</t>
  </si>
  <si>
    <t>Рішення облради від 07.12.2011</t>
  </si>
  <si>
    <t>Кагамлицький</t>
  </si>
  <si>
    <t>м. Кременчук</t>
  </si>
  <si>
    <t>Кременчуцький р-н, м. Кременчук</t>
  </si>
  <si>
    <t>Автозаводська рада м. Кременчука - 9,4044 га, Кременчуцька міська рада - 18,7456 га</t>
  </si>
  <si>
    <t>Рішення Полтавської обласної ради від 28.02.2013</t>
  </si>
  <si>
    <t>Великобагачанський р-н. Лівий берег  р. Псел між селищем Велика Багачка та селами Затін і Байрак</t>
  </si>
  <si>
    <t>Миргородський  р-н. Лівий берег  р. Псел між селищем Велика Багачка та селами Затін і Байрак</t>
  </si>
  <si>
    <t>Великобагачанська сел/р – 642,5 га, ТОВ “Багачанське” - 127,5 га</t>
  </si>
  <si>
    <t>Рішення обласної ради від 28.08.09</t>
  </si>
  <si>
    <t>Географічний центр Полтавщини</t>
  </si>
  <si>
    <t>Великобагачанський  р-н, південніше автодороги Київ-Харків по р. Псел та між селами Красногорівка, Бірки, Стінки, Балаклія та Герусівка, Псільське л-во, кв. 9  вид. 11-22</t>
  </si>
  <si>
    <t>Миргородський  р-н, південніше автодороги Київ-Харків по р. Псел та між селами Красногорівка, Бірки, Стінки, Балаклія та Герусівка, Псільське л-во, кв. 9  вид. 11-22, кв. 36 вид. 1-7</t>
  </si>
  <si>
    <t>Білоцерківська с/р – 192,3 га, Бірківська с/р – 377,4 га, Балакліївська с/р – 345,9 га, ВАТ “Балакліївське” – 285,5 га, ДП “Миргородське лісове господарство” – 31,7 га, ТОВ “Білагро” – 41,9 га</t>
  </si>
  <si>
    <t>Рішення облради від 23.06.2010</t>
  </si>
  <si>
    <t>Пісоцько-Конькове</t>
  </si>
  <si>
    <t>Гадяцький р-н, с. Соснівка</t>
  </si>
  <si>
    <t>Миргородський  р-н, с. Соснівка</t>
  </si>
  <si>
    <t>Сарівська с/р – 27,8 га, Харківецька с/р – 103,6 га, Лютенська с/р – 73 га</t>
  </si>
  <si>
    <t>Рішення облради від 04.09.95</t>
  </si>
  <si>
    <t>Весело-Мирське</t>
  </si>
  <si>
    <t>Гадяцький р-н, с. Гречанівка</t>
  </si>
  <si>
    <t>Миргородський  р-н, с. Гречанівка</t>
  </si>
  <si>
    <t>Гречанівська с/р</t>
  </si>
  <si>
    <t>Рішення облради від 30.01.98</t>
  </si>
  <si>
    <t>Рашівський</t>
  </si>
  <si>
    <t>Гадяцький р-н, с. Рашівка</t>
  </si>
  <si>
    <t>Миргородський  р-н, с. Рашівка</t>
  </si>
  <si>
    <t>Рашівська с/р – 383,9 га, Сарівська с/р – 77,0 га</t>
  </si>
  <si>
    <t>Рішення облради від 23.03.05</t>
  </si>
  <si>
    <t>Гора  Пивиха</t>
  </si>
  <si>
    <r>
      <t xml:space="preserve">Глобинський р-н. Південна околиця селища Градизьк, Градизьке л-во, кв. 14 (без вид. 6 та вилученої дороги – 0,7 га) </t>
    </r>
    <r>
      <rPr>
        <sz val="10"/>
        <color rgb="FFFF0000"/>
        <rFont val="Times New Roman"/>
        <family val="1"/>
        <charset val="204"/>
      </rPr>
      <t>(вид.1-9,11-42)</t>
    </r>
  </si>
  <si>
    <t xml:space="preserve">Кременчуцький р-н. Південна околиця селища Градизьк, Градизьке л-во, кв. 14 (без вид. 6 та вилученої дороги – 0,7 га) </t>
  </si>
  <si>
    <t>ДП “Кременчуцький лісгосп” – 103,3 га, Градизька сел/р – 61,9 га</t>
  </si>
  <si>
    <t>Рішення облради   від 27.10.94, рішення облради від 28.08.09</t>
  </si>
  <si>
    <t>Кременчуцький р-н, с. Максимівка, Градизьке л-во, кв. 15, 16</t>
  </si>
  <si>
    <t>Псільський</t>
  </si>
  <si>
    <r>
      <t xml:space="preserve">Глобинський р-н, </t>
    </r>
    <r>
      <rPr>
        <sz val="10"/>
        <color rgb="FFFF0000"/>
        <rFont val="Times New Roman"/>
        <family val="1"/>
        <charset val="204"/>
      </rPr>
      <t>Псільське (</t>
    </r>
    <r>
      <rPr>
        <sz val="10"/>
        <color theme="1"/>
        <rFont val="Times New Roman"/>
        <family val="1"/>
        <charset val="204"/>
      </rPr>
      <t>Радянське)  л-во,   кв. 33, 34, 36-38, 40, 42, 44, 45, 47, 59</t>
    </r>
  </si>
  <si>
    <t>Кременчуцький р-н, Псільське л-во,   кв. 33, 34, 36-38, 40, 42, 44, 45, 47, 59</t>
  </si>
  <si>
    <t>Рішення облради  від 27.10.94</t>
  </si>
  <si>
    <r>
      <t xml:space="preserve">Козельщинський р-н, між  селами Нижня Мануйлівка і Піски, </t>
    </r>
    <r>
      <rPr>
        <sz val="10"/>
        <color rgb="FFFF0000"/>
        <rFont val="Times New Roman"/>
        <family val="1"/>
        <charset val="204"/>
      </rPr>
      <t>Псільське (</t>
    </r>
    <r>
      <rPr>
        <sz val="10"/>
        <color theme="1"/>
        <rFont val="Times New Roman"/>
        <family val="1"/>
        <charset val="204"/>
      </rPr>
      <t>Радянське) л-во, кв. 35, 39, 41, 43, 46  вид.1-18,  кв. 48, 49</t>
    </r>
  </si>
  <si>
    <t>Кременчуцький р-н, між  селами Нижня Мануйлівка і Піски, Псільське л-во, кв. 35, 39, 41, 43, 46  вид.1-18,  кв. 48, 49</t>
  </si>
  <si>
    <r>
      <t>Заможн</t>
    </r>
    <r>
      <rPr>
        <sz val="10"/>
        <color rgb="FF00B050"/>
        <rFont val="Times New Roman"/>
        <family val="1"/>
        <charset val="204"/>
      </rPr>
      <t>я</t>
    </r>
    <r>
      <rPr>
        <sz val="10"/>
        <color theme="1"/>
        <rFont val="Times New Roman"/>
        <family val="1"/>
        <charset val="204"/>
      </rPr>
      <t>нський</t>
    </r>
  </si>
  <si>
    <t>Глобинський р-н, с. Заможне</t>
  </si>
  <si>
    <t>Кременчуцький р-н, с. Заможне</t>
  </si>
  <si>
    <t>Заможненська с/р</t>
  </si>
  <si>
    <t>Мужева Долина</t>
  </si>
  <si>
    <t>Зіньківський р-н, с. Лагоди,  поруч а/д Дейкалівка-Новоселівка</t>
  </si>
  <si>
    <t>Полтавський р-н, с. Лагоди,  поруч а/д Дейкалівка-Новоселівка</t>
  </si>
  <si>
    <t>Дейкалівська с/р</t>
  </si>
  <si>
    <t>Слиньківщина</t>
  </si>
  <si>
    <t>Зіньківський р-н, с. Слиньківщина</t>
  </si>
  <si>
    <t>Полтавський р-н, с. Слиньківщина</t>
  </si>
  <si>
    <t>Тарасівська с/р</t>
  </si>
  <si>
    <t>Батьки</t>
  </si>
  <si>
    <t>Зіньківський р-н, с. Батьки</t>
  </si>
  <si>
    <t>Полтавський р-н, с. Батьки</t>
  </si>
  <si>
    <t>Батьківська с/р</t>
  </si>
  <si>
    <t>Ступківський</t>
  </si>
  <si>
    <t>Зіньківський р-н, с. Ступки</t>
  </si>
  <si>
    <t>Полтавський р-н, с. Ступки</t>
  </si>
  <si>
    <t>Проценківська с/р</t>
  </si>
  <si>
    <t>Олегова Балка</t>
  </si>
  <si>
    <t>Карлівський р-н, с. Халтурине</t>
  </si>
  <si>
    <t>Полтавський р-н, с. Мартинівка</t>
  </si>
  <si>
    <t>Халтуринська с/р</t>
  </si>
  <si>
    <t>Рішення облради від 20.12.93</t>
  </si>
  <si>
    <t>Климівський</t>
  </si>
  <si>
    <t>Карлівський р-н, с. Климівка, Карлівське л-во, кв. 33-49</t>
  </si>
  <si>
    <t>Полтавський р-н, с. Климівка, Карлівське л-во, кв. 33-49</t>
  </si>
  <si>
    <t>ДП “Новосанжарський  лісгосп”</t>
  </si>
  <si>
    <t>Рішення облради від 28.02.95</t>
  </si>
  <si>
    <t>Красноперівка</t>
  </si>
  <si>
    <t>Карлівський р-н, околиці м. Карлівки Карлівське л-во, кв. 14-23</t>
  </si>
  <si>
    <t>Полтавський р-н, околиці м. Карлівки Карлівське л-во, кв. 14-23</t>
  </si>
  <si>
    <t>Жукове</t>
  </si>
  <si>
    <t>Кобеляцький р-н, с. Сухинівка</t>
  </si>
  <si>
    <t>Полтавський р-н, с. Сухинівка</t>
  </si>
  <si>
    <t>Сухинівська с/р</t>
  </si>
  <si>
    <t>Перегонівський</t>
  </si>
  <si>
    <t>Кобеляцький р-н, с. Перегонівка</t>
  </si>
  <si>
    <t>Полтавськийр-н, с. Перегонівка</t>
  </si>
  <si>
    <t>Підгорянська с/р – 105 га, Кіровська с/р – 45 га</t>
  </si>
  <si>
    <t>Шарівка</t>
  </si>
  <si>
    <t>Кобеляцький р-н, між с. Кунівка і  м. Кобеляки, Кобеляцьке л-во, кв. 30-36, 103</t>
  </si>
  <si>
    <t>Полтавський р-н, між с. Кунівка і  м. Кобеляки, Кобеляцьке л-во, кв. 30-36, 103</t>
  </si>
  <si>
    <t>Ревущине</t>
  </si>
  <si>
    <t>Кобеляцький р-н, с. Ревущине</t>
  </si>
  <si>
    <t>Полтавський р-н, с. Ревущине</t>
  </si>
  <si>
    <t>Дашківська с/р</t>
  </si>
  <si>
    <t>Рішення облради від 12.02.99</t>
  </si>
  <si>
    <t>Пашене</t>
  </si>
  <si>
    <r>
      <t xml:space="preserve">Козельщинський р-н, с. Пашенівка, </t>
    </r>
    <r>
      <rPr>
        <sz val="10"/>
        <color rgb="FFFF0000"/>
        <rFont val="Times New Roman"/>
        <family val="1"/>
        <charset val="204"/>
      </rPr>
      <t>Псільське (</t>
    </r>
    <r>
      <rPr>
        <sz val="10"/>
        <color theme="1"/>
        <rFont val="Times New Roman"/>
        <family val="1"/>
        <charset val="204"/>
      </rPr>
      <t>Радянське) л-во, кв. 26, 27 вид. 1-13, кв. 28-30, -31, 32. вид. 1-15</t>
    </r>
  </si>
  <si>
    <t>Кременчуцький р-н, с. Пашенівка, Псільське л-во, кв. 26-31, 32. вид. 1-15</t>
  </si>
  <si>
    <t>Хорішки</t>
  </si>
  <si>
    <r>
      <t xml:space="preserve">Козельщинський р-н,  с. Хорішки, </t>
    </r>
    <r>
      <rPr>
        <sz val="10"/>
        <color rgb="FFFF0000"/>
        <rFont val="Times New Roman"/>
        <family val="1"/>
        <charset val="204"/>
      </rPr>
      <t>Псільське</t>
    </r>
    <r>
      <rPr>
        <sz val="10"/>
        <color theme="1"/>
        <rFont val="Times New Roman"/>
        <family val="1"/>
        <charset val="204"/>
      </rPr>
      <t xml:space="preserve"> (Радянське) л-во, кв. 12-25</t>
    </r>
  </si>
  <si>
    <t>Кременчуцький р-н,  с. Хорішки, Псільське л-во, кв. 12-25</t>
  </si>
  <si>
    <t>Садочки</t>
  </si>
  <si>
    <t>Котелевський р-н, с. Діброва</t>
  </si>
  <si>
    <t>Полтавський р-н, с. Діброва</t>
  </si>
  <si>
    <t>Козлівщинська с/р</t>
  </si>
  <si>
    <r>
      <t>Великий і Малий лиман</t>
    </r>
    <r>
      <rPr>
        <sz val="10"/>
        <color rgb="FF00B050"/>
        <rFont val="Times New Roman"/>
        <family val="1"/>
        <charset val="204"/>
      </rPr>
      <t>и</t>
    </r>
  </si>
  <si>
    <t>Котелевський р-н, околиці с. Борівське, між селами Милорадове та Гетьманка, Борівське л-во, кв. 57-61, 69-71, 77 (вид. 13), 78 (без вид. 14), 79, 86</t>
  </si>
  <si>
    <t>Полтавський район, околиці с. Борівське, між селами Милорадове та Гетьманка в адміністративних межах Великорублівської сільської територіальної громади, в межах кв. 48 вид. 19-23, кв.кв. 57-61, кв.кв. 69-71, кв. 77 вид. 17-18, кв. 78 вид. 1-13, 15-16, 19-20, 23, кв.кв. 79, 86 Борівського лісництва</t>
  </si>
  <si>
    <t>ДП “Полтавський лісгосп” – 320,8 га,   Милорадівська с/р – 49,8 га,  Микілківська с/р – 12,5 га</t>
  </si>
  <si>
    <t>Державне підприємство "Полтавське лісове господарство" - 311,8 га, Великорублівська с.р. - 71,3 га</t>
  </si>
  <si>
    <t>Рішення облради від 15.08.03</t>
  </si>
  <si>
    <t>Балка  Широка</t>
  </si>
  <si>
    <r>
      <t xml:space="preserve">Кременчуцький р-н, с. Підгірне, Крюківське л-во, кв. 30, </t>
    </r>
    <r>
      <rPr>
        <sz val="10"/>
        <color rgb="FFFF0000"/>
        <rFont val="Times New Roman"/>
        <family val="1"/>
        <charset val="204"/>
      </rPr>
      <t>31 (вид. 1-6, 9-29),</t>
    </r>
    <r>
      <rPr>
        <sz val="10"/>
        <color theme="1"/>
        <rFont val="Times New Roman"/>
        <family val="1"/>
        <charset val="204"/>
      </rPr>
      <t xml:space="preserve"> 32-36</t>
    </r>
  </si>
  <si>
    <t>Кременчуцький р-н, с. Підгірне, Крюківське л-во, кв. 30-36</t>
  </si>
  <si>
    <t>Романиха</t>
  </si>
  <si>
    <t>Лохвицький р-н, с. Романиха</t>
  </si>
  <si>
    <t>Миргородський  р-н, с. Романиха</t>
  </si>
  <si>
    <t>Яхниківська с/р</t>
  </si>
  <si>
    <t>Панський маєток</t>
  </si>
  <si>
    <t>Лохвицький р-н, с. Свиридівна (пд-сх околиці), кв. 5 уч. 17 діл. 1-19, 26, 27</t>
  </si>
  <si>
    <t>Миргородський район, південно-східна околиця с. Свиридівка на правому березі р. Сула (колишній панський маєток), кв. 37 вид. 1-19, 24-26 Лохвицького лісництва</t>
  </si>
  <si>
    <t>Полтавське державне лісогосподарське підприємство „Полтаваоблагроліс”</t>
  </si>
  <si>
    <t>Державне підприємство "Полтавське лісове господарство"</t>
  </si>
  <si>
    <t>Рішення облради від 06.09.07</t>
  </si>
  <si>
    <t>Усть-Лип’янка</t>
  </si>
  <si>
    <t>Машівський р-н, між селами Усть-Лип’янка та Коновалівка, Карлівське л-во, кв. 65¹-68¹</t>
  </si>
  <si>
    <t>Полтавський р-н, між селами Усть-Лип’янка та Коновалівка, Карлівське л-во, кв. 65¹-68¹</t>
  </si>
  <si>
    <t>ДП “Новосанжарський лісгосп” – 149 га,  Коновалівська с/р – 1051 га, Павлівська с/р – 78,3 га</t>
  </si>
  <si>
    <t>Рішення облради  від 27.10.94, рішення облради  від 14.01.02</t>
  </si>
  <si>
    <t>Осове</t>
  </si>
  <si>
    <t>Миргородський р-н, між селами Осове і Носенки</t>
  </si>
  <si>
    <t>Миргородський р-н, між селами Осове і Носенки, Гоголівське л-во, кв. 143 вид. 5-10, 14-16</t>
  </si>
  <si>
    <t>ДП “Миргородський лісгосп” – 57,7 га, Слобідська с/р – 7,3 га</t>
  </si>
  <si>
    <t>Урочище ‘‘Березовий гай’’</t>
  </si>
  <si>
    <t>м. Миргород</t>
  </si>
  <si>
    <t>ЗАТ ЛОЗ “Миргородкурорт”</t>
  </si>
  <si>
    <t>Ярмаківський</t>
  </si>
  <si>
    <t>Миргородський р-н, Пд-зх околиця  м. Миргород в напрямку сіл Гаркушинці -Рибальське - Єрки</t>
  </si>
  <si>
    <t>Петрівцівська с/ р – 54,4 га, Гаркушинська с/р – 426,8 га, Шахворостівська с/р – 76,8 га, Ярмаківська с/р – 495,6 га</t>
  </si>
  <si>
    <t>Новосанжарський</t>
  </si>
  <si>
    <t>Новосанжарський р-н, Новосанжарське л-во, кв. 1-4, 6, 11, 13, 15-25, 42</t>
  </si>
  <si>
    <t>Полтавський р-н, Новосанжарське л-во, кв. 1-4, 6, 11, 13, 15-25, 42</t>
  </si>
  <si>
    <t>ДП “Новосанжарський лісгосп”</t>
  </si>
  <si>
    <t>Маячківський</t>
  </si>
  <si>
    <t>Новосанжарський р-н, с. Велика Маячка, правий берег р. Оріль, Новосанжарське л-во, кв. 36-41</t>
  </si>
  <si>
    <t>Полтавський р-н, с. Велика Маячка, правий берег р. Оріль, Новосанжарське л-во, кв. 36-41</t>
  </si>
  <si>
    <t>Маячківська с/р – 765,5 га, ДП “Новосанжарський лісгосп” – 670,8 га</t>
  </si>
  <si>
    <t>Рішення облради від 27.10.94, рішення облради  від 14.01.02</t>
  </si>
  <si>
    <t>Онишківський</t>
  </si>
  <si>
    <t>Оржицький р-н,  с. Онішки,  кв. 3 вид. 5-11 (61,1 га)</t>
  </si>
  <si>
    <t xml:space="preserve">Лубенський р-н,  поблизу с. Онішки,  Оржицьке агролісництво кв. 18 вид. 6-9  </t>
  </si>
  <si>
    <t>Онішківська с/р – 593,9 га ДП Полтавське державне лісогосподарське підприємство "Полтаваоблагроліс" - 61,1 га</t>
  </si>
  <si>
    <t>Кротенківський</t>
  </si>
  <si>
    <r>
      <t xml:space="preserve">Полтавський р-н, с. </t>
    </r>
    <r>
      <rPr>
        <sz val="10"/>
        <color rgb="FFFF0000"/>
        <rFont val="Times New Roman"/>
        <family val="1"/>
        <charset val="204"/>
      </rPr>
      <t>Сем’янівка (</t>
    </r>
    <r>
      <rPr>
        <sz val="10"/>
        <color theme="1"/>
        <rFont val="Times New Roman"/>
        <family val="1"/>
        <charset val="204"/>
      </rPr>
      <t>Кротенки), Диканське л-во, кв. 2 вид. 12, 15</t>
    </r>
  </si>
  <si>
    <t>Полтавський р-н, с. Сем’янівка, Диканське л-во, кв. 2 вид. 12, 15</t>
  </si>
  <si>
    <t>Пансіонат "Кротенківський" ЗАТ "Полтаватурист" – 17 га,  ДП “Диканське досвідне лісомисливське госп-во” – 10 га, “ВАТ " Полтавське " – 1, 5 га</t>
  </si>
  <si>
    <t>Гарячківський  ліс</t>
  </si>
  <si>
    <t>Решетилівський р-н, околиці сіл  Прокопівка, Білоконі, Решетилівське л-во, кв. 12, 13</t>
  </si>
  <si>
    <t>Полтавський р-н, околиці сіл  Прокопівка, Білоконі, Решетилівське л-во, кв. 32-33</t>
  </si>
  <si>
    <t>ДП “Новосанжарський лісгосп” – 160,2 га, Решетилівська сел/р – 182,6 га, Лобачівська с/р – 23,0 га</t>
  </si>
  <si>
    <t>Рішення облради від 29.04.93</t>
  </si>
  <si>
    <t>Кузьменки</t>
  </si>
  <si>
    <t>Решетилівський р-н, с. Кузьменки</t>
  </si>
  <si>
    <t>Полтавський р-н, с. Кузьменки</t>
  </si>
  <si>
    <t>Кукобівська с/р</t>
  </si>
  <si>
    <t>Щербаки</t>
  </si>
  <si>
    <t>Решетилівський р-н, між селами Голуби, Дмитренки, Решетилівське л-во, кв. 11</t>
  </si>
  <si>
    <t>Полтавський р-н, між селами Голуби, Дмитренки, Решетилівське л-во, кв. 11</t>
  </si>
  <si>
    <r>
      <t xml:space="preserve">ДП “Новосанжарський лісгосп” – 48 га, Решетилівська сел/р – 48,6 га, Лобачівська с/р – 30,7 га, Кукобівська с/р – 90, 9 га, </t>
    </r>
    <r>
      <rPr>
        <sz val="10"/>
        <color rgb="FF00B050"/>
        <rFont val="Times New Roman"/>
        <family val="1"/>
        <charset val="204"/>
      </rPr>
      <t>Покровська</t>
    </r>
    <r>
      <rPr>
        <sz val="10"/>
        <color theme="1"/>
        <rFont val="Times New Roman"/>
        <family val="1"/>
        <charset val="204"/>
      </rPr>
      <t xml:space="preserve">  с/р – 71 га</t>
    </r>
  </si>
  <si>
    <t>Демидівський</t>
  </si>
  <si>
    <t>Решетилівський р-н,  між селами Демидівка та Нова Диканька</t>
  </si>
  <si>
    <t>Полтавський р-н,  між селами Демидівка та Нова Диканька</t>
  </si>
  <si>
    <t>Кривенківський</t>
  </si>
  <si>
    <t>Семенівський р-н, с. Білогуби, Семенівське л-во, кв. 29 вид. 3</t>
  </si>
  <si>
    <t>Кременчуцький р-н, с. Білогуби, Хорольське л-во, кв. 29 вид. 3</t>
  </si>
  <si>
    <t>Василівська с/р – 80 га, ДП “Лубенський лісгосп” – 14,2 га</t>
  </si>
  <si>
    <t>Семенівський р-н, с. Веселий Поділ</t>
  </si>
  <si>
    <t>Кременчуцький  р-н, с. Веселий Поділ</t>
  </si>
  <si>
    <t>Веселоподільська с/р</t>
  </si>
  <si>
    <t>Монастирище</t>
  </si>
  <si>
    <t>Чорнухинський р-н, Вороньківське л-во, кв. 15-35, Чорнухинське л-во,  кв. 66</t>
  </si>
  <si>
    <t>Лубенський р-н, Вороньківське л-во, кв. 15-35, Чорнухинське л-во,  кв. 66</t>
  </si>
  <si>
    <t>ДП “Пирятинський лісгосп”</t>
  </si>
  <si>
    <t>Балка Мангаревщина</t>
  </si>
  <si>
    <t>Чорнухинський р-н, с. Бондарі</t>
  </si>
  <si>
    <t>Лубенський р-н, с. Бондарі</t>
  </si>
  <si>
    <t>Харсіцька  с/р</t>
  </si>
  <si>
    <t>Лизняна балка</t>
  </si>
  <si>
    <t>Чутівський р-н, між смт. Чутове та с. Черняківка, Іскрівське л-во, кв. 130</t>
  </si>
  <si>
    <t>Полтавський р-н, між смт. Чутове та с. Черняківка, Іскрівське л-во, кв. 130</t>
  </si>
  <si>
    <t>ДП “Полтавський лісгосп” – 41 га,  Черняківська  с/р – 19 га</t>
  </si>
  <si>
    <t>Первозванівський</t>
  </si>
  <si>
    <t>Чутівський р-н, околиці с. Первозванівка</t>
  </si>
  <si>
    <t>Полтавський р-н, околиці с. Первозванівка</t>
  </si>
  <si>
    <t>Новокочубеївська с/р</t>
  </si>
  <si>
    <t>Говтва</t>
  </si>
  <si>
    <t>Шишацький р-н, між селами Легейди, Шафранівка  і Тищенки, с. Маликівщина</t>
  </si>
  <si>
    <t>Миргородський р-н, між селами Легейди, Шафранівка  і Тищенки, с. Маликівщина</t>
  </si>
  <si>
    <t>Великобузівська с/р – 118,8 га,  Гоголівська с/р – 183,9 га, Шишацька сел/р – 228,4 га</t>
  </si>
  <si>
    <t>Рішення облради від 04.09.95, від 30.01.98,  від 12.02.99</t>
  </si>
  <si>
    <t>Величківський</t>
  </si>
  <si>
    <t>Шишацький р-н, с. Величкове</t>
  </si>
  <si>
    <t>Миргородський р-н, с. Величкове</t>
  </si>
  <si>
    <t>Воскобійницька с/р</t>
  </si>
  <si>
    <t>Заплава Псла</t>
  </si>
  <si>
    <r>
      <t xml:space="preserve">м. Комсомольськ. Околиці сіл Кузьменки, Кияшки, </t>
    </r>
    <r>
      <rPr>
        <sz val="10"/>
        <color rgb="FFFF0000"/>
        <rFont val="Times New Roman"/>
        <family val="1"/>
        <charset val="204"/>
      </rPr>
      <t xml:space="preserve">Дмитрівське </t>
    </r>
    <r>
      <rPr>
        <sz val="10"/>
        <color theme="1"/>
        <rFont val="Times New Roman"/>
        <family val="1"/>
        <charset val="204"/>
      </rPr>
      <t>(Комсомольське)  л-во,  кв. 20-22, 24, 27-29, 58-60, 67-69</t>
    </r>
  </si>
  <si>
    <t>м. Горішні Плавні. Околиці сіл Кузьменки, Кияшки, Дмитрівське  л-во,  кв. 20-22, 24, 27-29, 58-60, 67-69</t>
  </si>
  <si>
    <t>Рішення облради  від 04.09.95, рішення облради  від 06.09.07</t>
  </si>
  <si>
    <t>Лісові  озера</t>
  </si>
  <si>
    <r>
      <t>м</t>
    </r>
    <r>
      <rPr>
        <sz val="10"/>
        <color rgb="FFFF0000"/>
        <rFont val="Times New Roman"/>
        <family val="1"/>
        <charset val="204"/>
      </rPr>
      <t xml:space="preserve">.Горішньоплавнівськ </t>
    </r>
    <r>
      <rPr>
        <sz val="10"/>
        <rFont val="Times New Roman"/>
        <family val="1"/>
        <charset val="204"/>
      </rPr>
      <t>(Комсомольськ</t>
    </r>
    <r>
      <rPr>
        <sz val="10"/>
        <color rgb="FFFF0000"/>
        <rFont val="Times New Roman"/>
        <family val="1"/>
        <charset val="204"/>
      </rPr>
      <t>)</t>
    </r>
    <r>
      <rPr>
        <sz val="10"/>
        <color theme="1"/>
        <rFont val="Times New Roman"/>
        <family val="1"/>
        <charset val="204"/>
      </rPr>
      <t>, Салівське л-во, кв. 1-7</t>
    </r>
  </si>
  <si>
    <t>м.Горішні Плавні, Салівське л-во, кв. 1-7</t>
  </si>
  <si>
    <r>
      <t xml:space="preserve">ДП ”Кременчуцький лісгосп” – 467,0 га, </t>
    </r>
    <r>
      <rPr>
        <sz val="10"/>
        <color rgb="FFFF0000"/>
        <rFont val="Times New Roman"/>
        <family val="1"/>
        <charset val="204"/>
      </rPr>
      <t xml:space="preserve">Горішньоплавнівська </t>
    </r>
    <r>
      <rPr>
        <sz val="10"/>
        <color theme="1"/>
        <rFont val="Times New Roman"/>
        <family val="1"/>
        <charset val="204"/>
      </rPr>
      <t xml:space="preserve"> м/р – 247,7 га</t>
    </r>
  </si>
  <si>
    <t>Рішення облради від 20.12.93, розширено -   від 04.09.95</t>
  </si>
  <si>
    <t>Горбаневське</t>
  </si>
  <si>
    <t>3 км на північний схід від с. Кулажинці</t>
  </si>
  <si>
    <t>Лубенський р-н, 4 км на північний схід від с. Кулажинці</t>
  </si>
  <si>
    <t>Кулажинська с/р</t>
  </si>
  <si>
    <t>Лізина гора</t>
  </si>
  <si>
    <t>Між селами Березівка та Горби</t>
  </si>
  <si>
    <t>Лубенський р-н, Між селами Березівка та Горби</t>
  </si>
  <si>
    <t>Рудківська с/р</t>
  </si>
  <si>
    <t>Піщанка</t>
  </si>
  <si>
    <t>Карлівський р-н, околиці  с. Верхня Ланна</t>
  </si>
  <si>
    <t>Полтавський  р-н, околиці  с. Верхня Ланна</t>
  </si>
  <si>
    <t>Верхньоланнівська с.р.</t>
  </si>
  <si>
    <t>Рішення Полтавської обласної ради від 16.02.2018 № 647</t>
  </si>
  <si>
    <t>Шафранова балка</t>
  </si>
  <si>
    <t>Великобагачанський р-н, між селами Якимове та Балюки</t>
  </si>
  <si>
    <t>Миргородський р-н, між селами Якимове та Балюки</t>
  </si>
  <si>
    <t>Великобагачанська сел. р.</t>
  </si>
  <si>
    <t xml:space="preserve">Рішення обласної ради від  25.07.2019 № 1137
</t>
  </si>
  <si>
    <t>Світлівщина</t>
  </si>
  <si>
    <t>Новосанжарський район, поблизу с. Світлівщина</t>
  </si>
  <si>
    <t>Полтавський район, поблизу с. Світлівщина</t>
  </si>
  <si>
    <t>Нехворощанська с. р.</t>
  </si>
  <si>
    <t>Рішення 1 пленарного засідання 34 позачергової сесії Полтавської облради 7 скликання від  28.08.2020 № 1394</t>
  </si>
  <si>
    <t>Миргородський район, Гоголівська ОТГ, вздовж лівого берегга р. Псел, неподалік від південної околиці с. Устивиця</t>
  </si>
  <si>
    <t>Миргородський район, Гоголівська ОТГ, вздовж лівого берега р. Псел, неподалік від південної околиці с. Устивиця</t>
  </si>
  <si>
    <t>Гоголівська сел. р.</t>
  </si>
  <si>
    <t>Рішення пленарного засідіння вісімнадцятої позачергової сесії Полтавської обласної ради восьмого скликання від 21 жовтня 2022 року № 487 "Про  оголошення ландшафтного заказника місцевого значення "Тухівський".</t>
  </si>
  <si>
    <t>Полтавський район, за межами населених пунктів біля с. Балясне, південна околиця</t>
  </si>
  <si>
    <t>Диканська сел рада</t>
  </si>
  <si>
    <t>Рішення пленарного засідіння вісімнадцятої позачергової сесії Полтавської обласної ради восьмого скликання від 21 жовтня 2022 року № 486 "Про  оголошення ландшафтного заказника місцевого значення "Балка Гараганка".</t>
  </si>
  <si>
    <t>Урочище Крупське</t>
  </si>
  <si>
    <t>Лохвицький р-н, околиці сіл Свиридівка та Ячники, Лохвицьке лісництво,  кв.11  вид. 22-37,  кв.12 вид. 3,5-28</t>
  </si>
  <si>
    <t>Миргородський р-н, околиці сіл Свиридівка та Ячники, Лохвицьке лісництво,  кв.11  вид. 22-37,  кв.12 вид. 3,5-28</t>
  </si>
  <si>
    <t>ДП “Пирятинське лісове господарство”</t>
  </si>
  <si>
    <t>Половець</t>
  </si>
  <si>
    <t>Оржицький р-н, с. Савинці, кв. 2   вид. 3-11 (35,9 га)</t>
  </si>
  <si>
    <t xml:space="preserve">Лубенський р-н, с. Савинці, Оржицьке агролісництво кв. 2   вид. 3-11 </t>
  </si>
  <si>
    <t>Савинська с/р, Оржицьке міжгосподарське лісництво 35,9 га</t>
  </si>
  <si>
    <t>Іскрівський</t>
  </si>
  <si>
    <t>Чутівський р-н, між селами Черняківка, Іскрівка, Верхні Рівні, Іскрівське л-во, кв. 1-3, 5-7, 9-11, 13-71, 75-82, 84, 85,  87-90</t>
  </si>
  <si>
    <t>Полтавський район, адміністративні межі Чутівської селищної та Скороходівської селищної територіальних громад між селами Черняківка, Іскрівка, Верхні рівні, кв.кв. 1-3, 5-7, 9-11, 13-71, 75-82, 84-85, 87-90, 182 Іскрівського лісництва</t>
  </si>
  <si>
    <t>Кут</t>
  </si>
  <si>
    <t>Великобагачанський р-н, с. Остап’є,  вище гирла р. Хорол</t>
  </si>
  <si>
    <t>Миргородський р-н, с. Остап’є,  вище гирла р. Хорол</t>
  </si>
  <si>
    <t>Остап’ївська с/р</t>
  </si>
  <si>
    <t>Глобинський р-н, с. Попівка</t>
  </si>
  <si>
    <t>Кременчуцький р-н, с. Попівка</t>
  </si>
  <si>
    <t>Федорівська  с/р</t>
  </si>
  <si>
    <t>Великий  ліс</t>
  </si>
  <si>
    <t>Гадяцький р-н, Краснолуцьке л-во, кв. 37-39</t>
  </si>
  <si>
    <t>Миргородський р-н, Краснолуцьке л-во, кв. 37-39</t>
  </si>
  <si>
    <t>ДП “Гадяцький лісгосп”</t>
  </si>
  <si>
    <t>Рішення облвиконкому  від 17.04.92 № 74</t>
  </si>
  <si>
    <t>Терновий  кущ</t>
  </si>
  <si>
    <t>Гадяцький р-н, Лютенське л-во, кв. 8-13, 16, 17, 24, 25, 33, 44-46</t>
  </si>
  <si>
    <t>Миргородський р-н, Лютенське л-во, кв. 8-13, 16, 17, 24, 25, 33, 44-46</t>
  </si>
  <si>
    <t>Рішення облвиконкому від 17.04.92 № 74</t>
  </si>
  <si>
    <t>Саранчина  долина</t>
  </si>
  <si>
    <t>Гадяцький р-н, Лютенське л-во, кв. 4-7, 109, 110</t>
  </si>
  <si>
    <t>Миргородський р-н, Лютенське л-во, кв. 4-7, 109, 110</t>
  </si>
  <si>
    <t>Жуківщина</t>
  </si>
  <si>
    <t>Гадяцький р-н, Лютенське л-во, кв.1-3</t>
  </si>
  <si>
    <t>Миргородський р-н, Лютенське л-во, кв.1-3</t>
  </si>
  <si>
    <t>Гадяцький  бір</t>
  </si>
  <si>
    <t>Гадяцький р-н, Вельбівське л-во, кв. 30-37, 40</t>
  </si>
  <si>
    <t>Миргородський р-н, Вельбівське л-во, кв. 30-37, 40</t>
  </si>
  <si>
    <t>Гадяцький р-н, Краснолуцьке л-во, кв. 46, 47</t>
  </si>
  <si>
    <t>Миргородський р-н, Краснолуцьке л-во, кв. 46, 47</t>
  </si>
  <si>
    <t>Зозулинцеві  Луки</t>
  </si>
  <si>
    <t>Гадяцький р-н, с. Хитці</t>
  </si>
  <si>
    <t>Миргородський р-н, с. Хитці</t>
  </si>
  <si>
    <t>Книшівська  гора</t>
  </si>
  <si>
    <t>Гадяцький р-н, Краснолуцьке л-во, кв. 67-69</t>
  </si>
  <si>
    <t>Миргородський р-н, Краснолуцьке л-во, кв. 67-69</t>
  </si>
  <si>
    <t>Русиново-Дубина</t>
  </si>
  <si>
    <r>
      <t xml:space="preserve">Гадяцький р-н, с. </t>
    </r>
    <r>
      <rPr>
        <sz val="10"/>
        <color rgb="FFFF0000"/>
        <rFont val="Times New Roman"/>
        <family val="1"/>
        <charset val="204"/>
      </rPr>
      <t>Сергіївка (</t>
    </r>
    <r>
      <rPr>
        <sz val="10"/>
        <color theme="1"/>
        <rFont val="Times New Roman"/>
        <family val="1"/>
        <charset val="204"/>
      </rPr>
      <t>Краснознаменка), хутір Вертелецький</t>
    </r>
  </si>
  <si>
    <t>Миргородський р-н, с. Сергіївка , хутір Вертелецький, Краснолуцьке л-во кв. 75 вид. 4-8, 18-19, 35-39</t>
  </si>
  <si>
    <t>Манжеліївський</t>
  </si>
  <si>
    <t>Глобинський р-н, с. Манжелія</t>
  </si>
  <si>
    <t>Кременчуцький р-н, с. Манжелія</t>
  </si>
  <si>
    <t>Манжеліївська с/р</t>
  </si>
  <si>
    <t>Рішення облвиконкому від 16.11.79 № 437</t>
  </si>
  <si>
    <t>Глибочанський</t>
  </si>
  <si>
    <t>Глобинський р-н, с. Заможнє, лівий берег р. Псьол</t>
  </si>
  <si>
    <t>Кременчуцький р-н, с. Заможнє, лівий берег р. Псел</t>
  </si>
  <si>
    <t>Плисів  Яр</t>
  </si>
  <si>
    <t>Гребінківський р-н, с. Овсюки</t>
  </si>
  <si>
    <t>Лубенський р-н, с. Овсюки</t>
  </si>
  <si>
    <t>Овсюківська с/р</t>
  </si>
  <si>
    <t>Балка Долина</t>
  </si>
  <si>
    <t>Зіньківський р-н, с. Високе</t>
  </si>
  <si>
    <t>Полтавський р-н, с. Високе</t>
  </si>
  <si>
    <t>Котове</t>
  </si>
  <si>
    <t>Зіньківський р-н, с. Хижняківка, Опішнянське л-во, кв. 44, 45</t>
  </si>
  <si>
    <t>Полтавський р-н, між селами Безруки,  Хижняківка та Глинське, Опішнянське л-во, кв. 21 вид 1-7, 10-32, кв. 22, 32, 43 вид 1-13, 17, кв. 44, 45, 49 вид. 6-9</t>
  </si>
  <si>
    <t>ДП “Диканське досвідне лісомисливське госп-во” – 139 га, Малобудищанська с/ р – 61, 6 га</t>
  </si>
  <si>
    <t>Рішення облради від 27.10.94, від 07.12.2011</t>
  </si>
  <si>
    <t>Капусник</t>
  </si>
  <si>
    <t>Карлівський р-н, с. Варварівка, Карлівське л-во, кв. 1-7</t>
  </si>
  <si>
    <t>Полтавський р-н, с. Варварівка, Карлівське л-во, кв. 1-7</t>
  </si>
  <si>
    <t>Карлівський р-н, с. Климівка</t>
  </si>
  <si>
    <t>Полтавський р-н, околиці  с. Климівка</t>
  </si>
  <si>
    <t>Климівська с/р</t>
  </si>
  <si>
    <t>Рішення облради від 20.12.93, від 07.12.2011</t>
  </si>
  <si>
    <t>Драбинівка</t>
  </si>
  <si>
    <t>Кобеляцький р-н, с. Драбинівка</t>
  </si>
  <si>
    <t>Полтавський р-н, с. Драбинівка</t>
  </si>
  <si>
    <t>Золотарівська с/р – 38 га, Бутенківська с/р – 17 га</t>
  </si>
  <si>
    <t>Рішення облради від 27.10.94, Рішення 1 пленарного засідання 34 позачергової сесії Полтавської облради 7 скликання від  28.08.2020 № 1394</t>
  </si>
  <si>
    <t>Скоробір</t>
  </si>
  <si>
    <t>Котелевський р-н, с. Більськ  по межі із Зіньківським районом</t>
  </si>
  <si>
    <t xml:space="preserve">Полтавський р-н, с. Більськ  </t>
  </si>
  <si>
    <t>Більська с/р</t>
  </si>
  <si>
    <t>Підварівський</t>
  </si>
  <si>
    <t>Котелевський р-н, с. Підварівка, Руднянське л-во, кв. 4 вид.  7, кв. 5 вид. 7, кв. 13, вид. 3, кв. 14 вид. 1</t>
  </si>
  <si>
    <t>Полтавський район, Великорублівська сільська територіальна громада, біля с. Підварівка, кв. 4 вид. 7, 9, 13, кв. 5 вид. 11, 13-15, кв. 13 вид. 2, 12, кв. 14 вид. 1, 16 Руднянського лісництва</t>
  </si>
  <si>
    <t>Борівський</t>
  </si>
  <si>
    <t>Котелевський р-н, між с.с. Милорадове і Матвіївка, Борівське л-во,  кв. 71</t>
  </si>
  <si>
    <t>Полтавський район, Великорублівська сільська територіальна громада, кв. 87, кв. 88 вид. 1-7 Борівського лісництва</t>
  </si>
  <si>
    <t>Приворсклянський</t>
  </si>
  <si>
    <t>Котелевський р-н, біля с. Матвіївка, Борівське л-во, кв. 55 вид. 2</t>
  </si>
  <si>
    <t>Полтавський район, Великорублівська сільська територіальна громада, біля с. Матвіївка, кв. 55 вид. 2 Борівського лісництва</t>
  </si>
  <si>
    <t>Рішення облвиконкому від 14.03.89 № 75</t>
  </si>
  <si>
    <t>Довгораківський</t>
  </si>
  <si>
    <t>Кременчуцький р-н, с. Кам’яні Потоки, Крюківське л-во, кв. 46-49</t>
  </si>
  <si>
    <t>Балка Поповиця</t>
  </si>
  <si>
    <t>Лохвицький р-н, між селами Луценки та Бербениці</t>
  </si>
  <si>
    <t>Миргородський р-н, між селами Луценки та Бербениці</t>
  </si>
  <si>
    <t>Луценківська с/р</t>
  </si>
  <si>
    <t>Вовчанський</t>
  </si>
  <si>
    <t>Лубенський р-н, с. Вовчик</t>
  </si>
  <si>
    <t>Вовчицька с/р</t>
  </si>
  <si>
    <t>Михайлівська балка</t>
  </si>
  <si>
    <t>Машівський р-н, с. Михайлівка</t>
  </si>
  <si>
    <t>Полтавський р-н, с. Михайлівка</t>
  </si>
  <si>
    <t>Михайлівська с/р</t>
  </si>
  <si>
    <t>Рішення облради від 14.01.02</t>
  </si>
  <si>
    <t>Дикунова балка</t>
  </si>
  <si>
    <t>Машівський р-н, неподалік с. Манилівка</t>
  </si>
  <si>
    <t>Полтавський р-н, неподалік с. Манилівка</t>
  </si>
  <si>
    <t>Сахнівщинська с/р – 29,7 га, Базилівщинська с/р – 16,0 га</t>
  </si>
  <si>
    <t>Великий і Малий ліс</t>
  </si>
  <si>
    <t>Миргородський р-н, с. Велика Обухівка, Гоголівське л-во, кв. 10, 11</t>
  </si>
  <si>
    <t>Миргородський р-н, поблизу с. Велика Обухівка, Гоголівське л-во, кв. 10, 11, 96 (вид. 2-10)</t>
  </si>
  <si>
    <t>ДП “Миргородський лісгосп” – 74,2 га, Великообухівська с/р – 15,8 га</t>
  </si>
  <si>
    <t>Зачепилівський</t>
  </si>
  <si>
    <t>Новосанжарський р-н, околиці с. Зачепилівка</t>
  </si>
  <si>
    <t>Полтавський р-н, околиці с. Зачепилівка</t>
  </si>
  <si>
    <t>Зачепилівська с/р – 287,6 га, ДП “Новосанжарський лісгосп” – 539,2 га</t>
  </si>
  <si>
    <t>Шкуратівський</t>
  </si>
  <si>
    <t>Пирятинський р-н, с. Шкурати, Пирятинське л-во</t>
  </si>
  <si>
    <t>Лубенський р-н, с. Шкурати, Пирятинське л-во</t>
  </si>
  <si>
    <t>Розсошенський</t>
  </si>
  <si>
    <t>Полтавський р-н, с. Пожарна Балка, Розсошенське л-во,  кв. 56 вид. 5,  кв. 57 вид. 2</t>
  </si>
  <si>
    <t>Полтавський район, Щербанівська сільська територіальна громада, біля с. Пожарна Балка, кв. 56 вид. 3, 5, кв. 57 вид. 2 Розсошенського лісництва</t>
  </si>
  <si>
    <t>ДП “Полтавське лісове господарство”</t>
  </si>
  <si>
    <t>Рішення облвиконкому від 28.12.82 № 671</t>
  </si>
  <si>
    <t>Руднянський</t>
  </si>
  <si>
    <t>Полтавський р-н, Руднянське л-во, кв.31 вид. 6-8,  кв. 32 вид. 2</t>
  </si>
  <si>
    <t>Полтавський район, Новоселівська сільська територіальна громада, кв. 31 вид. 6-8, 15, кв. 32 вид. 2, 15 Руднянського лісництва</t>
  </si>
  <si>
    <t>Воронянський</t>
  </si>
  <si>
    <t>Полтавський р-н, с. Ворони, Руднянське л-во, кв. 23 вид. 5, кв. 27 вид. 1, 2, 4</t>
  </si>
  <si>
    <t>Полтавський район, Новоселівська сільська територіальна громада, кв. 23 вид. 5-7, кв. 27 вид. 1-2, 4, 10 Руднянського лісництва</t>
  </si>
  <si>
    <t>Рожаївський</t>
  </si>
  <si>
    <t>Полтавський р-н, с. Рожаївка</t>
  </si>
  <si>
    <t>Абазівська сільська рада</t>
  </si>
  <si>
    <t>Рішення облради від 21.11.2000</t>
  </si>
  <si>
    <t>Новодиканський</t>
  </si>
  <si>
    <t>Решетилівський р-н, між селами  Демидівка і Нова Диканька</t>
  </si>
  <si>
    <t>Полтавський р-н, між селами  Демидівка і Нова Диканька</t>
  </si>
  <si>
    <t>Харсіцька полона</t>
  </si>
  <si>
    <t>Чорнухинський р-н, між с. Харсіки  та Бондарі,Чорнухинське л-во, кв. 6-8</t>
  </si>
  <si>
    <t>Лубенський р-н, між с. Харсіки  та Бондарі,Чорнухинське л-во, кв. 6-8</t>
  </si>
  <si>
    <t>Чутівські степи</t>
  </si>
  <si>
    <t>Чутівській р-н, між смт. Чутове та с. Стінка</t>
  </si>
  <si>
    <t>Полтавський р-н, між смт. Чутове та с. Стінка</t>
  </si>
  <si>
    <t>Черняківська с/р</t>
  </si>
  <si>
    <t>Воскобійницький</t>
  </si>
  <si>
    <t>Зіньківський р-н, між селами Шилівка, Іщенківка, Зіньківське л-во, кв. 75-78</t>
  </si>
  <si>
    <t>Полтавський р-н, між селами Шилівка, Іщенківка, Зіньківське л-во, кв. 75-78</t>
  </si>
  <si>
    <t>ДП “Гадяцький лісгосп” – 109 га, Шилівська с/р – 79,1 га, Зіньківська м/р – 9,1 га</t>
  </si>
  <si>
    <t>Сухий  Яр</t>
  </si>
  <si>
    <t>Зіньківський р-н, околиці с. Лютенські  Будища</t>
  </si>
  <si>
    <t>Полтавський р-н, околиці с. Лютенські  Будища</t>
  </si>
  <si>
    <t>Лютенсько-Будищанська с/р</t>
  </si>
  <si>
    <t>Середній</t>
  </si>
  <si>
    <t>Новосанжарський р-н, неподалік сіл Судіївка, Лелюхівка та Назаренки</t>
  </si>
  <si>
    <t>Полтавський р-н, неподалік сіл Судіївка, Лелюхівка та Назаренки</t>
  </si>
  <si>
    <t>Судіївська с/р – 110,1 га, Лелюхівська с/р – 20,6 га</t>
  </si>
  <si>
    <t>Мазанка</t>
  </si>
  <si>
    <t>Новосанжарський р-н, між с. Кунцеве та Балівка</t>
  </si>
  <si>
    <t>Полтавський р-н, між с. Кунцеве та Балівка</t>
  </si>
  <si>
    <t>ДП “Новосанжарський лісгосп” – 63,9 га, Кунцівська с/р – 85,9 га, Руденківська с/р – 41,9 га</t>
  </si>
  <si>
    <t>Сьомківщіна</t>
  </si>
  <si>
    <t>Новосанжарський р-н, заплава р. Різничка разом з прилеглою до неї системою заплавних озер в районі сіл Грекопавлівка, Дмитренки, Полузір’я та Білоконі</t>
  </si>
  <si>
    <t>Полтавський р-н, заплава р. Різничка разом з прилеглою до неї системою заплавних озер в районі сіл Грекопавлівка, Дмитренки, Полузір’я та Білоконі, Новосанжарське л-во кв. 57 вид. 34-37</t>
  </si>
  <si>
    <t>Полузірська с/р – 166,6 га, Стовбино-Долинська с/р – 103,5 га,   ДП “Новосанжарське лісове господарство” – 4,9 га</t>
  </si>
  <si>
    <t>Леляківський</t>
  </si>
  <si>
    <t>Пирятинський р-н, в районі сіл Леляки та Кейбалівка</t>
  </si>
  <si>
    <t>Лубенський р-н, в районі сіл Леляки та Кейбалівка</t>
  </si>
  <si>
    <t>Сасинівська с/р – 379,9 га, Каплинцівська с/р – 184,4 га, ПАТ “Каплинцівське” – 149 га, ДП “Пирятинський лісгосп” – 32,7 га</t>
  </si>
  <si>
    <t>Рішення облради від 23.03.05,  від 06.09.07</t>
  </si>
  <si>
    <t>Озерище</t>
  </si>
  <si>
    <t>Шишацький р-н, с. Федунка</t>
  </si>
  <si>
    <t>Миргородський р-н, с. Федунка</t>
  </si>
  <si>
    <t>Федунська с/р</t>
  </si>
  <si>
    <t>Рішення облвиконкому від 29.04.93 № 437</t>
  </si>
  <si>
    <t>Будникове</t>
  </si>
  <si>
    <t>Зіньківський р-н, с. Васьки</t>
  </si>
  <si>
    <t>Полтавський р-н, с. Васьки</t>
  </si>
  <si>
    <t>СФГ “Колос”</t>
  </si>
  <si>
    <t>Лабурівський</t>
  </si>
  <si>
    <t>Котелевський р-н, с. Лабурівка, неподалік гирла р. Мерла</t>
  </si>
  <si>
    <t>Полтавський р-н, с. Лабурівка, неподалік гирла р. Мерла</t>
  </si>
  <si>
    <t>Милорадівська с/р</t>
  </si>
  <si>
    <t>Бурівщина</t>
  </si>
  <si>
    <t>Гребінківський р-н, між селами  Тарасівка та Жовтневе</t>
  </si>
  <si>
    <t>Лубенський р-н, між селами  Тарасівка та Сотницьке</t>
  </si>
  <si>
    <r>
      <t xml:space="preserve">Тарасівська с/р – 38,3 га, </t>
    </r>
    <r>
      <rPr>
        <sz val="10"/>
        <color rgb="FFFF0000"/>
        <rFont val="Times New Roman"/>
        <family val="1"/>
        <charset val="204"/>
      </rPr>
      <t>Почаївська</t>
    </r>
    <r>
      <rPr>
        <sz val="10"/>
        <color theme="1"/>
        <rFont val="Times New Roman"/>
        <family val="1"/>
        <charset val="204"/>
      </rPr>
      <t xml:space="preserve"> с/р – 34,9 га</t>
    </r>
  </si>
  <si>
    <t>Тетянин гай</t>
  </si>
  <si>
    <t>Новосанжарський р-н, заплава  р. Ворскла в районі с. Клюсівка та смт. Нові Санжари</t>
  </si>
  <si>
    <t>Полтавський р-н, заплава  р. Ворскла в районі с. Клюсівка та смт. Нові Санжари ,  Новосанжарське лісництво кв. 72 вид. 41</t>
  </si>
  <si>
    <t>Клюсівська с/р – 11,4 га, ДП “Новосанжарське лісове господарство” – 0,5 га</t>
  </si>
  <si>
    <t>Тарасенківський</t>
  </si>
  <si>
    <t>Оржицький р-н, біля а/д Тарасівка-Оржиця</t>
  </si>
  <si>
    <t>Лубенський р-н, біля а/д Тарасівка-Оржиця</t>
  </si>
  <si>
    <t>Чутівська с/р</t>
  </si>
  <si>
    <t>Гришківка</t>
  </si>
  <si>
    <t>Пирятинський р-н, на північ від с. Малютинці</t>
  </si>
  <si>
    <t>Лубенський р-н, на північ від с. Малютинці</t>
  </si>
  <si>
    <t>Смотриківська с/р</t>
  </si>
  <si>
    <t>Рішення облради від 28.08.09</t>
  </si>
  <si>
    <t>Артополот</t>
  </si>
  <si>
    <r>
      <t xml:space="preserve">Гадяцький р-н, с. </t>
    </r>
    <r>
      <rPr>
        <sz val="10"/>
        <color rgb="FFFF0000"/>
        <rFont val="Times New Roman"/>
        <family val="1"/>
        <charset val="204"/>
      </rPr>
      <t>Сергіївка (</t>
    </r>
    <r>
      <rPr>
        <sz val="10"/>
        <color theme="1"/>
        <rFont val="Times New Roman"/>
        <family val="1"/>
        <charset val="204"/>
      </rPr>
      <t xml:space="preserve">Краснознаменка), </t>
    </r>
  </si>
  <si>
    <t xml:space="preserve">Миргородський р-н, с. Сергіївка </t>
  </si>
  <si>
    <r>
      <rPr>
        <sz val="10"/>
        <color rgb="FFFF0000"/>
        <rFont val="Times New Roman"/>
        <family val="1"/>
        <charset val="204"/>
      </rPr>
      <t>Сергіївська</t>
    </r>
    <r>
      <rPr>
        <sz val="10"/>
        <color theme="1"/>
        <rFont val="Times New Roman"/>
        <family val="1"/>
        <charset val="204"/>
      </rPr>
      <t xml:space="preserve"> (Краснознаменська) с/р</t>
    </r>
  </si>
  <si>
    <t>Болото  Моховате</t>
  </si>
  <si>
    <t>Гирло Хоролу</t>
  </si>
  <si>
    <t>Кременчуцький р-н, поблизу с. Попівка</t>
  </si>
  <si>
    <t>Пологи</t>
  </si>
  <si>
    <t>Гребінківський р-н, с. Сліпорід-Іванівка</t>
  </si>
  <si>
    <t>Лубенський р-н, с. Сліпорід-Іванівка</t>
  </si>
  <si>
    <t>Майорщинська с/р</t>
  </si>
  <si>
    <t>Зіньківський р-н, с. Романівка</t>
  </si>
  <si>
    <t>Полтавський р-н, поблизу с. Романівка</t>
  </si>
  <si>
    <t>Загрунівська с/р</t>
  </si>
  <si>
    <t>Озеро "Журавлине"</t>
  </si>
  <si>
    <t>Зіньківський р-н, с. Підозірка</t>
  </si>
  <si>
    <t>Полтавський р-н, с. Підозірка</t>
  </si>
  <si>
    <t>Пеленківщина</t>
  </si>
  <si>
    <t>Зіньківський р-н, Неподалік а/д Зіньків-Дейкалівка</t>
  </si>
  <si>
    <t>Полтавський р-н, Неподалік а/д Зіньків-Дейкалівка</t>
  </si>
  <si>
    <t>Зіньківська м/р</t>
  </si>
  <si>
    <t>Сухе</t>
  </si>
  <si>
    <t>Зіньківський р-н, неподалік а/д Зіньків-Дейкалівка</t>
  </si>
  <si>
    <t>Полтавський р-н, неподалік а/д Зіньків-Дейкалівка</t>
  </si>
  <si>
    <t>Власівська с/р</t>
  </si>
  <si>
    <t>Твань-Кар’єри</t>
  </si>
  <si>
    <t>Зіньківський р-н, с. Пилипенки</t>
  </si>
  <si>
    <t>Полтавський р-н, с. Пилипенки</t>
  </si>
  <si>
    <t>Озеро "Лазьки"</t>
  </si>
  <si>
    <t>Зіньківський р-н, с. Лазьки</t>
  </si>
  <si>
    <t>Полтавський р-н, с. Лазьки</t>
  </si>
  <si>
    <t>Глинський</t>
  </si>
  <si>
    <t>Кобеляцький р-н, с. Красне, справа а/д  Кобеляки – Дніпропетровськ</t>
  </si>
  <si>
    <t>Полтавський р-н, поблизу с. Красне</t>
  </si>
  <si>
    <t>Красненська с/р</t>
  </si>
  <si>
    <t>Ситникове</t>
  </si>
  <si>
    <t>Кобеляцький р-н, с. Іванівка, зліва а/д  Кобеляки-Дніпропетровськ</t>
  </si>
  <si>
    <t>Полтавський р-н, поблизу с. Іванівка</t>
  </si>
  <si>
    <t>Іванівська с/р</t>
  </si>
  <si>
    <t>Ударник</t>
  </si>
  <si>
    <t>Козельщинський р-н, смт. Козельщина, західна околиця</t>
  </si>
  <si>
    <t>Кременчуцький р-н, смт. Козельщина, західна околиця</t>
  </si>
  <si>
    <t>Козельщинська сел/р</t>
  </si>
  <si>
    <t>Хорунжівський</t>
  </si>
  <si>
    <t>Козельщинський р-н, с. Омельниче</t>
  </si>
  <si>
    <t>Кременчуцький р-н, с. Омельниче</t>
  </si>
  <si>
    <t>Михайликівський</t>
  </si>
  <si>
    <t>Козельщинський р-н,  с. Михайлики</t>
  </si>
  <si>
    <t>Кременчуцький р-н,  с. Михайлики</t>
  </si>
  <si>
    <t>Михайликівська с/р</t>
  </si>
  <si>
    <t>Буртівський</t>
  </si>
  <si>
    <t>Козельщинський р-н,  с. Піски</t>
  </si>
  <si>
    <t>Кременчуцький р-н,  с. Піски</t>
  </si>
  <si>
    <t>Пісківська с/р</t>
  </si>
  <si>
    <t>Ксендзівський</t>
  </si>
  <si>
    <t>Козельщинський р-н, біля сіл Бутенки та Йосипівка</t>
  </si>
  <si>
    <t>Кременчуцький р-н, біля сіл Бутенки та Йосипівка</t>
  </si>
  <si>
    <t>Попенківський</t>
  </si>
  <si>
    <t>Козельщинський р-н,  с. Харченки</t>
  </si>
  <si>
    <t>Кременчуцький р-н,  с. Харченки</t>
  </si>
  <si>
    <t>Мануйлівська с/р</t>
  </si>
  <si>
    <t>Брідок</t>
  </si>
  <si>
    <t>Козельщинський р-н, с. Буняківка</t>
  </si>
  <si>
    <t>Кременчуцький р-н, с. Буняківка</t>
  </si>
  <si>
    <t>Говтвянська с/р</t>
  </si>
  <si>
    <t>Дубове</t>
  </si>
  <si>
    <t>Котелевський р-н, смт. Котельва</t>
  </si>
  <si>
    <t>Полтавський р-н, смт. Котельва</t>
  </si>
  <si>
    <t>Котелевська сел/р</t>
  </si>
  <si>
    <t>Рішення облвиконкому від 28.12.82 № 674</t>
  </si>
  <si>
    <t>Любка</t>
  </si>
  <si>
    <t>Котелевський р-н, с. Любка</t>
  </si>
  <si>
    <t>Полтавський  р-н, с. Любка</t>
  </si>
  <si>
    <t>Деревківська с/р</t>
  </si>
  <si>
    <t>Малорублівський</t>
  </si>
  <si>
    <t>Котелевський р-н, між  с. Мала Рублівка та Мар’їне</t>
  </si>
  <si>
    <t>Полтавський  р-н, між  с. Мала Рублівка та Мар’їне</t>
  </si>
  <si>
    <t>Малорублівська с/р</t>
  </si>
  <si>
    <t>Біловагівський</t>
  </si>
  <si>
    <t>Кременчуцький р-н, с. Соснівка, Кременчуцьке л-во, кв. 17  вид. 10</t>
  </si>
  <si>
    <t xml:space="preserve">Кременчуцький р-н, поблизу с. Соснівка, Кременчуцьке л-во, кв. 1 вид 1, 28, кв. 2 вид. 2, 11, 42, кв. 5 вид 8, 14, 27, кв. 8 вид. 10, 27 </t>
  </si>
  <si>
    <t>Лохвицький р-н, між селами Піски, Пісочки та Гаєвщина, охоплюючи долини р. Сули та її лівої притоки – р. Артополот, кв.1 уч. 12, діл. 11,13, кв.1 уч. 14 діл.14, кв.1 уч.17 діл. 23, кв.3 уч. 24, діл.3, кв.3 уч. 30 діл. 19,  кв. 3 уч. 31 діл.7</t>
  </si>
  <si>
    <t>Миргородський р-н, між селами Піски, Пісочки та Гаєвщина, охоплюючи долини р. Сули та її лівої притоки – р. Артополот, Лохвицьке агролісництво кв. 147 вид 8, 9, 13, 15, 16, 29, кв. 148 вид 1,2, кв 151 вид 5, 6, 9, 17-23</t>
  </si>
  <si>
    <t>Пісківська  с/р – 449,9 га, Полтавське державне лісогосподарське підприємство „Полтаваоблагроліс” – 57,5 га</t>
  </si>
  <si>
    <t>Крутий  берег</t>
  </si>
  <si>
    <t>Лубенський р-н, с. Крутий берег</t>
  </si>
  <si>
    <t>Лубенський р-н, с. Березоточа</t>
  </si>
  <si>
    <t>Березотоцька с/р</t>
  </si>
  <si>
    <t>Рішення облвиконкому від 22.11.84 № 453</t>
  </si>
  <si>
    <t>Окіпський</t>
  </si>
  <si>
    <t>Лубенський р-н, с.  Окіп</t>
  </si>
  <si>
    <t>Окіпська с/р</t>
  </si>
  <si>
    <t>В’язівський</t>
  </si>
  <si>
    <t>Лубенський р-н, с. В’язівок</t>
  </si>
  <si>
    <t>Михнівська с/р</t>
  </si>
  <si>
    <t>Снітинський</t>
  </si>
  <si>
    <t>Лубенський р-н, с. Снітин</t>
  </si>
  <si>
    <t>Снітинська с/р</t>
  </si>
  <si>
    <t>Ревазівський</t>
  </si>
  <si>
    <t>Новосанжарський р-н,  с. Руденківка</t>
  </si>
  <si>
    <t>Полтавський р-н,  с. Руденківка</t>
  </si>
  <si>
    <t>Великосолонцівська с/р – 213 га,  Руденківська с/р – 87 га</t>
  </si>
  <si>
    <t>Шедієво</t>
  </si>
  <si>
    <t>Новосанжарський р-н,  с. Шедієве</t>
  </si>
  <si>
    <t>Полтавський р-н,  с. Шедієве</t>
  </si>
  <si>
    <t>Шедіївська с/р</t>
  </si>
  <si>
    <t>Чутівський</t>
  </si>
  <si>
    <t>Оржицький р-н, с. Чутівка</t>
  </si>
  <si>
    <t>Лубенський р-н, с. Чутівка</t>
  </si>
  <si>
    <t>Оржицький</t>
  </si>
  <si>
    <t>Оржицький р-н, між смт. Оржиця і с. Онішки</t>
  </si>
  <si>
    <t>Лубенський р-н, між смт. Оржиця і с. Онішки</t>
  </si>
  <si>
    <t>Онішківська с/р</t>
  </si>
  <si>
    <t>Яблунівський</t>
  </si>
  <si>
    <t>Оржицький р-н, с. Яблуневе</t>
  </si>
  <si>
    <t>Лубенський р-н, с. Яблуневе</t>
  </si>
  <si>
    <t>Яблунівська с/р</t>
  </si>
  <si>
    <t>Тимківський</t>
  </si>
  <si>
    <t>Оржицький р-н, с. Тимки</t>
  </si>
  <si>
    <t>Лубенський р-н, с. Тимки</t>
  </si>
  <si>
    <t>Куйбишевська с/р</t>
  </si>
  <si>
    <t>Харківецький</t>
  </si>
  <si>
    <t>Пирятинський р-н,  с. Харківці, Пирятинське л-во, кв. 43-45</t>
  </si>
  <si>
    <t>Лубенський р-н,  с. Харківці, Пирятинське л-во, кв. 43-45</t>
  </si>
  <si>
    <t>Харківецька с/р – 367,2 га, ДП “Пирятинський лісгосп” – 173,0 га</t>
  </si>
  <si>
    <t>Рішення облвиконкому від 17.04.92 № 74, рішення облради від 06.09.07</t>
  </si>
  <si>
    <t>Великокручанський</t>
  </si>
  <si>
    <t>Пирятинський р-н, с. Велика Круча</t>
  </si>
  <si>
    <t>Лубенський р-н, поблизу с. Велика Круча, кв. 1 вид 11-20</t>
  </si>
  <si>
    <t>Гурбинський</t>
  </si>
  <si>
    <t>Пирятинський р-н, с. Гурбинці</t>
  </si>
  <si>
    <t>Лубенський р-н, с. Гурбинці</t>
  </si>
  <si>
    <t>Давидівська с/р</t>
  </si>
  <si>
    <t>Сасинівський</t>
  </si>
  <si>
    <t>Пирятинський р-н, с. Сасинівка</t>
  </si>
  <si>
    <t>Лубенський р-н, с. Сасинівка</t>
  </si>
  <si>
    <t>Сасинівська с/р</t>
  </si>
  <si>
    <t>Пирятинський р-н, с. Березова Рудка</t>
  </si>
  <si>
    <t>Лубенський р-н, с. Березова Рудка</t>
  </si>
  <si>
    <t>ДП “Сільськогосподарське підприємство “Березівське”</t>
  </si>
  <si>
    <t>Давидівський</t>
  </si>
  <si>
    <t>Пирятинський р-н, с. Давидівка</t>
  </si>
  <si>
    <t>Лубенський р-н, с. Давидівка</t>
  </si>
  <si>
    <t>Лубкове</t>
  </si>
  <si>
    <t>Семенівський р-н, с. Очеретувате</t>
  </si>
  <si>
    <t>Кременчуцький р-н, с. Очеретувате</t>
  </si>
  <si>
    <t>Очеретуватська с/р</t>
  </si>
  <si>
    <t>Семенівський р-н, смт. Семенівка, с. Веселий Поділ</t>
  </si>
  <si>
    <t>Кременчуцький р-н, смт. Семенівка, с. Веселий Поділ</t>
  </si>
  <si>
    <t>Семенівська селищна рада – 80 га, Вереміївська с/р – 180 га</t>
  </si>
  <si>
    <t>Хвощівка</t>
  </si>
  <si>
    <t>Хорольський р-н, с. Хвощівка, Хорольське л-во, кв. 50</t>
  </si>
  <si>
    <t>Лубенський р-н, с. Хвощівка, Хорольське л-во, кв. 50</t>
  </si>
  <si>
    <t>Голованька</t>
  </si>
  <si>
    <t>Хорольський р-н, с. Бовбасівка</t>
  </si>
  <si>
    <t>Лубенський р-н, с. Бовбасівка</t>
  </si>
  <si>
    <t>Трубайцівська с/р</t>
  </si>
  <si>
    <t>Єньки</t>
  </si>
  <si>
    <t>Хорольський р-н, с. Єньки</t>
  </si>
  <si>
    <t>Лубенський р-н, с. Єньки</t>
  </si>
  <si>
    <t>Петрівська с/р</t>
  </si>
  <si>
    <t>Комишитовий</t>
  </si>
  <si>
    <t>Хорольський р-н, між  с. Трубайці, Єньки і Бовбасівка</t>
  </si>
  <si>
    <t>Лубенський р-н, між  с. Трубайці, Єньки і Бовбасівка</t>
  </si>
  <si>
    <t>ДП “Керамсервіс”</t>
  </si>
  <si>
    <t>Костюки</t>
  </si>
  <si>
    <t>Хорольський р-н, с. Костюки, Хорольське л-во, кв. 52-55</t>
  </si>
  <si>
    <t>Лубенський р-н, с. Костюки, Хорольське л-во, кв. 267-270 (52-55)</t>
  </si>
  <si>
    <t>Заплава р. Многа</t>
  </si>
  <si>
    <t>Чорнухинський р-н, між  смт. Чорнухи та с. Кізлівка</t>
  </si>
  <si>
    <t>Лубенський р-н, між  смт. Чорнухи та с. Кізлівка</t>
  </si>
  <si>
    <t>Чорнухинська  сел/р – 76,3 га,  Кізлівська  с/р – 82 га,  Харсіцька  с/р – 25 га</t>
  </si>
  <si>
    <t>Піско-Удайський</t>
  </si>
  <si>
    <t>Чорнухинський р-н, с. Піски-Удайські</t>
  </si>
  <si>
    <t>Лубенський р-н, с. Піски-Удайські</t>
  </si>
  <si>
    <t>Мокіївська с/р</t>
  </si>
  <si>
    <t>Сторожовий</t>
  </si>
  <si>
    <t>Чутівський р-н, с. Сторожове, Іскрівське л-во, кв. 102-107, 108 (вид.1-5, 8-9),  109-113, 117</t>
  </si>
  <si>
    <t>Полтавський р-н, неподалік с. Сторожове, Іскрівське л-во, кв. 102-113, 117 вид, 1-7, 11, 12, 20</t>
  </si>
  <si>
    <t>ДП “Полтавське лісове господарство” – 435,2 га, Войнівська с/р – 227,74 га, Зеленківська с/р – 20,3 га</t>
  </si>
  <si>
    <t xml:space="preserve">Рішення облвиконкому від 14.03.89 № 75, рішення облради від 23.06.2010 </t>
  </si>
  <si>
    <t>Калениківський</t>
  </si>
  <si>
    <t>Решетилівський р-н, околиці с. Каленики</t>
  </si>
  <si>
    <t>Полтавський р-н, околиці с. Каленики</t>
  </si>
  <si>
    <t>Калениківська с/р</t>
  </si>
  <si>
    <t>Садиба</t>
  </si>
  <si>
    <t>Гадяцький р-н, с. Тимофіївка</t>
  </si>
  <si>
    <t>Миргородський р-н, с. Тимофіївка</t>
  </si>
  <si>
    <t>Плішивецька  с/р</t>
  </si>
  <si>
    <t>Академія</t>
  </si>
  <si>
    <t>Карлівський р-н, с. Лип’янка</t>
  </si>
  <si>
    <t>Полтавський р-н, с. Лип’янка</t>
  </si>
  <si>
    <t>Лип’янська с/р</t>
  </si>
  <si>
    <t>Розрита могила</t>
  </si>
  <si>
    <t>Котелевський р-н, біля а/д  на  с. Лихачівку</t>
  </si>
  <si>
    <t>Полтавський р-н, біля а/д  на  с. Лихачівку</t>
  </si>
  <si>
    <t>Кременчуцький р-н, м. Кременчук, біля  електростанції</t>
  </si>
  <si>
    <t>КЗФКіС “МФК “Кремінь”</t>
  </si>
  <si>
    <t>Олександрівський  горб</t>
  </si>
  <si>
    <t>Лубенський р-н, с. Олександрівка</t>
  </si>
  <si>
    <t>Лубенський р-н, с. Мацківці, Оржицьке л-во, кв. 35 вид. 7-12</t>
  </si>
  <si>
    <t>Киндинів  сад</t>
  </si>
  <si>
    <t>Оржицький р-н, с. Чайківщина</t>
  </si>
  <si>
    <t>Лубенський р-н, с. Чайківщина</t>
  </si>
  <si>
    <t>Староіржавецька с/р</t>
  </si>
  <si>
    <t>Бурти</t>
  </si>
  <si>
    <t>Пирятинський р-н, правий берег р. Удай, на пн.-сх. вниз по течії від с. Повстин</t>
  </si>
  <si>
    <t>Лубенський р-н, правий берег р. Удай, на пн.-сх. вниз по течії від с. Повстин</t>
  </si>
  <si>
    <t>Старий шлях</t>
  </si>
  <si>
    <t>Пирятинський р-н, між селами Гурбинці та Леляки</t>
  </si>
  <si>
    <t>Лубенський р-н, між селами Гурбинці та Леляки</t>
  </si>
  <si>
    <t>Грушеві могили</t>
  </si>
  <si>
    <t>Чутівський р-н, між с. Кочубеївка та смт. Чутове</t>
  </si>
  <si>
    <t>Полтавський р-н, між с. Кочубеївка та смт. Чутове</t>
  </si>
  <si>
    <t>Черняківська  с/р</t>
  </si>
  <si>
    <t>Урочище "Берези"</t>
  </si>
  <si>
    <t>Миргородський район, Шишацька селищна територіальна громада, кв. 60 вид. 7 Шишацького лісництва</t>
  </si>
  <si>
    <t>ДП "Полтавський лісгосп"</t>
  </si>
  <si>
    <t>на відстані 1 км на схід від с. Березівка</t>
  </si>
  <si>
    <t>Лубенський район, на відстані 1 км на схід від с. Березівка</t>
  </si>
  <si>
    <t>Березівська с/р</t>
  </si>
  <si>
    <t>Великобагачанський р-н,  смт. Велика Багачка</t>
  </si>
  <si>
    <t>Миргородський р-н,  смт. Велика Багачка</t>
  </si>
  <si>
    <t>Великобагачанська сел/р</t>
  </si>
  <si>
    <t>Рішення облвиконкому  № 329 від 22.07.69</t>
  </si>
  <si>
    <t>Великобагачанський р-н, с. Марьянське</t>
  </si>
  <si>
    <t>Миргородський р-н, с. Марьянське</t>
  </si>
  <si>
    <t>Михайлівська  с/р</t>
  </si>
  <si>
    <t>Рішення облвиконкому від 18.04.64 № 135</t>
  </si>
  <si>
    <t>Липа</t>
  </si>
  <si>
    <t>Гадяцький р-н,  по дорозі  м. Гадяч - с. Сари</t>
  </si>
  <si>
    <t>Миргородський р-н,  по дорозі  м. Гадяч - с. Сари</t>
  </si>
  <si>
    <t>Сарівська с/р</t>
  </si>
  <si>
    <t>Дубова алея</t>
  </si>
  <si>
    <t>Гадяцький р-н, с. Максимівка, центральна вулиця</t>
  </si>
  <si>
    <t>Миргородський р-н, с. Максимівка, центральна вулиця</t>
  </si>
  <si>
    <t>Римарівська  с/р</t>
  </si>
  <si>
    <t>Рішення облвиконкому від 22.07.69 № 329</t>
  </si>
  <si>
    <t>Гадяцький р-н, с. Римарівка</t>
  </si>
  <si>
    <t>Миргородський р-н, с. Римарівка</t>
  </si>
  <si>
    <t>Гадяцький р-н, Вельбівське л-во, кв. 116-117</t>
  </si>
  <si>
    <t>Миргородський р-н, Вельбівське л-во, кв. 116-117</t>
  </si>
  <si>
    <t>м. Гадяч</t>
  </si>
  <si>
    <t>Миргородський р-н, м. Гадяч</t>
  </si>
  <si>
    <t>Гадяцька  центральна районна лікарня</t>
  </si>
  <si>
    <t>Рішення облвиконкому від 17.04.92 №  74</t>
  </si>
  <si>
    <r>
      <t xml:space="preserve">Гадяцький р-н, с. </t>
    </r>
    <r>
      <rPr>
        <sz val="10"/>
        <color rgb="FFFF0000"/>
        <rFont val="Times New Roman"/>
        <family val="1"/>
        <charset val="204"/>
      </rPr>
      <t>Сергіївска (</t>
    </r>
    <r>
      <rPr>
        <sz val="10"/>
        <color theme="1"/>
        <rFont val="Times New Roman"/>
        <family val="1"/>
        <charset val="204"/>
      </rPr>
      <t>Краснознаменка)</t>
    </r>
  </si>
  <si>
    <r>
      <rPr>
        <sz val="10"/>
        <color rgb="FFFF0000"/>
        <rFont val="Times New Roman"/>
        <family val="1"/>
        <charset val="204"/>
      </rPr>
      <t xml:space="preserve">Сергіївська </t>
    </r>
    <r>
      <rPr>
        <sz val="10"/>
        <color theme="1"/>
        <rFont val="Times New Roman"/>
        <family val="1"/>
        <charset val="204"/>
      </rPr>
      <t>(Краснознаменська)  с/р</t>
    </r>
  </si>
  <si>
    <t>Гадяцький р-н, Краснолуцьке л-во, кв.21</t>
  </si>
  <si>
    <t>Миргородський р-н, Краснолуцьке л-во, кв.21</t>
  </si>
  <si>
    <t>Гадяцький р-н, Краснолуцьке л-во, кв. 26</t>
  </si>
  <si>
    <t>Миргородський р-н, Краснолуцьке л-во, кв. 26</t>
  </si>
  <si>
    <t>Дуби  черешчаті</t>
  </si>
  <si>
    <t>Гадяцький р-н, садиба  Краснолуцького л-ва,  кв. 18, вид. 19</t>
  </si>
  <si>
    <t>Миргородський р-н, садиба  Краснолуцького л-ва,  кв. 18, вид. 19</t>
  </si>
  <si>
    <t>Урочище  ‘‘Галочка’’</t>
  </si>
  <si>
    <t>Гадяцький р-н, Вельбівське л-во, кв. 142, 143, 151, 146 вид. 5, 4 км на пд.-сх. від м. Гадяча</t>
  </si>
  <si>
    <t>Миргородський р-н, Вельбівське л-во, кв. 142, 143, 151, 146 вид. 5; 4 км на пд.-сх. від м. Гадяча</t>
  </si>
  <si>
    <t>Рішення облвиконкому від 13.12.75, № 531, рішення облради від 28.08.09</t>
  </si>
  <si>
    <t>Краснолуцький  гай</t>
  </si>
  <si>
    <t>Гадяцький р-н, Краснолуцьке л-во, кв. 11-13</t>
  </si>
  <si>
    <t>Миргородський р-н, Краснолуцьке л-во, кв. 11-13</t>
  </si>
  <si>
    <t>Липа  дрібнолиста</t>
  </si>
  <si>
    <t>Гадяцький р-н, по дорозі Рашівка -Лисівка</t>
  </si>
  <si>
    <t>Миргородський р-н, по дорозі Рашівка -Лисівка</t>
  </si>
  <si>
    <t>Лисівська с/р</t>
  </si>
  <si>
    <t>Дуб  черешчатий</t>
  </si>
  <si>
    <t>м. Гадяч, на  території  санепідстанції</t>
  </si>
  <si>
    <t>Миргородський р-н, м. Гадяч, на  території  санепідстанції</t>
  </si>
  <si>
    <t>Гадяцька райсанепідстанція</t>
  </si>
  <si>
    <t>Березовий  гайок</t>
  </si>
  <si>
    <t>Гадяцький р-н, Вельбівське л-во, кв. 88,  вид. 4</t>
  </si>
  <si>
    <t>Миргородський р-н, Вельбівське л-во, кв. 88,  вид. 4</t>
  </si>
  <si>
    <t>Гребінківський р-н, с. Майорщина</t>
  </si>
  <si>
    <t>Лубенський р-н, с. Майорщина</t>
  </si>
  <si>
    <t>Майорщинська допоміжна школа-інтернат</t>
  </si>
  <si>
    <t>Соснова  алея</t>
  </si>
  <si>
    <t>Гребінчин каштан</t>
  </si>
  <si>
    <t>Гребінківський р-н, с. Мар’янівка</t>
  </si>
  <si>
    <t>Лубенський р-н, с. Мар’янівка</t>
  </si>
  <si>
    <t>Мар’янівська с/р</t>
  </si>
  <si>
    <t>Гостра могила</t>
  </si>
  <si>
    <t>Гребінківський р-н, в околицях с. Олександрівка</t>
  </si>
  <si>
    <t>Лубенський р-н, в околицях с. Олександрівка</t>
  </si>
  <si>
    <t>Олександрівська с/р</t>
  </si>
  <si>
    <t>Ульяновські могили</t>
  </si>
  <si>
    <r>
      <t xml:space="preserve">Гребінківський р-н, с. </t>
    </r>
    <r>
      <rPr>
        <sz val="10"/>
        <color rgb="FFFF0000"/>
        <rFont val="Times New Roman"/>
        <family val="1"/>
        <charset val="204"/>
      </rPr>
      <t>Почаївка (</t>
    </r>
    <r>
      <rPr>
        <sz val="10"/>
        <color theme="1"/>
        <rFont val="Times New Roman"/>
        <family val="1"/>
        <charset val="204"/>
      </rPr>
      <t>Ульяновка)</t>
    </r>
  </si>
  <si>
    <t xml:space="preserve">Лубенський р-н, с. Почаївка </t>
  </si>
  <si>
    <r>
      <rPr>
        <sz val="10"/>
        <color rgb="FFFF0000"/>
        <rFont val="Times New Roman"/>
        <family val="1"/>
        <charset val="204"/>
      </rPr>
      <t>Почаївська</t>
    </r>
    <r>
      <rPr>
        <sz val="10"/>
        <color theme="1"/>
        <rFont val="Times New Roman"/>
        <family val="1"/>
        <charset val="204"/>
      </rPr>
      <t xml:space="preserve"> (Ульяновська)  с/р</t>
    </r>
  </si>
  <si>
    <t>Лісосмуга  О.О. Ізмаїльського</t>
  </si>
  <si>
    <t>Диканський р-н, с. Дячкове</t>
  </si>
  <si>
    <t>Полтавський р-н, с. Дячкове</t>
  </si>
  <si>
    <t>Чапаєвська с/р</t>
  </si>
  <si>
    <t>Пустовітка</t>
  </si>
  <si>
    <t>Диканський р-н, біля а/д  Диканька-Шишаки за с. Василівка</t>
  </si>
  <si>
    <t>Полтавський р-н, біля а/д  Диканька-Шишаки за с. Василівка</t>
  </si>
  <si>
    <t>Балясненська с/р – 3 га, Диканська сел/р – 3 га</t>
  </si>
  <si>
    <t>Храпачів  Яр</t>
  </si>
  <si>
    <t>Зіньківський р-н, околиці сіл Кілочки та  Храпачів Яр</t>
  </si>
  <si>
    <t>Полтавський р-н, околиці сіл Кілочки та  Храпачів Яр</t>
  </si>
  <si>
    <t>Першотравнева с/р</t>
  </si>
  <si>
    <t>Рішення облради від 27.10.94, від 28.08.09</t>
  </si>
  <si>
    <t>Дуби черешчаті</t>
  </si>
  <si>
    <t>м. Карлівка, в районі залізничної станції</t>
  </si>
  <si>
    <t>Полтавський р-н, м. Карлівка, в районі залізничної станції</t>
  </si>
  <si>
    <t>Карлівське виробниче управління житлово-комунального господарства</t>
  </si>
  <si>
    <t>Котелевський р-н, с. Деревки, територія кладовища</t>
  </si>
  <si>
    <t>Полтавський р-н, с. Деревки, територія кладовища</t>
  </si>
  <si>
    <t>Рішення облвиконкому від 13.12.75 № 531</t>
  </si>
  <si>
    <t>Урочище  "Дуби"</t>
  </si>
  <si>
    <t>Котелевський р-н, шосте поле кормової сівозміни господарства</t>
  </si>
  <si>
    <t>Полтавський р-н, шосте поле кормової сівозміни господарства</t>
  </si>
  <si>
    <t>Барвінкова  гора</t>
  </si>
  <si>
    <t>Котелевський р-н, Котелевське л-во, кв. 40 вид. 13, 15, 16</t>
  </si>
  <si>
    <t>Полтавський район, Котелевська селищна територіальна громада, кв. 40 вид. 14-15, 17-18 Котелевського лісництва</t>
  </si>
  <si>
    <t>Лохвицький р-н, с. Яхники, територія лікарні</t>
  </si>
  <si>
    <t>Миргородський р-н, с. Яхники, територія лікарні</t>
  </si>
  <si>
    <t>Яхниківська с/р, дільнича лікарня</t>
  </si>
  <si>
    <t>Рішення облвиконкому від 24.12.70 № 555</t>
  </si>
  <si>
    <t>Урочище  "Шумейкове"</t>
  </si>
  <si>
    <t>Лохвицький р-н, с. Дрюківщина</t>
  </si>
  <si>
    <t>Миргородський район, Сенчанська сільська територіальна громада, кв. 173 вид. 7-9 Лохвицького лісництва</t>
  </si>
  <si>
    <t>Ісковецька с/р</t>
  </si>
  <si>
    <t>Сосновий  парк</t>
  </si>
  <si>
    <t>м.  Лохвиця</t>
  </si>
  <si>
    <t>Миргородський р-н, м.  Лохвиця</t>
  </si>
  <si>
    <t>Лохвицьке управління житлово-комунального господарства</t>
  </si>
  <si>
    <t>м. Лохвиця, територія ветлабораторії</t>
  </si>
  <si>
    <t>Миргородський р-н, м. Лохвиця, територія ветлабораторії</t>
  </si>
  <si>
    <t>Лохвицька міська рада, ветбаклабораторія</t>
  </si>
  <si>
    <t>Лохвицький р-н, с. Криниця</t>
  </si>
  <si>
    <t>Миргородський р-н, с. Криниця</t>
  </si>
  <si>
    <t>Дубовий  гай</t>
  </si>
  <si>
    <t>м. Лохвиця, навпроти  ветбаклабораторії</t>
  </si>
  <si>
    <t>Миргородський р-н, м. Лохвиця, навпроти  ветбаклабораторії</t>
  </si>
  <si>
    <t>Лубенський р-н, Приміське л-во, кв. 1 вид. 2</t>
  </si>
  <si>
    <t>м. Лубни, вул. Гомона, поблизу б. № 13</t>
  </si>
  <si>
    <t>Лубенський р-н, м. Лубни, вул. Гомона, поблизу б. № 13</t>
  </si>
  <si>
    <t>Відділ комунального господарства Лубенського міськвиконкому</t>
  </si>
  <si>
    <t>м. Лубни, вул. Перші Плютенці, 40</t>
  </si>
  <si>
    <t>Лубенський р-н, м. Лубни, вул. Перші Плютенці, 40</t>
  </si>
  <si>
    <t>м.  Лубни</t>
  </si>
  <si>
    <t>Лубенський р-н, м.  Лубни</t>
  </si>
  <si>
    <t>Мгарська  дача</t>
  </si>
  <si>
    <t>Лубенський р-н, с. Мгар, Приміське л-во,кв. 23-25</t>
  </si>
  <si>
    <t>Морозівська  дача</t>
  </si>
  <si>
    <t>Південна околиця м. Лубен, Приміське л-во, кв. 27-50</t>
  </si>
  <si>
    <t>Лубенський р-н, Південна околиця м. Лубен, Приміське л-во, кв. 27-50</t>
  </si>
  <si>
    <t>Жовтнева  дача</t>
  </si>
  <si>
    <t>Східна  околиця  м. Лубни,  Приміське л-во, кв. 63</t>
  </si>
  <si>
    <t>Лубенський р-н, Східна  околиця  м. Лубни,  Приміське л-во, кв. 63</t>
  </si>
  <si>
    <t>Рішення облвиконкому від 20.06.72 № 242</t>
  </si>
  <si>
    <t>Миргородський р-н, смт. Комишня, садиба лісничого</t>
  </si>
  <si>
    <t>ДП “Миргородський лісгосп” Комишнянське  л-во</t>
  </si>
  <si>
    <t>Липова  алея</t>
  </si>
  <si>
    <t>Миргородський р-н, смт. Комишня</t>
  </si>
  <si>
    <t>Комишнянська с/р</t>
  </si>
  <si>
    <t>Миргородський р-н, поблизу  с. Бакумівки, Комишнянське  л-во, кв. 125 вид. 12</t>
  </si>
  <si>
    <t>Миргородський р-н, поблизу  с. Бакумівки, Комишнянське  л-во, кв. 126 вид. 12</t>
  </si>
  <si>
    <t>ДП “Миргородський лісгосп”</t>
  </si>
  <si>
    <t>Миргородський р-н, с. Остапівка,  Комишнянське  л-во, кв. 55 вид. 7</t>
  </si>
  <si>
    <t>Парк  відпочинку</t>
  </si>
  <si>
    <t>Новосанжарський р-н, смт. Нові  Санжари</t>
  </si>
  <si>
    <t>Полтавський р-н, смт. Нові  Санжари</t>
  </si>
  <si>
    <t>Новосанжарський районний центр культури і дозвілля</t>
  </si>
  <si>
    <t>Вовчі гори</t>
  </si>
  <si>
    <t>Новосанжарський р-н, Східна околиця с. Лелюхівка</t>
  </si>
  <si>
    <t>Полтавський р-н, Східна околиця с. Лелюхівка</t>
  </si>
  <si>
    <t>Новосанжарська сел./рада</t>
  </si>
  <si>
    <r>
      <t xml:space="preserve">Оржицький р-н, смт. Оржиця, вул. </t>
    </r>
    <r>
      <rPr>
        <sz val="10"/>
        <color rgb="FFFF0000"/>
        <rFont val="Times New Roman"/>
        <family val="1"/>
        <charset val="204"/>
      </rPr>
      <t>Центральна  (</t>
    </r>
    <r>
      <rPr>
        <sz val="10"/>
        <color theme="1"/>
        <rFont val="Times New Roman"/>
        <family val="1"/>
        <charset val="204"/>
      </rPr>
      <t>Леніна),  89</t>
    </r>
  </si>
  <si>
    <t>Лубенський р-н, смт. Оржиця, вул. Центральна,  89</t>
  </si>
  <si>
    <t>Оржицька сел./р</t>
  </si>
  <si>
    <t>м. Пирятин, вул. Пушкіна, 33</t>
  </si>
  <si>
    <t>Лубенський р-н, м. Пирятин, вул. Пушкіна, 33</t>
  </si>
  <si>
    <t>Будинок дитячої та юнацької творчості м. Пирятина</t>
  </si>
  <si>
    <t>Лісопарк "Острів Масальський"</t>
  </si>
  <si>
    <t>Пирятинський р-н, Пирятинське л-во, кв. 46</t>
  </si>
  <si>
    <t>Лубенський р-н, Пирятинське л-во, кв. 46</t>
  </si>
  <si>
    <t>Березоворудська загальноосвітня школа 1-3 ступеня</t>
  </si>
  <si>
    <t>Олександрівський дуб</t>
  </si>
  <si>
    <t>Пирятинський р-н, с. Олександрівка</t>
  </si>
  <si>
    <t>Козацькі  дуби</t>
  </si>
  <si>
    <t>Полтавський р-н, Розсошенське л-во, кв. 7 вид. 11</t>
  </si>
  <si>
    <t>Полтавський район, Щербанівська сільська територіальна громада, кв. 7 вид. 11 Розсошенського лісництва</t>
  </si>
  <si>
    <t>Зарості цибулі  ведмежої</t>
  </si>
  <si>
    <t>Полтавський р-н, Розсошенське л-во, кв. 9 вид. 3</t>
  </si>
  <si>
    <t>Полтавський район, Щербанівська сільська територіальна громада, кв. 9 вид. 3 Розсошенського лісництва</t>
  </si>
  <si>
    <t>Урочище "Триби"</t>
  </si>
  <si>
    <t>Полтавський р-н, с. Микільське, Чалівське л-во, кв. 45-48</t>
  </si>
  <si>
    <t>Полтавський район, Терешківська сільська територіальна громада, кв. 47 вид. 1-6, 31 Чалівського лісництва</t>
  </si>
  <si>
    <t>Полтавський р-н, с. Горбанівка</t>
  </si>
  <si>
    <t>Управління житлово-комунального господарства Полтавського міськвиконкому</t>
  </si>
  <si>
    <t>м. Полтава, вул. Шевченка, 1</t>
  </si>
  <si>
    <t>Головне управління Державного Казначейства в Полтавській області</t>
  </si>
  <si>
    <t>м. Полтава, Першотравневий  проспект, 10</t>
  </si>
  <si>
    <t>м. Полтава, Першотравневий  проспект,  17</t>
  </si>
  <si>
    <t>м. Полтава, Першотравневий  проспект,  22</t>
  </si>
  <si>
    <t>Полтавська обасна клінічна інфекційна лікарня</t>
  </si>
  <si>
    <t>Полтавський державний аграрний коледж управління і права</t>
  </si>
  <si>
    <t>м. Полтава, вул. В. Козака, 4</t>
  </si>
  <si>
    <t>Полтавський гарнізонний  військовий госпіталь</t>
  </si>
  <si>
    <t>Дуб  пірамідальний</t>
  </si>
  <si>
    <t>м. Полтава, вул. Європейська (Фрунзе), 43</t>
  </si>
  <si>
    <t>м. Полтава, вул. Європейська, 43</t>
  </si>
  <si>
    <t>м. Полтава, вул. Соборності (Жовтнева), 37</t>
  </si>
  <si>
    <t>м. Полтава, вул. Соборності, 37</t>
  </si>
  <si>
    <t>Обласна рада професійних спілок</t>
  </si>
  <si>
    <t>м. Полтава, вул. Європейська (Фрунзе), 9, ДЮСШ № 2</t>
  </si>
  <si>
    <t>м. Полтава, вул. Європейська, 9, ДЮСШ № 2</t>
  </si>
  <si>
    <t>м. Полтава, вул. Монастирська, 9а</t>
  </si>
  <si>
    <t>Полтавська загальноосвітня школа-інтернат № 1 з ліцейними класами</t>
  </si>
  <si>
    <t>Каштанова  алея</t>
  </si>
  <si>
    <t>м. Полтава, вул. Соборності (Жовтнева) від вул. Сінної до пам’ятника генералу Зигіну</t>
  </si>
  <si>
    <t>м. Полтава, вул. Соборності від вул. Сінної до пам’ятника генералу Зигіну</t>
  </si>
  <si>
    <t>КП “Декоративні культури” Полтавської міської ради”</t>
  </si>
  <si>
    <t>м. Полтава, територія лікарні,  вул. Медична, 1</t>
  </si>
  <si>
    <t>Полтавська клінічна психіатрична лікарня ім. О.Ф. Мальцева</t>
  </si>
  <si>
    <t>Бульвар Котляревського</t>
  </si>
  <si>
    <t>м. Полтава, від вул. Небесної Сотні (Леніна) до вул. Пушкіна</t>
  </si>
  <si>
    <t>м. Полтава, від вул. Небесної Сотні  до вул. Пушкіна</t>
  </si>
  <si>
    <t>Бульвар  Гоголя</t>
  </si>
  <si>
    <t>м. Полтава, від вул. Соборності (Жовтневої) до вул. Пушкіна</t>
  </si>
  <si>
    <t>м. Полтава, від вул. Соборності до вул. Пушкіна</t>
  </si>
  <si>
    <t>Березовий  гай</t>
  </si>
  <si>
    <t>м. Полтава, вул.  Пушкіна, 2</t>
  </si>
  <si>
    <t>Парк державної дослідної станції</t>
  </si>
  <si>
    <t>м. Полтава, вул.  Шведська, 86</t>
  </si>
  <si>
    <t>Полтавський інститут агропромислового виробництва  ім. М.І. Вавілова</t>
  </si>
  <si>
    <t>м. Полтава, вул.  Загородна, 43</t>
  </si>
  <si>
    <t>Центр технічної експлуатації УДПЕЗ “Укртелеком”</t>
  </si>
  <si>
    <t>м. Полтава, пров. М. Вовчка, 9-а</t>
  </si>
  <si>
    <t>Рішення облвиконкому від 28.12 82 № 671</t>
  </si>
  <si>
    <t>м. Полтава,   вул. М’ясоєдова, 27/29</t>
  </si>
  <si>
    <t>м. Полтава, вул. Гоголя, 20</t>
  </si>
  <si>
    <t>м. Полтава, вул. Пушкіна, 127</t>
  </si>
  <si>
    <t>м. Полтава, вул. Алмазна, 16</t>
  </si>
  <si>
    <t>Парк обласної лікарні</t>
  </si>
  <si>
    <t>м. Полтава, вул. Шевченка, 23</t>
  </si>
  <si>
    <t>Полтавська обласна клінічна лікарня ім. М.В. Скліфосовського</t>
  </si>
  <si>
    <t>Каштан Вавілова</t>
  </si>
  <si>
    <t>м. Полтава, вул. Шведська, 86</t>
  </si>
  <si>
    <t>Полтавський інститут агропромислового виробництва ім. М.І. Вавілова</t>
  </si>
  <si>
    <t>м. Полтава, територія лікарні ст. Полтава Південна, площа Слави, 3</t>
  </si>
  <si>
    <t>Відділкова клінічна  лікарня ст. Полтава</t>
  </si>
  <si>
    <t>Полтавський р-н, с. Розсошенці, біля а/д Полтава-Кременчук</t>
  </si>
  <si>
    <t>Полтавський райавтодор</t>
  </si>
  <si>
    <t>Решетилівський р-н, с. Лобачі</t>
  </si>
  <si>
    <t>Полтавський р-н, с. Лобачі</t>
  </si>
  <si>
    <t>Лобачівська  с/р</t>
  </si>
  <si>
    <t>Решетилівський р-н, с. Коржі</t>
  </si>
  <si>
    <t>Полтавський р-н, с. Коржі</t>
  </si>
  <si>
    <t>Лобачівська с/р</t>
  </si>
  <si>
    <t>Решетилівський р-н, с. Великий Бакай</t>
  </si>
  <si>
    <t>Полтавський р-н, с. Великий Бакай</t>
  </si>
  <si>
    <t>Малобакайська с/р</t>
  </si>
  <si>
    <t>Решетилівський р-н, Урочище Шарлаї</t>
  </si>
  <si>
    <t>Полтавський р-н, Урочище Шарлаї</t>
  </si>
  <si>
    <t>Новомихайлівська с/р</t>
  </si>
  <si>
    <t>Семенівський р-н, с. Горошине, біля  В. Подільського хлібо-приймального пункту</t>
  </si>
  <si>
    <t>Кременчуцький р-н, с. Горошине, біля  В. Подільського хлібо-приймального пункту</t>
  </si>
  <si>
    <t>Горошинська с/ р</t>
  </si>
  <si>
    <t>Парк ім. Л.І. Глібова</t>
  </si>
  <si>
    <t>Кременчуцький р-н, с. Веселий Поділ</t>
  </si>
  <si>
    <t>Вереміївська с/р</t>
  </si>
  <si>
    <t>Парк Богданівський</t>
  </si>
  <si>
    <t>Семенівський р-н, с. Богданівка</t>
  </si>
  <si>
    <t>Кременчуцький р-н, с. Богданівка</t>
  </si>
  <si>
    <t>Богданівська с/р</t>
  </si>
  <si>
    <t>Семенівський р-н, с. Дем’янівка, біля старої церкви</t>
  </si>
  <si>
    <t>Кременчуцький р-н, с. Дем’янівка, біля старої церкви</t>
  </si>
  <si>
    <t>Семенівський р-н, смт. Семенівка</t>
  </si>
  <si>
    <t>Кременчуцький р-н, смт. Семенівка</t>
  </si>
  <si>
    <t>Семенівська райлікарня</t>
  </si>
  <si>
    <t>Заїчинські схили</t>
  </si>
  <si>
    <t>Семенівський р-н, с. Заїченці</t>
  </si>
  <si>
    <t>Кременчуцький р-н, с. Заїченці</t>
  </si>
  <si>
    <t>Заїчинська с/р</t>
  </si>
  <si>
    <t>Хорольський р-н, с. Шишаки, ур. Рівне, Хорольське л-во, кв. 23, вид. 11</t>
  </si>
  <si>
    <t>Лубенський р-н, с. Шишаки, ур. Рівне, Хорольське л-во, кв. 23, вид. 11</t>
  </si>
  <si>
    <t>Хорольський р-н, Хорольське л-во, кв. 23, вид. 11</t>
  </si>
  <si>
    <t>Лубенський р-н, Хорольське л-во, кв. 23, вид. 11</t>
  </si>
  <si>
    <t>м. Хорол, вул. Небесної Сотні (Леніна), 94</t>
  </si>
  <si>
    <t>Лубенський р-н, м. Хорол, вул. Небесної Сотні, 94</t>
  </si>
  <si>
    <t xml:space="preserve">КП “Комунсервіс” </t>
  </si>
  <si>
    <t>м. Хорол, пров. Фруктовий, 23</t>
  </si>
  <si>
    <t>Лубенський р-н, м. Хорол, пров. Фруктовий, 23</t>
  </si>
  <si>
    <t>КП “Комунсервіс”</t>
  </si>
  <si>
    <t>м. Хорол</t>
  </si>
  <si>
    <t>Лубенський р-н, м. Хорол</t>
  </si>
  <si>
    <t>Шишацький р-н, с. Яреськи</t>
  </si>
  <si>
    <t>Миргородський р-н, с. Яреськи</t>
  </si>
  <si>
    <t>СПТУ № 56 Яреськівська с/р</t>
  </si>
  <si>
    <t>Мар’янівський ковильник</t>
  </si>
  <si>
    <t>Рудківський ковильник</t>
  </si>
  <si>
    <t>Гребінківський р-н, с. Рудка</t>
  </si>
  <si>
    <t>Лубенський р-н, с. Рудка</t>
  </si>
  <si>
    <t>Тополя</t>
  </si>
  <si>
    <t>Гребінківський р-н, с. Короваї</t>
  </si>
  <si>
    <t>Лубенський р-н, с. Короваї</t>
  </si>
  <si>
    <t>Короваївська с/р</t>
  </si>
  <si>
    <t>Дуб Черненка</t>
  </si>
  <si>
    <t>Зіньківський р-н, с. Петрівка</t>
  </si>
  <si>
    <t>Полтавський р-н, с. Петрівка</t>
  </si>
  <si>
    <t>Шилівська с/р</t>
  </si>
  <si>
    <t>Лютенсько-Будищанські дуби</t>
  </si>
  <si>
    <t>Зіньківський р-н, с. Лютенські Будища</t>
  </si>
  <si>
    <t>Полтавський р-н, с. Лютенські Будища</t>
  </si>
  <si>
    <t>Малобудищанський дуб</t>
  </si>
  <si>
    <t>Зіньківський р-н, с. Малі Будища</t>
  </si>
  <si>
    <t>Полтавський р-н, с. Малі Будища</t>
  </si>
  <si>
    <t>Малобудищанська с/р</t>
  </si>
  <si>
    <t>Скибенські дуби</t>
  </si>
  <si>
    <t>Чорнухинський р-н, с. Скибенці</t>
  </si>
  <si>
    <t>Лубенський р-н, с. Скибенці</t>
  </si>
  <si>
    <t>Куріньківська с/р</t>
  </si>
  <si>
    <t>Хейлівщинський дуб</t>
  </si>
  <si>
    <t>Чорнухинський р-н, с. Хейлівщина</t>
  </si>
  <si>
    <t>Лубенський р-н, с. Хейлівщина</t>
  </si>
  <si>
    <t>Хейлівщинська с/р</t>
  </si>
  <si>
    <t xml:space="preserve">Кургани </t>
  </si>
  <si>
    <t>Зіньківський р-н, поблизу с. Власівка</t>
  </si>
  <si>
    <t>Полтавський р-н, поблизу с. Власівка</t>
  </si>
  <si>
    <t>Власівська с.р.</t>
  </si>
  <si>
    <t>Зіньківський р-н, м. Зіньків, вул. Івана Петровського</t>
  </si>
  <si>
    <t>Полтавський р-н, м. Зіньків, вул. Івана Петровського</t>
  </si>
  <si>
    <t xml:space="preserve">Комунальне некомерційне підприємство „Зіньківська центральна районна лікарня” Зіньківської районної ради </t>
  </si>
  <si>
    <t>Хорольський р-н,                  с. Новоаврамівка</t>
  </si>
  <si>
    <t>Лубенський р-н, с. Новоаврамівка</t>
  </si>
  <si>
    <t>Новоаврамівська с. р.</t>
  </si>
  <si>
    <t>Парк Крюківський</t>
  </si>
  <si>
    <t>Комунальний заклад культури і відпочинку „Парк Крюківськийˮ</t>
  </si>
  <si>
    <t>Лубенський район, в межах с. Вікторія Пирятинської міської територіальної громади  Полтавської області</t>
  </si>
  <si>
    <t>Рішення пеленарного засідання вісімнадцятої позачергової сесії Полтавської обласної ради восьмого скликання  від 21.10.2022 № 488 "Про оголошення ботанічної пам'ятки природи місцевого значення "Вікторійський парк"</t>
  </si>
  <si>
    <t>Садки</t>
  </si>
  <si>
    <t>Гребінківський р-н, 3,5 км на захід від  с. Мар’янівка</t>
  </si>
  <si>
    <t>Лубенський р-н, 3,5 км на захід від  с. Мар’янівка</t>
  </si>
  <si>
    <t>Свіччин яр</t>
  </si>
  <si>
    <t>Гребінківський р-н, 1,5 км на північ від  с. Овсюки</t>
  </si>
  <si>
    <t>Лубенський р-н, 1,5 км на північ від  с. Овсюки</t>
  </si>
  <si>
    <t>Джерело мінеральної води  на території парку</t>
  </si>
  <si>
    <t>м. Миргород, на території  курорту</t>
  </si>
  <si>
    <t>Миргородський р-н, м. Миргород, на території  курорту</t>
  </si>
  <si>
    <t>Миргородське відділення АТ “Укрпрофоздоровниця”</t>
  </si>
  <si>
    <t>Мінеральне  джерело</t>
  </si>
  <si>
    <t>Миргородський р-н, с. Петрівка</t>
  </si>
  <si>
    <t>Черкащанська с/р</t>
  </si>
  <si>
    <t>Криниця Петра-1</t>
  </si>
  <si>
    <t>Полтавський р-н, с. Новоселівка</t>
  </si>
  <si>
    <t>Лубенське військове л-во,  кв. 57  вид. 7</t>
  </si>
  <si>
    <t>Скеля- гранітний  реєстр</t>
  </si>
  <si>
    <t>м. Кременчук, біля  річкового вокзалу</t>
  </si>
  <si>
    <t>Кременчуцьке управління ЖКГ</t>
  </si>
  <si>
    <t>Виходи  гранодіоритів</t>
  </si>
  <si>
    <t>Кременчуцький р-н, с. Кам’яні Потоки, біля школи</t>
  </si>
  <si>
    <t>Кам’янопотоківська с/р</t>
  </si>
  <si>
    <t>Головлева  круча</t>
  </si>
  <si>
    <t>Кременчуцький р-н, с. Гуньки,  правий берег  р. Псел (біля нафтопроводу)</t>
  </si>
  <si>
    <t>Демидівська  с/р</t>
  </si>
  <si>
    <t>Келеберда</t>
  </si>
  <si>
    <t>Кременчуцький р-н, с. Келеберда, лівий берег Дніпра</t>
  </si>
  <si>
    <t>Келебердянська  с/р</t>
  </si>
  <si>
    <t>Висачківський  кар’єр</t>
  </si>
  <si>
    <t>Лубенський р-н, с. Висачки</t>
  </si>
  <si>
    <t>Миргородський р-н, с. Попівка</t>
  </si>
  <si>
    <t>Попівська с/р</t>
  </si>
  <si>
    <t>Рудні  піски</t>
  </si>
  <si>
    <t>Новосанжарський р-н,  с. Кунцеве, Пд околиця, Новосанжарське л-во, кв. 48 вид. 1</t>
  </si>
  <si>
    <t>Полтавський р-н,  с. Кунцеве, Пд околиця, Новосанжарське л-во, кв. 48 вид. 1</t>
  </si>
  <si>
    <t>Бутова  гора</t>
  </si>
  <si>
    <t>Шишацький р-н, між смт. Шишаки і  с. Яреськи, Чапаївське л-во, кв. 8 вид. 7, 9, 10</t>
  </si>
  <si>
    <t>Миргородський р-н, між смт. Шишаки і  с. Яреськи, Чапаївське л-во, кв. 8 вид. 7, 9</t>
  </si>
  <si>
    <t>Лиса  гора</t>
  </si>
  <si>
    <t>Шишацький р-н, с. Яреськи, Чапаївське л-во, кв. 4</t>
  </si>
  <si>
    <t>Миргородський р-н, с. Яреськи, Чапаївське л-во, кв. 4 вид. 11, 17, 18</t>
  </si>
  <si>
    <t>Гадяцький р-н, Вельбівське л-во, кв. 98, 110</t>
  </si>
  <si>
    <t>Миргородський р-н, Вельбівське л-во, кв. 98, 110</t>
  </si>
  <si>
    <t>Масюкове</t>
  </si>
  <si>
    <t>Гадяцький р-н, Вельбівське л-во, кв. 25-27</t>
  </si>
  <si>
    <t>Миргородський р-н, Вельбівське л-во, кв. 25-27</t>
  </si>
  <si>
    <t>Гадяцький р-н, Вельбівське л-во,  кв. 57</t>
  </si>
  <si>
    <t>Миргородський р-н, Вельбівське л-во,  кв. 57</t>
  </si>
  <si>
    <t>Гнилуша</t>
  </si>
  <si>
    <t>Гадяцький р-н, Вельбівське л-во, кв. 144, 145</t>
  </si>
  <si>
    <t>Миргородський р-н, Вельбівське л-во, кв. 144, 145</t>
  </si>
  <si>
    <t>Гадяцький р-н, Вельбівське л-во, кв. 123</t>
  </si>
  <si>
    <t>Миргородський р-н, Вельбівське л-во, кв. 123</t>
  </si>
  <si>
    <t>Лагузин  яр</t>
  </si>
  <si>
    <t>Гадяцький р-н. Краснолуцьке л-во, кв. 14</t>
  </si>
  <si>
    <t>Миргородський р-н. Краснолуцьке л-во, кв. 14</t>
  </si>
  <si>
    <t>Сосновий  гай</t>
  </si>
  <si>
    <t>Гадяцький р-н, Краснолуцьке л-во, кв. 12</t>
  </si>
  <si>
    <t>Миргородський р-н, Краснолуцьке л-во, кв. 12</t>
  </si>
  <si>
    <t>Забрід</t>
  </si>
  <si>
    <t>Гадяцький р-н, Краснолуцьке л-во, кв. 56-60</t>
  </si>
  <si>
    <t>Миргородський р-н, Краснолуцьке л-во, кв. 56-60</t>
  </si>
  <si>
    <t>Безвіднянське</t>
  </si>
  <si>
    <t>Гадяцький р-н, Безвіднянське л-во, кв. 1-5, 13, 14, 24, 25, 17-19, 30-32, 37, 38, 54, 65</t>
  </si>
  <si>
    <t>Миргородський р-н, Безвіднянське л-во, кв. 1-5, 13, 14, 17-19, 24, 25, 30-32, 37, 38, 54, 65</t>
  </si>
  <si>
    <t>Гай-Займи</t>
  </si>
  <si>
    <t>Гадяцький р-н, Вельбівське л-во, кв. 1, 2</t>
  </si>
  <si>
    <t>Миргородський р-н, Вельбівське л-во, кв. 1, 2</t>
  </si>
  <si>
    <t>Шпакове</t>
  </si>
  <si>
    <t>Гадяцький р-н, Краснолуцьке л-во, кв. 48-55</t>
  </si>
  <si>
    <t>Миргородський р-н, Краснолуцьке л-во, кв. 48-55</t>
  </si>
  <si>
    <t>Яри-Загатки</t>
  </si>
  <si>
    <t>Гадяцький р-н, Краснолуцьке л-во, кв. 61-64</t>
  </si>
  <si>
    <t>Миргородський р-н, Комишнянське л-во, кв. 197 (без виділу 1), кв. 198 (без виділу 9-10), кв. 199-200</t>
  </si>
  <si>
    <t>Терновий  Кущ</t>
  </si>
  <si>
    <t>Гадяцький р-н, Лютенське л-во, кв. 56-58, 69-71, 79-80</t>
  </si>
  <si>
    <t>Миргородський р-н, Лютенське л-во, кв. 56-58, 69-71, 79-80</t>
  </si>
  <si>
    <t>Голотовщина</t>
  </si>
  <si>
    <t>Гадяцький р-н, Лютенське л-во, кв. 107, 108 біля с. Лисівки</t>
  </si>
  <si>
    <t>Миргородський р-н, Лютенське л-во, кв. 107, 108 біля с. Лисівки</t>
  </si>
  <si>
    <t>Перевалкове</t>
  </si>
  <si>
    <t>Гадяцький р-н, Краснолуцьке л-во, кв. 65, 66</t>
  </si>
  <si>
    <t>Миргородський р-н, Комишнянське л-во, кв. 200, 202 (без виділів 18, 23, 24)</t>
  </si>
  <si>
    <t>Діброво-Кобрієве</t>
  </si>
  <si>
    <t>Гадяцький р-н, Краснолуцьке л-во, кв. 1-3</t>
  </si>
  <si>
    <t>Миргородський р-н, Краснолуцьке л-во, кв. 1-3</t>
  </si>
  <si>
    <t>Яворівщина</t>
  </si>
  <si>
    <t>Диканський р-н, с. Міжгір’я</t>
  </si>
  <si>
    <t>Полтавський р-н, с. Міжгір’я</t>
  </si>
  <si>
    <t>Шкурине</t>
  </si>
  <si>
    <t>Кобеляцький р-н, між с.с. Деменки, Василівка, Проскури, справа а/д Кобеляки –Дніпродзержинськ</t>
  </si>
  <si>
    <t>Полтавський р-н, між с.с. Деменки, Василівка, Проскури, справа а/д Кобеляки –Дніпродзержинськ</t>
  </si>
  <si>
    <t>Вільхуватська с/р</t>
  </si>
  <si>
    <t>Зелений  бір</t>
  </si>
  <si>
    <r>
      <t xml:space="preserve">Козельщинський р-н, с. Книшівка, </t>
    </r>
    <r>
      <rPr>
        <sz val="10"/>
        <color rgb="FFFF0000"/>
        <rFont val="Times New Roman"/>
        <family val="1"/>
        <charset val="204"/>
      </rPr>
      <t>Псільське</t>
    </r>
    <r>
      <rPr>
        <sz val="10"/>
        <color theme="1"/>
        <rFont val="Times New Roman"/>
        <family val="1"/>
        <charset val="204"/>
      </rPr>
      <t xml:space="preserve"> (Радянське) л-во, кв. 56, 57</t>
    </r>
  </si>
  <si>
    <t>Кременчуцький р-н, с. Книшівка, Псільське  л-во, кв. 56, 57</t>
  </si>
  <si>
    <t>ДП “Кременчуцький лісгосп” – 20 га, Пісківська с/р –  30 га</t>
  </si>
  <si>
    <t>Колода</t>
  </si>
  <si>
    <t>Котелевський р-н, між смт. Котельва і  с. Деревки, Котелевське л-во, кв. 67-70</t>
  </si>
  <si>
    <t>Полтавський район, територія Котелевської селищної територіальної громади, в межах кв.кв. 62-65 Котелевського лісництва</t>
  </si>
  <si>
    <t>Зіньківщина</t>
  </si>
  <si>
    <t>Котелевський р-н, смт. Котельва, Котелевське л-во, кв. 10</t>
  </si>
  <si>
    <t>Полтавський район, територія Котелевської селищної територіальної громади, в межах кв. 10 вид. 6, 10, 23 Котелевського лісництва</t>
  </si>
  <si>
    <t>Крупицьке</t>
  </si>
  <si>
    <t>Котелевський р-н, околиці с. Деревки Рублівське л-во, кв. 1-5</t>
  </si>
  <si>
    <t>Полтавський р-н, околиці с. Деревки, Опішнянське  л-во, кв.108-112</t>
  </si>
  <si>
    <t>Келебердянське</t>
  </si>
  <si>
    <t>Кременчуцький р-н, околиці с. Кам’яні Потоки, Крюківське л-во, кв. 50-52</t>
  </si>
  <si>
    <t>Торговиця</t>
  </si>
  <si>
    <t>Лубенський р-н, с. Піски</t>
  </si>
  <si>
    <t>Войнихівська с/р</t>
  </si>
  <si>
    <t>Біла  шапка</t>
  </si>
  <si>
    <t>Оржицький р-н, смт. Оржиця, кв. 2 вид. 4-6 (15 га)</t>
  </si>
  <si>
    <t xml:space="preserve">Лубенський р-н, смт. Оржиця,Оржицьке агролісництво кв. 25 вид. 4-6 </t>
  </si>
  <si>
    <t>Онішківська с/р – 37,8 га, Оржицьке міжгосподарське лісництво – 15 га</t>
  </si>
  <si>
    <t>Загать</t>
  </si>
  <si>
    <t>Оржицький р-н, с. Заріг, Оржицьке  л-во, кв. 29-31</t>
  </si>
  <si>
    <t>Лубенський р-н, с. Заріг, Оржицьке  л-во, кв. 29-31</t>
  </si>
  <si>
    <t>Кобеляк</t>
  </si>
  <si>
    <t>Оржицький р-н, с. Дмитрівка, Оржицьке л-во, кв. 16-18</t>
  </si>
  <si>
    <t>Лубенський р-н, с. Дмитрівка, Оржицьке л-во, кв. 16-18</t>
  </si>
  <si>
    <t>Манілове</t>
  </si>
  <si>
    <t>Оржицький р-н, с. Лукім’я, Оржицьке л-во, кв. 23, 24</t>
  </si>
  <si>
    <t>Лубенський р-н, с. Лукім’я, Оржицьке л-во, кв. 23, 24</t>
  </si>
  <si>
    <t>Рішення облради від 06.02.98</t>
  </si>
  <si>
    <t>Яри-Поруби</t>
  </si>
  <si>
    <t>Пирятинський р-н, Пирятинське л-во, кв. 14-19</t>
  </si>
  <si>
    <t>Лубенський р-н, Пирятинське л-во, кв. 14-19</t>
  </si>
  <si>
    <t>Куквин</t>
  </si>
  <si>
    <t>Пирятинський р-н, у районі сіл Дейманівка та Високе, Пирятинське л-во, кв. 47-51</t>
  </si>
  <si>
    <t>Лубенський р-н, у районі сіл Дейманівка та Високе, Пирятинське л-во, кв. 47-51</t>
  </si>
  <si>
    <t>ДП “Пирятинський лісгосп” – 391 га,  Харківецька с/р – 171,2 га</t>
  </si>
  <si>
    <t>Рішення облвиконкому від 08.12.82 № 671, рішення облради від 06.09.07</t>
  </si>
  <si>
    <t>Вільшане</t>
  </si>
  <si>
    <t>Полтавський р-н, Розсошенське л-во, кв. 15-20, 23</t>
  </si>
  <si>
    <t>Полтавський район, територія Щербанівської сільської територіальної громади, в межах кв.кв. 15-20, 23 Розсошенського лісництва</t>
  </si>
  <si>
    <t xml:space="preserve">Рішення облвиконкому від 16.11.1979 № 437 </t>
  </si>
  <si>
    <t>Решетилівський р-н, с. Сухорабівка</t>
  </si>
  <si>
    <t>Полтавський р-н, с. Сухорабівка</t>
  </si>
  <si>
    <t>Сухорабівська с/р</t>
  </si>
  <si>
    <t>Решетилівський р-н, в околицях селища Решетилівка,  Решетилівське л-во, кв. 41 вид. 1-16</t>
  </si>
  <si>
    <t>Полтавський р-н, в околицях селища Решетилівка,  Решетилівське л-во, кв. 41 вид. 1-16</t>
  </si>
  <si>
    <t>Решетилівська сел./р – 41,0 га, ДП “Новосанжарське лісове господарство” – 24,5 га</t>
  </si>
  <si>
    <t>Кононівське</t>
  </si>
  <si>
    <t>Семенівський р-н, с. Грицаї, Семенівське л-во, кв. 28</t>
  </si>
  <si>
    <t>Кременчуцький р-н, с. Грицаї, Семенівське л-во, кв. 28</t>
  </si>
  <si>
    <t>Середне</t>
  </si>
  <si>
    <t>Хорольський р-н, с. Середне, Хорольське л-во, кв. 47</t>
  </si>
  <si>
    <t>Лубенський р-н, с. Середне, Хорольське л-во, кв. 47</t>
  </si>
  <si>
    <t>Заяр’є</t>
  </si>
  <si>
    <t>Хорольський р-н, околиці м. Хорол, вул. Заяр’є, Хорольське л-во, кв. 43</t>
  </si>
  <si>
    <t>Лубенський р-н, околиці м. Хорол, вул. Заяр’є, Хорольське л-во, кв. 43</t>
  </si>
  <si>
    <t>Куторжиха</t>
  </si>
  <si>
    <t>Хорольський р-н, с. Куторжиха, Хорольське л-во, кв. 46</t>
  </si>
  <si>
    <t>Лубенський р-н, с. Куторжиха, Хорольське л-во, кв. 46</t>
  </si>
  <si>
    <t>Гринцеве</t>
  </si>
  <si>
    <t>Хорольський р-н, с. Ставки, Хорольське л-во, кв. 42</t>
  </si>
  <si>
    <t>Лубенський р-н, с. Ставки, Хорольське л-во, кв. 42</t>
  </si>
  <si>
    <t>Радьки</t>
  </si>
  <si>
    <t>Хорольський р-н, с. Радьки, Хорольське л-во, кв. 27</t>
  </si>
  <si>
    <t>Лубенський р-н, с. Радьки, Хорольське л-во, кв. 27</t>
  </si>
  <si>
    <t>Довжек</t>
  </si>
  <si>
    <t>Хорольський р-н, с. Глибока Долина, Хорольське л-во, кв. 12-13</t>
  </si>
  <si>
    <t>Лубенський р-н, с. Глибока Долина, Хорольське л-во, кв. 12-13</t>
  </si>
  <si>
    <t>Круча</t>
  </si>
  <si>
    <t>Хорольський р-н, с. Березняки, Хорольське л-во, кв. 28</t>
  </si>
  <si>
    <t>Лубенський р-н, с. Березняки, Хорольське л-во, кв. 28</t>
  </si>
  <si>
    <t>Княже</t>
  </si>
  <si>
    <t>Хорольський р-н, с. Березняки, Хорольське л-во, кв. 29</t>
  </si>
  <si>
    <t>Лубенський р-н, с. Березняки, Хорольське л-во, кв. 29</t>
  </si>
  <si>
    <t>Громадський  плав</t>
  </si>
  <si>
    <t>Хорольський р-н, с. Березняки, Хорольське л-во, кв. 32</t>
  </si>
  <si>
    <t>Лубенський р-н, с. Березняки, Хорольське л-во, кв. 32</t>
  </si>
  <si>
    <t>Березняки</t>
  </si>
  <si>
    <t>Хорольський р-н. с. Березняки, Хорольське л-во, кв. 30, 31</t>
  </si>
  <si>
    <t>Лубенський р-н. с. Березняки, Хорольське л-во, кв. 30, 31</t>
  </si>
  <si>
    <t>Бовбасівка</t>
  </si>
  <si>
    <t>Хорольський р-н, с. Бовбасівка, Хорольське л-во, кв. 58</t>
  </si>
  <si>
    <t>Лубенський р-н, с. Бовбасівка, Хорольське л-во, кв. 58</t>
  </si>
  <si>
    <t>Мелюшки</t>
  </si>
  <si>
    <t>Хорольський р-н, с. Мелюшки, Хорольське л-во, кв. 25, 26</t>
  </si>
  <si>
    <t>Лубенський р-н, с. Мелюшки, Хорольське л-во, кв. 25, 26</t>
  </si>
  <si>
    <t>Липова  дача</t>
  </si>
  <si>
    <t>Чорнухинський р-н, с. Липове, Чорнухинське л-во, кв. 19-31, а/д Київ - Шостка</t>
  </si>
  <si>
    <t>Лубенський р-н, с. Липове, Чорнухинське л-во, кв. 19-31, а/д Київ - Шостка</t>
  </si>
  <si>
    <t>Рішення облвиконкому від 17.04.92 № 74, рішення облради від 24.12.02</t>
  </si>
  <si>
    <t>Стінка</t>
  </si>
  <si>
    <t>Шишацький р-н, с. Тищенки,  Великобузівська с/р, Шишацьке л-во,  кв. 92</t>
  </si>
  <si>
    <t>Миргородський р-н, с. Тищенки,  Великобузівська с/р, Шишацьке л-во,  кв. 92</t>
  </si>
  <si>
    <t>Лікарський сад</t>
  </si>
  <si>
    <t>с. Березоточа</t>
  </si>
  <si>
    <t>Лубенський район, с. Березоточа</t>
  </si>
  <si>
    <t>Дослідна станція лікарських рослин Інституту агроекології і економіки природокористування НААН України</t>
  </si>
  <si>
    <t>Бесідівщинський парк  ім. Г.Перевери</t>
  </si>
  <si>
    <t>с. Бесідівщина</t>
  </si>
  <si>
    <t>Лубенський р-н, с. Бесідівщина</t>
  </si>
  <si>
    <r>
      <rPr>
        <sz val="10"/>
        <color rgb="FFFF0000"/>
        <rFont val="Times New Roman"/>
        <family val="1"/>
        <charset val="204"/>
      </rPr>
      <t>Почаївська</t>
    </r>
    <r>
      <rPr>
        <sz val="10"/>
        <color theme="1"/>
        <rFont val="Times New Roman"/>
        <family val="1"/>
        <charset val="204"/>
      </rPr>
      <t xml:space="preserve">  с/р</t>
    </r>
  </si>
  <si>
    <t>Рішення облвиконкому від 22.07.69 № 32, рішення облради від 20.12.93</t>
  </si>
  <si>
    <t>Придніпровський</t>
  </si>
  <si>
    <t>м. Кременчук, набережна Дніпра</t>
  </si>
  <si>
    <t>Кременчуцький р-н, м. Кременчук, набережна Дніпра</t>
  </si>
  <si>
    <t>Кременчуцьке управління ЖКГ, міський парк культури і відпочинку “Придніпровський”</t>
  </si>
  <si>
    <t>Рішення облвиконкому від 13.12.75 № 531, Розп.ОДА № 34 від 14.04.97</t>
  </si>
  <si>
    <t>Парк Лубенського лісотехнічного коледжу  ім. В.Д. Байтали</t>
  </si>
  <si>
    <t>м. Лубни</t>
  </si>
  <si>
    <t>Лубенський р-н, м. Лубни</t>
  </si>
  <si>
    <t>Лубенський  лісотехнічний коледж</t>
  </si>
  <si>
    <t>Дендрарій держсортомережі</t>
  </si>
  <si>
    <t>Машівський р-н, с. Огуївка</t>
  </si>
  <si>
    <t>Полтавський р-н, с. Огуївка</t>
  </si>
  <si>
    <t>Машівська державна сортовипробувальна дільниця</t>
  </si>
  <si>
    <t>Зарізький</t>
  </si>
  <si>
    <t>Оржицький р-н, с. Заріг</t>
  </si>
  <si>
    <t>Лубенський р-н, с. Заріг</t>
  </si>
  <si>
    <t>Зарізька  с/р</t>
  </si>
  <si>
    <t>Куликівський</t>
  </si>
  <si>
    <r>
      <t>Полтавський р-н, с.</t>
    </r>
    <r>
      <rPr>
        <sz val="10"/>
        <color rgb="FFFF0000"/>
        <rFont val="Times New Roman"/>
        <family val="1"/>
        <charset val="204"/>
      </rPr>
      <t xml:space="preserve"> Коломацьке (</t>
    </r>
    <r>
      <rPr>
        <sz val="10"/>
        <color theme="1"/>
        <rFont val="Times New Roman"/>
        <family val="1"/>
        <charset val="204"/>
      </rPr>
      <t>Куликівка)</t>
    </r>
  </si>
  <si>
    <t xml:space="preserve">Полтавський р-н, с. Коломацьке </t>
  </si>
  <si>
    <t>Куликівська  с/р</t>
  </si>
  <si>
    <t>Рішення облвиконкому від 13.12.75 № 531, рішення облради від 21.11.2000</t>
  </si>
  <si>
    <t>Корпусний сад</t>
  </si>
  <si>
    <t>Центр м. Полтави</t>
  </si>
  <si>
    <t>Парк  "Перемога"</t>
  </si>
  <si>
    <t>м. Полтава, проспект Першотравневий, 20</t>
  </si>
  <si>
    <t>Полтавський міський парк культури і відпочинку “Перемога”</t>
  </si>
  <si>
    <t>Парк ім. Котляревського</t>
  </si>
  <si>
    <r>
      <t xml:space="preserve">м. Полтава, між вул. </t>
    </r>
    <r>
      <rPr>
        <sz val="10"/>
        <color rgb="FFFF0000"/>
        <rFont val="Times New Roman"/>
        <family val="1"/>
        <charset val="204"/>
      </rPr>
      <t>Європейська (</t>
    </r>
    <r>
      <rPr>
        <sz val="10"/>
        <color theme="1"/>
        <rFont val="Times New Roman"/>
        <family val="1"/>
        <charset val="204"/>
      </rPr>
      <t>Фрунзе) та вул. Сінна</t>
    </r>
  </si>
  <si>
    <t>м. Полтава, між вул. Європейська  та вул. Сінна</t>
  </si>
  <si>
    <t>Парк агробіостанції педуніверситету</t>
  </si>
  <si>
    <t>м. Полтава, вул. Моргуна, 16</t>
  </si>
  <si>
    <t>Полтавський державний педагогічний університет  ім. В.Г. Короленка</t>
  </si>
  <si>
    <t>Парк на садибі Панаса  Мирного</t>
  </si>
  <si>
    <t>м. Полтава, вул. П. Мирного, 56</t>
  </si>
  <si>
    <t>Музей  П. Мирного</t>
  </si>
  <si>
    <t>Петровський</t>
  </si>
  <si>
    <t>м. Полтава, площа Леніна</t>
  </si>
  <si>
    <t>Парк  аграрного технікуму</t>
  </si>
  <si>
    <r>
      <t>м. Полтава, вул.</t>
    </r>
    <r>
      <rPr>
        <sz val="10"/>
        <color rgb="FFFF0000"/>
        <rFont val="Times New Roman"/>
        <family val="1"/>
        <charset val="204"/>
      </rPr>
      <t xml:space="preserve"> Графа фон Гарнієра</t>
    </r>
    <r>
      <rPr>
        <sz val="10"/>
        <color theme="1"/>
        <rFont val="Times New Roman"/>
        <family val="1"/>
        <charset val="204"/>
      </rPr>
      <t xml:space="preserve"> (Менжинського, 7</t>
    </r>
  </si>
  <si>
    <t>м. Полтава, вул. Графа фон Гарнієра , 7</t>
  </si>
  <si>
    <t>Аграрно-економічний коледж Полтавської аграрної  академії</t>
  </si>
  <si>
    <t>Всього парків-пам`яток садово-паркового митецтва місцевого значення</t>
  </si>
  <si>
    <t>Всього територій та об’єктів ПЗФ місцевого значення</t>
  </si>
  <si>
    <t>Рівненський</t>
  </si>
  <si>
    <t>Володимирецький, Дубровицький, Рокитнівський,  Сарненський райони</t>
  </si>
  <si>
    <t>Сарненський, Вараський райони</t>
  </si>
  <si>
    <t xml:space="preserve">Рівненський природний заповідник (Держлісагентство) Міндовкілля </t>
  </si>
  <si>
    <t>Рівненський природний заповідник                      Міндовкілля</t>
  </si>
  <si>
    <t>Указ ПрезидентаУкраїни № 356/99 від 03.04.1999р. (зі змінами постанова КМУ № 1271 від 14.08.2003р.), Розпорядження Кабінету Міністрів України
від 23.12. 2020 р. № 1628-р</t>
  </si>
  <si>
    <t>Дермансько-Острозький</t>
  </si>
  <si>
    <t>Здолбунівський, Острозький</t>
  </si>
  <si>
    <t xml:space="preserve">Рівненський район: с.Буща, с.Будераж, с.Нова Мощаниця, с.Ступно; Верхівське л-тво: кв. 38-44; Мостівське л-тво: кв.47, 48 (за винятком вид. 12, 15), кв. 49-52, кв.59 (вид. 9), кв. 62-65, 73, 74, 75, 76-78; Новомалинське л-тво: кв. 15-17; Мостівське л-тво: кв.25-31;                             кв.66 (вид 3-30),  кв. 67, кв. 68 (вид. 1-10, 12-29, 31-33, 36-46, 51, 52, 56-59), кв. 69, 70, кв. 71 (вид 14-17), кв.72, кв. 74 (вид. 1-7);                     кв. 37 (вид. 20-35), кв. 38, кв. 45 (вид. 11-41), кв.49, 54-60, кв. 61 (вид. 10-37), кв. 62 (вид. 10-26), кв. 64, 65, кв. 66 (вид. 1, 2), кв. 68 (вид. 11, 30, 34, 35, 47-50, 54, 55), кв. 71 (вид. 1-13, 18-29), кв. 74 (вид. 8-23);                                         кв. 29 (вид. 1-14, 16-28, 30-35), кв.30 (вид. 1-30);                          кв. 23 (вид. 31-35, 37, 38, 41), кв. 30 (вид. 31, 32), кв. 31 (вид. 1-53, 55-63) </t>
  </si>
  <si>
    <t>Бущанська сільрада, Будеразька сільрада, Новомощаницька сільрада, Ступнівська сільрада (Мізоцька ОТГ),                           ДП "Острозький лісгосп", Кутянківська сільрада, Новомалинська сільрада (Острозька ОТГ),                                                                                                                                                                                                                                             ДП СЛАП "Здолбунівський держспецлісгосп", ДП СЛАП "Острозький держспецлісгосп" Міндовкілля</t>
  </si>
  <si>
    <t>Указ Президента України від 11.12.2009р. № 1039</t>
  </si>
  <si>
    <t>Нобельський</t>
  </si>
  <si>
    <t>Зарічненський р-н (ДП”Рафалівське лісове господарство”, ДП”Зарічненське лісове господарство”, землі водного фонду (Зарічненський район),  Землі запасу с/г призначення (Зарічненський район)</t>
  </si>
  <si>
    <t xml:space="preserve">Вараський р-н:  (ДП ”Рафалівське лісове господарство”, ДП ”Зарічненське лісове господарство”, землі водного фонду,  землі запасу с/г призначення </t>
  </si>
  <si>
    <t xml:space="preserve">Мінекоенерго </t>
  </si>
  <si>
    <t>ДП "Рафалівське лісове господарство", ДП "Зарічненське лісове господарство", землі водного фонду та сільсько-господарського призначення Варавського р-ну                                     Міндовкілля</t>
  </si>
  <si>
    <t xml:space="preserve">Указ Президента України від 11.04.2019 №131/2019 </t>
  </si>
  <si>
    <t>Пуща Радзівіла</t>
  </si>
  <si>
    <t xml:space="preserve">Сарненський р-н: Глиннівське лісництво: кв.1-113 (9999,5 га); Березівське лісництво: кв.1-60 (6299,46 га); Дубнівське лісництво: кв.1-64 (6127,21 га); землі запасу водного фонду, лісогосподарського, природно-заповідного та ін. природоохоронного, оздоровчого, рекреаційного та історико-культурного призначення (1823,4 га); землі запасу сільськогосподарського призначення (14,7482 га) </t>
  </si>
  <si>
    <t xml:space="preserve">ДП "Роктнівський лісгосп", землі запасу водного фонду, лісогосподарського, природно-заповідного та іншого природоохоронного , оздоровчого, рекреаційного та історико-культурного призначення, сільськогосподарського призначення Сарненського р-ну                              Міндовкілля </t>
  </si>
  <si>
    <t>Указ Президента України від 01.01.2022 №4</t>
  </si>
  <si>
    <t>Почаївський</t>
  </si>
  <si>
    <t>Висоцьке лісництво: кв.67 вид.1-16; кв.75, кв.76 вид. 1-21, кв. 77;  Людинське л-тво: кв.10, 11  кв. 8 вид. 22-44, 47;   кв.9 вид. 9-29; кв.11 вид 1-32</t>
  </si>
  <si>
    <t>Сарненський р-н: Висоцьке лісництво: кв.67 вид.1-16; кв.75, кв.76 вид. 1-21, кв. 77;  Людинське л-тво: кв.10, 11;  кв. 8 вид. 22-44, 47;   кв.9 вид. 9-29; кв.11 вид 1-32</t>
  </si>
  <si>
    <t>ДП “Висоцький лісгосп”,    ДП СЛАП “Дубровицький держспецлісгосп”</t>
  </si>
  <si>
    <t>Постанова РМ УРСР № 132 від 25.02.1980р. (зі змінами Постанови РМ УРСР № 5 від 7.01.85р. та зі змінами рішення облвиконкому № 98 від 18.06.1991р.)</t>
  </si>
  <si>
    <t>Висоцький</t>
  </si>
  <si>
    <t>Більське л-во: кв. 1 вид. 1-17</t>
  </si>
  <si>
    <t>Сарненський р-н: Більське л-во: кв. 1 вид. 1-17</t>
  </si>
  <si>
    <t>ДП “Висоцький лісгосп”</t>
  </si>
  <si>
    <t xml:space="preserve">Постанова РМ УРСР № 434 від 02.11.1984р. </t>
  </si>
  <si>
    <t>Хіноцький</t>
  </si>
  <si>
    <t>Хіноцьке лісництво: кв. 1, 2, 4, 5, 9; Степангородське лісництво: кв. 30, 33, 34, 37, 38, 41, 42</t>
  </si>
  <si>
    <t>Вараський р-н: Хіноцьке лісництво: кв. 1, 2, 4, 5, 9; Степангородське лісництво: кв. 30, 33, 34, 37, 38, 41, 42</t>
  </si>
  <si>
    <t>ДП “Володимирецький лісгосп”</t>
  </si>
  <si>
    <t xml:space="preserve">Постанова РМ УРСР № 132 від 25.02.1980р. </t>
  </si>
  <si>
    <t>Озерський</t>
  </si>
  <si>
    <t>Дубровицький район Людинське лісництво: кв. 1, 14-16, 20-23, 26, 27;  Золотинське лісництво: кв.1-3; Лісівська сільська рада кв. 28 вид. 1-10</t>
  </si>
  <si>
    <t>Сарненський р-н: Людинське лісництво: кв. 1, 14-16, 20-23, 26, 27;  Золотинське лісництво: кв.1-3; Лісівська сільська рада ;                                         кв. 28 вид. 1-10</t>
  </si>
  <si>
    <t>ДП “Висоцький лісгосп”,     Лісівська сільська рада , ДП СЛАП “Дубровицький держспецлісгосп”</t>
  </si>
  <si>
    <t>ДП “Висоцький лісгосп”,     Лісівська сільська рада (Дубровицька ОТГ), ДП СЛАП “Дубровицький держспецлісгосп”</t>
  </si>
  <si>
    <t>Постанова РМ УРСР № 646 від 29.12.1981р. (зі змінами Постанови РМ УРСР № 5 від 7.01.85р.)</t>
  </si>
  <si>
    <t>Сварицевицький</t>
  </si>
  <si>
    <t>Дубровицький район: Сварицевицьке лісництво: кв. 26-45</t>
  </si>
  <si>
    <t>Сарненський р-н: Сварицевицьке лісництво: кв. 26-45</t>
  </si>
  <si>
    <t>ДП “Зарічненський лісгосп”</t>
  </si>
  <si>
    <t>Постанова РМ УРСР № 646 від 29.12.1981р. (зі змінами рішення облвиконкому № 98 від 18.06.1991р.)</t>
  </si>
  <si>
    <t>Золотинський</t>
  </si>
  <si>
    <t>Дубровицький район Золотинське лісництво: кв. 31, 32, 39, 40, 41, 47, 48; Висоцьке л-во: кв. 30, 31, 32, 39, 41, 47, 51, 52; Лісівське л-во: кв. 1-5, 18-20, 33-35, 51, 52;  Літвицьке л-во: кв. 1, 2, 11-13, 22-24, 33</t>
  </si>
  <si>
    <t>Сарненський р-н: Золотинське лісництво: кв. 31, 32, 39, 40, 41, 47, 48; Висоцьке л-во: кв. 30, 31, 32, 39, 41, 47, 51, 52; Лісівське л-во: кв. 1-5, 18-20, 33-35, 51, 52;  Літвицьке л-во: кв. 1, 2, 11-13, 22-24, 33</t>
  </si>
  <si>
    <t>ДП “Висоцький лісгосп”,      ДП “Дубровицький лісгосп”</t>
  </si>
  <si>
    <t>ДП “Висоцький лісгосп”, Лісівська сільська рада,                  ДП “Дубровицький лісгосп”</t>
  </si>
  <si>
    <t>Вичівський</t>
  </si>
  <si>
    <t>Вичівське л-во: кв.19-21, 25, 29, 34, 35, 39, 40, 43, 44; кв. 3, 4, 10, 16</t>
  </si>
  <si>
    <t>Вараський р-н: Вичівське л-во: кв.19-21, 25, 29, 34, 35, 39, 40, 43, 44; кв. 3, 4, 10, 16, Вичівська сільська рада</t>
  </si>
  <si>
    <t>ДП “Зарічненський лісгосп”   Вичівська сільська рада</t>
  </si>
  <si>
    <t>ДП “Зарічненський лісгосп”   Вичівська сільська рада (Зарічненська ОТГ)</t>
  </si>
  <si>
    <t>Постанова РМ УРСР № 646 від 29.12.1981р. (зі змінами Постанови РМ УРСР № 5 від 7.01.85р. та зі змінами рішення облвиконкому № 98 від 18.06.1991р.)</t>
  </si>
  <si>
    <t>Суський</t>
  </si>
  <si>
    <t>Костопільський район Суське л-во: кв. 9-11</t>
  </si>
  <si>
    <t>Рівненський р-н: Суське л-во: кв. 9-11</t>
  </si>
  <si>
    <t>ДП “Клеванський лісгосп”</t>
  </si>
  <si>
    <t>Бущанський</t>
  </si>
  <si>
    <t xml:space="preserve">Острозький район кв.29 вид.1-7, 9-14, 16-28, 30-33; кв.30 вид.1-32 </t>
  </si>
  <si>
    <t xml:space="preserve">Рівненський р-н: с.Буща, кв.29 вид.1-7, 9-14, 16-28, 30-33; кв.30 вид.1-32 </t>
  </si>
  <si>
    <t>ДП СЛАП “Острозький держспецлісгосп”,  Кутянківська сільська рада</t>
  </si>
  <si>
    <t>ДП СЛАП “Острозький держспецлісгосп”,  Кутянківська сільська рада (Острозька ОТГ)</t>
  </si>
  <si>
    <t>Постанова РМ УРСР № 434 від 02.11.1984р.</t>
  </si>
  <si>
    <t>Вишнева гора</t>
  </si>
  <si>
    <t>Рівненський район</t>
  </si>
  <si>
    <t>Рівненський р-н: між селами Городок і Зозів</t>
  </si>
  <si>
    <t>Шпанівська сільська рада</t>
  </si>
  <si>
    <t xml:space="preserve">Постанова РМ УРСР № 500 від 28.10.1974р. </t>
  </si>
  <si>
    <t>Урочище “Брище”</t>
  </si>
  <si>
    <t>Березнівський район Князівське лісництво: кв. 16 вид.6-49</t>
  </si>
  <si>
    <t>Рівненський р-н: Князівське лісництво: кв.5 вид.14, 15, 17, 18 кв. 16 вид.6-49</t>
  </si>
  <si>
    <t>ДП “Березнівський лісгосп”</t>
  </si>
  <si>
    <t xml:space="preserve">Постанова РМ УРСР № 500 від 28.10.1974 р. </t>
  </si>
  <si>
    <t>Острівський</t>
  </si>
  <si>
    <t>Зарічненський район Острівське л-во: кв. 14-34; Локницьке л-во: кв. 58, 59, 61, 62</t>
  </si>
  <si>
    <t>Вараський р-н: Острівське л-во: кв. 14-34; Локницьке л-во: кв. 58, 59, 61, 62</t>
  </si>
  <si>
    <t>ДП “Зарічненський лісгосп”,   Кухітсько-Вільська сільська рада</t>
  </si>
  <si>
    <t>ДП “Зарічненський лісгосп”,   Кухітсько-Вільська сільська рада (Зарічненська ОТГ)</t>
  </si>
  <si>
    <t>Зарічненський район Дібрівське л-во: кв.1-4, 6-8; Серницьке л-тво кв. 20 вид. 24-28</t>
  </si>
  <si>
    <t>Вараський р-н: Дібрівське л-во: кв.1-4, 6-8; Серницьке л-тво кв. 20 вид. 24-28</t>
  </si>
  <si>
    <t xml:space="preserve"> ДП “Зарічненський лісгосп”,  ДП СЛАП “Зарічненський держспецлісгосп”, Дібрівська сільська рада </t>
  </si>
  <si>
    <t xml:space="preserve"> ДП “Зарічненський лісгосп”,  ДП СЛАП “Зарічненський держспецлісгосп”, Дібрівська сільська рада (Зарічненська ОТГ)</t>
  </si>
  <si>
    <t>Урочище “Теремно”</t>
  </si>
  <si>
    <t>Острозький район Новомалинське л-во:  кв. 48 вид. 8, 18-21;  кв. 49 вид.1, 25-30;  кв.54 вид.1, 7, 8, 11, 12,16;  кв. 55 вид. 1-3</t>
  </si>
  <si>
    <t>Рівненський р-н: Новомалинське л-во:  кв. 48 вид. 8, 18-21;  кв. 49 вид.1, 25-30;  кв.54 вид.1, 7, 8, 11, 12,16;  кв. 55 вид. 1-3</t>
  </si>
  <si>
    <t>ДП „Острозький лісгосп”</t>
  </si>
  <si>
    <t>Розпорядження РМ УРСР № 780-р від 14.10.75р. (зі змінами рішення облвиконкому № 98 від 18.06.1991р. та рішення облради № 584 від 27.05.05р.)</t>
  </si>
  <si>
    <t>Урочище “Хвороща”</t>
  </si>
  <si>
    <t>Млинівський район Млинівське л-тво: кв. 42 вид. 1, 5, 8, 9, 10, 11 ,12, 15, 17, 19/1</t>
  </si>
  <si>
    <t>Дубенський р-н: Млинівське л-тво: кв. 42 вид. 1, 5, 8, 9, 10, 11 ,12, 15, 17, 19/1</t>
  </si>
  <si>
    <t>ДП „Млинівський лісгосп”</t>
  </si>
  <si>
    <t>Розпорядження РМ УРСР № 780-р від 14.10.75р. (зі змінами рішення облвиконкому № 98 від 18.06.1991р.)</t>
  </si>
  <si>
    <t>Урочище “Острожчин”</t>
  </si>
  <si>
    <t>Острозький район Хорівське л-во: кв.26 вид. 1-4</t>
  </si>
  <si>
    <t>Рівненський р-н: Хорівське л-во: кв.26 вид. 1-4</t>
  </si>
  <si>
    <t>Юзефінська дача</t>
  </si>
  <si>
    <t>Рокитнівський район Глинівське л-во: кв. 14 крім вид. 5, 7, 8, 10, 12, 12.1, 13, 14, 33, 35, 36, 63</t>
  </si>
  <si>
    <t>Сарненський р-н: Глинівське л-во: кв. 14 крім вид. 5, 7, 8, 10, 12, 12.1, 13, 14, 33, 35, 36, 63</t>
  </si>
  <si>
    <t>ДП „Рокитнівський лісгосп”</t>
  </si>
  <si>
    <t>Розпорядження РМ УРСР № 780-р від 14.10.75 р. (зі змінами рішення облвиконкому № 98 від 18.06.1991р.)</t>
  </si>
  <si>
    <t>Урочище “Нетреба”</t>
  </si>
  <si>
    <t>Рокитнівський район Борівське л-во: кв. 5 вид. 1, 1.1</t>
  </si>
  <si>
    <t>Сарненський р-н: Борівське л-во: кв. 5 вид. 1, 1.1</t>
  </si>
  <si>
    <t>Урочище “Олександрівка”</t>
  </si>
  <si>
    <t>Дубенський район Мирогощанське л-во: кв. 26 вид.10</t>
  </si>
  <si>
    <t>Дубенський р-н: Мирогощанське л-во: кв. 26 вид.10</t>
  </si>
  <si>
    <t>ДП „Дубенський лісгосп”</t>
  </si>
  <si>
    <t xml:space="preserve">Озеро Велике Почаївське </t>
  </si>
  <si>
    <t>Дубровицький район Висоцьке л-во: кв. 67 вид.14; кв.75 вид. 5; кв.76 вид. 1</t>
  </si>
  <si>
    <t>Сарненський р-н: Висоцьке л-во: кв. 67 вид.14; кв.75 вид. 5; кв.76 вид. 1</t>
  </si>
  <si>
    <t>ДП „Висоцький лісгосп”</t>
  </si>
  <si>
    <t>Озеро “Стрільське”</t>
  </si>
  <si>
    <t xml:space="preserve">Сарненський район Карпилівське л-во: кв. 17, 18, 27, 28 </t>
  </si>
  <si>
    <t xml:space="preserve">Сарненський р-н: Карпилівське л-во: кв. 17, 18, 27, 28 </t>
  </si>
  <si>
    <t>ДП „Сарненський лісгосп”</t>
  </si>
  <si>
    <t>Дендрологічний парк Березнівського лісового коледжу</t>
  </si>
  <si>
    <t>м.Березне</t>
  </si>
  <si>
    <t>Рівненський р-н, м.Березне</t>
  </si>
  <si>
    <t>Березнівський лісовий коледж</t>
  </si>
  <si>
    <t>Березнівський лісовий коледж (Березнівська ОТГ)</t>
  </si>
  <si>
    <t>Постанова РМ УРСР № 53 від 13.02.1989р.</t>
  </si>
  <si>
    <t>Рівненський зоопарк</t>
  </si>
  <si>
    <t>зоологічний парк</t>
  </si>
  <si>
    <t>м.Рівне</t>
  </si>
  <si>
    <t>ДКП “Рівненський зоопарк” Рівненського міськвиконкому</t>
  </si>
  <si>
    <t>ДКП “Рівненський зоопарк” Рівненського міськвиконкому (Рівненська ОТГ)</t>
  </si>
  <si>
    <t>Указ ПрезидентаУкраїни № 1341/98 від 09.12.1998р.</t>
  </si>
  <si>
    <t>Рівненський парк культури і відпочинку ім.Т.Г.Шевченка</t>
  </si>
  <si>
    <t>м. Рівне</t>
  </si>
  <si>
    <t>ДКП "Міське об’єднання парків культури та відпочинку м. Рівного"</t>
  </si>
  <si>
    <t>ДКП "Міське об’єднання парків культури та відпочинку м. Рівного" (Рівненська ОТГ)</t>
  </si>
  <si>
    <t>Постанова колегії Держкомприроди УРСР № 14 від 25.07.1973р. (Постанова Держкомприроди УРСР № 18 від 30.08.90р.)</t>
  </si>
  <si>
    <t>Гощанський парк</t>
  </si>
  <si>
    <t>смт.Гоща</t>
  </si>
  <si>
    <t>Рівненський р-н: смт Гоща</t>
  </si>
  <si>
    <t>Гощанська селищна рада</t>
  </si>
  <si>
    <t>Гощанська селищна рада Гощанська ОТГ</t>
  </si>
  <si>
    <t>Постанова колегії Держкомприроди УРСР № 22 від 26.07.1972р. (Постанова Держкомприроди УРСР № 18 від 30.08.90р.)</t>
  </si>
  <si>
    <t>Соколині гори</t>
  </si>
  <si>
    <t>Березнівський р-н Жовтневе  л-во: кв. 1, 2, 4, 5  кв.54 вид.9-16   кв. 59 вид. 1-6</t>
  </si>
  <si>
    <t>Рівненський р-н: Жовтневе  л-во: кв. 1, 2, 4, 5  кв.54 вид.9-16   кв. 59 вид. 1-6</t>
  </si>
  <si>
    <t xml:space="preserve"> ДП „Соснівський лісгосп” ДП СЛАП "Березнівський держспецлісгосп",  СВСК "Агроліс",  Губківська сільська рада, Марининська сільська рада</t>
  </si>
  <si>
    <t>ДП „Соснівський лісгосп” ДП СЛАП "Березнівський держспецлісгосп",  СВСК "Агроліс",  Губківська сільська рада, Марининська сільська рада (Соснівська ОТГ)</t>
  </si>
  <si>
    <t>Рішення облвиконкому № 343 від 22.11.83р. (зі змінами рішення облвиконкому № 98 від 18.06.1991р.)</t>
  </si>
  <si>
    <t>Агатівка</t>
  </si>
  <si>
    <t>Гощанський р-н Гощанське л-во: кв. 18, 19, 20</t>
  </si>
  <si>
    <t>Рівненський р-н: Гощанське л-во: кв. 18, 19, 20</t>
  </si>
  <si>
    <t>Рішення облради № 322 від 5.03.04р.</t>
  </si>
  <si>
    <t>Кузьмівський</t>
  </si>
  <si>
    <t>Сарненський р-н Кузьмівське л-во: кв. 13, 14, 22, 23</t>
  </si>
  <si>
    <t>Сарненський р-н: Кузьмівське л-во: кв. 13, 14, 22, 23</t>
  </si>
  <si>
    <t>ДП „Березнівський лісгосп”</t>
  </si>
  <si>
    <t>Рішення облради № 33 від 28.02.95р.</t>
  </si>
  <si>
    <t>Урочище “Каліжари”</t>
  </si>
  <si>
    <t xml:space="preserve">Сарненський р-н Малинське л-во: кв. 29-31, 36 </t>
  </si>
  <si>
    <t xml:space="preserve">Рівненський р-н: Малинське л-во: кв. 29-31, 36 </t>
  </si>
  <si>
    <t>Урочище “Звіринець”</t>
  </si>
  <si>
    <t>Здолбунівський р-н кв. 42 вид. 2-12</t>
  </si>
  <si>
    <t>Рівненський р-н: кв. 42 вид. 2-12</t>
  </si>
  <si>
    <t>ДП СЛАП “Здолбунівський держспецлісгосп”</t>
  </si>
  <si>
    <t>Рішення облради № 584 від 27.05.05р.</t>
  </si>
  <si>
    <t>Північно-Мостівський</t>
  </si>
  <si>
    <t>Здолбунівський р-н кв. 60 вид. 26-28</t>
  </si>
  <si>
    <t>Рівненський р-н: кв. 60 вид. 26-28</t>
  </si>
  <si>
    <t>Південно-Мостівський</t>
  </si>
  <si>
    <t>Здолбунівський р-н Мостівське л-во: кв. 48 вид. 1-8, 10</t>
  </si>
  <si>
    <t>Рівненський р-н: Мостівське л-во: кв. 48 вид. 1-8, 10</t>
  </si>
  <si>
    <t>ДП “Острозький лісгосп”</t>
  </si>
  <si>
    <t>Рішення облради № 584 від 27.05.05р. (зі змінами рішення облради № 1331 від 25.09.09р.)</t>
  </si>
  <si>
    <t>Сапожинський ліс</t>
  </si>
  <si>
    <t>Гощанський район Гощанське л-во: кв. 17 вид. 3, 5, 8, 9</t>
  </si>
  <si>
    <t>Рівненський р-н: Гощанське л-во: кв. 17 вид. 3, 5, 8, 9</t>
  </si>
  <si>
    <t>Урочище “Сочута”</t>
  </si>
  <si>
    <t>Корецький район Більчаківське л-во: кв.58, 59</t>
  </si>
  <si>
    <t>Рівненський р-н: Більчаківське л-во: кв.58, 59</t>
  </si>
  <si>
    <t>ДП “Соснівський лісгосп”</t>
  </si>
  <si>
    <t>Передільські горби</t>
  </si>
  <si>
    <t>Рівненський район с.Малий Шпаків</t>
  </si>
  <si>
    <t>Рівненський р-н: с.Малий Шпаків</t>
  </si>
  <si>
    <t>Малошпаківська сільська рада</t>
  </si>
  <si>
    <t>Малошпаківська сільська рада (Дядьковицька ОТГ)</t>
  </si>
  <si>
    <t>Мутвицький</t>
  </si>
  <si>
    <t>Мутвицьке лісництво : кв.1 (вид.1-11,13,14); кв.2 (вид. 1-12) ;кв.3 (вид.1-6); кв.4; кв.6;кв.9 (вид.1-24,26,29,37);кв.42,кв.43 (вид.1-31, 34,35,45-48 ) кв.49</t>
  </si>
  <si>
    <t>Вараський р-н: Мутвицьке лісництво : кв.1 (вид.1-11,13,14); кв.2 (вид. 1-12) ;кв.3 (вид.1-6); кв.4; кв.6;кв.9 (вид.1-24,26,29,37);кв.42,кв.43 (вид.1-31, 34,35,45-48 ) кв.49</t>
  </si>
  <si>
    <t>ДП „Зарічненський лісгосп”</t>
  </si>
  <si>
    <t>Рішення облради № 33 від 28.02.95 р. (зі змінами рішення облради № 322 від 05.03.2004р. та № 584 від 27.05.2005р.) зміна категорії з загальнозоологічного та площі рішення облради від 19.06.2019  №1417</t>
  </si>
  <si>
    <t>Більчаківський</t>
  </si>
  <si>
    <t xml:space="preserve">Березнівський р-н Більчаківське л-во: кв. 51 вид.21, 28, 29 </t>
  </si>
  <si>
    <t xml:space="preserve">Рівненський р-н: Більчаківське л-во: кв. 51 вид.21, 28, 29 </t>
  </si>
  <si>
    <t xml:space="preserve"> ДП „Соснівський лісгосп”</t>
  </si>
  <si>
    <t>Рішення облвикон­кому  № 343 від 22.11.83р. (зі змінами рішення облвиконкому № 98 від 18.06.1991р. та рішення облради № 1331 від 25.09.09р.)</t>
  </si>
  <si>
    <t>Остроганський</t>
  </si>
  <si>
    <t>Березнівський р-н Більчаківське л-во: кв. 39 вид.1, кв. 48 вид.1, 6; кв. 49 вид.11, 21; кв. 56 вид.7,  кв. 57 вид.1, 11, 16, 17, 18</t>
  </si>
  <si>
    <t>Рівненський р-н: Більчаківське л-во: кв. 39 вид.1, кв. 48 вид.1, 6; кв. 49 вид.11, 21; кв. 56 вид.7,  кв. 57 вид.1, 11, 16, 17, 18</t>
  </si>
  <si>
    <t>ДП „Соснівський лісгосп”</t>
  </si>
  <si>
    <t>Рішення облради № 69 від 19.03.99р.</t>
  </si>
  <si>
    <t>Березівський</t>
  </si>
  <si>
    <t>Березнівський р-н Більчаківське л-во: кв. 11 вид.12, кв. 10 вид.13, 24</t>
  </si>
  <si>
    <t>Рівненський р-н: Більчаківське л-во: кв. 11 вид.12, кв. 10 вид.13, 24</t>
  </si>
  <si>
    <t>Літвицький</t>
  </si>
  <si>
    <t>Дубровицький район Літвицьке л-во: кв. 27; кв. 28 вид. 5</t>
  </si>
  <si>
    <t>Сарненський р-н: Літвицьке л-во: кв. 27; кв. 28 вид. 5</t>
  </si>
  <si>
    <t>ДП „Дубровицький лісгосп”</t>
  </si>
  <si>
    <t>Рішення облвикон­кому № 343 від 22.11.83 р. (зі змінами рішення облвиконкому № 98 від 18.06.1991р. та зі змінами облради № 69 від 19.03.1999р.)</t>
  </si>
  <si>
    <t>Ольхава</t>
  </si>
  <si>
    <t>Здолбунівський район кв 67, кв. 68: вид. 1-10, 12-29, 31-33, 36-46, 51-53 кв. 69, 70, 71 вид. 14-17  кв. 72</t>
  </si>
  <si>
    <t>Рівненський р-н: кв 67, кв. 68: вид. 1-10, 12-29, 31-33, 36-46, 51, 52, 56-59; кв. 69, 70, 71 вид. 14-17 кв. 72</t>
  </si>
  <si>
    <t>ДП СЛАП „Здолбунівський держспецлісгосп”</t>
  </si>
  <si>
    <t>Рішення облради   № 33 від 28.02.95р.</t>
  </si>
  <si>
    <t>Будеразький</t>
  </si>
  <si>
    <t xml:space="preserve">Здолбунівський район Мостівське л-во: кв. 40 </t>
  </si>
  <si>
    <t xml:space="preserve">Рівненський р-н: Мостівське л-во: кв. 40 </t>
  </si>
  <si>
    <t>Рішення облвикон­кому № 343 від 22.11.83 р. (зі змінами рішення облвиконкому № 98 від 18.06.1991р. та рішення облради № 1331 від 25.09.09р.)</t>
  </si>
  <si>
    <t>Мостівський</t>
  </si>
  <si>
    <t>Здолбунівський район Мостівське л-во: кв. 59 вид.20; кв. 60 вид.3; кв. 71 вид.1, 3, 6; кв. 72 вид.1, 8</t>
  </si>
  <si>
    <t>Рівненський р-н: Мостівське л-во: кв. 59 вид.20; кв. 60 вид.3; кв. 71 вид.1, 3, 6; кв. 72 вид.1, 8</t>
  </si>
  <si>
    <t>Рішення облвикон­кому № 343 від 22.11.83 р. (зі змінами рішення облвиконкому № 98 від 18.06.1991р. та зі змінами рішення облради № 584 від 27.05.2005р. та № 1331 від 25.09.09р.)</t>
  </si>
  <si>
    <t>Базальтівський</t>
  </si>
  <si>
    <t>Костопільський район Базальтівське л-во: кв. 19 вид.5, 7</t>
  </si>
  <si>
    <t>Рівненський р-н: Базальтівське л-во: кв. 19 вид.5, 7</t>
  </si>
  <si>
    <t>ДП „Костопільський лісгосп”</t>
  </si>
  <si>
    <t>Новоставський</t>
  </si>
  <si>
    <t>Рівненський р-н Новоставське л-во: кв. 19 вид.9, 11, 12</t>
  </si>
  <si>
    <t>Рівненський р-н: Новоставське л-во: кв. 19 вид.9, 11, 12</t>
  </si>
  <si>
    <t>ДП „Клеванський лісгосп”</t>
  </si>
  <si>
    <t>Рішення облвикон­кому № 343 від 22.11.83р. (зі змінами рішення облвиконкому № 98 від 18.06.1991р.)</t>
  </si>
  <si>
    <t>Урочище “Медин”</t>
  </si>
  <si>
    <t>Рокитнівський район Рокитнівське л-во: кв.6 вид.2, 3, 5, 6, 10, 14, 15</t>
  </si>
  <si>
    <t>Сарненський р-н: Рокитнівське л-во: кв.6 вид.2, 3, 5, 6, 10, 14, 15</t>
  </si>
  <si>
    <t>Рішення облвиконкому № 343 від 22.11.83 р. (зі змінами рішення облвиконкому № 98 від 18.06.1991р.)</t>
  </si>
  <si>
    <t>Немирівський ліс</t>
  </si>
  <si>
    <t>Радивилівський район кв. 89 вид. 1-32; кв. 90 вид. 1-3; 10-24, 27-29</t>
  </si>
  <si>
    <t>Сарненський р-н: кв. 89 вид. 1-32; кв. 90 вид. 1-3; 10-24, 27-29</t>
  </si>
  <si>
    <t>ДП СЛАП “Радивилівський держспецлісгосп”</t>
  </si>
  <si>
    <t>Рішення облвиконкому № 98 від 18.06.91р.</t>
  </si>
  <si>
    <t>Карасинський</t>
  </si>
  <si>
    <t>Сарненський район Карпилівське л-во:  кв. 17 вид. 1-42, 44-46; кв. 18 вид. 1-23, 25-37; кв. 27 вид.1, 2, 5-36; кв. 28 вид. 2-23</t>
  </si>
  <si>
    <t>Сарненський р-н: Карпилівське л-во:  кв. 17 вид. 1-42, 44-46; кв. 18 вид. 1-23, 25-37; кв. 27 вид.1, 2, 5-36; кв. 28 вид. 2-23</t>
  </si>
  <si>
    <t>Рішення облвикон­кому № 343 від 22.11.83р. (зі змінами рішення облвиконкому № 98 від 18.06.1991р. та рішення облради № 1438 від 18.12.2009р.)</t>
  </si>
  <si>
    <t>Костянтинівський</t>
  </si>
  <si>
    <t>Сарненський район Костянтинівське л-во: кв. 60 вид.24</t>
  </si>
  <si>
    <t>Сарненський р-н: Костянтинівське л-во: кв. 60 вид.24</t>
  </si>
  <si>
    <t>Рішення облвиконкому № 343 від 22.11.83 р. (зі змінами рішення облвиконкому № 98 від 18.06.1991 р.)</t>
  </si>
  <si>
    <t>Чабельський</t>
  </si>
  <si>
    <t xml:space="preserve">Сарненський район Чабельське л-во: кв. 20 вид.23,  кв. 21 вид.27, кв. 27 вид.19 </t>
  </si>
  <si>
    <t xml:space="preserve">Сарненський р-н: Чабельське л-во: кв. 20 вид.23,  кв. 21 вид.27, кв. 27 вид.19 </t>
  </si>
  <si>
    <t>ДП „Клесівський лісгосп”</t>
  </si>
  <si>
    <t>Урочище “Берці”</t>
  </si>
  <si>
    <t>Сарненський район Малинське л-во: кв. 18-20</t>
  </si>
  <si>
    <t>Сарненський р-н: Малинське л-во: кв. 18-20</t>
  </si>
  <si>
    <t>Урочище “Павлівщина”</t>
  </si>
  <si>
    <t>Рівненський район Решуцьке л-во: кв. 51</t>
  </si>
  <si>
    <t>Рівненський р-н: Решуцьке л-во: кв. 51</t>
  </si>
  <si>
    <t xml:space="preserve">Костянтинівське л-во:
вид. 5,7-10,12-13 кв. 32;
вид.15,17,24-27,30,34,35,36  кв.  33; вид. 20-24 кв. 34; 
вид. 24,26-35 кв.  35; вид. 1-2 кв.  49; вид. 1-26,29,32,33,36-37 кв.  50; вид.1-2, 6-13 кв.  51; вид. 4-19, 23,24 кв. 52 
</t>
  </si>
  <si>
    <t xml:space="preserve">Сарненський р-н: Костянтинівське л-во:
вид. 5,7-10,12-13 кв. 32;
вид.15,17,24-27,30,34,35,36  кв.  33; вид. 20-24 кв. 34; 
вид. 24,26-35 кв.  35; вид. 1-2 кв.  49; вид. 1-26,29,32,33,36-37 кв.  50; вид.1-2, 6-13 кв.  51; вид. 4-19, 23,24 кв. 52 </t>
  </si>
  <si>
    <t>ДП”Сарненський лісгосп”</t>
  </si>
  <si>
    <t>Рішення облвиконкому № 343 від 22.11.83 р. (зі змінами рішення облвиконкому № 98 від 18.06.1991р.) переведено до лісового зак. рішенням облради від 15.03.2019  №1342</t>
  </si>
  <si>
    <t>Обурок</t>
  </si>
  <si>
    <t>Сморжівське л-во, кв.30 вид.1-3</t>
  </si>
  <si>
    <t>Рівненський р-н: Сморжівське л-во, кв.30 вид.1-3</t>
  </si>
  <si>
    <t>ДП „Клеванський ЛГ”</t>
  </si>
  <si>
    <t>Рішення Рівненської обласної ради  від 21.08.2020 № 1773</t>
  </si>
  <si>
    <t>Болото Гало</t>
  </si>
  <si>
    <t>Березнівський район Щекичинське л-во: кв. 43 вид.47,48, 49</t>
  </si>
  <si>
    <t>Рівненський р-н: Щекичинське л-во: кв. 43 вид 47,48, 49</t>
  </si>
  <si>
    <t>Володимирецький район Озерецьке л-во: кв.1, 2, 5-7, 10-15, 17-20</t>
  </si>
  <si>
    <t>Вараський р-н: Озерецьке л-во: кв.1, 2, 5-7, 10-15, 17-20</t>
  </si>
  <si>
    <t>ДП „Володимирецький лісгосп”</t>
  </si>
  <si>
    <t>Мульчицький</t>
  </si>
  <si>
    <t>Володимирецький район, Озерецьке л-во: кв. 24а-28а, 30а, 31а, 33а, 37а-39а; (Зарічненський р-н) Мульчицьке л-во: кв. 3, 5, 7, 8, 15-18, 23, 24, 27-32; Привітівське л-тво кв. 46, 47, 48, 49</t>
  </si>
  <si>
    <t>Вараський р-н: Озерецьке л-во: кв. 24а-28а, 30а, 31а, 33а, 37а-39а; Мульчицьке л-во: кв. 3, 5, 7, 8, 15-18, 23, 24, 27-32; Привітівське л-тво кв. 46, 47, 48, 49</t>
  </si>
  <si>
    <t>ДП „Володимирецький лісгосп”,     ДП СЛАП "Зарічненський держспецлісгосп"</t>
  </si>
  <si>
    <t>Володимирецький район Партизанське л-во: кв. 12, 15, 16, 23, 24, 25, 32-40</t>
  </si>
  <si>
    <t>Вараський р-н: Партизанське л-во: кв. 12, 15, 16, 23, 24, 25, 32-40</t>
  </si>
  <si>
    <t>Красносільський</t>
  </si>
  <si>
    <t>Володимирецький район Красносільське л-во: кв.15, 24-26, 40-43</t>
  </si>
  <si>
    <t>Вараський р-н: Красносільське л-во: кв.15, 24-26, 40-43; кв. 16, 17, 28, 44, 51-55</t>
  </si>
  <si>
    <t>Рішення облвикон­кому № 98 від 18.06.1991 р. (зі змінами рішення облради № 322 від 05.03.2004р. та № 584 від 27.05.2005р.</t>
  </si>
  <si>
    <t>Воронківський</t>
  </si>
  <si>
    <t>Володимирецький район с.Воронки</t>
  </si>
  <si>
    <t>Вараський р-н: с.Воронки</t>
  </si>
  <si>
    <t>Воронківська сільська рада</t>
  </si>
  <si>
    <t>Воронківська сільська рада (Володимирецька ОТГ)</t>
  </si>
  <si>
    <t>Рішення облвикон­кому № 98 від 18.06.1991р. (зі змінами рішення облради № 58 від 29.10.2002р.; № 322 від 05.03.2004р. та №584 від 27.05.2005р.</t>
  </si>
  <si>
    <t>Урочище “Вижар”</t>
  </si>
  <si>
    <t>Володимирецький район Центральне л-тво: кв.57 вид. 12, 16</t>
  </si>
  <si>
    <t>Вараський р-н: с.Довговолля; Центральне л-тво: кв.57 вид. 12, 16; кв.59 вид 1, 2, 3</t>
  </si>
  <si>
    <t>Довговільська сільська рада, ДП СЛАП "Володимирецький держспецлісгосп"</t>
  </si>
  <si>
    <t>ДП СЛАП "Володимирецький держспецлісгосп", Довговільська сільська рада, (Володимирецька ОТГ)</t>
  </si>
  <si>
    <t>Урочище “Липне”</t>
  </si>
  <si>
    <t>Володимирецький район Центральне л-тво: кв.32 вид. 4</t>
  </si>
  <si>
    <t>Вараський р-н: с.Липне, Центральне л-тво: кв.32 вид. 1, 2, 3, 4</t>
  </si>
  <si>
    <t>Красносільська сільська рада, ДП СЛАП "Володимирецький держспецлісгосп"</t>
  </si>
  <si>
    <t xml:space="preserve">ДП СЛАП "Володимирецький держспецлісгосп", Красносільська сільська рада (Гощанська ОТГ) </t>
  </si>
  <si>
    <t>Рішення облвикон-кому № 343 від 22.11.83р. (зі змінами рішення облвиконкому № 98 від 18.06.1991р.)</t>
  </si>
  <si>
    <t>Урочище “Озарінь”</t>
  </si>
  <si>
    <t>Володимирецький район Центральне л-тво: кв.10</t>
  </si>
  <si>
    <t>Вараський р-н: с.Воронки, Центральне л-тво: кв.10</t>
  </si>
  <si>
    <t>Воронківська сільська рада, ДП СЛАП "Володимирецький держспецлісгосп"</t>
  </si>
  <si>
    <t>Урочище “Потки”</t>
  </si>
  <si>
    <t>Володимирецький район Центральне л-тво: кв.13 виділ 44 (3,1 га)</t>
  </si>
  <si>
    <t>Вараський р-н: с. Воронки, Центральне л-тво: кв.13 виділ 41-43, 44, 46, 47</t>
  </si>
  <si>
    <t>ДП СЛАП "Володимирецький держспецлісгосп", Воронківська сільська рада (Володимирецька ОТГ)</t>
  </si>
  <si>
    <t>Урочище “Бережани”</t>
  </si>
  <si>
    <t>Дубенський район с.Турковичі</t>
  </si>
  <si>
    <t>Дубенський р-н: біля с.Кам'яниця</t>
  </si>
  <si>
    <t>Птицька сільська рада</t>
  </si>
  <si>
    <t>Птицька сільська рада (Тараканівська ОТГ)</t>
  </si>
  <si>
    <t>Рішення облвикон­кому № 98 від 18.06.91р.</t>
  </si>
  <si>
    <t>Корнинський</t>
  </si>
  <si>
    <t>Рівненський район Здолбунівське л-во: кв.1, 2</t>
  </si>
  <si>
    <t>Рівненський р-н: Здолбунівське л-во: кв.1</t>
  </si>
  <si>
    <t>ДП „Рівненський лісгосп”</t>
  </si>
  <si>
    <t>Рішення облвикон­ко­му № 343 від 22.11.83 р. (зі змінами рішення облвиконкому № 98 від 18.06.1991р.)</t>
  </si>
  <si>
    <t>Кунинська дача</t>
  </si>
  <si>
    <t>Здолбунівський район Здолбунівське л-во: кв. 34-38</t>
  </si>
  <si>
    <t>Рівненський р-н: Здолбунівське л-во: кв. 34-38</t>
  </si>
  <si>
    <t>Рішення облвикон­кому № 343 від 22.11.83 р. (зі змінами рішення облвиконкому № 98 від 18.06.1991р.)</t>
  </si>
  <si>
    <t>Рокитнянська діброва</t>
  </si>
  <si>
    <t>Костопільський район Костопільське л-во: кв. 42</t>
  </si>
  <si>
    <t>Рівненський р-н: Костопільське л-во: кв. 42</t>
  </si>
  <si>
    <t>Рішення облвикон­кому № 213 від 13.10.93 р.</t>
  </si>
  <si>
    <t>Урочище “Бір”</t>
  </si>
  <si>
    <t>Острозький район Новомалинське л-во: кв. 1-3, 7, 8 (за винятком вид. 16, 30), 13, 14, 17 (за винятком вид. 22)</t>
  </si>
  <si>
    <t>Рівненський р-н: Новомалинське л-во: кв. 1-3, 7, 8 (за винятком вид. 16, 30), 13, 14, 17 (за винятком вид. 22)</t>
  </si>
  <si>
    <t>Рішення облвикон­ко­му № 213 від 13.10.93 р. (зі змінами рішення облради № 322 від 05.03.2004р. та № 584 від 27.05.2005 року)</t>
  </si>
  <si>
    <t>Гориньград</t>
  </si>
  <si>
    <t>Рівненський район Олександрійське л-во: кв. 47 вид.17, 18</t>
  </si>
  <si>
    <t>Рівненський р-н: Олександрійське л-во: кв. 47 вид.17, 18</t>
  </si>
  <si>
    <t>Єльнівський</t>
  </si>
  <si>
    <t>Рокитнівський район Єльнівське л-во: кв. 1-10, 12-20, кв. 24 вид.1, 2, 4, 6-8, 12, 14-18, 20, 23, 24, 27, 28, 31-40, 42-48; кв. 27 вид. 1-11 , 13-19; кв. 28 вид. 1-10, 12-24, 26-30, 32-38; кв. 30 вид. 1-11, 13-34; кв. 31 вид. 1-8, 10-13, 15-27, 29-34, 36-48, 50-58;  кв. 39 вид. 1- 13, 15- 20, 22-29;  кв. 40 вид. 1, 2, 4, 5, 7 ,9-19, 21-37, 40-45; кв. 49 вид. 1-3, 5-13, 14-30, 32-35, 37-47; кв. 50 вид. 1-16, 18-20, 22-29;  кв. 51 вид. 1-9, 11-15, 17-40, 42-50; кв. 52 вид.1-39, 41-59.</t>
  </si>
  <si>
    <t>Сарненський р-н: Єльнівське л-во: кв. 1-10, 12-20, кв. 24 вид.1, 2, 4, 6-8, 12, 14-18, 20, 23, 24, 27, 28, 31-40, 42-48; кв. 27 вид. 1-11 , 13-19; кв. 28 вид. 1-10, 12-24, 26-30, 32-38; кв. 30 вид. 1-11, 13-34; кв. 31 вид. 1-8, 10-13, 15-27, 29-34, 36-48, 50-58;  кв. 39 вид. 1- 13, 15- 20, 22-29;  кв. 40 вид. 1, 2, 4, 5, 7 ,9-19, 21-37, 40-45; кв. 49 вид. 1-3, 5-13, 14-30, 32-35, 37-47; кв. 50 вид. 1-16, 18-20, 22-29;  кв. 51 вид. 1-9, 11-15, 17-40, 42-50; кв. 52 вид.1-39, 41-59</t>
  </si>
  <si>
    <t>Рішення облвикон­кому № 343 від 22.11.83 р. (зі змінами рішення облвиконкому № 98 від 18.06.1991р. та рішення облради № 1331 від 25.09.2009р.)</t>
  </si>
  <si>
    <t>Грабунський</t>
  </si>
  <si>
    <t>Рокитнівський район Березівське л-во: кв. 31-34, 36-38</t>
  </si>
  <si>
    <t>Сарненський р-н: Березівське л-во: кв. 31-34, 36-38</t>
  </si>
  <si>
    <t>Глиннівський</t>
  </si>
  <si>
    <t>Рокитнівський район Глинівське л-во: кв. 12, 13, 21-23, 30-33, 42-45, 48-51, 56, 57</t>
  </si>
  <si>
    <t>Сарненський р-н: Глинівське л-во: кв. 12, 13, 21-23, 30-33, 42-45, 48-51, 56, 57</t>
  </si>
  <si>
    <t>Більський</t>
  </si>
  <si>
    <t>Рокитнівський район Рокитнівське л-во: кв. 65-68, 70, 71, 73-77, 79-84</t>
  </si>
  <si>
    <t>Сарненський р-н: Рокитнівське л-во: кв. 65-68, 70, 71, 73-77, 79-84</t>
  </si>
  <si>
    <t>Залавський</t>
  </si>
  <si>
    <t>Рокитнівський район Залавське л-во: кв. 23-25, 29-31, 34-37, 41-52, 54-56, 59, 62</t>
  </si>
  <si>
    <t>Сарненський р-н: Залавське л-во: кв. 23-25, 29-31, 34-37, 41-52, 54-56, 59, 62; кв.16-22, 26, кв. 28 (за винятком вид. 28, 35, 36), кв. 33 (зв винятком вид. 1-11, 14), кв. 37, 38, кв. 40 (за винятком вид. 8), кв. 53, 58, 61, 63</t>
  </si>
  <si>
    <t>Мушнянський</t>
  </si>
  <si>
    <t>Рокитнівський район Мушнянське л-во: кв. 2-4, 6-16, 19, 20, 23, 24, 27, 28, 35</t>
  </si>
  <si>
    <t>Сарненський р-н: Мушнянське л-во: кв. 2-4, 6-16, 19, 20, 23, 24, 27, 28, 35</t>
  </si>
  <si>
    <t>ДП „Остківський лісгосп”</t>
  </si>
  <si>
    <t>Карпилівський</t>
  </si>
  <si>
    <t>Рокитнівський район Карпилівське л-во: кв.54 вид.1-10, кв.55 вид. 1, 3-36</t>
  </si>
  <si>
    <t>Сарненський р-н: Карпилівське л-во: кв.54 вид.1-10, кв.55 вид. 1, 3-36; Рокитнівська ОТГ</t>
  </si>
  <si>
    <t>Карпилівська сільська рада, ДП "СЛАП "Рокитнівський держспецлісгосп"</t>
  </si>
  <si>
    <t>ДП "СЛАП "Рокитнівський держспецлісгосп", Карпилівська сільська рада (Рокитнівська ОТГ)</t>
  </si>
  <si>
    <t>Плавський</t>
  </si>
  <si>
    <t>Рокитнівський район Сновидовицьке л-во: кв. 5 вид. 1, 3, 4, 14-36, 39, 41</t>
  </si>
  <si>
    <t>Сарненський р-н: Сновидовицьке л-во: кв. 5 вид. 1, 3, 4, 14-36, 39, 41; Березівська  ОТГ</t>
  </si>
  <si>
    <t>Кам’янська сільська рада, ДП "СЛАП "Рокитнівський держспецлісгосп"</t>
  </si>
  <si>
    <t>ДП "СЛАП "Рокитнівський держспецлісгосп", Кам’янська сільська рада (Березівська  ОТГ)</t>
  </si>
  <si>
    <t>Білинський</t>
  </si>
  <si>
    <t>Рокитнівський район Біловізьке л-во: кв. 36-38, 40-42</t>
  </si>
  <si>
    <t>Сарненський р-н: Біловізьке л-во: кв. 36-38, 40-42</t>
  </si>
  <si>
    <t>Урочище “Солонівське”</t>
  </si>
  <si>
    <t>Радивилівський район с.Солонів</t>
  </si>
  <si>
    <t>Дубенський р-н: с.Солонів</t>
  </si>
  <si>
    <t>Пляшевська сільська рада</t>
  </si>
  <si>
    <t>Пляшевська сільська рада (Демидівська ОТГ)</t>
  </si>
  <si>
    <t>Урочище “Ситенське”</t>
  </si>
  <si>
    <t>Радивилівський район с.Ситне</t>
  </si>
  <si>
    <t>Дубенський р-н: с.Ситне</t>
  </si>
  <si>
    <t>Крупецька сільська рада</t>
  </si>
  <si>
    <t>Крупецька сільська рада (Крупецька ОТГ)</t>
  </si>
  <si>
    <t>Радивилівський район Радивилівське л-во: кв. 104, 105 кв. 106 (за винятком вид.27)</t>
  </si>
  <si>
    <t>Дубенський р-н: Радивилівське л-во: кв. 104, 105 кв. 106 (вид.1-18, 33-35)</t>
  </si>
  <si>
    <t>Рішення облвикон­кому № 345 від 16.12.86 р. (зі змінами рішення облвиконкому № 98 від 18.06.1991р. та зі змінами рішення облради № 58 від 29.10.2002р.)</t>
  </si>
  <si>
    <t>Лев’ятинське болото</t>
  </si>
  <si>
    <t>Радивилівський район кв.54 вид.5-7, 9-16</t>
  </si>
  <si>
    <t>Дубенський р-н: кв.54 вид.5-7, 9-16</t>
  </si>
  <si>
    <t>Урочище “Кишка”</t>
  </si>
  <si>
    <t>Радивилівський район кв. 63 вид.7-29; кв.66 вид.1-9; кв.67 вид. 1-8</t>
  </si>
  <si>
    <t>Дубенський р-н: кв. 63 вид.7-29; кв.66 вид.1-9; кв.67 вид. 1-8, с.Крупець</t>
  </si>
  <si>
    <t>Крупецька сільська рада, ДП СЛАП “Радивилівський держспецлісгосп”</t>
  </si>
  <si>
    <t xml:space="preserve"> ДП СЛАП “Радивилівський держспецлісгосп”, Крупецька сільська рада (Крупецька ОТГ)</t>
  </si>
  <si>
    <t>Урочище “Савчуки”</t>
  </si>
  <si>
    <t>Радивилівський район кв. 24 вид. 1-9</t>
  </si>
  <si>
    <t>Дубенський р-н: кв. 24 вид. 1-9</t>
  </si>
  <si>
    <t>ДП СЛАП “Радивилівсь-кий держспецлісгосп”</t>
  </si>
  <si>
    <t>Бабинський ліс</t>
  </si>
  <si>
    <t>Гощанський район Гощанське л-во: квартали 13; квартал 14 (за винятком вид.2)</t>
  </si>
  <si>
    <t>Рівненський р-н: Гощанське л-во: квартали 13; квартал 14 (за винятком вид.2)</t>
  </si>
  <si>
    <t>Квітуча гора</t>
  </si>
  <si>
    <t>Дубенський район кв. 23 вид.1-5, 18</t>
  </si>
  <si>
    <t>Дубенський р-н: с.Мильча; кв. 23 вид.1-5, 18</t>
  </si>
  <si>
    <t>Мильчанська сільська рада  ДП СЛАП “Дубенський держспецлісгосп”    (ССВК "Лісовик")</t>
  </si>
  <si>
    <t>ДП СЛАП “Дубенський держспецлісгосп”, Мильчанська сільська рада  (Повчанська ОТГ)</t>
  </si>
  <si>
    <t>Заплава річки Збитенка</t>
  </si>
  <si>
    <t>Здолбунівський район с.Мости</t>
  </si>
  <si>
    <t>Рівненський р-н: с.Мости</t>
  </si>
  <si>
    <t>Будеразька сільська рада</t>
  </si>
  <si>
    <t>Будеразька сільська рада (Мізоцька ОТГ)</t>
  </si>
  <si>
    <t>Болото Кругляк</t>
  </si>
  <si>
    <t>Здолбунівський район с.Святе</t>
  </si>
  <si>
    <t>Рівненський р-н: с.Святе</t>
  </si>
  <si>
    <t>Великоозерянський</t>
  </si>
  <si>
    <t xml:space="preserve">Дубровицький район Будимлянське л-тво: кв. 40-43 Великочеремельське л-тво: кв.13, 17, 22, 23, 27-30, 34-56 Великоозерянське л-тво: кв. 1-4, 48-52, 54-63, 65-66 Будимлянське л-во: кв. 40-43
Чермельське л-во: кв.1-5, 9-11, 15-17, 22-25, 29-32, 36-47
Озерське л-тво: кв. 48-52, 54-63, 65-66, 70-73
</t>
  </si>
  <si>
    <t>Сарненський р-н : Будимлянське л-во: кв. 40-43; Чермельське л-во: кв.1-5, 9-11, 15-17, 22-25, 29-32, 36-47; Озерське л-тво: кв. 48-52, 54-63, 65-66, 70-73</t>
  </si>
  <si>
    <t>ДП “Дубровицький лісгосп”</t>
  </si>
  <si>
    <t>Рішення Рівненської обласної ради № 1195 від 27.03.2009р.</t>
  </si>
  <si>
    <t>Колобанки</t>
  </si>
  <si>
    <t>Здолбунівський р-н.</t>
  </si>
  <si>
    <t>Рівненський р-н: с.Копитків</t>
  </si>
  <si>
    <t>Копитківська сільська рада</t>
  </si>
  <si>
    <t>Копитківська сільська рада (Здолбунівська ОТГ)</t>
  </si>
  <si>
    <t>Рішення Рівненської обласної ради  від 16.11.2012р. № 787</t>
  </si>
  <si>
    <t>Грабовещина</t>
  </si>
  <si>
    <t xml:space="preserve">Млинівський район кв. 19 вид. 29, 30, 34 </t>
  </si>
  <si>
    <t xml:space="preserve">Дубенський р-н: кв. 19 вид. 29, 30, 34 </t>
  </si>
  <si>
    <t>ДП СЛАП “Млинівський держспецлісгосп”</t>
  </si>
  <si>
    <t>Рішення Рівненської обласної ради№ 1195 від 27.03.2009р.</t>
  </si>
  <si>
    <t>Березнівський район Князівське л-во: кв.5 вид.12-18, 20-21, 25; кв.6 вид.21; кв.8 вид.1-8, 22-23; кв.12 вид.18-26; кв.15 вид.1-19; кв. 16 вид.1-5; кв.17 вид.1-36; кв.19 вид. 2-7, 29, 32; кв.20 вид.21-26, 28;  Бобрівське л-во: кв.13 вид.1-37; кв.14 вид. 1-27; кв.20 вид.26-37; кв.26 вид.1-30; кв.34 вид.1-3; кв.35 вид.1-13; кв. 36 вид.11-33; кв.37 вид.31-43; кв.47 вид. 1-11; кв. 48 вид. 1-16; кв.49 вид. 1-2, 33-34</t>
  </si>
  <si>
    <t>Рівненський р-н: Князівське л-во: кв.5 вид.14, 15, 17, 18, 24-26, 28, 29, 32, 33, 35, 37; кв.6 вид.32; кв.8 вид.1, 2, 4, 9, 10, 14-16, 20, 21, 31-33; кв.12 вид.20-29, 32; кв.15 вид.1-21; кв. 16 вид.1-7, 9, 11; кв.17 вид.1-51; кв.19 вид. 2-7, 12, 40, 41, 45; кв.20 вид.24-29, 32, 33; Бобрівське л-во: кв.13 вид.1-48; кв.14 вид. 1-36; кв.20 вид.45-59; кв.26 вид.1-36; кв.34 вид.1-4; кв.35 вид.1-14; кв. 36 вид.20-50; кв.37 вид.35-52; кв.47 вид. 1-16, 54; кв. 48 вид. 1-21, 70; кв.49 вид. 1-6</t>
  </si>
  <si>
    <t>Рішення облвиконкому № 343 від 22.11.83 р. (зі змінами рішення облвиконкому № 98 від 18.06.1991р. та рішення облради № 1331 від 25.09.09р.)</t>
  </si>
  <si>
    <t>Урочище “Поличне”</t>
  </si>
  <si>
    <t>Зарічненський район Річецьке л-во: кв. 28,29</t>
  </si>
  <si>
    <t>Вараський р-н: Річецьке л-во: кв. 28,29</t>
  </si>
  <si>
    <t>Урочище “Глуша”</t>
  </si>
  <si>
    <t xml:space="preserve">Зарічненський район  </t>
  </si>
  <si>
    <t>Вараський р-н: Локницька ОТГ</t>
  </si>
  <si>
    <t>Кутинська сільська рада</t>
  </si>
  <si>
    <t>Кутинська сільська рада (Локницька ОТГ)</t>
  </si>
  <si>
    <t>Рішення облвиконкому № 343 від 22.11.83 р. (зі змінами рішення облвиконкому № 98 від 18.06.1991р. та рішення облради № 78 від 06.03.1997р.)</t>
  </si>
  <si>
    <t>Масевицький, Урочище “Старики”</t>
  </si>
  <si>
    <t>Рокитнівський район Масевицьке л-во: кв. 3, 5, 6, 10, 13, 14, 19, 23, 24, 29, 34, 35, 39, 47, 48</t>
  </si>
  <si>
    <t>Сарненський р-н: Масевицьке л-во: кв. 10, 11, 17-20, 28, 29, 38-42, 47, 48 (за винятком вид. 45)</t>
  </si>
  <si>
    <t>Осницький</t>
  </si>
  <si>
    <t>Рокитнівський район Рокитнівське л-во: кв. 8, 12, 13; кв. 3 вид. 1</t>
  </si>
  <si>
    <t>Сарненський р-н: Рокитнівське л-во: кв. 8, 12, 13; кв. 3 вид. 1</t>
  </si>
  <si>
    <t>Рішення облвиконкому № 343 від 22.11.83р. (зі змінами рішення облвиконкому № 98 від 18.06.1991р. та рішення облради № 1331 від 25.09.2009р.)</t>
  </si>
  <si>
    <t>Урочище “Стирське”</t>
  </si>
  <si>
    <t>Володимирецький район   Центральне л-тво: кв.1 вид.1, 2, 4; кв.3 вид.1; кв. 6 вид.17 (0,7 га)</t>
  </si>
  <si>
    <t>Вараський р-н: с.Великі Телковичі, с.Біле, Білянське лісництво: кв.24, 35, 36; Телковицьке лісництво: кв.1, 3,7, 12, 16, 17, 19, 20; Центральне л-тво: кв.1 вид.1, 2, 4; кв.3 вид.1; кв. 6 вид.17 (0,7 га)</t>
  </si>
  <si>
    <t>Біленська сільська рада, Великотелковицька сільська рада  ДП СЛАП "Володимирецький держспецлісгосп"</t>
  </si>
  <si>
    <t>ДП СЛАП "Володимирецький держспецлісгосп", Біленська сільська рада, Великотелковицька сільська рада  (Володимирецька ОТГ)</t>
  </si>
  <si>
    <t>Рішення облвиконкому № 343  від 22.11.83 р. (зі змінами рішення облвиконкому № 98 від 18.06.1991р.)</t>
  </si>
  <si>
    <t>Урочище “Романщина”</t>
  </si>
  <si>
    <t>Володимирецький район с.Каноничі</t>
  </si>
  <si>
    <t>Вараський р-н: недалеко від с.Дубівка</t>
  </si>
  <si>
    <t>Каноницька сільська рада</t>
  </si>
  <si>
    <t>Каноницька сільська рада (Каноницька ОТГ)</t>
  </si>
  <si>
    <t>Урочище “Хрінники”</t>
  </si>
  <si>
    <t>Демидівський район Дублянське л-во: кв. 53 вид.10</t>
  </si>
  <si>
    <t>Дубенський р-н: Дублянське л-во: кв. 53 вид.10</t>
  </si>
  <si>
    <t>Урочище “Вичавки”</t>
  </si>
  <si>
    <t>Демидівський район</t>
  </si>
  <si>
    <t>Дубенський р-н: поблизу с.Вичавки</t>
  </si>
  <si>
    <t>Хрінницька сільська рада</t>
  </si>
  <si>
    <t>Хрінницька сільська рада (Демидівська ОТГ)</t>
  </si>
  <si>
    <t>Зарічненський район Морочнівське л-тво: кв.17 вид.3, 6, 36, 37</t>
  </si>
  <si>
    <t>Вараський р-н: с.Нобель, Морочнівське л-тво: кв.17 вид.3, 6, 36, 37</t>
  </si>
  <si>
    <t>Нобельська сільська рада, ДП СЛАП "Зарічненський держспецлісгосп"</t>
  </si>
  <si>
    <t>ДП СЛАП "Зарічненський держспецлісгосп", Нобельська сільська рада (Локницька ОТГ)</t>
  </si>
  <si>
    <t>Костопільський район Моквинське л-во:  кв. 25 вид.3, 4, 5, 7-12, 18-20, 21, 23-25, 29, 48-50; кв. 29 вид 5-7, 19-21; кв.30 вид. 1, 2, 5, 6, 25, 26; кв.31 вид. 1, 2, 10, 27, 28 Костопільське л-во: кв. 21  вид. 1-16, 25-28</t>
  </si>
  <si>
    <t>Рівненський р-н: Моквинське л-во:  кв. 25 вид.3, 4, 5, 7-12, 18-20, 21, 23-25, 29, 48-50; кв. 29 вид 5-7, 19-21; кв.30 вид. 1, 2, 5, 6, 25, 26; кв.31 вид. 1, 2, 10, 27, 28 Костопільське л-во: кв. 21  вид. 1-16, 25-28</t>
  </si>
  <si>
    <t>ДП „Костопільський лісгосп”,       ДП СЛАП “Костопільський держспецлісгосп”</t>
  </si>
  <si>
    <t>Рішення облвиконкому № 343 від 22.11.83 р. (зі змінами рішення облвиконкому № 98 від 18.06.1991р. та рішення облради № 1331 від 25.09.2009р.)</t>
  </si>
  <si>
    <t>Збитенський</t>
  </si>
  <si>
    <t>Острозький район кв.23 вид.32, 33, 37, 38, 41</t>
  </si>
  <si>
    <t>Рівненський р-н: с.Новомалин, кв.23 вид.32, 33, 37, 38, 41</t>
  </si>
  <si>
    <t>ДП СЛАП “Острозький держспецлісгосп”, Підприємець Співак В.М.</t>
  </si>
  <si>
    <t>Рішення облвиконкому № 213 від 13.10.93 р.</t>
  </si>
  <si>
    <t>Урочище “Чортове болото”</t>
  </si>
  <si>
    <t>Костопільський район Деражнинське л-во: кв. 26-28</t>
  </si>
  <si>
    <t>Рівненський р-н: Деражненське л-во: кв. 26-28</t>
  </si>
  <si>
    <t>Рішення облвикон­кому № 98 від 18.06.91р. (зі змінами рішення облради № 1331 від 25.09.2009р.)</t>
  </si>
  <si>
    <t>Урочище “Вовча гора”</t>
  </si>
  <si>
    <t>Сарненський район</t>
  </si>
  <si>
    <t>Сарненський р-н: землі запасу на території Сарненської міської ради</t>
  </si>
  <si>
    <t>Сарненська міська рада</t>
  </si>
  <si>
    <t>Сарненська міська рада (Сарненська ОТГ)</t>
  </si>
  <si>
    <t>Рішення облвиконкому № 343 від 22.11.83 р. (зі змінами рішення облвиконкому № 98 від 18.06.1991р.), № 289 від 19.08.2021 р.</t>
  </si>
  <si>
    <t>Рясниківський</t>
  </si>
  <si>
    <t>Гощанський район кв.10 вид. 1-5, 9, 11</t>
  </si>
  <si>
    <t>Рівненський р-н: Гощанський район кв.10 вид. 1-5, 9, 11</t>
  </si>
  <si>
    <t>ДП СЛАП "Гощанський держспецлісгосп"</t>
  </si>
  <si>
    <t>М’ятинський</t>
  </si>
  <si>
    <t>Гощанський район кв. 12</t>
  </si>
  <si>
    <t>Рівненський р-н: кв.12, с.М'ятин, с.Порозове</t>
  </si>
  <si>
    <t>Посягвівська сільська рада, ДП СЛАП "Гощанський держспецлісгосп"</t>
  </si>
  <si>
    <t>ДП СЛАП "Гощанський держспецлісгосп", Посягвівська сільська рада (Бугринська ОТГ)</t>
  </si>
  <si>
    <t>Озерянський</t>
  </si>
  <si>
    <t>Дубенський район с.Озеряни</t>
  </si>
  <si>
    <t>Дубенський р-н: с.Озеряни</t>
  </si>
  <si>
    <t>Озерянська сільська рада</t>
  </si>
  <si>
    <t>Озерянська сільська рада (Варковицька ОТГ)</t>
  </si>
  <si>
    <t>Клинцівський</t>
  </si>
  <si>
    <t>Дубенський район с.Клинці</t>
  </si>
  <si>
    <t>Дубенський р-н: с.Клинці</t>
  </si>
  <si>
    <t>Гірницька сільська рада (Семидубська ОТГ)</t>
  </si>
  <si>
    <t>Ясинівський</t>
  </si>
  <si>
    <t>Дубенський район кв.45 вид. 1-5</t>
  </si>
  <si>
    <t>Дубенський р-н: кв.45 вид. 1-5</t>
  </si>
  <si>
    <t>ДП СЛАП „Дубенський держспецлісгосп” (ССВК "Лісовик")</t>
  </si>
  <si>
    <t xml:space="preserve">ДП СЛАП „Дубенський держспецлісгосп” </t>
  </si>
  <si>
    <t>Рішення облвикон­ко­му № 343 від 22.11.83р. (зі змінами рішення облвиконкому № 98 від 18.06.1991р.)</t>
  </si>
  <si>
    <t>Нараївський</t>
  </si>
  <si>
    <t>Дубенський район с.Нараїв</t>
  </si>
  <si>
    <t>Дубенський р-н: с.Нараїв</t>
  </si>
  <si>
    <t xml:space="preserve">Княгининська сільська рада </t>
  </si>
  <si>
    <t>Княгининська сільська рада  (Мирогощанська ОТГ)</t>
  </si>
  <si>
    <t>Ступнівський</t>
  </si>
  <si>
    <t>Здолбунівський район кв. 33 вид. 4-8 кв.35 вид.20-24 кв.37 вид 9</t>
  </si>
  <si>
    <t>Рівненський р-н: кв. 33 вид. 4-8 кв.35 вид.20-24 кв.37 вид 9</t>
  </si>
  <si>
    <t xml:space="preserve">Рішення облвикон­кому № 343 від 22.11.83 р. (зі змінами рішення облвиконкому № 98 від 18.06.1991 р.) </t>
  </si>
  <si>
    <t>Стеблівський</t>
  </si>
  <si>
    <t>Здолбунівський район кв. 11 вид. 15, 16</t>
  </si>
  <si>
    <t>Рівненський р-н: кв. 11 вид. 15, 16</t>
  </si>
  <si>
    <t>Рішення облвикон­кому № 343 від 22.11.83 р. (зі змінами рішення облвиконкому № 98 від 18.06.1991 р.)</t>
  </si>
  <si>
    <t>Коршівський</t>
  </si>
  <si>
    <t>Здолбунівський район кв. 14 вид. 2-8</t>
  </si>
  <si>
    <t>Рівненський р-н: кв. 14 вид. 2-8</t>
  </si>
  <si>
    <t>Мощаницький</t>
  </si>
  <si>
    <t>Здолбунівський район кв. 47 вид. 24-34</t>
  </si>
  <si>
    <t>Рівненський р-н:  кв. 47 вид. 24-34</t>
  </si>
  <si>
    <t>Здолбунівський район кв. 43 вид. 24-27, 60-62 кв. 44 вид. 1-7</t>
  </si>
  <si>
    <t>Рівненський р-н:  кв. 43 вид. 24-27, 60-62; кв. 44 вид. 1-7</t>
  </si>
  <si>
    <t>Точевицький</t>
  </si>
  <si>
    <t>Острозький район кв. 21 вид.17-18</t>
  </si>
  <si>
    <t>Рівненський р-н: кв. 21 вид.17-18</t>
  </si>
  <si>
    <t>Білашівська сільська рада, ДП СЛАП „Острозький держспецлісгосп”</t>
  </si>
  <si>
    <t xml:space="preserve"> ДП СЛАП „Острозький держспецлісгосп”, Білашівська сільська рада (Острозька ОТГ)</t>
  </si>
  <si>
    <t>Розвазький</t>
  </si>
  <si>
    <t>Острозький район с.Хорів</t>
  </si>
  <si>
    <t>Рівненський р-н: с.Хорів</t>
  </si>
  <si>
    <t>Хорівська сільська рада</t>
  </si>
  <si>
    <t>Хорівська сільська рада (Острозька ОТГ)</t>
  </si>
  <si>
    <t>Грушвицький</t>
  </si>
  <si>
    <t>Рівненський район Сморжівське л-тво: кв. 61</t>
  </si>
  <si>
    <t>Рівненський р-н: Сморжівське л-тво: кв. 61 вид.8</t>
  </si>
  <si>
    <t>ДП "Клеванський лісгосп"</t>
  </si>
  <si>
    <t>Підгірцівський</t>
  </si>
  <si>
    <t>Рівненський район с.Підгірці</t>
  </si>
  <si>
    <t>Рівненський р-н: с.Підгірці</t>
  </si>
  <si>
    <t>Колоденський</t>
  </si>
  <si>
    <t>Рівненський район с.Колоденка</t>
  </si>
  <si>
    <t>Рівненський р-н: с.Колоденка</t>
  </si>
  <si>
    <t>Корнинська сільська рада</t>
  </si>
  <si>
    <t>Корнинська сільська рада (Корнинська ОТГ)</t>
  </si>
  <si>
    <t>Прип’ятський</t>
  </si>
  <si>
    <t>Зарічненський район Морочнівське л-тво: кв.12 вид.1, 2, 3, 4; кв.13 вид. 1, 2, 3, 25, 26; кв.16 вид. 1; кв.17 вид. 1, 2, 3, 4, 5</t>
  </si>
  <si>
    <t>Вараський р-н: с.Неньковичі, с.Нобель,Морочнівське л-тво: кв.12 вид.1, 2, 3, 4; кв.13 вид. 1, 2, 3, 25, 26; кв.16 вид. 1; кв.17 вид. 1, 2, 3, 4, 5, с.Сенчиці</t>
  </si>
  <si>
    <t>Неньковицька сільська рада, Нобельська сільська рада, Сенчицька сільська рада, ДП СЛАП "Зарічненський держспецлісгосп"</t>
  </si>
  <si>
    <t>ДП СЛАП "Зарічненський держспецлісгосп", Неньковицька сільська рада, Нобельська сільська рада, Сенчицька сільська рада (Зарічненська, Локницька ОТГ)</t>
  </si>
  <si>
    <t>Деражненський</t>
  </si>
  <si>
    <t>Костопільський район с.Деражне</t>
  </si>
  <si>
    <t>Рівненський р-н: вздовж р.Горинь від с.Деражне до с.Бичаль</t>
  </si>
  <si>
    <t>Деражненська сільська рада</t>
  </si>
  <si>
    <t>Деражненська сільська рада (Деражненська ОТГ)</t>
  </si>
  <si>
    <t xml:space="preserve">Разом заказників іхтіологічних </t>
  </si>
  <si>
    <t>Полянський</t>
  </si>
  <si>
    <t>Березнівський район с.Поляни</t>
  </si>
  <si>
    <t>Рівненський р-н: с.Поляни</t>
  </si>
  <si>
    <t>ТзОВ „Березнериба”</t>
  </si>
  <si>
    <t>ТзОВ „Березнериба” (Малинська ОТГ)</t>
  </si>
  <si>
    <t>Рішення облвиконкому № 98 від 18.06.91р. (зі змінами рішення облради № 69 від 19.03.99р.)</t>
  </si>
  <si>
    <t>Урочище “Порода”</t>
  </si>
  <si>
    <t>Володимирецький район</t>
  </si>
  <si>
    <t>Вараський р-н: поблизу смт Володимирець</t>
  </si>
  <si>
    <t>Володимирецька селищна рада</t>
  </si>
  <si>
    <t>Володимирецька селищна рада (Володимирецька ОТГ)</t>
  </si>
  <si>
    <t>Урочище “Верба”</t>
  </si>
  <si>
    <t>Дубенський район с.Верба</t>
  </si>
  <si>
    <t>Дубенський р-н: с.Стовпець</t>
  </si>
  <si>
    <t>ПП Сіагрус, Стовпецька сільська рада</t>
  </si>
  <si>
    <t>Стовпецька сільська рада (Вербська ОТГ)</t>
  </si>
  <si>
    <t>Урочище “Студянка”</t>
  </si>
  <si>
    <t>Дубенський район с.Студянка</t>
  </si>
  <si>
    <t>Дубенський р-н: с.Студянка</t>
  </si>
  <si>
    <t>Шепетинська сільська рада</t>
  </si>
  <si>
    <t>Шепетинська сільська рада (Смизька ОТГ)</t>
  </si>
  <si>
    <t>Урочище “Стрілки”</t>
  </si>
  <si>
    <t>Дубенський район с.Плоска</t>
  </si>
  <si>
    <t>Дубенський р-н: с.Плоска</t>
  </si>
  <si>
    <t>Плосківська сільська рада, ПП Лущан Р.В.</t>
  </si>
  <si>
    <t>ПП Лущан Р.В., Плосківська сільська рада (Тараканівська ОТГ)</t>
  </si>
  <si>
    <t>Зарічненський район Дібрівське л-во: кв. 10</t>
  </si>
  <si>
    <t>Вараський р-н: Дібрівське л-во: кв. 10</t>
  </si>
  <si>
    <t>Урочище “Добрятин”</t>
  </si>
  <si>
    <t>Млинівський район</t>
  </si>
  <si>
    <t>Дубенський р-н: в околицях с.Добрятин</t>
  </si>
  <si>
    <t>Добрятинська сільська рада</t>
  </si>
  <si>
    <t>Добрятинська сільська рада (Млинівська ОТГ)</t>
  </si>
  <si>
    <t>Урочище “М’ятин”</t>
  </si>
  <si>
    <t xml:space="preserve">Млинівський район с.М’ятин </t>
  </si>
  <si>
    <t xml:space="preserve">Дубенський р-н: поблизу с.М’ятин </t>
  </si>
  <si>
    <t>Хорупанська сільська рада</t>
  </si>
  <si>
    <t>Хорупанська сільська рада (Бокіймівська ОТГ)</t>
  </si>
  <si>
    <t>Рішення облвикон­кому № 343 від 22.11.83 р. (зі змінами рішення облвиконкому № 345 від 16.12.86 р. та зі змінами рішення облради № 584 від 27.05.2005 року)</t>
  </si>
  <si>
    <t xml:space="preserve">Острозький район Новомалинське л-во: кв. 15, 16, 38 кв.23 вид. 34; кв.31 вид.1-29, 35-45, 56-61 </t>
  </si>
  <si>
    <t xml:space="preserve">Рівненський р-н: Новомалинське л-во: кв. 15, 16, 38; кв.23 вид. 34; кв.31 вид.1-29, 35-45, 56-61 </t>
  </si>
  <si>
    <t xml:space="preserve"> ДП „Острозький лісгосп”,  ДП СЛАП “Острозький держспецлісгосп”, підприємець Співак В.М.</t>
  </si>
  <si>
    <t>Рішення облвиконкому № 10 від 23.01.90 р. (зі змінами рішення облвиконкому № 98 від 18.06.1991р. та зі змінами рішення облради № 584 від 27.05.2005 року)</t>
  </si>
  <si>
    <t>Заплава річки Іква</t>
  </si>
  <si>
    <t>Дубенський район Любомирське л-во: кв.73-76, 94-98</t>
  </si>
  <si>
    <t>Дубенський р-н: Любомирське л-во: кв.73-76, 94-98</t>
  </si>
  <si>
    <t>ДП “Дубенський лісгосп”</t>
  </si>
  <si>
    <t>Заплава річки Стир</t>
  </si>
  <si>
    <t>Дубенський р-н: заплава р.Стир</t>
  </si>
  <si>
    <t>Ярославицька сільська рада</t>
  </si>
  <si>
    <t>Ярославицька сільська рада (Ярославицька ОТГ)</t>
  </si>
  <si>
    <t>Мізоцький кряж</t>
  </si>
  <si>
    <t>Дубенський район Любомирське л-во: кв. 20, 21, 30-35, 54-57, 132-134, 138-142 Мостівське л-во: кв. 25-31, 47; кв. 48 (за винятком вид. 12, 15), кв. 49 (вид. 9, 13), кв. 50  Новомалинське л-во: кв. 46, 47; кв. 48 (вид. 1-7, 9-17, 22-27), кв. 52,  кв. 53</t>
  </si>
  <si>
    <t>Дубенський, Рівненський р-ни: Любомирське л-во: кв. 20, 21, 30-35, 54-57, 132-134, 138-142 (1228 га); Мостівське л-во: кв. 25-31, 47; кв. 48 (за винятком вид. 12, 15), кв. 49 (вид. 9, 13), кв. 50  (544 га); Новомалинське л-во: кв. 46, 47; кв. 48 (вид. 1-7, 9-17, 22-27), кв. 52,  кв. 53 (483 га)</t>
  </si>
  <si>
    <t>ДП „Дубенський лісгосп”,    ДП „Острозький лісгосп”</t>
  </si>
  <si>
    <t>Рішення облвиконкому № 343 від 22.11.83р. (зі змінами рішення облвиконкому № 98 від 18.06.1991р.та зі змінами рішення облради № 322 від 05.03.2004р.,  № 584 від 27.05.2005р. та № 1331 від 25.09.09р.)</t>
  </si>
  <si>
    <t>Маренинсько-Устянські граніти</t>
  </si>
  <si>
    <t>Корецький район, Березнівський район кв.55 вид. 1, 3, 5  кв. 55 вид. 2, 4, 6-12 кв. 59 вид. 8, 9, 10</t>
  </si>
  <si>
    <t>Рівненський р-н: с.Устя, с.Маринин, кв.55 вид. 1, 3, 5;                                                 кв. 55 вид. 2, 4, 6-12; кв. 59 вид. 8, 9, 10</t>
  </si>
  <si>
    <t>Устянська сільська рада, Марининська сільська рада ДП СЛАП “Березнівський держспецлісгосп”, СВСК "Агроліс"</t>
  </si>
  <si>
    <t>ДП СЛАП “Березнівський держспецлісгосп”, СВСК "Агроліс", Устянська сільська рада, Марининська сільська рада  (Корецька ОТГ, Соснівська ОТГ)</t>
  </si>
  <si>
    <t>Корецькі граніти</t>
  </si>
  <si>
    <t>Корецький район</t>
  </si>
  <si>
    <t>Рівненський р-н: м.Корець</t>
  </si>
  <si>
    <t>Корецька міська рада</t>
  </si>
  <si>
    <t>Корецька міська рада (Корецька ОТГ)</t>
  </si>
  <si>
    <t xml:space="preserve">Яр “Каменярня”, урочище “Біла дебря” </t>
  </si>
  <si>
    <t>Млинівський район Вовковиївське л-тво:  кв. 10 вид.1 (6,2 га), вид. 7, 8, 15-19</t>
  </si>
  <si>
    <t>Дубенський р-н: Вовковиївське л-тво:  кв. 10 вид.1 (6,2 га), вид. 7, 8, 15-19</t>
  </si>
  <si>
    <t>ДП “Млинівський лісгосп”</t>
  </si>
  <si>
    <t>Рішення облвиконкому № 343 від 22.11.83р. (зі змінами рішення облвиконкому № 98 від 18.06.1991р. та рішення облради № 1438 від 18.12.2009р.)</t>
  </si>
  <si>
    <t xml:space="preserve">Разом заказників геологічних </t>
  </si>
  <si>
    <t>Болото-блюдце</t>
  </si>
  <si>
    <t>Березнівський район Жовтневе л-во: кв. 11 вид.11</t>
  </si>
  <si>
    <t>Рівненський р-н: Жовтневе л-во: кв. 11 вид.11</t>
  </si>
  <si>
    <t>Рішення облради № 322 від 5.03.04 р.</t>
  </si>
  <si>
    <t>Старі дуби</t>
  </si>
  <si>
    <t>Березнівський район Щекичинське л-во: кв. 25 вид.9, 16, 19</t>
  </si>
  <si>
    <t>Рівненський р-н: Щекичинське л-во: кв. 25 вид.16</t>
  </si>
  <si>
    <t>Володимирецький парк</t>
  </si>
  <si>
    <t xml:space="preserve">Володимирецький район смт.Володимирець </t>
  </si>
  <si>
    <t xml:space="preserve">Вараський р-н: смт Володимирець </t>
  </si>
  <si>
    <t>Висоцький дендропарк</t>
  </si>
  <si>
    <t>Дубровицький район Висоцьке л-тво: кв.79 вид. 2</t>
  </si>
  <si>
    <t>Сарненський р-н: Висоцьке л-тво: кв.79 вид. 2</t>
  </si>
  <si>
    <t>Більський дендропарк</t>
  </si>
  <si>
    <t>Дубровицький район Більське л-во: кв. 8 вид. 3</t>
  </si>
  <si>
    <t>Сарненський р-н: Більське л-во: кв. 8 вид. 3</t>
  </si>
  <si>
    <t>Урочище “Жаденське”</t>
  </si>
  <si>
    <t>Дубровицький район Жаденське л-во: кв.25 вид.8</t>
  </si>
  <si>
    <t>Сарненський р-н: Жаденське л-во: кв.25 вид.29</t>
  </si>
  <si>
    <t>Трипутнянський парк</t>
  </si>
  <si>
    <t xml:space="preserve">Дубровицький парк Трипутнянське л-во: кв. 27 вид. 36 Трипутнянське л-во: кв. 8
вид. 64
</t>
  </si>
  <si>
    <t>Сарненський р-н: Трипутнянське л-во: кв. 8
вид. 64</t>
  </si>
  <si>
    <t>Дендропарк Острозького держлісгоспу</t>
  </si>
  <si>
    <t xml:space="preserve">Острозький район </t>
  </si>
  <si>
    <t>Рівненський р-н: м.Острог</t>
  </si>
  <si>
    <t>Острозька міська рада</t>
  </si>
  <si>
    <t>Острозька міська рада (Острозька ОТГ)</t>
  </si>
  <si>
    <t>Рокитнівський дендропарк</t>
  </si>
  <si>
    <t xml:space="preserve">Рокитнівський район </t>
  </si>
  <si>
    <t>Сарненський р-н: Масевицьке л-во: кв. 63 вид. 4</t>
  </si>
  <si>
    <t>Рішення облради № 98 від 18.06.91 р.</t>
  </si>
  <si>
    <t>Стоянка партизан</t>
  </si>
  <si>
    <t>Сарненський район Чабельське л-во: кв. 59</t>
  </si>
  <si>
    <t>Сарненський р-н: Чабельське л-во: кв. 59</t>
  </si>
  <si>
    <t>Сарненський дендропарк</t>
  </si>
  <si>
    <t>Сарненський район Сарненське л-во: кв. 78 вид. 9</t>
  </si>
  <si>
    <t>Сарненський р-н: Сарненське л-во: кв. 78 вид. 9</t>
  </si>
  <si>
    <t>Рішення облвиконкому № 343 від 22.11.83 р. (зі змінами рішення облвиконкому № 98 від 18.06.1991р. та рішення облради № 1438 від 18.12.2009р.)</t>
  </si>
  <si>
    <t>Дендропарк "Радивилівський"</t>
  </si>
  <si>
    <t>Радивилівський район м.Радивилів</t>
  </si>
  <si>
    <t>Дубенський р-н: м.Радивилів</t>
  </si>
  <si>
    <t>Радивилівська міська рада</t>
  </si>
  <si>
    <t>Радивилівська міська рада (Радивилівська ОТГ)</t>
  </si>
  <si>
    <t xml:space="preserve">Рішення облради № 33 від 28.02.95р. </t>
  </si>
  <si>
    <t>Парк "Зарічненський"</t>
  </si>
  <si>
    <t>Радивилівський район</t>
  </si>
  <si>
    <t xml:space="preserve">Дубенський р-н: Фтізіо-пульмонологічний  санаторій „Козинський” </t>
  </si>
  <si>
    <t xml:space="preserve">Іващуківська сільська рада </t>
  </si>
  <si>
    <t>Іващуківська сільська рада (Козинська ОТГ)</t>
  </si>
  <si>
    <t>Корецькомонастирська</t>
  </si>
  <si>
    <t>Корецький район, поблизу с.Гвіздів</t>
  </si>
  <si>
    <t>Рівненський р-н: поблизу с.Гвіздів</t>
  </si>
  <si>
    <t xml:space="preserve">Гвіздівська сільська рада </t>
  </si>
  <si>
    <t>Гвіздівська сільська рада Корецька ОТГ</t>
  </si>
  <si>
    <t>Рішення Рівненської обласної ради  від 21.08.2020 № 1774</t>
  </si>
  <si>
    <t>Насадження сосни чорної</t>
  </si>
  <si>
    <t>Березнівський район Березнівське л-во: кв. 44 вид.16</t>
  </si>
  <si>
    <t>Рівненський р-н: Березнівське л-во: кв. 44 вид.23</t>
  </si>
  <si>
    <t>Насадження сосни веймутової</t>
  </si>
  <si>
    <t>Березнівський район Балашівське л-во: кв. 31 вид.38</t>
  </si>
  <si>
    <t>Рівненський р-н: Балашівське л-во: кв. 31 вид.38</t>
  </si>
  <si>
    <t>Вовкова</t>
  </si>
  <si>
    <t>Березнівський район Більчаківське л-во: кв. 30 вид.1, 7, 10, 16, 19</t>
  </si>
  <si>
    <t>Рівненський р-н: Більчаківське л-во: кв. 30 вид.1, 7, 10, 16, 19</t>
  </si>
  <si>
    <t xml:space="preserve">Рішення облради № 69 від 13.03.99р. </t>
  </si>
  <si>
    <t>Страусове перо</t>
  </si>
  <si>
    <t>Березнівський район Жовтневе л-во: кв. 19 вид.2, 4, 5; кв. 20 вид.1, 2, 3, 11</t>
  </si>
  <si>
    <t>Рівненський р-н: Жовтневе л-во: кв. 19 вид.2, 4, 5; кв. 20 вид.1, 2, 3, 11</t>
  </si>
  <si>
    <t>Рішення облради № 322 від 5.03.04 р. (зі змінами рішення облради № 584 від 27.05.2005 року)</t>
  </si>
  <si>
    <t>Плющ звичайний</t>
  </si>
  <si>
    <t>Березнівський район Жовтневе л-во: кв. 25 вид.5</t>
  </si>
  <si>
    <t>Рівненський р-н: Жовтневе л-во: кв. 25 вид.5</t>
  </si>
  <si>
    <t>Демидівський район Дублянське л-во: кв. 53 вид.21</t>
  </si>
  <si>
    <t>Дубенський р-н: Дублянське л-во: кв. 53 вид.21</t>
  </si>
  <si>
    <t>Рішення облвиконкому № 343 від 22.11.83 р. (зі змінами рішення облвиконкому № 98 від 18.06.1991р. та змінами рішення облради № 584 від 27.05.2005р.)</t>
  </si>
  <si>
    <t>Дубенський район</t>
  </si>
  <si>
    <t>Дубенський р-н: с.Повча, СВК "Дружба"</t>
  </si>
  <si>
    <t>Повчанська сільська рада</t>
  </si>
  <si>
    <t>Повчанська сільська рада (Повчанська ОТГ)</t>
  </si>
  <si>
    <t>Віковічні дуби</t>
  </si>
  <si>
    <t>Дубровицький район</t>
  </si>
  <si>
    <t>Сарненський р-н: с.Великі озера, землі запасу</t>
  </si>
  <si>
    <t>Великоозерянська сільська рада</t>
  </si>
  <si>
    <t>Великоозерянська сільська рада (Дубровицька ОТГ)</t>
  </si>
  <si>
    <t>Зарічненський район с.Мутвиця</t>
  </si>
  <si>
    <t>Вараський р-н: с.Мутвиця</t>
  </si>
  <si>
    <t>Морочненська сільська рада</t>
  </si>
  <si>
    <t>Морочненська сільська рада (Зарічненська ОТГ)</t>
  </si>
  <si>
    <t>300-річні липи</t>
  </si>
  <si>
    <t>Здолбунівський район с.Дермань Друга</t>
  </si>
  <si>
    <t xml:space="preserve">Рівненський район: с.Дермань </t>
  </si>
  <si>
    <t>Дерманська Друга сільська рада</t>
  </si>
  <si>
    <t>Дерманська Друга сільська рада (Мізоцька ОТГ)</t>
  </si>
  <si>
    <t>400-річний каштан</t>
  </si>
  <si>
    <t>Здолбунівський район с.Дермань</t>
  </si>
  <si>
    <t>Дерманська  школа-інтернат</t>
  </si>
  <si>
    <t>Дерманська  школа-інтернат (Мізоцька ОТГ)</t>
  </si>
  <si>
    <t>Віковічні липи</t>
  </si>
  <si>
    <t>Здолбунівський район с.Уїздці</t>
  </si>
  <si>
    <t>Рівненський район: с.Уїздці</t>
  </si>
  <si>
    <t>Уїздецька сільська рада</t>
  </si>
  <si>
    <t>Уїздецька сільська рада (Здовбицька ОТГ)</t>
  </si>
  <si>
    <t>Дерманська</t>
  </si>
  <si>
    <t>Рівненський район: с.Дермань Друга</t>
  </si>
  <si>
    <t>ЗАТ "Лісовик", громадяни - власники земельних часток (паїв), ТзОВ "Захід-Агро"</t>
  </si>
  <si>
    <t>ЗАТ "Лісовик", громадяни - власники земельних часток (паїв), ТзОВ "Захід-Агро" (Мізоцька ОТГ)</t>
  </si>
  <si>
    <t>Рішення облвиконкому № 69  від 13.03.1999р.</t>
  </si>
  <si>
    <t>Печений Віл</t>
  </si>
  <si>
    <t>Млинівський район с.Кораблище</t>
  </si>
  <si>
    <t>Дубенський район: с.Кораблище</t>
  </si>
  <si>
    <t>Кораблищенська сільська рада</t>
  </si>
  <si>
    <t>Кораблищенська сільська рада (Млинівська ОТГ)</t>
  </si>
  <si>
    <t>Рішення облради № 33 від 28.02.95 р.</t>
  </si>
  <si>
    <t>Віковічний каштан</t>
  </si>
  <si>
    <t>Рівненський район с.Шубків</t>
  </si>
  <si>
    <t>Рівненський район: с.Шубків</t>
  </si>
  <si>
    <t>Шубківська сільська рада</t>
  </si>
  <si>
    <t>Шубківська сільська рада (Білокриницька ОТГ)</t>
  </si>
  <si>
    <t>Хвощ великий</t>
  </si>
  <si>
    <t>Рівненський район с.Решуцьк</t>
  </si>
  <si>
    <t>Рівненський район: с.Решуцьк</t>
  </si>
  <si>
    <t>Кустинська сільська рада</t>
  </si>
  <si>
    <t>Кустинська сільська рада (Олександрійська ОТГ)</t>
  </si>
  <si>
    <t>Рівненський район с.Городок</t>
  </si>
  <si>
    <t>Рівненський район: с.Городок</t>
  </si>
  <si>
    <t>Городоцька сільська рада (Городоцька  ОТГ)</t>
  </si>
  <si>
    <t>Купринівське дерево</t>
  </si>
  <si>
    <t>Сарненський район с.Кузьмівка</t>
  </si>
  <si>
    <t>Сарненський район: с.Кузьмівка</t>
  </si>
  <si>
    <t>Кузьмівська сільська рада</t>
  </si>
  <si>
    <t>Кузьмівська сільська рада (Степанська ОТГ)</t>
  </si>
  <si>
    <t>Рідкісне дерево сосни</t>
  </si>
  <si>
    <t>Сарненський район: Руднянське л-во:  кв.111 вид.29</t>
  </si>
  <si>
    <t>Рівненський природний заповідник</t>
  </si>
  <si>
    <t>Букова алея</t>
  </si>
  <si>
    <t>Сарненський район с.Пугач</t>
  </si>
  <si>
    <t>Сарненський район: с.Пугач</t>
  </si>
  <si>
    <t>Клесівська селищна рада</t>
  </si>
  <si>
    <t>Клесівська селищна рада (Клесівська ОТГ)</t>
  </si>
  <si>
    <t>Рішення облради № 213 від 13.10.93р.</t>
  </si>
  <si>
    <t>Дерево гледичії</t>
  </si>
  <si>
    <t>Дубенський район: м.Радивилів</t>
  </si>
  <si>
    <t>Відокремлений підрозділ „Рівненська дирекція залізничних перевезень”</t>
  </si>
  <si>
    <t>Відокремлений підрозділ „Рівненська дирекція залізничних перевезень” (Радивилівська ОТГ)</t>
  </si>
  <si>
    <t>Радивилівський район Радивилівське л-во: кв. 113 вид.10</t>
  </si>
  <si>
    <t>Дубенський район: Радивилівське л-во: кв. 113 вид.1</t>
  </si>
  <si>
    <t>Пороховня</t>
  </si>
  <si>
    <t>Радивилівський район с.Дружба</t>
  </si>
  <si>
    <t>Дубенський район: с.Дружба</t>
  </si>
  <si>
    <t>Бугаївська сільська рада</t>
  </si>
  <si>
    <t>Бугаївська сільська рада (Радивилівська ОТГ)</t>
  </si>
  <si>
    <t>Острів “Замок”</t>
  </si>
  <si>
    <t>Радивилівський район с.Козин</t>
  </si>
  <si>
    <t>Дубенський район: с.Козин</t>
  </si>
  <si>
    <t>Іващуківська сільська рада</t>
  </si>
  <si>
    <t>Березнівський район м.Березне</t>
  </si>
  <si>
    <t>Рівненський район: м.Березне</t>
  </si>
  <si>
    <t>Березнівська міська рада</t>
  </si>
  <si>
    <t>Березнівська міська рада (Березнівська ОТГ)</t>
  </si>
  <si>
    <t>Гіркокаштан звичайний</t>
  </si>
  <si>
    <t>Микитина сосна</t>
  </si>
  <si>
    <t>Березнівський район с.Березне</t>
  </si>
  <si>
    <t>Рівненський район: біля хутора Ведмежа</t>
  </si>
  <si>
    <t>Балашівська сільська рада</t>
  </si>
  <si>
    <t>Балашівська сільська рада (Березнівська ОТГ)</t>
  </si>
  <si>
    <t>Липа-велетень</t>
  </si>
  <si>
    <t>Корецький район с.Світанок</t>
  </si>
  <si>
    <t>Рівненський район: с.Світанок</t>
  </si>
  <si>
    <t>Світанівська сільська рада</t>
  </si>
  <si>
    <t>Світанівська сільська рада (Великомежирицька ОТГ)</t>
  </si>
  <si>
    <t>Угілецька тополя</t>
  </si>
  <si>
    <t>Гощанський район Поблизу с.Угільці</t>
  </si>
  <si>
    <t>Рівненський район: поблизу с.Угільці</t>
  </si>
  <si>
    <t xml:space="preserve">Бугринська сільська рада </t>
  </si>
  <si>
    <t>Бугринська сільська рада (Бугринська ОТГ)</t>
  </si>
  <si>
    <t>Рішення облради № 263 від 22.04.2011р.</t>
  </si>
  <si>
    <t xml:space="preserve">Дуб башинський </t>
  </si>
  <si>
    <t>Гощанський район с.Башине</t>
  </si>
  <si>
    <t>Рівненський район: с.Башине</t>
  </si>
  <si>
    <t>Бугринська сільська рада</t>
  </si>
  <si>
    <t>Дуб графині Шувалової</t>
  </si>
  <si>
    <t>м.Дубно, вул. Грушевського, 112</t>
  </si>
  <si>
    <t>Дубенський район: м.Дубно</t>
  </si>
  <si>
    <t>Гр.Дудко Л.І.</t>
  </si>
  <si>
    <t>Гр.Дудко Л.І. (Дубенська ОТГ)</t>
  </si>
  <si>
    <t>Рішення облради №1227 від 07.12.2018</t>
  </si>
  <si>
    <t>Дуб пана Василя</t>
  </si>
  <si>
    <t>м.Дубно, вул. Зерова, 4</t>
  </si>
  <si>
    <t>Гр.Коцеба В.В.</t>
  </si>
  <si>
    <t>Гр.Коцеба В.В. (Дубенська ОТГ)</t>
  </si>
  <si>
    <t>Дуб Діонісія Міклера</t>
  </si>
  <si>
    <t>м.Дубно, вул. Грушевського, паркова зона біля маєтку графіні Шувалової</t>
  </si>
  <si>
    <t>Дубенська міськрада</t>
  </si>
  <si>
    <t>Дубенська міськрада (Дубенська ОТГ)</t>
  </si>
  <si>
    <t>Більчаківське джерело</t>
  </si>
  <si>
    <t>гідрлогічна</t>
  </si>
  <si>
    <t>Березнівський район с.Більчаки</t>
  </si>
  <si>
    <t>Рівненський район: поблизу с.Більчаки</t>
  </si>
  <si>
    <t>Марининська сільська рада</t>
  </si>
  <si>
    <t>Марининська сільська рада (Соснівська ОТГ)</t>
  </si>
  <si>
    <t>Лісове болітце</t>
  </si>
  <si>
    <t>Березнівський район Щекичинське л-во: кв. 50 вид.8, 9</t>
  </si>
  <si>
    <t>Рівненський район: Щекичинське л-во: кв. 50 вид.8, 9</t>
  </si>
  <si>
    <t>Цепцевицьке джерело</t>
  </si>
  <si>
    <t>Володимирецький район с.В.Цепцевичі</t>
  </si>
  <si>
    <t>Вараський район: с.В.Цепцевичі</t>
  </si>
  <si>
    <t>Великоцепцевицька сільська рада</t>
  </si>
  <si>
    <t>Великоцепцевицька сільська рада (Антонівська ОТГ)</t>
  </si>
  <si>
    <t>Озеро “Мале”</t>
  </si>
  <si>
    <t>Зарічненський район Дубрівське л-во: кв. 13 вид. 30</t>
  </si>
  <si>
    <t>Вараський р-н: Дубрівське л-во: кв. 13 вид. 30</t>
  </si>
  <si>
    <t>Рішення облради №213 від 13.10.93 р.</t>
  </si>
  <si>
    <t xml:space="preserve">Джерело “Батиївка”  </t>
  </si>
  <si>
    <t>Рівненський район: с.Дермань</t>
  </si>
  <si>
    <t>Природне джерело</t>
  </si>
  <si>
    <t>Рівненський район с.Хотинь</t>
  </si>
  <si>
    <t>Рівненський район: с.Хотинь, на березі р.Горинь</t>
  </si>
  <si>
    <t>Шпанівська  сільська рада</t>
  </si>
  <si>
    <t>Шпанівська  сільська рада (Шпанівська ОТГ)</t>
  </si>
  <si>
    <t>Озеро “Карпилівське”</t>
  </si>
  <si>
    <t>Сарненський район Карпилівське л-во: кв. 82 вид.1</t>
  </si>
  <si>
    <t>Сарненський р-н: Карпилівське л-во: кв. 82 вид.1</t>
  </si>
  <si>
    <t>Балка Гребельки</t>
  </si>
  <si>
    <t>Гощанський район с.Бугрин</t>
  </si>
  <si>
    <t>Рівненський район: поблизу с.Підліски</t>
  </si>
  <si>
    <t>Джерело Безодня</t>
  </si>
  <si>
    <t>Рівненський район: с.Бугрин</t>
  </si>
  <si>
    <t>Джерело Медведка</t>
  </si>
  <si>
    <t>Рівненський район: поблизу с.Новоставці</t>
  </si>
  <si>
    <t>Дорогобузькі джерела</t>
  </si>
  <si>
    <t>Гощанський район с.Горбаків</t>
  </si>
  <si>
    <t>Рівненський район: с.Дорогобуж</t>
  </si>
  <si>
    <t>Горбаківська сільська рада</t>
  </si>
  <si>
    <t>Горбаківська сільська рада (Бабинська ОТГ)</t>
  </si>
  <si>
    <t>Рязниківські джерела</t>
  </si>
  <si>
    <t>Гощанський район с.Рясники</t>
  </si>
  <si>
    <t>Рівненський район: с.Рясники</t>
  </si>
  <si>
    <t>Рясниківська сільська рада</t>
  </si>
  <si>
    <t>Рясниківська сільська рада (Бабинська ОТГ)</t>
  </si>
  <si>
    <t>Джерело Ринва</t>
  </si>
  <si>
    <t>Здолбунівський район кв. 66 вид. 6, 7, 11, 12</t>
  </si>
  <si>
    <t>ДП СЛП “Здолбунівський держспецлісгосп”</t>
  </si>
  <si>
    <t>Башинська криничка</t>
  </si>
  <si>
    <t>Базальтові стовпи</t>
  </si>
  <si>
    <t>Костопільський район</t>
  </si>
  <si>
    <t>Рівненський район: кар'єр № 3</t>
  </si>
  <si>
    <t>ВАТ “Івано-Долинський спецкар’єр”</t>
  </si>
  <si>
    <t>Кар’єр кембрійських глин</t>
  </si>
  <si>
    <t>Рівненський район: поблизу с.Хотинь</t>
  </si>
  <si>
    <t>Шпанівська сільська рада (Шпанівська ОТГ)</t>
  </si>
  <si>
    <t>Макове болото</t>
  </si>
  <si>
    <t>Вараський р-н, ДП "Володимирецьке ЛГ" Цепшевицьке л-во, кв. 55 вид. 26, кв. 56 вид. 11,12, кв. 57 вид. 12,13, кв. 58 вид. 18,22, кв. 62 вид. 10, кв. 63 вид. 1, кв. 64 вид. 1,2, кв. 65 вид. 11</t>
  </si>
  <si>
    <t>Сарненський р-н: Цепшевицьке л-во, кв. 55 вид. 26, кв. 56 вид. 11,12, кв. 57 вид. 12,13, кв. 58 вид. 18,22, кв. 62 вид. 10, кв. 63 вид. 1, кв. 64 вид. 1,2, кв. 65 вид. 1</t>
  </si>
  <si>
    <t>ДП "Володимирецький лісгосп"</t>
  </si>
  <si>
    <t>Рішення облради № 442 від 17.12.2021 р.</t>
  </si>
  <si>
    <t>Лісівська</t>
  </si>
  <si>
    <t>Сарненський р-н, ДП "Дубровицьке ЛГ" Лісівське л-во, кв. 53 вид.7</t>
  </si>
  <si>
    <t>Сарненський р-н: Лісівське л-во, кв. 53 вид.7</t>
  </si>
  <si>
    <t>ДП "Дубровицький лісгосп"</t>
  </si>
  <si>
    <t>Сарненський р-н, ДП "Дубровицьке ЛГ" Лісівське л-во, кв. 44 вид.5</t>
  </si>
  <si>
    <t xml:space="preserve">Сарненський р-н: Літвицьке л-во: кв.44 вид.5; Хіноцьке лісництво: кв.2 вид. 7, кв.2 вид. 11, кв.4 вид. 32, кв.5 вид. 2, кв.5 вид. 3, кв.5 вид. 4, кв.5 вид. 5, кв.5 вид. 6, кв.5 вид. 7, кв.5 вид. 8, кв.8 вид. 1, кв.8 вид. 2 </t>
  </si>
  <si>
    <t>Рішення облради № 442 від 17.12.2021 р. розширено рішенням Рівненської облради № 556 від 09.09..2022</t>
  </si>
  <si>
    <t>Сарненський р-н: ДП „Висоцький  лісгосп” 
Золотинське  лісництво: кв.25 вид. 21;кв.32 вид. 2; кв.32 вид. 5; кв.32 вид. 7;кв.32 вид. 8.1;кв.33 вид. 1; кв.41 вид. 1;кв.41 вид. 2; кв.41 вид. 5; кв.41 вид. 11;кв.41 вид. 12</t>
  </si>
  <si>
    <t xml:space="preserve">Рішення Рівненської облради № 556 від 09.09..2022, </t>
  </si>
  <si>
    <t>Сарненський р-н: Біловізьке  лісництво кв.37 вид. 18; кв.38 вид. 29</t>
  </si>
  <si>
    <t>Рішення Рівненської облради № 556 від 09.09..2022</t>
  </si>
  <si>
    <t xml:space="preserve">Сарненський р-н: Біловізьке  лісництвокв.36 вид .17; кв.40 вид 7 </t>
  </si>
  <si>
    <t xml:space="preserve">Сарненський р-н: Залавське лісництво: кв.24 вид 29; кв.29 вид 9; кв.30 вид.1; кв.30 вид.2 </t>
  </si>
  <si>
    <t>Вараський р-н: Красносільське лісництво: кв.25 вид. 3; кв.26 вид. 1; кв.26 вид. 2; кв.26 вид.3; кв.43 вид. 1</t>
  </si>
  <si>
    <t>Вараський р-н: Озерецьке лісництво  кв.45 вид. 24</t>
  </si>
  <si>
    <t>Вараський р-н: Озерецьке лісництво кв.72 вид. 12; кв.76 вид. 5; кв.76 вид. 6; кв.76 вид. 19</t>
  </si>
  <si>
    <t>Вараський р-н: Озерецьке лісництво: кв.15 вид. 32; кв.15 вид. 35; кв.15 вид. 37;кв.15 вид. 38; кв.15 вид. 40; кв.15 вид. 41</t>
  </si>
  <si>
    <t>Вараський р-н: Озерецьке лісництво:  кв.32 вид.17</t>
  </si>
  <si>
    <t>Вараський р-н: Мульчицьке лісництво: кв.77 вид. 2; кв.77 вид. 6; кв.77 вид. 7</t>
  </si>
  <si>
    <t xml:space="preserve">Разом пам`яток природи пралісових </t>
  </si>
  <si>
    <t>Терентіївські гори</t>
  </si>
  <si>
    <t>лісове</t>
  </si>
  <si>
    <t>Гощанський район с.Синів</t>
  </si>
  <si>
    <t>Рівненський район: с.Терентіїв</t>
  </si>
  <si>
    <t>Синівська сільська рада</t>
  </si>
  <si>
    <t>Синівська сільська рада (Гощанська ОТГ)</t>
  </si>
  <si>
    <t>Новоставське</t>
  </si>
  <si>
    <t xml:space="preserve">Гощанський район кв.13 </t>
  </si>
  <si>
    <t>Рівненський район: кв.13</t>
  </si>
  <si>
    <t>Рішення облвиконкому № 343 від 22.11.83 р. (зі змінами рішення облвиконкому № 98 від 18.06.1991р., рішення облради № 322 від 05.03.2004р. та змінами рішення облради № 584 від 27.05.2005р.)</t>
  </si>
  <si>
    <t>Бірок</t>
  </si>
  <si>
    <t>Дубенський район Смизьке л-во: кв.1 вид.1, 2, 4, 8; кв.2 вид.1, 8, 10, 13</t>
  </si>
  <si>
    <t>Дубенський район: Смизьке л-во: кв.1 вид.1, 2, 4, 8; кв.2 вид.1, 8, 10, 13</t>
  </si>
  <si>
    <t>Рішення облвикон­кому № 343 від 22.11.83 р. (зі змінами рішення облвиконкому № 98 від 18.06.1991р.та зі змінами рішення облради № 58 від 29.10.2002р.)</t>
  </si>
  <si>
    <t>Олександрівка</t>
  </si>
  <si>
    <t>Дубенський район Мирогощанське л-во: кв.25, 26 (крім вид. 10)</t>
  </si>
  <si>
    <t>Дубенський район: Мирогощанське л-во: кв.25, 26 (за винятком вид. 4,12)</t>
  </si>
  <si>
    <t>Дубові насадження</t>
  </si>
  <si>
    <t>Дубенський район Смизьке л-во: кв.13 вид.19</t>
  </si>
  <si>
    <t>Дубенський район: Смизьке л-во: кв.13 вид.19</t>
  </si>
  <si>
    <t>Ділянка лісу</t>
  </si>
  <si>
    <t>Дубенський район Смизьке л-во: кв. 50 вид.23;  кв. 74 вид.2</t>
  </si>
  <si>
    <t>Дубенський район: Смизьке л-во: кв. 50 вид.23;  кв.74 вид.2</t>
  </si>
  <si>
    <t>Ділянка ясеневого лісу</t>
  </si>
  <si>
    <t>Демидівський район кв. 2 вид. 7, 11, 13, 16, 17</t>
  </si>
  <si>
    <t>Дубенський район: кв. 2 вид. 7, 11, 13, 16, 17</t>
  </si>
  <si>
    <t>ДП СЛАП „Демидівський держспецлісгосп”</t>
  </si>
  <si>
    <t>Більське</t>
  </si>
  <si>
    <t>Дубровицький район Більське л-во: кв. 44  вид.1</t>
  </si>
  <si>
    <t>Сарненський р-н: Більське л-во: кв. 44  вид.1</t>
  </si>
  <si>
    <t>Золотинське</t>
  </si>
  <si>
    <t>Дубровицький район Золотинське л-во: кв. 36 вид.2</t>
  </si>
  <si>
    <t>Сарненський р-н: Золотинське л-во: кв. 36 вид.2</t>
  </si>
  <si>
    <t>Поліська діброва</t>
  </si>
  <si>
    <t>Дубровицький район Дубровицьке л-во: кв. 40 вид.9; кв. 28 вид.11, 12</t>
  </si>
  <si>
    <t>Сарненський р-н: Дубровицьке л-во: кв. 40 вид.1,34; кв. 28 вид.26-28</t>
  </si>
  <si>
    <t>Топець</t>
  </si>
  <si>
    <t>Зарічненський район Річецьке л-во: кв. 26 вид.7, 10, 13, 23, 27, 28</t>
  </si>
  <si>
    <t>Вараський р-н: Річецьке л-во: кв. 26 вид.7, 10, 13, 23, 27, 28</t>
  </si>
  <si>
    <t>Гурби</t>
  </si>
  <si>
    <t>Здолбунівський район Мостівське л-во: кв. 58,59  вид.1-19, 21-24</t>
  </si>
  <si>
    <t>Рівненський район: Мостівське л-во: кв. 58,59  вид.1-19, 21-24</t>
  </si>
  <si>
    <t>Нараїв</t>
  </si>
  <si>
    <t>Здолбунівський район Мостівське л-во: кв. 6</t>
  </si>
  <si>
    <t>Рівненський район: Мостівське л-во: кв. 6</t>
  </si>
  <si>
    <t>Спасівське</t>
  </si>
  <si>
    <t>Здолбунівський район Здолбунівське л-во: кв. 39-41, 51-53, 55-57</t>
  </si>
  <si>
    <t>Рівненський район: Здолбунівське л-во: кв. 39-41, 51-53, 55-57</t>
  </si>
  <si>
    <t>Мостівське</t>
  </si>
  <si>
    <t>Здолбунівський район Мостівське л-во: кв. 52</t>
  </si>
  <si>
    <t>Рівненський район: Мостівське л-во: кв. 52</t>
  </si>
  <si>
    <t>Ділянка букового лісу</t>
  </si>
  <si>
    <t>Здолбунівський район Здолбунівське л-во: кв. 50 вид.1</t>
  </si>
  <si>
    <t>Рівненський район: Здолбунівське л-во: кв. 50 вид.1</t>
  </si>
  <si>
    <t>ДП “Рівненський лісгосп”</t>
  </si>
  <si>
    <t>Урочище “Будки”</t>
  </si>
  <si>
    <t>Здолбунівський район кв. 66 вид. 8-10, 13, 14</t>
  </si>
  <si>
    <t>Рівненський район:  кв. 66 вид. 8-10, 13, 14</t>
  </si>
  <si>
    <t>Урочище “Пекло”</t>
  </si>
  <si>
    <t>Здолбунівський район Мостівське л-во: кв. 74 вид. 2, 11, 15, 16, 23-25;  кв. 76, вид. 10, 12, 13, 22, 23, 27</t>
  </si>
  <si>
    <t>Рівненський район: Мостівське л-во: кв. 74 вид. 2, 11, 15, 16, 23-25;  кв. 76, вид. 10, 12, 13, 22, 23, 27</t>
  </si>
  <si>
    <t>Рішення облради № 584 від 27.05.05р. (зі змінами рішення облради № 1331 від 25.09.2009р.)</t>
  </si>
  <si>
    <t>Урочище “Зіньків камінь”</t>
  </si>
  <si>
    <t>Здолбунівський район Мостівське л-во: кв.63 вид. 2-9, 11-17</t>
  </si>
  <si>
    <t>Рівненський район: Мостівське л-во: кв.63 вид. 2-9, 11-17</t>
  </si>
  <si>
    <t>Урочище “Турова могила”</t>
  </si>
  <si>
    <t>Здолбунівський район Мостівське л-во: кв. 64 вид. 19</t>
  </si>
  <si>
    <t>Рівненський район:  Мостівське л-во: кв. 64 вид. 19</t>
  </si>
  <si>
    <t>Базальтівська дача</t>
  </si>
  <si>
    <t>Костопільський район Базальтівське л-во: кв. 2  вид.10, 29</t>
  </si>
  <si>
    <t>Рівненський район: Базальтівське л-во: кв. 2  вид.10, 29</t>
  </si>
  <si>
    <t>Еталонні насадження</t>
  </si>
  <si>
    <t xml:space="preserve">Костопільський район Базальтівське л-во: кв. 9 вид.2  </t>
  </si>
  <si>
    <t xml:space="preserve">Рівненський район: Базальтівське л-во: кв. 9 вид.2  </t>
  </si>
  <si>
    <t>Базальтівська діброва</t>
  </si>
  <si>
    <t>Костопільський район Базальтівське л-во: кв.13 вид.1, 4</t>
  </si>
  <si>
    <t>Рівненський район: Базальтівське л-во: кв.13 вид.1, 2</t>
  </si>
  <si>
    <t>Костопільський район Базальтівське л-во: кв.17 вид.15</t>
  </si>
  <si>
    <t>Рівненський район: Базальтівське л-во: кв.17 вид.15</t>
  </si>
  <si>
    <t>Острівні вікові насадження</t>
  </si>
  <si>
    <t>Костопільський район Костопільське л-во: кв.1 вид.1, 14, 15, 18, 26, 27, 30; кв. 2 вид.17, 19, 23</t>
  </si>
  <si>
    <t>Рівненський район: Костопільське л-во: кв.1 вид.1, 14, 15, 18, 26, 27, 30; кв. 2 вид.17, 19, 23</t>
  </si>
  <si>
    <t>Костопільський район Базальтівське л-во: кв.16 вид. 43</t>
  </si>
  <si>
    <t>Рівненський район:  Базальтівське л-во: кв.16 вид. 43</t>
  </si>
  <si>
    <t>Дубово-грабові насадження на Поліссі</t>
  </si>
  <si>
    <t>Костопільський район Корчинське л-во: кв.17 вид. 3, 4</t>
  </si>
  <si>
    <t>Рівненський район:  Корчинське л-во: кв.17 вид.1</t>
  </si>
  <si>
    <t>Соснові насадження</t>
  </si>
  <si>
    <t>Костопільський район Мащанське л-во: кв. 55 вид. 1</t>
  </si>
  <si>
    <t>Рівненський район: Мащанське л-во: кв. 55 вид. 1</t>
  </si>
  <si>
    <t>Сосносі насадження</t>
  </si>
  <si>
    <t>Костопільський район Мащанське л-во: кв. 48 вид.27</t>
  </si>
  <si>
    <t>Рівненський район: Мащанське л-во: кв. 48 вид.27</t>
  </si>
  <si>
    <t>Сосново-дубові насадження</t>
  </si>
  <si>
    <t xml:space="preserve">Костопільський район Мащанське л-во: кв. 54 вид. 5, 7, 8, 11 </t>
  </si>
  <si>
    <t xml:space="preserve">Рівненський район: Мащанське л-во: кв. 54 вид. 5, 7, 8, 11 </t>
  </si>
  <si>
    <t>Костопільський район Моквинське л-во: кв. 32 вид.4</t>
  </si>
  <si>
    <t>Рівненський район: Моквинське л-во: кв. 32 вид.4</t>
  </si>
  <si>
    <t>Костопільський район Моквинське л-во: кв. 50 вид.3</t>
  </si>
  <si>
    <t>Рівненський район: Моквинське л-во: кв. 50 вид.3</t>
  </si>
  <si>
    <t>Костопільський район Моквинське л-во: кв. 53 вид.14, 43</t>
  </si>
  <si>
    <t>Рівненський район: Моквинське л-во: кв. 53 вид.14, 43</t>
  </si>
  <si>
    <t>Космачівщина</t>
  </si>
  <si>
    <t>Костопільський район Моквинське л-во: кв. 11 вид.5, 6, 13, 14;  кв. 18 вид.1, 10, 15, 21</t>
  </si>
  <si>
    <t>Рівненський район: Моквинське л-во: кв. 11 вид.5, 6, 13, 14, 35, 36; кв. 18 вид.1, 13, 15, 20, 43, 44</t>
  </si>
  <si>
    <t>Золотолинська дача</t>
  </si>
  <si>
    <t>Костопільський район Стиденське  л-во: кв. 15 вид. 3, 4, 9, 10, 13, 16, 17, 18; кв. 16 вид. 8, 13, 14 кв. 17 вид. 11, 12, 18, 20 кв. 22 вид. 5, 7, 8, 12 кв.23 вид.1,2,11,18,20,22,28</t>
  </si>
  <si>
    <t>Рівненський район: Стиденське  л-во: кв. 15 вид. 3, 4, 9, 10, 13, 16, 17, 18; кв. 16 вид. 8, 13, 14 кв. 17 вид. 11, 12, 18, 20 кв. 22 вид. 5, 7, 8, 12 кв.23 вид.1,2,11,18,20,22,28</t>
  </si>
  <si>
    <t>Суська дача</t>
  </si>
  <si>
    <t>Костопільський район Суське л-во: кв. 26, 27</t>
  </si>
  <si>
    <t>Рівненський район: Суське л-во: кв. 26, 27</t>
  </si>
  <si>
    <t>Вікові ялинові насадження</t>
  </si>
  <si>
    <t>Костопільський район Костопільське л-во: кв. 26 вид.44</t>
  </si>
  <si>
    <t>Рівненський район: Костопільське л-во: кв. 26 вид.51</t>
  </si>
  <si>
    <t>Ялинові насадження</t>
  </si>
  <si>
    <t>Костопільський район Мащанське л-во: кв. 5 вид.15</t>
  </si>
  <si>
    <t>Рівненський район: Мащанське л-во: кв. 5 вид.15</t>
  </si>
  <si>
    <t>Вікові дубові насадження</t>
  </si>
  <si>
    <t>Костопільський район Грушівське л-тво: кв. 103 вид.19 (23)</t>
  </si>
  <si>
    <t>Рівненський район: Грушівське л-тво: кв. 103 вид.23</t>
  </si>
  <si>
    <t>Костопільський військовий лісгосп</t>
  </si>
  <si>
    <t>Костопільський район Козлинське л-тво: кв.51 вид.1</t>
  </si>
  <si>
    <t>Рівненський район: Козлинське л-тво: кв.51 вид.1</t>
  </si>
  <si>
    <t>Костопільський район Козлинське л-тво: кв. 5 вид.3</t>
  </si>
  <si>
    <t>Рівненський район: Козлинське л-тво: кв. 5 вид.3</t>
  </si>
  <si>
    <t>Урочище “Берещина”</t>
  </si>
  <si>
    <t>Млинівський район Вовковиївське л-во: кв. 45 вид. 8, 9</t>
  </si>
  <si>
    <t>Дубенський район: Вовковиївське л-во: кв. 45 вид. 8, 9</t>
  </si>
  <si>
    <t>Рішення облвикон­кому № 98 від 18.06.91р. (зі змінами рішення облради № 1438 від 18.12.2009р.)</t>
  </si>
  <si>
    <t>Урочище “Кароліна”</t>
  </si>
  <si>
    <t>Млинівський район Млинівське л-во: кв. 26 вид.11</t>
  </si>
  <si>
    <t>Дубенський район: Млинівське л-во: кв. 26 вид.11</t>
  </si>
  <si>
    <t>Рішення облвиконкому № 98 від 18.06.91р. (зі змінами рішення облради № 1438 від 18.12.2009р.)</t>
  </si>
  <si>
    <t>Урочище “Смордва”</t>
  </si>
  <si>
    <t>Млинівський район Вовковиївське л-во: кв. 55 вид. 2, 3, 5</t>
  </si>
  <si>
    <t>Дубенський район: Вовковиївське л-во: кв. 55 вид. 2, 3, 5</t>
  </si>
  <si>
    <t>Гора Смордва</t>
  </si>
  <si>
    <t>Дубенський район: біля с.Смордва</t>
  </si>
  <si>
    <t>ДП СЛАП „Млинівський держспецлісгосп”</t>
  </si>
  <si>
    <t>Острозький район Хорівське л-во: кв. 23 вид.2,  кв. 29 вид.26, кв. 30 вид.2</t>
  </si>
  <si>
    <t>Рівненський район: Хорівське л-во: кв. 23 вид.2,  кв. 29 вид.26, кв. 30 вид.2</t>
  </si>
  <si>
    <t>Острозький район Новомалинське л-во: кв.43 вид.2  кв.60 вид.6,7,9</t>
  </si>
  <si>
    <t>Рівненський район: Новомалинське л-во: кв.43 вид.2, 20, 21; кв.60 вид.4, 6,9, 10</t>
  </si>
  <si>
    <t>Рішення облради № 213 від 13.10.93р. (зі змінами рішення облради № 322 від 05.03.2004р. та № 584 від 27.05.2005р.</t>
  </si>
  <si>
    <t>Букові насадження</t>
  </si>
  <si>
    <t>Радивилівський район Радивилівське л-во: кв.119 вид.11, 18, 19</t>
  </si>
  <si>
    <t>Дубенський район: Радивилівське л-во: кв.119 вид.11, 18, 19</t>
  </si>
  <si>
    <t>Радивилівський район Радивилівське л-во: кв.91 вид.5</t>
  </si>
  <si>
    <t>Дубенський район: Радивилівське л-во: кв.91 вид.9, 10, 11</t>
  </si>
  <si>
    <t>Радивилівський район Радивилівське л-во: кв. 11 вид.5</t>
  </si>
  <si>
    <t>Дубенський район: Радивилівське л-во: кв. 111 вид.7, 13</t>
  </si>
  <si>
    <t>Гора “Цимбал”</t>
  </si>
  <si>
    <t>Дружбівська сільська рада</t>
  </si>
  <si>
    <t>Дружбівська сільська рада (Радивилівська ОТГ)</t>
  </si>
  <si>
    <t>Гора “Красна”</t>
  </si>
  <si>
    <t>Радивилівський район кв.96 вид. 1, 2</t>
  </si>
  <si>
    <t>Дубенський район: кв.96 вид. 1, 2</t>
  </si>
  <si>
    <t>ДП СЛАП "Радивилівський держспецлісгосп"</t>
  </si>
  <si>
    <t>Глинсько</t>
  </si>
  <si>
    <t>Радивилівський район Радивилівське л-во: кв. 81 вид.12</t>
  </si>
  <si>
    <t>Дубенський район: Радивилівське л-во: кв. 81 вид.15</t>
  </si>
  <si>
    <t>Радивилівський район Радивилівське л-во: кв. 63 вид.11</t>
  </si>
  <si>
    <t>Дубенський район: Радивилівське л-во: кв. 63 вид.11</t>
  </si>
  <si>
    <t>Яценькове озеро</t>
  </si>
  <si>
    <t>Радивилівський район Радивилівське л-во: кв. 46 вид.19, 20, кв. 47 вид.6</t>
  </si>
  <si>
    <t>Дубенський район:  Радивилівське л-во: кв. 46 вид.19, 20, кв. 47 вид.6</t>
  </si>
  <si>
    <t>Олександрійська дача</t>
  </si>
  <si>
    <t xml:space="preserve">Рівненський район Олександрійське л-во: кв.29 вид.1 </t>
  </si>
  <si>
    <t xml:space="preserve">Рівненський район: Олександрійське л-во: кв.29 вид.1 </t>
  </si>
  <si>
    <t>Урочище “Жуківське”</t>
  </si>
  <si>
    <t>Рівненський район Сморжівське л-во: кв. 3 вид. 2, 7</t>
  </si>
  <si>
    <t>Рівненський район: Сморжівське л-во: кв. 3 вид. 2, 3, 7, 34</t>
  </si>
  <si>
    <t>Рішення облради № 98 від 18.06.91р.</t>
  </si>
  <si>
    <t>Урочище “Сморжівське”</t>
  </si>
  <si>
    <t>Рівненський район Сморжівське л-во: кв. 14 вид.19</t>
  </si>
  <si>
    <t>Рівненський район: Сморжівське л-во: кв. 14 вид.19</t>
  </si>
  <si>
    <t>Урочище “Покоси”</t>
  </si>
  <si>
    <t>Рівненський район Сморжівське л-во: кв. 24 вид. 8-10</t>
  </si>
  <si>
    <t>Рівненський район:  Сморжівське л-во: кв. 24 вид. 9-12</t>
  </si>
  <si>
    <t>Рішення облради № 98 від 18.06.91р. (зі змінами рішення облради № 1331 від 25.09.2009р.)</t>
  </si>
  <si>
    <t>Сосонки</t>
  </si>
  <si>
    <t>Рівненський район: м.Рівне</t>
  </si>
  <si>
    <t>Рівненський зоопарк (Рівненська ОТГ)</t>
  </si>
  <si>
    <t>Бармаківське</t>
  </si>
  <si>
    <t>Рівненський район с.Бармаки</t>
  </si>
  <si>
    <t>Рівненський район: с.Бармаки</t>
  </si>
  <si>
    <t xml:space="preserve">Великожитинська сільська рада </t>
  </si>
  <si>
    <t>Великожитинська сільська рада (Шпанівська ОТГ)</t>
  </si>
  <si>
    <t>Рішення облвиконкому № 343 від 22.11.83 р.(зі змінами рішення облвиконкому № 98 від 18.06.1991р., рішення облради № 322 від 05.03.2004р. та змінами рішення облради № 584 від 27.05.2005р.)</t>
  </si>
  <si>
    <t>Порозівське</t>
  </si>
  <si>
    <t>Рівненський район Здолбунівське л-во: кв.2, 3</t>
  </si>
  <si>
    <t>Рівненський район: Здолбунівське л-во: кв.2 вид.1-12</t>
  </si>
  <si>
    <t>Урочище “Дуби”</t>
  </si>
  <si>
    <t>Рівненський район Решуцьке л-во: кв. 46 вид. 2, 5, 17</t>
  </si>
  <si>
    <t>Рівненський район: Решуцьке л-во: кв. 46 вид. 2, 5, 17</t>
  </si>
  <si>
    <t>Природні соснові насадження</t>
  </si>
  <si>
    <t>Рокитнівський район Масевицьке л-во: кв. 1 вид.17</t>
  </si>
  <si>
    <t>Сарненський р-н: Масевицьке л-во: кв. 1 вид.17</t>
  </si>
  <si>
    <t>Острівні дубові насадження</t>
  </si>
  <si>
    <t>Рокитнівський район Масевицьке л-во: кв. 49 вид.45</t>
  </si>
  <si>
    <t>Сарненський р-н: Масевицьке л-во: кв. 49 вид.45</t>
  </si>
  <si>
    <t>Рокитнівський район Масевицьке л-во: кв. 43 вид.2, 8, 10, 16, 18, 27, 28, 31</t>
  </si>
  <si>
    <t>Сарненський р-н: Масевицьке л-во: кв. 43 вид.2, 8, 10, 16, 18, 27, 28, 31</t>
  </si>
  <si>
    <t>Лісонасіннева ділянка соснового лісу</t>
  </si>
  <si>
    <t>Рокитнівський район Масевицьке л-во: кв. 33 вид.18, 32</t>
  </si>
  <si>
    <t>Сарненський р-н: Масевицьке л-во: кв. 33 вид.18, 32</t>
  </si>
  <si>
    <t>Еталонні соснові насадження</t>
  </si>
  <si>
    <t>Рокитнівський район Карпилівське л-во: кв. 40 вид.5</t>
  </si>
  <si>
    <t>Сарненський р-н: Карпилівське л-во: кв. 40 вид.8</t>
  </si>
  <si>
    <t>Самити</t>
  </si>
  <si>
    <t>Рокитнівський район Дубнівське л-во: кв.6 вид.6</t>
  </si>
  <si>
    <t>Сарненський р-н: Дубнівське л-во: кв.6 вид.6</t>
  </si>
  <si>
    <t>Франкове</t>
  </si>
  <si>
    <t>Рокитнівський район Кисорицьке л-во: кв. 23 вид.17-20 кв. 24 вид.19</t>
  </si>
  <si>
    <t>Сарненський р-н: Кисорицьке л-во: кв. 23 вид.17-20 кв. 24 вид.19</t>
  </si>
  <si>
    <t>Закопища</t>
  </si>
  <si>
    <t>Рокитнівський район Кисорицьке л-во: кв. 27 вид.9, 10, 16</t>
  </si>
  <si>
    <t>Сарненський р-н: Кисорицьке л-во: кв. 27 вид.9, 10, 16</t>
  </si>
  <si>
    <t>Соловейки</t>
  </si>
  <si>
    <t>Рокитнівський район Мушнянське л-во: кв. 29 вид.21, кв. 30 вид.28,  кв.38 вид.51, кв.39 вид.1</t>
  </si>
  <si>
    <t>Сарненський р-н: Мушнянське л-во: кв. 29 вид.21, кв. 30 вид.28,  кв.38 вид.51, кв.39 вид.1</t>
  </si>
  <si>
    <t>Відпочинок</t>
  </si>
  <si>
    <t>Рокитнівський район Остківське л-во: кв. 11 вид.8</t>
  </si>
  <si>
    <t>Сарненський р-н: Остківське л-во: кв. 11 вид.8</t>
  </si>
  <si>
    <t>Печорки</t>
  </si>
  <si>
    <t>Рокитнівський район Остківське л-во: кв. 28 вид.11</t>
  </si>
  <si>
    <t>Сарненський р-н: Остківське л-во: кв. 28 вид.11</t>
  </si>
  <si>
    <t>Ствига</t>
  </si>
  <si>
    <t>Рокитнівський район Остківське л-во: кв.39 вид.29-35</t>
  </si>
  <si>
    <t>Сарненський р-н:  Остківське л-во: кв.39 вид.35, 36, 39, 43-46</t>
  </si>
  <si>
    <t>Розвилка</t>
  </si>
  <si>
    <t>Сарненський район Страшівське л-во: кв. 77 вид. 2, 3</t>
  </si>
  <si>
    <t>Сарненський р-н: Страшівське л-во: кв. 77 вид. 2, 3</t>
  </si>
  <si>
    <t>Рішення облвикон­кому № 343 від 22.11.83 р. (зі змінами рішення облвиконкому № 98 від 18.06.1991р. та рішення облради № 1438 від 18.12.2009р.)</t>
  </si>
  <si>
    <t>Ділянка соснового лісу</t>
  </si>
  <si>
    <t>Сарненський район Федорівське л-во: кв. 48 вид.26</t>
  </si>
  <si>
    <t>Сарненський р-н:  Федорівське л-во: кв. 48 вид.26, 39, 40</t>
  </si>
  <si>
    <t>Сарненський район Ясногірське л-во: кв. 41 вид.3</t>
  </si>
  <si>
    <t>Сарненський р-н: Ясногірське л-во: кв. 41 вид.3</t>
  </si>
  <si>
    <t>Урочище “Любонька”</t>
  </si>
  <si>
    <t>Сарненський район Любоньське л-во: кв. 2 вид.24</t>
  </si>
  <si>
    <t>Сарненський р-н: Любоньське л-во: кв. 2 вид.24</t>
  </si>
  <si>
    <t>Рішення облради № 213 від 13.10.93р. (зі змінами рішення облради № 1331 від 25.09.2009р.)</t>
  </si>
  <si>
    <t>Сарненський район Степанське л-во: кв. 29 вид.12</t>
  </si>
  <si>
    <t>Сарненський р-н: Степанське л-во: кв. 29 вид.12, 16</t>
  </si>
  <si>
    <t>Вікові соснові насадження</t>
  </si>
  <si>
    <t>Сарненський район Степанське л-во: кв. 29 вид.1</t>
  </si>
  <si>
    <t>Сарненський р-н: Степанське л-во: кв. 29 вид.1</t>
  </si>
  <si>
    <t>Чорний ліс</t>
  </si>
  <si>
    <t>Сарненський район Кузьмівське л-во: кв. 49 вид.3</t>
  </si>
  <si>
    <t>Сарненський р-н: Кузьмівське л-во: кв. 49 вид.3</t>
  </si>
  <si>
    <t>Поліщукове</t>
  </si>
  <si>
    <t>Сарненський район Кузьмівське л-во: кв. 47 вид.11</t>
  </si>
  <si>
    <t>Сарненський р-н: Кузьмівське л-во: кв. 47 вид.17</t>
  </si>
  <si>
    <t>Сарненський район Кричильське л-во: кв. 33 вид. 9, 10</t>
  </si>
  <si>
    <t>Сарненський р-н: Кричильське л-во: кв. 33 вид. 9, 10</t>
  </si>
  <si>
    <t>Дівоча гора</t>
  </si>
  <si>
    <t>Здолбунівський район Здолбунівське л-во: кв. 16 вид. 1-11, кв. 17 вид. 1-17, 23, 24, кв. 18, кв. 19, кв. 20</t>
  </si>
  <si>
    <t>Рівненський р-н: Здолбунівське л-во: кв. 16 вид. 1-11, кв. 17 вид. 1-17, 23, 24, кв. 18, кв. 19, кв. 20</t>
  </si>
  <si>
    <t>Рішення облвикон­кому № 343 від 22.11.83р. (зі змінами рішення облвиконкому № 98 від 18.06.1991р. та рішення обласної ради від 22.04.2011 № 264)</t>
  </si>
  <si>
    <t>Очеретяне</t>
  </si>
  <si>
    <t>болотне</t>
  </si>
  <si>
    <t>Березнівський район Більчаківське л-во: кв.15 вид.26</t>
  </si>
  <si>
    <t>Рівненський р-н: Більчаківське л-во: кв.15 вид.26</t>
  </si>
  <si>
    <t>Озеро Воронки</t>
  </si>
  <si>
    <t>Воронківська  сільська рада</t>
  </si>
  <si>
    <t>Воронківська  сільська рада (Володимирецька ОТГ)</t>
  </si>
  <si>
    <t>Рішення облвиконкому № 98 від 18.06.1991р.</t>
  </si>
  <si>
    <t>Урочище “Маївка”</t>
  </si>
  <si>
    <t>Демидівський район с.Вичавки</t>
  </si>
  <si>
    <t>Дубенський р-н: с.Вичавки</t>
  </si>
  <si>
    <t>Рішення облвиконкому № 10 від 23.01.90 р. (зі змінами рішення облвиконкому № 98 від 18.06.1991р.)</t>
  </si>
  <si>
    <t>Вичівське</t>
  </si>
  <si>
    <t>Зарічненський район Вичівське л-во: кв.30 вид.1-4</t>
  </si>
  <si>
    <t>Вараський р-н: Вичівське л-во: кв.30 вид.1-6</t>
  </si>
  <si>
    <t>Чернинське</t>
  </si>
  <si>
    <t xml:space="preserve">Зарічненський район с.Чернин </t>
  </si>
  <si>
    <t>Вараський р-н: с.Чернини</t>
  </si>
  <si>
    <t>Зарічненська селищна рада</t>
  </si>
  <si>
    <t>Зарічненська селищна рада (Зарічненська ОТГ)</t>
  </si>
  <si>
    <t>Стидинська дача</t>
  </si>
  <si>
    <t>Костопільський район Стидинське л-во: кв. 18, 19, 20, 30</t>
  </si>
  <si>
    <t>Рівненський р-н: Стидинське л-во: кв. 18, 19, 20, 30</t>
  </si>
  <si>
    <t>Урочище “Війницьке”</t>
  </si>
  <si>
    <t>Млинівський район с.Війниця</t>
  </si>
  <si>
    <t>Дубенський район: поблизу с.Війниця</t>
  </si>
  <si>
    <t>Війницька сільська рада</t>
  </si>
  <si>
    <t>Війницька сільська рада (Бокіймівська ОТГ)</t>
  </si>
  <si>
    <t>Рішення облвиконкому № 10 від 23.01.90р. (зі змінами рішення облвиконкому № 98 від 18.06.1991р.)</t>
  </si>
  <si>
    <t>Козацькі могили</t>
  </si>
  <si>
    <t>Радивилівський район с.Пляшева</t>
  </si>
  <si>
    <t>Дубенський район: с.Пляшева, територія навколо краєзнавчого музею "Козацькі могили"</t>
  </si>
  <si>
    <t>Урочище “Пустиця”</t>
  </si>
  <si>
    <t>Радивилівський район с.Кам’яна Верба</t>
  </si>
  <si>
    <t>Дубенський район: поблизу с.Кам’яна Верба</t>
  </si>
  <si>
    <t>Пустоіваннівська  сільська рада</t>
  </si>
  <si>
    <t>Пустоіваннівська  сільська рада (Козинська ОТГ)</t>
  </si>
  <si>
    <t>Урочище “Соломка”</t>
  </si>
  <si>
    <t xml:space="preserve">Рівненський район Олександрійське л-во: кв.27, 32, 36, 37 </t>
  </si>
  <si>
    <t>Рівненський р-н: Олександрійське л-во: кв.27, вид. 37-33,36, 37; кв. 32 вид. 12-26; кв. 36; кв. 37 вид. 1-13</t>
  </si>
  <si>
    <t>Мушнянське</t>
  </si>
  <si>
    <t>Рокитнівський район Мушнянське л-во: кв. 50 вид. 2, 3, 6</t>
  </si>
  <si>
    <t>Сарненський р-н: Мушнянське л-во: кв. 50 вид. 2, 3, 6</t>
  </si>
  <si>
    <t>Зірненський парк</t>
  </si>
  <si>
    <t xml:space="preserve">парк-пам’ятка садово-паркового мистецтва </t>
  </si>
  <si>
    <t>Березнівський район</t>
  </si>
  <si>
    <t>Рівненський р-н: с.Зірне</t>
  </si>
  <si>
    <t>Парк “Антонівка”</t>
  </si>
  <si>
    <t>Вараський район: с.Антонівка</t>
  </si>
  <si>
    <t>Антонівська сільська рада (Антонівська ОТГ)</t>
  </si>
  <si>
    <t>Тучинський парк</t>
  </si>
  <si>
    <t>Гощанський район</t>
  </si>
  <si>
    <t>Рівненський район: с.Тучин</t>
  </si>
  <si>
    <t>Тучинська сільська рада</t>
  </si>
  <si>
    <t>Тучинська сільська рада (Гощанська ОТГ)</t>
  </si>
  <si>
    <t>Мізоцький парк</t>
  </si>
  <si>
    <t>Здолбунівський район</t>
  </si>
  <si>
    <t>Рівненський район: смт Мізоч</t>
  </si>
  <si>
    <t>Мізоцька селищна рада</t>
  </si>
  <si>
    <t>Мізоцька селищна рада (Мізоцька ОТГ)</t>
  </si>
  <si>
    <t>Острожецький парк</t>
  </si>
  <si>
    <t>Дубенський район: с.Острожець</t>
  </si>
  <si>
    <t>Острожецька сільська рада</t>
  </si>
  <si>
    <t>Острожецька сільська рада (Острожецька ОТГ)</t>
  </si>
  <si>
    <t xml:space="preserve">Рішення облвиконкому № 343 від 22.11.83р. (зі змінами рішення облвиконкому № 98 від 18.06.1991р.) </t>
  </si>
  <si>
    <t>Млинівський парк</t>
  </si>
  <si>
    <t>Дубенський район: смт Млинів</t>
  </si>
  <si>
    <t>Млинівська селищна рада</t>
  </si>
  <si>
    <t>Млинівська селищна рада (Млинівська ОТГ)</t>
  </si>
  <si>
    <t>Острозький парк</t>
  </si>
  <si>
    <t>Острозький район</t>
  </si>
  <si>
    <t>Рішення облвиконкому № 343 від 22.11.83р. (зі змінами рішення облвиконкому № 98 від 18.06.1991р.) Ліквідовано рішенням облради від 02 06.2017 № 617</t>
  </si>
  <si>
    <t>Городоцький парк</t>
  </si>
  <si>
    <t>Рівненський район: с.Гродок</t>
  </si>
  <si>
    <t>Рівненсько-Острозька єпархія</t>
  </si>
  <si>
    <t xml:space="preserve">Рівненсько-Острозька єпархія </t>
  </si>
  <si>
    <t>Клеванський парк</t>
  </si>
  <si>
    <t>Рівненський район: смт Клевань</t>
  </si>
  <si>
    <t>Клеванська селищна рада</t>
  </si>
  <si>
    <t>Клеванська селищна рада (Клеванська ОТГ)</t>
  </si>
  <si>
    <t>Новоставський дендропарк</t>
  </si>
  <si>
    <t>Рівненський район Новоставське л-во: кв. 39 вид.22</t>
  </si>
  <si>
    <t>Рівненський район: Новоставське л-во: кв. 39 вид.22</t>
  </si>
  <si>
    <t>Олександрійський парк</t>
  </si>
  <si>
    <t>Рівненський район: с.Олександрія</t>
  </si>
  <si>
    <t>Олександрійська сільська рада</t>
  </si>
  <si>
    <t>Олександрійська сільська рада (Олександрійська ОТГ)</t>
  </si>
  <si>
    <t>Великомежирицький парк</t>
  </si>
  <si>
    <t>Рівненський район: с.Великі Межирічі</t>
  </si>
  <si>
    <t>Великомежирицька сільська рада</t>
  </si>
  <si>
    <t>Великомежирицька спеціальна ЗОШ-інтернат (Великомежиріцька ОТГ)</t>
  </si>
  <si>
    <t>"Дендропарк "Червона калина"</t>
  </si>
  <si>
    <t>Рівненський р-н, Жобринська с. р., на території санаторію "Червона калина"</t>
  </si>
  <si>
    <t xml:space="preserve">Жобринська сільська рада </t>
  </si>
  <si>
    <t>Жобринська сільська рада (Клеванська ОТГ)</t>
  </si>
  <si>
    <t>Рішення облради № 359 від 04.11.2016 р.</t>
  </si>
  <si>
    <t xml:space="preserve">Горбаківський </t>
  </si>
  <si>
    <t>Гощанський р-н, с.Горбаків</t>
  </si>
  <si>
    <t>Рівненський район: с.Горбаків</t>
  </si>
  <si>
    <t>Рішення Рівненської облради  від 07.12.2018     № 1228</t>
  </si>
  <si>
    <t>Прип’ять-Стохід</t>
  </si>
  <si>
    <t>Зарічненський район  села  Омит, Нобель, Сенчиці, Локриця, Морочне, Неньковичі</t>
  </si>
  <si>
    <t>Вараський р-н: села  Омит, Нобель, Сенчиці, Локриця, Морочне, Неньковичі</t>
  </si>
  <si>
    <t>ДП „Зарічненський лісгосп”, Омитська сільська рада, Нобельська сільська рада, Сенчицька сільська рада, Локницька сільська рада, Морочненська сільська рада, Неньковицька сільська рада, СВСК”Селянський ліс”</t>
  </si>
  <si>
    <t>ДП „Зарічненський лісгосп”, Омитська сільська рада, Нобельська сільська рада, Сенчицька сільська рада, Локницька сільська рада, Морочненська сільська рада, Неньковицька сільська рада, СВСК”Селянський ліс” (Локницька, Зарічненська ОТГ)</t>
  </si>
  <si>
    <t>Рішення облради № 33 від 28.02.1995р.</t>
  </si>
  <si>
    <t>Березнівський район села Губків, Маринин, Більчаки, Хмелівка</t>
  </si>
  <si>
    <t>Рівненський р-н: села Губків, Маринин, Більчаки, Хмелівка, Більчаківське л-во,Стрийське л-во, Щекитинське л-во, Жовтневе л-во: кв. 1-5 ДП „Соснівський лісгосп”, кв.55 вид. 1, 3, 5 ДП СЛАП "Березнівський держспецлісгосп"</t>
  </si>
  <si>
    <t>ДП „Соснівський лісгосп”, СВК “Зоря”, СВК ”Світанок”, СВК ”Хмелівський”, ПГ ”Рівнегаз”, ДП СЛАП "Березнівський держспецлісгосп"</t>
  </si>
  <si>
    <t>ДП „Соснівський лісгосп”, СВК “Зоря”, СВК ”Світанок”, СВК ”Хмелівський”, ПГ ”Рівнегаз”, ДП СЛАП "Березнівський держспецлісгосп" (Соснівська ОТГ)</t>
  </si>
  <si>
    <t>Рішення облради № 139  від 24.03.2000р.</t>
  </si>
  <si>
    <t>Дермансько-Мостівський</t>
  </si>
  <si>
    <t>Здолбунівський район села Дермань Перша, Дермань Друга, Нова Мощаниця, Мости, Будераж, Буща, Ступне, Півче, Святе</t>
  </si>
  <si>
    <t>Рівненський р-н: села Дермань Перша, Дермань Друга, Нова Мощаниця, Мости, Будераж, Буща, Ступне, Півче, Святе</t>
  </si>
  <si>
    <t>Громадяни – власники земельних часток (паїв). СВК “РК-Хміль”, ТзОВ "Волинь край" –орендарі земельних часток (паїв). ТзОВ “АККІ”, СВК "Відродження", ДП СЛАП "Здолбунівський держспецлісгосп", ДП "Острозький лісгосп"</t>
  </si>
  <si>
    <t>Громадяни – власники земельних часток (паїв). СВК “РК-Хміль”, ТзОВ "Волинь край" –орендарі земельних часток (паїв). ТзОВ “АККІ”, СВК "Відродження", ДП СЛАП "Здолбунівський держспецлісгосп", ДП "Острозький лісгосп" (Мізоцька ОТГ)</t>
  </si>
  <si>
    <t>Рішення облради № 341 від 28.02.2002р.</t>
  </si>
  <si>
    <t>Сумська область</t>
  </si>
  <si>
    <t>«Михайлівська цілина»</t>
  </si>
  <si>
    <t>Лебединський район: Катеринівська, Червленівська, Курганська, Пристайлівська с/р;Недригайлівський район:  Козельненська. с/р</t>
  </si>
  <si>
    <t>Сумський р-н: Лебединська міська рада; Роменський р-н: Вільшанська сільська рада</t>
  </si>
  <si>
    <t>ПЗ «Михайлівська цілина» Мінприроди України</t>
  </si>
  <si>
    <t>Указ Президента України від 11.12.2009 № 1035 «Про створення природного заповідника «Михайлівська цілина»</t>
  </si>
  <si>
    <t>«Гетьманський»</t>
  </si>
  <si>
    <t xml:space="preserve">В.-Писарівський р-н: Дмитрівська, Попівська, Вільненська, Ямненська, Добрянська, Солдатська, Рябинівська, Катанська, Кирилівська с/р, В.-Писарівська селищ./р; ДП "Охтирський лісгосп": В.Писарівське л-во, кв. 31-45, 52-66. ДП «Тростянецький лісгосп»: Литовське л-во, кв. 25-27. ДП "В.-Писарівський агролісгосп". Охтирський р-н: Бакирівська, Староіванівська, Пологівська, Кардашівська, Чернеччинська, Хухрянська, Лутищанська, В'язівська, Куземинська с/р; ДП "Охтирський лісгосп": Охтирське л-во, кв. 1-42, 76-77; Хухрянське л-во, кв. 22, 27-28, 38-40, 51-60, 78, 84-85, 88-92, 97-98. ДП «Тростянецький лісгосп»: Литовське л-во, кв. 69.ДП "Охтирський агролісгосп": кв. 28 (вид. 1-8, 13-21), 50 (вид. 1-6), 30 (вид. 1-12, 14-19), 31 (вид. 1, 5-9, 23), 92 (вид. 1-9, 18-19), 95 (вид. 1-13, 15, 17-20), 77 (вид. 14, 18-31), 78 (вид. 6-11, 13), 79 (вид. 1-17).Тростянецький р-н: Кам'янська, Зарічненська, Мащанська с/р, Тростянецька м/р; ДП "Тростянецький лісгосп": Тростянецьке л-во, кв. 1-6, 13, 19-25; 27, 30, 33, 35-45, 78-79.ДП "Тростянецький агролісгосп": кв. 95 (вид. 29-32, 36, 48, 50, 56), 104 (вид. 1-15), 105 (вид. 4) </t>
  </si>
  <si>
    <t xml:space="preserve">Охтирський р-н: Великописарівська с/р, Тростянецька м/р, Кириківська с/р, Охтирська м/р, Чернеччинська с/р, Грунська с/р                                                           ДП "Тростянецьке лісове господарство", 
Тростянецьке лісництво,  кв. 1-6, 19, 27, 30, 31 (вид.1-6), 33, 35-46, 78, 79
Литовське лісництво, кв.15-19, 20-27,  69, 70-73, 81-83
Нескучанське лісництво,  кв.1-4, 6-13, 17-49, 71,72, 59, 65ДП "Охтирське лісове господарство", 
Охтирське лісництво,  кв. 1-42, 76, 77;  
Хухрянське 22, 27, 28, 38-40, 51-57, 59, 60, 78, 84, 85, 88-92, 97, 98;  Олешнянське 87, В.-Писарівське кв.31-45, 52-66ДП "Великописарівський агролісгосп": кв.8 в 1-3; кв.9 в.11,14,15,18-20; кв.10 в.1-4; кв.26 в.1-6,8-13,15-17; кв.29 в.1-3,6,7,9; кв.30 в.1-14; кв.31 в 1-8 ;  кв.35 в.7,10,11,13-15; кв.42 в.1-15; кв.45 в.1,2,4-6; кв.47 в.1-12; кв.51 в.3,4;  кв.53 в.1-27; кв.62 в.1-3                         ДП "Великописарівський агролісгосп": кв.8 в 1-3; кв.9 в.11,14,15,18-20; кв.10 в.1-4; кв.26 в.1-6,8-13,15-17; кв.29 в.1-3,6,7,9; кв.30 в.1-14; кв.31 в 1-8 ;  кв.35 в.7,10,11,13-15; кв.42 в.1-15; кв.45 в.1,2,4-6; кв.47 в.1-12; кв.51 в.3,4;  кв.53 в.1-27; кв.62 в.1-3 ДП "Охтирськеий агролісгосп"в.54 вид.25; кв.92 вид.1-13; кв.95 вид.2-32;кв.28 вид1-16,42;кв.30; кв.31 вид.1,10-14,25-26;кв.50вид.1,3,5-7;кв.77 вид.8-28;кв.78 вид.6-13,32;кв.79; кв.93 вид.1-2                                      ДП "Тростянецький агролісгосп": кв.104 вид.1-22,кв .105 вид .1-5,кв. 127 вид. 1-16,кв.128 вид. 1-10 50, 56), 104 (вид. 1-15), 105 (вид. 4) </t>
  </si>
  <si>
    <t>1. Гетьманський НПП Мінприроди України2. В.-Писарівська райдержадміністрація3. ДП «Великописарівський агролісгосп»4. Охтирська райдержадміністрація5. ДП «Охтирське лісове господарство»6. ДП «Охтирський агролісгосп»7. Тростянецька райдержадміністрація8. ДП «Тростянецьке лісове господарство»9. ДП «Тростянецький агролісгосп»</t>
  </si>
  <si>
    <t>1. Гетьманський НПП  Мінприроди України                                                      2. Великописарівська селищна рада                                                                                                                                                                                                                                                                                                                                                                                                    3. Тростянецька міська рада                                                                                                       4. Кириківська сільська рада                                                                                                                    5. Охтирська міська рада                                                                                                                                                                                                                                                                                           6.Чернеччинська сільська рада                                                                   7. Грунська сільська рада                    8. ДП "Тростянецьке лісове господарство"                                                                                   9. ДП "Охтирське лісове господарство"                                                                 10. ДП Великописарівський агролісгосп"                                                                                  11. ДП "Тростянецький агролісгосп"                                                                       12. ДП "Охтирський агролісгосп" 13. Громадяни, яким надані землі у власність і користування</t>
  </si>
  <si>
    <t>Указ Президента України від 27.04.2009 № 273 «Про створення Гетьманського національного природного парку»</t>
  </si>
  <si>
    <t>«Деснянсько-Старогутський»</t>
  </si>
  <si>
    <t>Середино-Будський р-н:  Зноб-Трубчевська, Старогутська, Стягайлівська, Очкинська, Нововасилівська, Кривоносівська, Кренидівська с/р; ДП "С.-Будський агролісгосп": кв. 1-10, 12-14, 18, 20, 21 (вид. 1-11, 17), 22, 23 (вид. 1-12, 19), 51, 52 (вид. 10-46), 53, 76-77, 78 (вид. 1-27), 80 (вид. 1-22), 81 (вид. 23), 29, 31 (вид. 1-13, 17-41)</t>
  </si>
  <si>
    <t xml:space="preserve">Шосткинський р-н: Зноб-Новгородська с/р, Середино-Будська м/р; Старогутська, Стягайлівська, Очкинська, Нововасилівська, Кривоносівська, Кренидівська с/о; ДП "С.-Будський агролісгосп": кв.12; кв13 вид1-4,8-32,34; кв14 вид1,5,7,22; кв20; кв22 вид 15-16; кв29 вид1-14; кв51; кв53 вид31-34; кв76 вид1-24; кв77 вид9-12; кв151; кв1-10;  кв13 вид5-7;  кв14 вид2-4,6,8-21;кв18 вид1-13; кв21 вид1-11,17; кв22 вид1-14; кв23 вид1-13; кв29 вид15-33; кв31 вид1-40; кв52 вид12-48; кв53 вид 1-27,30; кв76 вид25-39; кв 77 вид1-8; кв78 вид1-21; кв80 вид1-20; кв81 вид30 </t>
  </si>
  <si>
    <t>1. НПП «Деснянсько-Старогутський» Мінприроди України2. С.-Будська райдержадміністрація3. ДП «С.-Будський агролісгосп»4. Сільськогосподарські підприємства5. Громадяни, яким надані землі у власність і користування</t>
  </si>
  <si>
    <t>1. НПП «Деснянсько-Старогутський» Мінприроди України 2. С.-Будська міська рада                                                                                                                                                                                3. Зноб-Новгородська  сільська рада 4. ДП «С.-Будський агролісгосп»                                                                                 5. Громадяни, яким надані землі у власність і користування</t>
  </si>
  <si>
    <t>Указ Президента України від 23.02.1999 № 196 «Про створення національного природного парку «Деснянсько-Старогутський»</t>
  </si>
  <si>
    <t>«Шалигинський»</t>
  </si>
  <si>
    <t>Глухівський р-н: Стариківська, Соснівська с/р, Шалигінська селищ./р; заплава р. Обести між селами Соснівка, Старикове, Шалигине. ДП "Глухівський лісгосп": Шалигинське л-во, кв. 1-14, 16-25, 26 (діл. 3-5, 11-12), 27-42; ДП "Глухівський агролісгосп": кв. 66 (вид. 5-31), 69 (вид. 1-17, 20-25), 70 (вид. 1-26), 79 (вид. 15-16), 80 (вид. 25-26)</t>
  </si>
  <si>
    <t>Шосткинський р-н: Шалигінська селищ./р; заплава р. Обести між селами Соснівка, Старикове, Шалигине;    ДП "Глухівське лісове господарство", 
Шалигинське лісництво, кв. 1-14, 16-25, 27-42, 26 (вид.3-5, 11-22)
ДП "Глухівський агролісгосп" кв.144 (вид.1-9),
 кв.123 (вид.1,2,10-17</t>
  </si>
  <si>
    <t>1. Шалигинська селищна рада2. Стариківська сільська рада3. ДП «Глухівське лісове господарство»4. ДП «Глухівський агролісгосп»5. Філія «Глухівський райавтодор»</t>
  </si>
  <si>
    <t>1. Шалигинська селищна рада           2. ДП «Глухівське лісове господарство»                                 3. ДП «Глухівський агролісгосп» 4. Філія «Глухівський райавтодор»</t>
  </si>
  <si>
    <t>Постанова Ради Міністрів УРСР від 25.02.1980 р. № 132, рішення облради від 13.10.1994 р.</t>
  </si>
  <si>
    <t>«Середньосеймський»</t>
  </si>
  <si>
    <t>Заплава р. Сейм від кордону з Росією до сіл Козлівка, Чаплині, між селами Бояро-Лежачі, Манухівка-Нові Вирки, Іванівка, Волинцеве-Піски. Білопільський р-н: Нововирківська, Рижівська с/р; ДП "Білопільський агролісгосп": кв. 1-3, 4, 8. Буринський р-н: Пісківська с/р; ДП "Буринський агролісгосп": кв. 14 (вид. 1-6, 17-29). Путивльський р-н: Волокитинська, Стрільниківська, Яцинська, Бобинська, Сафонівська, Зіннівська, Князівська, Октябрьська, Чорнобривківська с/р; ДП "Путивльський агролісгосп": кв. 103 (вид. 15), 108, 112, 119, 124 (вид. 10-13), 129 (вид. 12-21), 133</t>
  </si>
  <si>
    <t>Заплава р. Сейм від кордону з Росією до сіл Козлівка, Чаплищи, між селами Бояро-Лежачі, Манухівка,Нові Вирки, Іванівка, Волинцеве-Піски. Сумський р-н:                                                Білопільська міська рада, Нововирківський, Рижівський с/о; ДП "Білопільський агролісгосп": кв. 1 (вид. 1-13), кв. 2 (вид. 1-10), кв. 3 (вид. 1-14), кв. 8 (вид. 1-15) . Конотопський р-н:                  Буринська  міська рада: Пісківський с/о; ДП "Буринський агролісгосп":           кв. 14 (вид.1-21).                        Новослобідська с/р: Манухівський, Юрївський, Бояро-Лежачівський, Червоноозерський с/о                 ДП "Путивльський агролісгосп": ДП «Путивльський агролісгосп». кв. 108 (вид.1-22), кв.111 (вид. 24-35) ,кв. 115 (вид. 1-9), кв. 119 (вид. 1-20), кв.124 (вид.9-12), кв.129 (вид. 15-30), кв. 133 (вид.1-29), кв.149 (вид. 1)</t>
  </si>
  <si>
    <t>1. Білопільська райдержадміністрація2. ДП «Білопільський агролісгосп»3. Пісківська сільська рада Буринського р-ну 4. ДП «Буринський агролісгосп»5. Путивльська райдержадміністрація6. ДП «Путивльський агролісгосп»</t>
  </si>
  <si>
    <t>1. Білопільська міська рада;                         2.Новослобідська сільська рада;                                             3. Буринська міська рада;               4. ДП «Білопільський агролісгосп»                                      5. ДП "Путивльський агролісгосп"; 6. ДП «Буринський агролісгосп»</t>
  </si>
  <si>
    <t>Постанова Ради Міністрів УРСР від 07.01.1987 р. № 2, рішення облради від 13.10.1994 р.</t>
  </si>
  <si>
    <t>«Банний яр»</t>
  </si>
  <si>
    <t>Сумський р-н: Могрицька с/р; лісовий масив між смт. Кияниця та с. Мокриця. ДП "Сумський лісгосп": Могрицьке л-во, кв. 26, 42-43, 52</t>
  </si>
  <si>
    <t>Сумський р-н: Юнаківська с/р, Могрицький с/о; лісовий масив між  смт. Кияниця та с. Мокриця. ДП «Сумське лісове господарство»
 Могрицьке лісництво кв. 26, 42, 43, 52; Могрицьке л-во, кв. 26, 42-43, 52</t>
  </si>
  <si>
    <t>ДП «Сумське лісове господарство»</t>
  </si>
  <si>
    <t>Постанова Ради Міністрів УРСР від 28.10.1974 р. № 500, рішення облради від 13.10.1994 р. ***</t>
  </si>
  <si>
    <t>«Журавлиний»</t>
  </si>
  <si>
    <t>Сумський р-н: Низівська селищ./р; лісовий масив на надзаплавній терасі Псла на південний захід від смт. Низи.ДП "Сумський лісгосп": Низівське л-во, кв. 41, 48, 57, 62, 69</t>
  </si>
  <si>
    <t>Сумський р-н: Садівська  сільська рада; Низівськский с/о.                                         Лісовий масив на надзаплавній терасі Псла на південний захід від смт. Низи. ДП «Сумське лісове господарство»
Низівське лісництво кв. 41, 48, 57, 62, 69</t>
  </si>
  <si>
    <t>ДП "Сумське лісове господарство"</t>
  </si>
  <si>
    <t>Постанови Ради Міністрів УРСР від 16.12.1982 р. № 617 та від 12.10.1992 р. № 584</t>
  </si>
  <si>
    <t>Урочище «Великий бір»</t>
  </si>
  <si>
    <t>Шосткинський р-н: Собицька, Тиманівська с/р; лісовий масив на надзаплавній терасі Десни на південний захід від с.Собич. ДП "Шосткинський лісгосп": Собицьке л-во, кв. 25-27, 29, 35-36, 39-41, 46</t>
  </si>
  <si>
    <t>Шосткинський р-н:                                                               Шосткнинська міська рада:   Собицька, Тиманівська с/о; лісовий масив на надзаплавній терасі Десни на південний захід від с.Собич.                                                              ДП "Шосткинське лісове господарство", 
Собицьке лісництво, кв. 25-29, 35, 36, 39-41, 46</t>
  </si>
  <si>
    <t>ДП «Шосткинське лісове господарство»</t>
  </si>
  <si>
    <t>Постанова Ради Міністрів УРСР від 03.08.1978 р. № 383</t>
  </si>
  <si>
    <t>«Біловодський»</t>
  </si>
  <si>
    <t>Роменський р-н: Коржівська, Артюхівська, Біловодська, Глинська, Перекопівська с/р; заплава р. Сули від с.Бобрик до с.Перекопівка. ДП "Роменський агролісгосп": Андріяшівське л-во, кв. 147 (вид. 25-29, 35-36, 38-42), 160 (вид. 31.1, 32, 34, 41.1, 42), 161 (вид. 42-43), 163 (вид. 18, 42-44), 164 (вид. 18-28), 165 (1-10, 18-25, 36-40), 166 (вид. 1-6, 8-9, 12-13, 18, 21, 33), 180 (вид. 46), 184 (вид. 13-15), 189</t>
  </si>
  <si>
    <t xml:space="preserve">          Роменський р-н: Роменська  м/р:  Коржівський,  Біловодський с/о. Андріяшівська с/р: Глинський, Перекопівський, Артюхівський с/о.                   Заплава р. Сули від с.Бобрик до с.Перекопівка. ДП "Роменський агролісгосп": 
кв. 162 (вид. 31-32,34,41-42); кв. 163 (вид. 39-40); кв. 165 (вид. 18-28); кв. 168 (вид. 18,36-38); кв. 190 (вид. 25-29,35-36,38-42); кв. 193 (вид. 1-10,18-25,36-40); кв. 194 (вид.1-6,8-9,12-13,18,21,33); кв. 209 (вид. 29); кв. 211 (вид. 13-15); кв. 218 (вид. 1-23)</t>
  </si>
  <si>
    <t>1. Роменська міська рада                                         2. Андріяшівська сільська рада                                        3. ДП "Роменський агролісгосп"</t>
  </si>
  <si>
    <t>Постанова Ради Міністрів УРСР від 25.02.1980 р. № 132;рішення облради від 13.10.1994 р.***</t>
  </si>
  <si>
    <t>«Андріяшівсько-Гудимівський»</t>
  </si>
  <si>
    <t>Роменський р-н: Андріяшівська, Глинська с/р; заплава р. Сули від села Мельники до сіл Гудими – Чеберяки.ДП "Роменський агролісгосп": Андріяшівське л-во, кв. 211 (вид. 1, 4-5, 13, 25, 51), 212 (вид. 1-5), 215 (вид. 1-8)</t>
  </si>
  <si>
    <t>Роменський р-н: Андріяшівська с/р, Андріяшівський, Глинський с/о; заплава р. Сули від села Мельники до сіл Гудими – Чеберяки.  ДП "Роменський агролісгосп":  кв.233 (вид. 1,4-5,13,25-51); кв.235 (вид. 1-5); кв. 238 (вид. 1-8)</t>
  </si>
  <si>
    <t>1. Андріяшівська сільська рада   2 ДП «Роменський агролісгосп»</t>
  </si>
  <si>
    <t>Постанова Ради Міністрів УРСР від 19.04.1977  № 198, рішення облради від 13.10.1994 р.***</t>
  </si>
  <si>
    <t>«Хухрянський»</t>
  </si>
  <si>
    <t>Охтирський р-н: Кардашівська, Чернеччинська, Хухрянська, Лутищанська, Куземинська, Вязівська с/р; заплава р. Ворскла від автодороги Охтирка - Лебедин до межі з Полтавською областю. ДП "Охтирський лісгосп": Хухрянське л-во, кв. 22, 27, 28, 38-40, 51-54, 56-57, 59-60, 76-77; ДП "Охтирський агролісгосп": кв. 92 (вид. 1-9, 18-19), кв. 95 (вид. 1-13, 15, 17-19)</t>
  </si>
  <si>
    <t>Охтирський р-н: Чернеччинська с/р: Кардашівський, Чернеччинський,                                                            Хухрянський с/о;                  Грунська с/р:                        Лутищанський,  Куземинський,                  Вязівський с/о;                  заплава р. Ворскла від автодороги Охтирка - Лебедин до межі з Полтавською областю. ДП "Охтирське лісове господарство",  
Охтирське лісництво:             кв. 76-77; Хухрянське лісництво: 22, 27, 28, 38-40, 51-54, 56, 57, 59-60, "Охтирський агролісгосп": кв. 92 (вид. 1-9, 18-19), кв. 95 (вид. 1-13, 15, 17-19)</t>
  </si>
  <si>
    <t>1. Гетьманський НПП 2. ДП «Охтирське лісове господарство» 3. ДП «Охтирський агролісгосп»</t>
  </si>
  <si>
    <t>1. Гетьманський НПП 2. ДП «Охтирське лісове господарство» 3. ДП «Охтирський агролісгосп</t>
  </si>
  <si>
    <t>Постанови Ради Міністрів УРСР від 25.02.1980 р. № 132 та від 12.10.1992 р. № 584, рішення облради від 13.10.1994 р.***</t>
  </si>
  <si>
    <t>«Бакирівський»</t>
  </si>
  <si>
    <t>В.-Писарівський р-н: Катанська с/р, Кириківська селищ./р.; Охтирський р-н: Бакирівська с/р; Тростянецький р-н: Кам'янська с/р; заплава р. Ворскли від сіл Кам’янецьке-Катанське до автодороги Харків - Суми</t>
  </si>
  <si>
    <t>Охтирський р-н                 Кириківська селищ./р: Кириківський,                  Катанський с/о. Чернеччинська с/р: Бакирівський с/о;  Тростянецька м/р:         Кам'янський,                   Солдатський с/о.                 Заплава р. Ворскли від сіл Кам’янецьке-Катанське до автодороги Харків - Суми</t>
  </si>
  <si>
    <t>Гетьманський НПП</t>
  </si>
  <si>
    <t>«Климентівський»</t>
  </si>
  <si>
    <t>Охтирський р-н: Пологівська, Староіванівська с/р;Заплава Ворскли від автодороги Харків -Суми до м. Охтирка</t>
  </si>
  <si>
    <t>Охтирський р-н: Чернеччинська с/р: Пологівський с/о,                        Охтирська м/:             Староіванівський с/о; Заплава Ворскли від автодороги Харків -Суми до м. Охтирка</t>
  </si>
  <si>
    <t>Указ Президента України від 09.12.1998 р. № 1341</t>
  </si>
  <si>
    <t>«Яблуня-колонія»</t>
  </si>
  <si>
    <t>Кролевецький р-н: м. Кролевець, вул. Андріївська, 71</t>
  </si>
  <si>
    <t>Конотопський р-н:                               м. Кролевець, вул. Андріївська, 71</t>
  </si>
  <si>
    <t>Еколого-натуралістичний відділ ЦПО Кролевецької міської ради</t>
  </si>
  <si>
    <t>Укази Президента України від 09.12.1998 р. № 1341 та від 12.09.2005 р. № 1238</t>
  </si>
  <si>
    <t>«Урочище Боромля»(у складі РЛП «Сеймський»)</t>
  </si>
  <si>
    <t>Конотопський р-н: Хижківська с/р; в заплаві Сейму нижче с.Камінь. ДП «Конотопський лісгосп»: Новомутинське л-во,кв. 102 (діл. 1-9, 11-12), 103 (діл. 1-8, 12)**</t>
  </si>
  <si>
    <t>Конотопський р-н: Хижківська с/р; в заплаві Сейму нижче с.Камінь. ДП «Конотопське лісове господарство» Новомутинське лісництво, квартал 102,  квартал 103 виділи 1-5, 11</t>
  </si>
  <si>
    <t>ДП «Конотопське лісове господарство»</t>
  </si>
  <si>
    <t>Розпорядження Ради Міністрів УРСР від 14.10.1975 р. № 780-Р</t>
  </si>
  <si>
    <t>«Озеро Шелехівське»</t>
  </si>
  <si>
    <t>Лебединський р-н: Межирицька с/р; на північ від с.Межирич.ДП «Лебединський лісгосп»: Межирицьке л-во, кв. 97 (діл. 19)</t>
  </si>
  <si>
    <t>Сумський р-н:                Лебединська м/р:   Межирицький с/о; на північ від с.Межирич. ДП «Лебединське лісове господарство»
Межирічське лісництво кв.97 (вид.19)</t>
  </si>
  <si>
    <t>ДП «Лебединське лісове господарство»</t>
  </si>
  <si>
    <t>«Сумський»</t>
  </si>
  <si>
    <t>м. Суми, Лівий і правий береги ставу в заплаві р. Стрілка, притоки р. Сумка, між подвір’ями Сумського державного педагогічного університету ім. Макаренка, що по вул. Роменська, і Сумського національного аграрного університету, що по вул. Кірова</t>
  </si>
  <si>
    <t>м. Суми, Лівий і правий береги ставу в заплаві р. Стрілка, притоки р. Сумка, між подвір’ями Сумського державного педагогічного університету ім. Макаренка, що по вул. Роменська, і Сумського національного аграрного університету, що по вул. Герасима Кондратьєва</t>
  </si>
  <si>
    <t>Сумська міська рада</t>
  </si>
  <si>
    <t>Постанова Ради Міністрів УРСРвід 07.01.1987 р. № 2</t>
  </si>
  <si>
    <t>«Тростянецький»</t>
  </si>
  <si>
    <t>Тростянецький р-н: Тростянецька м/р, Мащанська с/р;ДП «Тростянецький лісгосп»: Нескучанське л-во, кв. 5, 14-16</t>
  </si>
  <si>
    <t>Охтирський р-н:               Тростянецька м/р,             Мащанський с/оДП «Тростянецьке лісове господарство», 
Нескучанське лісництво,                кв. 5, 14, 15, 16</t>
  </si>
  <si>
    <t>ДП «Тростянецьке лісове господарство»</t>
  </si>
  <si>
    <t>Постанова Ради Міністрів УРСР від 29.01.1960 р. № 105</t>
  </si>
  <si>
    <t>«Кияницький»</t>
  </si>
  <si>
    <t>Сумський р-н: Кияницька с/р, с. Кияниця</t>
  </si>
  <si>
    <t>Сумський р-н:                  Юнаківська с/р, Кияницький с/о, с. Кияниця</t>
  </si>
  <si>
    <t>Сумський національний аграрний університет</t>
  </si>
  <si>
    <t>Території та об’єкти природно-заповідного фонду місцевого значення</t>
  </si>
  <si>
    <t>«Сеймський»</t>
  </si>
  <si>
    <t>Регіональні ландшафтні парки</t>
  </si>
  <si>
    <t>Річкова долина Сейму від мосту в с. Чумакове до межі з Чернігівською областю. Буринський р-н: Червонослобідська, Олександрівська, Гвинтівська с/р; кв. 1 (вид. 6-23), 2 (6, 18-26), 3 (вид. 4-7, 14-32), 8 (вид. 1-4, 7-15), 9 (вид. 8-10).Конотопський р-н: Кузьківська, Козацька, Вирівська, Попівська, Хижківська, Мельнянська, Бочечківська, Присеймівська, Духанівська с/р. ДП "Конотопський лісгосп": Конотопське л-во: кв. 77 (діл. 21, 27, 29-30); Новомутинське л-во: кв. 1-43, 50-54, 65-70, 81-84, 94-98, 99-109. ДП "Конотопський агролісгосп": кв. 1 (вид. 1, 4-9, 13-43), 2-3, 4 (вид. 14-19), 11, 12 (вид. 29-34, 42-44), 13 (вид. 14-31), 14-15, 16 (вид. 1-4, 13-25, 29-31), 17 (15-16, 18), 18-31, 32 (вид. 1-16, 24-26), 33 (вид. 6-14), 34-36, 37 (вид. 1-20, 23-60), 38 (вид. 1-19), 42 (вид. 1-2), 44, 46, 48 (вид. 1-2), 49 (вид. 1-4, 13-26), 51 (вид. 1-5), 52 (вид. 2-3), 59, 72 (вид. 28-31), 73 (вид. 42). Кролевецький р-н: Зазірківська, Локнянська, Литвиновицька, Камінська, Мутинська, Ярівська, Дубовицька, Алтинівська, Червоноранківська, Ленінська с/р. ДП "Кролевецький агролісгосп": Ярославецьке л-во, кв. 45, 47, 48 (вид. 12-22), 49 (вид. 2, 6, 8-24), 50-58; Червоноранківське л-во, кв. 18 (вид. 46-69, 72, 75-77), 20 (вид. 79, 87-91), 29 (вид. 6-15, 30-95), 30, 31 (вид. 16-67, 12), 33, 34 (вид. 45), 35-40, 41 (вид. 19-21), 42-46, 47 (вид. 1-37, 39-51, 55-66), 48-53. Путивльський р-н: Волокитинська, Стрільниківська, Яцинська, Бобинська, Сафонівська, Зіннівська, Князівська, Октябрьська, Чорнобривківська с/р. ДП "Кролевецьке лісомисливське господарство": Ярославецьке л-во, кв. 48 (діл. 1, 5)**. ДП "Конотопський лісгосп": Путивльське л-во: кв. 25-27, 32-34, 36, 42-44, 48-72, 80-86**.  ДП "Путивльський агролісгосп": кв. 1-11, 47-51, 56-58, 88-102, 103 (вид. 1-14), 104, 114-118, 120</t>
  </si>
  <si>
    <t xml:space="preserve">Річкова долина Сейму від мосту в с. Чумакове до межі з Чернігівською областю. Конотопський р-н:                      Буринська м/р: Червонослобідський, Олександрівський, Гвинтівський с/о;  Вирівський, Попівський,  Мельнянський, Присеймівський с/о;                                     Бочечківська с/р: Козацький, Хижківський, Духанівський, Бочечківський с/о.               Путивльська м/р: Волокитинський, Стрільниківський, Яцинський, Бобинський, Сафроніївський, Зіннівський, Октябрський, Чорнобривківський с/о.                                                 Новослобідська с/р: Князівський, Червоноозерський с/о.                   Кролевецька м/р: Зазірківський, Локнянський, Литвиновицький Камінський, Мутинський, Ярівський, Дубовицький, Алтинівський, Червоноранківський, Спаський с/о.                                                                             ДП «Конотопське лісове господарство»,
Новомутинське лісництво, кв. 1-21, кв. 22 (вид.2-9), ка. 23-43, 50-54, 65-70, 81-84, 94-109; 
Бочечківське л-во кв. 94-96; 
Путивльське лісництво кв. 25 вид. (1-14), кв. 26, 27, 32 (вид.20-28), кв. 33 (вид.1-17), кв.34 (вид. 21-27), кв. 36 (вид.6-12), кв.42 (вид.1-10, 26), кв.43 (вид.1-12, 22), кв. 44 (вид.1,2,19), кв.48-69, 77-83
Конотопське лісництво кв. 77 (вид.21, 27, 29-30); Ярославецьке лісництво,  кв.48 (вид. 1,6)ДП "Кролевецький агролісгосп": Ярославецьке л-во, кв. 45, 47, 48 (вид. 12-22), 49 (вид. 2, 6, 8-24), 50-58; Червоноранківське л-во, кв. 18 (вид. 46-69, 72, 75-77), 20 (вид. 79, 87-91), 29 (вид. 6-15, 30-95), 30, 31 (вид. 16-67, 12), 33, 34 (вид. 45), 35-40, 41 (вид. 19-21), 42-46, 47 (вид. 1-37, 39-51, 55-66), 48-53. 
ДП "Буринський агролісгосп" кв.1 (вид.1-27);                       кв.2 (вид. 1-12), кв.3 (вид.1-20);  кв.8 (вид.3-16);  кв.9 (вид.1-8).                                     ДП "Путивльський агролісгосп" кв. 1-11, 47-51, 56-58,88-104, 114-118, 120, 135, 139, 143, 144, 150-152 </t>
  </si>
  <si>
    <t xml:space="preserve">Буринська міська рада,                    Попівська сільська рада,                    Бочечківська сільська рада, Путивльська міська рада,                Новослобідська сільсьса рада, Кролевецька міська рада,  ДП «Конотопське лісове господарство»,                              ДП "Кролевецьке лісомисливське господарство",                               ДП «Конотопський агролісгосп»,                                    ДП «Кролевецький агролісгосп»,                                      ДП «Путивльський агролісгосп»,                                          ДП «Буринський агролісгосп»,  власники та користувачі земельних ділянок  </t>
  </si>
  <si>
    <t xml:space="preserve">Буринська міська рада,                    Попівська сільська рада,                    Бочечківська сільська рада, Путивльська міська рада,                Новослобідська сільсьса рада, Кролевецька міська рада,    ДП «Конотопське лісове господарство»,  ДП «Конотопський агролісгосп»,  ДП «Кролевецький агролісгосп»,                                      ДП «Путивльський агролісгосп»,                                          ДП «Буринський агролісгосп»,    </t>
  </si>
  <si>
    <t>Розпорядження голови облдержадміністрації від 14.12.1995 р. № 237</t>
  </si>
  <si>
    <t>«Верхньоесманський»</t>
  </si>
  <si>
    <t>Глухівський р-н: Шевченківська, Землянківська, Слоутська с/р; в заплаві р. Есмань, притоки р. Реть Між селами Слоут, Землянка, Гута. ДП "Глухівський лісгосп": Землянківське л-во, кв. 18-24, 55-69, Слоутське л-во, кв. 69-73, 77-81, 83-86; ДП "Глухівський агролісгосп": кв. 66 (вид. 5-31), 69 (вид. 1-17, 20-25), 70, 79 (вид. 15-16), 80 (вид. 25-26)</t>
  </si>
  <si>
    <t>Шосткинський р-н: Березівська с/р в заплаві р. Есмань, притоки р. Реть Між селами Слоут, Землянка, Гута. ДП "Глухівський лісгосп": Землянківське л-во, кв. 18-24, 55-69, Слоутське л-во, кв. 69-73, 77-81, 83-86; ДП "Глухівський агролісгосп": кв. 66 (вид. 5-29), кв. 69 (вид. 1-17, 20-25), кв.70 (вид. 1-30), кв. 79 (вид. 15-16), 80 (вид. 25-26)</t>
  </si>
  <si>
    <t>1. Березівська сільська рада          2.  ДП «Глухівське лісове господарство 3. ДП «Глухівський агролісгосп» 4. АТ "Сумиобленерго 5. Департамент розвитку інфраструктури Сумської ОДА</t>
  </si>
  <si>
    <t>1. Березівська сільська рада          2.  ДП «Шосткинське лісове господарство 3. ДП «Глухівський агролісгосп» 4. АТ "Сумиобленерго 5. Департамент розвитку інфраструктури Сумської ОДА</t>
  </si>
  <si>
    <t>Рішення облвиконкому від 25.09.1979 р. № 662, рішення облради від 13.10.1994 р.***</t>
  </si>
  <si>
    <t>«Ворожбянський»</t>
  </si>
  <si>
    <t>В заплаві річки Псел між селами Шпилівка, Патріотівка, Ворожба. Лебединський р-н: Ворожбянська с/р; ДП "Лебединський лісгосп": Великовисторопське л-во, кв. 8-10; ДП "Лебединський агролісгосп": кв. 35 (вид. 1-37). Сумський р-н: Низівська селищ./р, Шпилівська с/р; ДП "Сумський лісгосп": Низівське л-во, кв. 23-24, 27-30, 39-40, 42-44, 46-47, 49-51, 53-56, 59-61, 64-68, 82; ДП "Сумський агролісгосп": кв. 105 (вид. 33, 37, 39-43, 45-47), 106 (вид. 54-56)</t>
  </si>
  <si>
    <t xml:space="preserve">Сумський р-н: Лебединська м/р,             Садівська с/р            В заплаві річки Псел між селами Шпилівка, Патріотівка, Ворожба                                         ДП "Лебединський лісгосп": Великовисторопське л-во, кв. 8-10; ДП "Лебединський агролісгосп": кв. 35 (вид. 1-37). Сумський р-н: Садівська сільська рада ДП "Сумський лісгосп": Низівське л-во, кв. 15-17, 20-40, 42-47, 49-56, 58-61, 63-68,82;                        ДП "Сумський агролісгосп": кв. 35 (вид. 1-37) </t>
  </si>
  <si>
    <t>1. Ворожбянська сільська рада 2. ДП «Лебединське лісове господарство»3. ДП «Лебединський агролісгосп»4. Низівська селищна рада5. Шпилівська сільська рада6. ДП «Сумське лісове господарство»7. ДП «Сумський агролісгосп»</t>
  </si>
  <si>
    <t>1. Лебединська міська рада           2. ДП «Лебединське лісове господарство»                                  3. ДП «Лебединський агролісгосп»                                   4. Садівська сільська рада              5. ДП «Сумський лісгосподарство»                              6. ДП «Сумський агролісгосп»</t>
  </si>
  <si>
    <t>Рішення облвиконкому від 25.09.1979 р. № 662, рішення облради від 18.12.2008 р.</t>
  </si>
  <si>
    <t>«Єзучський»</t>
  </si>
  <si>
    <t>Конотопський р-н: Вирівська с/р; між населеними пунктами м. Конотоп, с. Вирівка, с. Лисогубівка.</t>
  </si>
  <si>
    <t>Конотопський р-н:            Попівська с/р між населеними пунктами м. Конотоп, с. Вирівка, с. Лисогубівка.</t>
  </si>
  <si>
    <t>1. ДП "Вирівське" 2. Попівська сільська рада</t>
  </si>
  <si>
    <t>Рішення облвиконкому від 21.12.1983 р. № 407</t>
  </si>
  <si>
    <t>Молченський</t>
  </si>
  <si>
    <t>Путивльський р-н: Линівська, Юр'ївська с/р; на р. Горн, приток р. Сейм</t>
  </si>
  <si>
    <t>Конотопський р-н:  Новослобідська с/р на р. Горн, притока р. Сейм</t>
  </si>
  <si>
    <t>1. Линівська сільська рада 2. Юр'ївська сільська рада</t>
  </si>
  <si>
    <t>Новослобідська сільска рада</t>
  </si>
  <si>
    <t xml:space="preserve">«Бочечанський» </t>
  </si>
  <si>
    <t>Конотопський р-н: Бочечківська с/р; на північ від с. Бочечки.ДП "Конотопський агролісгосп", кв. 52 (вид. 1)</t>
  </si>
  <si>
    <t>1. Бочечківська сільська рада            2. ДП «Конотопський агролісгосп»</t>
  </si>
  <si>
    <t>«Кочубеївський»</t>
  </si>
  <si>
    <t>Кролевецький р-н: Гружчанська с/р; ДП "Кролевецьке лісомисливське господарство": Гружчанське л-во, кв. кв. 57, 58 (діл. 17-30, 33), 59 (діл. 11-16, 18, 20, 21.1, 22-23), 60 (діл. 13-14, 21.1), 70 (діл. 21)**</t>
  </si>
  <si>
    <t>Конотопський р-н: Кролевецька м/р;  ДП "Конотопське лісове господарство": Грузчанське л-во,кв. 57, кв. 58 (вид. 17-27), кв. 59 (вид. 9-15), кв. 60 (вид. 13,14)</t>
  </si>
  <si>
    <t>ДП «Кролевецьке лісомисливське господарство»</t>
  </si>
  <si>
    <t>ДП "Конотопське лісове господарство"</t>
  </si>
  <si>
    <t>Рішення облвиконкому від 21.12.1983 р. № 407, рішення облради від 15.10.2010 р.</t>
  </si>
  <si>
    <t>«Битицький»</t>
  </si>
  <si>
    <t>Сумський р-н:  Битицька, Могрицька с/р;ДП "Сумський лісгосп": Сумське л-во, кв. 127-135, 137; Могрицьке л-во, кв. 115-116</t>
  </si>
  <si>
    <t>Сумський р-н:                 Сумська м/р,                       Юнаківська с/р; ДП "Сумський лісгосп": Сумське л-во, кв. 127-135, 137; Могрицьке л-во, кв. 115-116</t>
  </si>
  <si>
    <t>1. Битицька сільська рада 2. ДП «Сумське лісове господарство»</t>
  </si>
  <si>
    <t>1.Сумська міська рада                  2. ДП «Сумське лісове господарство»</t>
  </si>
  <si>
    <t>Рішення облвиконкому від 21.11.1984 р. №334, рішення облради від 13.10.1994 р.***</t>
  </si>
  <si>
    <t>«Лисиця»</t>
  </si>
  <si>
    <t>Тростянецький р-н: Боромлянська с/р; в балці біля с. Боромля. ДП "Тростянецький агролісгосп":, кв. 6 (вид. 7, 10-29)</t>
  </si>
  <si>
    <t>Охтирський р-н: Боромлянська с/р; в балці біля с. Боромля. ДП "Тростянецький агролісгосп": кв. 6 (вид. 23), кв.14 (вид.1-17), кв. 19, кв. 20</t>
  </si>
  <si>
    <t>1. Боромлянська сільська рада         2. ДП «Тростянецький агролісгосп»</t>
  </si>
  <si>
    <t>1. Боромлянська сільська рада         2. ДП «Тростянецький агролісгосп</t>
  </si>
  <si>
    <t>Розпорядження представника Президента України в області від 28.12.1992 р. № 347</t>
  </si>
  <si>
    <t>Шосткинський р-н:  Каліївська, Івотська с/р; між селами Івотка та Каліївка. ДП "Шосткинський агролісгосп": кв. 16 (вид. 8-11, 17-18, 20-26), кв. 31 (вид. 4-28)</t>
  </si>
  <si>
    <t xml:space="preserve">Шосткинський р-н:  Шосткинська м/р; між селами Івотка та Каліївка.  ДП "Шосткинський агролісгосп": кв. 16 (вид. 8-10; 17-18, 20-26), кв. 31 (діл. 4-16; 19-28). </t>
  </si>
  <si>
    <t>1. Каліївська сільська рада 2. Івотська сільська рада3. ДП «Шосткинський агролісгосп» 4. ТОВ «Авангард-98»</t>
  </si>
  <si>
    <t>1. Шосткинська міська рада            2. ДП «Шосткинський агролісгосп» 3. ТОВ «Авангард-98»</t>
  </si>
  <si>
    <t>«Могрицький»</t>
  </si>
  <si>
    <t>Сумський р-н:  Могрицька с/р; правий корінний берег Псла біля с. Могриця</t>
  </si>
  <si>
    <t>Сумський р-н:                 Юнаківська с/р; правий корінний берег Псла біля с. Могриця</t>
  </si>
  <si>
    <t>Могрицька сільська рада</t>
  </si>
  <si>
    <t>Юнаківська сільська рада</t>
  </si>
  <si>
    <t>«Вільшанківський»</t>
  </si>
  <si>
    <t>Сумський р-н:  В.-Чернеччинська с/р; неподалік від дороги с. Велика Чернеччина – с. Ольшанки.ДП "Сумський агролісгосп": кв. 68 (вид. 11, 33-34)</t>
  </si>
  <si>
    <t>Сумський р-н:              Сумська м/р; неподалік від дороги с. Велика Чернеччина – с. Ольшанки. ДП "Сумський агролісгосп": кв. 68 (вид. 35-45,48)</t>
  </si>
  <si>
    <t>1. Великочернеччинська сільська рада 2. ДП «Сумський агролісгосп»</t>
  </si>
  <si>
    <t>1. Сумська міська рада                  2. ДП «Сумський агролісгосп»</t>
  </si>
  <si>
    <t>«Монастирський ліс»</t>
  </si>
  <si>
    <t>Путивльський р-н:  Линівська с/р; урочище "Монастирський ліс" на південь від с. Нова Слобода. ДП "Конотопський лісгосп": Бунякінське л-во, кв. 66-77, 80-83</t>
  </si>
  <si>
    <t xml:space="preserve"> Конотопський р-н:  Линівська с/р; урочище "Монастирський ліс" на південь від с. Нова Слобода. ДП "Конотопський лісгосп": Бунякінське л-во, кв. 66-77, 80-83</t>
  </si>
  <si>
    <t>«Прудищанський»</t>
  </si>
  <si>
    <t>Ямпільський р-н:  Ямпільська селищ./р, Паліївська с/р; в лісовому масиві на захід від с. Прудище. ДП "Свеський лісгосп": Прудищанське л-во, кв. 21-72</t>
  </si>
  <si>
    <t>Шосткинський р-н:          Ямпільська селищ./р ;  в лісовому масиві на захід від с. Прудище. ДП "Свеський лісгосп": Прудищанське л-во, кв. 21-72</t>
  </si>
  <si>
    <t>ДП «Свеське лісове господарство»</t>
  </si>
  <si>
    <t>Розпорядження голови облдерж-адміністрації  від 14.12.1995 р. № 237, рішення облради від 25.12.2002 р.</t>
  </si>
  <si>
    <t>«Коржівський»</t>
  </si>
  <si>
    <t>Роменський р-н:  Коржівська с/р; ДП "Роменський агролісгосп": Андріяшівське л-во, кв. 156 (вид. 7-9)</t>
  </si>
  <si>
    <t>Роменський р-н:            Роменська м/р;                     ДП "Роменський агролісгосп": Андріяшівське л-во, кв. 152 (вид. 7-9)</t>
  </si>
  <si>
    <t>ДП «Роменський агролісгосп»</t>
  </si>
  <si>
    <t>Рішення облради від 25.09.2003 р.</t>
  </si>
  <si>
    <t>«Вощилиха»</t>
  </si>
  <si>
    <t>Роменський р-н:  Басівська с/р;заплава р. Сула на південний схід від с. Вощилиха. ДП "Роменський агролісгосп": кв. 95 (вид. 2-3, 22, 28-30, 36, 38)</t>
  </si>
  <si>
    <t>Роменський р-н:             Хмелівська с/р; заплава р. Сула на південний схід від с. Вощилиха ДП "Роменський агролісгосп": кв. 101 (вид. 2-3,22,28-30,36,38)</t>
  </si>
  <si>
    <t>1. Басівська сільська рада2. ДП «Роменський агролісгосп»</t>
  </si>
  <si>
    <t>1. Хмелівська сільська рада          2. ДП «Роменський агролісгосп»</t>
  </si>
  <si>
    <t>Рішення облради від 29.11.2005 р.</t>
  </si>
  <si>
    <t>«Духанівський»</t>
  </si>
  <si>
    <t>Конотопський р-н: Духанівська с/р; за південно-західною околицею с. Духанівка. ДП "Конотопський агролісгосп": кв. 40 (вид. 1-11), 39 (вид. 6-12, 15)</t>
  </si>
  <si>
    <t>Конотопський р-н: Бочечківська с/р; за південно-західною околицею с. Духанівка. ДП "Конотопський агролісгосп":с/р кв.39 (вид.6-15), кв.40 (вид.1-18)</t>
  </si>
  <si>
    <t>1. ДП «Конотопський агролісгосп»2. Духанівська сільська рада</t>
  </si>
  <si>
    <t>1. ДП «Конотопський агролісгосп» 2. Бочечківська сільська рада</t>
  </si>
  <si>
    <t>Рішення облради від 04.08.2006 р.</t>
  </si>
  <si>
    <t>«Дібрівка»</t>
  </si>
  <si>
    <t>Недригайлівський р-н: Недригайлівська селищ./р; місцеве урочище обабіч автодороги смт. Недригайлів-с. Козельне</t>
  </si>
  <si>
    <t xml:space="preserve">Роменський р-н: Недригайлівська селищ./р; </t>
  </si>
  <si>
    <t>Недригайлівська селищна рада</t>
  </si>
  <si>
    <t>Рішення облради від 27.07.2007 р.</t>
  </si>
  <si>
    <t>«Шевців»</t>
  </si>
  <si>
    <t>Краснопільський р-н: Угроїдська селищ./р; ДП "Краснопільський лісгосп": Краснопільське л-во, кв. 11-12</t>
  </si>
  <si>
    <t>Сумський р-н: Краснопільська селищ./р ДП "Краснопільський лісгосп": Краснопільське л-во, кв. 11-12</t>
  </si>
  <si>
    <t>ДП «Краснопільське лісове господарство»</t>
  </si>
  <si>
    <t>Рішення облради від 27.06.2008 р.</t>
  </si>
  <si>
    <t>«Біликів»</t>
  </si>
  <si>
    <t>Краснопільський р-н: Угроїдська селищ./р; ДП "Краснопільський лісгосп", Краснопільське л-во, кв. 10</t>
  </si>
  <si>
    <t xml:space="preserve">Сумський р-н: Краснопільська селищ./р; </t>
  </si>
  <si>
    <t>1. ДП «Краснопільське лісове господарство»2. Угроїдська селищна рада</t>
  </si>
  <si>
    <t>1. ДП «Краснопільське лісове господарство» 2. Краснопільська селищна рада</t>
  </si>
  <si>
    <t>«Образ»</t>
  </si>
  <si>
    <t>Краснопільський р-н: Самотоївська селищ./р;ДП "Краснопільський лісгосп": Великобобрицьке л-во,кв. 37 вид. 11-25, ДП «Краснопільський агролісгосп», кв. 75 (діл. 1-11)</t>
  </si>
  <si>
    <t>Сумський р-н: Краснопільска селищ./р; ДП "Краснопільський лісгосп": Великобобрицьке л-во, кв.37  ДП «Краснопільський агролісгосп», кв. 75</t>
  </si>
  <si>
    <t>1. ДП «Краснопільське лісове господарство»                                 2. ДП «Краснопільський агролісгосп»</t>
  </si>
  <si>
    <t>Рішення облради від 18.11.2011 р., Рішення облради від 25.10.2019 Рішення Сумської обласної ради від 26.02.2021 "Про зміни в мережі теритоій та обєктів природно-заповідного фонду області"</t>
  </si>
  <si>
    <t>"Косарівщина"</t>
  </si>
  <si>
    <t>Роменський р-н, Миколаївська с/р, ДП "Роменський агролісгосп" кв.6 вид.1</t>
  </si>
  <si>
    <t xml:space="preserve">Роменський р-н:        Хмелівська с/р;     ДП «Роменський агролісгосп», кв. 6 (вид. 1)             </t>
  </si>
  <si>
    <t>1. Роменська райдержадміністрація 2. ДП «Роменський агролісгосп»</t>
  </si>
  <si>
    <t>Рішення сесії облради від 22.02.2013 р.</t>
  </si>
  <si>
    <t>"Овлаші"</t>
  </si>
  <si>
    <r>
      <rPr>
        <sz val="10"/>
        <color theme="1"/>
        <rFont val="Times New Roman"/>
        <family val="1"/>
        <charset val="204"/>
      </rPr>
      <t>Роменський р-н:</t>
    </r>
    <r>
      <rPr>
        <u/>
        <sz val="10"/>
        <color theme="1"/>
        <rFont val="Times New Roman"/>
        <family val="1"/>
        <charset val="204"/>
      </rPr>
      <t xml:space="preserve"> </t>
    </r>
    <r>
      <rPr>
        <sz val="10"/>
        <color theme="1"/>
        <rFont val="Times New Roman"/>
        <family val="1"/>
        <charset val="204"/>
      </rPr>
      <t>Довгополівська с/р, частина балкової системи між селами Москалівщина та Овлаші</t>
    </r>
    <r>
      <rPr>
        <u/>
        <sz val="10"/>
        <color theme="1"/>
        <rFont val="Times New Roman"/>
        <family val="1"/>
        <charset val="204"/>
      </rPr>
      <t xml:space="preserve"> </t>
    </r>
  </si>
  <si>
    <r>
      <t xml:space="preserve">Роменський р-н: </t>
    </r>
    <r>
      <rPr>
        <sz val="10"/>
        <color theme="1"/>
        <rFont val="Times New Roman"/>
        <family val="1"/>
        <charset val="204"/>
      </rPr>
      <t>Роменська м/р; частина балкової системи між селами Москалівщина та Овлаші;         ДП «Роменський агролісгосп»,  Роменське лісництво,
кв. 125 (вид. 13-17), кв. 126 (вид.1-9)</t>
    </r>
  </si>
  <si>
    <t>1. Роменська районна державна адміністрація 2. ДП «Роменський агролісгосп»</t>
  </si>
  <si>
    <t>1. Роменська міська рада 2. ДП «Роменський агролісгосп»</t>
  </si>
  <si>
    <t>Рішення облради від 22.12.2016</t>
  </si>
  <si>
    <t>«Городище</t>
  </si>
  <si>
    <t>Лебедиинський р-н:  Кам’янська с/р; на південному сході с. Кам’яне. ДП "Лебединський агролісгосп": вк. 108, вид. 18-28, 34-39, 44-47, 89, 90)</t>
  </si>
  <si>
    <t xml:space="preserve">Сумський р-н:  Лебединська м/р; на південному сході с. Кам’яне. ДП "Лебединський агролісгосп": кв. 108 вид. 17-28, 34-39, 44, 45, 47, 89-90
</t>
  </si>
  <si>
    <t>1. ДП "Лебединський агролісгосп": 2. Лебединська районна державна адміністрація</t>
  </si>
  <si>
    <t>1. ДП "Лебединський агролісгосп" 2. Лебединська міська рада</t>
  </si>
  <si>
    <t>Рішення  обласної ради від 06.07.2018</t>
  </si>
  <si>
    <t>«Великописарівські кургани»</t>
  </si>
  <si>
    <t xml:space="preserve">Великописарівський р-н:  Попівська с/р; на північ від с. Олександрівка. </t>
  </si>
  <si>
    <t xml:space="preserve">Охтирський р-н:  Великописарівська селищ./р; на північ від с. Олександрівка. </t>
  </si>
  <si>
    <t>Великописарівська районна державна адміністрація</t>
  </si>
  <si>
    <t>Великописарівська селищна рада</t>
  </si>
  <si>
    <t>Рішення ї обласної ради від 14.12.2018</t>
  </si>
  <si>
    <t>«Губарівщина»</t>
  </si>
  <si>
    <t>Роменський р-н: Андріяшівська с/р; у розгалуженій глибокій балці на північний захід від. с. Волошківка</t>
  </si>
  <si>
    <t>Андріяшівська сільська рада</t>
  </si>
  <si>
    <t>Рішення облради від 14.12.2018</t>
  </si>
  <si>
    <t>Краснопільський р-н: Краснопільська об’єднана територіальна громада; біля південно-східної околиці смт Краснопілля</t>
  </si>
  <si>
    <t>Краснопільська об’єднана територіальна громада</t>
  </si>
  <si>
    <t>Краснопільська селищна рада</t>
  </si>
  <si>
    <t xml:space="preserve">Рішення облради від 22.02.2019 </t>
  </si>
  <si>
    <t>Довжик</t>
  </si>
  <si>
    <t>Краснопільський р-н: Краснопільська об’єднана територіальна громада; біля південної околиці смт. Угроїди. ДП «Краснопільське ЛГ": Краснопільське л-во, кв. 126</t>
  </si>
  <si>
    <t>Сумський р-н: Краснопільська селищ./р; біля південної околиці смт Угроїди. ДП «Краснопільське лісове господарство: Краснопільське л-во, кв. 126</t>
  </si>
  <si>
    <t>ДП «Краснопільське ЛГ"</t>
  </si>
  <si>
    <t>Рішення облради від 22.02.2019, зі змінами згідно рішення Сумської обласної ради від 26.02.2021 "Про зміни в мережі теритоій та обєктів природно-заповідного фонду області"</t>
  </si>
  <si>
    <t>Перекопівський</t>
  </si>
  <si>
    <t>Роменський р-н: Андріящівська об’єднана територіальна громада; на західній околиці с. Перекопівка. ДП «Роменське ЛГ»: Глинське л-во, кв. 24-28</t>
  </si>
  <si>
    <t xml:space="preserve">Роменський р-н: Андріяшівська с/р; на західній околиці с. Перекопівка.                              ДП "Сумське лісове господарство": Глинське л-во, кв. 24-28                 </t>
  </si>
  <si>
    <t>ДП «Роменське ЛГ»</t>
  </si>
  <si>
    <t>Межирицький</t>
  </si>
  <si>
    <t xml:space="preserve">Лебедиинський р-н: Межиріцька с. р.; біля північної околиці с. Межиріч </t>
  </si>
  <si>
    <t>Сумська р-н: Лебединська м/р;</t>
  </si>
  <si>
    <t>Лебединська райдержадміністрація</t>
  </si>
  <si>
    <t>Лебединська міська рада</t>
  </si>
  <si>
    <t>Рішення облради від 17.05.2019</t>
  </si>
  <si>
    <t>Княжицький</t>
  </si>
  <si>
    <r>
      <rPr>
        <sz val="10"/>
        <color theme="1"/>
        <rFont val="Times New Roman"/>
        <family val="1"/>
        <charset val="204"/>
      </rPr>
      <t>Ямпільський р-н:</t>
    </r>
    <r>
      <rPr>
        <u/>
        <sz val="10"/>
        <color theme="1"/>
        <rFont val="Times New Roman"/>
        <family val="1"/>
        <charset val="204"/>
      </rPr>
      <t xml:space="preserve">  </t>
    </r>
    <r>
      <rPr>
        <sz val="10"/>
        <color theme="1"/>
        <rFont val="Times New Roman"/>
        <family val="1"/>
        <charset val="204"/>
      </rPr>
      <t>Княжицька с.р.; біля с. Гирине та с. Княжичі</t>
    </r>
  </si>
  <si>
    <t xml:space="preserve">Шосткинський р-н: Свеська селищ./р; </t>
  </si>
  <si>
    <t>Ямпільська райдержадміністрація</t>
  </si>
  <si>
    <t>Свеська селищна рада</t>
  </si>
  <si>
    <t>Микитівський</t>
  </si>
  <si>
    <t>Ямпільський р-н: Микитівська с. р.; біля північної та східної межі с. Микитівка</t>
  </si>
  <si>
    <t>"Урочище Довжик"</t>
  </si>
  <si>
    <t>Охтирський р-н: Тростянецька м/р, на південний захід від                с. Білка</t>
  </si>
  <si>
    <t>Тростянецька міська рада</t>
  </si>
  <si>
    <t>Рішення Сумської обласної ради від 26.02.2021 "Про зміни в мережі теритоій та обєктів природно-заповідного фонду області"</t>
  </si>
  <si>
    <t>"Деревлянки"</t>
  </si>
  <si>
    <t>Роменський р-н: Андріяшівська с/р,на південному сході та півночі с. Ярошівка; ДП "Роменський агролісгосп": кв. 228 (вид. 21-26),  кв. 229 (вид 26-28)</t>
  </si>
  <si>
    <t>1. ДП "Роменський агролісгосп" ОКАП "Сумиоблагроліс"                          2. Андріяшівська сільська рада</t>
  </si>
  <si>
    <t>Рішення Сумської обласної ради від 18.06.2021 "Про зміни в мережі теритоій та обєктів природно-заповідного фонду області"</t>
  </si>
  <si>
    <t>"Яснопільський"</t>
  </si>
  <si>
    <t>Роменський р-н: Липоводолинська селищ./р, на північний захід і північ від с. Яснопільщина                   ДП "Липоводолинський агролісгосп" ОКАП "Сумиоблагроліс": кв. 65 (вид. 19-22,24)</t>
  </si>
  <si>
    <t>1. Липоводолинська селищна рада                                             2. ДП "Липоводолинський агролісгосп" ОКАП "Сумиоблагроліс"</t>
  </si>
  <si>
    <t>Рішення Сумської обласної ради від 22.12.2021 "Про зміни в мережі теритоій та обєктів природно-заповідного фонду області"</t>
  </si>
  <si>
    <t>"Скарбище"</t>
  </si>
  <si>
    <t>Сумський р-н: Краснопільська селиш./р, південно-східна околиця смт Краснопілля</t>
  </si>
  <si>
    <t>"Урочище Хутірське"</t>
  </si>
  <si>
    <t>Сумський р-н: Краснопільська селиш./р, біля східної околиці смт Краснопілля</t>
  </si>
  <si>
    <t>"Урочище Курінне"</t>
  </si>
  <si>
    <t>Видівський</t>
  </si>
  <si>
    <t>Краснопільський р-н: Краснопільська об’єднана територіальна громада; біля північної і східної околиць с. Виднівка</t>
  </si>
  <si>
    <t>Сумський р-н: Краснопільська селищ./р; біля північної і східної околиць с. Виднівка</t>
  </si>
  <si>
    <t>Рішення облради від 25.10.2019</t>
  </si>
  <si>
    <t>«Ушинський»</t>
  </si>
  <si>
    <t>Шосткинський р-н:  Ковтунівська с/р; на захід від м. Шостка. ДП "Шосткинський лісгосп": Шосткинське л-во, кв. 30-33</t>
  </si>
  <si>
    <t xml:space="preserve">Шосткинський р-н:  Шосткинська м/р; на захід від м. Шостка. ДП "Шосткинський лісгосп": Шосткинське л-во, кв. 30-33 </t>
  </si>
  <si>
    <t>Рішення облвиконкому від 31.12.1980 р. №704</t>
  </si>
  <si>
    <t>«Богданівський»</t>
  </si>
  <si>
    <t>Шосткинський р-н:  Ображіївська с/р; на південь від с. Ушинське. ДП "Шосткинський лісгосп": Шосткинське л-во, кв. 1-29</t>
  </si>
  <si>
    <t>Шосткинський р-н:  Шосткинська м/р; на південь від с. Ушинське.</t>
  </si>
  <si>
    <t>Рішення облвиконкому від 15.04.1975 р. №219</t>
  </si>
  <si>
    <t>«Острів»</t>
  </si>
  <si>
    <t>С.-Будський р-н: Нововасилівська с/р; в заплаві р. Зноба. ДП "С.-Будський лісгосп": Очкинське л-во, кв. 5-12</t>
  </si>
  <si>
    <t>Шосткинський р-н: Зноб-Новгородська  селищ./р; в заплаві р. Зноба. ДП "Свеське лісове господарство": Очкинське л-во, кв. 5-12</t>
  </si>
  <si>
    <t>ДП «С.-Будське лісове господарство»</t>
  </si>
  <si>
    <t>ДП "Свеське лісове господарство"</t>
  </si>
  <si>
    <t>Розпорядження представника Президента України в області від 28.12.1992 р. №347</t>
  </si>
  <si>
    <t>«Мутинський»</t>
  </si>
  <si>
    <t>Конотопський р-н: Козацька с/р; одна ділянка біля дороги між селами Гута - Жолдаки, друга - на схід від с. Новомутин. ДП "Конотопський держлісгосп": Новомутинське л-во, кв. 39-40, 54, 66, 99-100</t>
  </si>
  <si>
    <t xml:space="preserve">Конотопський р-н: Бочечківська с/р; одна ділянка біля дороги між селами Гута - Жолдаки, друга - на схід від с. Новомутин. ДП «Конотопське лісове господарство»: Новомутинське л-во, кв. 39-40, 54, 66, 99-100 </t>
  </si>
  <si>
    <t>Рішення облвиконкому від 27.07.1977 р. №430</t>
  </si>
  <si>
    <t>«Андріївський»</t>
  </si>
  <si>
    <t>Кролевецький р-н:  Кролевецька м/р; поряд з селом Боцманів. ДП "Кролевецьке лісомисливське господарство": Хрещатинське л-во, кв. 90</t>
  </si>
  <si>
    <t>Конотопський р-н:  Кролевецька м/р; поряд з селом Боцманів. ДП «Конотопське лісове господарство»: Хрещатинське л-во, кв. 90</t>
  </si>
  <si>
    <t>«Ставище»</t>
  </si>
  <si>
    <t>Кролевецький р-н:  Ленінська с/р; біля дороги з с. Ленінське до с. Алтинівки. ДП "Кролевецьке лісомисливське господарство": Кролевецьке л-во, кв. 55 (діл. 1-2, 4, 6-9, 11-19, 23.1, 24)**</t>
  </si>
  <si>
    <t>Конотопський р-н:  Кролевецька м/р; біля дороги з с. Ленінське до с. Алтинівки. ДП «Конотопське лісове господарство»: Кролевецьке л-во, кв.55, (вид.1-5, 7-16)</t>
  </si>
  <si>
    <t xml:space="preserve">«Мариця» </t>
  </si>
  <si>
    <t>Кролевецький р-н:  Волокитинська с/р; неподалік від с. Новоселиця Зазірківської сільради. ДП "Кролевецьке лісомисливське господарство": Ярославецьке л-во, кв. 48 (діл. 1, 5)**</t>
  </si>
  <si>
    <t>Конотопський р-н:  Путивльська м/р; неподалік від с. Новоселиця Зазірківської сільради. ДП «Конотопське лісове господарство»: Ярославецьке л-во, кв.48, (вид. 1,5)</t>
  </si>
  <si>
    <t>«Борозенківський»</t>
  </si>
  <si>
    <t>Роменський р-н:  Плавинищенська с/р; примикає до автодороги Ромни - Конотоп між селами Гаї - Борозенка. ДП "Роменський лісгосп": Роменське л-во, кв. 34-39</t>
  </si>
  <si>
    <t>Роменський р-н:  Роменська м/р; ДП "Сумське лісове господарство":  Роменське л-во, кв. 34-39</t>
  </si>
  <si>
    <t>ДП «Роменське лісове господарство»</t>
  </si>
  <si>
    <t>«Хмелівський»</t>
  </si>
  <si>
    <t>Роменський р-н:  Басівська с/р; у верхів’ї р. Борозенки. ДП "Роменський лісгосп": Томашівське л-во, кв. 57</t>
  </si>
  <si>
    <t>Роменський р-н:  Хмелівська с/р; у верхів’ї р. Борозенки. ДП "Сумське лісове господарство" :  Томашівське л-во, кв. 57</t>
  </si>
  <si>
    <t>«Воронізький»</t>
  </si>
  <si>
    <t>Шосткинський р-н:  Воронізька с/р; поряд з смт.Вороніж.ДП "Шосткинський лісгосп": Воронізьке л-во, кв. 5-12</t>
  </si>
  <si>
    <t>Шосткинський р-н:  Шосткинська м/р; поряд з смт.Вороніж; ДП "Шосткинський лісгосп": Воронізьке л-во, кв. 5-12</t>
  </si>
  <si>
    <t>«Підліснівський»</t>
  </si>
  <si>
    <t>Сумський р-н:  Підліснівська с/р; в балці на південь від с. Олександрівка</t>
  </si>
  <si>
    <t xml:space="preserve">Сумський р-н:  Степанівська селищ./р; </t>
  </si>
  <si>
    <t>Підліснівська сільська рада</t>
  </si>
  <si>
    <t>Степанівська селищна рада</t>
  </si>
  <si>
    <t>Розпорядження голови облдерж-адміністрації від 14.12.1995 р. № 237</t>
  </si>
  <si>
    <t>«Саївський»</t>
  </si>
  <si>
    <t>Недригайлівський р-н:  Козельненська с/р; у балці між селами Козельне - Саєве</t>
  </si>
  <si>
    <t xml:space="preserve">Роменський р-н:  Вільшанська с/р; </t>
  </si>
  <si>
    <t>Козельненська сільська рада</t>
  </si>
  <si>
    <t>«Голубців»</t>
  </si>
  <si>
    <t>Недригайлівський р-н:  Курманівська с/р; у балці на околиці смт. Недригайлів</t>
  </si>
  <si>
    <t xml:space="preserve">Роменський р-н:  Недригайлівська селищ./р; </t>
  </si>
  <si>
    <t>«Березів яр»</t>
  </si>
  <si>
    <t>Роменський р-н:  Малопавлівська с/р; урочище «Березів яр». ДП "Охтирський агролісгосп": кв. 40 (вид. 3-4, 6-7)</t>
  </si>
  <si>
    <t>Охтирський р-н:  Комишанська с/р; урочище «Березів яр». ДП "Охтирський агролісгосп": кв.40 (вид.3-4, 28)</t>
  </si>
  <si>
    <t>1. Малопавлівська сільська рада      2. ДП «Охтирський агролісгосп»</t>
  </si>
  <si>
    <t>1. Комишанська сільська рада           2. ДП «Охтирський агролісгосп»</t>
  </si>
  <si>
    <t>Рішення облради від 28.01.2003 р.</t>
  </si>
  <si>
    <t>«Лунарієвий»</t>
  </si>
  <si>
    <t>Сумський р-н:  Могрицька с/р; ДП "Сумський лісгосп": Могрицьке л-во, кв. 40-41, 51, 53-55</t>
  </si>
  <si>
    <t>Сумський р-н:  Юнаківська с/р; ДП "Сумський лісгосп": Могрицьке л-во, кв. 40, 41, 51, 53-55</t>
  </si>
  <si>
    <t>Рішення облради від 25.09.2003 р. та 30.08.2005 р.</t>
  </si>
  <si>
    <t>«Сурмачівський»</t>
  </si>
  <si>
    <t>Роменський р-н:  Глинська с/р; ДП "Роменський агролісгосп": Андріяшівське л-во, кв. 180 (вид. 23-40, 47-48)</t>
  </si>
  <si>
    <t>Роменський р-н:  Андріяшівська с/р; ДП "Роменський агролісгосп": Андріяшівське л-во, кв. 209 (вид. 1-18)</t>
  </si>
  <si>
    <t>1. Глинська сільська рада 2. ДП «Роменський агролісгосп»</t>
  </si>
  <si>
    <t>1. Андріяшівська сільська рада        2. ДП «Роменський агролісгосп»</t>
  </si>
  <si>
    <t>«Засулля»</t>
  </si>
  <si>
    <t>Роменський р-н:  Бобрицька с/р; на північ від с. Бобрик, болотний масив між залізницею та автодорогою. ДП "Роменський агролісгосп": Андріяшівське л-во, кв. 169 (вид. 5-6), 170 (вид. 27.1), 171 (вид. 1-4)</t>
  </si>
  <si>
    <t xml:space="preserve">Роменський р-н:  Роменська м/р; на північ від с. Бобрик, болотний масив між залізницею та автодорогою. </t>
  </si>
  <si>
    <t>Роменська міська рада</t>
  </si>
  <si>
    <t>«Дубинський»</t>
  </si>
  <si>
    <t>Роменський р-н:  Хоминцівська с/р; на південь від села  Дубина. ДП "Роменський агролісгосп": Андріяшівське л-во, кв. 133 (вид. 54, 56)</t>
  </si>
  <si>
    <t>Роменський р-н:  Андріяшівська с/р; на південь від села  Дубина. ДП "Роменський агролісгосп": Андріяшівське л-во, кв. 177 (вид. 16-19)</t>
  </si>
  <si>
    <t>1. Хоминцівська сільська рада2. ДП «Роменський агролісгосп»</t>
  </si>
  <si>
    <t>Рішення облради від 26.05.2004 р.</t>
  </si>
  <si>
    <t>«Громадська дума»</t>
  </si>
  <si>
    <t>Роменський р-н:  Хоминцівська с/р; на північний захід від с. Хоминці. ДП "Роменський лісгосп": Глинське л-во, кв. 5 (діл. 5); ДП "Роменський агролісгосп": Андріяшівське л-во, кв. 134 (вид. 39, 40), 135 (вид. 9), 136 (вид. 1-2, 5-14)</t>
  </si>
  <si>
    <t>Роменський р-н:  Андріяшівська с/р; на північний захід від с. Хоминці. ДП «Сумське лісове господарство»: Глинське л-во, кв. 5 (вид. 5);  ДП "Роменський агролісгосп": Андріяшівське л-во, кв. 176 (вид. 31-32); кв. 178 (вид. 9);  кв. 180 (вид. 1-2,5-14)</t>
  </si>
  <si>
    <t>1. Хоминцівська сільська рада2. ДП «Роменський агролісгосп»3. ДП «Роменське лісове господарство»</t>
  </si>
  <si>
    <t>1. Андріяшівська сільська рада сільська рада 2. ДП «Роменський агролісгосп»3. ДП «Сумське лісове господарство»</t>
  </si>
  <si>
    <t>«Джерельні розсипи»</t>
  </si>
  <si>
    <t>Роменський р-н:  Пустовійтівська с/р; заплава р. Сула на південний захід від с. Герасимівка</t>
  </si>
  <si>
    <t>Роменський р-н:  Роменська м/р</t>
  </si>
  <si>
    <t>Пустовійтівська сільська рада</t>
  </si>
  <si>
    <t>Рішення облради від  29.11.2005 р.</t>
  </si>
  <si>
    <t>«Ковиловий»</t>
  </si>
  <si>
    <t>Л.-Долинський р-н:  Колядинецька с/р; в балці на північній околиці с. Колядинець</t>
  </si>
  <si>
    <t xml:space="preserve">Роменська р-н:  Синівська с/р; </t>
  </si>
  <si>
    <t>Колядинецька сільська рада</t>
  </si>
  <si>
    <t>«Коровинський»</t>
  </si>
  <si>
    <t>Недригайлівський р-н:  Коровинська с/р; болотні угіддя в заплаві  р. Сула</t>
  </si>
  <si>
    <t xml:space="preserve">Роменський р-н: Коровинська с/р; </t>
  </si>
  <si>
    <t>Коровинська сільська рада</t>
  </si>
  <si>
    <t>Рішення облради від 09.07.2009 р.</t>
  </si>
  <si>
    <t>«Катеринівський»</t>
  </si>
  <si>
    <t>Лебединський р-н:  Катеринівська с/р; частина охоронної зони відділення УСПЗ «Михайлівська цілина»</t>
  </si>
  <si>
    <t xml:space="preserve">Сумський р-н:  Лебединська м/р; </t>
  </si>
  <si>
    <t>ПЗ «Михайлівська цілина»</t>
  </si>
  <si>
    <t>«Довге»</t>
  </si>
  <si>
    <r>
      <t xml:space="preserve">Лебединський р-н:  Катеринівська с/р; частина балки зі збереженою степовою рослинністю. ДП "Лебединський агролісгоп": кв. 13 (вид. 13-15, 10-11), </t>
    </r>
    <r>
      <rPr>
        <sz val="10"/>
        <color rgb="FFFF0000"/>
        <rFont val="Times New Roman"/>
        <family val="1"/>
        <charset val="204"/>
      </rPr>
      <t>(10-13,15)</t>
    </r>
  </si>
  <si>
    <t xml:space="preserve">Сумський р-н:  Лебединська м/р; ДП "Лебединський агролісгоп": кв. 13 (вид. 10-15) </t>
  </si>
  <si>
    <t>1. Катеринівська сільська рада2. ДП «Лебединський агролісгосп»</t>
  </si>
  <si>
    <t>1. Лебединська міська рада          2. ДП «Лебединський агролісгосп»</t>
  </si>
  <si>
    <t xml:space="preserve">«Лозовогрушевий» </t>
  </si>
  <si>
    <r>
      <t>Лебединський р-н:  Курганська с/р; частина балки зі збереженою степовою рослинністю. ДП "Лебединський агролісгоп": кв. 70 (вид. 2-3, 28)</t>
    </r>
    <r>
      <rPr>
        <sz val="10"/>
        <color rgb="FFFF0000"/>
        <rFont val="Times New Roman"/>
        <family val="1"/>
        <charset val="204"/>
      </rPr>
      <t>,(2,19)</t>
    </r>
  </si>
  <si>
    <t xml:space="preserve">Сумський р-н:  Лебединська м/р; ДП "Лебединський агролісгоп": кв. 70 (вид. 2,19) </t>
  </si>
  <si>
    <t>1. Курганська сільська рада2. ДП «Лебединський агролісгосп»</t>
  </si>
  <si>
    <t xml:space="preserve">«Грушевський» </t>
  </si>
  <si>
    <t>Лебединський р-н:  Червленівська с/р; частина балки зі збереженою степовою рослинністю. ДП "Лебединський агролісгоп": кв. 89 (вид. 22-23)</t>
  </si>
  <si>
    <t>Сумський р-н:  Лебединська м/р; ДП "Лебединський агролісгоп": кв. 89 (вид. 22-23)</t>
  </si>
  <si>
    <t>1. Червленівська сільська рада2. ДП «Лебединський агролісгосп»</t>
  </si>
  <si>
    <t xml:space="preserve">«Пристайлівський» </t>
  </si>
  <si>
    <r>
      <t xml:space="preserve">Лебединський р-н:  Пристайлівська с/р; ДП "Лебединський агролісгоп": кв. 93 (вид. 7, 12), </t>
    </r>
    <r>
      <rPr>
        <sz val="10"/>
        <color rgb="FFFF0000"/>
        <rFont val="Times New Roman"/>
        <family val="1"/>
        <charset val="204"/>
      </rPr>
      <t>(1,5)</t>
    </r>
  </si>
  <si>
    <t>Сумський р-н:  Лебединська м/р;  ДП "Лебединський агролісгоп": кв. 93 (вид. 1, 5)</t>
  </si>
  <si>
    <t>1. Пристайлівська сільська рада2. ДП «Лебединський агролісгосп»</t>
  </si>
  <si>
    <t>"Ряснянський"</t>
  </si>
  <si>
    <r>
      <rPr>
        <sz val="10"/>
        <color theme="1"/>
        <rFont val="Times New Roman"/>
        <family val="1"/>
        <charset val="204"/>
      </rPr>
      <t>Краснопільський р-н: Ряснянська с/р; балка між селами Земляне, Лісне та Майське</t>
    </r>
    <r>
      <rPr>
        <u/>
        <sz val="10"/>
        <color theme="1"/>
        <rFont val="Times New Roman"/>
        <family val="1"/>
        <charset val="204"/>
      </rPr>
      <t xml:space="preserve"> </t>
    </r>
  </si>
  <si>
    <t xml:space="preserve">Сумський р-н: Краснопільська селищ./р; балка між селами Земляне, Лісне та Майське </t>
  </si>
  <si>
    <t>«Куликівський»</t>
  </si>
  <si>
    <t>Лебединський р-н: Куликівська.с.р.</t>
  </si>
  <si>
    <t xml:space="preserve">Сумський р-н: Лебединська м/р; південно-східна околиця с. Кулики; ДП "Лебединський агролісгоп": кв. 74 (вид. 1,2) </t>
  </si>
  <si>
    <t>ДП «Лебединський агролісгосп»</t>
  </si>
  <si>
    <t>Рішення облради  від 28.04.2017</t>
  </si>
  <si>
    <t>«Колядинецький»</t>
  </si>
  <si>
    <t>Липоводолинський р-н: південна околиця с. Вовкове, Колядинецька с/р; ДП "Липоводолинський агролісгоп": діл. 4-17 кв. 22</t>
  </si>
  <si>
    <t>Роменський р-н: південна околиця с. Вовкове, Синівська с/р; ДП "Липоводолинський агролісгоп": кв.37 (вид. 6-15)</t>
  </si>
  <si>
    <t>ДП "Липоводолинськийй агролісгоп"</t>
  </si>
  <si>
    <t>Рішення  облради від 06.07.2018</t>
  </si>
  <si>
    <t>«Холодниківський»</t>
  </si>
  <si>
    <t>Роменський р-н:  Андріївська та Анастасіївська с/р; на північ від с. Холодник.</t>
  </si>
  <si>
    <t>Роменський р-н:  Андріяшівська с/р; на північ від с. Холодник</t>
  </si>
  <si>
    <t>"Гутко-Ожинка"</t>
  </si>
  <si>
    <t>Шосткинський р-н: Середино-Будська м/р на північний захід від   с. Жихове, серед заплави р. Свига, включає акваторію річки та прибережну смугу</t>
  </si>
  <si>
    <t>Шосткинський р-н: Середино-Будська м/р на північний захід від                с. Жихове, серед заплави р. Свига, включає акваторію річки та прибережну смугу</t>
  </si>
  <si>
    <t>Середино-Будська міська рада</t>
  </si>
  <si>
    <t>"Локнянські дуби"</t>
  </si>
  <si>
    <t>Роменський р-н: Андріяшівська с/р, на відстані 150 м від західної околиці с. Дубина</t>
  </si>
  <si>
    <t>Андріяшівська сільска рада</t>
  </si>
  <si>
    <t>"Крутий яр"</t>
  </si>
  <si>
    <t>Роменський р-н: Липоводолинська селищ./р, між селами Легуші та Чирвине</t>
  </si>
  <si>
    <t>Липоводолинська селищна рада</t>
  </si>
  <si>
    <t>«Чехів яр»</t>
  </si>
  <si>
    <t>Роменський р-н:  Дмитрівська с/р; у балковому комплексі на схід від с. Дмитрівка</t>
  </si>
  <si>
    <t>Охтирський р-н:  Великописарівська селищ./р;        у балковому комплексі на схід від с. Дмитрівка</t>
  </si>
  <si>
    <t>«Ведмежівський»</t>
  </si>
  <si>
    <t>Роменський р-н:  Рогинська с/р; за західною околицею с. Ведмеже. ДП "Роменський агролісгоп": Роменське л-во, кв. 30 (вид. 2.1, 10-11)</t>
  </si>
  <si>
    <t>Роменський р-н:  Роменська м/р; за західною околицею с. Ведмеже. ДП "Роменський агролісгоп": Роменське л-во, кв. 37 (вид. 2,10-11)</t>
  </si>
  <si>
    <t>1. Рогинська сільська рада2. ДП «Роменський агролісгосп»</t>
  </si>
  <si>
    <t>1. Роменська міська рада                 2. ДП «Роменський агролісгосп»</t>
  </si>
  <si>
    <t>Рішення облради від 15.10.2010 р.</t>
  </si>
  <si>
    <t>«Байбачий»</t>
  </si>
  <si>
    <t>Роменський р-н:  Коржівська с/р; поблизу с. Піски</t>
  </si>
  <si>
    <t>Роменський р-н:  Роменська м/р; поблизу с. Піски</t>
  </si>
  <si>
    <t>СЗАТ «Україна»</t>
  </si>
  <si>
    <t>Рішення облради від 27.04.2001 р.</t>
  </si>
  <si>
    <t>«Вирівський</t>
  </si>
  <si>
    <t>Білопільський р-н:  Вирівська, Горобівська с/р; в заплаві р. Вир між селами Горобівка - Вири.ДП "Білопільський агролісгосп"</t>
  </si>
  <si>
    <t>Сумський р-н:  Річківська с/р; в заплаві р. Вир між селами Горобівка - Вири. ДП "Білопільський агролісгосп": кв. 78 (вид. 2-10)</t>
  </si>
  <si>
    <t>ДП «Білопільський агролісгосп»</t>
  </si>
  <si>
    <t>1. Річківська сільська рада            2. ДП «Білопільський агролісгосп»</t>
  </si>
  <si>
    <t>Рішення облвиконкому від 23.12.1981 р. №609</t>
  </si>
  <si>
    <t>«Бобровий»</t>
  </si>
  <si>
    <t>Білопільський р-н:  Рижівська с/р, Ворожбянська і Білопільська селищ./р; одна ділянка в заплаві Сейму біля с. Рижівка, друга - в заплаві Виру біля м. Ворожба. ДП "Сумський лісгосп": Сумське л-во, кв. 85, 93, 95</t>
  </si>
  <si>
    <t>Сумський р-н:  Білопільська м/р, Ворожбянська і селищ./р одна ділянка в заплаві Сейму біля с. Рижівка, друга - в заплаві Виру біля м. Ворожба. ДП "Сумський лісгосп": Сумське л-во, кв. 85, 93, 95</t>
  </si>
  <si>
    <t>«Золотарівський»</t>
  </si>
  <si>
    <t>Сумський р-н:  Кіндратівська, Олексіївська с/р; біля с. Кіндратівка. ДП "Сумський агролісгосп": кв. 4 (вид. 36-42), 5 (вид. 36-40)</t>
  </si>
  <si>
    <t xml:space="preserve">Сумський р-н:  Хотіньська с/р; біля с. Кіндратівка.                     ДП "Сумський агролісгосп":  кв. 4, кв. 5 (вид. 4-8) </t>
  </si>
  <si>
    <t>1. Кіндратівська сільська рада2. Олексіївська сільська рада3. ДП «Сумський агролісгосп»</t>
  </si>
  <si>
    <t>1. Хотіньська сільська рада            2. ДП «Сумський агролісгосп»</t>
  </si>
  <si>
    <t>«Русанівський»</t>
  </si>
  <si>
    <t>Л.-Долинський р-н:  Русанівська, Лучанська с/р; заплава р. Хорол між селами Русанівка та Лучка. ДП "Л.-Долинський агролісгосп": кв. 44 (вид. 10-21), 45 (вид. 14-15), 61 (вид. 30-31)</t>
  </si>
  <si>
    <t>Роменський р-н:  Липоводолинська селищ./р, Синівська с/р; заплава р. Хорол між селами Русанівка та Лучка. ДП "Л.-Долинський    агролісгосп": кв.72 (вид.10-21,69); кв.74 (вид.12); кв.90 (вид.30-31)</t>
  </si>
  <si>
    <t>1. Русанівська сільська рада2. Лучанська сільська рада3. ДП «Л.-Долинський агролісгосп»</t>
  </si>
  <si>
    <t>1. Липоводолинська селищна рада 2. ДП «Л.-Долинський агролісгосп»</t>
  </si>
  <si>
    <t>Рішення облради від 01.12.2006 р.</t>
  </si>
  <si>
    <t>«Карабутівський»</t>
  </si>
  <si>
    <t>Конотопський р-н:  Карабутівська с/р; заплава р. Ромен</t>
  </si>
  <si>
    <t>Конотопський р-н:  Попівська с/р; заплава р. Ромен</t>
  </si>
  <si>
    <t>Попівська сільська рада</t>
  </si>
  <si>
    <t>«Попів Грудок»</t>
  </si>
  <si>
    <t>Кролевецький р-н: Мутинська, Камінська с/р; ДП "Кролевецький агролісгосп": Червоноранківське л-во, кв. 52 (вид. 21-22)</t>
  </si>
  <si>
    <t>Конотопський р-н: Кролевецька м/р;                                          ДП "Кролевецький агролісгосп": Червоноранківське л-во,            кв.50 (вид.28-29)</t>
  </si>
  <si>
    <t>1. Кролевецька райдержадміністрація2. ДП «Кролевецький агролісгосп»</t>
  </si>
  <si>
    <t>1. Кролевецька міська рада           2. ДП «Кролевецький агролісгосп»</t>
  </si>
  <si>
    <t>Рішення облради від 18.11.2011 р.</t>
  </si>
  <si>
    <t>«Оленкин»</t>
  </si>
  <si>
    <t>Кролевецький р-н: Камінська с/р; ДП "Кролевецький агролісгосп": Червоноранківське л-во, кв. 50 (вид. 18-27)</t>
  </si>
  <si>
    <t>Конотопський р-н: Кролевецька м/р; ДП "Кролевецький агролісгосп": Червоноранківське л-во, кв.50 (вид.16-27)</t>
  </si>
  <si>
    <t>«Куданівське болото»</t>
  </si>
  <si>
    <t>Лебединський р-н: територія в долині р. Псел на відстані близько 3,5 км на північний схід від міста Лебедин та близько 160 м на південних схід від с. Куданівка</t>
  </si>
  <si>
    <t>Сумський р-н: територія в долині р. Псел на відстані близько 3,5 км на північний схід від міста Лебедин та близько 160 м на південних схід від с. Куданівка</t>
  </si>
  <si>
    <t>Лбединська міська  рада</t>
  </si>
  <si>
    <t>Лебединська міська  рада</t>
  </si>
  <si>
    <t>Рішення облради             від 28.04.2017</t>
  </si>
  <si>
    <t>«Улянівський»</t>
  </si>
  <si>
    <t>Білопільський р-н:  Улянівська, Терещенківська, Супрунівська с/р; ставки на р. Вир від околиці с. Терещенки до смт. Улянівка. ДП "Білопільський агролісгосп"</t>
  </si>
  <si>
    <t xml:space="preserve">Сумська р-н:  Миколаївська селищ./р, Білопільська м/р; ставки на р. Вир від околиці с. Терещенки до смт. Улянівка. </t>
  </si>
  <si>
    <t>1. Миколаївська селищна рада       2. Білопільська міська рада</t>
  </si>
  <si>
    <t>Рішення облвиконкому від 21.12.1981 р. № 407</t>
  </si>
  <si>
    <t xml:space="preserve">«Озаричанський» </t>
  </si>
  <si>
    <t>Конотопський р-н: Кузьківська, Присеймівська с/р; ріка Сейм та її заплава. ДП "Конотопський агролісгосп": кв. 16 (вид. 5-12, 26-28), 55 (вид. 4-7)</t>
  </si>
  <si>
    <t xml:space="preserve">Конотопський р-н:                Попівська с/р; </t>
  </si>
  <si>
    <t>1. Кузьківська сільська рада2. Присеймівська сільська рада3. ДП «Конотопський агролісгосп»</t>
  </si>
  <si>
    <t>1.Попівська сільська рада             2.  ДП «Конотопський агролісгосп»</t>
  </si>
  <si>
    <t>«Озеро Семиверстне»</t>
  </si>
  <si>
    <t>Лебединський р-н:  Будильська, Калюжненська с/р;землі водного фонду</t>
  </si>
  <si>
    <t>Сумський р-н:  Лебединська м/р; землі водного фонду</t>
  </si>
  <si>
    <t>1. Будильська сільська рада 2. Калюжненська сільська рада</t>
  </si>
  <si>
    <t xml:space="preserve"> Лебединська міська рада</t>
  </si>
  <si>
    <t>«Гайки»</t>
  </si>
  <si>
    <t>Конотопський р-н: Малосамбірська с/р; верхів’я р. Малий Ромен. ДП "Конотопський агролісгосп": кв. 72 (вид. 4)</t>
  </si>
  <si>
    <t>Конотопський р-н: Попівська с/р; верхів’я р. Малий Ромен. ДП "Конотопський агролісгосп": кв. 72 (вид. 4)</t>
  </si>
  <si>
    <t>1. Малосамбірська сільська рада 2. ДП «Конотопський агролісгосп»</t>
  </si>
  <si>
    <t>1. Попівська сільська рада             2. ДП «Конотопський агролісгосп»</t>
  </si>
  <si>
    <t>«Боромлянський»</t>
  </si>
  <si>
    <t>Тростянецький р-н: Боромлянська с/р; близько від села Мозкове, яруга з прияружною лісосмугою.ДП "Тростянецький агролісгосп": кв.16 (вид. 28-30)</t>
  </si>
  <si>
    <t>Охтирський р-н: Боромлянська с/р; близько від села Мозкове, яруга з прияружною лісосмугою.ДП "Тростянецький агролісгосп": кв. 114 (вид 10-12)</t>
  </si>
  <si>
    <t>Рішення облвиконкому від 22.12.1982 р. №497</t>
  </si>
  <si>
    <t>«Комишанський»</t>
  </si>
  <si>
    <t>Недригайлівський р-н: Зеленківська с/р; на відстані 1 км на північ від села Комишанка. ДП "Недригайлівський агролісгосп": кв. 86 (вид. 6.1, 8.1)</t>
  </si>
  <si>
    <t>Роменський р-н: Вільшанська с/р; на відстані 1 км на північ від села Комишанка. ДП "Недригайлівський агролісгосп": кв. 86 (вид. 53,54)</t>
  </si>
  <si>
    <t>ДП «Недригайлівський агролісгосп»</t>
  </si>
  <si>
    <t>Рішення облвиконкому від 21.11.1984 р. №334</t>
  </si>
  <si>
    <t>«Камінські піщаники» (у складі РЛП «Сеймський»)</t>
  </si>
  <si>
    <t>загально-геологічний</t>
  </si>
  <si>
    <t>Кролевецький р-н: Камінська с/р; південна околиця с. Камінь на березі Сейму</t>
  </si>
  <si>
    <t xml:space="preserve">Конотопський р-н:  Кролевецька м/р; </t>
  </si>
  <si>
    <t>Камінська сільська рада</t>
  </si>
  <si>
    <t>Кролевецька міська рада</t>
  </si>
  <si>
    <t>"Грунівська крейда"</t>
  </si>
  <si>
    <t>Сумський р-н: Миропільська с/р, поблизу східної околиці с. Грунівка</t>
  </si>
  <si>
    <t>Миропільська сільська рада</t>
  </si>
  <si>
    <t>«Гора Золотуха»</t>
  </si>
  <si>
    <t>Конотопський р-н: Пустовійтівська с/р; на відстані 3 км від м. Ромни близько від дороги Ромни – Суми, біля села Герасимівки</t>
  </si>
  <si>
    <t xml:space="preserve">Роменський р-н: Роменська м/р; </t>
  </si>
  <si>
    <t>1. Пустовійтівська сільська рада 2. Власники паїв: Чайка Н.М., Ольшевський Г.Г., Ольшевський В.В., Коротушко А.Й., Полуян Н.А., Гоменко Н.І., Тіщенко М.В.</t>
  </si>
  <si>
    <t>1. Роменська міська рада                 2. Власники паїв: Чайка Н.М., Ольшевський Г.Г., Ольшевський В.В., Коротушко А.Й., Полуян Н.А., Гоменко Н.І., Тіщенко М.В</t>
  </si>
  <si>
    <t>Рішення облвиконкому від 31.12.1980 р. №704; рішення облради від 27.06.2008 р.</t>
  </si>
  <si>
    <t>«Новогребельський»</t>
  </si>
  <si>
    <t>Роменський р-н:  Новогребельська, Ярошівська с/р;ДП "Роменський агролісгоп": Андріяшівське л-во, кв. 200 (вид. 15), 201 (вид. 21-23, 29-35), 203 (вид. 9.1, 10), 208 (вид. 9-11, 15-16), 209 (вид. 13-20, 24-26, 28-29)</t>
  </si>
  <si>
    <t>Роменський р-н:  Андріяшівська с/р; ДП "Роменський агролісгоп": Андріяшівське л-во, кв. 230 (вид. 15); кв. 241 (вид. 19-28); кв. 243 (вид. 9-10); кв. 246 (вид. 15); кв. 248 (вид. 11,16); кв. 249 (вид. 13-20,24-26,28-29)</t>
  </si>
  <si>
    <t>1. Новогребельська сільська рада 2. Ярошівська сільська рада                 3. ДП «Роменський агролісгосп»</t>
  </si>
  <si>
    <t>1. Андріяшівська сільська рада       2. ДП «Роменський агролісгосп»</t>
  </si>
  <si>
    <t>«Верхньосульський»</t>
  </si>
  <si>
    <t>Білопільський р-н: Верхосульська с/р; ДП "Білопільський агролісгосп": кв. 54 (вид. 12-20).Лебединський р-н: Гринцівська, Штепівська с/р; ДП "Лебединський агролісгосп": кв. 1 (вид. 1-2), 4 (вид. 1-4, 11).  Недригайлівський р-н: Вільшанська, Великобудківська, Зеленківська с/р; ДП "Недригайлівський агролісгосп": кв. 60 (вид. 32-48), 79 (вид. 1-11), 81 (вид. 1-2), 82 (вид. 17-21, 24), 85 (вид. 22-54, 56), 86 (вид. 15-22), 87 (вид. 8-16), 88 (вид. 1-9); ДП "Роменський лісгосп": Недригайлівське л-во, кв. 112 (діл. 4-5, 7-12), 113, 121 (діл. 3-14, 16-33), 122, 123 (діл. 10, 15), 133 (діл. 16), 134 (діл. 3, 6-11, 15), 135 (діл. 1)</t>
  </si>
  <si>
    <t>Роменський р-н:             Вільшанська с/р;   ДП "Недригайлівський агролісгосп": кв. 48 (вид. 27-30, 37-38); кв. 50 (вид. 6-8); кв. 60 (вид. 32,33,35,37-49); кв. 79 (вид. 1-10, 13-16); кв. 81 (вид. 1-3); кв. 82 (вид. 17-34); кв. 85 (вид. 32-53, 63-65); кв. 86 (вид. 24, 26, 29-36,52); кв. 87 (вид. 1-4, 6-24, 34); кв. 88 (вид.1-4,6-11,18, 21);  ДП "Сумське лісове господарство": Недригайлівське л-во, кв. 111 (вид. 18, 19, 21, 24); кв. 112 (вид. 12-16, 20, 21); кв. 113 (вид. 3-11, 13, 14, 16-24); кв. 119 (вид. 22-24); кв. 121 (вид. 5-38); кв. 122; кв. 133 (вид. 28, 29); кв. 134 (вид. 2, 5-11, 14-17); кв. 135 (вид. 1, 2) Сумський р-н:                 Лебединська м/р, Миколаївська селищ./р;          ДП "Лебединський агролісгосп": кв. 1 (вид. 1-2), 4 (вид. 1-4, 11,12).                      ДП "Білопільський  агролісгосп": кв. 54 (вид. 4-20)</t>
  </si>
  <si>
    <t>1. ДП «Сумське лісове господарство» 2. ДП «Білопільский агролісгосп» 3. ДП «Недригайлівський агролісгосп»       4. Миколаївська селищна рада 5. Лебединська міська рада 6. Вільшанська сільска рада 7.  ДП «Лебединський агролісгосп</t>
  </si>
  <si>
    <t>Рішення облвиконкому від 25.12.1979 р. № 662, рішення облрадивід 15.10.2010 р.</t>
  </si>
  <si>
    <t>«Миропільський»</t>
  </si>
  <si>
    <t>Краснопільський р-н: Запсільська, Миропільська с/р;заплав р. Псел від кордону з Росією до межі з Сумським районом. ДП "Краснопільський агролісгосп": кв. 1 (вид. 18, 21, 24-25), 3 (вид. 7), 4 (вид. 1-2, 4, 8, 24.1), 5 (вид. 1-4, 6-8, 16), 18 (вид. 1, 6-7), 164 (вид. 1)</t>
  </si>
  <si>
    <t>Сумський р-н: Миропільська с/р;аплава р. Псел від кордону з Росією до межі з Сумським районом. ДП "Краснопільський агролісгосп": кв.186 (вид.1-4),  кв.18 (вид. 1), кв. 3 (вид. 1-2), кв. 4 (вид. 1-8), кв 5 (вид.1-6), кв. 164 (вид. 1-6), кв. 185 (вид. 11-14)</t>
  </si>
  <si>
    <t>ДП «Краснопільський агролісгосп»</t>
  </si>
  <si>
    <t>Рішення облвиконкому від 25.12.1979 р. №662</t>
  </si>
  <si>
    <t>«Юр'ївський»</t>
  </si>
  <si>
    <t>Путивльський р-н: Новослобідська с/р; під правим корінним берегом Сейму вище дороги Юр’єве – Линове, заплава р. Горн, притоки р.Сейм. ДП "Путивльський агролісгосп": кв. 72 (вид. 16-32, 34-37), 73 (вид. 8-24), 74 (вид. 9-27)</t>
  </si>
  <si>
    <t>Конотопський р-н: Новослобідська с/р; під правим корінним берегом Сейму вище дороги Юр’єве – Линове, заплава р. Горн, притоки р.Сейм. кв.72 (вид. 15-30), кв.73 (вид. 7-23), кв.74 (вид. 8-21, 25)</t>
  </si>
  <si>
    <t>ДП «Путивльський агролісгосп»</t>
  </si>
  <si>
    <t>«Перелісківський»</t>
  </si>
  <si>
    <t>Лебединський р-н: Великовисторопська с/р; на Легані, лівому меліорованому притоку Псла, на південь від с. Великий Вистороп</t>
  </si>
  <si>
    <t xml:space="preserve">Сумський р-н: Лебединська м/р; </t>
  </si>
  <si>
    <t>Великовисторопська сільська рада</t>
  </si>
  <si>
    <t>Рішення облвиконкому від 21.12.1981 р. №609</t>
  </si>
  <si>
    <t>«Миколаївський»</t>
  </si>
  <si>
    <t>Роменський р-н:  Миколаївська с/р; в заплаві Ромену, між селами Житнє, Миколаївка. ДП "Роменський агролісгосп": Роменське л-во, кв. 77 (вид. 11), 82 (вид. 1-6)</t>
  </si>
  <si>
    <t>Роменський р-н:  Роменська м/р; в заплаві Ромену, між селами Житнє, Миколаївка. ДП "Роменський агролісгосп": Роменське л-во, кв. 83 (вид.11), кв. 88 (вид. 1-6)</t>
  </si>
  <si>
    <t>1. Миколаївська сільська рада       2. ДП «Роменський агролісгосп»</t>
  </si>
  <si>
    <t>1. Роменська міська рада              2. ДП «Роменський агролісгосп»</t>
  </si>
  <si>
    <t>«Дорошівський»</t>
  </si>
  <si>
    <t>Ямпільський р-н:  Дорошівська с/р; в заплаві притоку Івотки між селами Дорошенкове - Палащенкове. ДП "Ямпільський агролісгосп": кв. 31 (вид. 7, 8)</t>
  </si>
  <si>
    <t>Шосткинський р-н:  Дружбівська с/р;   ДП "Ямпільський агролісгосп": кв. 31 (вид. 7, 8)</t>
  </si>
  <si>
    <t>ДП «Ямпільський агролісгосп»</t>
  </si>
  <si>
    <t>Рішення облвиконкому від 22.12.1982 р. №494</t>
  </si>
  <si>
    <t>«Ретик»</t>
  </si>
  <si>
    <t>Кролевецький р-н: Бистрицька с/р; в заплаві Ретика, правого притоку Реті, навколо с. Ретик. ДП "Кролевецький агролісгосп", Ярославецьке л-во, кв. 3 (вид. 1-22)</t>
  </si>
  <si>
    <t>Конотопський р-н: Кролевецька м/р; ДП "Кролевецький агролісгосп", Ярославецьке л-во, кв. 3</t>
  </si>
  <si>
    <t>1.Кролевецька міська  рада   2. ДП «Кролевецький агролісгосп»</t>
  </si>
  <si>
    <t>1.Кролевецька міська  рада         2. ДП «Кролевецький агролісгосп»</t>
  </si>
  <si>
    <t>Рішення облвиконкому від 21.12.1981 р. №609, рішення облради від 25.12.2002 р.</t>
  </si>
  <si>
    <t>«Недригайлівський»</t>
  </si>
  <si>
    <t>Недригайлівський р-н: Коровинська, Курманівська, Кулішівська, Засульська с/р; в заплаві Сули від Недригайлова до межі з Роменським районом. ДП "Недригайлівський агролісгосп": кв. 48 (вид. 27-28, 30-31, 33-34), 50 (вид. 6.1, 7-11, 14), 53 (вид. 32-35), 63 (вид. 17-22), 64 (вид. 31, 33-36, 41, 43-44, 49-52), 65 (вид. 12-13, 26, 29, 32), 66 (вид. 1-3), 67 (вид. 9), 68 (вид. 12-13, 15-20, 26, 28-39), 71 (вид. 1-8, 10-14, 17-20), 72 (вид. 1-8, 11-15, 31)</t>
  </si>
  <si>
    <t>Роменський р-н: Коровинська с/р, Недригайлівська селищ./р; в заплаві Сули від Недригайлова до межі з Роменським районом. ДП "Недригайлівський агролісгосп": кв. 53 (вид. 32-35,39), кв. 62 (вид. 37), кв. 64 (вид. 34-39, 53-56), кв. 65 (вид. 29, 30, 35, 36), кв. 66 (вид. 1-5, 12, 60-62), кв. 68 (вид. 10-21, 23-28), кв.71  (вид. 1-8, 10-14, 17-20), кв. 72 (вид. 1, 3-6,8).</t>
  </si>
  <si>
    <t>1. Коровинська сільська рада 2. Курманівська сільська рада 3. Кулішівська сільська рада 4. Засульська сільська рада 5. ДП «Недригайлівський агролісгосп»</t>
  </si>
  <si>
    <t>1. Коровинська сільська рада           2. Недригайлівська селищна рада  3.ДП «Недригайлівський агролісгосп»</t>
  </si>
  <si>
    <t>Рішення облвиконкому від 25.12.1979 р. №662, рішення облради від 25.12.2002 р.</t>
  </si>
  <si>
    <t xml:space="preserve">«Присеймський» </t>
  </si>
  <si>
    <t>Конотопський р-н: Присеймівська с/р; заболочене пониження правобережної надзаплавної тераси Сейму</t>
  </si>
  <si>
    <t>Конотопський р-н: Попівська с/р;</t>
  </si>
  <si>
    <t>Присеймівська сільська рада</t>
  </si>
  <si>
    <t>Рішення облвиконкому від 21.12.1983 р. №407</t>
  </si>
  <si>
    <t>«Олександрійський»</t>
  </si>
  <si>
    <t>Краснопільський р-н: Миропільська с/р; в заплаві р. Псел</t>
  </si>
  <si>
    <t>Сумський р-н: Миропільська с/р; в заплаві р. Псел</t>
  </si>
  <si>
    <t>«Тернівський»</t>
  </si>
  <si>
    <t>Буринський р-н: Черепівська, Жуківська с/р; між селами Вознесенка, Черепівка, Жуківка, Єрчиха</t>
  </si>
  <si>
    <t xml:space="preserve">Конотопський р-н: Буринська м/р; </t>
  </si>
  <si>
    <t>1. Черепівська сільська рада2. Жуківська сільська рада</t>
  </si>
  <si>
    <t>Буринська міська рада</t>
  </si>
  <si>
    <t>Рішення облвиконкому від 18.12.1985 р. №355</t>
  </si>
  <si>
    <t>«Бобрицький»</t>
  </si>
  <si>
    <t>Лебединський р-н: Московсько-Бобрицька с/р; ДП "Лебединський лісгосп": Боровенківське л-во, кв. 92 (діл. 7-8), 85 (діл. 18-22), 97 (діл. 1, 2.1, 3)**</t>
  </si>
  <si>
    <t>Сумський  р-н: Лебединська м/р; ДП "Лебединський лісгосп": Боровенківське л-во, кв. 85 (вид.19-22)  кв. 92  (вид. 7,8)  кв. 97 вид. (1-3)</t>
  </si>
  <si>
    <t>«Гружчанський»</t>
  </si>
  <si>
    <t>Конотопський р-н: Духанівська, Гружчанська, В'язівська, Козацька с/р; в заплаві р. Єзуч між селами Бережне, Кросна, Червоний Яр, В’язове. ДП "Конотопський агролісгосп": кв. 42 (вид. 3), 66 (вид. 1-8), 53 (вид. 2, 7)</t>
  </si>
  <si>
    <t>Конотопський р-н: Бочечківська  с/р, Дубов'язівська селищ./р; в заплаві р. Єзуч між селами Бережне, Кросна, Червоний Яр, В’язове. ДП "Конотопський агролісгосп": кв. 42 (вид.1-3), кв. 66 (вид. 1-14), кв. 53 (вид. 2-9)</t>
  </si>
  <si>
    <t>1. Духанівська сільська рада2. Гружчанська сільська рада3. В’язівська сільська рада4. Козацька сільська рада5. ДП «Конотопський  агролісгосп»</t>
  </si>
  <si>
    <t>1. Бочечківська сільська рада      2. Дубов'язівська  селищна рада 3. ДП «Конотопський агролісгосп»</t>
  </si>
  <si>
    <t>Рішення облвиконкому від 19.08.1991 р. №138</t>
  </si>
  <si>
    <t>«Шелехівський»</t>
  </si>
  <si>
    <t>Лебединський р-н: Межирицька с/р; на північ від с. Межиріч; ДП "Лебединський лісгосп": Межирицьке л-во, кв. 91-100 (крім кв. 97 діл. 19)</t>
  </si>
  <si>
    <t>Сумський р-н: Лебединська м/р; на північ від с. Межиріч; ДП "Лебединський лісгосп": Межирицьке л-во, кв. 91-100</t>
  </si>
  <si>
    <t>Рішення облвиконкому від 19.08.1991 р. №138, Рішення облради від 25.10.2019</t>
  </si>
  <si>
    <t>«Галине болото»</t>
  </si>
  <si>
    <t>Лебединський р-н: Великовисторопська с/р; на відстані 2 км на захід від с. Великий Вистороп. ДП "Лебединський лісгосп": Великовисторопське л-во, кв. 30 (діл. 7-15, 17), 31 (діл. 8-22, 24), 32 (діл. 9-18), 33 (діл. 15-17, 20-21, 25), 36 (діл. 1-10), 37 (діл. 1-9), 38 (діл. 1-3, 8-9, 18), 41 (діл. 1-2, 7-8, 10-11, 16, 22)**</t>
  </si>
  <si>
    <t>Сумський р-н: Лебединська м/р; на відстані 2 км на захід від с. Великий Вистороп. ДП "Лебединський лісгосп": Великовисторопське л-во, кв.30 (вид.7-15,17), кв.31 (вид. 8-22,24), кв.32 (вид. 9-18), кв.33 ( вид. 15-17,20,21,25)  кв.36 (вид. 1-9),  кв.37 (вид.1-9), кв.38 (вид. 1-3,8,9,18)  кв.41 (вид. 1,2,7,8,10,11,16,22)</t>
  </si>
  <si>
    <t>Розпорядження Представника Президента по Сумській області від 28.12.1992 р.  №347</t>
  </si>
  <si>
    <t>«Верхньосульський-2»</t>
  </si>
  <si>
    <t>Сумський р-н: Сульська с/р; біля сіл Сула та Печище, на витоку р. Сула. ДП "Сумський агролісгосп": кв. 95 (вид. 6-7, 15-16), 96 (вид. 8-12), 97 (вид. 22, 28)</t>
  </si>
  <si>
    <t>Сумський р-н: Садівська с/р; біля сіл Сула та Печище, на витоку р. Сула.                    ДП "Сумський агролісгосп": кв.95 (вид. 10-19), кв. 97 (вид. 31, 32)</t>
  </si>
  <si>
    <t>1. Сульська сільська рада 2. ДП «Сумський агролісгосп»</t>
  </si>
  <si>
    <t>1. Садівська  сільська рада 2. ДП «Сумський агролісгосп»</t>
  </si>
  <si>
    <t>«Ямний»</t>
  </si>
  <si>
    <t>Великописарівський р-н: Добрянська, Ямненська, Вільненська с/р; між селами Вілне, Ямне. В заплаві р.Ворскла. ДП "В.-Писарівський агролісгосп": кв. 45 (вид. 2, 6-7), 47 (вид. 1-3, 15-16)</t>
  </si>
  <si>
    <t>Охтирський р-н: Великописарівська селищ./р; ДП "В.-Писарівський агролісгосп": кв. 25 (вид.6, 7), кв. 46 (вид.11, 12), кв.47 (вид. 13-15)</t>
  </si>
  <si>
    <t>1. Гетьманський національний природний парк  2. ДП «В.-Писарівський агролісгосп»</t>
  </si>
  <si>
    <t>«Дернівський»</t>
  </si>
  <si>
    <t>Краснопільський р-н: Бранцівська, Хмелівська с/р; в заплаві р. Дернове. ДП "Краснопільський агролісгоп": кв. 134 (вид. 15-16), 135 (вид. 6-7), 152 (вид. 1)</t>
  </si>
  <si>
    <t>Сумський р-н: Краснопільська селищ./р; в заплаві р. Дернове. ДП "Краснопільський агролісгоп":кв. 135 (вид. 6-11), кв. 134 (вид. 14-32), кв.152 (вид. 1-9)</t>
  </si>
  <si>
    <t>Розпорядження Представника Президента по Сумській області від 28.12.1992 р. №347</t>
  </si>
  <si>
    <t>«Вовківці»</t>
  </si>
  <si>
    <t>Роменський р-н: Пустовійтівська, Басівська с/р; між селами Вовківці та Правдюки вздовж русла р. Сула. ДП "Роменський агролісгосп": Роменське л-во, кв. 124 (вид. 1, 5-7, 11-12, 15-16, 22-24, 32-36, 47)</t>
  </si>
  <si>
    <t>Роменський р-н: Роменська м/р, Хмелівська с/р; ДП "Роменський агролісгосп": Роменське л-во, кв. 135 (вид. 1,5-7, 11-12,15-16, 22-24,32-36,47)</t>
  </si>
  <si>
    <t>1. Пустовійтівська сільська рада2. Басівська сільська рада3. ДП «Роменський агролісгосп»</t>
  </si>
  <si>
    <t>1. Роменська міська рада                 2. Хмелівська сільська рада         3. ДП «Роменський агролісгосп»</t>
  </si>
  <si>
    <t>Рішення облради від 28.11.2005 р.</t>
  </si>
  <si>
    <t>«Пустовійтівський»</t>
  </si>
  <si>
    <t>Роменський р-н: Пустовійтівська, Басівська, Плавинищенська с/р; заплава р. Сула. ДП "Роменський агролісгосп": Роменське л-во, кв. 93 (вид. 2), 94 (вид. 3), 122 (вид. 16-18), 123 (вид. 1-2)</t>
  </si>
  <si>
    <t>Роменський р-н: Роменська м/р, Хмелівська с/р;               ДП "Роменський агролісгосп": Роменське л-во, кв. 99 (вид. 2),  кв. 100 (вид. 3), кв. 133 (вид. 3-5), кв. 134 (вид. 1-2)</t>
  </si>
  <si>
    <t>1. Пустовійтівська сільська рада2. Басівська сільська рада3. Плавинишенська сільська рада4. ДП «Роменський агролісгосп»</t>
  </si>
  <si>
    <t>«Сульський»</t>
  </si>
  <si>
    <t>Роменський р-н: Пустовійтівська, Плавинищенська с/р;заплава р. Сула. ДП "Роменський агролісгосп": Роменське л-во, кв. 108 (вид. 17), 121 (вид. 1-2, 23)</t>
  </si>
  <si>
    <t>Роменський р-н: Роменська м/р; ДП "Роменський агролісгосп": Роменське л-во, кв. 123 (вид. 17), кв. 132 (вид. 1, 2, 13)</t>
  </si>
  <si>
    <t>1. Пустовійтівська сільська рада2. Плавинишенська сільська рада3. ДП «Роменський агролісгосп»</t>
  </si>
  <si>
    <t>1. Роменська міська рада                  2. ДП «Роменський агролісгосп»</t>
  </si>
  <si>
    <t>«Подолівський»</t>
  </si>
  <si>
    <t>Кролевецький р-н: Кролевецька м/р, Реутинська с/р; заплава р. Реть. ДП "Кролевецький агролісгосп": кв. 38 (вид. 32-33, 56-60), 44 (вид. 1), 38 (вид. 26), 37 (вид. 1-4)</t>
  </si>
  <si>
    <t>Конотопський р-н: Кролевецька м/р; ДП "Кролевецький агролісгосп": Кролевецьке л-во: кв.37 (вид.1-5, 19), кв.38 (вид. 39-43, 60), кв.44 (вид.1)</t>
  </si>
  <si>
    <t>1. Кролевецька міська рада2. Реутинська сільська рада3. ДП «Кролевецький агролісгосп»</t>
  </si>
  <si>
    <t>1. Кролевецька міська рада             2. ДП «Кролевецький агролісгосп»</t>
  </si>
  <si>
    <t>«Артюхівський»</t>
  </si>
  <si>
    <t>Кролевецький р-н: Реутинська с/р; заплава р. Реть. ДП "Кролевецький агролісгосп": Кролевецьке л-во, кв. 39 (вид. 9, 14,30-34, 35.1)</t>
  </si>
  <si>
    <t>Кролевецький р-н: Кролевецька м/р; заплава р. Реть.  ДП "Кролевецький агролісгосп": Кролевецьке л-во, кв.39 (вид.12, 13, 18, 31, 34-37)</t>
  </si>
  <si>
    <t>1. Реутинська сільська рада2. ДП «Кролевецький агролісгосп»</t>
  </si>
  <si>
    <t>«Шагова»</t>
  </si>
  <si>
    <t>Глухівський р-н: Уздицька с/р; в заплаві р. Есмань за північною околицею с. Вікторове</t>
  </si>
  <si>
    <t xml:space="preserve">Сумський р-н: Глухівська м/р; </t>
  </si>
  <si>
    <t>Глухівська райдержадміністрація</t>
  </si>
  <si>
    <t>Глухівська міська рада</t>
  </si>
  <si>
    <t>"Дружба"</t>
  </si>
  <si>
    <t>Лебединський р-н: став на північному заході села Ворожба</t>
  </si>
  <si>
    <t>Сумський р-н: Лебединська м/р</t>
  </si>
  <si>
    <t>Виконавчий комітет Ворожбянської сільської ради</t>
  </si>
  <si>
    <t>«Голубівський»</t>
  </si>
  <si>
    <t xml:space="preserve">Лебединський р-н: ставок між селами Голубінка та Грамине </t>
  </si>
  <si>
    <t>Сумський р-н: Садівська с/р;</t>
  </si>
  <si>
    <t xml:space="preserve">Лебединська районна державна адміністрація </t>
  </si>
  <si>
    <t>Садівська сільська рада</t>
  </si>
  <si>
    <t>Грузне</t>
  </si>
  <si>
    <t>Краснопільський р-н: Краснопільська об’єднана територіальна громада</t>
  </si>
  <si>
    <t xml:space="preserve">Сумський р-н: Краснопільська селищ./р, </t>
  </si>
  <si>
    <t xml:space="preserve">Краснопільська селищна рада
</t>
  </si>
  <si>
    <t>Максимівський</t>
  </si>
  <si>
    <t>Білопільський р-н: Горобівська с. р; біля північної та північно-західної околиці с. Максимівщина</t>
  </si>
  <si>
    <t>Сумський р-н: Річківська с/р</t>
  </si>
  <si>
    <t>Білопільська райдержадміністрація</t>
  </si>
  <si>
    <t>Смирновський</t>
  </si>
  <si>
    <t>Білопільський р-н: Горобівська с. р; біля с. Москаленки</t>
  </si>
  <si>
    <t>Сумський р-н: Білопільська м/р; біля с. Москаленки</t>
  </si>
  <si>
    <t>Білопільська міська рада</t>
  </si>
  <si>
    <t>Панський став</t>
  </si>
  <si>
    <t>Сумський р-н: Великочернеччинська с. р; на південно-східній околиці с. Вільшанка</t>
  </si>
  <si>
    <t>Сумський р-н: Сумська м/р; на південно-східній околиці с. Вільшанка</t>
  </si>
  <si>
    <t>Сумська райдержадміністрація</t>
  </si>
  <si>
    <t>Кияницький</t>
  </si>
  <si>
    <t>Сумський р-н: Кияницька с/р; на північній околиці с. Кияниця</t>
  </si>
  <si>
    <t>Сумський р-н: Юнаківська с/р; на північній околиці с. Кияниця</t>
  </si>
  <si>
    <t>Сумська  райдержадміністрація</t>
  </si>
  <si>
    <t>Білківський</t>
  </si>
  <si>
    <t>Охтирський р-н: Тростянецька м/р, на південь від с. Боромляі на схід від с. Микитівка та Білка; ДП "Тростянецький агролісгосп" ОКАП "Сумиоблагроліс" кв. 42 (діл. 62)</t>
  </si>
  <si>
    <t>1. ДП "Тростянецький агролісгосп" ОКАП "Сумиоблагроліс"                           2. Тростянецька міська рада</t>
  </si>
  <si>
    <t>"Збицьке"</t>
  </si>
  <si>
    <t xml:space="preserve">Сумський р-н: Сумська міська рада, на східній околиці с. Стецьківка; ДП "Сумське лісове господарство" Піщанське л-во кв. 67 (вид. 17); ДП "Сумський агролісгосп" ОКАП Сумиоблагроліс  кв. 41 (діл. 27,25,22,20,18)  </t>
  </si>
  <si>
    <t>1. ДП "Сумське лісове господарство"                                  2. ДП "Сумський агролісгосп" ОКАП Сумиоблагроліс                      3. Сумська міська рада</t>
  </si>
  <si>
    <t>"Загребельщина"</t>
  </si>
  <si>
    <t>Сумський р-н Миколаївська с/р,  північна околиця с. Миколаївка</t>
  </si>
  <si>
    <t>Миколаївська сільска рада</t>
  </si>
  <si>
    <t>Понурка</t>
  </si>
  <si>
    <t>Шоткинський р-н: Собицька с. р; на схід від. с. Собичеве</t>
  </si>
  <si>
    <t>Шосткинський р-н: Шосткинська м/р; на схід від. с. Собичеве</t>
  </si>
  <si>
    <t>Шосткинська  райдержадміністрація</t>
  </si>
  <si>
    <t>Шосткинська міська рада</t>
  </si>
  <si>
    <t>«Глибнянське»</t>
  </si>
  <si>
    <t>Краснопільський р-н: Самотоївська с/р; в лісовому масиві між селами Глибне - Хвойне. ДП "Краснопільський лісгосп": Верхньосироватське л-во, кв. 74 (діл. 1)</t>
  </si>
  <si>
    <t>Сумський р-н: Краснопільська селищ/р;  ДП "Краснопільський лісгосп": Верхньосироватське л-во, кв. 74 (вид. 1)</t>
  </si>
  <si>
    <t>«Ломленка»</t>
  </si>
  <si>
    <t>Ямпільський р-н: Марчихино-Будська с/р; на північ від с. Ломленка. ДП "Свеський лісгосп": Свеське л-во, кв. 108 (діл. 1), 109 (діл. 1), 110 (діл. 1)</t>
  </si>
  <si>
    <t>Шосткинський р-н: Свеська селищ/р; на північ від с. Ломленка. Свеське л-во, кв. 108 (вид. 17), 109 (вид. 9), 110 (вид. 3, 5)</t>
  </si>
  <si>
    <t>Рішення облради від 22.04.2003 р.</t>
  </si>
  <si>
    <t>«Ділянка лісу-1»</t>
  </si>
  <si>
    <t>Краснопільський р-н: Угроїдська селищ./р; ДП "Краснопільський лісгосп": Краснопільське л-во, кв. 74 (діл. 6)</t>
  </si>
  <si>
    <t>Сумський р-н: Краснопільська селищ./р; Краснопільське л-во, кв. 74 (вид. 6)</t>
  </si>
  <si>
    <t>Розпорядження облвиконкому від 28.07.1970 р. № 456, та голови облдержадміністрації від 21.08.1996 р. № 44</t>
  </si>
  <si>
    <t>«Захаревська дача»</t>
  </si>
  <si>
    <t>Краснопільський р-н: Осоївська с/р; в лісовому масиві понад 6 км на захід від с. Осоївки. ДП "Краснопільський лісгосп": Верхньосироватське л-во, кв. 60 (діл. 3, 9, 12)</t>
  </si>
  <si>
    <t>Сумський р-н: Краснопільська селищ/р; ДП "Краснопільський лісгосп": Верхньосироватське л-во, кв. 60 (вид. 3, 9, 12)</t>
  </si>
  <si>
    <t>Розпорядження облвиконкому від 28.07.1970 р. № 456</t>
  </si>
  <si>
    <t>«Ділянка лісу-2»</t>
  </si>
  <si>
    <t>Краснопільський р-н: Краснопільська селищ./р; ДП "Краснопільський лісгосп": Новодмитрівське л-во, кв. 10 (діл. 4)</t>
  </si>
  <si>
    <t>Сумський р-н: Краснопільська селищ/р; ДП "Краснопільський лісгосп": Новодмитрівське л-во, кв. 10 (вид. 4)</t>
  </si>
  <si>
    <t>«Краснопільське»</t>
  </si>
  <si>
    <t>Краснопільський р-н: Краснопільська селищ./р; в лісовому масиві на північ від Краснопілля. ДП "Краснопільський лісгосп": Краснопільське л-во, кв. 90 (діл. 14)</t>
  </si>
  <si>
    <t>Сумський р-н: Краснопільська селищ/р; ДП "Краснопільський лісгосп": Краснопільське л-во, кв. 90 (вид. 14)</t>
  </si>
  <si>
    <t>Розпорядження облвиконкому від 28.07.1970 р. № 456, рішення облради від 26.05.2004 р.</t>
  </si>
  <si>
    <t>«Тіпка»</t>
  </si>
  <si>
    <t>Кролевецький р-н: Гружчанська с/р; біля залізниці на перегоні ст. Кролевець - ст. Білогриве. Примикає до заповідного урочища "Ділянка лісу". ДП "Кролевецьке лісомисливське господарство": Гружчанське л-во, кв. 9 (діл. 11)</t>
  </si>
  <si>
    <t>Шосткинський р-н: Кролевецька м/р; ДП "Конотопське лісове господарство": Грузчанське л-во, кв. 9 (вид.11)</t>
  </si>
  <si>
    <t>«Ділянка лісу»</t>
  </si>
  <si>
    <t>Кролевецький р-н: Гружчанська с/р; біля залізниці на перегоні ст. Кролевець -  ст. Білогриве. Біля заповідного урочища "Тіпка".ДП "Кролевецьке лісомисливське господарство": Гружчанське л-во, кв. 8 (діл. 7, 9, 15)</t>
  </si>
  <si>
    <t>Шосткинський р-н: Кролевецька м/р; біля залізниці на перегоні ст. Кролевець -  ст. Білогриве. Біля заповідного урочища "Тіпка".  ДП "Конотопське лісове господарство: Грузчанське л-во, кв. 8 (вид. 7, 9, 15)</t>
  </si>
  <si>
    <t>«Білогриве»</t>
  </si>
  <si>
    <t>Кролевецький р-н: Білогривська с/р; на північ від с. Білогриве.ДП "Кролевецький агролісгосп": кв. 13 (вид. 1-5)</t>
  </si>
  <si>
    <t>Конотопський р-н: Кролевецька м/р; на північ від с. Білогриве.                         ДП "Кролевецький агролісгосп":  кв. 13 (вид. 1-6, 60)</t>
  </si>
  <si>
    <t>ДП «Кролевецький агролісгосп»</t>
  </si>
  <si>
    <t>Розпорядження облвиконкому від 12.11.1984 р. № 334</t>
  </si>
  <si>
    <t xml:space="preserve">«Драгомирівщина» </t>
  </si>
  <si>
    <t>Конотопський р-н: Кузьківська с/р; на відстані близько 5 км від Конотопу. ДП "Конотопський лісгосп": Конотопське л-во, кв. 77 (діл. 21, 27, 29-30)</t>
  </si>
  <si>
    <t>Конотопський р-н: Попівська с/р; П "Конотопський лісгосп":  Конотопське л-во, кв. 77 (вид 21, 27, 29-30)</t>
  </si>
  <si>
    <t>Рішення облвиконкому від 20.06.1972 р. № 305</t>
  </si>
  <si>
    <t>«Нескучанська дача»</t>
  </si>
  <si>
    <t>Тростянецький р-н: Мащанська с/р; ДП "Тростянецький лісгосп": Нескучанське л-во, кв. 12 (діл. 8-10), 13 (діл. 4, 6, 10-11)</t>
  </si>
  <si>
    <t>Охтирський р-н: Тростянецька міська/р; ДП "Тростянецький лісгосп": Нескучанське л-во, кв. 12 (вид. 8-10), кв.13 (вид. 4, 6, 10-11)</t>
  </si>
  <si>
    <t>Розпорядження облвиконкому від 28.07.1970 р. № 456, рішення облради від 25.12.2002 р.</t>
  </si>
  <si>
    <t>м. Лебедин, ДП "Лебединський лісгосп", Радянське л-во, кв. 32 (діл. 24-25)</t>
  </si>
  <si>
    <t>м. Лебедин, ДП "Лебединський лісгосп, Українське л-во, кв. 32 (вид. 24-25)</t>
  </si>
  <si>
    <t>Розпорядження облвиконкому від 28.07.1970 р. № 456, рішення від 19.10.2000 р.</t>
  </si>
  <si>
    <t xml:space="preserve">«Веселе» </t>
  </si>
  <si>
    <t>Тростянецький р-н: Люджанська с/р; в лісопарковій зоні. ДП "Тростянецький лісгосп": Тростянецьке л-во, кв. 4 (діл. 10, 12, 15, 19-20)</t>
  </si>
  <si>
    <t>Охтирський р-н: Тростянецька міська/р; ДП "Тростянецький лісгосп": Тростянецьке л-во, кв. 4 (вид. 10, 12, 15, 19-20)</t>
  </si>
  <si>
    <t xml:space="preserve">«Залугове» </t>
  </si>
  <si>
    <t>Тростянецький р-н: Кам'янська с/р; в лісовому масиві біля залізниці між ст. Смородине - ст. Бакирівка. ДП "Тростянецький лісгосп": Тростянецьке л-во, кв. 26 (діл. 4)</t>
  </si>
  <si>
    <t>Охтирський р-н: Тростянецька міська/р; ДП "Тростянецький лісгосп":   Тростянецьке л-во, кв. 26 (вид. 4)</t>
  </si>
  <si>
    <t>Тростянецький р-н: Кам'янська с/р; в лісовому масиві між селами Смородине - Кам’янка. ДП "Тростянецький лісгосп": Тростянецьке л-во, кв. 29 (діл. 9)</t>
  </si>
  <si>
    <t>Охтирський р-н: Тростянецька міська/р; ДП "Тростянецький лісгосп": Тростянецьке л-во, кв. 29 (вид. 9)</t>
  </si>
  <si>
    <t>Розпорядження облвиконкому від 28.07.1970 р. № 456, рішення облради від 19.10.2000 р.</t>
  </si>
  <si>
    <t>«Подівоцько-Чуйківська дача»</t>
  </si>
  <si>
    <t>Ямпільський р-н: Чуйківська с/р; на відстані близько 3 км на південний схід від с. Чуйківка. ДП "Свеський лісгосп": Чуйківське л-во, кв. 32 (діл. 18)</t>
  </si>
  <si>
    <t>Шосткинський р-н: Дружбівська міська/р; ДП "Свеський лісгосп": Чуйківське л-во, кв. 32 (вид. 18)</t>
  </si>
  <si>
    <t>«Макове»</t>
  </si>
  <si>
    <t>Тростянецький р-н: Криничанська с/р; в лісовому масиві; примикає до автодороги Тростянець - Суми. ДП "Тростянецький лісгосп": Маківське л-во, кв. 46 (діл. 1, 2)</t>
  </si>
  <si>
    <t>Охтирський р-н: Тростянецька міська/р; в лісовому масиві; примикає до автодороги Тростянець - Суми; ДП "Тростянецький лісгосп": Маківське л-во, кв. 46 (вид. 1-3)</t>
  </si>
  <si>
    <t>«Туранівська дача»</t>
  </si>
  <si>
    <t>Ямпільський р-н: Воздвиженська с/р; ДП "Свеський лісгосп": Олінське л-во, кв. 35 (діл. 1)</t>
  </si>
  <si>
    <t>Шосткинський р-н: Ямпільська селищна/р; Олінське л-во, кв. 35 (вид. 1)</t>
  </si>
  <si>
    <t>Тростянецький р-н: Криничанська с/р; в лісовому масиві неподалік від автодороги Тростянець - Суми.ДП "Тростянецький лісгосп":Маківське л-во, кв. 54 (діл. 7, 11)</t>
  </si>
  <si>
    <t>Охтирський р-н: Тростянецька міська/р; ДП "Тростянецький лісгосп":Маківське л-во, кв. 54 (вид. 7, 11)</t>
  </si>
  <si>
    <t xml:space="preserve">«Красне» </t>
  </si>
  <si>
    <t>Тростянецький р-н: Становська с/р; примикає до грунтової дороги Тростянець - Мащанка. ДП "Тростянецький лісгосп": Нескучанське л-во, кв. 71 (діл. 13, 15-17, 25.1)</t>
  </si>
  <si>
    <t>Охтирський р-н: Тростянецька міська/р; примикає до грунтової дороги Тростянець - Мащанка.  ДП "Тростянецький лісгосп": Нескучанське л-во, кв. 71 (вид. 13, 15-17, 25)</t>
  </si>
  <si>
    <t xml:space="preserve">«Сумська діброва» </t>
  </si>
  <si>
    <t>Тростянецький р-н: Зарічненська с/р; неподалік від автодороги Тростянець - Мащанка. ДП "Тростянецький лісгосп": Нескучанське л-во, кв. 38 (діл. 3-4), 39 (діл. 1, 4-5, 7-11)</t>
  </si>
  <si>
    <t>Охтирський р-н: Тростянецька м/р ; ДП "Тростянецький лісгосп": Нескучанське л-во, кв. 38 (вид. 3, 4), кв. 39, ( вид. 1,4-5, 7-11)</t>
  </si>
  <si>
    <t>Ямпільський р-н: Ямпільська селищ./р; біля автодороги між Ямполем та Дорошівкою. ДП "Свеський лісгосп": Дружбівське л-во, кв. 84 (діл. 2)</t>
  </si>
  <si>
    <t>Шосткинський р-н: Ямпільська селищ./р; ДП "Свеський лісгосп": Дружбівське л-во, кв. 84 (вид. 2)</t>
  </si>
  <si>
    <t>«Кремлянська дача»</t>
  </si>
  <si>
    <t>Ямпільський р-н: Ямпільська селищ./р; біля с. Білиця. ДП "Свеський лісгосп": Дружбівське л-во, кв. 53 (діл. 6)</t>
  </si>
  <si>
    <t xml:space="preserve">Шосткинський р-н: Ямпільська селищ./р; ДП "Свеський лісгосп": кв. 53 (вид. 6). </t>
  </si>
  <si>
    <t>Ямпільський р-н: Свеська селищ./р; біля залізниці між ст. Свеса - ст. Дружба. ДП "Свеський лісгосп": Свеське л-во, кв. 57 (діл. 1, 7, 9)</t>
  </si>
  <si>
    <t>Шосткинський р-н: Свеська селищ./р; біля залізниці між ст. Свеса - ст. Дружба. ДП "Свеський лісгосп": Свеське л-во, кв. 57 (вид. 1, 7)</t>
  </si>
  <si>
    <t>«Прудищанська дача»</t>
  </si>
  <si>
    <t>Ямпільський р-н: Ямпільська селищ./р; на відстані 2 км на захід від с. Прудище. ДП "Свеський лісгосп": Прудищанське л-во, кв.62 (діл. 16)</t>
  </si>
  <si>
    <t>Шосткинський р-н: Ямпільська селищ./р; П "Свеський лісгосп": Свеське л-во, кв.62 (вид. 16)</t>
  </si>
  <si>
    <t>Ямпільський р-н: Свеська селищ./р; біля залізниці між ст. Свеса - ст. Дружба. Примикає до заповідного урочища "Ділянка лісу" - 20,1 га. ДП "Свеський лісгосп": Свеське л-во, кв. 57 (діл. 2)</t>
  </si>
  <si>
    <t>Шосткинський р-н: Свеська селищ./р; ДП "Свеський лісгосп": Свеське л-во, кв. 57 (вид. 10)</t>
  </si>
  <si>
    <t>«Група екзотичних дерев»</t>
  </si>
  <si>
    <t>м. Суми, вул. Якіра, 17; у дворі та біля окружної межі ветлабораторії</t>
  </si>
  <si>
    <t>м. Суми, вул. Люблінська, 17; у дворі та біля окружної межі Сумської регіональної державної лабораторії Державної служби України з питань безпечності харчових продуктів та захисту споживачів</t>
  </si>
  <si>
    <t>Сумська державна лабораторія ветеринарної медицини</t>
  </si>
  <si>
    <t>Сумської регіональної державної лабораторії Державної служби України з питань безпечності харчових продуктів та захисту споживачів</t>
  </si>
  <si>
    <t>Рішення облвиконкому від 20.06.1972 р. № 305, рішення облради від 27.06.2008 р.</t>
  </si>
  <si>
    <t>«Дуб на Петропавлівській»</t>
  </si>
  <si>
    <t>м. Суми, вул Петропавлівська, 102; біля дитсадка</t>
  </si>
  <si>
    <t>КП  СМР «Паркінг»</t>
  </si>
  <si>
    <t>«Дерева Паліцина»</t>
  </si>
  <si>
    <t>Сумський р-н: Верхньосироватська с/р, с.Залізняк.</t>
  </si>
  <si>
    <t>Верхньосироватська сільська рада</t>
  </si>
  <si>
    <t>Рішення облради від 19.10.2000</t>
  </si>
  <si>
    <t>«Липові насадження»</t>
  </si>
  <si>
    <t>м. Суми, вул. Петропавлівська, від будівельного коледжу до вул. ХХ років Перемоги</t>
  </si>
  <si>
    <t xml:space="preserve">м. Суми, вул. Петропавлівська, від будівельного коледжу до вул. 20 років Перемоги </t>
  </si>
  <si>
    <t>КП «Зеленбуд»</t>
  </si>
  <si>
    <t>«Дубові насадження»</t>
  </si>
  <si>
    <t>Охтирський р-н:  Лутищанська с/р; обабіч  дороги Охтирка - Котельва, на південь від  с.Лутище. ДП "Охтирський лісгосп", Хухрянське л-во, кв. 64 (діл. 18, 22, 24, 26, 28), 68 (діл 20, 22), 69 (діл. 12), 74 (діл. 1, 3, 10)**</t>
  </si>
  <si>
    <t>Охтирський р-н:  Чернеччинаська с/р; обабіч  дороги Охтирка - Котельва, на південь від  с.Лутище. ДП "Охтирський лісгосп", Хухрянське л-во, кв. 64, 68, 69, 74, 76</t>
  </si>
  <si>
    <t>1. ДП «Охтирське лісове господарство» 2. Філія «Охтирський райавтодор»</t>
  </si>
  <si>
    <t>1. ДП «Охтирське лісове господарство» 2.  Служба автомобільних доріг у Сумській області</t>
  </si>
  <si>
    <t>Рішення облвиконкому від 20.06.1972 р.№ 305</t>
  </si>
  <si>
    <t>«Сосна в урочищі Реутинці»</t>
  </si>
  <si>
    <t>Кролевецький р-н:  Білогривська с/р; за 30 м від автодороги с. Обтове - с. Хрещатик. ДП "Кролевецьке лісомисливське господарство": Хрещатинське л-во, кв. 22 (діл. 25)</t>
  </si>
  <si>
    <t>Конотопський  р-н:  Кролевецька м/р; ДП "Конотопське лісове господарство":  кв. 22 (вид. 25)</t>
  </si>
  <si>
    <t>Рішення облради від 04.03.1999 р.</t>
  </si>
  <si>
    <t>«Новослобідські дуби»</t>
  </si>
  <si>
    <t>Путивльський р-н:  Линівська с/р; на відстані понад 10 м від зовнішньої стіни монастиря “Софіївська пустинь”. ДП "Конотопський лісгосп": Бунякінське л-во, кв. 75**</t>
  </si>
  <si>
    <t>Конотопський р-н:  Новослобідська с/р; ДП "Конотопський лісгосп": Бунякінське л-во, кв 75 (вид. 13)</t>
  </si>
  <si>
    <t>«Дуби біля с.Кропивинці»</t>
  </si>
  <si>
    <t>Роменський р-н: Левченківська с/р; неподалік від с.Кропивинці</t>
  </si>
  <si>
    <t>Роменський р-н: Роменська м/р</t>
  </si>
  <si>
    <t>Левченківська сільська рада, Довгополівська сільська рада</t>
  </si>
  <si>
    <t xml:space="preserve">Рішення облвиконкому від 20.06.1972 р. № 305, рішення облради від 19.10.2000 р. рішення облради від 06.07.2018 р. </t>
  </si>
  <si>
    <t>«Дуб Гаркуші»</t>
  </si>
  <si>
    <t>Роменський р-н:  Басівська с/р; в с. Гаї</t>
  </si>
  <si>
    <t>Роменський р-н:  Хмелівська с/р;</t>
  </si>
  <si>
    <t>Басівська сільська рада</t>
  </si>
  <si>
    <t>Хмелівська сільська рада</t>
  </si>
  <si>
    <t>Рішення облвиконкому від 20.06.1972 р. № 305, рішення облради від 19.10.2000 р.</t>
  </si>
  <si>
    <t>«Межиріцька шовковиця»</t>
  </si>
  <si>
    <t>Лебединський р-н: Межирицька с/р; с. Межиріч</t>
  </si>
  <si>
    <t>Сумський р-н: Лебединська м/р; с. Межиріч</t>
  </si>
  <si>
    <t>Межирицька сільська рада</t>
  </si>
  <si>
    <t>«Дуб»</t>
  </si>
  <si>
    <t>Глухівський р-н:  Іващенківська с/р; на схід від с. Шакутівщина. ДП "Глухівський лісгосп": Слоутське л-во, кв. 12 (вид. 12)</t>
  </si>
  <si>
    <t>Шосткинський р-н:  Березівська с/р; ДП "Шосткинське лісове господарство" : Слоутське л-во, кв. 12 (вид. 12)</t>
  </si>
  <si>
    <t>ДП «Глухівське лісове господарство»</t>
  </si>
  <si>
    <t>ДП "Шосткинське лісове господарство"</t>
  </si>
  <si>
    <t>Рішення облвиконкому від 27.09.1973 р.№ 504</t>
  </si>
  <si>
    <t xml:space="preserve">«Сосни» </t>
  </si>
  <si>
    <t>Глухівський р-н:  Соснівська с/р; Правий берег р. Обеста. ДП "Глухівський лісгосп": Шалигинське л-во, кв. 25 (вид. 6)**</t>
  </si>
  <si>
    <t>Шосткинський р-н:  Шалигинська с/р; Правий берег р. Обеста. ДП "Шосткинське лісове господарство": Шалигинське л-во, кв. 19 (вид. 25)</t>
  </si>
  <si>
    <t xml:space="preserve">«Дуби» </t>
  </si>
  <si>
    <t>Путивльський р-н:  Волокитинська с/р; на північ від с. Волокитине. ДП "Кролевецьке лісомисливське господарство": Ярославецьке л-во, в кв. 35**</t>
  </si>
  <si>
    <t>Конотопський р-н:  Путивльська м/р; на північ від с. Волокитине. ДП «Путивльський агролісгосп» кв. 5 вид. 12.</t>
  </si>
  <si>
    <t>«Духовничанські дуби»</t>
  </si>
  <si>
    <t xml:space="preserve">Охтирський р-н:  Лантратівська с/р. ДП «Охтирське лісове господарство»: Олешнянське л-во, ділянка 25 кварталу 45 </t>
  </si>
  <si>
    <t xml:space="preserve">Охтирський р-н:  Чупахівська селищ./р. ДП «Охтирське лісове господарство»: Олешнянське л-во, кв. 45 вид. 25 </t>
  </si>
  <si>
    <t>ДП «Охтирське лісове господарство»</t>
  </si>
  <si>
    <t>«Екзотичні дерева Глухівського педуніверситету»</t>
  </si>
  <si>
    <t>м. Глухів; на розі вулиць Радянська та Карла Маркса</t>
  </si>
  <si>
    <t>Шосткинський р-н:  м. Глухів; на розі вулиць Києво-Московська та Інституцька</t>
  </si>
  <si>
    <t>Глухівський державний університетім. С.М. Сергеєва-Ценського</t>
  </si>
  <si>
    <t>Глухівський державний університет педагогічний університет ім. Олександра Довженка</t>
  </si>
  <si>
    <t>«Гайок»</t>
  </si>
  <si>
    <t>Сумський р-н:  Садівська с/р; на схилі балки поряд з селом</t>
  </si>
  <si>
    <t xml:space="preserve">Сумський р-н:  Садівська с/р; </t>
  </si>
  <si>
    <t>Рішення облради від 30.08.2005 р. та від 01.12.2006 р.</t>
  </si>
  <si>
    <t>«Гай Цеймерна»</t>
  </si>
  <si>
    <t>Л.-Долинський р-н:  Колядинецька с/р; лісовий масив в околиці с. Великий Ліс. ДП "Л.-Долинський агролісгосп": кв. 26 (вид. 29)</t>
  </si>
  <si>
    <t>Роменський р-н:  Синівська с/р; лісовий масив в околиці с. Великий Ліс. ДП "Л.-Долинський агролісгосп": кв.41 (вид. 29)</t>
  </si>
  <si>
    <t>ДП «Л.-Долинський агролісгосп»</t>
  </si>
  <si>
    <t>«Кедр сибірський»</t>
  </si>
  <si>
    <t>Глухівський р-н:  Полошківська с/р, с. Полошки</t>
  </si>
  <si>
    <t>Шосткинський р-н:  Глухівська м/р, с. Полошки</t>
  </si>
  <si>
    <t>Полошківська сільська рада</t>
  </si>
  <si>
    <t>Рішення облвиконкому від 23.12.1981 р.№ 609</t>
  </si>
  <si>
    <t>«Тростянецькі липи»</t>
  </si>
  <si>
    <t>Тростянецький р-н:  м. Тростянець, вул. Комарова</t>
  </si>
  <si>
    <t>Охтирський р-н:  м. Тростянець</t>
  </si>
  <si>
    <t>Підприємство «Тростянецькомунсервіс»</t>
  </si>
  <si>
    <t>Рішення облвиконкому від 27.07.1977 р.№ 429, рішення облради від 19.10.2000 р.</t>
  </si>
  <si>
    <t>«Дуби на вул.Миру»</t>
  </si>
  <si>
    <t>Тростянецький р-н: м. Тростянець, вул. Миру, 2</t>
  </si>
  <si>
    <t>Охтирський р-н: м. Тростянець</t>
  </si>
  <si>
    <t>Рішення облвиконкому від 31.12.1980 р.№ 704, рішення облради від 19.10.2000 р.</t>
  </si>
  <si>
    <t>«Дуб в с.Будилка»</t>
  </si>
  <si>
    <t>Лебединський р-н:  Будильська с/р, с. Будилка</t>
  </si>
  <si>
    <t>Сумський р-н:  Лебединська м/р, с. Будилка</t>
  </si>
  <si>
    <t>Будильська сільська рада</t>
  </si>
  <si>
    <t>«Дуб в с.Ширяєве»</t>
  </si>
  <si>
    <t>Путивльський р-н:  Князівська с/р; в с.Ширяєве на старому кладовищі</t>
  </si>
  <si>
    <t>Конотопський р-н:  Новослобідська с/р; в с.Ширяєве на старому кладовищі</t>
  </si>
  <si>
    <t>Князівська сільська рада</t>
  </si>
  <si>
    <t>Новослобідська сільська рада</t>
  </si>
  <si>
    <t>Рішення облвиконкому від 23.12.1981 р. № 609, рішення облради від 26.05.2004 р.</t>
  </si>
  <si>
    <t>«Дуб на вул. Олександра Аніщенко»</t>
  </si>
  <si>
    <t>м. Суми; вул. Олександра Аніщенко (Антонова), буд. 3/1 (у дворі біля будинку)</t>
  </si>
  <si>
    <t>м. Суми; вул. Олександра Аніщенко (Антонова), буд. 3/1 (у дворі біля будинку</t>
  </si>
  <si>
    <t xml:space="preserve">Рішення облвиконкому від 21.11.1984 р.№ 334, рішення облради від 27.06.2008 р. рішення облради від 06.07.2018 р. </t>
  </si>
  <si>
    <t>«Репівські дуби»</t>
  </si>
  <si>
    <t>м. Лебедин; біля заповідного урочища "Липова алея". ДП "Лебединський лісгосп": Радянське л-во, кв. 32 (діл. 26), біля контори лісництва</t>
  </si>
  <si>
    <t xml:space="preserve">Сумський р-н: м. Лебедин; біля заповідного урочища "Липова алея"; ДП "Лебединський лісгосп": Українське (Радянське)  л-во, кв.32 (вид. 26) </t>
  </si>
  <si>
    <t>Рішення облвиконкому від 18.12.1985 р.№ 355, рішення облради від 19.10.2000 р.</t>
  </si>
  <si>
    <t>«Дуби біля с.Рогинці»</t>
  </si>
  <si>
    <t>Роменський р-н:  Рогинська с/р; окремо розташовані дерева дуба в лісовому масиві на північ та схід від села Рогинці. ДП "Роменський агролісгоп": Роменське л-во, кв. 37 (вид. 7), 39 (вид. 1), 43 (вид. 19)</t>
  </si>
  <si>
    <t>Роменський р-н:  Роменська м/р; ДП "Роменський агролісгоп": Роменське л-во, кв. 42 (вид. 7),  кв. 45 (вид. 1), кв. 50 (вид. 18)</t>
  </si>
  <si>
    <t>Рішення облвиконкому від 10.12.1990 р.№ 227, рішення облради від 19.10.2000 р.</t>
  </si>
  <si>
    <t>«Дуб на вул. Герасима Кондратьєва»</t>
  </si>
  <si>
    <t>м. Суми, вул. Герасима Кондратьєва (Кірова) , 127, поряд з будинком</t>
  </si>
  <si>
    <t xml:space="preserve">Рішення облвиконкому від 10.12.1990 р. № 227, рішення облради від 27.06.2008 р. рішення облради від 06.07.2018 р. </t>
  </si>
  <si>
    <t>«Дуб біля школи»</t>
  </si>
  <si>
    <t>м. Охтирка, на території середньої школи № 5</t>
  </si>
  <si>
    <t>Охтирська середня школа</t>
  </si>
  <si>
    <t xml:space="preserve">Охтирська загальноосвітня школа І-ІІІ ступенів №5 Охтирської міськради </t>
  </si>
  <si>
    <t>Рішення облвиконкому від 10.12.1990 р. № 227, рішення облради від 19.10.2000 р.</t>
  </si>
  <si>
    <t>«Дуб заводу медичних меблів»</t>
  </si>
  <si>
    <t>м. Охтирка, на території бувшого заводу медмеблів</t>
  </si>
  <si>
    <t>ТОВ Інженерно-технічний центр «Нові технології»</t>
  </si>
  <si>
    <t>Охтирська міська рада</t>
  </si>
  <si>
    <t>«Цар-дуб»</t>
  </si>
  <si>
    <t>Л.-Долинський р-н:  Підставська с/р; в лісовому урочищі між селами Підставки - Мельникове. ДП "Роменський лісгосп": Л.-Долинське л-во, кв. 30 (діл. 35)</t>
  </si>
  <si>
    <t>Роменський р-н:  Синівська с/р; ДП "Сумське лісове господарство": Л.-Долинське л-во, кв. 30 (вид. 31)</t>
  </si>
  <si>
    <t>Розпорядження Представника Президента України по  області від 28.12.1992 р.№ 347, рішення облради від 26.05.2004 р.</t>
  </si>
  <si>
    <t>«Дуб в с.Підставки»</t>
  </si>
  <si>
    <t>Л.-Долинський р-н:  Підставська с/р; в с. Підставки</t>
  </si>
  <si>
    <t>Роменський р-н:  Синівська с/р; в с. Підставки</t>
  </si>
  <si>
    <t>Підставська сільська рада</t>
  </si>
  <si>
    <t>Розпорядження Представника Президента України по області від 28.12.1992 р.№ 347, рішення облради від 19.10.2000 р.</t>
  </si>
  <si>
    <t>«Дуб біля с.Миргородцеве»</t>
  </si>
  <si>
    <t>Л.-Долинський р-н:  Яснопільщанська с/р; на південь від колишнього с. Миргородцеві (нині Яснопільшина), у підніжжі схилу глибокої балки</t>
  </si>
  <si>
    <t>Роменський р-н:  Липоводолинська селищ./р</t>
  </si>
  <si>
    <t>Яснопільська сільська рада</t>
  </si>
  <si>
    <t>«Гетьманський дуб»</t>
  </si>
  <si>
    <t>м. Глухів, на розі вулиць ім. Леніна та Артема</t>
  </si>
  <si>
    <t>м. Глухів, на розі вулиць Терещенків та Благодатна</t>
  </si>
  <si>
    <t>Рішення облради від 19.10.2000 р. та від 27.06.2008 р.</t>
  </si>
  <si>
    <t>«Доброславівські дерева»</t>
  </si>
  <si>
    <t>Охтирський р-н:  Чернеччинська с/р, с. Доброславівка</t>
  </si>
  <si>
    <t>Чернеччинська сільська рада</t>
  </si>
  <si>
    <t>«Алеї Трудового братства»</t>
  </si>
  <si>
    <t>Ямпільський р-н:  Воздвиженська с/р; на північ від с. Воздвиженське. ДП "Ямпільський агролісгосп": кв. 102 (вид. 47-48, 51-53, 56-58)</t>
  </si>
  <si>
    <t>Шосткинський р-н:  Ямпільська селищ./р; ДП "Ямпільський агролісгосп": кв. 102 (вид. 47, 48, 51, 53, 56, 57, 58)</t>
  </si>
  <si>
    <t>«Віковий дуб в м.Буринь»</t>
  </si>
  <si>
    <t>Буринський р-н:  м. Буринь, вул. Першотравнева</t>
  </si>
  <si>
    <t>Конотопський р-н:  м. Буринь вул. Першотравнева</t>
  </si>
  <si>
    <t>Рішення облради від 16.09.2004 р.</t>
  </si>
  <si>
    <t>«Дівоча гора»</t>
  </si>
  <si>
    <t>Глухівський р-н:  Студеноцька с/р; на відстані 1,3 км на північний захід від с. Студенок.ДП "Глухівський агролісгосп": кв. 117 (вид. 12)</t>
  </si>
  <si>
    <t>Шосткинський р-н:  Есманська с/р; ДП "Глухівський агролісгосп": кв. 117 (вид. 12)</t>
  </si>
  <si>
    <t>1. ДП «Глухівський агролісгосп» 2. Студеноцька сільська рада</t>
  </si>
  <si>
    <t>1. ДП «Глухівський агролісгосп»        2. Есманська сільська рада</t>
  </si>
  <si>
    <t>«Модрина князів Щербатових»</t>
  </si>
  <si>
    <t>Недригайлівський р-н:  Тернівська селищ./р, смт. Терни</t>
  </si>
  <si>
    <t>Роменський р-н:  Недригайлівська селищ./р</t>
  </si>
  <si>
    <t>Тернівська селищна рада</t>
  </si>
  <si>
    <t>«Дуб С.П.Супруна»</t>
  </si>
  <si>
    <t>Білопільський р-н:  Річківська с/р, с. Річки</t>
  </si>
  <si>
    <t>Сумський р-н:  Річківська с/р, с. Річки</t>
  </si>
  <si>
    <t>«Дуб-орел»</t>
  </si>
  <si>
    <t>Кролевецький р-н:  Реутинська с/р; ДП "Кролевецьке лісо-мисливське господарство": Хрещатинське л-во, кв. 46 (діл. 33)</t>
  </si>
  <si>
    <t>Конотопський р-н:  Кролевецька м/р; ДП "Конотопське лісове господарство : Хрещатинське л-во, кв.88 (вид. 33</t>
  </si>
  <si>
    <t>«Синівська»</t>
  </si>
  <si>
    <t>Л.-Долинський р-н:  Синівська с/р; в північній околиці с. Синівка</t>
  </si>
  <si>
    <t xml:space="preserve">Роменський р-н:  Синівська с/р; </t>
  </si>
  <si>
    <t>«Дуб В.Ф.Кайдаша»</t>
  </si>
  <si>
    <t>Білопільський р-н:  Куянівська с/р, с. Куянівка</t>
  </si>
  <si>
    <t>Сумський р-н:  Білопільська м/р, с. Куянівка</t>
  </si>
  <si>
    <t>Куянівська сільська рада</t>
  </si>
  <si>
    <t>«Русанівський гай»</t>
  </si>
  <si>
    <t>Л.-Долинський р-н:  Русанівська с/р; на території лікарні с. Русанівка</t>
  </si>
  <si>
    <t xml:space="preserve">Роменський р-н:  Липоводолинська селищ./р; </t>
  </si>
  <si>
    <t>Русанівська сільська амбулаторна лікарня</t>
  </si>
  <si>
    <t>«Русанівські дерева»</t>
  </si>
  <si>
    <t>Л.-Долинський р-н:  Русанівська с/р, с. Русанівка</t>
  </si>
  <si>
    <t>Роменський р-н:  Липоводолинська селищ./р, с. Русанівка</t>
  </si>
  <si>
    <t>Русанівська загальноосвітня школа І-ІІІ ступенів</t>
  </si>
  <si>
    <t>«Петрівські дуби»</t>
  </si>
  <si>
    <t>Лебединський р-н:  Михайлівська с/р; біля с. Михайловка. ДП "Лебединський лісгосп": Лебединське л-во, кв. 83 (діл. 6)</t>
  </si>
  <si>
    <t>Сумський р-н:  Лебединська м/р; біля с. Михайловка. ДП "Лебединський лісгосп": Лебединське л-во, кв 83   (вид. 7)</t>
  </si>
  <si>
    <t>«Алея письменників»</t>
  </si>
  <si>
    <t>Кролевецький р-н:  Ленінська с/р; на подвір’ї школи в с. Ленінське</t>
  </si>
  <si>
    <t>Конотопський р-н: Кролевецька селищ./р</t>
  </si>
  <si>
    <t>Ленінська загальноосвітня школа І-ІІІ ступенів</t>
  </si>
  <si>
    <t>Спаська загальноосвітня школа І-ІІІ ступенів</t>
  </si>
  <si>
    <t>«Дуб Суханових»</t>
  </si>
  <si>
    <t>Сумський р-н:  Новосуханівська с/р, с. Новосуханівка</t>
  </si>
  <si>
    <t>Сумський р-н:  Степанівська  селищ./р, с. Новосуханівка</t>
  </si>
  <si>
    <t>Новосуханівська сільська рада</t>
  </si>
  <si>
    <t>«Глибока»</t>
  </si>
  <si>
    <t>Краснопільський р-н:  Угроїдська селищ./р; схили яру за західною околицею смт. Угроїди</t>
  </si>
  <si>
    <t>Сумський р-н:  Краснопільська селищ./р;</t>
  </si>
  <si>
    <t>Угроїдська селищна рада</t>
  </si>
  <si>
    <t>«Парк Харитоненків»</t>
  </si>
  <si>
    <t>Краснопільський р-н:  Угроїдська селищ./р; в північно-східній частині смт. Угроїди; ДП "Краснопільський агролісгосп": кв. 58 (вид. 4)</t>
  </si>
  <si>
    <t>Сумський р-н:  Краснопільська селищ./р; ДП "Краснопільський агролісгосп": кв. 58 (вид. 4)</t>
  </si>
  <si>
    <t>1. Угроїдська селищна рада2. ДП «Краснопільський агролісгосп»</t>
  </si>
  <si>
    <t>1. Краснопільська селищна рада        2. ДП «Краснопільський агролісгосп</t>
  </si>
  <si>
    <t>«Ракіта»</t>
  </si>
  <si>
    <t>Кролевецький р-н:  Ярославецька с/р; за південно-західною околицею с. Ярославець</t>
  </si>
  <si>
    <t>Конотопський р-н:  Кролевецька м/р;</t>
  </si>
  <si>
    <t>Кролевецька райдержалміністрація</t>
  </si>
  <si>
    <t>"Дуб-Велетень"</t>
  </si>
  <si>
    <t>Шосткинський р-н: м. Шостка, вул. Січнева, біля буд. № 4, на території Шосткинської центральної районної лікарні</t>
  </si>
  <si>
    <t>Шосткинська центральна районна лікарня</t>
  </si>
  <si>
    <t>"Дуб-Король"</t>
  </si>
  <si>
    <t>Роменський р-н: Роменська м/р; ДП «Роменський агролісгосп»: Роменське л-во, кв. 70 (вид. 9)</t>
  </si>
  <si>
    <t>«Туранівські ялини»</t>
  </si>
  <si>
    <t>Ямпільський р-н: поряд з автодорогою Глухів – Ямпіль, біля повороту до села Туранівка Воздвиженської с-р</t>
  </si>
  <si>
    <t>Шосткинський р-н: Ямпільська селищ./р поряд з автодорогою Глухів – Ямпіль, біля повороту до села Туранівка Воздвиженської с-р</t>
  </si>
  <si>
    <t>Служба автомобільних доріг у Сумській області</t>
  </si>
  <si>
    <t>Андріяшівський дуб</t>
  </si>
  <si>
    <r>
      <rPr>
        <sz val="10"/>
        <color theme="1"/>
        <rFont val="Times New Roman"/>
        <family val="1"/>
        <charset val="204"/>
      </rPr>
      <t>Роменський р-н</t>
    </r>
    <r>
      <rPr>
        <u/>
        <sz val="10"/>
        <color theme="1"/>
        <rFont val="Times New Roman"/>
        <family val="1"/>
        <charset val="204"/>
      </rPr>
      <t xml:space="preserve">: </t>
    </r>
    <r>
      <rPr>
        <sz val="10"/>
        <color theme="1"/>
        <rFont val="Times New Roman"/>
        <family val="1"/>
        <charset val="204"/>
      </rPr>
      <t>Андріяшівська с. р.; біля будівлі церкви в с. Андріяшівка</t>
    </r>
  </si>
  <si>
    <t>Роменський р-н: Андріяшівська с/р; біля будівлі церкви в с. Андріяшівка</t>
  </si>
  <si>
    <t>Садовий бульвар</t>
  </si>
  <si>
    <t>Шосткинський р-н: м. Шостка; на вул. Садовий бульвар</t>
  </si>
  <si>
    <t>Рішення облради від 22.02.2019</t>
  </si>
  <si>
    <t>"Дуб Павла Полуботка"</t>
  </si>
  <si>
    <t>Сумський р-н: Лебединська м/р,центральний міський парк культури і вілпочину м. Лебедин</t>
  </si>
  <si>
    <t>"Степова Скіфія"</t>
  </si>
  <si>
    <t>Роменський р-н: Андріяшівська м/р, на відстані близько 35 кілометрів на південний- захід від м. Ромни, неподалік с. Залатиха</t>
  </si>
  <si>
    <t>"Дуб козака Салова"</t>
  </si>
  <si>
    <t>Роменський р-н: Андріяшівська с/р,   ДП "Сумське  лісове господарство" Глинське л-во кв. 10 (вид. 22)</t>
  </si>
  <si>
    <t xml:space="preserve">ДП "Роменське лісове господарство" </t>
  </si>
  <si>
    <t xml:space="preserve">ДП "Сумське лісове господарство" </t>
  </si>
  <si>
    <t>Рудня</t>
  </si>
  <si>
    <t>Шосткинський р-н: Середино-Будська м/р, на північ від с. Рудня, навколо русла р. Свига</t>
  </si>
  <si>
    <t>"Дуб у с. Бездрик"</t>
  </si>
  <si>
    <t>Сумський р-н: Бездрицька с/р, вул. Зарічна, буд. 3 с. Бездрик</t>
  </si>
  <si>
    <t>Бездрицька сільська рада</t>
  </si>
  <si>
    <t>Дуб на вул. Сергія Табали</t>
  </si>
  <si>
    <r>
      <t xml:space="preserve">Сумський р-н: </t>
    </r>
    <r>
      <rPr>
        <sz val="10"/>
        <color theme="1"/>
        <rFont val="Times New Roman"/>
        <family val="1"/>
        <charset val="204"/>
      </rPr>
      <t>м. Суми; на вул. Сергія Табали біля будинку 52 Б</t>
    </r>
  </si>
  <si>
    <t>Сумський р-н: м. Суми; на вул. Сергія Табали біля будинку 52 Б</t>
  </si>
  <si>
    <t>Рішення облради від 17.05.2019, зі змінами згідно рішення Сумської обласної ради від 26.02.2021 "Про зміни в мережі теритоій та обєктів природно-заповідного фонду області"</t>
  </si>
  <si>
    <t>«Джерело Вакалівське»</t>
  </si>
  <si>
    <t>Сумський р-н:  Кияницька с/р; На північ від с.Вакалівщина.ДП "Сумський лісгосп": Піщанське л-во, кв. 123 (діл. 17, 25)</t>
  </si>
  <si>
    <t>Сумський р-н:  Юнаківська с/р; ДП "Сумський лісгосп": Піщанське л-во, кв. 123 (вид. 17, 25)</t>
  </si>
  <si>
    <t>Рішення облвиконкому від 20.06.1972 р.№ 306</t>
  </si>
  <si>
    <t>«Сім джерел»</t>
  </si>
  <si>
    <t>Глухівський р-н: Шалигинська селищ./р; поблизу південно-східної околиці смт.Шалигине, у підніжжя лівого корінного берега р. Лапуга. ДП "Глухівський агролісгосп": кв. 149 (вид. 39)</t>
  </si>
  <si>
    <t>Шосткинський  р-н: Шалигинська селищ./р; поблизу південно-східної околиці смт.Шалигине, у підніжжя лівого корінного берега р. Лапуга. ДП "Глухівський агролісгосп": кв. 149  (вид. 39)</t>
  </si>
  <si>
    <t>ДП «Глухівський агролісгосп»</t>
  </si>
  <si>
    <t>«Джерело біля с.Рогинці»</t>
  </si>
  <si>
    <t>Роменський р-н:  Рогинська с/р, поблизу північної межі території сільради, на днищі балки, що впадає у верхів’я р. Хмелівка</t>
  </si>
  <si>
    <t>Рогинська сільська рада</t>
  </si>
  <si>
    <t>Рішення облвиконкому від 27.09.1973 р.№ 504, рішення облради від 19.10.2000 р.</t>
  </si>
  <si>
    <t>«Джерела в с.Гришине»</t>
  </si>
  <si>
    <t>Роменський р-н: Гришинська с/р; в південній околиці с. Гришине.ДП "Роменський агролісгосп": Роменське л-во, кв. 112 (вид. 38)</t>
  </si>
  <si>
    <t>Роменський р-н: Роменська м/р; в південній околиці с. Гришине. ДП "Роменський агролісгосп": Роменське л-во, кв. 109 (вид. 5)</t>
  </si>
  <si>
    <t>«Джерело біля с.М.Бубни»</t>
  </si>
  <si>
    <t>Роменський р-н:  Малобубнівська с/р; між селами Малі Бібни - Бацмани</t>
  </si>
  <si>
    <t xml:space="preserve">Роменський р-н:  Роменська м/р; </t>
  </si>
  <si>
    <t>Малобубнівська сільська рада</t>
  </si>
  <si>
    <t>«Джерела біля с.Артюхівка»</t>
  </si>
  <si>
    <t>Роменський р-н:  Артюхівська с/р; ДП "Роменський агролісгосп": Андріяшівське л-во, кв. 144 (вид. 43, 44)</t>
  </si>
  <si>
    <t>Роменський р-н:  Андріяшівська с/р; ДП "Роменський агролісгосп": Андріяшівське л-во,кв. 187 (вид. 39, 40)</t>
  </si>
  <si>
    <t>«Великосамбірська криниця»</t>
  </si>
  <si>
    <t>Конотопський р-н:  Великосамбірська с/р; на південь від с. Великий Самбір. ДП "Конотопський агролісгосп": кв. 76 (вид. 25)</t>
  </si>
  <si>
    <t>Конотопський р-н:  Попівська с/р; на південь від с. В. Самбір. ДП "Конотопський агролісгосп": кв.76 (вид. 26)</t>
  </si>
  <si>
    <t>ДП «Конотопський агролісгосп»</t>
  </si>
  <si>
    <t>«Синя криниця»</t>
  </si>
  <si>
    <t>Ямпільський р-н: Свеська селищ./р; поряд з смт. Свеса. ДП "Свеський лісгосп": Свеське л-во, кв. 80 (вид. 14)</t>
  </si>
  <si>
    <t>Шосткинський р-н: Свеська селищ./р; ДП "Свеський лісгосп": Свеське л-во, кв. 80 (вид. 14)</t>
  </si>
  <si>
    <t>Рішення облвиконкому від 15.04.1975 р. № 219, рішення облради від 26.05.2004 р.</t>
  </si>
  <si>
    <t>«Ходинські джерела»</t>
  </si>
  <si>
    <t>Глухівський р-н: Ходинська с/р; в с.Ходине</t>
  </si>
  <si>
    <t>Шосткинський р-н: Шалигинська с/р; в с.Ходине</t>
  </si>
  <si>
    <t>Ходинська сільська рада</t>
  </si>
  <si>
    <t>Шалигинська селищна рада</t>
  </si>
  <si>
    <t>Рішення облвиконкому від 27.09.1973 р. № 504, рішення облради від 19.10.2000 р.</t>
  </si>
  <si>
    <t>«Сварківські джерела»</t>
  </si>
  <si>
    <t>Глухівський р-н: Сварківська с/р; на околиці с.Сваркове</t>
  </si>
  <si>
    <t>Шосткинський р-н: Шалигинська с/р; на околиці с. Сваркове</t>
  </si>
  <si>
    <t>Сварківська сільська рада</t>
  </si>
  <si>
    <t>«Заруцькі джерела»</t>
  </si>
  <si>
    <t>Глухівський р-н: Білокопитівська с/р; на околиці с.Заруцьке</t>
  </si>
  <si>
    <t>Шосткинський р-н: Глухівська м/р; на околиці с.Заруцьке</t>
  </si>
  <si>
    <t>Білокопитівська сільська рада</t>
  </si>
  <si>
    <t>«Джерело біля с.Вікторове»</t>
  </si>
  <si>
    <t>Глухівський р-н: Уздицька с/р; біля квартала 31 Баничського лісництва</t>
  </si>
  <si>
    <t>Шосткинський р-н: Глухівська м/р</t>
  </si>
  <si>
    <t>Уздицька сільська рада</t>
  </si>
  <si>
    <t>«Джерело»</t>
  </si>
  <si>
    <t>Глухівський р-н: Привільська с/р; ДП "Глухівський лісгосп", Слоутське л-во, кв. 50 (вид. 30)</t>
  </si>
  <si>
    <t>Шосткинський р-н: Глухівська м/р;                    ДП "Шосткинське лісове господарство", Слоутське л-во, кв.51  (вид. 1)</t>
  </si>
  <si>
    <t>Рішення облвиконкому від 27.07.1977 р.№ 429</t>
  </si>
  <si>
    <t>«Панська криниця»</t>
  </si>
  <si>
    <t>С.-Будський р-н:  Очкинська с/р; с.Очкине</t>
  </si>
  <si>
    <t>Шосткинський р-н:  Зноб-Новгородська селищ./р; с.Очкине</t>
  </si>
  <si>
    <t>Очкинська сільська рада</t>
  </si>
  <si>
    <t>Зноб-Новгородська селищна рада</t>
  </si>
  <si>
    <t>Рішення облради від 04.03.1999</t>
  </si>
  <si>
    <t>«Озеро Журавлине»</t>
  </si>
  <si>
    <t>Сумський р-н:  Верхньосироватська с/р; 1,5 км на схід від с. Стінки. ДП "Сумський агролісгосп": кв. 30 (вид. 10)</t>
  </si>
  <si>
    <t>Сумський р-н:  Верхньосироватська с/р; 1,5 км на схід від с. Стінки. ДП "Сумський агролісгосп":  кв. 90 (вид. 10)</t>
  </si>
  <si>
    <t>1. Верхньосироватська сільська рада2. ДП «Сумський агролісгосп»</t>
  </si>
  <si>
    <t>«Джерело-криниця»</t>
  </si>
  <si>
    <t>Кролевецький р-н:  Бистрицька с/р; поряд з автодорогою Київ - Москва. ДП "Кролевецьке лісомисливське господарство": Гружчанське л-во, кв. 34 (вид. 8)</t>
  </si>
  <si>
    <t>Конотопський р-н:  Кролевецька м/р; поряд з автодорогою Кіпті - Бачівськ. ДП "Конотопське лісове господарство: Грузчанське л-во, кв.34 (вид. 8)</t>
  </si>
  <si>
    <t>Рішення облвиконкому від 22.12.1982 р.№ 494</t>
  </si>
  <si>
    <t>«Джерело в с.Руднєве»</t>
  </si>
  <si>
    <t>Путивльський р-н: Руднєвська с/р; в с. Руднєве</t>
  </si>
  <si>
    <t>Конотопський  р-н: Путивльська м/р; в с. Руднєве</t>
  </si>
  <si>
    <t>Руднєвська сільська рада</t>
  </si>
  <si>
    <t>Путивльска міська рада</t>
  </si>
  <si>
    <t>Рішення облвиконкому від 21.12.1983 р.№ 407, рішення облради від 26.05.2004 р.</t>
  </si>
  <si>
    <t>«Джерело Барвінкове-1»</t>
  </si>
  <si>
    <t>Сумський р-н: Червоненська с/р; урочище "Мамаєвщина", біля с. Барвінкове. ДП "Сумський лісгосп": Низівське л-во, кв. 79 (діл. 12)**</t>
  </si>
  <si>
    <t>Сумський р-н: Нижньосироватська с/р; ДП "Сумський агролісгосп": кв. 80 (вид. 20)</t>
  </si>
  <si>
    <t>ДП "Сумський агролісгосп"</t>
  </si>
  <si>
    <t>Рішення облвиконкому від 21.12.1983 р.№ 407, рішення облради від 19.10.2000 р.</t>
  </si>
  <si>
    <t>«Джерело Барвінкове-2»</t>
  </si>
  <si>
    <t>Сумський р-н: Червоненська с/р; урочище "Мамаєвщина", біля с. Барвінкове. ДП "Сумський лісгосп": Низівське л-во, кв. 79 (діл. 8)**</t>
  </si>
  <si>
    <t>Сумський р-н: Нижньосироватська с/р; П "Сумський лісгосп": Низівське л-во, кв. 79 (вид. 3)</t>
  </si>
  <si>
    <t>Охтирський р-н: Чернеччинська с/р; ДП "Охтирський лісгосп": Охтирське л-во, кв. 71 (діл. 30)</t>
  </si>
  <si>
    <t>Охтирський р-н: Чернеччинська с/р; ДП "Охтирський лісгосп": Охтирське л-во, кв. 71 (вид. 28)</t>
  </si>
  <si>
    <t>Рішення облвиконкому від 22.11.1984 р.№ 334</t>
  </si>
  <si>
    <t>«Джерело в ур.Цемкалка»</t>
  </si>
  <si>
    <t>Роменський р-н: Хоминцівська с/р; на північ відс.Вощилиха. ДП "Роменський лісгосп": Томашівське л-во, кв. 12 (діл. 12)**</t>
  </si>
  <si>
    <t>Роменський р-н: Андріяшівська с/р; на північ від с.Вощилиха. ДП "Сумське лісове господарство" : Томашівське л-во, кв. 12  (вид. 15)</t>
  </si>
  <si>
    <t>«Криниця біля с.Антоненкове»</t>
  </si>
  <si>
    <t>Л.-Долинський р-н: Саївська с/р; над ставком. ДП "Л.-Долинський агролісгосп": кв. 5 (вид. 23)</t>
  </si>
  <si>
    <t xml:space="preserve">Роменський р-н: Синівська с/р; ДП "Л.-Долинський агролісгосп": кв. 5 (вид. 23) </t>
  </si>
  <si>
    <t>Розпорядження Представника Президента по Сумській області від 28.12.1995 № 347, рішення облради від 19.10.2000 р.</t>
  </si>
  <si>
    <t>«Джерело в ур. Будилок»</t>
  </si>
  <si>
    <t>Недригайлівський р-н: Зеленківська с/р; ДП "Недригайлівський агролісгосп": кв. 86 (вид. 3)</t>
  </si>
  <si>
    <t>Ромеський р-н: Вільшанська с/р; ДП "Недригайлівський агролісгосп": кв. 86 (вид. 7)</t>
  </si>
  <si>
    <t>Розпорядження Представника Президента по Сумській області від 28.12.1995 № 347</t>
  </si>
  <si>
    <t>«Спадщанське озеро»</t>
  </si>
  <si>
    <t>Путивльський р-н: Сафонівська с/р, в с. Спадщина</t>
  </si>
  <si>
    <t>Конотопськи р-н: Путивльська с/р, в                     с. Спадщина</t>
  </si>
  <si>
    <t>Сафонівська сільська рада</t>
  </si>
  <si>
    <t>Рішення облвиконкому від 15.04.1975 р. № 219, рішення облради від 19.10.2000 р.</t>
  </si>
  <si>
    <t>«Озеро Червоне»</t>
  </si>
  <si>
    <t>Путивльський р-н: Червоноозерська с/р, в селі Червоне Озеро</t>
  </si>
  <si>
    <t>Конотопський р-н: Новослобідська с/р, в селі Червоне Озеро</t>
  </si>
  <si>
    <t>Червоноозерська сільська рада</t>
  </si>
  <si>
    <t>Рішення облвиконкому від 23.12.1981 р. № 609, рішення облради від 19.10.2000 р.</t>
  </si>
  <si>
    <t>«Туранівська криниця»</t>
  </si>
  <si>
    <t>Ямпільський р-н: Воздвиженська с/р; неподалік від с.Туранівка. ДП "Ямпільський агролісгосп": кв. 101 (вид. 52)</t>
  </si>
  <si>
    <t>Шосткинський р-н: Ямпільська селищ./р;  ДП "Ямпільський агролісгосп": кв. 101 (вид. 52)</t>
  </si>
  <si>
    <t>«Річківська криниця»</t>
  </si>
  <si>
    <t>Білопільський р-н: Річківська с/р, с. Річки</t>
  </si>
  <si>
    <t>Сумський р-н: Річківська с/р, с. Річки</t>
  </si>
  <si>
    <t>«Джерело кремньове»</t>
  </si>
  <si>
    <t>В.-Писарівський р-н: Добрянська с/р; ДП "Охтирський лісгосп": В.-Писарівське л-во, кв. 53 (діл. 10)**</t>
  </si>
  <si>
    <t>Охтирський р-н:                        В.-Писарівська селищ./р;           ДП "Охтирський лісгосп": В.-Писарівське л-во, кв. 53 (вид. 13)</t>
  </si>
  <si>
    <t xml:space="preserve">«Криничка» </t>
  </si>
  <si>
    <t>В.-Писарівський р-н: Ямненська с/р; ДП "В.-Писарівський агролісгосп": кв. 47 (вид. 18)</t>
  </si>
  <si>
    <t xml:space="preserve">Охтирський р-н:                        В.-Писарівська селищ./р;  </t>
  </si>
  <si>
    <t>Гетьманський національний природний парк</t>
  </si>
  <si>
    <t>«Гайдукова криниця»</t>
  </si>
  <si>
    <t>Буринський р-н: м. Буринь, поблизу вул. Кірова</t>
  </si>
  <si>
    <t>Конотопський р-н:                 м. Буринь, поблизу вул. Зарічна</t>
  </si>
  <si>
    <t>«Чернеччі джерела»</t>
  </si>
  <si>
    <t>м. Глухів; північно-західна околиця</t>
  </si>
  <si>
    <t>Шосткинський р-н: м. Глухів; північно-західна околиця</t>
  </si>
  <si>
    <t>Рішення облради від 16.09.2004 р.та від 27.06.2008 р.</t>
  </si>
  <si>
    <t>«Ведмедівська криниця»</t>
  </si>
  <si>
    <t>Кролевецький р-н: Ярославецька с/р; ДП "Кролевецький агролісгосп": кв. 34 (вид. 35)</t>
  </si>
  <si>
    <t>Конотопський р-н: Кролевецька м/р; ДП "Кролевецький агролісгосп": кв. 34 (вид. 35)</t>
  </si>
  <si>
    <t>1. Ярославецька сільська рада2. ДП «Кролевецький агролісгосп»</t>
  </si>
  <si>
    <t>1. Кролевецька міська  рада              2. ДП «Кролевецький агролісгосп»</t>
  </si>
  <si>
    <t>«Криниця Д.Г.Голодного»</t>
  </si>
  <si>
    <t>Л.-Долинський р-н: Семенівська с/р; ДП "Л.-Долинський агролісгосп": кв. 3 (вид. 23)</t>
  </si>
  <si>
    <t>Сумський р-н: Липоводолиська селищ./р;  ДП "Л.-Долинський агролісгосп": кв.4   (вид. 23)</t>
  </si>
  <si>
    <t>«Криниця графа Капніста»</t>
  </si>
  <si>
    <t>Лебединський р-н: Михайлівська с/р; лісовий масив на захід від с. Михайлівка. ДП "Лебединський лісгосп": Лебединське л-во, кв. 16 (діл. 10)**</t>
  </si>
  <si>
    <t>Сумський р-н: Лебединська м/р; лісовий масив на захід від с. Михайлівка.    ДП "Лебединський лісгосп": Лебединське л-во, кв.16             (вид. 11)</t>
  </si>
  <si>
    <t>«Джерела Г.М.Юнака»</t>
  </si>
  <si>
    <t>Сумський р-н: Степанівська селищ./р; в смт. Степанівка</t>
  </si>
  <si>
    <t>«Криниця Свята»</t>
  </si>
  <si>
    <t xml:space="preserve">Роменський р-н: частина балки біля адміністративної межі з Чернігівською областю, на відстані близько 2 км на захід від с. Великі Бубни
</t>
  </si>
  <si>
    <t>Роменський р-н: Роменська м/р;  частина балки біля адміністративної межі з Чернігівською областю, на відстані близько 2 км на захід від с. Великі Бубни</t>
  </si>
  <si>
    <t>Роменська районна державна адміністрація</t>
  </si>
  <si>
    <t>«Криниця в Редьчиному яру»</t>
  </si>
  <si>
    <t>Роменський р-н: біля західної околиці міста Ромни, що має місцеву назву «Редьчин яр, на території Довгополівської сільської ради»</t>
  </si>
  <si>
    <t>Роменський р-н: Роменська м/р;</t>
  </si>
  <si>
    <t xml:space="preserve">Разом пам’яток природи гідрологічних </t>
  </si>
  <si>
    <t>«Відслонення пісків Полтавського ярусу»</t>
  </si>
  <si>
    <t>Лебединський р-н: Михайлівська с/р; на схилі вище с.Михайлівка</t>
  </si>
  <si>
    <t>Сумський р-н: Лебединська м/р; на північно-західній околиці с.Михайлівка; ДП «Лебединський агролісгосп»: кв. 51 (вид. 49-51)</t>
  </si>
  <si>
    <r>
      <t>ДП</t>
    </r>
    <r>
      <rPr>
        <sz val="10"/>
        <rFont val="Times New Roman"/>
        <family val="1"/>
        <charset val="204"/>
      </rPr>
      <t xml:space="preserve"> "Лебединський агролісгосп" </t>
    </r>
  </si>
  <si>
    <t>Рішення облвиконкому від 20.06.1972 р.№ 305, рішення облради від 26.05.2004 р.</t>
  </si>
  <si>
    <t>«Шпилі Полтавського ярусу»</t>
  </si>
  <si>
    <t>Сумський р-н: Шпилівська с/р; на схилі балки вище с. Шпилівка</t>
  </si>
  <si>
    <t xml:space="preserve">Сумський р-н: Садівська с/р; </t>
  </si>
  <si>
    <t>Шпилівська сільська рада</t>
  </si>
  <si>
    <t>«Попів камінь»</t>
  </si>
  <si>
    <t>Л.-Долинський р-н: Беївська с/р; околиці с. Беєве. ДП "Л.-Долинський агролісгосп": кв. 15 (вид. 47-49)</t>
  </si>
  <si>
    <t xml:space="preserve">Роменський р-н: Л.-Долинська селищ./р; околиці с. Беєве. ДП "Л.-Долинський агролісгосп": кв.19 (вид. 24-26) </t>
  </si>
  <si>
    <t>«Спаські валуни»</t>
  </si>
  <si>
    <t>Кролевецький р-н: Ленінська с/р; садиба філії станції юних натуралістів в с. Леніське</t>
  </si>
  <si>
    <t>Конотопський р-н: Кролевецька м/р; садиба філії станції юних натуралістів в с. Леніське</t>
  </si>
  <si>
    <t>Ленінська сільська рада</t>
  </si>
  <si>
    <t>«Хоружівські валуни»</t>
  </si>
  <si>
    <t>Недригайлівський р-н: Хоружівська с/р, с.Хоружівка</t>
  </si>
  <si>
    <t>Роменський р-н: Недригайлівська селищ./р, с.Хоружівка</t>
  </si>
  <si>
    <t>Хоружівська сільська рада</t>
  </si>
  <si>
    <t>"Барилівська</t>
  </si>
  <si>
    <t>Сумський р-н: Краснопільська селищ./р, між селами Грунівка та Барилівка; ДП "Краснопільське лісове господарство" кв. 18 (діл. 9)</t>
  </si>
  <si>
    <t>ДП "Краснопільське лісове господарство"</t>
  </si>
  <si>
    <t>Разом пам’яток природи геологічних</t>
  </si>
  <si>
    <t>«Сквер І.М.Кожедуба»</t>
  </si>
  <si>
    <t>Шосткинський р-н: Ображіївська с/р, с. Ображіїка</t>
  </si>
  <si>
    <t>Шосткинський р-н: Шосткинська м/р, с. Ображіїка</t>
  </si>
  <si>
    <t>Ображіївська сільська рада</t>
  </si>
  <si>
    <t>Рішення облради від 30.08.2005 р.</t>
  </si>
  <si>
    <t>«Козацька могила»</t>
  </si>
  <si>
    <t>Конотопський р-н: Шаповалівська с/р; с. Шаповалівка</t>
  </si>
  <si>
    <t>Конотопський р-н: Попівська с/р; с. Шаповалівка</t>
  </si>
  <si>
    <t>Шаповалівська сільська рада</t>
  </si>
  <si>
    <t>«Кросна»</t>
  </si>
  <si>
    <t>Конотопський р-н: Козацька с/р; давньослов'янське городище "Кросна". ДП "Конотопський агролісгосп": кв. 37 (вид. 21-22)</t>
  </si>
  <si>
    <t>Конотопський р-н: Бочечківська с/р; давньослов'янське городище "Кросна". ДП "Конотопський агролісгосп": кв.37 (вид. 1-2)</t>
  </si>
  <si>
    <t>Рішення облради від27.06.2008 р.</t>
  </si>
  <si>
    <t>Білопільський р-н: Куянівська с/р, с. Куянівка</t>
  </si>
  <si>
    <t>Сумський р-н: Білопільська м/р, с. Куянівка</t>
  </si>
  <si>
    <t>«Мамонтове»</t>
  </si>
  <si>
    <t>Недригайлівський р-н: Кулішівська с/р, с. Кулішівка</t>
  </si>
  <si>
    <t>Роменський р-н: Недригайлівська селищ./р,        с. Кулішівка</t>
  </si>
  <si>
    <t>Кулішівська сільська рада</t>
  </si>
  <si>
    <t>"Оксютинські кургани"</t>
  </si>
  <si>
    <t>Роменський р-н, Плавинищенська та Басівська с/р</t>
  </si>
  <si>
    <t>Роменський р-н: Роменська м/р та Хмелівська с/р</t>
  </si>
  <si>
    <t xml:space="preserve">Разом пам’яток природи комплексних </t>
  </si>
  <si>
    <t>«Ботанічний сад СДПУ ім. А.С.Макаренка»</t>
  </si>
  <si>
    <t>Ботанічний сад</t>
  </si>
  <si>
    <t>м. Суми; вул. 20 Років Перемоги</t>
  </si>
  <si>
    <t>м. Суми; вул. Сумської артбригади</t>
  </si>
  <si>
    <t>Сумський державний педагогічний університет  ім.. А.С. Макаренка</t>
  </si>
  <si>
    <t>Рішення облвиконкому від 27.09.1973 р.№ 504, рішення від 19.10.2000 р.</t>
  </si>
  <si>
    <t>«Ямпільський»</t>
  </si>
  <si>
    <t>Ямпільський р-н;  в північно-західній околиці смт. Ямпіль</t>
  </si>
  <si>
    <t>Шосткинський р-н; Ямпільська селищ./р</t>
  </si>
  <si>
    <t>Ямпільська районна станція юних натуралістів</t>
  </si>
  <si>
    <t>«Юннатівський»</t>
  </si>
  <si>
    <t>м. Суми; вул. Харківська, 13</t>
  </si>
  <si>
    <t>Сумський міський центр еколого-натуралістичної творчості учнівської молоді</t>
  </si>
  <si>
    <t>Недригайлівський р-н: Тернівська селищ./р, в смт. Терни</t>
  </si>
  <si>
    <t>Роменський р-н: Недригайлівська селищ./р, в смт. Терни</t>
  </si>
  <si>
    <t>Рішення облвиконкому від 22.12.1970 р.№ 362</t>
  </si>
  <si>
    <t>«Роменський»</t>
  </si>
  <si>
    <t>м. Ромни; в центральній частині міста</t>
  </si>
  <si>
    <t>Міський парк культури та відпочинкуім. Т.Г. Шевченка</t>
  </si>
  <si>
    <t>Комунальне підприємство Ільїнський ярмарок"Роменської міської ради</t>
  </si>
  <si>
    <t>«Асмолова»</t>
  </si>
  <si>
    <t>м. Суми; по пл. Свердлова, 14</t>
  </si>
  <si>
    <t>м. Суми; по провулку Архітекторів Шольців, 1</t>
  </si>
  <si>
    <t>КЗ «Сумський обласний спеціалізований диспансер радіаційного захисту населення»</t>
  </si>
  <si>
    <t>Комунальне некомераціне підприємство Сумської обласної ради «Сумський обласний спеціалізований диспансер радіаційного захисту населення»</t>
  </si>
  <si>
    <t>Рішення облвиконкому від 13.07.1971 р.№ 355, рішення облради від 27.06.2008 р.</t>
  </si>
  <si>
    <t>«Басівський»</t>
  </si>
  <si>
    <t>м. Суми; вул. Санаторна, 2</t>
  </si>
  <si>
    <t>1. КЗ «Обласний перинатальний центр» 2. Сумський державний університет 3. Сумська міська рада</t>
  </si>
  <si>
    <t>1. КЗ «Обласний перинатальний центр» 2. Сумський державний університет 3. Сумська міська рад</t>
  </si>
  <si>
    <t>Рішення облвиконкому від 20.06.1973 р.№ 305, рішення облради від 09.07.2009 р.</t>
  </si>
  <si>
    <t>«Веретенівський»</t>
  </si>
  <si>
    <t>м. Суми; на території сільськогосподарського технікуму</t>
  </si>
  <si>
    <t>м. Суми; на території на території коледжу СНАУ</t>
  </si>
  <si>
    <t>Рішення облвиконкому від 20.06.1973 р.№ 305, рішення облради від 27.06.2008 р.</t>
  </si>
  <si>
    <t>«Огнівщина»</t>
  </si>
  <si>
    <t>м. Ромни; на розі вулиць Горького та Урицького</t>
  </si>
  <si>
    <t>Роменський сільськогосподарський технікум</t>
  </si>
  <si>
    <t>«Великобобрицький»</t>
  </si>
  <si>
    <t>Краснопільський р-н: Великобобрицька с/р, в с. Великий Бобрик</t>
  </si>
  <si>
    <t xml:space="preserve">Роменський р-н: Верхньосироватська с/р, </t>
  </si>
  <si>
    <t>Великобобрицька сільська рада</t>
  </si>
  <si>
    <t>Кролевецький р-н: Дубовицька с/р, в с. Дубовичі</t>
  </si>
  <si>
    <t>Конотопський  р-н: Кролевецька м/р, в с. Дубовичі</t>
  </si>
  <si>
    <t>Дубовицька сільська рада</t>
  </si>
  <si>
    <t>«Ярославецький»</t>
  </si>
  <si>
    <t>Кролевецький р-н: Ярославецька с/р, в с. Ярославець</t>
  </si>
  <si>
    <t>Конотопський р-н: Кролевецька м/р, в с. Ярославець</t>
  </si>
  <si>
    <t>Ярославецька сільська рада</t>
  </si>
  <si>
    <t xml:space="preserve">«Волокитинський» </t>
  </si>
  <si>
    <t>Путивльський р-н: Волокитинська с/р, в с. Волокитине</t>
  </si>
  <si>
    <t>Конотопський р-н: Путивльська м/р, в с. Волокитине</t>
  </si>
  <si>
    <t>Волокитинська сільська рада</t>
  </si>
  <si>
    <t>«Низівський»</t>
  </si>
  <si>
    <t>Сумський р-н: Низівська селищ./р, в смт. Низи</t>
  </si>
  <si>
    <t>Сумський р-н: Садівська с./р, в смт. Низи</t>
  </si>
  <si>
    <t>Низівська селищна рада</t>
  </si>
  <si>
    <t>«Гребениківський»</t>
  </si>
  <si>
    <t>Тростянецький р-н: Гребениківська с/р; в с. Гребениківка. ДП "Тростянецький агролісгосп": кв. 3 (вид. 1)</t>
  </si>
  <si>
    <t>Охтирський р-н: Боромлянська с/р; в с. Гребениківка.; ДП "Тростянецький агролісгосп": кв. 3 (вид. 1)</t>
  </si>
  <si>
    <t>1. ДП «Тростянецький агролісгосп»2. Гребениківська сільська рада</t>
  </si>
  <si>
    <t>1. ДП «Тростянецький агролісгосп» 2. Боромлянська сільська рада</t>
  </si>
  <si>
    <t>«Воздвиженський»</t>
  </si>
  <si>
    <t>Ямпільський р-н: Воздвиженська селищ./р; в с.Воздвиженське. ДП "Ямпільський агролісгосп": кв. 102 (вид. 28-30, 34-39, 69-70)</t>
  </si>
  <si>
    <t>Шосткинський  р-н: Ямпільська селищ./р; в с.Воздвиженське. ДП "Ямпільський агролісгосп": кв. 102 (вид. 28-33, 34-39, 69-70, 73)</t>
  </si>
  <si>
    <t>1. ДП «Ямпільський агролісгосп»2. Воздвиженська сільська рада</t>
  </si>
  <si>
    <t>1. ДП «Ямпільський агролісгосп»  2. Ямпільська селищна рада</t>
  </si>
  <si>
    <t>Рішення облвиконкому від 20.06.1972 р.№ 305, рішення облради від 27.04.2001 р.</t>
  </si>
  <si>
    <t>«Пивний ліс»</t>
  </si>
  <si>
    <t>м. Ромни; біля Роменського пивзаводу та заводу "Поліграфмаш"</t>
  </si>
  <si>
    <t>Роменське житлово-комунальне господарство</t>
  </si>
  <si>
    <t>«Кириківський»</t>
  </si>
  <si>
    <t>В.-Писарівський р-н: Кириківська селищ./р; в смт. Кириківка</t>
  </si>
  <si>
    <t>Охтирський р-н: Кириківська селищ./р; в смт. Кириківка</t>
  </si>
  <si>
    <t>Кириківська селищна рада</t>
  </si>
  <si>
    <t>Рішення облвиконкому від 15.04.1975 р.№ 219, Рішення облради від 25.10.2019</t>
  </si>
  <si>
    <t xml:space="preserve">«Камінський» </t>
  </si>
  <si>
    <t>Кролевецький р-н: Камінська с/р; в с. Камінь</t>
  </si>
  <si>
    <t>Конотопський р-н: Кролевецька м/р; в с. Камінь</t>
  </si>
  <si>
    <t>Рішення облвиконкому від 31.12.1980 р.№ 704</t>
  </si>
  <si>
    <t>«Хотінський»</t>
  </si>
  <si>
    <t>Сумський р-н: Хотінська селищ./р; в смт. Хотінь. ДП "Сумський агролісгосп": кв. 19 (вид. 11-12, 15-19)</t>
  </si>
  <si>
    <t>Сумський р-н: Хотінська селищ./р; в смт. Хотінь ДП "Сумський агролісгосп": кв.19 (вид. 13-17)</t>
  </si>
  <si>
    <t>ДП «Сумський агролісгосп»</t>
  </si>
  <si>
    <t>Рішення облвиконкому від 19.10.1989 р.№ 210</t>
  </si>
  <si>
    <t>«Юнаківський»</t>
  </si>
  <si>
    <t>Сумський р-н: Юнаківська с/р; в с. Юнаківка</t>
  </si>
  <si>
    <t>«Княгині Львової»</t>
  </si>
  <si>
    <t>Конотопський р-н: Бочечківська с/р; в с. Бочечки. ДП "Конотопський агролісгосп": кв. 51 (вид. 11)</t>
  </si>
  <si>
    <t>Конотопський р-н: Бочечківська с/р; в с. Бочечки.  ДП "Конотопський агролісгосп": кв. 51 (вид. 11-12)</t>
  </si>
  <si>
    <t>1. Бочечківська сільська рада2. ДП «Конотопський агролісгосп»</t>
  </si>
  <si>
    <t>"Будинок-музей А.П. Чехова"</t>
  </si>
  <si>
    <t>м. Суми, в північно-східній частині мста Суми на правомку березі р. Псел, в історичному мікрорайоні Лука, між вулицями Чехова та Івана Франка</t>
  </si>
  <si>
    <t>Комунальний заклад Сумської обласної ради "Меморіальний будинок-музей А.П. Чехова в м. Суми"</t>
  </si>
  <si>
    <t>Комунальний заклад Сумської облради «Меморіальний будинок-музей А.П. Чехова в м.Суми»</t>
  </si>
  <si>
    <t>Рішення облради від 24.01.2014 р. "Про зміни в мережі ПЗФ області"</t>
  </si>
  <si>
    <t>«Шкуратівський»</t>
  </si>
  <si>
    <t>Білопільський р-н: Шкуратівська с/р; в с. Шкуратівка</t>
  </si>
  <si>
    <t>Сумський р-н: Ворожбянська  селищ./р; в с. Шкуратівка</t>
  </si>
  <si>
    <t>Шкуратівська сільська рада</t>
  </si>
  <si>
    <t>Ворожбянська селищна рада</t>
  </si>
  <si>
    <t>Рішення облвиконкому від 19.08.1991 р. № 138, рішення облради від 26.05.2004 р.</t>
  </si>
  <si>
    <t>«Дендропарк Глухівського держлісгоспу»</t>
  </si>
  <si>
    <t>м. Глухів; ДП "Глухівський лісгосп", подвір'я лісгоспу</t>
  </si>
  <si>
    <t>м. Глухів; ДП "Шосткинське лісове господарство" (на подвір'ї колишнього ДП "Глухівський лісгосп"), подвір'я лісгоспу, Баницьке л-во кв. 1 (вид. 2)</t>
  </si>
  <si>
    <t>Рішення облради від 16.09.2004 р. та від 27.06.2008 р.</t>
  </si>
  <si>
    <t>«Дендропарк Конотопського лісгоспу»</t>
  </si>
  <si>
    <t>м. Конотоп; ДП "Конотопський лісгосп", подвір'я лісгоспу</t>
  </si>
  <si>
    <t>м. Конотоп;  ДП "Конотопський лісгосп", подвір'я лісгоспу, Конотопське л-во, кв. 91 (вид. 3).</t>
  </si>
  <si>
    <t>Перелік територій та об’єктів природно-заповідного фонду загальнодержавного та місцевого значення</t>
  </si>
  <si>
    <t> № з/п</t>
  </si>
  <si>
    <t>Категорія</t>
  </si>
  <si>
    <t>Місце розташування території чи об'єкту ПЗФ</t>
  </si>
  <si>
    <t>Рішення, згідно з  яких створено (змінено) дану територію чи об’єкт ПЗФ, змінено його площу тощо</t>
  </si>
  <si>
    <t>Території та об’єкти природно-заповідного фонду загальнодержавного значення</t>
  </si>
  <si>
    <t>1.  </t>
  </si>
  <si>
    <t xml:space="preserve"> «Медобори» </t>
  </si>
  <si>
    <t>Чортківський район /8774,7608 га/:  Гримайлівська селищна територіальна громада (5840,6089 га), Гусятинська селищна територіальна громада (2889,34 га),    Тернопільський  район (741,8349 га): Скалатська міська територіальна громада  (741,8332 га)</t>
  </si>
  <si>
    <t>Адміністрація природного заповідника «Медобори», Міндовкілля України</t>
  </si>
  <si>
    <t xml:space="preserve">Постанова Ради Міністрів УРСР    вiд 08.02.1990  № 25, із змінами, внесеними указами Президента України від 29.09.2000                  № 1095/2000, від 20.11.2013           № 644/2013 </t>
  </si>
  <si>
    <t>«Дністровський каньйон»</t>
  </si>
  <si>
    <t xml:space="preserve">Чортківський район,  Більче-Золотецька сільська територіальна громада (384,40 га), Борщівська міська територіальна громада (28,20 га), Бучацька  міська територіальна громада (1039,90 га), Заліщицька  міська територіальна громада (3326,67 га), Золотопотіцька сільська територіальна громада (2360,01 га), Іване-Пустенська селищна територіальна громада (49,60 га), Коропецька селищна територіальна громада (384,20 га),  Мельнице-Подільська селищна територіальна громада (1817,00 га),  Монастириська міська територіальна громада (164,70 га),      Товстенська селищна територіальна громада (21756,00 га).  кв. кв. 5-13, 16-24, 49, 50, 55-67, 69, 74, 86-88 Дорогичівського лісництва, кв. кв. 33, 50-52, 54-66, 69-80 Язловецького лісництва, кв.кв. 21, 23-30, 71, 80-83 Золото-Потіцького лісництва, кв.кв. 83-86 Коропецького лісництва ДП «Бучацьке лісове господарство»                                                                                                 </t>
  </si>
  <si>
    <t>Чортківський район,  Більче-Золотецька сільська територіальна громада (384,40 га), Борщівська міська територіальна громада (28,20 га), Бучацька  міська територіальна громада (1039,90 га), Заліщицька  міська територіальна громада (3326,67 га), Золотопотіцька сільська територіальна громада (2360,01 га), Іване-Пустенська селищна територіальна громада (49,60 га), Коропецька селищна територіальна громада (384,20 га),  Мельнице-Подільська селищна територіальна громада (1817,00 га),  Монастириська міська територіальна громада (164,70 га),      Товстенська селищна територіальна громада (21756,00 га).  кв. кв. 5-13, 16-24, 49, 50, 55-67, 69, 74, 86-88 Дорогичівського лісництва, кв. кв. 33, 50-52, 54-66, 69-80 Язловецького лісництва, кв.кв. 21, 23-30, 71, 80-83 Золото-Потіцького лісництва, кв.кв. 83-86 Коропецького лісництва філії «Бережанське лісомисливське господарство» ДП «Ліси України»</t>
  </si>
  <si>
    <t xml:space="preserve">Адміністрація національного природного парку, Міністерства захисту довкілля та природних ресурсів України, філія «Бережанське лісомисливське господарство» ДП "Ліси України" /4640,14 га/, філія «Чортківське лісове господарство» ДП /2334,7 га/, ВАТ «Тернопільобленерго» /250,35 га/, Дністровська ГЕС-1 ПАТ «Укргідроенерго» /73,4 га/, Західноукраїнський національний  університет  /4,5 га/, Чортківський державний медичний коледж /6,2 га/, Більче-Золотецька сільська рада /11,0 га/, Служба автомобільних доріг у Тернопільській області /2,7 га/, Дочірнє підприємство - оздоровчий комплекс «Лісовий» </t>
  </si>
  <si>
    <t xml:space="preserve">Державне підприємство «Бучацьке лісове господарство»,   Державне підприємство «Чортківське лісове господарство» (переоформляються на філію «Бережанське лісомисливське господарство» та філію «Чортківське лісове господарство» ДП «Ліси України»), Тернопільський національний економічний університет  (переоформляється на Західноукраїнський національний університет), Чортківський державний медичний коледж, Дочірнє підприємство - оздоровчий комплекс «Лісовий», ЗАТ по туризму та екскурсіях «Тернопільтурист» /8,558 га/, ПП Юрків В.М./1,71 га/, Чортківський міжгосподарський дитячий заклад «Лісовий дзвіночок»  /4,0 га/, ПП «Кромвель» /5,48 га/, </t>
  </si>
  <si>
    <t xml:space="preserve">Указ Президента України
 від 03.02.2010 № 96/2010, зі змінами затвердженими Указом Президента України від 17.04.2019 №  147/2019
</t>
  </si>
  <si>
    <t>Держлісагентства України ,  кв.кв. кв. 2 вид. 7, 56-62 Наддністрянського лісництва, кв.кв. 16 вид. 1,  52-54, 80-83, 90-92  Гермаківського лісництва, кв. кв. 11, 315, 21, 27,37, 42, 45-48, 38-42, 64, 74-85 Заліщицького лісництва              ДП «Чортківське лісове господарство» Держлісагентства України</t>
  </si>
  <si>
    <t xml:space="preserve">кв.кв. кв. 2 вид. 7, 56-62 Наддністрянського лісництва, кв.кв. 16 вид. 1,  52-54, 80-83, 90-92  Гермаківського лісництва, кв. кв. 11, 315, 21, 27,37, 42, 45-48, 38-42, 64, 74-85 Заліщицького лісництва філії «Чортківське лісове господарство» ДП «Ліси України» </t>
  </si>
  <si>
    <t xml:space="preserve"> ЗАТ по туризму та екскурсіях «Тернопільтурист» /8,558 га/,ПП Юрків В.М./1,71 га/, Чортківський міжгосподарський дитячий заклад «Лісовий дзвіночок»  /4,0 га/, ПП «Кромвель» /5,48 га/, Відокремлений підрозділ національного університету біоресурсів і природокористування України «Чортківський аграрний коледж  ім. Є.Храпливого»  /245,7 га/, Більче-Золотецька сільська рада /384,4 га/, Борщівська міська рада /28,2 га/, Бучацька міська рада /1039,9 га/, Заліщицька міська рада /3326,67 га/, Золотопотіцька сільська рада (2360,01 га), Іване-Пустенська сільська рада  (49,6 га), Коропецька селищна рада  (384,2 га), Мельнице-Подільська селищна рада (1817,0 га), Монастириська міська рада  (164,7 га), Товстенська селищна рада (2175,6 га)</t>
  </si>
  <si>
    <t>Відокремлений підрозділ національного університету біоресурсів і природокористування України «Чортківський аграрний коледж  ім. Є.Храпливого»</t>
  </si>
  <si>
    <t>«Кременецькі гори»</t>
  </si>
  <si>
    <t>6951,20</t>
  </si>
  <si>
    <t>Кременецький  район, Кременецька міська територіальна громада (284,60 га), Шумська міська територіальна громада (4081,6 га, ) у т.ч.: кв.кв. 40, 41, 43, 44, 46, 47,71 Кременецького лісництва, кв. 19-22, 24- 43,46-59, 64 Білокриницького лісництва, кв.  55-88, 90-93, 95, 96, 97-106 Стіжоцького лісництва Державного підприємства  «Кременецьке лісове  господарство», філія «Кременецькі гори» природного заповідника «Медобори» Держлісагентство України</t>
  </si>
  <si>
    <r>
      <t>Кременецький  район, Кременецька міська територіальна громада (284,60 га), Шумська міська територіальна громада (4081,6 га), у т.ч.:                                                                       землі, надані в постійне користуввання національному природному парку       /3942,2790 га/                                                                                            землі філії «Кременецьке  лісове господарство» ДП «Ліси України»" -/3008,9210 га,/, зокрема:</t>
    </r>
    <r>
      <rPr>
        <u val="double"/>
        <sz val="10"/>
        <rFont val="Times New Roman"/>
        <family val="1"/>
        <charset val="204"/>
      </rPr>
      <t xml:space="preserve">  кв.  55-88, 90-93, 95, 96, 97-106 </t>
    </r>
    <r>
      <rPr>
        <sz val="10"/>
        <rFont val="Times New Roman"/>
        <family val="1"/>
        <charset val="204"/>
      </rPr>
      <t xml:space="preserve">Стіжоцького лісництва </t>
    </r>
  </si>
  <si>
    <t>Адміністрація національного природного парку Міністерства захисту довкілля та природних ресурсів України  /3942,2790 га/,                     філія «Кременецьке лісове господарство» ДП «Ліси України»" -/3008,921 га,/</t>
  </si>
  <si>
    <t>Адміністрація національного природного парку Міністерства захисту довкілля та природних ресурсів України  /3942,2790  га/                                                                                                              Державне підприємство «Кременецьке лісове господарство» (переоформляється на філію «Кременецьке лісове господарство» ДП «Ліси України»" /3008,9210 га,/</t>
  </si>
  <si>
    <t>Указ Президента України  від 11.12.2009 № 1036/2009</t>
  </si>
  <si>
    <t>1. </t>
  </si>
  <si>
    <t xml:space="preserve">«Касперівський»                          </t>
  </si>
  <si>
    <t xml:space="preserve"> заказник</t>
  </si>
  <si>
    <t>Чортківський район,   Заліщицька міська територіальна громада (622,1 га) /Касперівці, Винятинці, Новосілка,  Блищанка/, Більче-Золотецька сільська територіальна громада (195,90 га) /с. Мишків/, кв. 21 вид. 1, 8,11, 13, 13.1; кв. 27, кв. 31, кв. 32 вид. 1-4, кв. 33 вид. 1-4, 8, кв. 34; кв. 35 вид. 4, 6, 6.1, 6.2, 11, 11.1, 12, кв. 37 вид. 1, 4, 5; кв. 42; кв. 45 вид. 4 - 6, 8; кв. 47 вид. 1 – 3, кв. 48 вид. 1 - 2, 10 – 13, кв. 84, кв. 85 Заліщицького лісництва філії «Чортківське  лісове господарство» ДП  «Ліси України»; кв. 11, кв. 64 вид. 1 ,38,40,41-46 Наддністрянського лісництва філії «Чортківське  лісове господарство» ДП  «Ліси України»,  долина  р. Серет з мальовничим водосховищем та прилеглими схилами</t>
  </si>
  <si>
    <t>Чортківський район,   Заліщицька міська територіальна громада (622,1 га) /Касперівці, Винятинці, Новосілка,  Блищанка/, Більче-Золотецька сільська територіальна громада (195,90 га) /с. Мишків/, кв. 21 вид. 1, 8,11, 13, 13.1; кв. 27, кв. 31, кв. 32 вид. 1-4, кв. 33 вид. 1-4, 8, кв. 34; кв. 35 вид. 4, 6, 6.1, 6.2, 11, 11.1, 12, кв. 37 вид. 1, 4, 5; кв. 42; кв. 45 вид. 4 - 6, 8; кв. 47 вид. 1 – 3, кв. 48 вид. 1 - 2, 10 – 13, кв. 84, кв. 85 Заліщицького лісництва філії «Чортківське  лісове господарство» ДП  «Ліси України»; кв. 11, кв. 64 вид. 1 ,38,40,41-46 Наддністрянського лісництва філії «Чортківське лісове господарство» ДП «Ліси України»,  долина  р. Серет з мальовничим водосховищем та прилеглими схилами</t>
  </si>
  <si>
    <t>Державне спеціалізоване господарське підприємство «Ліси України»  (філія «Чортківське  лісове господарство»)   /411 га/,  Заліщицька міська рада  / 153,15 га/  Чортківського району / 91,8 га/), Відкрите акціонерне товариство «Тернопільобленерго»  /250,35 га/, Товариство з обмеженою відповідальністю «Росинка» / 2,5 га/</t>
  </si>
  <si>
    <t>Винятинська сільська рада, Касперівська сільська рада (переоформляється на Заліщицьку міську раду) Державне підприємство  «Чортківське лісове господарство» (переоформляється на філію «Чортківське лісове господарство» ДП  «Ліси України»)</t>
  </si>
  <si>
    <t>Постанова Ради Міністрів УРСР вiд 19.04.1977  № 198</t>
  </si>
  <si>
    <t>«Товтровий степ»</t>
  </si>
  <si>
    <t>Тернопільський район, Скалатська міська територіальна громада , Підволочиська селищна територіальна громада,                             між с. Галущинці, Жеребки,  Колодіївка, фрагмент Товтрової гряди</t>
  </si>
  <si>
    <t>Тернопільський район, Скалатська міська територіальна громада , Підволочиська селищна територіальна громада,   між с. Галущинці, Жеребки,  Колодіївка, фрагмент Товтрової гряди</t>
  </si>
  <si>
    <t>Підволочиська селищна рада /107,4 га/, Скалатська міська рада   /15,8 га/ Тернопільського району</t>
  </si>
  <si>
    <t>Указ Президента України від 27.07.2016 № 312/2016</t>
  </si>
  <si>
    <t xml:space="preserve">«Дача Галiлея»                          </t>
  </si>
  <si>
    <t xml:space="preserve">                 заказник</t>
  </si>
  <si>
    <t xml:space="preserve">лісовий  </t>
  </si>
  <si>
    <t xml:space="preserve">Чортківський район, Чортківська міська територіальна громада (372,7688га), Нагірянська сільська територіальна громада (797,2899 га) /с. Росохач ,                          с. Улашківці, с. Сосулівка, с. Милівці,  с. Заболотівка/, Борщівська міська територіальна громада (182,3014 га) /с. Залісся Заводської селищної територіальна громада /503,6398 га/с. Озеряни, Улашківське лісництво кв. 29-74, лісове урочище  «Дача Галілея»  </t>
  </si>
  <si>
    <t xml:space="preserve">Чортківський район, Чортківська міська територіальна громада (372,7688га), Нагірянська сільська територіальна громада (797,2899 га) /с. Росохач ,                          с. Улашківці, с. Сосулівка, с. Милівці,  с. Заболотівка/, Борщівська міська територіальна громада (182,3014 га) /с. Залісся Заводської селищної територіальна громада /503,6398 га/с. Озеряни, кв.кв. 29-74 Улашківського лісництва філії «Чортківське  лісове господарство» ДП  «Ліси України», лісове урочище  «Дача Галілея»  </t>
  </si>
  <si>
    <t xml:space="preserve">Державне спеціалізоване господарське підприємство «Ліси України»  (філія «Чортківське  лісове господарство»)                                         </t>
  </si>
  <si>
    <t>Державне підприємство «Чортківське лісове господарство» (переоформляється на філію «Чортківське лісове господарство» ДП «Ліси України»)</t>
  </si>
  <si>
    <t>Постанова Ради Міністрів УРСР  вiд 28.10.1974  № 500</t>
  </si>
  <si>
    <t>2. </t>
  </si>
  <si>
    <t xml:space="preserve">«Суразька дача»                        </t>
  </si>
  <si>
    <t xml:space="preserve">                   заказник</t>
  </si>
  <si>
    <t xml:space="preserve">Кременецький район, Шумська міська територіальна громада, ,с. Сураж,                            с. Андрушівка,   с. Васьківці,  Суразьке лісництво, кв. 39-174, лісове урочище «Суразька дача»                       </t>
  </si>
  <si>
    <t xml:space="preserve">Кременецький район, Шумська міська територіальна громада, ,с. Сураж,                            с. Андрушівка,   с. Васьківці,   кв.кв. 39-174 Суразького лісництва філії «Кременецьке лісове господарство» ДП «Ліси України»,  лісове урочище «Суразька дача»     </t>
  </si>
  <si>
    <t xml:space="preserve">Державне спеціалізоване господарське підприємство «Ліси України»  (філія «Кременецьке  лісове господарство»)                                         </t>
  </si>
  <si>
    <t>Державне підприємство «Кременецьке лісове господарство» (переоформляється на філію «Кременецьке лісове господарство» ДП «Ліси України»)</t>
  </si>
  <si>
    <t>Постанова Ради Міністрів УРСР вiд 03.08.1978  № 383</t>
  </si>
  <si>
    <t xml:space="preserve">«Жижавський»                              </t>
  </si>
  <si>
    <t>Чортківський район, Заліщицька міська територіальна громада, с. Зелений Гай  лівий схил  ріки Дністра, лісове урочище «Жижава»</t>
  </si>
  <si>
    <t>Відокремлений підрозділ національного університету біоресурсів і природокористування України «Заліщицький аграрний коледж ім. Є.Храпливого»</t>
  </si>
  <si>
    <t>Відокремлений підрозділ національного університету біоресурсів і природокористування України «Заліщицький  аграрний коледж ім. Є.Храпливого»</t>
  </si>
  <si>
    <t>Постанова Ради Міністрів УРСР             вiд 28.10.1974  № 500</t>
  </si>
  <si>
    <t xml:space="preserve">«Обiжевський»                            </t>
  </si>
  <si>
    <t>Чортківський район,  Заліщицька міська територіальна громада, с. Добрівляни, північна околиця, Заліщицьке лісництво ДП "Чортківське лісове господарство" Держлісагентства України, кв. 74 в.1-7; кв. 75 в. 1-8, 18-20;  кв. 76 в.1-6.1, 6.2, 7-11;  кв. 77 в. 1-11;  кв. 78 в.1- 4, 7- 9, 11–15, кв. 79 в.1-5, 12-14, 18, 26,  лісове урочище «Обіжева»</t>
  </si>
  <si>
    <t>Чортківський район,  Заліщицька міська територіальна громада, с. Добрівляни, північна околиця , кв. 74 в.1-7; кв. 75 в. 1-8, 18-20;  кв. 76 в.1-6.1, 6.2, 7-11;  кв. 77 в. 1-11;  кв. 78 в.1- 4, 7- 9, 11–15, кв. 79 в.1-5, 12-14, 18, 26 , Заліщицького лісництва  філії «Чортківське  лісове господарство» ДП  «Ліси України»,  лісове урочище «Обіжева»</t>
  </si>
  <si>
    <t>Державне підприємство «Чорткiвське лісове господарство» (переоформляється на філію «Чорткiвське лісове господарство» ДП  «Ліси України»)</t>
  </si>
  <si>
    <t>Постанова Ради Міністрів УРСР         вiд 28.10.1974  № 500</t>
  </si>
  <si>
    <t xml:space="preserve">«Яблунiвський»                            </t>
  </si>
  <si>
    <t xml:space="preserve">ботанічний </t>
  </si>
  <si>
    <t>Чортківський район, Копичинецька міська територіальна громада,  с. Яблунівка, м. Копичинці, с. Федорівка,  Яблунівське лісництво кв. кв. 1, 6-12, 30-35,46-51, 63-65, 73,74, Копиченецьке лісництво кв.кв. 2-5, 13-16, 36-40, 52-56, 66-70, лісове урочище «Дача «Яблунів»</t>
  </si>
  <si>
    <t>Постанова Ради Міністрів УРСР       вiд 16.12.1982  № 617</t>
  </si>
  <si>
    <t xml:space="preserve">«Шупарський»                             </t>
  </si>
  <si>
    <t xml:space="preserve">Чортківський район, Борщівська міська територіальна громада, с. Шупарка , Наддністрянське  лісництво  кв. 14-28, 29 вид. 1,2,11, лісове урочище «Шупарка» </t>
  </si>
  <si>
    <t xml:space="preserve">Чортківський район, Борщівська міська територіальна громада, с. Шупарка ,   кв. 14-28, 29 вид. 1,2,11 Наддністрянського  лісництва філії «Чортківське  лісове господарство» ДП  «Ліси України»,, лісове урочище «Шупарка» </t>
  </si>
  <si>
    <t xml:space="preserve">Постанова Ради Міністрів УРСР вiд 07.01.1987 № 2 </t>
  </si>
  <si>
    <t xml:space="preserve">«Веселiвський»                            </t>
  </si>
  <si>
    <t>Кременецький район, Кременецька міська територіальна громада, с. Веселівка,  Підлісецьке  лісництво, кв.114 вид39, кв 115,127, Стіжоцьке лісництво  кв 98 вид 1,2 лісове урочище «Антонівці-Свинодебри»</t>
  </si>
  <si>
    <t>Кременецький район, Кременецька міська територіальна громада, с. Веселівка,   кв.114 вид39, кв 115,127  Підлісецького  лісництва, кв. 98 вид, 1,2  Стіжоцького   лісництва філії «Кременецьке лісове господарство» ДП  «Ліси України», лісове урочище «Антонівці-Свинодебри»</t>
  </si>
  <si>
    <t xml:space="preserve">Філія «Кременецьке лісове господарство» ДП "Ліси України" </t>
  </si>
  <si>
    <t>Державне підприємство «Кременецьке лісове господарство» (переоформляється на філію «Кременецьке лісове господарство» ДП  «Ліси України»)</t>
  </si>
  <si>
    <t>Постанова Ради Міністрів УРСР вiд 16.12.1982  № 617</t>
  </si>
  <si>
    <t>«Довжоцький»</t>
  </si>
  <si>
    <t>Кременецький район, Шумська міська територіальна громада, с. Башківці, Підлісецьке лісництво, кв. 144, лісове урочище «Антонівці-Свинодебри»</t>
  </si>
  <si>
    <t>Кременецький район, Шумська міська територіальна громада, с. Башківці,  кв. 114 Підлісецького  лісництва філії «Кременецьке лісове господарство» ДП  «Ліси України» лісове урочище «Антонівці-Свинодебри»</t>
  </si>
  <si>
    <t>Державне підприємство «Кременецьке лісове господарство» (переоформляється на філію «Чорткiвське лісове господарство» ДП  «Ліси України»)</t>
  </si>
  <si>
    <t xml:space="preserve">Постанова Ради Міністрів УРСР вiд  07.01.1987  № 2 </t>
  </si>
  <si>
    <t>7. </t>
  </si>
  <si>
    <t>«Волощина»</t>
  </si>
  <si>
    <t xml:space="preserve">Тернопільський район, Саранчуківська сільська територіальна громада, с. Божиків,  Підгаєцьке лісництво кв. 29 вид. 8.1, кв. 32 вид. 1, 17, 19, 2.1, 18, та  Тернопільського районного державного агропромислового підприємства «Бережанирайагроліс»,  кв. 52 вид. 1, 2 </t>
  </si>
  <si>
    <t xml:space="preserve">Тернопільський район, Саранчуківська сільська територіальна громада, с. Божиків,  кв. 29 вид. 8.1, кв. 32 вид. 1, 17, 19, 2.1, 18 Підгаєцького лісництва філії «Бережанське лісомисливське господарство»  ДП  «Ліси України»  та  Тернопільського районного державного агропромислового підприємства «Бережанирайагроліс»,  кв. 52 вид. 1, 2 </t>
  </si>
  <si>
    <t>Філія  «Бережанське лісомисливське господарство» ДП "Ліси України" /10,0 га/,  Бережанське районне державне агропромислове підприємство «Бережанирайагроліс» /32,0 га/</t>
  </si>
  <si>
    <t>Державне підприємство «Бережанське лісомисливське господарство» (переоформляється на філію «Бережанське лісомисливське господарство»  ДП  «Ліси України»)</t>
  </si>
  <si>
    <t>Указ Президента України від 17.08.2015 № 477/2015</t>
  </si>
  <si>
    <t xml:space="preserve">«Голицький» </t>
  </si>
  <si>
    <t>Тернопільський район, Нараївська сільська територіальна громада, с. Гутисько, гора «Голиця», схил зх. і пн.-зх. експозиції</t>
  </si>
  <si>
    <t>Нараївська сільська рада Тернопільського району</t>
  </si>
  <si>
    <t>9. </t>
  </si>
  <si>
    <t xml:space="preserve">«Урочище «Криве»                        </t>
  </si>
  <si>
    <t>Чортківський район, Заліщицька міська  територіальна громада, с. Касперівці , лівий схил меандри р. Дністер, пд. сх. частина від лісового урочища в сторону с. Городок</t>
  </si>
  <si>
    <t>Заліщицька міська рада  Чортківського району</t>
  </si>
  <si>
    <t>Касперівська сільська рада Заліщицького району (переоформляється на Заліщицьку міську раду Чортківського району)</t>
  </si>
  <si>
    <t>«Ваканци»</t>
  </si>
  <si>
    <t xml:space="preserve">Кременецький  райони, Кременецької міська територіальна громада, Шумська міська територіальна громада,  с. Чугалі, с. Плоске, с. Вілія , с. Новосілка </t>
  </si>
  <si>
    <t>Кременецька міська рада /18,6 га/ , Шумська міська рада /38,28 га/, Кременецьке районне комунальне лісогосподарське підприємство  «Кремліс» /2,5 га/</t>
  </si>
  <si>
    <t>Національний природний парк "Кременецькі гори", КРЛГП "Кремліс"</t>
  </si>
  <si>
    <t>Указ Президента України                 від 27.07.2016 № 312/2016</t>
  </si>
  <si>
    <t>«Під конем»</t>
  </si>
  <si>
    <t>Тернопільський район, Підгаєцька міська територіальна громада, в урочищі «Під конем»</t>
  </si>
  <si>
    <t>Підгаєцька міська рада Тернопільського району</t>
  </si>
  <si>
    <t>Носівська сільська рада Підгаєцького району (переоформляється на Підгаєцьку міську раду Тернопільського району)</t>
  </si>
  <si>
    <t>Указ Президента України              від 27.07.2016 № 312/2016</t>
  </si>
  <si>
    <t>«Жолоби»</t>
  </si>
  <si>
    <t>Тернопільський район, Нараївська сільська територіальна громада, с. Лапшин , кв.15 вид 7,8 Державного агропромислового підприємства «Бережанирайагроліс»</t>
  </si>
  <si>
    <t>Тернопільський район, Нараївська сільська територіальна громада, с.Лапшин , кв.15 вид 7,8 Бережанського районного державного агропромислового підприємства «Бережанирайагроліс»</t>
  </si>
  <si>
    <t>Нараївська сільська рада Тернопільського району /46,1 га/ , Бережанське районне державне агропромислове підприємство «Бережанирайагроліс» / 13,9 га/</t>
  </si>
  <si>
    <t xml:space="preserve">Указ Президента України від 11.04.2019 № 139/2019 
</t>
  </si>
  <si>
    <t xml:space="preserve">Разом заказників ботанічних  </t>
  </si>
  <si>
    <t xml:space="preserve">«Серетський»                           </t>
  </si>
  <si>
    <t>Тернопільський район,   Білецька сільська територіальна громада /с. Плотича, с. Великий Глибочок, с.  Івачів Долішній/, Тернопільська міська територіальна громада /с. Малашівці, с. Кобзарівка, с. Чернихів, с. Глядки, с. Городище, с. Носівці/, заболочена заплава р. Серет  з Івачівською водоймою та фрагмент заплави р. Лопушанка</t>
  </si>
  <si>
    <t>Білецька сільська  рада Тернопільського району /363,4 га/, Тернопільська 
міська рада /844,4651 га/
Приватний підприємець  Бігун Б.К.  /25,59 га/
Комунальне підприємство  «Терно-пільводоканал»
 /2,6149 га/</t>
  </si>
  <si>
    <t xml:space="preserve">Білецька сільська  рада Тернопільського району/363,4 га/ , Тернопільська міська рада  /844,4651 га/, Приватний підприємець  Бігун Б.К /25,59 га/, переоформляється на комунальне підприємство  «Тернопільводоканал»
 /2,6149 га/   </t>
  </si>
  <si>
    <t>Постанова Ради Міністрів УРСР вiд 25.02.1980 р. № 132, із змінами внесеними постановою Ради Міністрів УРСР вiд 12.12.1983  № 495</t>
  </si>
  <si>
    <t xml:space="preserve">«Семикiвський»                            </t>
  </si>
  <si>
    <t>Тернопільський район, Купчинецька сільська територіальна громада /с. Росоховатець/, Золотниківська сільська територіальна громада /с. Семиківці, с. Соснів/, заболочена заплава  р. Студинка</t>
  </si>
  <si>
    <t xml:space="preserve">Купчинецька сільська  рада Тернопільського району /49,0 га/, Золотниківська сільська рада Тернопільського району /115,0 га/ </t>
  </si>
  <si>
    <t>Ішківська сільська рада Косівського району, Семиківська та Соснівська сільські ради Теребовлянського району (переоформляється на Купчинецьку /49,0 га/ та Золотниківську сільські ради Тернопільського району /115,0,0 га/</t>
  </si>
  <si>
    <t>Постанова Ради Міністрів УРСР вiд 25.02.1980 №132</t>
  </si>
  <si>
    <t xml:space="preserve">«Чистилiвський»                          </t>
  </si>
  <si>
    <t>орнітологічний заказник</t>
  </si>
  <si>
    <t>Тернопільський район,  Білецька сільська територіальна громада,  с. Плотича, с. Чистилів,  с. Біла,  с. Великий Глибочок, заболочена заплава  р. Серет</t>
  </si>
  <si>
    <t>Білецька сільська  рада Тернопільського району</t>
  </si>
  <si>
    <t>Разом орнітологічних заказників</t>
  </si>
  <si>
    <t>Всього заказників загальнодержавного значення:</t>
  </si>
  <si>
    <t>«Урочище «Глоди»</t>
  </si>
  <si>
    <t>Чортківський район, Заліщицька міська територіальна громада, с.  Колодрібка , Наддністрянське лісництво, кв. 56 в.28, лісове урочище «Глоди»</t>
  </si>
  <si>
    <t>Чортківський район, Заліщицька міська територіальна громада, с.  Колодрібка , кв. 56 вид.28 Наддністрянського лісництва  філії   «Чортківське лісове господарство» ДП «Ліси України», лісове урочище «Глоди»</t>
  </si>
  <si>
    <t xml:space="preserve">Державне спеціалізоване господарське підприємство «Ліси України»  (філія «Чортківське лісове господарство») </t>
  </si>
  <si>
    <t>Державне підприємство «Чортківське лісове господарство», Держлісагентство України (переоформляється на філію «Чортківське лісове господарство» ДП  «Ліси України»)</t>
  </si>
  <si>
    <t>Розпорядження Ради Міністрів УРСР від 14.10.1975  №780-р</t>
  </si>
  <si>
    <t>«Урочище «Трубчин»</t>
  </si>
  <si>
    <t xml:space="preserve"> пам’ятка природи</t>
  </si>
  <si>
    <t>Чортківський район,  Мельнице-Подільська селищна територіальна громада, с. Трубчин,  лівий берег  р. Дністер,  400 м нижче села</t>
  </si>
  <si>
    <t>Мельнице-Подільска селищна рада Чортківського району</t>
  </si>
  <si>
    <t>Вигодська сільська рада Борщівського району (переоформляється на Мельнице-Подільску селищну раду Чортківського району)</t>
  </si>
  <si>
    <t>«Урочище «Заліщицька діброва в Шутроминцях»</t>
  </si>
  <si>
    <t>Чортківський район, Товстенська селищна територіальна громада, с.  Шутроминці  Дорогичівське  лісництво, кв. 23 в.1-32,   лісове урочище «Шутроминці»</t>
  </si>
  <si>
    <t>Чортківський район, Товстенська селищна територіальна громада, с.  Шутроминці,   кв. 23 в.1-32    Дорогичівського  лісництва філії «Бережанське лісомисливське  господарство» ДП «Ліси України», лісове урочище «Шутроминці»</t>
  </si>
  <si>
    <t xml:space="preserve">Державне спеціалізоване господарське підприємство «Ліси України»  (філія «Бережанське лісомисливське господарство») </t>
  </si>
  <si>
    <t>Державне підприємство «Бучацьке лісове  господарство» (переоформляється на філію «Бережанське лісомисливське  господарство» ДП «Ліси України»)</t>
  </si>
  <si>
    <t>«Урочище «Подільська бучина в Іванкові»</t>
  </si>
  <si>
    <t>Чортківський район, Скала-Подільська селищна територіальна громада, с.  Іванків , Скала-Подільське   лісництво, кв. 93 в.6, кв. 94 в.8, 9, кв. 97 в.6, кв. 98 в.1, лісове урочище «Дача «Скала-Подільська»</t>
  </si>
  <si>
    <t>Чортківський район, Скала-Подільська селищна територіальна громада, с.  Іванків , кв. 93 в.6, кв. 94 в.8, 9, кв. 97 в.6, кв. 98 в.1 Скала-Подільського лісництва філії «Чортківське лісове господарство» ДП «Ліси України»,  лісове урочище «Дача «Скала-Подільська»</t>
  </si>
  <si>
    <t>Державне підприємство «Чортківське лісове господарство» (переоформляється на філію «Чортківське лісове господарство»                          ДП "Ліси України")</t>
  </si>
  <si>
    <t>«Печера «Оптимістична»</t>
  </si>
  <si>
    <t xml:space="preserve"> пам’ятка природи </t>
  </si>
  <si>
    <t>_</t>
  </si>
  <si>
    <t>Чортківський район, Борщівська міська територіальна громада, с. Королівка , Наддністрянське   лісництво, кв. 2 в.7,   лісове урочище «Королівка», вхід до печери розташований на  території національного природного парку «Дністровський каньйон»</t>
  </si>
  <si>
    <t>Чортківський район, Борщівська міська територіальна громада, с. Королівка , кв. 2 в.7 Наддністрянського   лісництва  філії «Чортківське лісове господарство» ДП «Ліси України», лісове урочище «Королівка», вхід до печери розташований на  території національного природного парку «Дністровський каньйон»</t>
  </si>
  <si>
    <t>Львівська міська громадська організація - спелеоклуб «Циклоп»</t>
  </si>
  <si>
    <t>Розпорядження Ради Міністрів України від 02.08.1971  №611-р</t>
  </si>
  <si>
    <t>«Печера «Озерна»</t>
  </si>
  <si>
    <t xml:space="preserve">пам’ятка природи </t>
  </si>
  <si>
    <t xml:space="preserve">геологічна </t>
  </si>
  <si>
    <t>Чортківський район, Борщівська міська територіальна громада, с. Стрілківці, серед полів, вхід до печери розташований на  території національного природного парку «Дністровський каньйон»</t>
  </si>
  <si>
    <t>Тернопільська міська громадська організація «Клуб спелеологів «Поділля»</t>
  </si>
  <si>
    <t>«Печера «Кришталева»</t>
  </si>
  <si>
    <t>Чортківський  район, Борщівська міська територіальна громада, с. Кривче, лівий схил долини Циганка, вхід до печери розташований на  території національного природного парку «Дністровський каньйон»</t>
  </si>
  <si>
    <t>Тернопільський обласний комунальний центр туризму, краєзнавства, спорту та екскурсій учнівської молоді управління освіти і науки Тернопільської обласної державної адміністрації</t>
  </si>
  <si>
    <t>Розпорядження Ради Міністрів УРСР від  07.08.1963  № 1180-р</t>
  </si>
  <si>
    <t>«Печера «Вертеба»</t>
  </si>
  <si>
    <t>Чортківський район, Більче-Золотецька сільська територіальна громада с. Бiльче-Золоте, в 2-х км на пн.-зх.   від села, вхід до печери розташований на  території національного природного парку «Дністровський каньйон»</t>
  </si>
  <si>
    <t>Борщівський обласний комунальний краєзнавчий музей</t>
  </si>
  <si>
    <t>Розпорядження Ради Міністрів УРСР від 02.08.1971  №611-р</t>
  </si>
  <si>
    <t>«Печера «Ювілейна»</t>
  </si>
  <si>
    <t>Чортківський район,  Борщівська міська територіальна громада, с. Сапогів,  серед полів</t>
  </si>
  <si>
    <t>Сапогівська сільська рада Борщівського району (переоформляється на Борщівську міську раду Чортківського району)</t>
  </si>
  <si>
    <t xml:space="preserve">Розпорядження Ради Міністрів УРСР від 02.08.1971  №611-р </t>
  </si>
  <si>
    <t>«Печера «Млинки»</t>
  </si>
  <si>
    <t>Чортківський район, Заводська селищна територіальна громада, с. Залісся , правий схил потічка Млинки, верхня тераса</t>
  </si>
  <si>
    <t>Заводська селищна рада Чортківського району</t>
  </si>
  <si>
    <t>Заліссянська сільська рада Чортківського району  (переоформляється на Заводську селищну раду Чортківського району)</t>
  </si>
  <si>
    <t>«Печера «Перлина»</t>
  </si>
  <si>
    <t>Чортківський район,  Гримайлівська селищна територіальна громада, с. Крутилів, Краснянське лісництво, кв. 51 в.4</t>
  </si>
  <si>
    <t>Адміністрація природного заповідника «Медобори»</t>
  </si>
  <si>
    <t>«Печера «Опільська»</t>
  </si>
  <si>
    <t>0,20</t>
  </si>
  <si>
    <t>Тернопільський район, Нараївська сільська територіальна громада, с. Підвисоке , Бережанське  лісництво, кв. кв. 71 вид. 5</t>
  </si>
  <si>
    <t>Тернопільський район, Нараївська сільська територіальна громада, с. Підвисоке , кв. кв. 71 вид. 5 Бережанського  лісництва філії  «Бережанське лісомисливське  господарство»  ДП «Ліси України», лісове урочище «Гутисько»</t>
  </si>
  <si>
    <t>Державне підприємство «Бережанське лісомисливське  господарство», Держлісагентство України» (переоформляється на філію «Бережанське лісомисливське  господарство» ДП «Ліси України»)</t>
  </si>
  <si>
    <t>Указ Президента України від 17.08. 2015 №477/2015</t>
  </si>
  <si>
    <t> -</t>
  </si>
  <si>
    <t>- </t>
  </si>
  <si>
    <t xml:space="preserve">«Кременецький» </t>
  </si>
  <si>
    <t>ботанічний  сад</t>
  </si>
  <si>
    <t>Кременецький район,  Кременецька міська територіальна громада, м. Кременець,                       вул. Ботанічна, 5</t>
  </si>
  <si>
    <t>Адміністрація ботсаду Міністерства захисту довкілля та природних ресурсів України</t>
  </si>
  <si>
    <t>Постанова Ради Міністрів УРСР вiд 17.03.1990  №57</t>
  </si>
  <si>
    <t>Всього  ботанічних садів загальнодержавного значення</t>
  </si>
  <si>
    <t xml:space="preserve">«Гермаківський» </t>
  </si>
  <si>
    <t>Чортківський район, Іване-Пустенська сільська територіальна громада, с. Гермаківка , Гермаківське лісництво, кв. 15 вид. 17, лісове урочище «Дача Романського»</t>
  </si>
  <si>
    <t>Чортківський район, Іване-Пустенська сільська територіальна громада, с. Гермаківка , кв. 15 вид. 17 Гермаківського лісництва філії «Чортківське лісове господарство» ДП «Ліси України», лісове урочище «Дача Романського»</t>
  </si>
  <si>
    <t>Державне підприємство «Чортківське лісове господарство» (переоформляється на філію «Чортківське лісове господарство» ДП "Ліси України")</t>
  </si>
  <si>
    <t>Постанова Ради Міністрів УРСР вiд  22.07.1983 №311</t>
  </si>
  <si>
    <t xml:space="preserve">«Хоростківський» </t>
  </si>
  <si>
    <t>Чортківський район, Хоростківська міська територіальна громада, м. Хоростків, вул. Незалежності,19</t>
  </si>
  <si>
    <t xml:space="preserve">Державне підприємство «Дослідне господарство «Подільське» Тернопільської державної сільськогосподарської станції  Інституту кормів та сільського господарства Поділля Національної академії аграрних наук  України </t>
  </si>
  <si>
    <t>Постанова Ради Міністрів УРСР вiд  22.07.1983  № 311</t>
  </si>
  <si>
    <t>«Раївський парк»</t>
  </si>
  <si>
    <t>парк - пам’ятка садово-паркового мистецтва</t>
  </si>
  <si>
    <t>Тернопільський район, Бережанська міська територіальна громада,  с. Рай, Бережанське лісництво, кв. 24 в.2,  лісове урочище «Рай»</t>
  </si>
  <si>
    <t>Філія «Бережанське лісомисливське  господарство» «Ліси України»,    Єпархіальне управління Сокальської єпархії  УГКЦ - 3,8314 га</t>
  </si>
  <si>
    <t>Державне підприємство «Бережанське лісомисливське  господарство» (переоформляється на філію «Бережанське лісомисливське  господарство» «Ліси України»),    Єпархіальне управління Сокальської єпархії  УГКЦ - 3,8314 га</t>
  </si>
  <si>
    <t>Постанова Ради Міністрів УРСР вiд 29.01.1960 №105</t>
  </si>
  <si>
    <t>«Скала-Подільський парк»</t>
  </si>
  <si>
    <t>Чортківський район, Скала-Подільська селищна територіальна громада, смт Скала-Подільська, територія оздоровчого комплексу «Збруч»</t>
  </si>
  <si>
    <t>Дитячий оздоровчий комплекс «Збруч» – філії Тернопільського обласного закритого акціонерного товариства по туризму та екскурсіях «Тернопільтурист» /3,3352 га/, Скала-Подільська міська комунальна поліклініка Борщівського району /0,40 га/
ПАТ Плодорозсадник «Скала-Подільська» /1,1300 га/, Скала-Подільська селищна рада  /21,1348 га/</t>
  </si>
  <si>
    <t>Переоформляється на дитячий оздоровчий комплекс «Збруч» – філії Тернопільського обласного закритого акціонерного товариства по туризму та екскурсіях «Тернопільтурист»/3,3352 га/,                        Скала-Подільська міська комунальна поліклініка Борщівського району /0,40 га/, Переоформляється на  ПАТ Плодорозсадник «Скала-Подільська» /1,1300 га/, Переоформляється на Скала-Подільську селищну раду Чортківського району /21,1348 га/</t>
  </si>
  <si>
    <t>«Більче-Золотецький парк»</t>
  </si>
  <si>
    <t>Чортківський район, Більче-Золотецька сільська територіальна громада, с. Більче-Золоте</t>
  </si>
  <si>
    <t>Більче-Золотецька сільська рада Чортківського  району</t>
  </si>
  <si>
    <t>«Вишнівецький парк»</t>
  </si>
  <si>
    <t>Кременецький район, Вишнівецька селищна  територіальна громада, смт  Вишнівець,                                   вул. Замкова, 5</t>
  </si>
  <si>
    <t>Кременецький район, Вишнівецька селищна  територіальна громада, смт  Вишнівець,   вул. Замкова, 5</t>
  </si>
  <si>
    <t>Вишнівецька селищна  рада Тернопільського району /0,3202 га/ Національний заповідник «Замки Тернопілля» /7,6378 га/, кафе «Старт» /(0,0420 га/</t>
  </si>
  <si>
    <t>Оформляється на Вишнівецьку селищну  раду Кременецького  району /0,3202 га/ оформляється на Національний заповідник «Замки Тернопілля» /7,6378 га/, оформляється на кафе «Старт» /0,0420 га/</t>
  </si>
  <si>
    <t>Всього парків пам’яток садово-паркового мистецтва загальнодержавного значення</t>
  </si>
  <si>
    <t>Чортківський район, Бучацька, Борщівська, Заліщицька міські, Коропецька, Мельнице-Подільська, Товстенська селищні, Золотопотіцька, Іване-Пустинська сільські територіальні громади, пн. межа проходить вздовж автошляху між селами Діброва, Коропець, Берем’яни, Свершківці, Хмелева, Дорогичівка, Шутроминці, Нирків, Нагіряни, Торське, Глушка, Бедриківці, Городок, Синьків, Колодрібка, Устя, смт Мельниця-Подільська, селами Дзвиняч, Урожайне, Вигода, Окопи, пд. межа  - по р. Дністер</t>
  </si>
  <si>
    <t xml:space="preserve">Філія «Бережанське лісомисливське господарство»   (5909,0 га), філія «Чортківське лісове господарство» ДП «Ліси України» (1426,3 га), Борщівська міська рада (8,3 га),  Іване-Пустенська сільська рада (96,59 га), Мельнице-Подільська селищна рада (12767,91  га),   Бучацька міська рада (13,3 га), Золотопотіцька сільська рада (3373,732 га), Заліщицька міська рада (10087,4 га), Товстенська селищна  рада (2778,3 га),  Коропецька селищна рада (3805,0 га)  Чортківського району  </t>
  </si>
  <si>
    <t>Державне підприємство «Бучацьке лісове господарство», Держлісагентство України, Державне підприємство «Чортківське лісове господарство», Держлісагентство України  (переоформляються на філію «Бережанське лісомисливське господарство» (5909,0 га) та філію «Чортківське лісове господарство»  (1426,3 га) ДП «Ліси України»).                                        Оформлюється на інших власників і кори стувачів земельних ділянок у межах парку</t>
  </si>
  <si>
    <t>Рішення виконавчого комітету Тернопільської обласної ради вiд 30.08.1990  №191 та вiд 29.11.1990  №273</t>
  </si>
  <si>
    <t>«Зарваницький»</t>
  </si>
  <si>
    <t>Тернопільський район, Золотниківська сільська територіальна громада,  с. Зарваниця, Бучацьке лісництво, кв. кв. 15-21, лісове урочище «Вишнівчик», заплава р. Стрипа</t>
  </si>
  <si>
    <t>Філія «Бережанське лісомисливське господарство»  ДП "Ліси України» /262,0 га/, Золотниківська сільська  рада Тернопільського району  /4,41 га/, Тернопільська єпархія Української греко-католицької церкви  /16,0368 га/,заклади туризму  /0,5532 га/</t>
  </si>
  <si>
    <t>Державне підприємство «Бучацьке лісове господарство» (переоформляються на філію «Бережанське лісомисливське господарство» /262,0 га/), Тернопільська єпархія Української греко-католицької церкви, Вишнівчицька сільська рада Теребовлянського району (переоформляється на Золотниківську сільську  раду Тернопільського району  /4,41 га/), Тернопільська єпархія Української греко-католицької церкви  /16,0368 га/? заклади туризму  /0,5532 га/</t>
  </si>
  <si>
    <t>Рішення Тернопільської обласної ради  вiд 18. 03. 1994</t>
  </si>
  <si>
    <t>3.  </t>
  </si>
  <si>
    <t>«Загребелля»</t>
  </si>
  <si>
    <t>Тернопільський район, Тернопільська міська територіальна громада, м. Тернопіль, дендропарк по вул. Львівській-Бережанській, лісопарк «Кутківці», лісове урочище «Пронятин» / кв. кв. 15-21 Тернопільського лісництва/,  став з намитою частиною і гребним каналом,  кв. кв. 5, 6, 9, 10, 11  лісонасаджень науково-дослідного виробничого господарства «Наука»</t>
  </si>
  <si>
    <t xml:space="preserve">Державне спеціалізоване господарське підприємство «Ліси України» (філія  «Кременецьке лісове господарство»   / 116,0 га/, Західноукраїнський національний університет /29,2 га / ,   товариству з додатковою
товариству з додатковою
відповідальністю «Зелене господарство» / 18,9 га/,  управління капітального будівництва Тернопільської  облдержадміністрації /1,504га/,   КП «Тернопільелектротранс» /0,1389 га/, ТОВ «ІНЕКСКОМ” / 0,8726 га/, Приватне підприємство «Давид» /0.1923 га/,  Товариство з обмеженою відповідальністю «Бомонд-Україна» /4.2736 га/, рятувально-водолазна служба Тернопільської області /0.2348 га/, приватний підприємець Литвин Петро Мирославович /1,5926 га/, </t>
  </si>
  <si>
    <t>Філія  «Тернопільське лісове господарство», Держлісагентство України (переоформляється на філію «Кременецьке лісове господарство» ДП «Ліси України» , Західноукраїнський національний університет  ,   товариству з додатковою відповідальністю «Зелене господарство» / 18,9 га/,  управління капітального будівництва Тернопільської  облдержадміністрації /1,504га/,   КП «Тернопільелектротранс» /0,1389 га/, ТОВ «ІНЕКСКОМ” / 0,8726 га/, Приватне підприємство «Давид» /0.1923 га/,  Товариство з обмеженою відповідальністю «Бомонд-Україна» /4.2736 га/, рятувально-водолазна служба Тернопільської області /0.2348 га/, приватний підприємець Литвин Петро Мирославович /1,5926 га/,  Барановська І.А., Жеграй В.Ф.   /0,097 га/,</t>
  </si>
  <si>
    <t>Рішення Тернопільської обласної ради  вiд 18. 03. 1994  зі змінами, внесеними рішенням Тернопільської обласної ради           від 23.12.2005 №517</t>
  </si>
  <si>
    <t xml:space="preserve"> Барановська І.А., Жеграй В.Ф.                                                                                             /0,097 га/, товариство з обмеженою відповідальністю «І.Т.-Березовиця» /0,1448 га/, ФОП Гуда І.Б.  /0,0827 га/,  Обслуговуючий кооператив "Вінд" /0,0,406га/, регіональний офіс водних ресурсів у Тернопільській області (0,0072 га), споживчий кооператив "Магнат Хіл" (0,8002 га), Тернопільська міська рада (454,0704 га)     </t>
  </si>
  <si>
    <t xml:space="preserve"> товариство з обмеженою відповідальністю «І.Т.-Березовиця» /0,1448 га/, ФОП Гуда І.Б.  /0,0827 га/,  Обслуговуючий кооператив "Вінд" /0,0,406га/, регіональний офіс водних ресурсів у Тернопільській області (0,0072 га), споживчий кооператив "Магнат Хіл" (0,8002 га), Тернопільська міська рада (454,0704 га)     </t>
  </si>
  <si>
    <t xml:space="preserve"> заказник </t>
  </si>
  <si>
    <t>Чортківський район, Борщівська міська територіальна громада, на захід від села Сапогів в урочищі «Западина»</t>
  </si>
  <si>
    <t>Оформляється на Борщівську міську раду</t>
  </si>
  <si>
    <t>Рішення Тернопільської обласної ради  від 26.08.2022  № 605</t>
  </si>
  <si>
    <t>Разом  заказників карстово-спелеологічних</t>
  </si>
  <si>
    <t>«Киданецькі скелі»</t>
  </si>
  <si>
    <t>Тернопільський район, Збаразька міська територіальна громада, в 2-х км на захід від села Киданці, у межах Товтрової гряди</t>
  </si>
  <si>
    <t>Збаразька міська рада Тернопільського району</t>
  </si>
  <si>
    <t>Киданецька сільська рада Збаразького району (переоформляється на Збаразьку міську раду Тернопільського району)</t>
  </si>
  <si>
    <t>Рішення Тернопільської обласної ради від 08.09.2006 №44</t>
  </si>
  <si>
    <t>«Капустинське болото»</t>
  </si>
  <si>
    <t>Тернопільський район, Збаразька міська територіальна громада, с. Капустинці                           р. Гнізна,     с. Капустинці, за межами населеного пункту</t>
  </si>
  <si>
    <t>Збаразька міська  рада Тернопільського району</t>
  </si>
  <si>
    <t>Капустинська сільська рада Збаразького району (переоформляється на Збаразьку міську раду Тернопільського району)</t>
  </si>
  <si>
    <t>Рішення Тернопільської обласної ради від 30.11.2016 №428</t>
  </si>
  <si>
    <t xml:space="preserve">Тернопільський район, Зборівська міська територіальна громада, 
заболочена заплава р. Серет Правий  на захід від  с. Перепельники </t>
  </si>
  <si>
    <t>Оформляється на Зборівську міську раду Тернопільського району</t>
  </si>
  <si>
    <t>Рішення Тернопільської обласної ради від 26.08.2022 № 604</t>
  </si>
  <si>
    <t>«Крутнівська гора»</t>
  </si>
  <si>
    <t>Кременецький район,  Лопушненська сільська територіальна громада, північно-східна  околиця с. Крутнів, схил південної експозиції</t>
  </si>
  <si>
    <t>Лопушненська сільська рада Кременецького району</t>
  </si>
  <si>
    <t>Оформляється на Лопушненьку сільську раду Кременецького району</t>
  </si>
  <si>
    <t>Рішення Тернопільської обласної ради від 10.02.2016 №74</t>
  </si>
  <si>
    <t>«Вільшанки»</t>
  </si>
  <si>
    <t>Кременецький район, Почаївська міська територіальна громада, околиця х. Вільшанки, в 500 м на схід від лісового урочища «Скит»</t>
  </si>
  <si>
    <t xml:space="preserve">Почаївська міська рада Кременецького району </t>
  </si>
  <si>
    <t>Старотаразька сільська рада Кременецького району (переоформляється на Почаївську  міську раду Кременецького району)</t>
  </si>
  <si>
    <t>«Витік р. Заломаної»</t>
  </si>
  <si>
    <t>Кременецький район, Лопушненська сільська територіальна громада, широка заболочена ділянка з джерелом у межах долини р. Заломаної</t>
  </si>
  <si>
    <t>Рішення Тернопільської обласної ради від 04.06.2019 №1398</t>
  </si>
  <si>
    <t xml:space="preserve">«Полупанівська «Свята гора»  </t>
  </si>
  <si>
    <t>Тернопільський район, Скалатська міська територіальна громада,  с.  Полупанівка,  пн.-сх. околиця,  схил Товтрової гряди південно-західної експозиції,  на південь від церковних споруд (ур. «Свята гора»), між церквою та лісовим урочищем «Грабовник»</t>
  </si>
  <si>
    <t xml:space="preserve">Скалатська міська рада  Тернопільського  району </t>
  </si>
  <si>
    <t>Староскалатська  сільська рада Підволочиського району (переоформляється на Скалатську міську раду Тернопільського району)</t>
  </si>
  <si>
    <t xml:space="preserve">Рішення Тернопільської обласної ради  вiд 18.03.1994 </t>
  </si>
  <si>
    <t xml:space="preserve"> «Наші гаї»</t>
  </si>
  <si>
    <t>Тернопільський район, Великогаївська сільська територіальна громада, с. Великі Гаї, лісові масиви у межах населених пунктів</t>
  </si>
  <si>
    <t xml:space="preserve">Великогаївська сільська рада Тернопільського району </t>
  </si>
  <si>
    <t>Рішення Тернопільської обласної ради від 17.06.2010 №990</t>
  </si>
  <si>
    <t>«Головачеве»</t>
  </si>
  <si>
    <t>Тернопільський район, Великогаївська сільська і Великобірківська селищна територіальні громади,  водно-болотний масив між селами Смиківці, Дичків і селищем міського типу Великі Бірки</t>
  </si>
  <si>
    <t>Тернопільський район,Великогаївська сільська і Великобірківська селищна територіальні громади,  водно-болотний масив між селами Смиківці, Дичків і селищем міського типу Великі Бірки</t>
  </si>
  <si>
    <t>Великогаївська сільська рада Тернопільського району /14,5 га/, Великобірківська селищна рада Тернопільського району /14,1га/</t>
  </si>
  <si>
    <t>Великогаївська сільська і Великобірківська селищна ради Тернопільського району</t>
  </si>
  <si>
    <t>Тернопільський район, Теребовлянська міська територіальна громада,  між с. Кровинка та  с. Лошнів, кв. 12  вид. 5.1, 8, кв. 14 вид. 2, 6 -8,  кв. 16 вид. 3-9,  кв. 25, вид. 10-12, кв. 27 вид. 1-4, кв. 28 вид. 1,2, кв. 29 вид. 1,4, кв. 30 вид. 1-5 Теребовлянського лісництва</t>
  </si>
  <si>
    <t xml:space="preserve">Тернопільський район, Теребовлянська міська територіальна громада,  між с. Кровинка та  с. Лошнів, кв. 12  вид. 5.1, 8, кв. 14 вид. 2, 6 -8,  кв. 16 вид. 3-9,  кв. 25, вид. 10-12, кв. 27 вид. 1-4, кв. 28 вид. 1,2, кв. 29 вид. 1,4, кв. 30 вид. 1-5 Теребовлянського лісництва філії «Кременецьке лісове господарство» ДП «Ліси України» </t>
  </si>
  <si>
    <t>Державне спеціалізоване господарське підприємство «Ліси України»  (філія «Кременецьке  лісове господарство»)</t>
  </si>
  <si>
    <t>Оформляється на філію «Кременецьке  лісове господарство» ДП «Ліси України»)</t>
  </si>
  <si>
    <t>Рішення Тернопільської обласної ради від 26.08.2022 № 605</t>
  </si>
  <si>
    <t>«Кружляк»</t>
  </si>
  <si>
    <t xml:space="preserve">Тернопільський район, Байковецька сільська територіальна громада, заболочена заплава р. Гніздична на північно-західній околиці с. Байківці </t>
  </si>
  <si>
    <t xml:space="preserve">Тернопільський район, Байковецька сільська територіальна громада, заболочена заплава р. Гніздична на північно-західній околиці                           с. Байківці </t>
  </si>
  <si>
    <t xml:space="preserve">Байковецька сільська рада Тернопільського району </t>
  </si>
  <si>
    <t>Рішення Тернопільської обласної ради від 08.12.2017 №838</t>
  </si>
  <si>
    <t>«Гуштинка»</t>
  </si>
  <si>
    <t>Чортківський район, Скала-Подільська селищна територіальна громада, стрімкий схил річки Збруч біля села Гуштинка Скала-Подільської селищної ради.</t>
  </si>
  <si>
    <t xml:space="preserve">Скала-Подільська селищна рада Чортківського району </t>
  </si>
  <si>
    <t>Рішення Тернопільської обласної ради від 15.12.2021 № 397</t>
  </si>
  <si>
    <t>«Стінка «Улашківська»</t>
  </si>
  <si>
    <t xml:space="preserve">Чортківський район,  Нагірянська  сільська територіальна громада, с.  Улашківці, кв. 93 в.1 Улашківське лісництво, лісове урочище «Млинівці»
</t>
  </si>
  <si>
    <t xml:space="preserve">Чортківський район,  Нагірянська  сільська територіальна громада, с.  Улашківці, кв. 93 вид.1 Улашківського лісництва філії «Чортківське лісове господарство» ДП «Ліси України», лісове урочище «Млинівці»
</t>
  </si>
  <si>
    <t>Державне спеціалізоване господарське підприємство «Ліси України»  (філія «Чортківське  лісове господарство»)</t>
  </si>
  <si>
    <t>Державне підприємство «Бучацьке лісове господарство» (переоформляється на філію «Чортківське лісове господарство»                       ДП «Ліси України»)</t>
  </si>
  <si>
    <t>Рішення Тернопільської обласної ради від 15.12.2011 №1291</t>
  </si>
  <si>
    <t>Разом  заказників ландшафтних</t>
  </si>
  <si>
    <t>«Резерват клонів дуба звичайного»</t>
  </si>
  <si>
    <t xml:space="preserve">Чортківський район, Чортківська  міська територіальна громада,  с.  Біла, Білецьке лісництво,  кв. 27 в.4-6, лісове урочище «Білобожівка» </t>
  </si>
  <si>
    <t xml:space="preserve">Чортківський район, Чортківська  міська територіальна громада,  с.  Біла, кв. 27 вид. 4-6 Білецького лісництва  філії «Чортківське лісове господарство» ДП «Ліси України»,  лісове урочище «Білобожівка» </t>
  </si>
  <si>
    <t>Разом лісових заказників:</t>
  </si>
  <si>
    <t>«Кизилові гаї»</t>
  </si>
  <si>
    <t xml:space="preserve">Тернопільський район,  Саранчуківська сільська територіальна громада, с. Божиків, х. Лози, схил північної експозиції гори Вітрова   </t>
  </si>
  <si>
    <t>Саранчуківська сільська рада Тернопільського району</t>
  </si>
  <si>
    <t>Божиківська сільська рада Бережанського району (переоформляється на Саранчуківську сільську  раду Тернопільського району)</t>
  </si>
  <si>
    <t xml:space="preserve">Рішення виконавчого комітету Тернопільської обласної ради вiд 30.08.1990  №189                                                    </t>
  </si>
  <si>
    <t>«Гутянський»</t>
  </si>
  <si>
    <t>Тернопільський район,  Нараївська сільська територіальна громада, біля с. Нараїв, кв. 33,  в. 2,4 Нараївське лісництво, глибока балка на захід від садиби лісництва в межах лісового урочища «Дача «Нараїв»</t>
  </si>
  <si>
    <t>Тернопільський район,  Нараївська сільська територіальна громада, біля с. Нараїв,              кв. 33,  в. 2,4 Нараївського лісництва філії «Бережанське  лісомисливське  господарство» ДП «Ліси України», глибока балка на захід від садиби лісництва в межах лісового урочища «Дача «Нараїв»</t>
  </si>
  <si>
    <t>Державне спеціалізоване господарське підприємство «Ліси України»  (філія «Бережанське  лісомисливське господарство»)</t>
  </si>
  <si>
    <t>Державне підприємство «Бережанське лісомисливське господарство»  (переоформляється на філію «Бережанське лісомисливське господарство» ДП «Ліси України»)</t>
  </si>
  <si>
    <t>Рішення Тернопільської обласної ради  вiд 23.12.2005  №519</t>
  </si>
  <si>
    <t>«Тростянецький №1»</t>
  </si>
  <si>
    <t>Тернопільський район, Саранчуківська сільська територіальна громада, біля с.  Діброва, Литвинівське лісництво, кв. 27 в.8, 9, лісове урочище «Тростянецька дача», схил північної експозиції</t>
  </si>
  <si>
    <t>Тернопільський район, Саранчуківська сільська територіальна громада, біля с.  Діброва, кв. 27 в.8, 9 Литвинівського лісництва  філії «Бережанське  лісомисливське  господарство» ДП «Ліси України», лісове урочище «Тростянецька дача», схил північної експозиції</t>
  </si>
  <si>
    <t xml:space="preserve">Рішення виконавчого комітету Тернопільської обласної ради вiд 30.08.1990  №189 зі змінами, внесеними рішенням Тернопільської обласної ради від 10.10.2021 № 325                                                        </t>
  </si>
  <si>
    <t>«Тростянецький №2»</t>
  </si>
  <si>
    <t>Тернопільський район, Саранчуківська сільська територіальна громада, біля  с.  Діброва, Литвинівське лісництво, кв. 31 в.1, лісове урочище «Тростянецька дача»</t>
  </si>
  <si>
    <t>Тернопільський район, Саранчуківська сільська територіальна громада, біля  с.  Діброва, кв. 31 в.1 Литвинівського лісництва філії «Бережанське  лісомисливське  господарство» ДП «Ліси України», лісове урочище «Тростянецька дача»</t>
  </si>
  <si>
    <t xml:space="preserve">Рішення виконавчого комітету Тернопільської обласної ради вiд 30.08.1990  №189 зі змінами, внесеними рішенням Тернопільської обласної ради від 10.10.2021 № 325                                        </t>
  </si>
  <si>
    <t>«Малоурманський»</t>
  </si>
  <si>
    <t xml:space="preserve">Тернопільський район, Бережанська міська територіальна громада, біля с.  Урмань, Урманське лісництво, кв. 55 в.2, 5, 6, лісове урочище «Мала Урмань»                   </t>
  </si>
  <si>
    <t xml:space="preserve">Тернопільський район, Бережанська міська територіальна громада, біля с.  Урмань, кв. 55 в.2, 5, 6 Урманського лісництва філії «Бережанське  лісомисливське  господарство» ДП «Ліси України», лісове урочище «Мала Урмань»  </t>
  </si>
  <si>
    <t xml:space="preserve">Рішення виконавчого комітету Тернопільської обласної ради вiд 30.08.1990  №189                                                        </t>
  </si>
  <si>
    <t>«Урочище «Романського»</t>
  </si>
  <si>
    <t>Чортківський район, Іване-Пустинська сільська територіальна громада, біля с. Гермаківка, Гермаківське лісництво, кв. 9 в.11-14, кв. 14 в.21, 23, лісове урочище «Дача Романського»</t>
  </si>
  <si>
    <t>Чортківський район, Іване-Пустинська сільська територіальна громада, біля с. Гермаківка, кв. 9 в.11-14, кв. 14 в.21, 23 Гермаківського лісництво філії «Чортківське лісове господарство» ДП «Ліси України» , лісове урочище «Дача Романського»</t>
  </si>
  <si>
    <t>Рішення виконавчого комітету Тернопільської обласної ради  від 22.07.1977 №360 зі змінами, внесеними рішенням Тернопільської обласної  ради від 10.02.2016 №75</t>
  </si>
  <si>
    <t xml:space="preserve">«Сапогівський»                   </t>
  </si>
  <si>
    <t>Чортківський район,  Борщівська міська та Скала-Подільська селищна територіальні громади, біля с. Сапогів, Борщівське лісництво,  кв. 64 в.3 -5, кв. 65  в.2-4, лісове урочище «Турильче»</t>
  </si>
  <si>
    <t>Чортківський район,  Борщівська міська та Скала-Подільська селищна територіальні громади, біля с. Сапогів, кв. 64 в.3 -5, кв. 65  в.2-4 Борщівського лісництва філії «Чортківське лісове господарство» ДП «Ліси України» , лісове урочище «Турильче»</t>
  </si>
  <si>
    <t xml:space="preserve">Рішення виконавчого комітету Тернопільської обласної ради вiд 22.07.1977  №360    </t>
  </si>
  <si>
    <t>«Королівський»</t>
  </si>
  <si>
    <t>Чортківський район, Борщівська міська територіальна громада, біля с. Сков’ятин, Наддністрянське лісництво, кв. 6 в.3, 5, 6, лісове урочище «Королівка»</t>
  </si>
  <si>
    <t>Чортківський район, Борщівська міська територіальна громада, біля с. Сков’ятин,  кв. 6 в.3, 5, 6 Наддністрянського лісництва філії «Чортківське лісове господарство» ДП «Ліси України», лісове урочище «Королівка»</t>
  </si>
  <si>
    <t xml:space="preserve">Рішення виконавчого комітету Тернопільської обласної ради вiд 19.11.1984  № 320 зі змінами, внесеними рішенням Тернопільської обласної  ради від 10.02.2016 № 75    </t>
  </si>
  <si>
    <t>«Вовковецький»</t>
  </si>
  <si>
    <t xml:space="preserve">Чортківський район, Борщівська міська територіальна громада, біля  с. Вовківці, Борщівське  лісництво, кв. 57   в.1, 5, лісове урочище «Турильче»          </t>
  </si>
  <si>
    <t xml:space="preserve">Чортківський район, Борщівська міська територіальна громада, біля  с. Вовківці, кв. 57   в.1, 5 Борщівського  лісництва філії «Чортківське лісове господарство» ДП «Ліси України», лісове урочище «Турильче»          </t>
  </si>
  <si>
    <t xml:space="preserve">Рішення виконавчого комітету Тернопільської обласної ради від 19.11.1984  №320    </t>
  </si>
  <si>
    <t>«Пищатинський»</t>
  </si>
  <si>
    <t xml:space="preserve">Чортківський район, Борщівська міська територіальна громада, біля  с.  Вовчківці, Борщівське  лісництво, кв. 31  в. 1, 2, 4, 5,  лісове урочище «Пищатинці»          </t>
  </si>
  <si>
    <t xml:space="preserve">Чортківський район, Борщівська міська територіальна громада, біля  с.  Вовчківці, кв. 31  в. 1, 2, 4, 5 Борщівського  лісництва філії «Чортківське лісове господарство» ДП «Ліси України»,   лісове урочище «Пищатинці»          </t>
  </si>
  <si>
    <t>«Залужжя»</t>
  </si>
  <si>
    <t xml:space="preserve">Кременецький район, Вишнівецька селищна територіальна громада,  заболочена заплава р. Горинь між селами Бодаки і Лози </t>
  </si>
  <si>
    <t>«Федорівський»</t>
  </si>
  <si>
    <t>Чортківський район, Копичинецька міська територіальна громада, с. Федорівка, околиця,  лівий схил  р. Серет</t>
  </si>
  <si>
    <t>Копичинецька міська рада Чортківського району</t>
  </si>
  <si>
    <t>Тудорівська сільська рада Гусятинського району (переоформляється на Копичинецьку міську раду)</t>
  </si>
  <si>
    <t xml:space="preserve">Рішення виконавчого комітету Тернопільської обласної ради вiд 22.07.1977  №360, із змінами внесеними рішенням  Тернопільської обласної ради від 27.04.2001 №238  </t>
  </si>
  <si>
    <t>«Урочище «Каштелянка»</t>
  </si>
  <si>
    <t xml:space="preserve">Чортківський район, Заліщицька міська територіальна громада, біля с. Дуплиська, Заліщицьке лісництво,  кв. кв. 50-52, лісове урочище «Каштелянка» </t>
  </si>
  <si>
    <t xml:space="preserve">Чортківський район, Заліщицька міська територіальна громада, біля с. Дуплиська, кв. кв. 50-52 Заліщицького лісництва філії «Чортківське лісове господарство» ДП «Ліси України» , лісове урочище «Каштелянка» </t>
  </si>
  <si>
    <t>«Поточанська гора»</t>
  </si>
  <si>
    <t>Тернопільський район, Нараївська сільська територіальна громада, між селами Стриганці, Двірці та лісовим урочищем  «Поточани», схил південно-західної експозиції</t>
  </si>
  <si>
    <t>«Синьків»</t>
  </si>
  <si>
    <t>Чортківський район, Заліщицька міська територіальна громада, біля  с. Вигода,  Заліщицьке лісництво, кв. 45 в.1, лісове урочище «Синьків»</t>
  </si>
  <si>
    <t>Чортківський район, Заліщицька міська територіальна громада, біля  с. Вигода,           кв. 45 в.1 Заліщицького лісництва  філії «Чортківське лісове господарство» ДП «Ліси України», лісове урочище «Синьків»</t>
  </si>
  <si>
    <t xml:space="preserve">Рішення виконавчого комітету Тернопільської обласної ради вiд 22.07.1977  №360 </t>
  </si>
  <si>
    <t>«Урочище «Пожарниця»</t>
  </si>
  <si>
    <t>Тернопільський район, Збаразька міська територіальна громада, біля с. Чумалі, Збаразьке  лісництво,  кв. 13 в.5-25, лісове урочище «Пожарниця»</t>
  </si>
  <si>
    <t>Тернопільський район, Збаразька міська територіальна громада, біля с. Чумалі,            кв. 13 в.5-25 Збаразького  лісництва філії «Кременецьке лісове господарство» ДП «Ліси України», лісове урочище «Пожарниця»</t>
  </si>
  <si>
    <t>Державне підприємство «Тернопільське лісове господарство» (переоформляється на філію «Кременецьке лісове господарство» ДП «Ліси України»)</t>
  </si>
  <si>
    <t xml:space="preserve">Рішення виконавчого комітету Тернопільської обласної ради вiд 30.08.1990  №189 зі змінами, внесеними  рішенням Тернопільської обласної  ради від 10.02.2016 №75                                                            </t>
  </si>
  <si>
    <t>«Залужанський»</t>
  </si>
  <si>
    <t xml:space="preserve">Тернопільський район, Збаразька міська територіальна громада, біля с. Залужжя, Збаразьке лісництво, кв. 31 в.4.1,6,  7, лісове урочище «Залужжя» </t>
  </si>
  <si>
    <t xml:space="preserve">Тернопільський район, Збаразька міська територіальна громада, біля с. Залужжя, кв. 31 в.4.1,6,  7 Збаразького лісництва філії «Кременецьке лісове господарство» ДП «Ліси України», лісове урочище «Залужжя» </t>
  </si>
  <si>
    <t>Рішення Тернопільської обласної ради від  09.12.2010 №1097</t>
  </si>
  <si>
    <t>«Урочище  «Колодно №1»</t>
  </si>
  <si>
    <t>Тернопільський район, Збаразька міська територіальна громада, біля с. Чорний ліс, Вишнівецьке лісництво, кв. 52 в.8, 6, кв. 55 в.2, 3, 4, лісове урочище «Чорний ліс»</t>
  </si>
  <si>
    <t>Тернопільський район, Збаразька міська територіальна громада, біля с. Чорний ліс, кв. 52 в.8, 6, кв. 55 в.2, 3, 4 Вишнівецького лісництва філії «Кременецьке лісове господарство» ДП «Ліси України», лісове урочище «Чорний ліс»</t>
  </si>
  <si>
    <t xml:space="preserve">Рішення Тернопільської обласної ради  вiд 18.03.1994 , із змінами внесеними рішенням Тернопільської обласної ради від 27.04.2001 №238 зі змінами, внесеними рішенням Тернопільської обласної  ради від 10.02.2016 №75     </t>
  </si>
  <si>
    <t>«Урочище «Колодно №2»</t>
  </si>
  <si>
    <t>Тернопільського район, Збаразька міська територіальна громада, біля с. Чорний ліс,   Вишнівецьке лісництво, кв. 54 в.1-6, лісове урочище «Чорний ліс»</t>
  </si>
  <si>
    <t>Тернопільського район, Збаразька міська територіальна громада, біля с. Чорний ліс,    кв. 54 в.1-6 Вишнівецького лісництва філії «Кременецьке лісове господарство»             ДП «Ліси України» , лісове урочище «Чорний ліс»</t>
  </si>
  <si>
    <t>Державне спеціалізоване господарське підприємство «Ліси України»   (філія «Кременецьке  лісове господарство»)</t>
  </si>
  <si>
    <t xml:space="preserve">Рішення Тернопільської обласної ради  вiд 18.03.1994 зі змінами, внесеними рішенням Тернопільської обласної  ради від 10.02.2016 №75     </t>
  </si>
  <si>
    <t>«Білокриницький»</t>
  </si>
  <si>
    <t>Тернопільський район, Залозецька селищна територіальна громада, біля с. Білокриниця, кв. 62 в.7, Залозецьке лісництво, лісове урочище «Білокриниця»</t>
  </si>
  <si>
    <t>Тернопільський район, Залозецька селищна територіальна громада, біля с. Білокриниця, кв. 62 в.7  Залозецького лісництва філії «Кременецьке лісове господарство»                  ДП «Ліси України», лісове урочище «Білокриниця»</t>
  </si>
  <si>
    <t>Рішення Тернопільської обласної ради  вiд 23.12.2005 №519</t>
  </si>
  <si>
    <t>«Урочище «Олексюки»</t>
  </si>
  <si>
    <t>Кременецький район, Кременецька міська територіальна громада, біля с.  Хотівка, Кременецьке лісництво, кв. 8, лісове урочище «Олексюки»</t>
  </si>
  <si>
    <t>Кременецький район, Кременецька міська територіальна громада, біля с.  Хотівка,             кв. 8 Підлісецького лісництво філії «Кременецьке лісове господарство»             ДП «Ліси України» , лісове урочище «Олексюки»</t>
  </si>
  <si>
    <t xml:space="preserve">Рішення виконавчого комітету Тернопільської обласної ради вiд 22.07.1977  №360 зі змінами, внесеними рішенням Тернопільської обласної  ради від 10.02.2016 №75        </t>
  </si>
  <si>
    <t>«Горожанка»</t>
  </si>
  <si>
    <t>Чортківський район, Монастириська міська територіальна громада, поблизу сіл Підлісне та Горожанка, Завалівське лісництво, кв. 42 в.20, лісове урочище «Горожанка»</t>
  </si>
  <si>
    <t>Чортківський район, Монастириська міська територіальна громада, поблизу сіл Підлісне та Горожанка, кв. 42 в.20 Завалівське лісництво філії «Бережанське лісомисливське господарство» ДП «Ліси України», лісове урочище «Горожанка»</t>
  </si>
  <si>
    <t>Державне спеціалізоване господарське підприємство «Ліси України»  (філія «Бережанське лісомисливське господарство»)</t>
  </si>
  <si>
    <t>Державне підприємство «Бережанське лісомисливське господарство» (переоформляється на філію «Бережанське лісомисливське господарство» ДП «Ліси України»)</t>
  </si>
  <si>
    <t xml:space="preserve">Рішення виконавчого комітету Тернопільської обласної ради  вiд 30.08.1990  №189                                                        </t>
  </si>
  <si>
    <t>«Урочище «Угринів»</t>
  </si>
  <si>
    <t>Тернопільський район, Підгаєцька міська територіальна громада, біля с.  Угринів, Підгаєцьке        лісництво, кв. 50 в.22, лісове урочище «Буда»</t>
  </si>
  <si>
    <t>Тернопільський район, Підгаєцька міська територіальна громада, біля с.  Угринів,      кв. 50 в.22  Підгаєцького  лісництва філії «Бережанське лісомисливське господарство» ДП «Ліси України», лісове урочище «Буда»</t>
  </si>
  <si>
    <t xml:space="preserve">Рішення виконавчого комітету Тернопільської обласної ради  вiд 30.08.1990  №189  зі змінами, внесеними рішенням Тернопільської обласної  ради від 10.02.2016 №75                                                           </t>
  </si>
  <si>
    <t>«Урочище «Вивірки»</t>
  </si>
  <si>
    <t>Тернопільський район, Підгаєцька міська територіальна громада с. Завалів, Завалівське лісництво,   кв. 8 в.7, лісове урочище «Вивірки»</t>
  </si>
  <si>
    <t>Тернопільський район, Підгаєцька міська територіальна громада с. Завалів,  кв. 8 в.7  Завалівського лісництва філії «Бережанське лісомисливське господарство» ДП «Ліси України», лісове урочище «Вивірки»</t>
  </si>
  <si>
    <t xml:space="preserve">Рішення виконавчого комітету Тернопільської обласної ради вiд 30.08.1990  №189 зі змінами, внесеними рішенням Тернопільської обласної  ради від 10.02.2016 №75                                                            </t>
  </si>
  <si>
    <t>«Мужилівський»</t>
  </si>
  <si>
    <t>Тернопільський район,  Підгаєцька міська територіальна громада с.  Мужилів, Підгаєцьке лісництво,  кв. 29  вид. 7, лісове урочище «Сирота»</t>
  </si>
  <si>
    <t>Тернопільський район,  Підгаєцька міська територіальна громада с.  Мужилів, кв. 29  вид. 7  Підгаєцького лісництва  філії «Бережанське лісомисливське господарство» ДП «Ліси України» , лісове урочище «Сирота»</t>
  </si>
  <si>
    <t xml:space="preserve">Рішення Тернопільської обласної ради вiд 21.08.2000   №187    </t>
  </si>
  <si>
    <t>«Довжанський»</t>
  </si>
  <si>
    <t xml:space="preserve">Тернопільський район, Підгороднянська сільська територіальна громада, біля                                   с. Підгороднє, західна околиця,  Тернопільське лісництво кв. 30,  лісове урочище  «Довжанка»  </t>
  </si>
  <si>
    <t xml:space="preserve">Тернопільський район, Підгороднянська сільська територіальна громада, біля                                   с. Підгороднє, західна околиця,  кв. 30 Тернопільське лісництво філії «Кременецьке лісове господарство» ДП «Ліси України» ,  лісове урочище  «Довжанка»  </t>
  </si>
  <si>
    <t>«Шляхтинецький»</t>
  </si>
  <si>
    <t>Тернопільський район, Байковецька сільська територіальна громада, біля х. Гаї Гречані, Тернопільське лісництво, кв. 19, лісове урочище «Шляхтинці»</t>
  </si>
  <si>
    <t>Тернопільський район, Байковецька сільська територіальна громада, біля х. Гаї Гречані, кв. 19 Тернопільського лісництва філії «Кременецьке лісове господарство» ДП «Ліси України», лісове урочище «Шляхтинці»</t>
  </si>
  <si>
    <t xml:space="preserve">Рішення виконавчого комітету Тернопільської обласної ради вiд 22.07.1977  №360  зі змінами, внесеними рішенням виконавчого комітету Тернопільської обласної ради від 19.11.1984 № 320    </t>
  </si>
  <si>
    <t>«Іванівський»</t>
  </si>
  <si>
    <t>Тернопільський район, Підгороднянська сільська територіальна громада, біля                        с. Підгороднє, Тернопільське лісництво, кв.кв.  34, 37 лісового урочища «Іванівка»</t>
  </si>
  <si>
    <t>Тернопільський район, Підгороднянська сільська територіальна громада, біля                        с. Підгороднє, кв.кв.  34, 37 Тернопільське лісництво філії «Кременецьке лісове господарство» ДП «Ліси України»,  лісове урочище «Іванівка»</t>
  </si>
  <si>
    <t xml:space="preserve">Рішення виконавчого комітету Тернопільської обласної ради вiд 22.07.1977  №360, зі змінами, внесеними рішеннями виконавчого комітету Тернопільської обласної ради від 19.11.1984 № 320, Тернопільської обласної ради від 15.12.2021 №399     </t>
  </si>
  <si>
    <t>«Стіжоцькі чорниці №1»</t>
  </si>
  <si>
    <t>Кременецький район, Шумська міська територіальна громада, біля с. Стіжок, Волинське лісництво,   кв.кв. 20, 21 в.1, лісове урочище «Антонівці-Свинодебри»</t>
  </si>
  <si>
    <t>Кременецький район, Шумська міська територіальна громада, біля с. Стіжок, кв.кв. 20, 21 в.1 Волинського лісництва філії «Кременецьке лісове господарство»                ДП «Ліси України»,  лісове урочище «Антонівці-Свинодебри»</t>
  </si>
  <si>
    <t xml:space="preserve">Рішення виконавчого комітету Тернопільської обласної ради вiд 30.08.1990  №189 зі змінами, внесеними рішенням Тернопільської обласної ради від 27.04.2001 №238                                                     </t>
  </si>
  <si>
    <t>«Стіжоцькі чорниці №2»</t>
  </si>
  <si>
    <t>Кременецький район, Шумська міська територіальна громада, біля с. Стіжок, Волинське лісництво, кв. 9, лісове урочище «Антонівці-Свинодебри»</t>
  </si>
  <si>
    <t>Кременецький район, Шумська міська територіальна громада, біля с. Стіжок,           кв. 9 Волинського лісництва  філії «Кременецьке лісове господарство»       ДП «Ліси України», лісове урочище «Антонівці-Свинодебри»</t>
  </si>
  <si>
    <t xml:space="preserve"> «Чагарі кутківецькі»</t>
  </si>
  <si>
    <t>м. Тернопіль, західна околиця,  Тернопільське лісництво, кв. 20, 21, лісове урочище «Чагарі кутківецькі»</t>
  </si>
  <si>
    <t>м. Тернопіль, західна околиця,  кв. 20, 21 Тернопільського лісництва філії «Кременецьке лісове господарство»               ДП «Ліси України», лісове урочище «Чагарі кутківецькі»</t>
  </si>
  <si>
    <t>Державне спеціалізоване господарське підприємство «Ліси України»  (філія «Кременецьке  лісове господарство»)
 / 83,1601 га/
Служба автомобільних доріг в Тернопільській області /2,8399 га/</t>
  </si>
  <si>
    <t>Державне підприємство «Тернопільське лісове господарство»  / 83,1601 га/ (переоформляється на філію «Кременецьке лісове господарство»                ДП «Ліси України»), Служба автомобільних доріг в Тернопільській області /2,8399 га/</t>
  </si>
  <si>
    <t>Рішення виконавчого комітету Тернопільської обласної ради  вiд 22.07.1977  №360</t>
  </si>
  <si>
    <t>«Колоденський»</t>
  </si>
  <si>
    <t>Тернопільський район, Збаразька міська територіальна громада, с. Колодно, водно-болотний масив між селами Колодно і Болязуби, у межах широкої заболоченої балки, що відкривається з правого боку до  ріки Гнізна.</t>
  </si>
  <si>
    <t>Колоденська сільська рада Збаразького району (переоформляється на Збаразьку міську раду Тернопільського району)</t>
  </si>
  <si>
    <t xml:space="preserve">Рішення виконавчого комітету Тернопільської обласної ради вiд 30.08.1990  №189,  зі змінами, внесеними рішенням Тернопільської обласної ради від 27.04.2001 №238                                                                                                         </t>
  </si>
  <si>
    <t>Чорткові</t>
  </si>
  <si>
    <t>«Добриводський»</t>
  </si>
  <si>
    <t>Тернопільський район, Збаразька міська територіальна громада, с. Добриводи, водно-болотний масив вище ставка</t>
  </si>
  <si>
    <t>Добриводська сільська рада (переоформляється на Збаразьку міську раду Тернопільського району)</t>
  </si>
  <si>
    <t xml:space="preserve">Рішення виконавчого комітету Тернопільської обласної ради  вiд 26.12.1983  №496,  зі змінами, внесеними рішенням    Тернопільської обласної ради від 27.04.2001 №238                                                        </t>
  </si>
  <si>
    <t>«Мала Андруга»</t>
  </si>
  <si>
    <t>Кременецький район, Кременецька міська територіальна громада, с. Мала Андруга, заплава  р. Іква, меліоративна система біля села</t>
  </si>
  <si>
    <t>Кременецька міська  рада Кременецького району</t>
  </si>
  <si>
    <t>Білокриницька сільська рада Кременецького району (переоформляється на Кременецьку міську раду Кременецького району)</t>
  </si>
  <si>
    <t>Рішення виконавчого комітету Тернопільської обласної ради вiд 26.12.1983  №496</t>
  </si>
  <si>
    <t>«Заплава річки Жирак»</t>
  </si>
  <si>
    <t xml:space="preserve">Кременецький район, Лановецька міська територіальна громада, с. Влащинці, водно-болотний масив між селами Пахиня та Влащинці </t>
  </si>
  <si>
    <t>Лановецька міська рада Кременецького району</t>
  </si>
  <si>
    <t>Влащинецька сільська рада Лановецького району (переоформляється на Лановецьку міську раду Кременецького району)</t>
  </si>
  <si>
    <t>«Білозірська заплава річки Збруч»</t>
  </si>
  <si>
    <t xml:space="preserve">Кременецький район, Лановецька міська територіальна громада,  с. Білозірка, частина лівосторонньої заплави р. Збруч, на межі з Тернопільським районом </t>
  </si>
  <si>
    <t xml:space="preserve">Лановецька міська рада Кременецького району </t>
  </si>
  <si>
    <t>Білозірська сільська рада Лановецького району (переоформляється на Лановецьку міську раду Кременецького району)</t>
  </si>
  <si>
    <t>«Кіптиха»</t>
  </si>
  <si>
    <t xml:space="preserve">Кременецький район, Лановецька міська ы Борсуківська селищна  територіальні громади,  водно-болотний масив між с. Нападівка і Красна Лука </t>
  </si>
  <si>
    <t xml:space="preserve">Кременецький район, Лановецька міська та Борсуківська селищна  територіальні громади,  водно-болотний масив між с. Нападівка і Красна Лука </t>
  </si>
  <si>
    <t>Лановецька міська  /60.44 га/, Борсуківська сільська /136,27 га/  ради Кременецького району</t>
  </si>
  <si>
    <t>Лановецька міська  /60.44 га/ і Борсуківська сільська /136,27 га/  ради Кременецького району</t>
  </si>
  <si>
    <t xml:space="preserve">Рішення Тернопільської обласної ради  вiд 25.04.1996  №90 зі змінами, внесеними рішенням Тернопільської обласної ради від 04.12.2014  №1840                                                        </t>
  </si>
  <si>
    <t>«Давидківський»</t>
  </si>
  <si>
    <t>Чортківський район, Колиндянська сільська територіальна громада, с. Давидківці, південно-східна околиця, водно-болотний масив</t>
  </si>
  <si>
    <t>Чортківський район, Колиндянська сільська територіальна громада,                       с. Давидківці, південно-східна околиця, водно-болотний масив</t>
  </si>
  <si>
    <t>Колиндянська сільська  рада Чортківського району</t>
  </si>
  <si>
    <t>Давидківська сільська рада Чортківського району (переоформляється на Колиндянська сільську  раду Чортківського району)</t>
  </si>
  <si>
    <t xml:space="preserve">Рішення виконавчого комітету Тернопільської обласної ради вiд 26.12.1983  №496 зі змінами, внесеними  рішенням  Тернопільської обласної ради від 27.04.2001 №238                                                       </t>
  </si>
  <si>
    <t xml:space="preserve">«Могила»                       </t>
  </si>
  <si>
    <t>Тернопільський район, Нараївська сільська територіальна громада, с. Гутисько, піднесення серед полів поряд із горою «Голиця»</t>
  </si>
  <si>
    <t>«Шибалинський»</t>
  </si>
  <si>
    <t xml:space="preserve">Тернопільський район, Бережанська міська територіальна громада, с. Шибалин, схил північної  експозиції      </t>
  </si>
  <si>
    <t>Бережанська міська рада Тернопільського району</t>
  </si>
  <si>
    <t xml:space="preserve">Рішення виконавчого комітету Тернопільської обласної ради вiд 22.07.1977  №360  зі змінами, внесеними рішенням виконавчого комітету Тернопільської обласної ради від 19.11.1984 № 320        </t>
  </si>
  <si>
    <t xml:space="preserve">«Гора «Лисоня»            </t>
  </si>
  <si>
    <t xml:space="preserve">Тернопільський район,  Бережанська міська територіальна громада, с. Потутори, околиця села     </t>
  </si>
  <si>
    <t xml:space="preserve">Тернопільський район,  Бережанська міська територіальна громада,                  с. Потутори, околиця села     </t>
  </si>
  <si>
    <t>«Урочище «Сторожисько»</t>
  </si>
  <si>
    <t xml:space="preserve">Тернопільський район, Бережанська міська територіальна громада, м. Бережани, південно-західна околиця міста, кв.18 вид.29 Бережанського  районного  державного агролісогосподарського підприємства «Бережанирайагроліс»              </t>
  </si>
  <si>
    <t xml:space="preserve">Тернопільський район, Бережанська міська територіальна громада, м. Бережани, південно-західна околиця міста, кв.18 вид.29 Бережанського  районного  державного агролісогосподарського підприємства «Бережанирайагроліс»                           </t>
  </si>
  <si>
    <t xml:space="preserve">Бережанське  районне  державне агролісогосподарське підприємство «Бережанирайагроліс»            </t>
  </si>
  <si>
    <t>«Комарівський»</t>
  </si>
  <si>
    <t>Тернопільський район,  Бережанська міська територіальна громада, с. Комарівка, околиця села</t>
  </si>
  <si>
    <t>Тернопільський район,  Бережанська міська територіальна громада,                     с. Комарівка, околиця села</t>
  </si>
  <si>
    <t xml:space="preserve">Рішення Тернопільської обласної ради  вiд 18.03.1994,  зі змінами, внесеними рішенням Тернопільської обласної ради від 27.04.2001 №238                                                       </t>
  </si>
  <si>
    <t>«Урочище  «Кривиця»</t>
  </si>
  <si>
    <t>Чортківський район, с. Королівка, Борщівське  лісництво, кв. 69, в.16, лісове урочище «Королівська стінка»</t>
  </si>
  <si>
    <t>Чортківський район, с. Королівка, кв. 69 в.16 Борщівського  лісництва філії «Чортківське лісове господарство»                        ДП «Ліси України», лісове урочище «Королівська стінка»</t>
  </si>
  <si>
    <t>«Урочище  «Вівошів»</t>
  </si>
  <si>
    <t xml:space="preserve">Чортківський район, Заліщицька міська територіальна громада, с. Голігради, північна околиця села, глибока балка, що відкривається до р. Серет </t>
  </si>
  <si>
    <t>Державне спеціалізоване господарське підприємство «Ліси України»  (філія «Чортківське  лісове господарство») /5,8281 га/                                   Заліщицька міська рада  Чортківського району /12,1779 га/</t>
  </si>
  <si>
    <t>Оформляється на Заліщицьку міську раду Чортківського району /12,1779 га/  та  філію «Чортківське лісове господарство» ДП «Ліси України» /5,8281 га/</t>
  </si>
  <si>
    <t>«Урочище  «Бубнівка»</t>
  </si>
  <si>
    <t>Чортківський район, Товстенська селищна територіальна громада, с. Шипівці, с. Лисівці, високий берег лівого віддаленого схилу р. Серет, біля кар’єру</t>
  </si>
  <si>
    <t>Чортківський район, Товстенська селищна територіальна громада, с. Шипівці,                             с. Лисівці, високий берег лівого віддаленого схилу р. Серет, біля кар’єру</t>
  </si>
  <si>
    <t>Товстенська селищна  рада Чортківського району</t>
  </si>
  <si>
    <t xml:space="preserve">Шипівецька /10,2 га/, Лисівецька /5,9 га/ сільські ради Заліщицького району (переоформляється на Товстенську селищну раду Чортківського району) </t>
  </si>
  <si>
    <t xml:space="preserve">Рішення Тернопільської обласної ради  вiд 18.03.1994 зі змінами, внесеними рішенням Тернопільської обласної ради від 27.04.2001 №238                                                     </t>
  </si>
  <si>
    <t>«Харитонівський»</t>
  </si>
  <si>
    <t>Чортківський район, Заліщицька міська територіальна громада, с. Харитонівка, верхня частина лівого схилу долини  р. Тупа</t>
  </si>
  <si>
    <t>Чортківський район, Заліщицька міська територіальна громада, с. Харитонівка, верхня частина лівого схилу долини                           р. Тупа</t>
  </si>
  <si>
    <t>Заліщицька міська рада Чортківського району</t>
  </si>
  <si>
    <t>Угриньківська сільська рада Заліщицького району (переоформляється на Заліщицьку міську раду Чортківського району)</t>
  </si>
  <si>
    <t>«Курилиха»</t>
  </si>
  <si>
    <t>Кременецький район, Лопушненська сільська територіальна громада, с. Лопушне, околиця села, західна експозиція схилу в урочищі «Курилиха»</t>
  </si>
  <si>
    <t>Кременецький район, Лопушненська сільська територіальна громада,                               с. Лопушне, околиця села, західна експозиція схилу в урочищі «Курилиха»</t>
  </si>
  <si>
    <t xml:space="preserve">Лопушненська сільська рада Кременецького району </t>
  </si>
  <si>
    <t>оформляється на Лопушненьку сільську раду Кременецького району</t>
  </si>
  <si>
    <t xml:space="preserve">Рішення  Тернопільської  обласної ради вiд 09.04.2015  №1912    </t>
  </si>
  <si>
    <t xml:space="preserve"> «Крамарова гора»</t>
  </si>
  <si>
    <t>Тернопільський район, Підгаєцька  міська територіальна громада, с. Вербів, в 2 -х км на захід від села, схил південної та південно-західної експозиції в урочищі «Тарасів»</t>
  </si>
  <si>
    <t xml:space="preserve">Підгаєцька міська рада Тернопільського району </t>
  </si>
  <si>
    <t>Вербівська сільська рада Підгаєцького району (переоформляється на Підгаєцьку міську раду Тернопільського району)</t>
  </si>
  <si>
    <t xml:space="preserve">Рішення  Тернопільської  обласної ради вiд 25.01.2005  №388    </t>
  </si>
  <si>
    <t>«Підгорянський»</t>
  </si>
  <si>
    <t xml:space="preserve">Тернопільський район,  Теребовлянська міська територіальна громада, біля с.  Підгора, Теребовлянське  лісництво, кв. 104 в.6, лісове урочище «Дача «Теребовлянська»,     в межах кам’янистого схилу на околиці с. Підгора </t>
  </si>
  <si>
    <t xml:space="preserve">Тернопільський район,  Теребовлянська міська територіальна громада, біля с.  Підгора, кв. 104 в.6 Теребовлянського  лісництва філії «Кременецьке лісове господарство» ДП «Ліси України», лісове урочище «Дача «Теребовлянська»,  в межах кам’янистого схилу на околиці                      с. Підгора </t>
  </si>
  <si>
    <t>Разом  заказників  ботанічних</t>
  </si>
  <si>
    <t>«Велике болото»</t>
  </si>
  <si>
    <t>Тернопільський район, Байковецька сільська територіальна громада,   с. Соборне водно-болотний масив між с. Соборне та  с. Охримівці, заплава р. Гнізна</t>
  </si>
  <si>
    <t>Байковецька сільська  рада Тернопільського району</t>
  </si>
  <si>
    <t>Рішення Тернопільської обласної ради від 20.08.2010 №1043</t>
  </si>
  <si>
    <t>«Гнізненський»</t>
  </si>
  <si>
    <t>Тернопільський район, Збаразька міська територіальна громада, заплава  р. Гнізна, за межами населеного пункту на території Базаринської сільської ради</t>
  </si>
  <si>
    <t>оформляється на Збаразьку міську раду Тернопільського району</t>
  </si>
  <si>
    <t>Рішення Тернопільської обласної ради від 8.12.2017№838</t>
  </si>
  <si>
    <t>«Стрипський»</t>
  </si>
  <si>
    <t>Тернопільський район, Зборівська міська територіальна громада, с.  Вовчківці,                                              с.  Перепельники, водно-болотний масив у верхів’ї р. Стрипа на території Вовчківської та Перепельницької сільських рад</t>
  </si>
  <si>
    <t>Вовчківська /12,8 га/  та Перепельницька /10,3 га/ сільські ради Зборівського району (переоформляється на Зборівську сільську раду Тернопільського району)</t>
  </si>
  <si>
    <t>Рішення Тернопільської обласної ради від 6.03.2012 №1323</t>
  </si>
  <si>
    <t>«Залозецький став»</t>
  </si>
  <si>
    <t xml:space="preserve">Тернопільський район, Залозецька селищна територіальна громада, смт Залізці, 
став №5 в долині річки Серет
</t>
  </si>
  <si>
    <t>Залозецька селищна рада Тернопільського району</t>
  </si>
  <si>
    <t>Рішення Тернопільської обласної ради від 3.02.2021 № 57</t>
  </si>
  <si>
    <t>«Горинський»</t>
  </si>
  <si>
    <t>Кременецький район, Вишнівецька селищна територіальна громада (41,6 га) Лопушненська сільська територіальна громада (18,1 1 га),  Почаївська міська територіальна громада (46,30 га),  села Старий Олексинець, Устечко, Ридомиль, Млинівці,  Велика Горинка, заплава  р. Горинь</t>
  </si>
  <si>
    <t>Вишнівецька селищна  рада /41,6 га/, Почаївська міська  рада  /46,3 га/, Лопушненська  сільська рада  /18,1 га/ Кременецького району</t>
  </si>
  <si>
    <t>Устечківська /36,9 га/, Староолексинська /6,2 га/, Ридомильська /46,3 га/, Млинівецька /4,7 га/, Великогорянська  /11,9 га/  сільські ради Кременецького району (переоформлюється на Вишнівецьку селищну  раду /41,6 га/, Почаївську міську  раду /46,30 га/, Лопушненську (18,1 1 га)  сільську раду Кременецького району)</t>
  </si>
  <si>
    <t xml:space="preserve">Рішення виконавчого комітету Тернопільської обласної ради вiд 26.12.1983  №496,  зі змінами, внесеними рішенням Тернопільської обласної ради від 27.04.2001 №238                                                       </t>
  </si>
  <si>
    <t>«Малобережецький»</t>
  </si>
  <si>
    <t>Кременецький район, Кременецька міська територіальна громада, с. Малі Бережці, система ставків</t>
  </si>
  <si>
    <r>
      <t>Кременецька міська рада Кременецького району /26,5 га/,</t>
    </r>
    <r>
      <rPr>
        <b/>
        <i/>
        <sz val="10"/>
        <rFont val="Times New Roman"/>
        <family val="1"/>
        <charset val="204"/>
      </rPr>
      <t xml:space="preserve"> ЗАТ «Кременецький цукровий завод» </t>
    </r>
    <r>
      <rPr>
        <sz val="10"/>
        <rFont val="Times New Roman"/>
        <family val="1"/>
        <charset val="204"/>
      </rPr>
      <t>/18,0 га/,  громадянин Казмірчук  В.С. /15,0 га/</t>
    </r>
  </si>
  <si>
    <t>Великобережецька сільська рада Кременецького району (переоформлюється Кременецьку міську  раду  Кременецького району  /26,5 га/), ЗАТ «Кременецький цукровий завод» /18,0 га/,  громадянин Казмірчук  В.С. /15,0 га/</t>
  </si>
  <si>
    <t xml:space="preserve">Рішення виконавчого комітету Тернопільської обласної ради вiд 30.08.1990  №189 зі змінами, внесеними рішенням Тернопільської обласної  ради від 10.02.2016 №75        </t>
  </si>
  <si>
    <t>«Мединський»</t>
  </si>
  <si>
    <t>Тернопільський район, Скориківська  сільська територіальна громада,  с. Медин, заболочена заплава   р. Самчик, водно-болотний масив вище і нижче ставка</t>
  </si>
  <si>
    <t>Скориківська сільська рада Тернопільського району</t>
  </si>
  <si>
    <t>ТзОВ «Любава-плюс» (переоформлюється на Скориківську сільську раду Тернопільського району</t>
  </si>
  <si>
    <t xml:space="preserve">Рішення виконавчого комітету Тернопільської обласної ради вiд 26.12.1983  №496  </t>
  </si>
  <si>
    <t>«Збручанський»</t>
  </si>
  <si>
    <t>Тернопільський район, Скориківська  сільська і Підволочиська селищна територіальні громади, штучно створений протиерозійний став в долині річок Збруч та Самчик, між селами  Дорофіївка, Воробіївка та Скорики</t>
  </si>
  <si>
    <t xml:space="preserve">Скориківська сільська   Тернопільського району /129,0 га/ , Підволочиська селищна  рада Тернопільського району /31,0 га/ </t>
  </si>
  <si>
    <t>Скориківська /27,0 га/, Дорофіївська /31,0 га/, Воробіївська /102,0 га/ сільські ради Підволочиського району (переоформляється на Скориківську сільську  /129,0 га/ та Підволочиську селищну  /31,0 га/  ради Тернопільського району)</t>
  </si>
  <si>
    <t xml:space="preserve">Рішення Тернопільської обласної ради  вiд 25.04.1996  №90 зі змінами, внесеними рішенням Тернопільської обласної ради від 27.04.2001 №238                                                               </t>
  </si>
  <si>
    <t>«Горішньоівачівський»</t>
  </si>
  <si>
    <t>Тернопільський район, Білецька сільська територіальна громада, с. Горішній Івачів, південна частина Івачівської водойми</t>
  </si>
  <si>
    <t>Білецька сільська рада /36,062 га/ Тернопільського району, ТзОВ «Західгідроенерго»/0,4038 га/</t>
  </si>
  <si>
    <t>Білецька сільська рада Тернопільського району /36,062 га/, ТзОВ «Західгідроенерго» /0,4038 га/</t>
  </si>
  <si>
    <t xml:space="preserve">Рішення виконавчого комітету Тернопільської обласної ради  вiд 26.12.1983  №496 зі змінами, внесеними рішенням   Тернопільської обласної  ради від 10.02.2016 №75    </t>
  </si>
  <si>
    <t>«На куті»</t>
  </si>
  <si>
    <t>Тернопільський район, Великогаївська сільська територіальна громада, Великобірківська селищна територіальна громада, водно-болотний масив між                                                   смт Великі Бірки та с. Дичків, заплава                            р. Гнізна</t>
  </si>
  <si>
    <t xml:space="preserve">Великобірківська селищна   рада Тернопільського району /12,2 га/, Великогаївська сільська Тернопільського району /4,1 га/ </t>
  </si>
  <si>
    <t>«Кутянський луг»</t>
  </si>
  <si>
    <t xml:space="preserve">Кременецький район, Шумська міська територіальна громада, с. Андрушівка, водно-болотний масив в заплаві р. Кутянка </t>
  </si>
  <si>
    <t>Шумська міська рада Кременецького району /59,0071 га/,  громадянин Возняк Д.Ф. /7,4929  га/</t>
  </si>
  <si>
    <t>Андрушівська сільська рада Шумського району (переоформляється на Шумську міську раду Кременецького району (59,0071 га), громадянин Возняк Д.Ф.</t>
  </si>
  <si>
    <t xml:space="preserve">Рішення виконавчого комітету Тернопільської обласної ради  вiд 30.08.1990  №189 зі змінами, внесеними рішенням Тернопільської обласної ради від 27.04.2001 №238                                                                                                             </t>
  </si>
  <si>
    <t xml:space="preserve">Разом заказників  гідрологічних </t>
  </si>
  <si>
    <t>«Урочище «Кашталівка»</t>
  </si>
  <si>
    <t>Тернопільський район, Бережанська міська територіальна громада, м. Бережани, пн.-сх. частина Бережанського ставка</t>
  </si>
  <si>
    <t>Бережанська районна організація УТМР</t>
  </si>
  <si>
    <t>«Ішківський»</t>
  </si>
  <si>
    <t>Тернопільський район, Купчинецька сільська територіальна громада, пн. Околиця                                                  с. Дворище, колишні торфорозробки, урочище «Канали»</t>
  </si>
  <si>
    <t>Купчинецька  сільська рада Тернопільського району</t>
  </si>
  <si>
    <t>Ішківська сільська рада Козівського району (переоформляється на Купчинецьку сільську раду Тернопільського району)</t>
  </si>
  <si>
    <t>«Канали»</t>
  </si>
  <si>
    <t>Тернопільський район, Купчинецька сільська територіальна громада, с. Купчинці, південна околиця, долина р. Стрипа, колишні торфорозробки, урочище «Канали»</t>
  </si>
  <si>
    <t>Купчинецька сільська рада Тернопільського району</t>
  </si>
  <si>
    <t>Купчинецька сільська рада Козівського району (переоформляється на Купчинецьку сільську раду Тернопільського району)</t>
  </si>
  <si>
    <t xml:space="preserve">Рішення Тернопільської обласної ради  вiд 30.01.2003 №96       </t>
  </si>
  <si>
    <t>«Голошинські ями»</t>
  </si>
  <si>
    <t>Тернопільський район, Скориківська сільська територіальна громада, с. Голошинці, Скориківська сільська територіальна громада, південно-східна околиця, долина р. Самчик, колишні торфорозробки, урочище «Ями»</t>
  </si>
  <si>
    <t>Скориківська  сільська рада Тернопільського району</t>
  </si>
  <si>
    <t>Новосільська сільська рада Підволочиського району  (переоформляється на Скориківську сільську раду Тернопільського району)</t>
  </si>
  <si>
    <t xml:space="preserve">Рішення Тернопільської обласної ради вiд 30.01.2003 №96        </t>
  </si>
  <si>
    <t>«Підволочиський»</t>
  </si>
  <si>
    <t>Тернопільський район, Підволочиська селищна територіальна громада,                                              смт Підволочиськ, пн.-зх. частина міської зони між коліями залізниці «Тернопіль - Підволочиськ», штучно створений став</t>
  </si>
  <si>
    <t>Підволочиська селищна рада Тернопільського району</t>
  </si>
  <si>
    <t>Підволочиська селищна рада Підволочиського району (переоформляється на Підволочиськау селищну раду Тернопільського району)</t>
  </si>
  <si>
    <t>Рішення Тернопільської обласної ради  вiд 25.04.1996 №90</t>
  </si>
  <si>
    <t>«Скалатський»</t>
  </si>
  <si>
    <t xml:space="preserve">Тернопільський район, Скалатська міська територіальна громада, м. Скалат, південно-західна околиця, між  автошляхом «Скалат – Гримайлів» та залізницею, в межах Скалатської водойми на місці колишніх торфорозробок у долині р. Гнила Рудка  </t>
  </si>
  <si>
    <t xml:space="preserve"> Скалатська міська рада Тернопільського району</t>
  </si>
  <si>
    <t>Скалатська міська рада Підволочиського району (переоформляється на Скалатську міську раду Тернопільського району)</t>
  </si>
  <si>
    <t>«Романівський»</t>
  </si>
  <si>
    <t>Тернопільський район,  Теребовлянська міська територіальна громада, с. Романівка, штучно створений став</t>
  </si>
  <si>
    <t xml:space="preserve">Теребовлянська міська рада Тернопільського району  </t>
  </si>
  <si>
    <t>Романівська сільська рада Теребовлянського району (переоформляється на Теребовлянську міську раду Тернопільського району)</t>
  </si>
  <si>
    <t xml:space="preserve">Рішення Тернопільської обласної ради  вiд 25.04.1996    №90 зі змінами, внесеними рішенням Тернопільської обласної ради від 27.04.2001 №238                                                                </t>
  </si>
  <si>
    <t>«Солов’їний гай»</t>
  </si>
  <si>
    <t>Кременецький район, Шумська міська територіальна громада, с. Онишківці, східна околиця, невеликі ліски біля автошляху «Шумськ - Боложівка»</t>
  </si>
  <si>
    <t>Шумське комунальне спеціалізоване лісогосподарське та мисливське підприємство «Волинь» Шумської міської ради</t>
  </si>
  <si>
    <t>Онишківська сільська рада Шумського району (переоформлюється Шумське комунальне спеціалізоване лісогосподарське та мисливське підприємство «Волинь» Шумської міської ради)</t>
  </si>
  <si>
    <t xml:space="preserve">Рішення Тернопільської обласної ради  вiд 18.03.1994  зі змінами, внесеними рішенням Тернопільської обласної ради від 27.04.2001 №238                                                             </t>
  </si>
  <si>
    <t>Разом орнітологічних заказників:</t>
  </si>
  <si>
    <t>«Касперівсько-Городоцький»</t>
  </si>
  <si>
    <t>Чортківський район, Заліщицька міська територіальна громада, р. Серет від Касперівської ГЕС до гирла</t>
  </si>
  <si>
    <t>Кулаківська /12,7 га/, Дунівська /7,9 га/, Касперівська /12,7 га/,  Городоцька /3,5 га/ сільські ради Заліщицького району (переоформляється на Заліщицьку міську раду Чортківського району)</t>
  </si>
  <si>
    <t xml:space="preserve">Рішення виконавчого комітету Тернопільської обласної ради вiд 19.11.1984  №320 зі змінами, внесеними рішенням Тернопільської обласної  ради від 10.02.2016 №75        </t>
  </si>
  <si>
    <t>«Городоцько-Добрівлянський»</t>
  </si>
  <si>
    <t xml:space="preserve">Чортківський район, Заліщицька міська територіальна громада, р. Дністер від місця впадіння р. Серет до південної околиці                               с. Добрівляни </t>
  </si>
  <si>
    <t xml:space="preserve">Чортківський район, Заліщицька міська територіальна громада, р. Дністер від місця впадіння р. Серет до південної околиці  с. Добрівляни </t>
  </si>
  <si>
    <t>Городоцька /21,0 га/, Добрівлянська /3,0 га/, Бедриківська /8,0 га/, Касперівська  /19,0 га/  сільські ради Заліщицького району (переоформляється на Заліщицьку міську раду Чортківського району)</t>
  </si>
  <si>
    <t xml:space="preserve">Рішення виконавчого комітету Тернопільської обласної ради  вiд 19.11.1984  №320 зі змінами, внесеними рішенням Тернопільської обласної  ради від 10.02.2016 №75        </t>
  </si>
  <si>
    <t>«Козівський»</t>
  </si>
  <si>
    <t>Тернопільський район, Козівська селищна територіальна громада, смт Козова, територія Козівської районної організації УТМР</t>
  </si>
  <si>
    <t>Козівська районна організація УТМР</t>
  </si>
  <si>
    <t xml:space="preserve">Рішення Тернопільської обласної ради  вiд 18.03.1994  зі змінами, внесеними рішенням Тернопільської обласної ради від 27.04.2001 №238                                                           </t>
  </si>
  <si>
    <t>Разом заказників  іхтіологічних</t>
  </si>
  <si>
    <t>«Звіринець»</t>
  </si>
  <si>
    <t>загальнозооло-гічний</t>
  </si>
  <si>
    <t>Тернопільський район, Бережанська міська територіальна громада, с. Шибалин, Козівське лісництво, кв.кв. 48-55, лісове урочище «Звіринець», прилеглі до лісового урочища угіддя</t>
  </si>
  <si>
    <t>Тернопільський район, Бережанська міська територіальна громада, с. Шибалин, кв.кв. 48-55 Козівського лісництва філії «Бережанське лісомисливське господарство» ДП «Ліси України», лісове урочище «Звіринець», прилеглі до лісового урочища угіддя</t>
  </si>
  <si>
    <t xml:space="preserve">Державне спеціалізоване господарське підприємство «Ліси України»  (філія «Бережанське лісомисливське господарство») /795,0 га/
Бережанська районна організація УТМР /1507 га/
</t>
  </si>
  <si>
    <t>Державне підприємство «Бережанське лісомисливське господарство» (переоформляється на філію «Бережанське лісомисливське господарство» ДП «Ліси України» /795,0 га/,                                                   Бережанська районна організація УТМР  /1507 га/</t>
  </si>
  <si>
    <t xml:space="preserve">Рішення виконавчого комітету Тернопільської обласної ради   вiд 30.06.1986  №198, із змінами, внесеними рішенням Тернопільської обласної ради від 26.02 2019 № 1351     </t>
  </si>
  <si>
    <t>«Поточани»</t>
  </si>
  <si>
    <t>Тернопільський район, Нараївська сільська, Бережанська міська  територіальні громади, біля  с.  Поточани, Урманське лісництво, кв.кв. 2-15, лісове урочище «Поточани»</t>
  </si>
  <si>
    <t>Тернопільський район, Нараївська сільська, Бережанська міська  територіальні громади, біля  с.  Поточани, кв.кв. 2-15 Урманського лісництва філії «Бережанське лісомисливське господарство» ДП «Ліси України» , лісове урочище «Поточани»</t>
  </si>
  <si>
    <t>Мисливське господарство  «Вепр»</t>
  </si>
  <si>
    <t>Державне підприємство «Бережанське лісомисливське господарство» (переоформляється на мисливське господарство «Вепр»)</t>
  </si>
  <si>
    <t xml:space="preserve">Рішення виконавчого комітету Тернопільської обласної ради вiд 30.06.1986  №198     </t>
  </si>
  <si>
    <t>«Залісся»</t>
  </si>
  <si>
    <t>Тернопільський район, Бережанська, Зборівська міські територіальні громади,  угіддя між с. Урмань та   с. Розгадів, кв. 9 вид.28,29 РКАЛГП «Зборіврайагроліс», кв.11 вид 11-24 Бережанського РДП «Бережанирайагроліс», кв. 54 вид.16,  кв.62 вид 1, 2, 3 Урманського лісництва ДП «Бережанське лісомисливське господарство»</t>
  </si>
  <si>
    <t xml:space="preserve">Тернопільський район, Бережанська, Зборівська  міські територіальні громади,  угіддя між с. Урмань та   с. Розгадів, кв. 9 вид.28,29 РКАЛГП «Зборіврайагроліс», кв.11 вид 11-24 Бережанського РДП «Бережанирайагроліс»,  кв.54 вид.16,  кв.62 вид 1 ,2, 3 Урманського лісництва філії «Бережанське лісомисливське господарство» ДП «Ліси України», прилеглі до лісових урочищ угіддя </t>
  </si>
  <si>
    <t xml:space="preserve">Державне спеціалізоване господарське підприємство «Ліси України»  (філія «Бережанське лісомисливське господарство»)                         /59,6 га/,                                                             Бережанська районна організація УТМР /235,5 га/,                                              Зборівська районна організація УТМР /104,9 га/
</t>
  </si>
  <si>
    <t xml:space="preserve">Державне підприємство «Бережанське лісомисливське господарство» (переоформляється на філію «Бережанське лісомисливське господарство» ДП «Ліси України»), Бережанська районна організація УТМР /235,0 га/, Зборівська районна організація УТМР - /105,0 га/ </t>
  </si>
  <si>
    <t xml:space="preserve">Рішення виконавчого комітету Тернопільської обласної ради вiд 30.06.1986  №198,  внесеними рішенням Тернопільської обласної ради від 26.02 2019 № 1351          </t>
  </si>
  <si>
    <t>«Озерянський»</t>
  </si>
  <si>
    <t xml:space="preserve">Чортківський район, Борщівська міська територіальна громада, села Озеряни і Пилатківці, Жилинці, Улашківське лісництво, кв.кв. 75-84, Колиндянське лісництво, кв. 80, лісові урочища «Галілея Голубицька», «Констанція», «Липник», прилеглі до лісових урочищ угіддя </t>
  </si>
  <si>
    <t xml:space="preserve">Чортківський район, Борщівська міська територіальна громада, села Озеряни і Пилатківці, Жилинці,, кв.кв. 75-84  Улашківського лісництва, кв. 80 Колиндянського  лісництва  філії «Чортківське лісове господарство» ДП «Ліси України»,  лісові урочища «Галілея Голубицька», «Констанція», «Липник», прилеглі до лісових урочищ угіддя </t>
  </si>
  <si>
    <t>Державне спеціалізоване господарське підприємство «Ліси України»  (філія «Чортківське лісове господарство»)</t>
  </si>
  <si>
    <t xml:space="preserve">Державне підприємство «Чортківське лісове господарство» (переоформляється на філію «Чортківське лісове господарство» ДП «Ліси України»)  </t>
  </si>
  <si>
    <t>«Межеліски»</t>
  </si>
  <si>
    <t>Чортківський район, Бучацька міська територіальна громада, с. Зубрець, Золото-Потіцьке лісництво, кв. 17, лісове урочище «Межеліски»</t>
  </si>
  <si>
    <t>Чортківський район, Бучацька міська територіальна громада, с. Зубрець, Золото-Потіцьке лісництво, кв. 17 філії «Бережанське  лісомисливське  господарство» ДП «Ліси України», лісове урочище «Межеліски»</t>
  </si>
  <si>
    <t>Державне спеціалізоване господарське підприємство «Ліси України» (філія «Бережанське лісомисливське господарство»)</t>
  </si>
  <si>
    <t>Державне підприємство «Бучацьке  лісове  господарство»  (переоформляється на філію «Бережанське лісомисливське господарство «Ліси України»)</t>
  </si>
  <si>
    <t>«Чемерове»</t>
  </si>
  <si>
    <t>Чортківський район, Бучацька міська територіальна громада, с. Бариш і Зубрець, Золото-Потіцьке  лісництво, кв.кв. 7-9,85, лісове урочище «Чемерове»</t>
  </si>
  <si>
    <t>Чортківський район, Бучацька міська територіальна громада, с. Бариш і Зубрець, кв.кв. 7-9,85 Золото-Потіцького  лісництва  філії «Бережанське  лісомисливське  господарство» ДП «Ліси України»,  лісове урочище «Чемерове»</t>
  </si>
  <si>
    <t xml:space="preserve">Рішення виконавчого комітету Тернопільської обласної ради   вiд 30.06.1986  №198     </t>
  </si>
  <si>
    <t>«Савинське»</t>
  </si>
  <si>
    <t>Чортківський район, Бучацька міська територіальна громада, с. Бариш, с. Зубрець, Золото-Потіцьке лісництво, кв.кв. 10-16, лісове урочище «Савинське»</t>
  </si>
  <si>
    <t>Чортківський район, Бучацька міська територіальна громада, с. Бариш, с. Зубрець, кв.кв. 10-16 Золото-Потіцького лісництва філії «Бережанське  лісомисливське  господарство» ДП «Ліси України»,  лісове урочище «Савинське»</t>
  </si>
  <si>
    <t>Державне підприємство «Бучацьке  лісове  господарство»  (переоформляється на філію «Бережанське лісомисливське господарство ДП «Ліси України»)</t>
  </si>
  <si>
    <t>«Пулікове»</t>
  </si>
  <si>
    <t>Чортківський район, Бучацька міська територіальна громада, с. Бариш, с. Залісся, Бучацьке лісництво, кв.кв. 78-86, лісове урочище «Пулікове»</t>
  </si>
  <si>
    <t>Чортківський район, Бучацька міська територіальна громада, с. Бариш, с. Залісся, кв.кв. 78-86  Бучацького лісництва філії «Бережанське  лісомисливське  господарство» ДП «Ліси України», лісове урочище «Пулікове»</t>
  </si>
  <si>
    <t>ТзОВ «Лемківська фауна»</t>
  </si>
  <si>
    <t>Державне підприємство «Бучацьке  лісове  господарство», (переоформляється на ТзОВ «Лемківська фауна»)</t>
  </si>
  <si>
    <t xml:space="preserve">Рішення виконавчого комітету Тернопільської обласної ради вiд 30.06.1986  № 198 зі змінами, внесеними рішенням Тернопільської обласної ради від 21.12.22 № 685 </t>
  </si>
  <si>
    <t>«За Броварем»</t>
  </si>
  <si>
    <t>Чортківський район, Копичинецька міська територіальна громада, м. Копичинці, села Яблунів та Увислів</t>
  </si>
  <si>
    <t xml:space="preserve">Гусятинська районна організація УТМР </t>
  </si>
  <si>
    <t xml:space="preserve">Рішення виконавчого комітету Тернопільської обласної ради вiд 30.06.1986 №198 зі змінами, внесеними рішеннями Тернопільської обласної ради від 27.04.2001 №238, від 10.02.2016 №75, від 26.02.2019 № 1351         </t>
  </si>
  <si>
    <t>«Малоберезовицько - Іванчанський»</t>
  </si>
  <si>
    <t xml:space="preserve">Тернопільський район, Збаразька міська територіальна громада, села Мала Березовиця та Іванчани, Збаразьке лісництво, кв.кв. 4, 6-9, 20, лісові урочища «Мала Березовиця, «Іванчани», «Скалка», прилеглі до лісових урочищ угіддя </t>
  </si>
  <si>
    <t xml:space="preserve">Тернопільський район, Збаразька міська територіальна громада, села Мала Березовиця та Іванчани, кв.кв. 4, 6-9, 20 Збаразького  лісництва  філії «Кременецьке лісове господарство» ДП «Ліси України», лісові урочища «Мала Березовиця, «Іванчани», «Скалка», прилеглі до лісових урочищ угіддя </t>
  </si>
  <si>
    <t>Збаразька районна організація УТМР /2211 га/, Державне спеціалізоване господарське підприємство «Ліси України»  (філія «Кременецьке лісове господарство») /342 га/</t>
  </si>
  <si>
    <t>Збаразька районна організація УТМР /2211 га/,                                               Державне підприємство «Тернопільське лісове господарство» (переоформляється на філію «Кременецьке  лісове господарство ДП «Ліси України»/342 га/)</t>
  </si>
  <si>
    <t xml:space="preserve">Рішення виконавчого комітету Тернопільської обласної ради  вiд 30.08.1990  №189, із змінами, внесеними рішенням Тернопільської обласної ради від 26.02 2019 № 1351        </t>
  </si>
  <si>
    <t>«Кобилівський»</t>
  </si>
  <si>
    <t xml:space="preserve">Тернопільський район,  Збаразька міська територіальна громада, с. Кобилля, Збаразьке лісництво, кв.кв. 1-3, 5, лісові урочища «Кобилля», «Лосятин», «Козаччина», прилеглі до лісових урочищ угіддя </t>
  </si>
  <si>
    <t xml:space="preserve">Тернопільський район,  Збаразька міська територіальна громада, с. Кобилля, кв.кв. 1-3, 5 Збаразького лісництва  філії «Кременецьке лісове господарство»              ДП «Ліси України», лісові урочища «Кобилля», «Лосятин», «Козаччина», прилеглі до лісових урочищ угіддя </t>
  </si>
  <si>
    <t>Збаразька районна організація УТМР /1471 га/,                                         Державне спеціалізоване господарське підприємство «Ліси України»  (філія «Кременецьке лісове господарство»)  /132 га/</t>
  </si>
  <si>
    <t>Збаразька районна організація УТМР /1471 га/,                                               Державне підприємство «Тернопільське лісове господарство» (переоформляється на філію «Кременецьке  лісове господарство ДП «Ліси України»/132 га/)</t>
  </si>
  <si>
    <t xml:space="preserve">Рішення виконавчого комітету Тернопільської обласної ради вiд 30.08.1990  №189, із змінами, внесеними рішенням Тернопільської обласної ради від 26.02 2019 № 1351         </t>
  </si>
  <si>
    <t>«Мільно-Бліхівський»</t>
  </si>
  <si>
    <t>Тернопільський район, Залозецька селищна територіальна громада. с. Мільно, Мшанецьке лісництво, кв.кв. 18-30, лісові урочища «Бліх», «Мильно»,  кв. кв.10, 11  РКАЛГП «Зборіврайагроліс» прилеглі до лісового урочища угіддя</t>
  </si>
  <si>
    <t>Тернопільський район, Залозецька селищна територіальна громада. с. Мільно, кв.кв. 18-30 Мшанецького лісництва  філії «Кременецьке лісове господарство»              ДП «Ліси України»,  лісові урочища «Бліх», «Мильно», прилеглі до лісового урочища угіддя</t>
  </si>
  <si>
    <t>Товариство з обмеженою відповідальністю «Мисливське господарство «Оберіг»</t>
  </si>
  <si>
    <t xml:space="preserve">Рішення виконавчого комітету Тернопільської обласної ради  вiд 30.06.1986  №198     </t>
  </si>
  <si>
    <t>Тернопільський район, Купчинецька сільська територіальна громада, с. Ішків, Козівське  лісництво, кв.кв. 43-46, лісове урочище «Ішків», прилеглі до лісових урочищ угіддя</t>
  </si>
  <si>
    <t>Тернопільський район, Купчинецька сільська територіальна громада, с. Ішків, кв.кв. 43-46 Козівського  лісництва  філії «Бережанське лісомисливське господарство» ДП «Ліси України» , лісове урочище «Ішків», прилеглі до лісових урочищ угіддя</t>
  </si>
  <si>
    <t>Козівська районна організація УТМР /1206 га/,                                             Державне спеціалізоване господарське підприємство «Ліси України»  (філія «Бережанське лісомисливського господарства»)  /160 га/</t>
  </si>
  <si>
    <t>Козівська районна організація УТМР /1206 га/,                                             Державне підприємство «Бережанське лісомисливське господарство» (переоформляється на філію «Бережанське лісомисливське господарство» ДП «Ліси України» /160 га/</t>
  </si>
  <si>
    <t xml:space="preserve">Рішення виконавчого комітету Тернопільської обласної ради  вiд 30.06.1986  №198 зі змінами, внесеними рішенням Тернопільської обласної ради від 27.04.2001 №238, від 26.02.2019 № 1351       </t>
  </si>
  <si>
    <t>Кременецький район, Кременецька міська територіальна громада, між с. Фещуки та  м. Кременець,  Стіжоцьке лісництво кв. 97,  Підлісецьке лісництво кв. 107-113, лісове урочище «Білокриниця»</t>
  </si>
  <si>
    <t>Кременецький район, Кременецька міська територіальна громада, між с. Фещуки та  м. Кременець, кв. 97 Стіжоцького лісництва, кв. 107-113 Підлісецького лісництва філії «Кременецьке лісове господарство» ДП «Ліси України», лісове урочище «Білокриниця»</t>
  </si>
  <si>
    <t xml:space="preserve">Державне підприємство «Кременецьке лісове господарство» (переоформляється на філію «Кременецьке лісове господарство» ДП «Ліси України»)  </t>
  </si>
  <si>
    <t>«Заброддя»</t>
  </si>
  <si>
    <t>Кременецький район, Кременецька міська територіальна громада,  с.  Лішня, Підлісецьке  лісництво, кв.кв. 85-101, лісове урочище «Заброддя»</t>
  </si>
  <si>
    <t>Кременецький район, Кременецька міська територіальна громада,  с.  Лішня, кв.кв. 85-101 Підлісецького  лісництва філії «Кременецьке лісове господарство»              ДП «Ліси України»,  лісове урочище «Заброддя»</t>
  </si>
  <si>
    <t>«Скит»</t>
  </si>
  <si>
    <t>Кременецький район, Почаївська міська територіальна громада. Старий Тараж, Почаївське лісництво кв.кв. 40-50, лісове урочище «Скит»</t>
  </si>
  <si>
    <t>Кременецький район, Почаївська міська територіальна громада. с. Старий Тараж, кв.кв. 40-50 Почаївського лісництва філії «Кременецьке лісове господарство»              ДП «Ліси України», лісове урочище «Скит»</t>
  </si>
  <si>
    <t>«Воронуха»</t>
  </si>
  <si>
    <t xml:space="preserve">Кременецький район,  Кременецька міська територіальна громада, с. Гаї, Кременецьке лісництво, кв.кв. 26-35, лісове урочище «Воронуха», прилеглі до лісового урочища угіддя </t>
  </si>
  <si>
    <t xml:space="preserve">Кременецький район,  Кременецька міська територіальна громада, с. Гаї,  кв.кв. 26-35 Кременецького лісництва філії «Кременецьке лісове господарство»              ДП «Ліси України», лісове урочище «Воронуха», кв.кв.3-12 Кременецького районного лісогосподарського підприємства «Кремліс»,  прилеглі до лісових урочищ угіддя </t>
  </si>
  <si>
    <t>«Вербовецько-Заліський»</t>
  </si>
  <si>
    <t>Кременецький район, Лановецька міська територіальна громада, с. Вербовець, Лановецьке  лісництво, кв.кв. 31-34, лісове урочище «Залісь», прилеглі до лісового урочища угіддя</t>
  </si>
  <si>
    <t>Кременецький район, Лановецька міська територіальна громада, с. Вербовець, кв.кв. 31-34 Лановецького  лісництва філії «Кременецьке лісове господарство»              ДП «Ліси України», лісове урочище «Залісь», прилеглі до лісових урочищ угіддя</t>
  </si>
  <si>
    <t>Лановецька районна організація УТМР /2496 га/,                               Державне спеціалізоване господарське підприємство «Ліси України»  (філія «Кременецьке  лісове господарство») /203 га/</t>
  </si>
  <si>
    <t>Лановецька районна організація УТМР /2496 га/,                                                Державне підприємство «Кременецьке лісове господарство» (переоформляється на філію «Кременецьке лісове господарство» ДП «Ліси України») /203 га/</t>
  </si>
  <si>
    <t xml:space="preserve">Рішення виконавчого комітету Тернопільської обласної ради вiд 30.06.1986  №198, із змінами, внесеними рішенням Тернопільської обласної ради від 26.02 2019 № 1351          </t>
  </si>
  <si>
    <t>«Ковалівський»</t>
  </si>
  <si>
    <t>Чортківський район,  Монастириська міська територіальна громада, с. Ковалівка, Криницьке лісництво, кв.кв. 56-63, лісове урочище «Ковалівка», прилеглі до лісового урочища угіддя</t>
  </si>
  <si>
    <t>Чортківський район,  Монастириська міська територіальна громада,                              с. Ковалівка, кв.кв. 56-63 Криницького лісництва філії «Бережанське лісомисливське господарство» ДП «Ліси України», лісове урочище «Ковалівка», прилеглі до лісового урочища угіддя</t>
  </si>
  <si>
    <t>Монастириська районна організація УТМР /2484 га/,                              Державне спеціалізоване господарське підприємство «Ліси України»  (філія    «Бучацьке лісове господарство», Держлісагентство України /475 га/</t>
  </si>
  <si>
    <t>Монастириська районна організація УТМР /2484 га/,                                        Державне підприємство «Бережанське лісомисливське господарство» (переоформляється на філію «Бережанське лісомисливське господарство» ДП «Ліси України» /475 га/</t>
  </si>
  <si>
    <t xml:space="preserve">Рішення виконавчого комітету Тернопільської обласної ради  вiд 30.06.1986  №198, із змінами, внесеними рішенням Тернопільської обласної ради від 26.02 2019 № 1351         </t>
  </si>
  <si>
    <t>«Криниця»</t>
  </si>
  <si>
    <t>Чортківський район, Монастириська міська територіальна громада, Криницьке лісництво, кв.кв. 13-37, лісове урочище «Криниця»</t>
  </si>
  <si>
    <t>Чортківський район, Монастириська міська територіальна громада, кв.кв. 13-37 філії «Бережанське лісомисливське господарство» ДП «Ліси України», Криницького лісництва, лісове урочище «Криниця»</t>
  </si>
  <si>
    <t>Оформляється на  ТзОВ «Лемківська фауна»</t>
  </si>
  <si>
    <t xml:space="preserve">Рішення виконавчого комітету Тернопільської обласної ради вiд 30.06.1986  №198 зі змінами, внесеними рішеннями Тернопільської обласної  ради від 10.02.2016 №75, від 26.02.2019                        № 1351,  від 21.12.22 № 685         </t>
  </si>
  <si>
    <t>«Подільсько-Сороцький»</t>
  </si>
  <si>
    <t>Тернопільський район, Скалатська міська територіальна громада,  с. Поділля, Скалатське лісництво, кв.кв. 48-49, лісове урочище «Сороцьке», прилеглі до лісового урочища угіддя</t>
  </si>
  <si>
    <t>Тернопільський район, Скалатська міська територіальна громада,  с. Поділля, кв.кв. 48-49 Скалатського лісництва філії «Кременецьке лісове господарство»                   ДП «Ліси України»,  лісове урочище «Сороцьке», прилеглі до лісових урочищ угіддя</t>
  </si>
  <si>
    <t>Підволочиська районна організація УТМР /2268 га/,                              Державне спеціалізоване господарське підприємство «Ліси України»  (філія «Кременецьке  лісове господарство») /116 га/</t>
  </si>
  <si>
    <t>Підволочиська районна організація УТМР /2268 га/,                                               Державне підприємство «Тернопільське лісове господарство», (переоформляється на філію «Кременецьке лісове господарство» ДП «Ліси України») /116 га/</t>
  </si>
  <si>
    <t>Тернопільський район, Підгаєцька міська територіальна громада, с. Завалів, Завалівське лісництво,  кв.кв. 3-7, лісове урочище «Довге»</t>
  </si>
  <si>
    <t>Тернопільський район, Підгаєцька міська територіальна громада, с. Завалів, кв.кв. 3-7 Завалівського лісництва філії «Бережанське лісомисливське господарство» ДП «Ліси України», лісове урочище «Довге»</t>
  </si>
  <si>
    <t>«Рудники»</t>
  </si>
  <si>
    <t>Тернопільський район, Підгаєцька міська територіальна громада, між селами Рудники,  Боків,  Литвинівське лісництво, кв.кв. 53, 54, 106-112, лісове урочище «Рудники»</t>
  </si>
  <si>
    <t>Тернопільський район, Підгаєцька міська територіальна громада, між селами Рудники,  Боків,  кв.кв. 53, 54, 106-112 Литвинівського лісництва філії «Бережанське лісомисливське господарство» ДП «Ліси України», лісове урочище «Рудники»</t>
  </si>
  <si>
    <t>«Буда»</t>
  </si>
  <si>
    <t>Тернопільський район, Підгаєцька міська територіальна громада, між селами Угринів,  Рудники, Підгаєцьке  лісництво, кв.кв. 44-51, лісове урочище «Буда»</t>
  </si>
  <si>
    <t>Тернопільський район, Підгаєцька міська територіальна громада, між селами Угринів,  Рудники,  кв.кв. 44-51 Підгаєцького  лісництва  філії «Бережанське лісомисливське господарство» ДП «Ліси України», лісове урочище «Буда»</t>
  </si>
  <si>
    <t>«Кобиловолоко-Благівщинський»</t>
  </si>
  <si>
    <t>Тернопільський район, Теребовлянська міська територіальна громада,  с. Кобиловолоки, Буданівське лісництво, кв.кв. 7-11, лісове урочище «Благівщина», прилеглі до лісового урочища угіддя</t>
  </si>
  <si>
    <t>Тернопільський район, Теребовлянська міська територіальна громада,  с. Кобиловолоки, кв.кв. 7-11 Буданівського лісництва філії «Кременецьке лісове господарство» ДП «Ліси України», лісове урочище «Благівщина», прилеглі до лісового урочища угіддя</t>
  </si>
  <si>
    <t>Державне спеціалізоване господарське підприємство «Ліси України»  (філія «Кременецьке  лісове господарство») /1686,0 га/, Теребовлянська районна організація УТМР /1534 га/</t>
  </si>
  <si>
    <t>Державне підприємство «Тернопільське лісове господарство», (переоформляється на філію «Кременецьке лісове господарство» ДП «Ліси України»)</t>
  </si>
  <si>
    <t xml:space="preserve">Рішення виконавчого комітету Тернопільської обласної ради вiд 30.06.1986  №198 зі змінами, внесеними рішенням Тернопільської обласної  ради від 10.02.2016 №75         </t>
  </si>
  <si>
    <t>«Звіринець-Білецький»</t>
  </si>
  <si>
    <t>Чортківський район, Чортківська міська, Заводська селищна територіальні громади, між селами Росохач, Бордо, Угринь, Білецьке лісництво, кв.кв. 62-71, лісове урочище «Звіринець»</t>
  </si>
  <si>
    <t>Чортківський район, Чортківська міська, Заводська селищна територіальні громади, між селами Росохач, Бордо, Угринь, кв.кв. 62-71 Білецького лісництва філії «Чортківське лісове господарство»                   ДП «Ліси України», лісове урочище «Звіринець»</t>
  </si>
  <si>
    <t>Державне підприємство «Чортківське лісове господарство» (переоформляється на філію «Чортківське  лісове господарство» ДП «Ліси України»)</t>
  </si>
  <si>
    <t xml:space="preserve">Рішення виконавчого комітету Тернопільської обласної ради  вiд 30.06.1986  №198, із змінами, внесеними рішенням Тернопільської обласної ради від 26.02 2019 № 1351          </t>
  </si>
  <si>
    <t>«Коцюбинчики»</t>
  </si>
  <si>
    <t>Чортківський район, Гусятинська селищна територіальна громада, села Коцюбинчики, Зелена, Сокиринці, Босири, Гусятинське     лісництво, кв.кв. 68-74, лісове урочище «Коцюбинчики», прилеглі до лісового урочища угіддя</t>
  </si>
  <si>
    <t>Чортківський район, Гусятинська селищна територіальна громада, села Коцюбинчики, Зелена, Сокиринці, Босири, кв.кв. 68-74 Гусятинського лісництва  філії «Чортківське лісове господарство»                   ДП «Ліси України», лісове урочище «Коцюбинчики», прилеглі до лісового урочища угіддя</t>
  </si>
  <si>
    <t>Гусятинська районна організація УТМР /2771 га/,                               Державне спеціалізоване господарське підприємство «Ліси України»  (філія «Чортківське  лісове господарство») /434 га/</t>
  </si>
  <si>
    <t>Гусятинська районна організація УТМР /2771 га/,                                                Державне підприємство «Чортківське лісове господарство» (переоформляється на філію «Чортківське  лісове господарство» ДП «Ліси України») /434 га/</t>
  </si>
  <si>
    <t>«Котячин-Биківці»</t>
  </si>
  <si>
    <t>Кременецький район, Шумська міська територіальна громада, с. Жолоби, Забарівське лісництво,  кв.кв. 37-39, лісове урочище «Котячин», «Биковеччина»</t>
  </si>
  <si>
    <t>Кременецький район, Шумська міська територіальна громада, с. Жолоби,                 кв.кв. 37-39 Забарівського лісництва філії «Кременецьке лісове господарство»                   ДП «Ліси України», лісове урочище «Котячин», «Биковеччина»</t>
  </si>
  <si>
    <t>Державне підприємство «Кременецьке лісове господарство», (переоформляється на філію «Кременецьке лісове господарство» ДП «Ліси України»)</t>
  </si>
  <si>
    <t>«Зелений дуб - 2»</t>
  </si>
  <si>
    <t>Кременецький район, Шумська міська територіальна громада, с. Руська Гута, Суразьке лісництво, кв.кв. 12-31, лісове урочище «Зелений дуб-2»</t>
  </si>
  <si>
    <t>Кременецький район, Шумська міська територіальна громада, с. Руська Гута, кв.кв. 12-31 Суразького лісництва філії «Кременецьке лісове господарство»                   ДП «Ліси України», лісове урочище «Зелений дуб-2»</t>
  </si>
  <si>
    <t>«Волинський»</t>
  </si>
  <si>
    <t>Кременецький район, Шумська міська територіальна громада, с. Забара,  Стіжоцьке лісництво, кв.кв. 62, 63, 71-76, 86-88, 95, лісове урочище «Антонівці-Свинодебри»</t>
  </si>
  <si>
    <t>Кременецький район, Шумська міська територіальна громада, с. Забара,                   кв.кв. 62, 63, 71-76, 86-88, 95 Стіжоцького лісництва  філії «Кременецьке лісове господарство»  ДП «Ліси України», лісове урочище «Антонівці-Свинодебри»</t>
  </si>
  <si>
    <t>Філія-мисливське господарство «Стіжок» Товариства з обмеженою відповідальністю «Фірма «РІО»</t>
  </si>
  <si>
    <t>«Людвище»</t>
  </si>
  <si>
    <t>Кременецький район, Шумська міська територіальна громада,  с. Людвище, угіддя в межах  сільської ради</t>
  </si>
  <si>
    <t>«Цеценівський бобрів гай»</t>
  </si>
  <si>
    <t xml:space="preserve">зоологічний </t>
  </si>
  <si>
    <t>Кременецький район, Шумська міська територіальна громада, с. Цеценівка, заплава  р. Вілія у межах населеного пункту</t>
  </si>
  <si>
    <t>Шумська міська рада Кременецького району</t>
  </si>
  <si>
    <t>Колективне господарство імені Шевченка  Шумського району (переоформляється на Шумську  міську  раду Кременецького району)</t>
  </si>
  <si>
    <t>Рішення Тернопільської  обласної ради  вiд 18.03.1994  зі змінами, внесеними рішенням Тернопільської обласної ради від 25.01.2005 №382</t>
  </si>
  <si>
    <t>«Рохманівський бобрів гай»</t>
  </si>
  <si>
    <t>Кременецький район,  Шумська міська територіальна громада, с. Рохманів, на місці колишніх торфорозробок, заплава р. Вілія</t>
  </si>
  <si>
    <t xml:space="preserve">Шумська міська рада Кременецького району </t>
  </si>
  <si>
    <t>Рохманівська сільська рада Шумського району (переоформляється на Шумську  міську  раду Кременецького району)</t>
  </si>
  <si>
    <t>Разом зоологічних заказників</t>
  </si>
  <si>
    <t>Всього  заказників місцевого значення</t>
  </si>
  <si>
    <t>«Дідівка»</t>
  </si>
  <si>
    <t>Рішення Тернопільської обласної ради  від 26.08.2022 № 604</t>
  </si>
  <si>
    <t>«Мишківський схил»</t>
  </si>
  <si>
    <t>Чортківський район, Більче-Золотецька сільська територіальна громада, стрімкий схил р. Серет біля стрімкого повороту навпроти с. Мушкарів</t>
  </si>
  <si>
    <t>Рішення Тернопільської обласної ради  від 26.08.2022 № 605</t>
  </si>
  <si>
    <t>«Олексинська гора»</t>
  </si>
  <si>
    <t>«Шершенівська стінка»</t>
  </si>
  <si>
    <t>Чортківський район, Більче-Золотецька сільська територіальна громада, правий стрімкий скелястий схил р. Серет на околиці села Шершенівка, у кв. 1 вид.5-11 Більче-Золотецького лісництва філії «Кременецьке лісове господарство» ДП «Ліси України»</t>
  </si>
  <si>
    <t>Оформляється на філію «Чортківське лісове господарство» ДП "Ліси України"</t>
  </si>
  <si>
    <t>«Тимкова скала»</t>
  </si>
  <si>
    <t>Чортківський район, Борщівська міська територіальна громада, між селами Бабинці та Кривче, в борті балки правого берега                 р. Циганка</t>
  </si>
  <si>
    <t>Чортківський район, Борщівська міська територіальна громада, між селами Бабинці та Кривче, в борті балки правого берега   р. Циганка</t>
  </si>
  <si>
    <t>Бабинецька /3,0 га/, Кривченська /6,0 га/ сільські ради Борщівського району (переоформляється на Борщівську міську  раду Чортківського  району)</t>
  </si>
  <si>
    <t>Рішення Тернопільської обласної ради  від 17.06.2014  №1716</t>
  </si>
  <si>
    <t>«Космиринська травертинова скеля»</t>
  </si>
  <si>
    <t xml:space="preserve">Чортківський район, Золотопотіцька сільська територіальна громада, с.  Космирин, на крутому лівому схилі   р. Дністер, кв. 29 вид. 18, 19 Золото-Потіцького лісництва , лісове урочище «Локичка» </t>
  </si>
  <si>
    <t xml:space="preserve">Чортківський район, Золотопотіцька сільська територіальна громада, с.  Космирин, на крутому лівому схилі   р. Дністер, кв. 29 вид. 18, 19 Золото-Потіцького лісництва філії «Бережанське лісомисливське  господарство» ДП «Ліси України», лісове урочище «Локичка» </t>
  </si>
  <si>
    <t>Державне підприємство «Бучацьке лісове господарство» (переоформляється на філію «Бережанське лісомисливське господарство» ДП «Ліси України»)</t>
  </si>
  <si>
    <t>Рішення Тернопільської обласної ради  від 18.06.2009  №620</t>
  </si>
  <si>
    <t>«Порохівська травертинова скеля»</t>
  </si>
  <si>
    <t>Чортківський район, Бучацька міська територіальна громада, с. Порохова, у верхів’ї лівого схилу долини р. Бариш</t>
  </si>
  <si>
    <t>Бучацька міська рада  Чортківського району</t>
  </si>
  <si>
    <t>Порохівська сільська рада Бучацького району (переоформляється на Бучацьку міську  раду Чортківського  району)</t>
  </si>
  <si>
    <t>«Ґонтова гора»</t>
  </si>
  <si>
    <t>36,4</t>
  </si>
  <si>
    <t xml:space="preserve">Тернопільський район, Залозецька селищна територіальна громада, фрагмент Товтрової гряди між с. Мильне  та              с.  Мала Березовиця </t>
  </si>
  <si>
    <t>Залозецька селищна  рада Тернопільського району</t>
  </si>
  <si>
    <t>Мильнівська сільська рада Зборівського району (переоформляється на Залозецьку селищну  раду Тернопільського району)</t>
  </si>
  <si>
    <t>Рішення Тернопільської обласної ради  від 15.12.2011  №1291</t>
  </si>
  <si>
    <t>«Урочище «Пустельня»</t>
  </si>
  <si>
    <t>3,0</t>
  </si>
  <si>
    <t xml:space="preserve">Чортківський район, Товстенська селищна територіальна громада, біля с. Устечко, кв. 61, вид. 3, 4 Дорогичівського лісництва </t>
  </si>
  <si>
    <t>Чортківський район, Товстенська селищна територіальна громада, біля с. Устечко, кв. 61, вид. 3, 4 Дорогичівського лісництва  філії «Бережанське лісомисливське  господарство» ДП «Ліси України»</t>
  </si>
  <si>
    <t>Державне підприємство «Бучацьке лісове господарство»  (переоформляється на філію «Бережанське лісомисливське господарство» ДП «Ліси України»)</t>
  </si>
  <si>
    <t>Рішення Тернопільської обласної ради  від 8.12.2017  №838</t>
  </si>
  <si>
    <t>«Урочище «Печерки»</t>
  </si>
  <si>
    <t>Чортківський район, Товстенська селищна територіальна громада, правий схил   р. Джурин, в 4-х км від гирла, у  кв. 47 вид. правий схил   р. Джурин, в 4-х км від гирла, у      кв. 47 вид. 19, частково вид. 14, 15, 18, 27 Дорогичівського лісництва філії «Бережанське лісомисливське  господарство» ДП «Ліси України», в межах лісового урочища «Нирків»</t>
  </si>
  <si>
    <t>Державне підприємство «Бережанське  лісомисливське господарство» (переоформляється на філію «Бережанське лісомисливське господарство» ДП «Ліси України»)</t>
  </si>
  <si>
    <t>«Велике сідло»</t>
  </si>
  <si>
    <t>17,1</t>
  </si>
  <si>
    <t>Тернопільський район,   Скалатська міська територіальна громада, с. Старий Скалат, серед полів, в 1-у кілометрі на захід від села</t>
  </si>
  <si>
    <t>Скалатська міська рада Тернопільського району</t>
  </si>
  <si>
    <t>Староскалатська сільська рада Підволочиського району (переоформляється на Скалатську  міську  раду Тернопільського  району)</t>
  </si>
  <si>
    <t>«Порохова скалка»</t>
  </si>
  <si>
    <t>0,15</t>
  </si>
  <si>
    <t>Тернопільський район, Скалатська міська територіальна громада,  с. Колодіївка, на відстані 4 км північніше від села, фрагмент Товтрової гряди</t>
  </si>
  <si>
    <t>Колодіївська сільська рада Підволочиського району (переоформляється на Скалатську  міську  раду Тернопільського  району)</t>
  </si>
  <si>
    <t>Рішення Тернопільської обласної ради  вiд 14.12.2006 №105</t>
  </si>
  <si>
    <t>«Музикова скала»</t>
  </si>
  <si>
    <t>10,46</t>
  </si>
  <si>
    <t>Тернопільський район,  Скалатська міська територіальна громада,  с. Городниця, фрагмент Товтрової гряди</t>
  </si>
  <si>
    <t>Городницька сільська рада Підволочиського району (переоформляється на Скалатську  міську  раду Тернопільського  району)</t>
  </si>
  <si>
    <t>Рішення Тернопільської обласної ради від 12.11.2013 №1520</t>
  </si>
  <si>
    <t>5,00</t>
  </si>
  <si>
    <t>Тернопільський район, Теребовлянська міська територіальна громада, між селами Лошнів та Сущин, крутий схил пд.-сх. експозиції Дівочої гори</t>
  </si>
  <si>
    <t xml:space="preserve">Теребовлянська міська рада Тернопільського району </t>
  </si>
  <si>
    <t>Лошнівська сільська рада Теребовлянського району (переоформляється на Теребовлянську   міську  раду Тернопільського  району)</t>
  </si>
  <si>
    <t>«Відслонення сармату в с. Великий Глибочок»</t>
  </si>
  <si>
    <t>1,5</t>
  </si>
  <si>
    <t>Тернопільський район,   Білецька сільська територіальна громада, с. Великий Глибочок, у 800 метрах на північ від села у старому недіючому кар’єрі на високому правому березі р. Серет</t>
  </si>
  <si>
    <t>Білецька сільська рада Тернопільського району</t>
  </si>
  <si>
    <t>Великоглибочецька сільська рада Тернопільського району (переоформляється на Білецьку сільську раду Тернопільського  району)</t>
  </si>
  <si>
    <t>«Урочище «Вавринів»</t>
  </si>
  <si>
    <t>20,00</t>
  </si>
  <si>
    <t>Чортківський район, Чортківська міська територіальна громада, західна околиця                    с. Горішня Вигнанка, крутий схил вздовж              р. Серет від м. Чортків до  с. Горішня Вигнанка</t>
  </si>
  <si>
    <t>Чортківська міська рада  Чортківського району</t>
  </si>
  <si>
    <t>Оформляється на Чортківську міську раду  Чортківського району</t>
  </si>
  <si>
    <t>Рішення Тернопільської обласної ради  від 17.06.2010  №990</t>
  </si>
  <si>
    <t>«Стінка «Угринська»</t>
  </si>
  <si>
    <t>30,0</t>
  </si>
  <si>
    <t>Чортківський район, Заводська селищна територіальна громада, крутий схил вздовж                                       р. Серет від  м. Чортків до с. Угринь</t>
  </si>
  <si>
    <t>Чортківський район, Заводська селищна територіальна громада, крутий схил вздовж  р. Серет від  м. Чортків до                      с. Угринь</t>
  </si>
  <si>
    <t xml:space="preserve">Заводська селищна рада Чортківського району </t>
  </si>
  <si>
    <t>Угринська сільська рада Чортківського району (переоформляється на Заводську селищну раду Чортківського району)</t>
  </si>
  <si>
    <t>«Останці Подільських Товтр»</t>
  </si>
  <si>
    <t>Тернопільський район,  Скалатська міська територіальна громада, с. Новосілка, фрагмент Товтрової гряди</t>
  </si>
  <si>
    <t>Рішення Тернопільської обласної ради  від 15.12.2021  № 397</t>
  </si>
  <si>
    <t>Разом пам’яток природи комплексних</t>
  </si>
  <si>
    <t>«Печера «Збручанська»</t>
  </si>
  <si>
    <t>Чортківський район, Мельнице-Подільська селищна територіальна громада,                                с. Збручанське</t>
  </si>
  <si>
    <t>Чортківський район, Мельнице-Подільська селищна територіальна громада,  с. Збручанське</t>
  </si>
  <si>
    <t>Мельнице-Подільська селищна  рада  Чортківського району</t>
  </si>
  <si>
    <t>Збручанська сільська рада Борщівського району (переоформляється на Мельнице-Подільську селищну раду Чортківського району)</t>
  </si>
  <si>
    <t xml:space="preserve">Рішення виконавчого комітету Тернопільської обласної ради від 20.12.1968   №870  зі змінами, внесеними рішеннями  виконавчого комітету Тернопільської обласної ради від 14.03.1977 №131, від 19.11.1984 № 320    </t>
  </si>
  <si>
    <t>«Печера «На Хомах»</t>
  </si>
  <si>
    <t>Чортківський район,  Борщівська міська територіальна громада, с. Кривче, х. Хоми, лівий схил долини  р.  Циганка</t>
  </si>
  <si>
    <t>Борщівська міська  рада Чортківського району</t>
  </si>
  <si>
    <t>Кривченська сільська рада Борщівського району (переоформляється на Борщівську міську  раду Чортківського району)</t>
  </si>
  <si>
    <t xml:space="preserve">Рішення виконавчого комітету Тернопільської обласної ради від 20.12.1968   №870 зі змінами, внесеними рішеннями виконавчого комітету Тернопільської обласної ради від 14.03.1977 №131, від 19.11.1984 № 320     </t>
  </si>
  <si>
    <t>«Печера «Язичеська»</t>
  </si>
  <si>
    <t>Чортківський район,  Більче-Золотецька сільська територіальна громада, с. Міжгір’я (Монастирок), високий правий берег р. Серет</t>
  </si>
  <si>
    <t>Більче-Золотецька сільська рада Борщівського району (переоформляється на Більче-Золотецьку  сільську раду Чортківського району)</t>
  </si>
  <si>
    <t xml:space="preserve">Рішення виконавчого комітету Тернопільської обласної ради  від 20.12.1968   №870 зі змінами, внесеними рішенням виконавчого комітету Тернопільської обласної ради від 14.03.1977 №131, від 19.11.1984 № 320    </t>
  </si>
  <si>
    <t>«Печера «Двох озер»</t>
  </si>
  <si>
    <t>Чортківський район,  Борщівська міська територіальна громада, с.  Кривче, Гермаківське лісництво, кв. 18 в.12,  лісове урочище «Муравинець», на дні глибокої балки</t>
  </si>
  <si>
    <t>Чортківський район,  Борщівська міська територіальна громада, с.  Кривче, кв. 18 в.12 Гермаківського лісництва філії «Чортківське лісове господарство» ДП «Ліси України»,  лісове урочище «Муравинець», на дні глибокої балки</t>
  </si>
  <si>
    <t xml:space="preserve">Рішення виконавчого комітету Тернопільської обласної ради від 13.12.1971  №645 зі змінами, внесеними рішенням виконавчого комітету Тернопільської обласної ради від 14.03.1977 №131, від 19.11.1984 № 320    </t>
  </si>
  <si>
    <t>«Печера «Славка»</t>
  </si>
  <si>
    <t>Чортківський район,   Борщівська міська територіальна громада, с. Кривче, Гермаківське лісництво, кв. 16  в.1, лісове урочище «Муравинець»</t>
  </si>
  <si>
    <t>Чортківський район,   Борщівська міська територіальна громада, с. Кривче, кв. 16  в.1 Гермаківського лісництва філії «Чортківське лісове господарство» ДП «Ліси України», лісове урочище «Муравинець»</t>
  </si>
  <si>
    <t>Рішення Тернопільської обласної ради  від 25.04.1996  №90</t>
  </si>
  <si>
    <t>«Печера «Жолоби»</t>
  </si>
  <si>
    <t>Чортківський район,  Золотопотіцька сільська територіальна громада, с. Скоморохи, Язловецьке лісництво, кв. 69 в.8, лісове урочище «Язловець»</t>
  </si>
  <si>
    <t>Чортківський район,  Золотопотіцька сільська територіальна громада, с. Скоморохи, кв. 69 в.8 Язловецького лісництва філії «Бережанське лісомисливське господарство» ДП «Ліси України», лісове урочище «Язловець»</t>
  </si>
  <si>
    <t xml:space="preserve">Рішення виконавчого комітету Тернопільської обласної ради вiд 13.12.1971  №645  зі змінами, внесеними рішенням виконавчого комітету Тернопільської обласної ради від 14.03.1977 №131, від 19.11.1984 № 320            </t>
  </si>
  <si>
    <t>«Скелі семи джерел»</t>
  </si>
  <si>
    <t>Чортківський район,  Золотопотіцька сільська територіальна громада,  с. Скоморохи, Язловецьке лісництво, кв. 56 в.2, лісове урочище «Язловець»</t>
  </si>
  <si>
    <t>Чортківський район,  Золотопотіцька сільська територіальна громада,  с. Скоморохи, кв. 56 в.2 Язловецького лісництва  філії «Бережанське лісомисливське господарство» ДП «Ліси України», лісове урочище «Язловець»</t>
  </si>
  <si>
    <t xml:space="preserve">Рішення виконавчого комітету Тернопільської обласної ради  вiд 13.12.1971  №645       зі змінами, внесеними рішенням виконавчого комітету Тернопільської обласної ради від 14.03.1977 №131, від 19.11.1984 № 320       </t>
  </si>
  <si>
    <t>«Печера «Джуринська»</t>
  </si>
  <si>
    <t>Чортківський район, Товстенська селищна територіальна громада, с. Нагіряни, лівий схил  р. Поросячка, в кар’єрі</t>
  </si>
  <si>
    <t>Національний природний парк «Дністровський каньйон»</t>
  </si>
  <si>
    <t>«Карстова лійка «Язвінь»</t>
  </si>
  <si>
    <t>Чортківський район, Заліщицька міська територіальна громада, c. Новосілка, серед полів</t>
  </si>
  <si>
    <t xml:space="preserve">Оформляється на Заліщицьку міську раду Чортківського району </t>
  </si>
  <si>
    <t>«Карстова лійка «Мархонівка»</t>
  </si>
  <si>
    <t>Чортківський район,  Заліщицька міська територіальна громада, с. Новосілка, серед полів</t>
  </si>
  <si>
    <t>«Касперівські скелі»</t>
  </si>
  <si>
    <t>Чортківський район,  Заліщицька міська територіальна громада, с. Касперівці, схил                                                 р. Тупа, верхня частина</t>
  </si>
  <si>
    <t xml:space="preserve">Рішення виконавчого комітету Тернопільської обласної ради вiд  17.11.1969   №747 зі змінами, внесеними рішенням виконавчого комітету Тернопільської обласної ради від 14.03.1977 №131, від 19.11.1984 № 320    </t>
  </si>
  <si>
    <t>«Гора «Бабина»</t>
  </si>
  <si>
    <t>Тернопільський район, Збаразька міська територіальна громада,  с. Залужжя, правий схил долини  р. Гнізна, відрога Товтрової гряди</t>
  </si>
  <si>
    <t>Збаразька міська рада Збаразького району</t>
  </si>
  <si>
    <t>Залужанська сільська рада Збаразького району (переоформляється на Збаразьку міську раду Чортківського району)</t>
  </si>
  <si>
    <t xml:space="preserve">Рішення виконавчого комітету Тернопільської обласної ради від 12.12.1971 № 6454, зі змінами, внесеними рішеннями виконавчого комітету 14.03.1977 №131,  від 19.11.1984 № 320 і  рішенням  Тернопільської  обласної ради від 27.04.2001  № 238  </t>
  </si>
  <si>
    <t>«Гора «Довбуша»</t>
  </si>
  <si>
    <t>Тернопільський район, Збаразька міська територіальна громада,  околиця с. Залужжя, правий схил долини р. Гнізна, відрога Товтрової гряди, Збаразьке лісництво кв. 35 в.4, 5, 7, 8, лісове урочище «Залужжя»</t>
  </si>
  <si>
    <t xml:space="preserve">Тернопільський район, Збаразька міська територіальна громада,  околиця с. Залужжя, правий схил долини р. Гнізна, відрога Товтрової гряди, кв. 35 в.4, 5, 7, 8 Збаразького лісництва філії «Кременецьке лісове господарство» ДП «Ліси України», лісове урочище «Залужжя», Збаразьке міське комунальне підприємство по благоустрою «Добробут» (3,939 га), </t>
  </si>
  <si>
    <t xml:space="preserve">Збаразька міська рада Збаразького району /4,3167 га/,                                        Державне спеціалізоване господарське підприємство «Ліси України»  (філія «Кременецьке  лісове господарство»)  /13,5777 га/,                                     Збаразьке міське комунальне підприємство по благоустрою «Добробут» (3,939 га), </t>
  </si>
  <si>
    <t>Державне підприємство «Тернопільське лісове господарство» /13,5777 га// (переоформляється на філію «Кременецьке лісове господарство» ДП «Ліси України»), оформляється на Збаразьку міську раду Тернопільського району /4,3167 га/,  Збаразьке міське комунальне підприємство по благоустрою «Добробут» (3,939 га),</t>
  </si>
  <si>
    <t>«Карстові лійки в Шумлянах»</t>
  </si>
  <si>
    <t xml:space="preserve">Тернопільський район, Саранчуківська сільська територіальна громада, с. Шумляни, Литвинівське лісництво, кв. 114 вид. 8,  лісове урочище «Липник»        </t>
  </si>
  <si>
    <t xml:space="preserve">Тернопільський район, Саранчуківська сільська територіальна громада, с. Шумляни, кв. 114 вид. 8 Литвинівського лісництва філії «Бережанське лісомисливське господарство» ДП «Ліси України»,  лісове урочище «Липник»   </t>
  </si>
  <si>
    <t>Рішення виконавчого комітету Тернопільської обласної ради  від 27.12.1976  №637 зі змінами, внесеними рішеннями виконавчого комітету Тернопільської обласної ради від 19.11.1984 № 320, Тернопільської обласної  ради від 10.02.2016 №75, від 10.10.2021 № 325</t>
  </si>
  <si>
    <t xml:space="preserve">«Печера «Угринь»               </t>
  </si>
  <si>
    <t xml:space="preserve">Чортківський район,  Заводська селищна територіальна громада, с. Угринь,  правий схил долини потічка Млинки </t>
  </si>
  <si>
    <t>Чортківський район,  Заводська селищна територіальна громада, с. Угринь,  правий схил долини потічка Млинки</t>
  </si>
  <si>
    <t xml:space="preserve">Рішення виконавчого комітету Тернопільської обласної ради від 20.12.1968  №870 зі змінами, внесеними рішенням виконавчого комітету Тернопільської обласної ради від 14.03.1977 №131, від 19.11.1984 № 320            </t>
  </si>
  <si>
    <t>«Печера «Улашківська»</t>
  </si>
  <si>
    <t>Чортківський район, Нагірянська сільська територіальна громада, с. Улашківці, серед полів</t>
  </si>
  <si>
    <t>Нагірянська  сільська рада Чортківського району</t>
  </si>
  <si>
    <t>Улашківська сільська рада Чортківського району (переоформляється на Нагірянську сільську раду Чортківського району</t>
  </si>
  <si>
    <t xml:space="preserve">Рішення виконавчого комітету Тернопільської обласної ради від 13.12.1971  №645 зі змінами, внесеними рішенням Тернопільської обласної  ради від 10.02.2016 №75    </t>
  </si>
  <si>
    <t>«Силурійські відклади в Окопах»</t>
  </si>
  <si>
    <t>Чортківський район, Мельнице-Подільська селищна територіальна громада, с. Окопи, лівий берег  р. Дністер, Гермаківське лісництво, кв. 88 в.2, 3, лісове урочище «Наддністрянська стінка»</t>
  </si>
  <si>
    <t>Чортківський район, Мельнице-Подільська селищна територіальна громада, с. Окопи, лівий берег  р. Дністер, кв. 88 в.2, 3 Гермаківського лісництва філії «Чортківське лісове господарство» ДП «Ліси України», лісове урочище «Наддністрянська стінка»</t>
  </si>
  <si>
    <t xml:space="preserve">Рішення виконавчого комітету Тернопільської обласної ради вiд 14.03.1977  №131  зі змінами, внесеними  рішенням виконавчого комітету Тернопільської обласної ради від 19.11.1984 № 320   </t>
  </si>
  <si>
    <t>«Дзвенигородське відслонення силуру»</t>
  </si>
  <si>
    <t>Чортківський район, Мельнице-Подільська селищна територіальна громада,                                 с.  Дзвенигород, лівий схил  р. Дністер, у старому кар’єрі</t>
  </si>
  <si>
    <t>Мельнице-Подільська селищна  рада Чортківського району</t>
  </si>
  <si>
    <t>Урожайнівська сільська рада Борщівського району (переоформляється на Мельнице-Подільську селищну раду Чортківського району)</t>
  </si>
  <si>
    <t xml:space="preserve">Рішення виконавчого комітету Тернопільської обласної ради вiд 19.11.1984  №320    </t>
  </si>
  <si>
    <t>«Силурійсько-девонські відклади в Дністровому»</t>
  </si>
  <si>
    <t>Чортківський район, Мельнице-Подільська селищна територіальна громада, с. Дністрове, пд.-сх. околиця, Гермаківське лісництво, кв. 80 в.20, лісове урочище «Дзвінків», лівий схил балки, що відкривається у долину р. Дністер</t>
  </si>
  <si>
    <t>Чортківський район, Мельнице-Подільська селищна територіальна громада,                            с. Дністрове, пд.-сх. околиця, кв. 80 в.20 Гермаківського лісництва філії «Чортківське лісове господарство» ДП «Ліси України», лісове урочище «Дзвінків», лівий схил балки, що відкривається у долину р. Дністер</t>
  </si>
  <si>
    <t xml:space="preserve">Рішення виконавчого комітету Тернопільської обласної ради вiд 13.12.1971  №645 зі змінами, внесеними  рішеннями виконавчого комітету Тернопільської обласної ради від 14.03.1977 3 131,  від 19.11.1984 № 320   </t>
  </si>
  <si>
    <t>«Відслонення силуру в Скала-Подільській»</t>
  </si>
  <si>
    <t>Чортківський район,   Скала-Подільська селищна територіальна громада, смт Скала-Подільська, правий берег р. Збруч, біля фортеці</t>
  </si>
  <si>
    <t>Скала-Подільська селищна  рада Чортківського району</t>
  </si>
  <si>
    <t xml:space="preserve">Скала-Подільська селищна  рада  Борщівського району (переоформляється на Скала-Подільськe селищну  раду Чортківського району)  </t>
  </si>
  <si>
    <t xml:space="preserve">Рішення Тернопільської обласної ради   вiд 25.04.1996  №90    </t>
  </si>
  <si>
    <t>«Гусятинське відслонення силуру»</t>
  </si>
  <si>
    <t>Чортківський район, Гусятинська селищна територіальна громада, смт  Гусятин,                                           вул. Суходільська, стінка в старому кар’єрі</t>
  </si>
  <si>
    <t>Гусятинська селищна  рада Чортківського району</t>
  </si>
  <si>
    <t>Гусятинська селищна  рада Гусятинського району (переоформляється на Гусятинську селищну  раду Чортківського району)</t>
  </si>
  <si>
    <t>«Девонські відклади»</t>
  </si>
  <si>
    <t>Чортківський район, Борщівська міська територіальна громада, с. Кривче, лівий схил долини  Циганка, між печерами «Кришталева» і «На Хомах»</t>
  </si>
  <si>
    <t xml:space="preserve">Рішення виконавчого комітету Тернопільської обласної ради вiд 13.12.1971  №645   </t>
  </si>
  <si>
    <t>«Іване-Золотецький розріз нижнього девону»</t>
  </si>
  <si>
    <t>Чортківський район, Заліщицька міська територіальна громада,  с. Іване-Золоте, лівий схил р. Дністер нижче від села по течії</t>
  </si>
  <si>
    <t>Іване-Золотецька сільська рада Заліщицького району (переоформляється на Заліщицьку міську раду Чортківського району</t>
  </si>
  <si>
    <t xml:space="preserve">Рішення виконавчого комітету Тернопільської обласної ради вiд 23.12.1976   №637  </t>
  </si>
  <si>
    <t>«Устецький розріз нижнього девону»</t>
  </si>
  <si>
    <t>Чортківський район, Товстенська селищна територіальна громада, с. Устечко, Дорогичівське лісництво, кв. 65 в.15, лісове урочище «Нирків», лівий берег Дністер</t>
  </si>
  <si>
    <t>Чортківський район, Товстенська селищна територіальна громада, с. Устечко, кв. 65 в.15 Дорогичівського лісництва філії «Бережанське лісомисливське господарство» ДП «Ліси України», лісове урочище «Нирків», лівий берег Дністер</t>
  </si>
  <si>
    <t xml:space="preserve">Рішення виконавчого комітету Тернопільської обласної ради вiд 17.11.1969  №747    зі змінами, внесеними  рішеннями виконавчого комітету Тернопільської обласної ради від 14.03.1977 3 131,  від 19.11.1984 № 320                                                    </t>
  </si>
  <si>
    <t>«Заліщицький горизонт нижнього девону»</t>
  </si>
  <si>
    <t xml:space="preserve">Чортківський район, Заліщицька міська територіальна громада, м. Заліщики, ділянка схилу  р. Дністер протяжністю 200 метрів, вище по течії від паромної переправи </t>
  </si>
  <si>
    <t>Заліщицька міська рада Заліщицького району (переоформляється на Заліщицьку міську раду Чортківського району</t>
  </si>
  <si>
    <t xml:space="preserve">Рішення виконавчого комітету Тернопільської обласної ради від 22.12.1987  N 310                             </t>
  </si>
  <si>
    <t>«Відслонення девону в м. Чорткові»</t>
  </si>
  <si>
    <t xml:space="preserve">Чортківський район,  Чортківська міська територіальна громада, с.  Вигнанка, лівий схил р. Серет, в 1 км вище по течії від  м. Чортків                      </t>
  </si>
  <si>
    <t xml:space="preserve">Чортківський район,  Чортківська міська територіальна громада, с.  Вигнанка, лівий схил р. Серет, в 1 км вище по течії від  м. Чортків       </t>
  </si>
  <si>
    <t>Чортківська міська рада Чортківського району</t>
  </si>
  <si>
    <t xml:space="preserve">Рішення виконавчого комітету Тернопільської обласної ради вiд 26.12.1983  №496  зі змінами, внесеними  рішенням виконавчого комітету Тернопільської обласної ради  від 19.11.1984 № 320   </t>
  </si>
  <si>
    <t>«Відслонення нижнього девону»</t>
  </si>
  <si>
    <t>Тернопільський район, Великогаївська сільська територіальна громада, с. Грабовець,  при дорозі між селами Білоскіркою і Грабовцем,  Микулинецьке лісництво, кв. 7 в.4, лісове урочище «Білоскірка»</t>
  </si>
  <si>
    <t>Тернопільський район, Великогаївська сільська територіальна громада, с. Грабовець,  при дорозі між селами Білоскіркою і Грабовцем, кв. 7 в. 4 Микулинецького  лісництва філії «Кременецьке лісове господарство»                     ДП «Ліси України», лісове урочище «Білоскірка»</t>
  </si>
  <si>
    <t xml:space="preserve">Рішення Тернопільської обласної ради   вiд 18.03.1994 р    </t>
  </si>
  <si>
    <t>«Відслонення середнього девону в Коржовій»</t>
  </si>
  <si>
    <t xml:space="preserve">Чортківський район,  Монастириська міська територіальна громада, с. Коржова, правий схил р. Золота Липа,  у кар`єрі    </t>
  </si>
  <si>
    <t xml:space="preserve">ВАТ «Коржівський спеціалізований гірничо-дробарний кар’єр» </t>
  </si>
  <si>
    <t xml:space="preserve">Рішення виконавчого комітету Тернопільської обласної ради від 27.12.1976  №637        </t>
  </si>
  <si>
    <t>«Відслонення юрських відкладів»</t>
  </si>
  <si>
    <t xml:space="preserve">Чортківський район,  Монастириська міська територіальна громада, с.  Лука, на лівому віддаленому схилі р. Дністер, нижче села по течії      </t>
  </si>
  <si>
    <t>Монастириська міська рада  Чортківського району</t>
  </si>
  <si>
    <t>Устя-Зеленська сільська рада Монастириського району (переоформляється на Монастириську міську раду Чортківського району)</t>
  </si>
  <si>
    <t xml:space="preserve">Рішення виконавчого комітету Тернопільської обласної ради вiд 19.11.1984  №320  зі змінами, внесеними рішенням Тернопільської обласної  ради від 10.02.2016 №75       </t>
  </si>
  <si>
    <t>«Відслонення крейдової системи в  с. Пилипче»</t>
  </si>
  <si>
    <t>Чортківський район,   Іване-Пустенська сільська територіальна громада, с. Пилипче, правий схил  р. Нічлава</t>
  </si>
  <si>
    <t>Іване-Пустенська сільська рада Чортківського району</t>
  </si>
  <si>
    <t>Пилипчанська сільська рада Борщівського району (переоформляється на Іване-Пустенську сільську раду Чортківського району)</t>
  </si>
  <si>
    <t xml:space="preserve"> Рішення виконавчого комітету Тернопільської обласної ради від 27.12.1976 №637  зі змінами, внесеними  рішеннями виконавчого комітету Тернопільської обласної ради від 14.03.1977 3 131,  від 19.11.1984 № 320     </t>
  </si>
  <si>
    <t>«Альбські відклади в Більче-Золотому»</t>
  </si>
  <si>
    <t>Чортківський район,  Більче-Золотецька сільська територіальна громада, с. Більче-Золоте, біля джерела</t>
  </si>
  <si>
    <t xml:space="preserve">Рішення виконавчого комітету Тернопільської обласної ради від 27.12.1976 №637  зі змінами, внесеними  рішеннями виконавчого комітету Тернопільської обласної ради від 14.03.1977 3 131,  від 19.11.1984 № 320     </t>
  </si>
  <si>
    <t>«Відслонення крейди в Кременці»</t>
  </si>
  <si>
    <t>Кременецький район,   Кременецька міська територіальна громада, м. Кременець, у старому кар`єрі</t>
  </si>
  <si>
    <t>ПАТ «Кременецький крейдяний завод»</t>
  </si>
  <si>
    <t xml:space="preserve">Рішення виконавчого комітету Тернопільської обласної ради вiд 27.12.1976  №637     зі змінами, внесеними  рішеннями виконавчого комітету Тернопільської обласної ради від 14.03.1977 № 131,  від 19.11.1984 № 320                                       </t>
  </si>
  <si>
    <t>«Останці Сарматського моря»</t>
  </si>
  <si>
    <t>Тернопільський район,  Підволочиська  селищна територіальна громада,  с. Галущинці, у кар’єрі біля автошляху «Тернопіль - Підволочиськ»</t>
  </si>
  <si>
    <t>ПрАТ «Тернопільський кар’єр»</t>
  </si>
  <si>
    <t>ПрАТ «Тернопільський кар’єр» (переоформляється на Підволочиську селищну раду Тернопільського району)</t>
  </si>
  <si>
    <t xml:space="preserve">Рішення виконавчого комітету Тернопільської обласної ради від 26.12.1983  № 496    зі змінами, внесеними  рішенням виконавчого комітету Тернопільської обласної ради від 19.11.1984 № 320   </t>
  </si>
  <si>
    <t>«Відслонення міоценових відкладів у Бучачи»</t>
  </si>
  <si>
    <t>Чортківський район,  Бучацька міська територіальна громада, м. Бучач, долина                       р. Стрипа, правий берег, вище від залізничного моста по течії</t>
  </si>
  <si>
    <t>Виробничий підрозділ «Чортківська дистанція колія» Регіональної філії «Львівська залізниця»                            АТ «Укрзалізниця»</t>
  </si>
  <si>
    <t>Оформляється на Виробничий підрозділ «Чортківська дистанція колія» Регіональної філії «Львівська залізниця»                            АТ «Укрзалізниця»</t>
  </si>
  <si>
    <t xml:space="preserve">Рішення виконавчого комітету Тернопільської обласної ради вiд 26.12.1983  №496  зі змінами, внесеними  рішенням виконавчого комітету Тернопільської обласної ради   від 19.11.1984 № 320   </t>
  </si>
  <si>
    <t>«Відслонення міоценових відкладів»</t>
  </si>
  <si>
    <t xml:space="preserve">Чортківський район,   Монастириська міська територіальна громада, с. Чехів, долина                          р. Коропець     </t>
  </si>
  <si>
    <t xml:space="preserve">Чортківський район,   Монастириська міська територіальна громада, с. Чехів, долина                          р. Коропець  </t>
  </si>
  <si>
    <t>Монастириська міська рада Чортківського району</t>
  </si>
  <si>
    <t>Чехівська сільська рада Монастириського району (переоформляється на Монастириську міську раду Чортківського району)</t>
  </si>
  <si>
    <t xml:space="preserve">Рішення виконавчого комітету Тернопільської обласної ради вiд 26.12.1983  №496  зі змінами, внесеними  рішеннями виконавчого комітету Тернопільської обласної ради   від 19.11.1984 № 320,    Тернопільської обласної  ради від 10.02.2016 №75    </t>
  </si>
  <si>
    <t>«Буглівський стратотип»</t>
  </si>
  <si>
    <t>Кременецький район, Лановецька міська територіальна громада, с. Огризківці, в яру</t>
  </si>
  <si>
    <t>Лановецька міська рада  Кременецького  району</t>
  </si>
  <si>
    <t>Буглівські сільська рада Лановецького району (переоформляється на Лановецьку міську раду Кременецького району)</t>
  </si>
  <si>
    <t xml:space="preserve">Рішення виконавчого комітету Тернопільської обласної ради вiд 26.12.1983  №496  зі змінами, внесеними  рішенням виконавчого комітету Тернопільської обласної ради,  від 19.11.1984 № 320   </t>
  </si>
  <si>
    <t>«Плейстоценові відклади»</t>
  </si>
  <si>
    <t xml:space="preserve">Кременецький район, Лановецька міська територіальна громада, с. Ванжулів, стінка західної експозиції у глиняному кар’єрі      </t>
  </si>
  <si>
    <t>Ванжулівський цегельний завод Кременецького  району</t>
  </si>
  <si>
    <t>Колективне підприємство  «Надія» (переоформляється на Лановецьку міську раду Кременецького району)</t>
  </si>
  <si>
    <t xml:space="preserve">Рішення Тернопільської обласної ради вiд 18.03.1994     </t>
  </si>
  <si>
    <t>«Плейстоценові відклади ґрунтів»</t>
  </si>
  <si>
    <t xml:space="preserve">Тернопільський район, Збаразька міська територіальна громада,  м. Збараж,                                   вул. Грушевського, північна околиця, глиняний кар`єр     </t>
  </si>
  <si>
    <t>Збаразька  міська рада  Тернопільського району</t>
  </si>
  <si>
    <t>Завод «Метеор»  (переоформляється на Збаразьку міську раду Тернопільського району)</t>
  </si>
  <si>
    <t>«Відслонення п’ятої тераси Дністра»</t>
  </si>
  <si>
    <t>Чортківський район, Заліщицька міська територіальна громада, нижче від села Добрівляни, Заліщицьке лісництво, кв. 80 в.20, лісове урочище «Криве»</t>
  </si>
  <si>
    <t>Чортківський район, Заліщицька міська територіальна громада, нижче від села Добрівляни, кв. 80 в.20 Заліщицького лісництва філії «Чортківське лісове господарство» ДП «Ліси України» , лісове урочище «Криве»</t>
  </si>
  <si>
    <t xml:space="preserve">Рішення виконавчого комітету Тернопільської обласної ради  вiд 26.12.1983  №496  зі змінами, внесеними  рішенням виконавчого комітету Тернопільської обласної ради від 19.11.1984 № 320   </t>
  </si>
  <si>
    <t>«Відслонення шостої тераси Дністра»</t>
  </si>
  <si>
    <t>Чортківський район, Заліщицька міська територіальна громада, с. Голігради, біля повороту до села від автошляху «Заліщики - Борщів», в межах старого кар’єру з добування гравію, Заліщицьке  лісництво, кв. 64 вид. 2, лісове урочище «Самотия»</t>
  </si>
  <si>
    <t>Чортківський район, Заліщицька міська територіальна громада, с. Голігради, біля повороту до села від автошляху «Заліщики - Борщів», в межах старого кар’єру з добування гравію, кв. 64 вид. 2 Заліщицького  лісництва філії «Чортківське лісове господарство» ДП «Ліси України», лісове урочище «Самотия»</t>
  </si>
  <si>
    <t xml:space="preserve">Рішення виконавчого комітету Тернопільської обласної ради  вiд 26.12.1983  №496  зі змінами, внесеними  рішенням виконавчого комітету Тернопільської обласної ради   від 19.11.1984 № 320   </t>
  </si>
  <si>
    <t>«Відслонення силуру в Трубчині»</t>
  </si>
  <si>
    <t>Чортківський район, Мельнице-Подільська селищна  територіальна громада, с. Трубчин, лівий берег р. Дністер,  400 м нижче від села  по течії ріки</t>
  </si>
  <si>
    <t>Вигодська сільська рада Борщівського району (переоформляється на Мельнице-Подільську селищну  раду Чортківського району)</t>
  </si>
  <si>
    <t xml:space="preserve">Рішення виконавчого комітету Тернопільської обласної ради вiд 14.03.1977  №131  зі змінами, внесеними  рішенням  Тернопільської обласної  ради від 10.02.2016 №75    </t>
  </si>
  <si>
    <t>«Силурійські відклади в Кудринцях»</t>
  </si>
  <si>
    <t>Чортківський район,   Мельнице-Подільська селищна  територіальна громада, с. Кудринці, лівий берег  р. Збруч</t>
  </si>
  <si>
    <t>Кудринець ка сільська рада Борщівського району (переоформляється на Мельнице-Подільську селищну  раду Чортківського району)</t>
  </si>
  <si>
    <t xml:space="preserve">Рішення виконавчого комітету Тернопільської обласної ради вiд 14.03.1977  №131  зі змінами, внесеними  рішенням виконавчого комітету Тернопільської обласної ради   від 19.11.1984 № 320      </t>
  </si>
  <si>
    <t>«Худиківські відслонення нижньокрейдових відкладів»</t>
  </si>
  <si>
    <t>Чортківський район, Борщівська міська територіальна громада, с. Худиківці, Гермаківське  лісництво, кв. 53 вид. 22, лівий берег  р. Дністер, лісове урочище «Худиківська стінка»</t>
  </si>
  <si>
    <t>Чортківський район, Борщівська міська територіальна громада, с. Худиківці, кв. 53 вид. 22 Гермаківське  лісництво філії «Чортківське лісове господарство» ДП «Ліси України», лівий берег  р. Дністер, лісове урочище «Худиківська стінка»</t>
  </si>
  <si>
    <t xml:space="preserve">Рішення виконавчого комітету Тернопільської обласної ради вiд 20.12.1968  №870  зі змінами, внесеними  рішенням  Тернопільської обласної  ради від 10.02.2016 №75                               </t>
  </si>
  <si>
    <t>«Переволоцькі травертинові скелі»</t>
  </si>
  <si>
    <t xml:space="preserve">Чортківський район,  Бучацька міська територіальна громада, с. Переволока, лівий схил потічка, що впадає в  р. Стрипа </t>
  </si>
  <si>
    <t>Бучацька міська  рада Чортківського району</t>
  </si>
  <si>
    <t>Переволоцька сільська рада Бучацького району (переоформляється на Бучацьку міську раду Чортківського району)</t>
  </si>
  <si>
    <t xml:space="preserve">Рішення виконавчого комітету Тернопільської обласної ради від 21.12.1974  №554 зі змінами, внесеними  рішенням   Тернопільської обласної ради від 10.02.2016 №75                                            </t>
  </si>
  <si>
    <t>«Місце знахідок решток мамонта»</t>
  </si>
  <si>
    <t>Кременецького район,   Вишнівецька селищна  територіальна громада, с. Старий Вишнівець, яр біля автошляху «Тернопіль – Кременець», перед селом</t>
  </si>
  <si>
    <t>Служба автомобільних доріг у Тернопільській області</t>
  </si>
  <si>
    <t xml:space="preserve">Рішення виконавчого комітету Тернопільської обласної ради вiд 14.03.1977  №131     зі змінами, внесеними  рішенням виконавчого комітету Тернопільської обласної ради від 19.11.1984 № 320   </t>
  </si>
  <si>
    <t>«Яр «Жаб’як»</t>
  </si>
  <si>
    <t>Кременецький район,  Вишнівецька селищна територіальна громада, с. Дзвиняча, старий яр</t>
  </si>
  <si>
    <t>Кременецький район,  Вишнівецька селищна територіальна громада,                          с. Дзвиняча, старий яр</t>
  </si>
  <si>
    <t>Залісецька сільська рада Збаразького району (переоформляється на Вишнівецьку селищну раду Кременецького району)</t>
  </si>
  <si>
    <t xml:space="preserve">Рішення виконавчого комітету Тернопільської обласної ради вiд 17.11.1969  №747,   зі змінами, внесеними  рішенням в   Тернопільської обласної ради від 27.04.2001 №238                                                </t>
  </si>
  <si>
    <t>«Залісецький яр»</t>
  </si>
  <si>
    <t>Кременецький район,  Вишнівецька селищна територіальна громада, с. Залісці, яр біля дороги до с.  Великий Кунинець</t>
  </si>
  <si>
    <t xml:space="preserve">Рішення виконавчого комітету Тернопільської обласної ради вiд 14.03.1977  №131 зі змінами, внесеними рішенням Тернопільської обласної ради від 27.04.2001 №238                                                                                          </t>
  </si>
  <si>
    <t>«Міоценові відклади в Добриводах»</t>
  </si>
  <si>
    <t>Тернопільський район,  Збаразька міська територіальна громада, с. Добриводи, стінка протяжністю близько 2-х км у старому кар`єрі</t>
  </si>
  <si>
    <t>Добриводська сільська рада Збаразького району (переоформляється на Збаразьку міську раду Тернопільського району)</t>
  </si>
  <si>
    <t xml:space="preserve">Рішення виконавчого комітету Тернопільської обласної ради вiд 14.03.1977  №131 зі змінами, внесеними рішенням Тернопільської обласної  ради від 10.02.2016 №75        </t>
  </si>
  <si>
    <t>«Старопочаївський яр»</t>
  </si>
  <si>
    <t>Кременецький район,  Почаївська міська територіальна громада, с. Старий Почаїв, правий схил долини р. Почаївка</t>
  </si>
  <si>
    <t>Почаївська міська рада Кременецького району</t>
  </si>
  <si>
    <t>Старопочаївська сільська рада Кременецького району (переоформляється на Почаївську міську раду Кременецького району)</t>
  </si>
  <si>
    <t xml:space="preserve">Рішення виконавчого комітету Тернопільської обласної ради вiд 14.03.1977  №131  зі змінами, внесеними  рішеннями виконавчого комітету Тернопільської обласної ради   від 19.11.1984 № 320    Тернопільської обласної ради від 27.04.2001 №238                                                                                            </t>
  </si>
  <si>
    <t>«Відслонення девону в  с. Вістря №1»</t>
  </si>
  <si>
    <t xml:space="preserve">Чортківський район,  Коропецька селищна територіальна громада, с. Вістря, лівий берег р. Дністер, в 50 метрах вище від села     </t>
  </si>
  <si>
    <t>Коропецька селищна  рада Чортківського району</t>
  </si>
  <si>
    <t>Вістрянська сільська рада Монастириського району (переоформляється на Коропецьку селищну раду Чортківського району)</t>
  </si>
  <si>
    <t xml:space="preserve">Рішення виконавчого комітету Тернопільської обласної ради від 26.12.1983  № 496   зі змінами, внесеними  рішеннями виконавчого комітету Тернопільської обласної ради від 19.11.1984 № 320,    Тернопільської обласної  ради від 10.02.2016 №75      </t>
  </si>
  <si>
    <t>«Відслонення девону в  с. Вістря №2»</t>
  </si>
  <si>
    <t xml:space="preserve">Чортківський район,   Коропецька селищна територіальна громада, с. Вістря, лівий берег р. Дністер, в 100 метрах вище від села по течії   </t>
  </si>
  <si>
    <t xml:space="preserve">Рішення виконавчого комітету Тернопільської обласної ради вiд 26.12.1983  №496  зі змінами, внесеними  рішеннями виконавчого комітету Тернопільської обласної ради  від 19.11.1984 № 320    Тернопільської обласної  ради від 10.02.2016 №75    </t>
  </si>
  <si>
    <t>«Гора «Пустельна»</t>
  </si>
  <si>
    <t xml:space="preserve">Кременецький район,  Шумська міська територіальна громада, с. Іловиця          </t>
  </si>
  <si>
    <t xml:space="preserve">Кременецький район,  Шумська міська територіальна громада, с. Іловиця   </t>
  </si>
  <si>
    <t>Іловицька сільська рада Шумського району (переоформляється на Шумську міську раду Кременецького району)</t>
  </si>
  <si>
    <t xml:space="preserve">Рішення виконавчого комітету Тернопільської обласної ради вiд 13.12.1971  №645   зі змінами, внесеними  рішеннями виконавчого комітету Тернопільської обласної ради від 14.03.1977 № 131,  від 19.11.1984 № 320        </t>
  </si>
  <si>
    <t>«Відслонення крем’яних утворень»</t>
  </si>
  <si>
    <t>Кременецький район, Кременецька міська територіальна громада, м. Кременець,                          вул. Джерельна в 100 метрах на схід від крейдяного заводу</t>
  </si>
  <si>
    <t>Кременецький район, Кременецька міська територіальна громада, м. Кременець,  вул. Джерельна в 100 метрах на схід від крейдяного заводу</t>
  </si>
  <si>
    <t>Кременецька міська рада Кременецького району</t>
  </si>
  <si>
    <t>«Скупчення кристалів кальциту в  с.  Лучка»</t>
  </si>
  <si>
    <t>Тернопільський район, Великоберезовицька селищна територіальна громада, с. Лучка, лівий схил долини р. Серет,  в 200 метрах від моста у старому кар’єрі, поблизу лісового урочища «Мишковицька дача»</t>
  </si>
  <si>
    <t>Великоберезовицька селищна Тернопільського району</t>
  </si>
  <si>
    <t>Миролюбівська сільська рада Тернопільського району (переоформляється на Великоберезовицьку селищну раду Тернопільського району)</t>
  </si>
  <si>
    <t xml:space="preserve">Рішення Тернопільської обласної ради  вiд 23.12.2005  №519                            </t>
  </si>
  <si>
    <t>«Відслонення нижнього сармату в Залісцях»</t>
  </si>
  <si>
    <t>Кременецький район,  Шумська міська територіальна громада, с. Залісці, біля млина, на лівому схилі потічка</t>
  </si>
  <si>
    <t>Шумська міська рада   Кременецького району</t>
  </si>
  <si>
    <t>Залісцівська сільська рада Шумського району  (переоформляється на Шумську  міську раду Кременецького району)</t>
  </si>
  <si>
    <t xml:space="preserve">Рішення виконавчого комітету Тернопільської обласної ради вiд 27.12.1976  №637 ,  зі змінами, внесеними  рішеннями виконавчого комітету Тернопільської обласної ради від 14.03.1977 № 131,  від 19.11.1984 № 320                                          </t>
  </si>
  <si>
    <t>«Дислокації гірських порід на околиці  с. Надрічне Бережанського  району»</t>
  </si>
  <si>
    <t>Тернопільський район, Бережанська міська територіальна громада, східна околиця  с.  Надрічне , в 150 м від дороги, що веде до с.  Конюхи,  кв. 12 вид. 12 Бережанського РДАПП «Бережанирайагроліс»</t>
  </si>
  <si>
    <t>Бережанське районне державне агропромислове підприємство «Бережанирайагроліс»</t>
  </si>
  <si>
    <t>Рішення Тернопільської обласної ради від 12.11.2013 №1523</t>
  </si>
  <si>
    <t>Складка облямування рифових вапняків</t>
  </si>
  <si>
    <t>Тернопільський район, Залозецька селищна територіальна громада, с. Тростянець, кв. 63, в.6 Залозецьке лісництво, лісове урочище «Білокриниця», правий схил долини  р. Лопушанка</t>
  </si>
  <si>
    <t>Тернопільський район, Залозецька селищна територіальна громада, с. Тростянець, кв. 63, вид.6 Залозецького лісництва філії «Кременецьке лісове господарство» ДП «Ліси України», лісове урочище «Білокриниця», правий схил долини  р. Лопушанка</t>
  </si>
  <si>
    <t>Державне спеціалізоване господарське підприємство «Ліси України»  (філія «Кременецьке лісове  господарство»)</t>
  </si>
  <si>
    <t>Рішення Тернопільської обласної ради від 21.01.2009 року  №483</t>
  </si>
  <si>
    <t>«Гравітаційні складки»</t>
  </si>
  <si>
    <t xml:space="preserve">Чортківський район,  Заводська селищна територіальна громада, між селами Синяковим і Угринь, лівий схил  р. Серет, верхня частина схилу       </t>
  </si>
  <si>
    <t>Угринівська сільська рада Чортківського району (переоформляється на Заводську селищну раду Чортківського району)</t>
  </si>
  <si>
    <t xml:space="preserve">Рішення виконавчого комітету Тернопільської обласної ради від 17.11.1969  №747  зі змінами, внесеними  рішеннями виконавчого комітету Тернопільської обласної ради від 14.03.1977 № 131,  від 19.11.1984 № 320                                    </t>
  </si>
  <si>
    <t>«Чортів камінь»</t>
  </si>
  <si>
    <t>Тернопільський район, Бережанська міська територіальна громада, с. Лісники, Бережанське лісництво, кв. 13 в.12, лісове урочище «Лісники»</t>
  </si>
  <si>
    <t>Тернопільський район, Бережанська міська територіальна громада, с. Лісники, кв. 13 вид.12 Бережанського лісництва філії «Бережанське лісомисливське господарство» ДП «Ліси України», лісове урочище «Лісники»</t>
  </si>
  <si>
    <t xml:space="preserve">Рішення виконавчого комітету Тернопільської обласної ради вiд 27.12.1976  №637                  </t>
  </si>
  <si>
    <t>«Кур’янівські феномени»</t>
  </si>
  <si>
    <t>Тернопільський район,  Нараївська сільська територіальна громада, с. Кур’яни,  Бережанське лісництво, кв. 68 в.16,  лісове урочище   «Долина»</t>
  </si>
  <si>
    <t>Тернопільський район,  Нараївська сільська територіальна громада, с. Кур’яни,  кв. 68 вид.16 Бережанське лісництво філії «Бережанське лісомисливське господарство» ДП «Ліси України»,  лісове урочище   «Долина»</t>
  </si>
  <si>
    <t>Рішення виконавчого комітету Тернопільської обласної ради вiд 26.12.1983  №496  зі змінами, внесеними  рішеннями виконавчого комітету Тернопільської обласної ради в від 19.11.1984 № 320    Тернопільської обласної  ради від 10.02.2016 №75</t>
  </si>
  <si>
    <t>«Бабинецький менгір»</t>
  </si>
  <si>
    <t>Чортківський район,  Борщівська міська територіальна громада, с. Бабинці,  північна околиця, лівий схил долини р. Нічлава</t>
  </si>
  <si>
    <t>Чортківський район,  Борщівська міська територіальна громада, с. Бабинці,  північна околиця, лівий схил долини                  р. Нічлава</t>
  </si>
  <si>
    <t>Борщівська міська рада  Чортківського району</t>
  </si>
  <si>
    <t>Бабинецька сільська рада Борщівський район (переоформляється на Борщівську міську раду Чортківського району)</t>
  </si>
  <si>
    <t xml:space="preserve">Рішення виконавчого комітету Тернопільської обласної ради вiд 27.12.1976  №537     зі змінами, внесеними  рішеннями виконавчого комітету Тернопільської обласної ради від 14.03.1977 № 131,  від 19.11.1984 № 320   </t>
  </si>
  <si>
    <t>«Кривченська травертинова скеля»</t>
  </si>
  <si>
    <t>Чортківський район, Борщівська міська територіальна громада, с. Кривче,  правий схил долини р. Циганка, урочище «Заболотівка»</t>
  </si>
  <si>
    <t>Рішення Тернопільської обласної ради від 14.07.2011 №1217</t>
  </si>
  <si>
    <t>«Рівна скеля»</t>
  </si>
  <si>
    <t>Чортківський район, Золотопотіцька селищна рада, с. Скоморохи,  Язловецьке лісництво, кв. 69 в.6, лісове урочище «Язловець»</t>
  </si>
  <si>
    <t>Чортківський район, Золотопотіцька селищна рада, с. Скоморохи,  кв. 69 вид.6 Язловецького лісництва філії «Бережанське лісомисливське господарство» ДП «Ліси України», лісове урочище «Язловець»</t>
  </si>
  <si>
    <t xml:space="preserve">Рішення виконавчого комітету Тернопільської обласної ради  від 13.12.1971  №645     зі змінами, внесеними  рішеннями виконавчого комітету Тернопільської обласної ради від 14.03.1977 № 131,  від 19.11.1984 № 320   </t>
  </si>
  <si>
    <t>«Монастирська скеля»</t>
  </si>
  <si>
    <t>Чортківський район, Золотопотіцька селищна територіальна громада,  с. Сокілець, Язловецьке лісництво, кв. 75 в.1, лісове урочище «Язловець»</t>
  </si>
  <si>
    <t>Чортківський район, Золотопотіцька селищна територіальна громада,  с. Сокілець, кв. 75 вид.1 Язловецького лісництва філії «Бережанське лісомисливське господарство» ДП «Ліси України», лісове урочище «Язловець»</t>
  </si>
  <si>
    <t xml:space="preserve">Рішення виконавчого комітету Тернопільської обласної ради вiд 14.03.1977  №131  зі змінами, внесеним  рішеннями виконавчого комітету Тернопільської обласної ради  від 19.11.1984 № 320      </t>
  </si>
  <si>
    <t>«Рукомишські скелі»</t>
  </si>
  <si>
    <t xml:space="preserve">Чортківський район,  Бучацька міська територіальна громада, с. Рукомиш, при в’їзді до села </t>
  </si>
  <si>
    <t>Бучацька міська рада Чортківського району</t>
  </si>
  <si>
    <t>Заривинецька сільська рада Бучацького району (переоформляється на Бучацьку міську раду)</t>
  </si>
  <si>
    <t xml:space="preserve">Рішення виконавчого комітету Тернопільської обласної ради вiд 20.12.1968  №870     зі змінами, внесеними  рішеннями виконавчого комітету Тернопільської обласної ради від 14.03.1977 № 131,  від 19.11.1984 № 320                               </t>
  </si>
  <si>
    <t>«Криницький травертин»</t>
  </si>
  <si>
    <t>Чортківський район,  Монастириська міська територіальна громада, на відстані 1200 м на схід від хутора Дубенок, кв.18 вид.7 Криницького лісництва Державного підприємства «Бучацьке  лісове  господарств «Бучацьке  лісове  господарство»</t>
  </si>
  <si>
    <t>Чортківський район,  Монастириська міська територіальна громада, на відстані 1200 м на схід від хутора Дубенок, кв.18 вид.7 Криницького лісництва філії «Бережанське лісомисливське господарство» ДП «Ліси України»</t>
  </si>
  <si>
    <t xml:space="preserve">Рішення  Тернопільської обласної  ради від 26.122.2022 № 604                               </t>
  </si>
  <si>
    <t>«Травертинові скелі»</t>
  </si>
  <si>
    <t>Чортківський район,  Товстенська селищна територіальна громада, с. Литяче, лівий берег  р. Дністер</t>
  </si>
  <si>
    <t>Чортківський район,  Товстенська селищна територіальна громада, с. Литяче, лівий берег р. Дністер</t>
  </si>
  <si>
    <t>Литяцька сільська рада Заліщицького району (переоформляється на Товстенську селищну раду)</t>
  </si>
  <si>
    <t xml:space="preserve">Рішення виконавчого комітету Тернопільської обласної ради від 23.10.1972  №537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</si>
  <si>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«Дорогичівські скелі»</t>
  </si>
  <si>
    <t>Чортківський район, Товстенська селищна територіальна громада, с. Шутроминці, Дорогичівське лісництво, кв. 16 в.21, лісове урочище «Нирків»</t>
  </si>
  <si>
    <t>Чортківський район, Товстенська селищна територіальна громада, с. Шутроминці, кв. 16 вид.21 Дорогичівського лісництва філії «Бережанське лісомисливське господарство» ДП «Ліси України», лісове урочище «Нирків»</t>
  </si>
  <si>
    <t xml:space="preserve">Рішення виконавчого комітету Тернопільської обласної ради вiд 23.10.1972 №537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</si>
  <si>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«Дністровські феномени»</t>
  </si>
  <si>
    <t>Чортківський район,  Заліщицька міська територіальна громада, с. Касперівці, лівий схил   р. Дністер, урочище «Криве»</t>
  </si>
  <si>
    <t>оформляється на Заліщицьку міську раду Чортківського району</t>
  </si>
  <si>
    <t xml:space="preserve">Рішення виконавчого комітету Тернопільської обласної ради вiд 21.12.1974   №557  зі змінами, внесеними  рішеннями виконавчого комітету Тернопільської обласної ради від 14.03.1977 № 131,  від 19.11.1984 № 320   </t>
  </si>
  <si>
    <t>«Касперівські сфінкси»</t>
  </si>
  <si>
    <t>Чортківський район, Заліщицька міська територіальна громада, між с. Лисичники і               х. Вовчків, правий схил Касперівського водосховища</t>
  </si>
  <si>
    <t xml:space="preserve">Рішення виконавчого комітету Тернопільської обласної ради вiд 23.10.1972  №537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</si>
  <si>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«Сеноманські богатирі»</t>
  </si>
  <si>
    <t>Чортківський район,  Заліщицька міська територіальна громада, х. Вовчків, правий схил Касперівського водосховища</t>
  </si>
  <si>
    <t xml:space="preserve">Рішення виконавчого комітету Тернопільської обласної ради від 27.12.1976  №637   зі змінами, внесеними  рішеннями виконавчого комітету Тернопільської обласної ради від 14.03.1977 №131,  від 19.11.1984 № 320   </t>
  </si>
  <si>
    <t>Тернопільський район, Білецька сільська територіальна громада, с. Мшанець, Мшанецьке лісництво, кв. 49 в.3, лісове урочище «Мильно»</t>
  </si>
  <si>
    <t>Тернопільський район, Білецька сільська територіальна громада, с. Мшанець, кв. 49 вид.3 Мшанецького лісництва філії «Кременецьке лісове господарство» ДП «Ліси України» , лісове урочище «Мильно»</t>
  </si>
  <si>
    <t>«Скелі Словацького»</t>
  </si>
  <si>
    <t>Кременецький район, Кременецька міська територіальна громада, м. Кременець, Підлісецьке лісництво, кв. 47 в.2, лісове урочище  «Кременець»</t>
  </si>
  <si>
    <t>Кременецький район, Кременецька міська територіальна громада, м. Кременець, кв. 47 вид.2 Підлісецького лісництва філії «Кременецьке лісове господарство»                             ДП «Ліси України» , лісове урочище  «Кременець»</t>
  </si>
  <si>
    <t xml:space="preserve">Рішення виконавчого комітету Тернопільської обласної ради  від 14.03.1977  №131     зі змінами, внесеними  рішенням виконавчого комітету Тернопільської обласної ради  від 19.11.1984 № 320   </t>
  </si>
  <si>
    <t xml:space="preserve">«Гора «Стіжок»             </t>
  </si>
  <si>
    <t>Кременецький район, Шумська міська територіальна громада,  с. Стіжок, Стіжоцьке  лісництво, кв. 55 в.13-16, кв. 56 в.10-11, лісове урочище «Антонівці-Свинодебри»</t>
  </si>
  <si>
    <t>Кременецький район, Шумська міська територіальна громада,  с. Стіжок, кв. 55 в.13-16, кв. 56 в.10-11 Стіжоцького  лісництва філії «Кременецьке лісове господарство» ДП «Ліси України», лісове урочище «Антонівці-Свинодебри»</t>
  </si>
  <si>
    <t xml:space="preserve">Рішення виконавчого комітету Тернопільської обласної ради від 13.12.1971  №645  зі змінами, внесеними  рішеннями виконавчого комітету Тернопільської обласної ради від 14.03.1977 № 131,  від 19.11.1984 № 320   </t>
  </si>
  <si>
    <t>«Данилова гора»</t>
  </si>
  <si>
    <t>Кременецький район, Шумська міська територіальна громада,  с. Антонівці, Стіжоцьке лісництво, кв. 92 в.33, 34, 27-28, лісове урочище «Антонівці-Свинодебри»</t>
  </si>
  <si>
    <t>Кременецький район, Шумська міська територіальна громада,  с. Антонівці,  кв. 92 вид.33, 34, 27-28 Стіжоцького лісництва філії «Кременецьке лісове господарство» ДП «Ліси України», лісове урочище «Антонівці-Свинодебри»</t>
  </si>
  <si>
    <t>«Гора «Червоний камінь»</t>
  </si>
  <si>
    <t xml:space="preserve">Кременецький район, Шумська міська територіальна громада, с. Велика Іловиця,   в 2-х км на північний захід від села, Волинське лісництво кв. 18 в.12, кв. 32 в.1, лісове урочище «Антонівці-Свинодебри»     </t>
  </si>
  <si>
    <t xml:space="preserve">Кременецький район, Шумська міська територіальна громада, с. Велика Іловиця,   в 2-х км на північний захід від села, кв. 18 вид.12, кв. 32 вид. 1 Волинського лісництва філії «Кременецьке лісове господарство» ДП «Ліси України», лісове урочище «Антонівці-Свинодебри»     </t>
  </si>
  <si>
    <t xml:space="preserve">«Гора «Уніяс»              </t>
  </si>
  <si>
    <t>Кременецький район, Шумська міська територіальна громада, с. Стіжок, Стіжоцьке лісництво, кв. 62 в.9, 10, кв. 63 в.11, 11.1 лісове урочище «Антонівці-Свинодебри»</t>
  </si>
  <si>
    <t>Кременецький район, Шумська міська територіальна громада, с. Стіжок, кв. 62 вид.9, 10, кв. 63 вид.11, 11.1  Стіжоцького лісництва філії «Кременецьке лісове господарство» ДП «Ліси України», лісове урочище «Антонівці-Свинодебри»</t>
  </si>
  <si>
    <t>«Червоногородський водоспад»</t>
  </si>
  <si>
    <t xml:space="preserve">Чортківський район,  Товстенська селищна територіальна громада, між селами Нирків і Нагіряни, на р. Джурин        </t>
  </si>
  <si>
    <t xml:space="preserve">Чортківський район,  Товстенська селищна територіальна громада, між селами Нирків і Нагіряни, на р. Джурин    </t>
  </si>
  <si>
    <t>Товстенська селищна рада  Чортківського району</t>
  </si>
  <si>
    <t xml:space="preserve">Устечківська сільська рада Заліщицького району (переоформляється на Товстенську селищну раду Чортківського району) </t>
  </si>
  <si>
    <t xml:space="preserve">Рішення виконавчого комітету Тернопільської обласної ради від 23.10.1972   №537     зі змінами, внесеними  рішеннями виконавчого комітету Тернопільської обласної ради від 14.03.1977 № 131,  від 19.11.1984 № 320   </t>
  </si>
  <si>
    <t>«Каскад русилівських водоспадів»</t>
  </si>
  <si>
    <t>Чортківський район, Бучацька міська територіальна громада, с. Русилів, Язловецьке лісництво, кв. 50 в.4, лісове урочище «Язловець»</t>
  </si>
  <si>
    <t>Чортківський район, Бучацька міська територіальна громада, с. Русилів, кв. 50 вид.4 Язловецького лісництва філії «Бережанське лісомисливське господарство» ДП «Ліси України» лісове урочище «Язловець»</t>
  </si>
  <si>
    <t xml:space="preserve">Рішення виконавчого комітету Тернопільської обласної ради  від 23.10.1972   №537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</si>
  <si>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«Сокілецькі водоспади»</t>
  </si>
  <si>
    <t>Чортківський район, Золотопотіцька селищна територіальна громада, с. Сокілець, Язловецьке лісництво, кв. 75 в.1, лісове урочище «Язловець»</t>
  </si>
  <si>
    <t>Чортківський район, Золотопотіцька селищна територіальна громада, с. Сокілець, кв. 75 вид.1  Язловецького лісництва філії «Бережанське лісомисливське господарство» ДП «Ліси України» , лісове урочище «Язловець»</t>
  </si>
  <si>
    <t xml:space="preserve">Рішення виконавчого комітету Тернопільської обласної ради від 21.12.1974   №557     зі змінами, внесеними  рішеннями виконавчого комітету Тернопільської обласної ради від 14.03.1977 № 131,  від 19.11.1984 № 320   </t>
  </si>
  <si>
    <t>«Переволоцькі джерела»</t>
  </si>
  <si>
    <t xml:space="preserve">Чортківський район,  Бучацька міська територіальна громада, с. Переволока,  шість потужних джерел     </t>
  </si>
  <si>
    <t xml:space="preserve">Рішення виконавчого комітету Тернопільської обласної ради від 21.12.1974  №554  зі змінами, внесеними  рішеннями виконавчого комітету Тернопільської обласної ради від 14.03.1977 № 131,  від 19.11.1984 № 320,    Тернопільської обласної ради від 10.02.2016 №75                                                                                      </t>
  </si>
  <si>
    <t>«Джерела в с. Ніще»</t>
  </si>
  <si>
    <t xml:space="preserve">Тернопільський район, Зборівська міська територіальна громада, с. Ніще, витік р. Серет         </t>
  </si>
  <si>
    <t xml:space="preserve">Тернопільський район, Зборівська міська територіальна громада, с. Ніще, витік р. Серет      </t>
  </si>
  <si>
    <t>Вовчковецька сільська рада Зборівського району (переоформляється на Зборівську міську раду Тернопільського району)</t>
  </si>
  <si>
    <t xml:space="preserve">«Урочище «Зелена криниця №1»             </t>
  </si>
  <si>
    <t xml:space="preserve">Кременецький район, Лановецька міська територіальна громада, с. Москалівка, на межі із Скориківською сільською територіальною громадою, штучно створене озерце з прилеглими територіями    </t>
  </si>
  <si>
    <t xml:space="preserve">Кременецький район, Лановецька міська територіальна громада, с. Москалівка, на межі із Скориківською сільською територіальною громадою, штучно створене озерце з прилеглими територіями   </t>
  </si>
  <si>
    <t>Лановецька міська рада Кременецького  району</t>
  </si>
  <si>
    <t>Москалівська сільська рада Лановецького району (переоформляється на Лановецьку міську раду Кременецького району)</t>
  </si>
  <si>
    <t xml:space="preserve">Рішення виконавчого комітету Тернопільської обласної ради вiд 26.12.1983  №496 з зі змінами, внесеними  рішеннями виконавчого комітету Тернопільської обласної ради   від 19.11.1984 № 320,    Тернопільської обласної  ради від 10.02.2016 №75    </t>
  </si>
  <si>
    <t>«Урочище «Зелена криниця №2»</t>
  </si>
  <si>
    <t>Тернопільський район, Скориківська сільська  територіальна громада, с. Кошляки, на межі з Лановецькою міською територіальною громадою, штучно створене озерце з прилеглими територіями</t>
  </si>
  <si>
    <t>Тернопільський район, Скориківська сільська  територіальна громада,                     с. Кошляки, на межі з Лановецькою міською територіальною громадою, штучно створене озерце з прилеглими територіями</t>
  </si>
  <si>
    <t>Кошляківська сільська рада Підволочиського району (переоформляється на Скориківську сільську раду Тернопільського району)</t>
  </si>
  <si>
    <t xml:space="preserve">Рішення Тернопільської обласної ради  від 18.03.1994  зі змінами, внесеними рішенням Тернопільської обласної ради від 27.04.2001 №238 зі змінами, внесеними рішенням Тернопільської обласної  ради від 10.02.2016 №75          </t>
  </si>
  <si>
    <t>«Витік річки Нараївка»</t>
  </si>
  <si>
    <t xml:space="preserve">Тернопільський район,  Нараївська сільська територіальна громада, с. Нараїв, х. Чверті, у долині потічка   </t>
  </si>
  <si>
    <t xml:space="preserve">Тернопільський район,  Нараївська сільська територіальна громада, с. Нараїв,                        х. Чверті, у долині потічка   </t>
  </si>
  <si>
    <t>Нараївська сільська рада Бережанського району (переоформляється на Нараївську сільську раду Тернопільського району)</t>
  </si>
  <si>
    <t xml:space="preserve">Рішення Тернопільської обласної ради   від 18.03.1994 зі змінами, внесеними рішенням Тернопільської обласної  ради від 10.02.2016 №75     </t>
  </si>
  <si>
    <t>«Витік річки Горинь»</t>
  </si>
  <si>
    <t>Кременецький район,  Лопушненська сільська територіальна громада, с. Волиця,  в 150 метрах від автошляху «Кременець-Почаїв», у долині потічка</t>
  </si>
  <si>
    <t>Великогорянська сільська рада Кременецького району (переоформляється на Лопушненську сільську раду Кременецького району</t>
  </si>
  <si>
    <t xml:space="preserve">Рішення Тернопільської обласної ради   від 21.08.2000   №187 зі змінами, внесеними рішенням Тернопільської обласної  ради від 10.02.2016 №75        </t>
  </si>
  <si>
    <t>«Панські джерела»</t>
  </si>
  <si>
    <t>Тернопільський район, Саранчуківська сільська територіальна громада, с. Вільховець, Бережанське лісництво, кв. 42 в.14,  лісове урочище «Посухів»</t>
  </si>
  <si>
    <t>Тернопільський район, Саранчуківська сільська територіальна громада, с. Вільховець, кв. 42 вид.14 Бережанського лісництва філії «Бережанське лісомисливське господарство» ДП «Ліси України» ,  лісове урочище «Посухів»</t>
  </si>
  <si>
    <t xml:space="preserve">Рішення виконавчого комітету Тернопільської обласної ради від 30.08.1990  №189     </t>
  </si>
  <si>
    <t>«Монастириські джерела»</t>
  </si>
  <si>
    <t xml:space="preserve">Тернопільський район, Бережанська міська  територіальна громада, на околиці с. Лісники, два джерела, каскад невисоких штучно створених озерець з прилеглими схилами, ставок із гідротехнічними спорудами    </t>
  </si>
  <si>
    <t xml:space="preserve">Тернопільський район, Бережанська міська  територіальна громада, на околиці                           с. Лісники, два джерела, каскад невисоких штучно створених озерець з прилеглими схилами, ставок із гідротехнічними спорудами    </t>
  </si>
  <si>
    <t>Мале приватне підприємство «Чумацький шлях»</t>
  </si>
  <si>
    <t xml:space="preserve">Рішення Тернопільської обласної ради   від 18.03.1994  зі змінами, внесеними рішенням Тернопільської обласної  ради від 15.12.2021 № 400            </t>
  </si>
  <si>
    <t>«Заліські джерела»</t>
  </si>
  <si>
    <t xml:space="preserve">Тернопільський район,  Нараївська сільська територіальна громада, х. Колонія  Лапшинської сільської ради </t>
  </si>
  <si>
    <t>Лапшинська сільська рада Бережанського району (переоформляється на Нараївську сільську раду Тернопільського району</t>
  </si>
  <si>
    <t xml:space="preserve">Рішення Тернопільської обласної ради   від 18.03.1994     </t>
  </si>
  <si>
    <t>«Джерело «Зелена криниця»</t>
  </si>
  <si>
    <t xml:space="preserve">Тернопільський район,  Нараївська сільська територіальна громада, х. Колонія Лапшинської сільської ради, з правої сторони від автошляху «Бережани -  Львів» </t>
  </si>
  <si>
    <t xml:space="preserve">Рішення Тернопільської  обласної ради   від 18.03.1994     </t>
  </si>
  <si>
    <t>«Куропатницьке джерело»</t>
  </si>
  <si>
    <t>Тернопільський район, Бережанська міська територіальна громада,  с. Куропатники, Конюхівське лісництво, кв. 47 в.6, лісове урочище «Куропатники»</t>
  </si>
  <si>
    <t>Тернопільський район, Бережанська міська територіальна громада,                                   с. Куропатники,  кв. 47 вид.6 Конюхівського лісництва, філії «Бережанське лісомисливське господарство» ДП «Ліси України», лісове урочище «Куропатники»</t>
  </si>
  <si>
    <t>«Тростянецькі джерела»</t>
  </si>
  <si>
    <t xml:space="preserve">Тернопільський район,  Саранчуківська сільська територіальна громада,                         с. Тростянець   </t>
  </si>
  <si>
    <t>Саранчуківська  сільська рада Тернопільського району</t>
  </si>
  <si>
    <t>Тростянецька сільська рада Бережанського району (переоформляється на Саранчуківську сільську раду Тернопільського району)</t>
  </si>
  <si>
    <t>«Джерела в Лозах»</t>
  </si>
  <si>
    <t>Тернопільський район, Саранчуківська сільська територіальна громада, х. Лози, в межах урочища «Бунчуків Кут» на лівому опуклому схилі широкої балки, на висоті 20-25 м від днища балки.</t>
  </si>
  <si>
    <t>Божиківська сільська рада Бережанського району (переоформляється на Саранчуківську сільську раду Тернопільського району)</t>
  </si>
  <si>
    <t xml:space="preserve">Рішення Тернопільської  обласної ради   від 18.03.1994 зі змінами, внесеними рішенням Тернопільської обласної  ради від 10.02.2016 №75     </t>
  </si>
  <si>
    <t>«Джерела в урочищі «Кривуля»</t>
  </si>
  <si>
    <t>Тернопільський район, Бережанська міська, Саранчуківська сільська територіальні громади, с. Литятин, Козівське лісництво, кв. 25 в.1, 3,5,6 лісове урочище «Кривуля»</t>
  </si>
  <si>
    <t>Тернопільський район, Бережанська міська /2,0 га/, Саранчуківська сільська /4,0 га/ територіальні громади, с. Литятин, кв. 27 вид. 1,2 3,5 Козівського лісництва філії «Бережанське лісомисливське господарство» ДП «Ліси України»,  лісове урочище «Кривуля»</t>
  </si>
  <si>
    <t>Державне спеціалізоване господарське підприємство «Ліси України»  (філія «Бережанське лісомисливське господарство») /4,5628/                                       Саранчуківська сільська рада Тернопільського району /1.4372/</t>
  </si>
  <si>
    <t xml:space="preserve">Державне підприємство «Бережанське лісомисливське господарство»  /4,5628/ (переоформляється на філію «Бережанське лісомисливське господарство» ДП «Ліси України»), Оформляється на Саранчуківську сільську раду Тернопільського району /1.4372/ </t>
  </si>
  <si>
    <t>«Гутянські джерела»</t>
  </si>
  <si>
    <t>Тернопільський район,  Нараївська сільська територіальна громада, х. Гута, Нараївське   лісництво, кв. 29 в.8, 10, лісове урочище «Нараївська дача»</t>
  </si>
  <si>
    <t>Тернопільський район,  Нараївська сільська територіальна громада, х. Гута, кв. 29 вид.8, 10 Нараївського   лісництва філії «Бережанське лісомисливське господарство» ДП «Ліси України», лісове урочище «Нараївська дача»</t>
  </si>
  <si>
    <t>«Каскад Сокілецьких джерел»</t>
  </si>
  <si>
    <t xml:space="preserve">Тернопільський район, Саранчуківська сільська територіальна громада,  х. Соколиця </t>
  </si>
  <si>
    <t>Саранчуківська  сільська рада Бережанського  району (переоформляється на Саранчуківську  сільську раду Тернопільського району</t>
  </si>
  <si>
    <t>«Королівське джерело»</t>
  </si>
  <si>
    <t xml:space="preserve">Чортківський район,  Борщівська міська територіальна громада, с. Королівка, долина поряд з автошляхом «Заліщики - Борщів» </t>
  </si>
  <si>
    <t xml:space="preserve">Борщівська міська рада  Чортківського району       </t>
  </si>
  <si>
    <t>Королівська сільська рада Борщівського району (переоформляється на Борщівську міську раду Чортківського району)</t>
  </si>
  <si>
    <t xml:space="preserve">Рішення виконавчого комітету Тернопільської обласної ради  від 17.11.1969  №747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</si>
  <si>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«Пилатківське джерело»</t>
  </si>
  <si>
    <t xml:space="preserve">Чортківський район, Борщівська міська територіальна громада, с. Пилатківці    </t>
  </si>
  <si>
    <t xml:space="preserve">Чортківський район, Борщівська міська територіальна громада, с. Пилатківці   </t>
  </si>
  <si>
    <t>Борщівська міська рада   Чортківського району</t>
  </si>
  <si>
    <t>Пилипчанська сільська рада Борщівського району (переоформляється на Борщівську міську раду Чортківського району)</t>
  </si>
  <si>
    <t xml:space="preserve">Рішення виконавчого комітету Тернопільської обласної ради від 17.11.1969  №747    зі змінами, внесеними  рішеннями виконавчого комітету Тернопільської обласної ради від 14.03.1977 № 131,  від 19.11.1984 № 320   </t>
  </si>
  <si>
    <t>«Ниврянське джерело»</t>
  </si>
  <si>
    <t xml:space="preserve">Чортківський район, Скала-Подільська селищна територіальна громада,  с. Нивра         </t>
  </si>
  <si>
    <t>Скала-Подільська селищна рада Чортківського району</t>
  </si>
  <si>
    <t>Ниврянське сільська рада Борщівського району (переоформляється на Скала-Подільську селищну раду Чортківського району)</t>
  </si>
  <si>
    <t xml:space="preserve">Рішення виконавчого комітету Тернопільської обласної ради від  17.11.1969   №747  зі змінами, внесеними  рішеннями виконавчого комітету Тернопільської обласної ради від 14.03.1977 № 131,  від 19.11.1984 № 320      </t>
  </si>
  <si>
    <t>«Вигодське джерело»</t>
  </si>
  <si>
    <t xml:space="preserve">Чортківський район, Мельнице-Подільська селищна територіальна громада,  с. Вигода, північна околиця, глибока балка, що відкривається у р. Збруч       </t>
  </si>
  <si>
    <t xml:space="preserve">Чортківський район, Мельнице-Подільська селищна територіальна громада,  с. Вигода, північна околиця, глибока балка, що відкривається у р. Збруч    </t>
  </si>
  <si>
    <r>
      <t xml:space="preserve">Рішення виконавчого комітету Тернопільської обласної ради від 17.11.1969  №747   зі змінами, внесеними  рішеннями виконавчого комітету Тернопільської обласної ради від 14.03.1977 </t>
    </r>
    <r>
      <rPr>
        <i/>
        <sz val="10"/>
        <rFont val="Times New Roman"/>
        <family val="1"/>
        <charset val="204"/>
      </rPr>
      <t>№</t>
    </r>
    <r>
      <rPr>
        <sz val="10"/>
        <rFont val="Times New Roman"/>
        <family val="1"/>
        <charset val="204"/>
      </rPr>
      <t xml:space="preserve"> 131,  від 19.11.1984 № 320                                    </t>
    </r>
  </si>
  <si>
    <t>«Джерело в урочищі «Бровар»</t>
  </si>
  <si>
    <t xml:space="preserve">Чортківський район, Бучацька міська територіальна громада, с. Броварі,  ліва притока р. Вільховець </t>
  </si>
  <si>
    <t>Оформляється на Бучацьку міську раду Чортківського району</t>
  </si>
  <si>
    <t xml:space="preserve">Рішення Тернопільської обласної ради від 18.09.2014  №1761  </t>
  </si>
  <si>
    <t>«Королівська криниця»</t>
  </si>
  <si>
    <t xml:space="preserve">Чортківський район,  Скала-Подільська селищна територіальна громада,                                                                                                                                                                               вул. Б. Хмельницького, 
смт Скала-Подільська
</t>
  </si>
  <si>
    <t>Чортківський район,  Скала-Подільська селищна територіальна громада,                                                                                                                                                                               вул. Б. Хмельницького, 
смт Скала-Подільська</t>
  </si>
  <si>
    <t>Скала-Подільська селищна рада Чортківського району (переоформляється на Скала-Подільську селищну раду Чортківського району)</t>
  </si>
  <si>
    <t xml:space="preserve">Рішення Тернопільської обласної ради від 04.06.2019  №1398  </t>
  </si>
  <si>
    <t>«Джерела «Гуркало»</t>
  </si>
  <si>
    <t>Чортківський район, Бучацька міська територіальна громада, с. Помірці, між Поморецькою горою та гостинцем</t>
  </si>
  <si>
    <t>Рішення Тернопільської обласної ради від 14.04.2011 №1049</t>
  </si>
  <si>
    <t>«Джерело «Біла криниця №2»</t>
  </si>
  <si>
    <t xml:space="preserve">Чортківський район,  Васильківська сільська територіальна громада, с. Васильківці, урочище «Юрківці», неподалік ставка  </t>
  </si>
  <si>
    <t xml:space="preserve">Чортківський район,  Васильківська сільська територіальна громада,                           с. Васильківці, урочище «Юрківці», неподалік ставка  </t>
  </si>
  <si>
    <t>Васильковецька сільська рада Чортківського району</t>
  </si>
  <si>
    <t>Васильковецька сільська рада Гусятинського району  (переоформляється на Васильковецьку сільську раду Чортківського району)</t>
  </si>
  <si>
    <t xml:space="preserve">Рішення Тернопільської обласної ради  від 21.08.2000  №187 зі змінами, внесеними рішенням Тернопільської обласної  ради від 10.02.2016 №75    </t>
  </si>
  <si>
    <t>«Гусятинське джерело»</t>
  </si>
  <si>
    <t xml:space="preserve">Чортківський район,  Гусятинська селищна територіальна громада, смт Гусятин, у заплаві             р. Збруч     </t>
  </si>
  <si>
    <t xml:space="preserve">Чортківський район,  Гусятинська селищна територіальна громада, смт Гусятин, у заплаві р. Збруч    </t>
  </si>
  <si>
    <t>Гусятинська селищна рада  Чортківського району</t>
  </si>
  <si>
    <t>Гусятинська селищна рада  Гусятинського району (переоформляється на Гусятинську селищну раду Чортківського району)</t>
  </si>
  <si>
    <t xml:space="preserve">Рішення виконавчого комітету Тернопільської обласної ради від 13.12.1971  №645 зі змінами, внесеними  рішеннями виконавчого комітету Тернопільської обласної ради від 14.03.1977 № 131,  від 19.11.1984 № 320   , Тернопільської обласної  ради від 10.02.2016 №75       </t>
  </si>
  <si>
    <t>«Джерело «Біла криниця№1»</t>
  </si>
  <si>
    <t>Чортківський район, Заліщицька міська територіальна громада, північно-східна околиця с. Угриньківці, долина невеликого потічка, що впадає в р. Тупа з лівої сторони</t>
  </si>
  <si>
    <t xml:space="preserve">Рішення Тернопільської обласної ради   від 18.03.1994 зі змінами, внесеними рішенням Тернопільської обласної  ради від 10.02.2016 №75         </t>
  </si>
  <si>
    <t>«Залозецьке джерело»</t>
  </si>
  <si>
    <t xml:space="preserve">Тернопільський район,  Залозецька селищна територіальна громада, смт Залізці, біля кафе «Рибалка»       </t>
  </si>
  <si>
    <t xml:space="preserve">Тернопільський район,  Залозецька селищна територіальна громада, смт Залізці, біля кафе «Рибалка» </t>
  </si>
  <si>
    <t>Залозецька селищна рада Зборівського району (переоформляється на Залозецьку селищну раду Тернопільського району)</t>
  </si>
  <si>
    <t xml:space="preserve">Рішення виконавчого комітету Тернопільської обласної ради  від 26.12.1983  №496  зі змінами, внесеними  рішеннями виконавчого комітету Тернопільської обласної ради  від 19.11.1984 № 320,    Тернопільської обласної  ради від 10.02.2016 №75     </t>
  </si>
  <si>
    <t>«Джерело під Бемовою горою»</t>
  </si>
  <si>
    <t>Тернопільський район, Зборівська міська територіальна громада, с. Манаїв, неподалік від старої садиби, в 200 метрах від лісу, в межах урочища «Бемова гора»</t>
  </si>
  <si>
    <t>Гарбузівська сільська рада Зборівського району  (переоформляється на Зборівську міську раду Тернопільського району)</t>
  </si>
  <si>
    <t>Рішення Тернопільської обласної ради від 18.06.2009  №620</t>
  </si>
  <si>
    <t>«Джерело Пресвятої Богородиці»</t>
  </si>
  <si>
    <t>Тернопільський район, Озернянська сільська територіальна громада, с. Озерна, при в’їзді в село, біля мосту</t>
  </si>
  <si>
    <t>Озернянська сільська рада Тернопільського району</t>
  </si>
  <si>
    <t>Оформляється на Озерянську сільську раду Тернопільського району</t>
  </si>
  <si>
    <t>Рішення Тернопільської обласної ради від 10.02.2016  №74</t>
  </si>
  <si>
    <t>«Долина джерел в Торках»</t>
  </si>
  <si>
    <t xml:space="preserve">Тернопільський район,  Козівська селищна територіальна громада, с. Криве, 2 км  на  захід  від села, урочище «Торки»         </t>
  </si>
  <si>
    <t>Козівська селищна рада Тернопільського району</t>
  </si>
  <si>
    <t>Кривенська сільська рада Козівського району (переоформляється на Козівську селищну раду Тернопільського району)</t>
  </si>
  <si>
    <t xml:space="preserve">Рішення виконавчого комітету Тернопільської обласної ради від 30.08.1990  №189   </t>
  </si>
  <si>
    <t>«Плотицьке джерело»</t>
  </si>
  <si>
    <t xml:space="preserve">Тернопільський район,  Козівська селищна територіальна громада, с. Плотича, південна околиця, заплава р.  Стрипа    </t>
  </si>
  <si>
    <t xml:space="preserve">Тернопільський район,  Козівська селищна територіальна громада, с. Плотича, південна околиця, заплава р.  Стрипа   </t>
  </si>
  <si>
    <t>Козівська селищна  рада Тернопільського району</t>
  </si>
  <si>
    <t xml:space="preserve">Плотицька селищна рада Козівського району (переоформляється на Козівську селищну раду </t>
  </si>
  <si>
    <t xml:space="preserve">Рішення виконавчого комітету Тернопільської обласної ради від 27.12.1976   №637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</si>
  <si>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«Джерело Святої Анни»</t>
  </si>
  <si>
    <t>Кременецький район, Кременецька міська територіальна громада, с. Лішня, північно-східна околиця, неподалік ставка</t>
  </si>
  <si>
    <t xml:space="preserve">Рішення Тернопільської обласної ради   від 21.08.2000   №187    </t>
  </si>
  <si>
    <t>«Джерело «Корито»</t>
  </si>
  <si>
    <t>Кременецький район, Кременецька міська територіальна громада, м. Кременець,                         вул. Сичівка, урочище «Звіринець»</t>
  </si>
  <si>
    <t>Кременецький район, Кременецька міська територіальна громада,                                   м. Кременець, вул. Сичівка, урочище «Звіринець»</t>
  </si>
  <si>
    <t xml:space="preserve">Рішенням Тернопільської обласної ради від 15.10.2015 №2013  </t>
  </si>
  <si>
    <t>«Передмірське джерело»</t>
  </si>
  <si>
    <t xml:space="preserve">Кременецький район, Борсуківська сільська територіальна громада, с. Передмірка   </t>
  </si>
  <si>
    <t xml:space="preserve">Кременецький район, Борсуківська сільська територіальна громада,                                с. Передмірка   </t>
  </si>
  <si>
    <t>Борсуківська   сільська рада Кременецького  району</t>
  </si>
  <si>
    <t>«Вишгородоцьке джерело»</t>
  </si>
  <si>
    <t>Кременецький район, Лановецька міська територіальна громада, с. Вишгородок, центр села, неподалік автошляху «Тернопіль - Ланівці»</t>
  </si>
  <si>
    <t>Оформляється на Лановецьку міську раду Кременецького району</t>
  </si>
  <si>
    <t>«Джерело в Маркові»</t>
  </si>
  <si>
    <t>Чортківський район, Монастириська міська територіальна громада, с. Маркова, Монастириське     лісництво, кв. 20 в.6, лісове урочище «Маркова»</t>
  </si>
  <si>
    <t>Чортківський район, Монастириська міська територіальна громада, с. Маркова, кв. 20 в.6 Монастириського  лісництво філії «Бережанське лісомисливське господарство» ДП «Ліси України» , лісове урочище «Маркова»</t>
  </si>
  <si>
    <t xml:space="preserve">Рішення виконавчого комітету Тернопільської обласної ради від 14.03.1977 №131,  зі змінами, внесеними  рішенням виконавчого комітету Тернопільської обласної ради  від 19.11.1984 № 320    </t>
  </si>
  <si>
    <t>«Підволочиське джерело»</t>
  </si>
  <si>
    <t xml:space="preserve">Тернопільський район, Підволочиська селищна територіальна громада смт Підволочиськ,                вул. Данила Галицького, 143    </t>
  </si>
  <si>
    <t xml:space="preserve">Тернопільський район, Підволочиська селищна територіальна громада смт Підволочиськ, вул. Данила Галицького, 143   </t>
  </si>
  <si>
    <t xml:space="preserve">Підволочиське управління житлово-комунального господарства      </t>
  </si>
  <si>
    <t xml:space="preserve">Рішення виконавчого комітету Тернопільської обласної ради від 30.08.1990  №189  </t>
  </si>
  <si>
    <t>«Підгаєцьке джерело»</t>
  </si>
  <si>
    <t>Тернопільський район,  Підгаєцька міська територіальна громада, м. Підгайці, при в’їзді зі сторони Тернополя, з правої сторони дороги</t>
  </si>
  <si>
    <t>Підгаєцька міська рада Підгаєцького району  (переоформляється на Підгаєцьку міську раду Тернопільського району)</t>
  </si>
  <si>
    <t xml:space="preserve">Рішення Тернопільської обласної ради  від 26.02.1999  №50   </t>
  </si>
  <si>
    <t>«Налужанське джерело»</t>
  </si>
  <si>
    <t xml:space="preserve">Тернопільський район,  Микулинецька селищна територіальна громада, с. Налужжя, біля садиби Іванишина П.І., урочище «Бросарня»   </t>
  </si>
  <si>
    <t xml:space="preserve">Микулинецька селищна  рада Тернопільського району      </t>
  </si>
  <si>
    <t>Струсівська сільська рада Теребовлянського району (переоформляється на Микулинецьку селищну раду Тернопільського району)</t>
  </si>
  <si>
    <t xml:space="preserve">Рішення виконавчого комітету Тернопільської обласної ради від 30.08.1990  №189    </t>
  </si>
  <si>
    <t>43.</t>
  </si>
  <si>
    <t>«Романівське джерело»</t>
  </si>
  <si>
    <t>Тернопільський район, Теребовлянська міська територіальна громада, с. Романівка, в 200 метрах від ферми, долина р. Гнила Рудка</t>
  </si>
  <si>
    <t xml:space="preserve">Теребовлянська міська рада Тернопільського району    </t>
  </si>
  <si>
    <t>44.</t>
  </si>
  <si>
    <t>«Сущинські джерела»</t>
  </si>
  <si>
    <t xml:space="preserve">Тернопільський район,  Теребовлянська міська територіальна громада, с. Сущин, північно-східна околиця , в долині потічка Ремезівського   </t>
  </si>
  <si>
    <t xml:space="preserve">Тернопільський район,  Теребовлянська міська територіальна громада, с. Сущин, північно-східна околиця, в долині потічка Ремезівського   </t>
  </si>
  <si>
    <t xml:space="preserve">Теребовлянська міська рада Тернопільського району       </t>
  </si>
  <si>
    <t>Сущинецька сільська рада Теребовлянського району (переоформляється на Теребовлянську міську раду Тернопільського району)</t>
  </si>
  <si>
    <t xml:space="preserve">Рішення Тернопільської обласної ради  від 18.03.1994  </t>
  </si>
  <si>
    <t>45.</t>
  </si>
  <si>
    <t>«Сороцьке джерело»</t>
  </si>
  <si>
    <t xml:space="preserve">Тернопільський район,   Іванівська  сільська територіальна громада, с. Сороцьке  </t>
  </si>
  <si>
    <t xml:space="preserve">Тернопільський район,   Іванівська  сільська територіальна громада,                            с. Сороцьке  </t>
  </si>
  <si>
    <t xml:space="preserve">Іванівська  сільська рада Тернопільського району       </t>
  </si>
  <si>
    <t>Сороцька сільська рада Теребовлянського району (переоформляється на Іванівську сільську раду Тернопільського району)</t>
  </si>
  <si>
    <t>46.</t>
  </si>
  <si>
    <t>«Осталецьке джерело»</t>
  </si>
  <si>
    <t>Тернопільський район,  с. Остальці, Теребовлянське   лісництво, кв. 1 в.2, лісове урочище «Остальці»</t>
  </si>
  <si>
    <t>Тернопільський район,  с. Остальці, кв. 1 вид.2 Теребовлянського   лісництва філії «Кременецьке лісове господарство» ДП «Ліси України», лісове урочище «Остальці»</t>
  </si>
  <si>
    <t xml:space="preserve">Рішення Тернопільської  обласної ради  від 18.03.1994  </t>
  </si>
  <si>
    <t>47.</t>
  </si>
  <si>
    <t>«Кам’яна криниця»</t>
  </si>
  <si>
    <t>Тернопільський район,  Теребовлянська міська територіальна громада, с. Лошнів, у верхів’ї глибокої балки, біля господарської будівлі</t>
  </si>
  <si>
    <t>Теребовлянська міська рада Тернопільського району</t>
  </si>
  <si>
    <t>48.</t>
  </si>
  <si>
    <t>«Миролюбівське джерело»</t>
  </si>
  <si>
    <t>Тернопільський район,  Великоберезовицька селищна територіальна громада, с. Миролюбівка, 300 метрів  на захід, у долині                            р. Гнида</t>
  </si>
  <si>
    <t>Великоберезовицька селищна  рада Тернопільського району</t>
  </si>
  <si>
    <t>49.</t>
  </si>
  <si>
    <t>«Острівське джерело»</t>
  </si>
  <si>
    <t xml:space="preserve">Тернопільський район, Великоберезовицька селищна територіальна громада, с. Острів, правий берег р. Серет    </t>
  </si>
  <si>
    <t xml:space="preserve">Великоберезовицька селищна рада   Тернопільського району   </t>
  </si>
  <si>
    <t>Острівська сільська рада Тернопільського району  (переоформляється на Великоберезовицьку селищну раду Тернопільського району)</t>
  </si>
  <si>
    <t>«Дубівецьке джерело»</t>
  </si>
  <si>
    <t>Тернопільський район, Байковецька сільська територіальна громада, с. Дубівці,  біля правого схилу долини р. Гніздична</t>
  </si>
  <si>
    <t>Байковецька сільська рада Тернопільського району</t>
  </si>
  <si>
    <t>Рішення Тернопільської обласної ради  від 21.08.2000  №187</t>
  </si>
  <si>
    <t>«Дичківське джерело»</t>
  </si>
  <si>
    <t>Тернопільський район,  Байковецька сільська територіальна громада с. Красівка, Микулинецьке лісництво, кв. 1, в.5, лісове урочище «Красівка»</t>
  </si>
  <si>
    <t>Тернопільський район,  Байковецька сільська територіальна громада с. Красівка, кв. 1, в.5 Микулинецького лісництво філії «Кременецьке лісове господарство» ДП «Ліси України», лісове урочище «Красівка»</t>
  </si>
  <si>
    <t>Рішення Тернопільської обласної ради  від 21.08.2000  №187, рішення Тернопільської обласної ради від 23.10.2012 №1448</t>
  </si>
  <si>
    <t>«Джерело Різдва Пресвятої Богородиці»</t>
  </si>
  <si>
    <t>Тернопільський район,  Великобірківська  селищна територіальна громада, с. Смиківці, центральна частина, в п’яти метрах від урізу води р. Гніздична</t>
  </si>
  <si>
    <t>Тернопільський район,  Великобірківська  селищна територіальна громада,                         с. Смиківці, центральна частина, в п’яти метрах від урізу води р. Гніздична</t>
  </si>
  <si>
    <t>Великобірківська селищна  рада Тернопільського району</t>
  </si>
  <si>
    <t xml:space="preserve">Смиківецька сільська рада Тернопільського району (переоформляється на Великобірківську селищну раду Тернопільського району) </t>
  </si>
  <si>
    <t>Рішення Тернопільської обласної ради  від 27.08.2009  №736</t>
  </si>
  <si>
    <t>«Ступківське джерело»</t>
  </si>
  <si>
    <t>Тернопільський район, Байковецька сільська територіальна громада, с. Ступки, західна околиця,  200 метрів від автошляху «Тернопіль - Підволочиськ»</t>
  </si>
  <si>
    <t>«Джерело «Безодня»</t>
  </si>
  <si>
    <t>Тернопільський район, Байковецька сільська територіальна громада, с. Соборне, в 2,5 м від дороги «Тернопіль-Соборне»</t>
  </si>
  <si>
    <t>Байковецька  сільська рада Тернопільського району</t>
  </si>
  <si>
    <t xml:space="preserve">Рішення Тернопільської обласної ради від 20.08.2010 №1043 </t>
  </si>
  <si>
    <t>«Джерело «В загороді»</t>
  </si>
  <si>
    <t>Тернопільський район,  Байковецька сільська територіальна громада, с. Чернелів-Руський,  в 300м від дороги «Тернопіль -Соборне»</t>
  </si>
  <si>
    <t>Тернопільський район,  Байковецька сільська територіальна громада, с. Чернелів-Руський, в 300м від дороги «Тернопіль -Соборне»</t>
  </si>
  <si>
    <t>«Дідова криниця»</t>
  </si>
  <si>
    <t>Тернопільський район, Великогаївська сільська територіальна громада,                                         с. Прошова,  вул. Кринична</t>
  </si>
  <si>
    <t>Тернопільський район, Великогаївська сільська територіальна громада,                    с. Прошова, вул. Кринична</t>
  </si>
  <si>
    <t>Великогаївська сільська рада Тернопільський район</t>
  </si>
  <si>
    <t>Прошівська сільська рада Тернопільського району (переоформляється на  Великогаївську сільську раду Тернопільського району)</t>
  </si>
  <si>
    <t>57.</t>
  </si>
  <si>
    <t>«Джерело Пресвятої Трійці»</t>
  </si>
  <si>
    <t>Тернопільський район,  Великоберезовицька селищна територіальна громада, смт Велика Березовиця,   вул. Зелена, в 100 м на схід від колії</t>
  </si>
  <si>
    <t>Оформляється на Великоберезовицьку сільську раду Тернопільського району</t>
  </si>
  <si>
    <t xml:space="preserve">Рішенням Тернопільської обласної ради від 10.02.2016 №74  </t>
  </si>
  <si>
    <t>58.</t>
  </si>
  <si>
    <t>«Джерело Божої любові»</t>
  </si>
  <si>
    <t>Тернопільський район, Великоберезовицька селищна територіальна громада, при в’їзді в                                 с. Кипячка</t>
  </si>
  <si>
    <t xml:space="preserve">Рішенням Тернопільської обласної ради від 8.12.2017 №838  </t>
  </si>
  <si>
    <t>59.</t>
  </si>
  <si>
    <t>«Живоносне джерело»</t>
  </si>
  <si>
    <t>Тернопільський район, Байковецька сільська територіальна громада, південно-східна околиця с. Гаї Гречинські</t>
  </si>
  <si>
    <t>Релігійна громада парафії Святого Духа с. Гаї-Гречинські УПЦ Київського патріархату</t>
  </si>
  <si>
    <t xml:space="preserve">Рішенням Тернопільської обласної ради від 09.08.2018 №1155  </t>
  </si>
  <si>
    <t>60.</t>
  </si>
  <si>
    <t>«Тернопільські джерела»</t>
  </si>
  <si>
    <t xml:space="preserve">Тернопільський район,  Тернопільська міська територіальна громада, м.  Тернопіль, гідропарк «Топільче», ряд джерел у межах правосторонньої заплави  р. Серет </t>
  </si>
  <si>
    <t>Тернопільська міська рада</t>
  </si>
  <si>
    <t xml:space="preserve">Рішення Тернопільської обласної ради від 18.03.1994  </t>
  </si>
  <si>
    <t>61.</t>
  </si>
  <si>
    <t>«Тернопільське джерело»</t>
  </si>
  <si>
    <t>м.  Тернопіль, Тернопільська міська територіальна громада, парк Національного відродження, біля Співочого поля</t>
  </si>
  <si>
    <t xml:space="preserve">Комунальне підприємство «Об’єднання парків культури  і відпочинку м. Тернополя»  </t>
  </si>
  <si>
    <t xml:space="preserve">Рішення виконавчого комітету Тернопільської обласної ради від 14.03.1977  №131    зі змінами, внесеними  рішенням виконавчого комітету Тернопільської обласної ради від 19.11.1984 № 320   </t>
  </si>
  <si>
    <t>62.</t>
  </si>
  <si>
    <t>«Джерело Святого Яна»</t>
  </si>
  <si>
    <t>Чортківський район, Нагірянська сільська територіальна громада, с. Улашківці, біля Василіянського монастиря св. Івана Хрестителя, верхня частина правого віддаленого схилу долини р. Серет</t>
  </si>
  <si>
    <t xml:space="preserve">Рішення Тернопільської обласної ради  від 30.01.2003  №98  </t>
  </si>
  <si>
    <t>63.</t>
  </si>
  <si>
    <t>«Джерело в урочищі «Лан»</t>
  </si>
  <si>
    <t>Чортківський район,  Чортківська міська територіальна громада, с. Росохач, східна околиця, правий високий берег р. Серет</t>
  </si>
  <si>
    <t>Росохацька сільська рада Чортківського району (переоформляється на Чортківську міську раду Чортківського району)</t>
  </si>
  <si>
    <t>64.</t>
  </si>
  <si>
    <t>«Джерело «Червона криниця»</t>
  </si>
  <si>
    <t>Чортківський район, Білобожницька сільська територіальна громада, с.  Базар, біля  р. Червона</t>
  </si>
  <si>
    <t>Білобожницька сільська рада Чортківського району</t>
  </si>
  <si>
    <t>Базаринська сільська рада Чортківського району (переоформляється на Білобожницьку сільську раду Чортківського району)</t>
  </si>
  <si>
    <t>65.</t>
  </si>
  <si>
    <t>«Джерело «Дзюрудло»</t>
  </si>
  <si>
    <t xml:space="preserve">Чортківський  район, Білобожницька сільська територіальна громада, с. Джурин , біля залізничного мосту, долина р. Джурин </t>
  </si>
  <si>
    <t xml:space="preserve">Чортківський  район, Білобожницька сільська територіальна громада,                              с. Джурин , біля залізничного мосту, долина р. Джурин </t>
  </si>
  <si>
    <t>Оформляється на Білобожницьку сільську раду Чортківського району</t>
  </si>
  <si>
    <t>66.</t>
  </si>
  <si>
    <t>«Джерело «Прало»</t>
  </si>
  <si>
    <t xml:space="preserve">Чортківський  район, Білобожницька сільська територіальна громада, с. Джурин, південна околиця, долина р. Джурин </t>
  </si>
  <si>
    <t xml:space="preserve">Білобожницька  сільська рада Чортківського району </t>
  </si>
  <si>
    <t>67.</t>
  </si>
  <si>
    <t>«Семенів потік»</t>
  </si>
  <si>
    <t>Чортківський район, Білобожницька сільська територіальна громада, с. Базар, на відстані 600 м від церкви та 100 м від млина</t>
  </si>
  <si>
    <t xml:space="preserve">Рішення Тернопільської обласної ради від 10.02.2016  №74  </t>
  </si>
  <si>
    <t>68.</t>
  </si>
  <si>
    <t>«Шпакове  вікно»</t>
  </si>
  <si>
    <t>Чортківський район, Бучацька міська територіальна громада, с. Верб’ятин зі сторони села Озеряни, з правого боку від автодороги</t>
  </si>
  <si>
    <t>Озерянська сільська рада Бучацького району (переоформляється на Бучацьку міську раду Чортківського району)</t>
  </si>
  <si>
    <t>69.</t>
  </si>
  <si>
    <t>«Озерця «Вікнини»</t>
  </si>
  <si>
    <t xml:space="preserve">Чортківський район,  Гримайлівська селищна територіальна громада, с. Вікно, північно-західна околиця      </t>
  </si>
  <si>
    <t xml:space="preserve">Чортківський район,  Гримайлівська селищна територіальна громада, с. Вікно, північно-західна околиця  </t>
  </si>
  <si>
    <t>Гримайлівська селищна  рада Чортківського району</t>
  </si>
  <si>
    <t>Вікнянська сільська рада Гусятинського району (переоформляється на Гримайлівську селищну раду Чортківського району)</t>
  </si>
  <si>
    <t xml:space="preserve">Рішення виконавчого комітету Тернопільської обласної ради від 20.12.1968   №870   зі змінами, внесеними  рішеннями виконавчого комітету Тернопільської обласної ради від 14.03.1977 № 131,  від 19.11.1984 № 320    </t>
  </si>
  <si>
    <t>«Борухівські озерця»</t>
  </si>
  <si>
    <t>Чортківський район,  Борщівська міська територіальна громада, с. Озеряни, х. Борухи,                    з правої сторони біля автошляху «Тернопіль-Борщів»</t>
  </si>
  <si>
    <t>Чортківський район,  Борщівська міська територіальна громада, с. Озеряни, х. Борухи, з правої сторони біля автошляху «Тернопіль-Борщів»</t>
  </si>
  <si>
    <t>Озерянська сільська рада Борщівського району (переоформляється на Борщівську міську раду Чортківського району)</t>
  </si>
  <si>
    <t xml:space="preserve">Рішення виконавчого комітету Тернопільської обласної ради від  26.12.1976  №637    зі змінами, внесеними  рішеннями виконавчого комітету Тернопільської обласної ради від 14.03.1977 № 131,  від 19.11.1984 № 320   </t>
  </si>
  <si>
    <t>71.</t>
  </si>
  <si>
    <t>«Урочище «Провалля»</t>
  </si>
  <si>
    <t xml:space="preserve">Тернопільський район,  Збаразька міська територіальна громада, с. Новики, східна околиця   </t>
  </si>
  <si>
    <t>Новиківська сільська рада Збаразького району (переоформляється на Збаразьку міську раду Тернопільського району)</t>
  </si>
  <si>
    <t>72.</t>
  </si>
  <si>
    <t>«Озерце «Безодня»</t>
  </si>
  <si>
    <t>Тернопільський район,  Великоберезовицька селищна територіальна громада,                                   с. Миролюбівка, 500 метрів  на захід у долині                         р. Гнида</t>
  </si>
  <si>
    <t>Тернопільський район,  Великоберезовицька селищна територіальна громада,                                   с. Миролюбівка, 500 метрів  на захід у долині р. Гнида</t>
  </si>
  <si>
    <t>Великоберезовицька селищна рада Тернопільського району</t>
  </si>
  <si>
    <t xml:space="preserve">Рішення Тернопільської  обласної ради  від 18.03.1994 зі змінами, внесеними рішенням Тернопільської обласної  ради від 10.02.2016 №75      </t>
  </si>
  <si>
    <t>73.</t>
  </si>
  <si>
    <t>«Болото «Скабор»</t>
  </si>
  <si>
    <t xml:space="preserve">Тернопільський район, Микулинецька селищна територіальна громада, с. Тютьків, серед полів   </t>
  </si>
  <si>
    <t xml:space="preserve">Тернопільський район, Микулинецька селищна територіальна громада,                            с. Тютьків, серед полів   </t>
  </si>
  <si>
    <t>Микулинецька селищна  рада Тернопільського району</t>
  </si>
  <si>
    <t>Дарахівська сільська рада Теребовлянського району (переоформляється на Микулинецьку селищну раду Теребовлянського району)</t>
  </si>
  <si>
    <t xml:space="preserve">Рішення виконавчого комітету Тернопільської обласної ради  від 28.12.1970   №829  зі змінами, внесеними  рішеннями виконавчого комітету Тернопільської обласної ради від 14.03.1977 № 131,  від 19.11.1984 № 320      </t>
  </si>
  <si>
    <t>74.</t>
  </si>
  <si>
    <t>«Скориківське болото»</t>
  </si>
  <si>
    <t>Тернопільський район, Скориківська  сільська територіальна громада, с. Скорики, північна околиця, заплава Самчик, від  автошляху між селами Скорики і Медин до ставка</t>
  </si>
  <si>
    <t>Скориківська  сільська рада Підволочиського району (переоформляється на Скориківську  сільську раду Тернопільського району)</t>
  </si>
  <si>
    <t xml:space="preserve">Рішення виконавчого комітету Тернопільської обласної ради від 30.08.1990  №189, із змінами внесеними рішенням Тернопільської обласної ради від 27.04.2001 №238  </t>
  </si>
  <si>
    <t>Разом  пам’яток природи гідрологічних</t>
  </si>
  <si>
    <t>«Скала-Подільська діброва»</t>
  </si>
  <si>
    <t>Чортківський район, Борщівська міська територіальна громада, с. Цигани, Скала-Подільське лісництво, кв. 74 в.6,10, лісове урочище «Дача Скала-Подільська»</t>
  </si>
  <si>
    <t>Чортківський район, Борщівська міська територіальна громада, с. Цигани, кв. 74 вид. 6,10 Скала-Подільського лісництва філії «Чортківське лісове господарство» ДП «Ліси України», лісове урочище «Дача Скала-Подільська»</t>
  </si>
  <si>
    <t xml:space="preserve">Рішення виконавчого комітету Тернопільської обласної ради  вiд 05.11.1981   №589,  зі змінами, внесеними  рішенням виконавчого комітету Тернопільської обласної ради від 19.11.1984 № 320       </t>
  </si>
  <si>
    <t>«Куртина дуба червоного»</t>
  </si>
  <si>
    <t>Чортківський район, Борщівська міська територіальна громада, с. Цигани, Скала-Подільське лісництво, кв. 74 в.1, лісове урочище  «Дача «Скала-Подільська»</t>
  </si>
  <si>
    <t>Чортківський район, Борщівська міська територіальна громада, с. Цигани,  кв. 74 вид.1 Скала-Подільського лісництва філії «Чортківське лісове господарство» ДП «Ліси України» , лісове урочище  «Дача «Скала-Подільська»</t>
  </si>
  <si>
    <t>Державне підприємство «Чортківське лісове господарство» (переоформляється на філію «Чортківське лісове господарство»                   ДП «Ліси України»)</t>
  </si>
  <si>
    <t xml:space="preserve">Рішення виконавчого комітету Тернопільської обласної ради від 14.10.1967   №734   зі змінами, внесеними  рішеннями виконавчого комітету Тернопільської обласної ради від 14.03.1977 № 131,  від 19.11.1984 № 320    </t>
  </si>
  <si>
    <t>«Золото-Потіцька дубина»</t>
  </si>
  <si>
    <t>Чортківський район, Золотопотіцька селищна територіальна громада,  с. Соколів, Золото-Потіцьке лісництво, кв. 56 в.16, лісове урочище «Сновидів»</t>
  </si>
  <si>
    <t>Чортківський район, Золотопотіцька селищна територіальна громада,  с. Соколів,  кв. 56 вид.16 Золото-Потіцького лісництва філії «Бережанське лісомисливське господарство» ДП «Ліси України», лісове урочище «Сновидів»</t>
  </si>
  <si>
    <t xml:space="preserve">Рішення Тернопільської обласної ради  вiд 18.03.1994 зі змінами, внесеними рішенням тернопільської обласної ради від 10.02.2016 №75                                             </t>
  </si>
  <si>
    <t>«Язловецька діброва №1»</t>
  </si>
  <si>
    <t>Чортківський район, Бучацька міська територіальна громада, с. Язловець, Язловецьке лісництво, кв. 23 в.8, лісове урочище «Язловець»</t>
  </si>
  <si>
    <t>Чортківський район, Бучацька міська територіальна громада, с. Язловець, кв. 23 вид.8 Язловецького лісництва  філії «Бережанське лісомисливське господарство» ДП «Ліси України», лісове урочище «Язловець»</t>
  </si>
  <si>
    <t xml:space="preserve">Рішення виконавчого комітету Тернопільської обласної ради вiд 05.11.1981   №589  зі змінами, внесеними  рішеннями виконавчого комітету Тернопільської обласної ради   від 19.11.1984 № 320  , Тернопільської обласної ради від 10.02.2016 №75                                                </t>
  </si>
  <si>
    <t>«Язловецька діброва №2»</t>
  </si>
  <si>
    <t>Чортківський район, Бучацька міська територіальна громада, с. Язловець, Язловецьке лісництво, кв. 33 в.4, лісове урочище «Язловець»</t>
  </si>
  <si>
    <t>Чортківський район, Бучацька міська територіальна громада, с. Язловець, кв. 33 вид.4 Язловецького лісництва  філії «Бережанське лісомисливське господарство» ДП «Ліси України», лісове урочище «Язловець»</t>
  </si>
  <si>
    <t xml:space="preserve">Рішення виконавчого комітету Тернопільської обласної ради вiд 05.11.1981   №589  зі змінами, внесеними  рішеннями виконавчого комітету Тернопільської обласної ради від 19.11.1984 № 320,    Тернопільської обласної ради від 10.02.2016 №75                                                </t>
  </si>
  <si>
    <t>«Дорошівська діброва»</t>
  </si>
  <si>
    <t>Чортківський район, Заліщицька міська територіальна громада,  с. Блищанка, Заліщицьке лісництво, кв. 64 в.1, лісове урочище «Дорошево»</t>
  </si>
  <si>
    <t>Чортківський район, Заліщицька міська територіальна громада,  с. Блищанка, кв. 64 вид.1 Заліщицького лісництва філії «Чортківське лісове господарство» ДП «Ліси України», лісове урочище «Дорошево»</t>
  </si>
  <si>
    <t>Державне підприємство «Чортківське лісове господарство» (переоформляється на філію «Чортківське лісове господарство»                      ДП «Ліси України»)</t>
  </si>
  <si>
    <t xml:space="preserve">Рішення виконавчого комітету Тернопільської обласної ради вiд 05.11.1981 №589   зі змінами, внесеними  рішенням виконавчого комітету Тернопільської обласної ради  від 19.11.1984 № 320     </t>
  </si>
  <si>
    <t>«Луб`янківська дубина»</t>
  </si>
  <si>
    <t>Тернопільський район, Збаразька міська територіальна громада, с. Коршемки,  Збаразьке лісництво, кв. 80  в.6, лісове урочище «Луб’янки»</t>
  </si>
  <si>
    <t>Тернопільський район, Збаразька міська територіальна громада, с. Коршемки, кв. 80  вид.6 Збаразького лісництва філії «Кременецьке лісове господарство» ДП «Ліси України», лісове урочище «Луб’янки»</t>
  </si>
  <si>
    <t>Державне підприємство «Тернопільське лісове господарство» (переоформляється на філію «Кременецьке лісове господарство»                       ДП «Ліси України»)</t>
  </si>
  <si>
    <t xml:space="preserve">«Забродівська 
діброва № 1» </t>
  </si>
  <si>
    <t>Кременецький район, Кременецька міська територіальна громада. с. Лішня, Підлісецьке лісництво, кв. 93 в.2, лісове урочище «Заброддя»</t>
  </si>
  <si>
    <t>Кременецький район, Кременецька міська територіальна громада. с. Лішня, кв. 93 вид. 2 Білокриницького лісництва філії «Кременецьке лісове господарство» ДП «Ліси України», лісове урочище «Заброддя»</t>
  </si>
  <si>
    <t>Державне підприємство «Кременецьке лісове господарство» (переоформляється на філію «Кременецьке лісове господарство»                            ДП «Ліси України»)</t>
  </si>
  <si>
    <t xml:space="preserve">Рішення виконавчого комітету Тернопільської обласної ради вiд 05.11.1981   №589   зі змінами, внесеними  рішенням виконавчого комітету Тернопільської обласної ради  від 19.11.1984 № 320     </t>
  </si>
  <si>
    <t xml:space="preserve"> «Забродівська 
діброва № 2» </t>
  </si>
  <si>
    <r>
      <t>Кременецький район, Кременецька міська територіальна громада, с. Лішня, Підлісецьке лісництво, кв. 88 в. 4, лісове урочище «Заброддя</t>
    </r>
    <r>
      <rPr>
        <b/>
        <sz val="10"/>
        <rFont val="Times New Roman"/>
        <family val="1"/>
        <charset val="204"/>
      </rPr>
      <t>»</t>
    </r>
  </si>
  <si>
    <t>Кременецький район, Кременецька міська територіальна громада, с. Лішня, кв. 88 вид.4 Підлісецького лісництва філії «Кременецьке лісове господарство»                   ДП «Ліси України», лісове урочище «Заброддя»</t>
  </si>
  <si>
    <t>Державне підприємство «Кременецьке лісове господарство» (переоформляється на філію «Кременецьке лісове господарство»                             ДП «Ліси України»)</t>
  </si>
  <si>
    <t>«Вістрянська діброва»</t>
  </si>
  <si>
    <t>Чортківський район, Коропецька селищна територіальна громада, с. Діброва,  Коропецьке лісництво, кв. 83 в.11, кв. 84 в.1, лісове урочище «Вістря»</t>
  </si>
  <si>
    <t>Чортківський район, Коропецька селищна територіальна громада, с. Діброва, кв. 83 в.11, кв. 84 вид.1 Коропецького лісництва філії «Бережанське лісомисливське господарство» ДП «Ліси України» , лісове урочище «Вістря»</t>
  </si>
  <si>
    <t xml:space="preserve">Рішення виконавчого комітету Тернопільської обласної ради вiд 14.03.1977  №131   зі змінами, внесеними  рішенням виконавчого комітету Тернопільської обласної ради  від 19.11.1984 № 320     </t>
  </si>
  <si>
    <t>«Коропецька діброва»</t>
  </si>
  <si>
    <t>Чортківський район, Монастириська міська територіальна громада,  с. Залісся,  Коропецьке лісництво, кв. 28 в.5, лісове урочище «Коропець»</t>
  </si>
  <si>
    <t>Чортківський район, Монастириська міська територіальна громада,  с. Залісся,   кв. 28 вид.5 Коропецького  лісництва філії «Бережанське лісомисливське господарство» ДП «Ліси України», лісове урочище «Коропець»</t>
  </si>
  <si>
    <t>Державне підприємство «Бучацьке лісове господарство» (переоформляється на ТзОВ «Лемківська фауна»)</t>
  </si>
  <si>
    <t>Рішення виконавчого комітету Тернопільської обласної ради вiд 14.03.1977  №131  зі змінами, внесеними  рішеннями виконавчого комітету Тернопільської обласної ради  від 19.11.1984 № 320,   Тернопільської обласної ради від 21.12.2022 № 685</t>
  </si>
  <si>
    <t>«Мужилівська діброва»</t>
  </si>
  <si>
    <t>Тернопільський район,   Підгаєцька міська територіальна громада, с.  Мужилів, Підгаєцьке лісництво, кв. 26 в.7, лісове урочище «Сирота»</t>
  </si>
  <si>
    <t>Тернопільський район,   Підгаєцька міська територіальна громада, с.  Мужилів, кв. 26 вид.7 Підгаєцького лісництва філії «Бережанське лісомисливське господарство» ДП «Ліси України» , лісове урочище «Сирота»</t>
  </si>
  <si>
    <t xml:space="preserve">Рішення Тернопільської обласної ради  вiд 21.08.2000   №187    </t>
  </si>
  <si>
    <t>«Папірнянська діброва»</t>
  </si>
  <si>
    <t>Тернопільський район,  Білобожницька сільська територіальна громада, с. Папірня,  Буданівське лісництво, кв. 48 в.4, урочище «Чорний ліс»</t>
  </si>
  <si>
    <t>Тернопільський район,  Білобожницька сільська територіальна громада, с. Папірня, кв. 48 вид.4 Буданівського лісництва філії «Кременецьке лісове господарство» ДП «Ліси України», урочище «Чорний ліс»</t>
  </si>
  <si>
    <t>«Теребовлянська дубина»</t>
  </si>
  <si>
    <t>Тернопільський район, Микулинецька селищна територіальна громада, с. Струсів, Теребовлянське лісництво, кв. 43 в.6, лісове  урочище «Теребовлянська дача»</t>
  </si>
  <si>
    <t>Тернопільський район, Микулинецька селищна територіальна громада,                  с. Струсів, кв. 43 вид. 6 Теребовлянського лісництва  філії «Кременецьке лісове господарство» ДП «Ліси України», лісове  урочище «Теребовлянська дача»</t>
  </si>
  <si>
    <t>«Тернопільська діброва»</t>
  </si>
  <si>
    <t>Тернопільський район, Теребовлянська міська територіальна громада, с. Драганівка, Тернопільське лісництво, кв. 49 в.4, лісове урочище «Буцнів»</t>
  </si>
  <si>
    <t>Тернопільський район, Теребовлянська міська територіальна громада, с. Драганівка, кв. 49 вид. 4 Тернопільського лісництва філії «Кременецьке лісове господарство» ДП «Ліси України», лісове урочище «Буцнів»</t>
  </si>
  <si>
    <t>«Діброва «Зелений дуб»</t>
  </si>
  <si>
    <t>Кременецький район, Шумська міська територіальна громада, с. Кутянка, Суразьке лісництво, кв. 28 в.6,  лісове урочище «Зелений дуб»</t>
  </si>
  <si>
    <t>Кременецький район, Шумська міська територіальна громада, с. Кутянка, кв. 28 вид. 6 Суразького лісництва філії «Кременецьке лісове господарство» ДП «Ліси України»,  лісове урочище «Зелений дуб»</t>
  </si>
  <si>
    <t xml:space="preserve">Рішення виконавчого комітету Тернопільської обласної ради вiд 05.11.1981   №589     зі змінами, внесеними  рішенням виконавчого комітету Тернопільської обласної ради від 19.11.1984 № 320   </t>
  </si>
  <si>
    <t>«Бережанська бучина»</t>
  </si>
  <si>
    <t>Тернопільський район,  Нараївська сільська територіальна громада, с. Кур’яни, Бережанське лісництво, кв. 60, в.9,  лісове урочище «Кур’яни»</t>
  </si>
  <si>
    <t>Тернопільський район,  Нараївська сільська територіальна громада, с. Кур’яни, кв. 60, вид. 9 Бережанського лісництва  філії «Бережанське лісомисливське господарство» ДП «Ліси України»,  лісове урочище «Кур’яни»</t>
  </si>
  <si>
    <t>«Кур’янівська бучина»</t>
  </si>
  <si>
    <t>Тернопільський район, Нараївська сільська територіальна громада, с. Кур’яни,  Бережанське лісництво, кв. 68 в.15, лісове урочище «Кур’яни»</t>
  </si>
  <si>
    <t>Тернопільський район, Нараївська сільська територіальна громада, с. Кур’яни,  кв. 68 вид. 15 Бережанського лісництва філії «Бережанське лісомисливське господарство», лісове урочище «Кур’яни»</t>
  </si>
  <si>
    <t xml:space="preserve">Рішення Тернопільської обласної ради  вiд 18.03.1994 зі змінами, внесеними рішенням Тернопільської обласної  ради від 10.02.2016 №75 </t>
  </si>
  <si>
    <t>«Нараївська бучина»</t>
  </si>
  <si>
    <t>Тернопільський район, Нараївська сільська територіальна громада, с. Рогачин  Нараївське лісництво, кв. 33 в.12, лісове урочище «Нараївська дача»</t>
  </si>
  <si>
    <t>Тернопільський район, Нараївська сільська територіальна громада, с. Рогачин  кв. 33 в.12 Нараївського лісництва  філії «Бережанське лісомисливське господарство», лісове урочище «Нараївська дача»</t>
  </si>
  <si>
    <t xml:space="preserve">Рішення виконавчого комітету Тернопільської обласної ради від 15.06.1964  №449  зі змінами, внесеними  рішеннями виконавчого комітету Тернопільської обласної ради від 14.03.1977 № 131,  від 19.11.1984 № 320   </t>
  </si>
  <si>
    <t>«Урманська бучина»</t>
  </si>
  <si>
    <t>Тернопільський район, Бережанська міська територіальна громада, с. Краснопуща, Урманське лісництво, кв. 19 в.1,3, лісове урочище «Урмань»</t>
  </si>
  <si>
    <t>Тернопільський район, Бережанська міська територіальна громада, с. Краснопуща, кв. 19 вид. 1, 3 Урманського лісництва філії «Бережанське лісомисливське господарство» , лісове урочище «Урмань»</t>
  </si>
  <si>
    <t>Рішення Тернопільської обласної ради  вiд 25.04.1996  №90</t>
  </si>
  <si>
    <t>«Шупарська  бучина №1»</t>
  </si>
  <si>
    <t>Чортківський район, Борщівська міська територіальна громада, с. Шупарка,  Шупарське лісництво, кв. 22 в.2, лісове урочище «Дача «Шупарка»</t>
  </si>
  <si>
    <t>Чортківський район, Борщівська міська територіальна громада, с. Шупарка,  кв. 22 вид. 2 Шупарського лісництва  філії «Чортківське лісове господарство» ДП «Ліси України», лісове урочище «Дача «Шупарка»</t>
  </si>
  <si>
    <t xml:space="preserve">Рішення виконавчого комітету Тернопільської обласної ради вiд 05.11.1981   №589   зі змінами, внесеними  рішенням виконавчого комітету Тернопільської обласної ради   від 19.11.1984 № 320     </t>
  </si>
  <si>
    <t>«Шупарська  бучина №2»</t>
  </si>
  <si>
    <t>Чортківський район, Борщівська міська територіальна громада, с. Шупарка, Шупарське лісництво, кв. 18 в.11, лісове урочище «Дача «Шупарка»</t>
  </si>
  <si>
    <t>Чортківський район, Борщівська міська територіальна громада, с. Шупарка, кв. 18 вид. 11 Шупарського лісництва філії «Чортківське лісове господарство» ДП «Ліси України», лісове урочище «Дача «Шупарка»</t>
  </si>
  <si>
    <t xml:space="preserve">Рішення виконавчого комітету Тернопільської обласної ради вiд 14.03.1977  №131, із змінами, внесеними рішеннями виконавчого комітету Тернопільської обласної ради від 19.11.1984 № 320    Тернопільської обласної ради  вiд 21.08.2000   №187,  від 10.02.2016 №75    </t>
  </si>
  <si>
    <t>«Гермаківська  бучина»</t>
  </si>
  <si>
    <t>Чортківський район, Скала-Подільська селищна територіальна громада, с. Гермаківка, Гермаківське лісництво, кв. 2 в.2, лісове урочище «Дача Романського»</t>
  </si>
  <si>
    <t>Чортківський район, Скала-Подільська селищна територіальна громада, с. Гермаківка, кв. 2 вид.2 Гермаківського лісництва філії «Чортківське лісове господарство» ДП «Ліси України» , лісове урочище «Дача Романського»</t>
  </si>
  <si>
    <t xml:space="preserve">Рішення виконавчого комітету Тернопільської обласної ради вiд 05.11.1981   №589     зі змінами, внесеними  рішенням виконавчого комітету Тернопільської обласної ради  від 19.11.1984 № 320   </t>
  </si>
  <si>
    <t>«Мушкатівська  бучина»</t>
  </si>
  <si>
    <t>Чортківський район, Борщівська міська територіальна громада, с. Мушкатівка, Борщівське лісництво, кв. 7 в.3, лісове урочище  «Мушкатівка»</t>
  </si>
  <si>
    <t>Чортківський район, Борщівська міська територіальна громада, с. Мушкатівка, кв. 7 вид. 3 Борщівського лісництва філії «Чортківське лісове господарство» ДП «Ліси України», лісове урочище  «Мушкатівка»</t>
  </si>
  <si>
    <t xml:space="preserve">Рішення виконавчого комітету Тернопільської обласної ради вiд 05.11.1981   №589    зі змінами, внесеними  рішенням виконавчого комітету Тернопільської обласної ради  від 19.11.1984 № 320    </t>
  </si>
  <si>
    <t>«Вадівська бучина»</t>
  </si>
  <si>
    <t>Чортківський район, Золотопотіцька селищна територіальна громада, с. Порохова,   Золото-Потіцьке лісництво, кв. 22 в.17,18, лісове урочище «Вадова»</t>
  </si>
  <si>
    <t>Чортківський район, Золотопотіцька селищна територіальна громада, с. Порохова,    кв. 22 вид.17,18 Золото-Потіцьке лісництво філії «Бережанське лісомисливське господарство» ДП «Ліси України», лісове урочище «Вадова»</t>
  </si>
  <si>
    <t xml:space="preserve">Рішення виконавчого комітету Тернопільської обласної ради вiд 05.11.1981   №589     зі змінами, внесеними  рішенням виконавчого комітету Тернопільської обласної ради   від 19.11.1984 № 320   </t>
  </si>
  <si>
    <t>«Чайчинецька бучина»</t>
  </si>
  <si>
    <t>Кременецький район, Борсуківська сільська територіальна громада, с. Чайчинці, Вишнівецьке лісництво, кв. 22 в.13, лісове урочище «Чайчинці»</t>
  </si>
  <si>
    <t>Кременецький район, Борсуківська сільська територіальна громада, с. Чайчинці, кв. 22 вид.13 Вишнівецького лісництва філії «Кременецьке лісове господарство» ДП «Ліси України», лісове урочище «Чайчинці»</t>
  </si>
  <si>
    <t xml:space="preserve">Рішення виконавчого комітету Тернопільської обласної ради від 14.03.1977  №131  зі змінами, внесеними  рішенням виконавчого комітету Тернопільської обласної ради в від 19.11.1984 № 320       </t>
  </si>
  <si>
    <t>«Кременецька бучина №1»</t>
  </si>
  <si>
    <t>Кременецький район, Кременецька міська територіальна громада,  с.  Жолоби, Підлісецьке лісництво, кв. 51 в.12 , лісове урочище «Кременець»</t>
  </si>
  <si>
    <t>Кременецький район, Кременецька міська територіальна громада,  с.  Жолоби, кв. 51 вид. 12 Підлісецького лісництва філії «Кременецьке лісове господарство» ДП «Ліси України»,  лісове урочище «Кременець»</t>
  </si>
  <si>
    <t xml:space="preserve">Рішення виконавчого комітету Тернопільської обласної ради вiд 14.03.1977  №131  зі змінами, внесеними  рішеннями виконавчого комітету Тернопільської обласної ради   від 19.11.1984 № 320,    Тернопільської обласної  ради від 10.02.2016 №75        </t>
  </si>
  <si>
    <t>«Кременецька бучина №2»</t>
  </si>
  <si>
    <t>Кременецький район, Кременецька міська територіальна громада, с. Жолоби, Кременецьке лісництво, кв. 46 в.12, кв. 47 вид. 7, 14, лісове урочище «Кременець»</t>
  </si>
  <si>
    <t>Кременецький район, Кременецька міська територіальна громада, с. Жолоби, кв. 46 вид.12, кв. 47 вид. 7, 14 Кременецького лісництва філії «Кременецьке лісове господарство» ДП «Ліси України» , лісове урочище «Кременець»</t>
  </si>
  <si>
    <t xml:space="preserve">Рішення Тернопільської обласної ради від 18.03.1994    </t>
  </si>
  <si>
    <t>Бучина в урочищі «Братерщина»</t>
  </si>
  <si>
    <t>Кременецький район, Борсуківська сільська територіальна громада,  с. Борщівка, Лановецьке лісництво, кв. 22 в.4, лісове урочище «Братерщина»</t>
  </si>
  <si>
    <t>Кременецький район, Борсуківська сільська територіальна громада,  с. Борщівка, кв. 22 вид.4 Лановецького лісництва філії «Кременецьке лісове господарство» ДП «Ліси України», лісове урочище «Братерщина»</t>
  </si>
  <si>
    <t xml:space="preserve">Рішення Тернопільської обласної ради  вiд 21.08.2000   №187 зі змінами, внесеними рішенням Тернопільської обласної  ради від 10.02.2016 №75        </t>
  </si>
  <si>
    <t>«Огризківські буки»</t>
  </si>
  <si>
    <t>Кременецький район, Лановецька міська територіальна громада, с. Огризківці, колгоспний ліс, лісове урочище «Огризківці»</t>
  </si>
  <si>
    <t>Колективне господарство ім. Шевченка (переоформляється на Лановецьку міську раду Кременецького району)</t>
  </si>
  <si>
    <t xml:space="preserve">Рішення виконавчого комітету Тернопільської обласної ради вiд 13.12.1971  №645   зі змінами, внесеними  рішеннями виконавчого комітету Тернопільської обласної ради від 14.03.1977 № 131,  від 19.11.1984 № 320         </t>
  </si>
  <si>
    <t>«Яргорівська бучина №1»</t>
  </si>
  <si>
    <t>Чортківський район,   Монастириська міська територіальна громада, с.  Яргорів, Криницьке лісництво, кв. 5 в.2, лісове урочище «Яргорів»</t>
  </si>
  <si>
    <t>Чортківський район,   Монастириська міська територіальна громада, с.  Яргорів, кв. 5 вид. 2 Криницького лісництва філії «Бережанське лісомисливське господарство» ДП «Ліси України», лісове урочище «Яргорів»</t>
  </si>
  <si>
    <t xml:space="preserve">Рішення виконавчого комітету Тернопільської обласної ради вiд 26.12.1983  №496 зі змінами, внесеними  рішеннями виконавчого комітету Тернопільської обласної ради від 19.11.1984 № 320    Тернопільської обласної  ради від 10.02.2016 №75    </t>
  </si>
  <si>
    <t>«Яргорівська бучина №2»</t>
  </si>
  <si>
    <t>Чортківський район,  Монастириська міська територіальна громада, с.  Яргорів, Криницьке лісництво, кв. 6 в.1, лісове урочище «Яргорів»</t>
  </si>
  <si>
    <t>Чортківський район,  Монастириська міська територіальна громада, с.  Яргорів, кв. 6 вид.1 Криницького лісництва філії «Бережанське лісомисливське господарство» ДП «Ліси України» , лісове урочище «Яргорів»</t>
  </si>
  <si>
    <t xml:space="preserve">Рішення виконавчого комітету Тернопільської обласної ради вiд 05.11.1981   №589  зі змінами, внесеними  рішеннями виконавчого комітету Тернопільської обласної ради від 19.11.1984 № 320,    Тернопільської обласної  ради від 10.02.2016 №75     </t>
  </si>
  <si>
    <t>«Яргорівська бучина №3»</t>
  </si>
  <si>
    <t>Чортківський район, Монастириська міська територіальна громада, с. Яргорів, Монастириське лісництво, кв. 71 в.1, лісове урочище «Яргорів»</t>
  </si>
  <si>
    <t>Чортківський район, Монастириська міська територіальна громада, с. Яргорів, кв. 71 вид.1 Монастириського лісництва філії «Бережанське лісомисливське господарство» ДП «Ліси України», лісове урочище «Яргорів»</t>
  </si>
  <si>
    <t xml:space="preserve">Рішення виконавчого комітету Тернопільської обласної ради вiд 05.11.1981   №589  зі змінами, внесеними  рішеннями виконавчого комітету Тернопільської обласної ради від 19.11.1984 № 320,   Тернопільської обласної  ради від 10.02.2016 №75        </t>
  </si>
  <si>
    <t>«Марковецька бучина»</t>
  </si>
  <si>
    <t>Чортківський район,  Монастириська міська територіальна громада, с.  Маркова, Монастириське лісництво, кв. 26 в.7, лісове урочище «Маркова»</t>
  </si>
  <si>
    <t>Чортківський район,  Монастириська міська територіальна громада, с.  Маркова, кв. 26 вид. 7 Монастириського лісництва філії «Бережанське лісомисливське господарство» ДП «Ліси України», лісове урочище «Маркова»</t>
  </si>
  <si>
    <t>«Монастириська бучина»</t>
  </si>
  <si>
    <t>Чортківський район, Монастириська міська територіальна громада, с. Завадівка,  Монастириське лісництво, кв. 23 в.9, лісове урочище «Маркова»</t>
  </si>
  <si>
    <t>Чортківський район, Монастириська міська територіальна громада, с. Завадівка, кв. 23 в.9 Монастириського лісництва  філії «Бережанське лісомисливське господарство» ДП «Ліси України» , лісове урочище «Маркова»</t>
  </si>
  <si>
    <t>Рішення Тернопільської обласної ради  вiд 25 .04.1996  №90</t>
  </si>
  <si>
    <t>«Завалівська бучина №1»</t>
  </si>
  <si>
    <t>Тернопільський район, Підгаєцька міська територіальна громада,  с. Затурин, Завалівське лісництво, кв. 40 в.8, лісове урочище «Завалів»</t>
  </si>
  <si>
    <t>Тернопільський район, Підгаєцька міська територіальна громада,  с. Затурин, кв. 40 вид. 8 Завалівського лісництва філії «Бережанське лісомисливське господарство» ДП «Ліси України», лісове урочище «Завалів»</t>
  </si>
  <si>
    <t xml:space="preserve">Рішення виконавчого комітету Тернопільської обласної ради вiд 30.08.1990  №189  зі змінами, внесеними рішенням Тернопільської обласної  ради від 10.02.2016 №75                                                           </t>
  </si>
  <si>
    <t>«Завалівська бучина №2»</t>
  </si>
  <si>
    <t>Тернопільський район, Підгаєцька міська територіальна громада, с.  Затурин, Завалівське лісництво, кв. 48 в.11, лісове урочище «Завалів»</t>
  </si>
  <si>
    <t>Тернопільський район, Підгаєцька міська територіальна громада, с.  Затурин, кв. 48 вид. 11 Завалівського лісництва  філії «Бережанське лісомисливське господарство» ДП «Ліси України», лісове урочище «Завалів»</t>
  </si>
  <si>
    <t>«Тростянецька бучина»</t>
  </si>
  <si>
    <t>Тернопільський район, Підгаєцька міська територіальна громада, с. Старий Литвинів,  Литвинівське лісництво, кв. 80 в.2, лісове урочище «Тростянецька дача»</t>
  </si>
  <si>
    <t>Тернопільський район, Підгаєцька міська територіальна громада, с. Старий Литвинів, кв. 80 вид. 2 Литвинівського лісництва філії «Бережанське лісомисливське господарство» ДП «Ліси України», лісове урочище «Тростянецька дача»</t>
  </si>
  <si>
    <t>Рішення виконавчого комітету Тернопільської обласної ради вiд 27.12.1976 №637,  зі змінами, внесеними  рішеннями виконавчого комітету Тернопільської обласної ради від 14.03.1977 № 131,  від 19.11.1984 № 320,  Тернопільської обласної  ради  від 25.04.1996  №90, від 10.10.2021 № 325</t>
  </si>
  <si>
    <t>«Рудницька бучина»</t>
  </si>
  <si>
    <t>Тернопільський район, Саранчуківська сільська територіальна громада,  с. Шумляни, Литвинівське лісництво, кв. 106 в.2, лісове урочище «Рудники»</t>
  </si>
  <si>
    <t>Тернопільський район, Саранчуківська сільська територіальна громада,                              с. Шумляни, кв. 106 вид.2 Литвинівського лісництва філії «Бережанське лісомисливське господарство» ДП «Ліси України», лісове урочище «Рудники»</t>
  </si>
  <si>
    <t>«Лошнівська бучина»</t>
  </si>
  <si>
    <t>Тернопільський район, Теребовлянська міська територіальна громада, с. Лошнів, Теребовлянське лісництво, кв. 25 в.18, лісове урочище «Дача «Теребовлянська»</t>
  </si>
  <si>
    <t>Тернопільський район, Теребовлянська міська територіальна громада, с. Лошнів, кв. 25 вид.18 Теребовлянського лісництва  філії «Кременецьке лісове господарство» ДП «Ліси України», лісове урочище «Дача «Теребовлянська»</t>
  </si>
  <si>
    <t>Державне підприємство «Тернопільське лісове господарство» (переоформляється на філію «Кременецьке лісове господарство»                          ДП «Ліси України»)</t>
  </si>
  <si>
    <t>Рішення Тернопільської обласної ради  вiд 30.01.2003  №98</t>
  </si>
  <si>
    <t>«Теребовлянська бучина №1»</t>
  </si>
  <si>
    <t>Тернопільський район, Микулинецька сільська територіальна громада, с. Струсів, Теребовлянське        лісництво, кв. 53 в.2, кв. 63 в.2, лісове урочище «Теребовлянська дача»</t>
  </si>
  <si>
    <t>Тернопільський район, Микулинецька сільська територіальна громада,                             с. Струсів, кв. 53 вид. 2, кв. 63 вид.2 Теребовлянського        лісництва філії «Кременецьке лісове господарство» ДП «Ліси України»,  лісове урочище «Теребовлянська дача»</t>
  </si>
  <si>
    <t>Державне підприємство «Тернопільське лісове господарство» (переоформляється на філію «Кременецьке лісове господарство»                                    ДП «Ліси України»)</t>
  </si>
  <si>
    <t>«Теребовлянська бучина №2»</t>
  </si>
  <si>
    <t>Тернопільський район, Теребовлянська міська територіальна громада, с. Кровинка,  Теребовлянське лісництво, кв. 72 в.3, лісове урочище «Дача «Теребовлянська»</t>
  </si>
  <si>
    <t>Тернопільський район, Теребовлянська міська територіальна громада,                             с. Кровинка,  кв. 72 вид. 3 Теребовлянського лісництва філії «Кременецьке лісове господарство» ДП «Ліси України», , лісове урочище «Дача «Теребовлянська»</t>
  </si>
  <si>
    <t>Державне підприємство «Тернопільське лісове господарство» (переоформляється на філію «Кременецьке лісове господарство»                                      ДП «Ліси України»)</t>
  </si>
  <si>
    <t>«Білокриницька  бучина №1»</t>
  </si>
  <si>
    <t>Кременецький район, Шумська міська територіальна громада, с.  Башківці, Підлісецьке лісництво, кв 136 в.18,19, кв140 в.4,  лісове урочище «Антонівці-Свинодебри»</t>
  </si>
  <si>
    <t>Кременецький район, Шумська міська територіальна громада, с.  Башківці, кв. 136 вид. 18,19, кв. 140 вид.4  Підлісецького лісництво філії «Кременецьке лісове господарство» ДП «Ліси України»,   лісове урочище «Антонівці-Свинодебри»</t>
  </si>
  <si>
    <t>Державне підприємство «Кременецьке лісове господарство» (переоформляється на філію «Кременецьке лісове господарство»                                        ДП «Ліси України»)</t>
  </si>
  <si>
    <t>«Білокриницька  бучина №2»</t>
  </si>
  <si>
    <t>Кременецький район, Шумська міська територіальна громада, с.  Башківці, Підлісецьке лісництво, кв 136 в.21,кв 140 в.6, лісове урочище «Антонівці-Свинодебри»</t>
  </si>
  <si>
    <t>Кременецький район, Шумська міська територіальна громада, с.  Башківці, кв 136 вид.21, кв 140 вид.6 Підлісецького лісництва філії «Кременецьке лісове господарство» ДП «Ліси України», лісове урочище «Антонівці-Свинодебри»</t>
  </si>
  <si>
    <t>Державне підприємство «Кременецьке лісове господарство» (переоформляється на філію «Кременецьке лісове господарство»                                ДП «Ліси України»)</t>
  </si>
  <si>
    <t>«Еталон модриново-ясеневого насадження з домішками сосни і дуба звичайного»</t>
  </si>
  <si>
    <t>Чортківський район, Борщівська міська територіальна громада, с.  Озеряни, Улашківське лісництво,  кв. 70 в.1, лісове урочище «Дача Галілея»</t>
  </si>
  <si>
    <t>Чортківський район, Борщівська міська територіальна громада, с.  Озеряни, кв. 70 вид.1 Улашківського лісництва філії «Чортківське лісове господарство» ДП «Ліси України», лісове урочище «Дача Галілея»</t>
  </si>
  <si>
    <t>Державне підприємство «Чортківське лісове господарство» (переоформляється на філію «Чортківське лісове господарство»                                           ДП «Ліси України»)</t>
  </si>
  <si>
    <t>«Курянівський модринник»</t>
  </si>
  <si>
    <t>Тернопільський район, Нараївська сільська територіальна громада, с. Волиця, Нараївське лісництво, кв. 57 в.8- 11, лісове урочище «Нараївська дача»</t>
  </si>
  <si>
    <t>Тернопільський район, Нараївська сільська територіальна громада, с. Волиця, кв. 57 в.8- 11 Нараївського лісництва  філії «Бережанське лісомисливське господарство» ДП «Ліси України», лісове урочище «Нараївська дача»</t>
  </si>
  <si>
    <t>Рішення Тернопільської обласної ради  вiд 21.08.2000  №187</t>
  </si>
  <si>
    <t>«Луб’янківський модринник»</t>
  </si>
  <si>
    <t>Тернопільський район, Збаразька міська територіальна громада,  с. Луб’янки, Збаразьке лісництво, кв. 80 в.16, лісове урочище «Луб’янки»</t>
  </si>
  <si>
    <t>Тернопільський район, Збаразька міська територіальна громада,  с. Луб’янки, кв. 80 вид. 16  Збаразького лісництва філії «Кременецьке лісове господарство»                          ДП «Ліси України», лісове урочище «Луб’янки»</t>
  </si>
  <si>
    <t>Державне підприємство «Тернопільське лісове господарство» (переоформляється на філію «Кременецьке лісове господарство»                                         ДП «Ліси України»)</t>
  </si>
  <si>
    <t xml:space="preserve">Рішення виконавчого комітету Тернопільської обласної ради вiд 14.03.1977  №131 зі змінами, внесеними  рішеннями виконавчого комітету Тернопільської обласної ради  від 19.11.1984 № 320,    Тернопільської обласної  ради від 10.02.2016 №75        </t>
  </si>
  <si>
    <t>«Модриново-букове насадження»</t>
  </si>
  <si>
    <t>Кременецький район, Кременецька міська територіальна громада, с. Жолоби, Підлісецьке лісництво,  кв. 51 в.8, 10, лісове урочище «Маслятин»</t>
  </si>
  <si>
    <t>Кременецький район, Кременецька міська територіальна громада, с. Жолоби, кв. 51 вид. 8, 10 Підлісецького  лісництва філії «Кременецьке лісове господарство» ДП «Ліси України», лісове урочище «Маслятин»</t>
  </si>
  <si>
    <t>Державне підприємство «Кременецьке лісове господарство» (переоформляється на філію «Кременецьке лісове господарство»                                             ДП «Ліси України»)</t>
  </si>
  <si>
    <t>«Модриново-кленове насадження в урочищі «Братерщина»</t>
  </si>
  <si>
    <t>Кременецький район, Борсуківська сільська територіальна громада,  с.  Борщівка,  Лановецьке лісництво, кв. 18 в.10, лісове урочище «Братерщина»</t>
  </si>
  <si>
    <t xml:space="preserve"> Кременецький район, Борсуківська сільська територіальна громада,  с.  Борщівка,  кв. 18 вид. 10 Лановецького лісництва філії «Кременецьке лісове господарство» ДП «Ліси України», лісове урочище «Братерщина»</t>
  </si>
  <si>
    <t>Державне підприємство «Кременецьке лісове господарство» (переоформляється на філію «Кременецьке лісове господарство»                                                    ДП «Ліси України»)</t>
  </si>
  <si>
    <t xml:space="preserve">Рішення виконавчого комітету Тернопільської обласної ради вiд 14.03.1977  №131  зі змінами, внесеними  рішеннями виконавчого комітету Тернопільської обласної ради від 19.11.1984 № 320,     Тернопільської обласної  ради від 10.02.2016 №75        </t>
  </si>
  <si>
    <t>«Лісові культури модрини європейської»</t>
  </si>
  <si>
    <t>Чортківський район, Коропецька селищна територіальна громада,  с. Садове,  Коропецьке лісництво, кв. 63 в.5, лісове урочище «Коропець»</t>
  </si>
  <si>
    <t>Чортківський район, Коропецька селищна територіальна громада,  с. Садове, кв. 63 вид.5 Коропецького лісництва філії «Бережанське лісомисливське господарство» ДП «Ліси України», лісове урочище «Коропець»</t>
  </si>
  <si>
    <t>Державне підприємство «Бучацьке лісове господарство» (переоформляється на філію «Бережанське лісомисливське господарство»                                                ДП «Ліси України»)</t>
  </si>
  <si>
    <t xml:space="preserve">Рішення Тернопільської обласної ради  вiд 25.04.1996  №90 зі змінами, внесеними рішенням Тернопільської обласної ради від 21.12.2022 № 685  </t>
  </si>
  <si>
    <t>«Горіх чорний  (ділянка №1)»</t>
  </si>
  <si>
    <t>Чортківський район, Мельнице-Подільська селищна територіальна громада, с. Дзвинячка, Гермаківське лісництво,  кв. 67 в.3, лісове урочище «Дача «Гай»</t>
  </si>
  <si>
    <t>Чортківський район, Мельнице-Подільська селищна територіальна громада, с. Дзвинячка, кв. 67 вид. 3 Гермаківського лісництва філії «Чортківське лісове господарство» ДП «Ліси України», лісове урочище «Дача «Гай»</t>
  </si>
  <si>
    <t>Державне підприємство «Чортківське лісове господарство» (переоформляється на філію «Чортківське лісове господарство»                                                    ДП «Ліси України»)</t>
  </si>
  <si>
    <t xml:space="preserve">Рішення виконавчого комітету Тернопільської обласної ради вiд 14.03.1977  №131     зі змінами, внесеними  рішенням виконавчого комітету Тернопільської обласної ради в від 19.11.1984 № 320   </t>
  </si>
  <si>
    <t>«Горіх чорний (ділянка №2)»</t>
  </si>
  <si>
    <t>Чортківський район, Мельнице-Подільська селищна територіальна громада,  с. Дзвинячка, Гермаківське  лісництво, кв. 65 в.4, лісове урочище «Дача «Гай»</t>
  </si>
  <si>
    <t>Чортківський район, Мельнице-Подільська селищна територіальна громада,  с. Дзвинячка, кв. 65 вид. 4 Гермаківського  лісництва філії «Чортківське лісове господарство» ДП «Ліси України»,  лісове урочище «Дача «Гай»</t>
  </si>
  <si>
    <t>Державне підприємство «Чортківське лісове господарство» (переоформляється на філію «Чортківське лісове господарство»                                                      ДП «Ліси України»)</t>
  </si>
  <si>
    <t>«Горіх чорний (ділянка №3)»</t>
  </si>
  <si>
    <t>Чортківський район, Мельнице-Подільська селищна територіальна громада,  с. Дзвинячка, Гермаківське  лісництво, кв. 80 в.30,  лісове урочище «Дача  «Ярки»</t>
  </si>
  <si>
    <t>Чортківський район, Мельнице-Подільська селищна територіальна громада,  с. Дзвинячка, кв. 80 вид. 30 Гермаківського  лісництва філії «Чортківське лісове господарство» ДП «Ліси України»,  лісове урочище «Дача  «Ярки»</t>
  </si>
  <si>
    <t>Рішення Тернопільської обласної ради  вiд 18.03.1994 зі змінами, внесеними рішенням Тернопільської обласної  ради від 10.02.2016 №75</t>
  </si>
  <si>
    <t>«Горіх чорний (ділянка №4)»</t>
  </si>
  <si>
    <t>Чортківський район, Мельнице-Подільська селищна територіальна громада, с. Трубчин, Гермаківське  лісництво, кв. 83 в.7, лісове урочище «Ріжки»</t>
  </si>
  <si>
    <t>Чортківський район, Мельнице-Подільська селищна територіальна громада, с. Трубчин, кв. 83 вид. 7 Гермаківського  лісництва  філії «Чортківське лісове господарство» ДП «Ліси України», лісове урочище «Ріжки»</t>
  </si>
  <si>
    <t>«Горіх чорний  (ділянка №5)»</t>
  </si>
  <si>
    <t>Чортківський район, Борщівська міська територіальна громада, с.  Констанція, Улашківське лісництво, кв. 81 в.4, лісове урочище «Галілея Голубицька»</t>
  </si>
  <si>
    <t>Чортківський район, Борщівська міська територіальна громада, с.  Констанція,                         кв. 81 вид. 4, Улашківського лісництва філії «Чортківське лісове господарство» ДП «Ліси України»,  лісове урочище «Галілея Голубицька»</t>
  </si>
  <si>
    <t xml:space="preserve">Рішення виконавчого комітету Тернопільської обласної ради вiд 26.12.1970  №829 зі змінами, внесеними  рішеннями виконавчого комітету Тернопільської обласної ради від 14.03.1977 № 131,  від 19.11.1984 № 320    Тернопільської обласної  ради від 10.02.2016 №75    </t>
  </si>
  <si>
    <t>«Горіх чорний  (ділянка №6)»</t>
  </si>
  <si>
    <t>Чортківський район,  Товстенська селищна територіальна громада, с.  Слобідка, Дорогичівське лісництво, кв. 3 в.3, лісове урочище «Чагар»</t>
  </si>
  <si>
    <t>Чортківський район,  Товстенська селищна територіальна громада, с.  Слобідка, кв. 3 вид. 3 Дорогичівського лісництва філії «Бережанське лісомисливське господарство» ДП «Ліси України», лісове урочище «Чагар»</t>
  </si>
  <si>
    <t xml:space="preserve">Рішення виконавчого комітету Тернопільської обласної ради вiд 13.12.1971  №645  зі змінами, внесеними  рішеннями виконавчого комітету Тернопільської обласної ради від 14.03.1977 № 131,  від 19.11.1984 № 320,    Тернопільської обласної  ради від 10.02.2016 №75             </t>
  </si>
  <si>
    <t>«Берекова діброва в Шутроминцях»</t>
  </si>
  <si>
    <t>Чортківський район, Товстенська селищна територіальна громада, с.  Шутроминці,  Дорогичівське лісництво, кв. 21 в.4,5,7,8, лісове урочище «Нирків»</t>
  </si>
  <si>
    <t>Чортківський район, Товстенська селищна територіальна громада, с.  Шутроминці,  кв. 21 вид. 4,5,7,8 Дорогичівського лісництва філії «Бережанське лісомисливське господарство» ДП «Ліси України»,  лісове урочище «Нирків»</t>
  </si>
  <si>
    <t xml:space="preserve">Рішення виконавчого комітету Тернопільської обласної ради вiд 17.11.1969   №747,  зі змінами, внесеними  рішеннями виконавчого комітету Тернопільської обласної ради від 14.03.1977 № 131,  від 19.11.1984 № 320   </t>
  </si>
  <si>
    <t>«Золотопотіцька березина»</t>
  </si>
  <si>
    <t>Чортківський район, Золотопотіцька селищна територіальна громада, с. Золотий Потік, Золото-Потіцьке лісництво, кв. 60 в.1, лісове урочище «Соколів»</t>
  </si>
  <si>
    <t>Чортківський район, Золотопотіцька селищна територіальна громада, с. Золотий Потік, кв. 60 вид. 1 Золото-Потіцького лісництва філії «Бережанське лісомисливське господарство» ДП «Ліси України», лісове урочище «Соколів»</t>
  </si>
  <si>
    <t xml:space="preserve">Рішення виконавчого комітету Тернопільської обласної ради вiд 05.11.1981   №589 зі змінами, внесеними рішеннями виконавчого комітету тернопільської обласної ради від 19.11.1984 №320, Тернопільської обласної ради від 10.02.2016 №75                                                </t>
  </si>
  <si>
    <t>«Коропецька ясенина»</t>
  </si>
  <si>
    <t>Чортківський район, Коропецька селищна територіальна громада,  с. Садове,  Коропецьке лісництво,  кв. 48 в.1, лісове урочище «Коропець»</t>
  </si>
  <si>
    <t>Чортківський район, Коропецька селищна територіальна громада,  с. Садове,  кв. 48 вид. 1 Коропецького лісництва філії «Бережанське лісомисливське господарство» ДП «Ліси України»,  , лісове урочище «Коропець»</t>
  </si>
  <si>
    <t xml:space="preserve">Рішення виконавчого комітету Тернопільської обласної ради вiд 05.11.1981   №589  зі змінами, внесеними  рішеннями виконавчого комітету Тернопільської обласної ради від 19.11.1984 № 320, Тернопільської обласної ради від 21.12.2022 № 685     </t>
  </si>
  <si>
    <t>«Коропецька грабина»</t>
  </si>
  <si>
    <t>Чортківський район, Коропецька селищна територіальна громада, с. Коропець, Коропецьке лісництво, кв. 43 в.4, лісове урочище «Коропець»</t>
  </si>
  <si>
    <t>Чортківський район, Коропецька селищна територіальна громада, с. Коропець, кв. 43 в.4 Коропецького лісництва філії «Бережанське лісомисливське господарство» ДП «Ліси України», , лісове урочище «Коропець»</t>
  </si>
  <si>
    <t xml:space="preserve">Рішення виконавчого комітету Тернопільської обласної ради вiд 05.11.1981   №589   зі змінами, внесеними  рішеннями виконавчого комітету Тернопільської обласної ради  від 19.11.1984 № 320 , Тернопільської обласної ради від 21.12.2022 № 685         </t>
  </si>
  <si>
    <t>«Колиндянська грабина»</t>
  </si>
  <si>
    <t>Чортківський район, с. Давидківці,  Колиндянське лісництво, кв. 56 в.7, лісове урочище «Колиндянська дача»</t>
  </si>
  <si>
    <t>Чортківський район, с. Давидківці,  кв. 56 в.7 Колиндянського лісництва філії «Чортківське лісове господарство» ДП «Ліси України»,  лісове урочище «Колиндянська дача»</t>
  </si>
  <si>
    <t>Державне підприємство «Чортківське лісове господарство» (переоформляється на філію «Чортківське лісове господарство»                                                   ДП «Ліси України»)</t>
  </si>
  <si>
    <t xml:space="preserve">Рішення виконавчого комітету Тернопільської обласної ради вiд 05.11.1981   №589    зі змінами, внесеними  рішенням виконавчого комітету Тернопільської обласної ради від 19.11.1984 № 320    </t>
  </si>
  <si>
    <t xml:space="preserve">«Сосна чорна теребовлянська»                        </t>
  </si>
  <si>
    <t>Тернопільський район, Теребовлянська міська територіальна громада,  м. Теребовля, біля фортеці, рекреаційна зона</t>
  </si>
  <si>
    <t>Теребовлянський комбінат комунальних  підприємств</t>
  </si>
  <si>
    <t xml:space="preserve">Рішення виконавчого комітету Тернопільської обласної ради вiд 27.12.1976   №637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</si>
  <si>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 xml:space="preserve">«Сосна чорна коропецька №1» </t>
  </si>
  <si>
    <t>Чортківський район, Коропецька селищна територіальна громада, с. Діброва, Коропецьке лісництво, кв. 85 в.1, лісове урочище «Вістря»</t>
  </si>
  <si>
    <t>Чортківський район, Коропецька селищна територіальна громада, с. Діброва, кв. 85 вид. 1 Коропецького лісництва філії «Бережанське лісомисливське господарство» ДП «Ліси України», лісове урочище «Вістря»</t>
  </si>
  <si>
    <t xml:space="preserve">Рішення Тернопільської обласної ради  вiд 25.04.1996  №90 зі змінами,  Тернопільської обласної  ради від 10.02.2016 №75    </t>
  </si>
  <si>
    <t>«Сосна чорна коропецька №2»</t>
  </si>
  <si>
    <t>Чортківський район, Коропецька селищна територіальна громада, с. Діброва, Коропецьке лісництво, кв. 85 в.3, лісове урочище «Вістря»</t>
  </si>
  <si>
    <t>Чортківський район, Коропецька селищна територіальна громада, с. Діброва, кв. 85 вид. 3 Коропецького лісництва філії «Бережанське лісомисливське господарство» ДП «Ліси України»,  лісове урочище «Вістря»</t>
  </si>
  <si>
    <t xml:space="preserve">Рішення Тернопільської обласної ради  вiд 25.04.1996  №90 зі змінами, внесеними рішенням Тернопільської обласної  ради від 10.02.2016 №75    </t>
  </si>
  <si>
    <t>«Стіжоцький сосняк»</t>
  </si>
  <si>
    <t>Кременецький район, Шумська міська територіальна громада, с. Стіжок,  Стіжоцьке лісництво, кв. 54 в.1, лісове урочище «Антонівці-Свинодебри»</t>
  </si>
  <si>
    <t>Кременецький район, Шумська міська територіальна громада, с. Стіжок,  кв. 54 вид. 1 Стіжоцького лісництва філії «Кременецьке лісове господарство» ДП «Ліси України», лісове урочище «Антонівці-Свинодебри»</t>
  </si>
  <si>
    <t xml:space="preserve">Рішення виконавчого комітету Тернопільської обласної ради вiд 30.08.1990  №189 зі змінами, внесеними рішеннями  Тернопільської обласної ради від 27.04.2001 №238 і від 10.02.2016 №75                                                            </t>
  </si>
  <si>
    <t>«Антонівецький сосняк»</t>
  </si>
  <si>
    <t>Кременецький район, Шумська міська територіальна громада, с. Антонівці,  Стіжоцьке лісництво,  кв. 42 в.2, лісове урочище «Антонівці-Свинодебри»</t>
  </si>
  <si>
    <t xml:space="preserve"> Кременецький район, Шумська міська територіальна громада, с. Антонівці,  кв. 42 вид. 2 Стіжоцького лісництва філії «Кременецьке лісове господарство» ДП «Ліси України»,  , лісове урочище «Антонівці-Свинодебри»</t>
  </si>
  <si>
    <t>«Гермаківські липи»</t>
  </si>
  <si>
    <t>Чортківський район, Борщівська міська територіальна громада, с. Гермаківка, Гермаківське лісництво, кв. 11 в.5, лісове урочище  «Дача Романського»</t>
  </si>
  <si>
    <t>Чортківський район, Борщівська міська територіальна громада, с. Гермаківка, кв. 11 вид. 5 Гермаківського лісництва філії «Чортківське лісове господарство» ДП «Ліси України», лісове урочище  «Дача Романського»</t>
  </si>
  <si>
    <t>Державне підприємство «Чортківське лісове господарство» (переоформляється на філію «Чортківське лісове господарство»                                            ДП «Ліси України»)</t>
  </si>
  <si>
    <t xml:space="preserve">Рішення виконавчого комітету Тернопільської обласної ради вiд 23.10.1972  №537  зі змінами, внесеними  рішеннями виконавчого комітету Тернопільської обласної ради від 14.03.1977 № 131,  від 19.11.1984 № 320   </t>
  </si>
  <si>
    <t>«Дуб звичайний                     (1 дерево)»</t>
  </si>
  <si>
    <t>Тернопільський район, Бережанська міська територіальна громада, с. Урмань, кв. 25 в.3Урманське лісництво, , лісове урочище «Урмань»</t>
  </si>
  <si>
    <t>Тернопільський район, Бережанська міська територіальна громада, с. Урмань, кв. 25 вид.3 Урманського лісництва філії «Бережанське лісомисливське господарство» ДП «Ліси України», лісове урочище «Урмань»</t>
  </si>
  <si>
    <t xml:space="preserve">Рішення виконавчого комітету Тернопільської обласної ради вiд 28.12.1970  №828  зі змінами, внесеними  рішеннями виконавчого комітету Тернопільської обласної ради від 14.03.1977 № 131,  від 19.11.1984 № 320,    Тернопільської обласної  ради від 10.02.2016 №75 </t>
  </si>
  <si>
    <t>Чортківський район, Монастириська міська територіальна громада,  с. Велеснів, Коропецьке лісництво, кв. 29 в.5, лісове урочище «Коропець»</t>
  </si>
  <si>
    <t>Чортківський район, Монастириська міська територіальна громада,  с. Велеснів,  кв. 29 вид.5 Коропецького лісництва філії «Бережанське лісомисливське господарство» ДП «Ліси України», лісове урочище «Коропець»</t>
  </si>
  <si>
    <t xml:space="preserve">Рішення Тернопільської обласної ради  вiд 18.03.1994 зі змінами, внесеними рішенням Тернопільської обласної ради від 21.12.2022 № 685 </t>
  </si>
  <si>
    <t>70.</t>
  </si>
  <si>
    <t>«Дуб звичайний               (3 дерева)»</t>
  </si>
  <si>
    <t>Чортківський район, Монастириська міська територіальна громада, с. Велеснів,  Коропецьке лісництво, кв. 29 в.1, лісове урочище «Коропець»</t>
  </si>
  <si>
    <t>Чортківський район, Монастириська міська територіальна громада, с. Велеснів, кв. 29 вид.1 Коропецького лісництва філії «Бережанське лісомисливське господарство» ДП «Ліси України», , лісове урочище «Коропець»</t>
  </si>
  <si>
    <t xml:space="preserve">Рішення Тернопільської обласної ради  вiд 18.03.1994 зі змінами, внесеними рішенням Тернопільської обласної ради від 21.12.2022 № 685   </t>
  </si>
  <si>
    <t>Чортківський район,  Монастириська міська територіальна громада, с. Велеснів,  Коропецьке лісництво, кв. 27 в.1, лісове урочище «Коропець»</t>
  </si>
  <si>
    <t>Чортківський район,  Монастириська міська територіальна громада, с. Велеснів,  кв. 27 вид.1 Коропецького лісництва філії «Бережанське лісомисливське господарство» ДП «Ліси України»,  лісове урочище «Коропець»</t>
  </si>
  <si>
    <t xml:space="preserve">Рішення Тернопільської обласної ради  вiд 18.03.1994  зі змінами, внесеними рішенням Тернопільської обласної ради від 21.12.2022 № 685  </t>
  </si>
  <si>
    <t>Кременецький район, Шумська міська територіальна громада, с. Вілія, Забарівське лісництво, кв. 45 в.2, лісове урочище «Вілія»</t>
  </si>
  <si>
    <t>Кременецький район, Шумська міська територіальна громада, с. Вілія, кв. 45                вид. 2 Забарівського лісництва філії «Кременецьке лісове господарство» ДП «Ліси України», лісове урочище «Вілія»</t>
  </si>
  <si>
    <t>Державне підприємство «Кременецьке лісове господарство» (переоформляється на філію «Кременецьке лісове господарство»                                                  ДП «Ліси України»)</t>
  </si>
  <si>
    <t xml:space="preserve">Рішення Тернопільської обласної ради  вiд 18.03.1994  </t>
  </si>
  <si>
    <t>Кременецький район, Шумська міська територіальна громада. Вілія, Забарівське лісництво, кв. 45 в.9, лісове урочище  «Вілія»</t>
  </si>
  <si>
    <t>Кременецький район, Шумська міська територіальна громада, с. Вілія, кв. 45 вид. 9 Забарівського лісництва філії «Кременецьке лісове господарство» ДП «Ліси України» , лісове урочище  «Вілія»</t>
  </si>
  <si>
    <t>Державне підприємство «Кременецьке лісове господарство» (переоформляється на філію «Кременецьке лісове господарство»                                                         ДП «Ліси України»)</t>
  </si>
  <si>
    <t>«Дуб звичайний                    (8 дерев)»</t>
  </si>
  <si>
    <t>Тернопільський район,  Великоберезовицька селищна територіальна громада, с. Мишковичі,  Микулинецьке лісництво, кв. 25 в.7, лісове урочище  «Мишковицька дача»</t>
  </si>
  <si>
    <t>Тернопільський район,  Великоберезовицька селищна територіальна громада, с. Мишковичі,                   кв. 25 вид. 7, Микулинецького лісництва філії «Кременецьке лісове господарство» ДП «Ліси України»,  лісове урочище  «Мишковицька дача»</t>
  </si>
  <si>
    <t>Державне підприємство «Тернопільське лісове господарство» (переоформляється на філію «Кременецьке лісове господарство»                                                       ДП «Ліси України»)</t>
  </si>
  <si>
    <t>75.</t>
  </si>
  <si>
    <t>«Дуб «Король»                            (1 дерево)»</t>
  </si>
  <si>
    <t>Тернопільський район,  Скалатська міська територіальна громада,  с. Качанівка, Скалатське лісництво, кв. 33 в.3, лісове урочище «Малинник»</t>
  </si>
  <si>
    <t>Тернопільський район,  Скалатська міська територіальна громада,  с. Качанівка, кв. 33 вид. 3 Скалатського лісництва філії «Кременецьке лісове господарство»                                   ДП «Ліси України», лісове урочище «Малинник»</t>
  </si>
  <si>
    <t>Державне підприємство «Тернопільське лісове господарство» (переоформляється на філію «Кременецьке лісове господарство»                                                           ДП «Ліси України»)</t>
  </si>
  <si>
    <t xml:space="preserve">Рішення виконавчого комітету Тернопільської обласної ради  вiд  17.11.1969   №747  зі змінами, внесеними  рішеннями виконавчого комітету Тернопільської обласної ради від 14.03.1977 № 131,  від 19.11.1984 № 320   </t>
  </si>
  <si>
    <t>76.</t>
  </si>
  <si>
    <t>Чортківський район, Заводська селищна територіальна громада, с. Залісся, Улашківське лісництво, кв. 51 в.1,  лісове урочище «Дача Галілея»</t>
  </si>
  <si>
    <t>Чортківський район, Заводська селищна територіальна громада, с. Залісся, кв. 51 в.1 Улашківського лісництва філії «Чортківське лісове господарство»                    ДП «Ліси України»,  лісове урочище «Дача Галілея»</t>
  </si>
  <si>
    <t>77.</t>
  </si>
  <si>
    <t>Чортківський район, Заводська селищна територіальна громада, с. Залісся, Улашківське лісництво, кв. 52 в.14, лісове урочище  «Дача Галілея»</t>
  </si>
  <si>
    <t>Чортківський район, Заводська селищна територіальна громада, с. Залісся, кв. 52 вид. 14,  Улашківського лісництва філії «Чортківське лісове господарство»                        ДП «Ліси України», лісове урочище  «Дача Галілея»</t>
  </si>
  <si>
    <t>Державне підприємство «Чортківське лісове господарство» (переоформляється на філію «Чортківське лісове господарство»                                                           ДП «Ліси України»)</t>
  </si>
  <si>
    <t>78.</t>
  </si>
  <si>
    <t>Чортківський район, Заводська селищна територіальна громада, с. Залісся, Улашківське лісництво, кв. 53 в.1, лісове урочище  «Дача Галілея»</t>
  </si>
  <si>
    <t>Чортківський район, Заводська селищна територіальна громада, с. Залісся, кв. 53 вид. 1 Улашківського лісництва філії «Чортківське лісове господарство»                               ДП «Ліси України», лісове урочище  «Дача Галілея»</t>
  </si>
  <si>
    <t>Державне підприємство «Чортківське лісове господарство» (переоформляється на філію «Чортківське лісове господарство»                                                       ДП «Ліси України»)</t>
  </si>
  <si>
    <t>79.</t>
  </si>
  <si>
    <t>Чортківський район, Заводська селищна територіальна громада, с. Залісся, Улашківське лісництво, кв. 56 в.5, лісове урочище  «Дача Галілея»</t>
  </si>
  <si>
    <t>Чортківський район, Заводська селищна територіальна громада, с. Залісся, кв. 56 вид. 5 Улашківського лісництва філії «Чортківське лісове господарство»                  ДП «Ліси України», лісове урочище  «Дача Галілея»</t>
  </si>
  <si>
    <t>Державне підприємство «Чортківське лісове господарство» (переоформляється на філію «Чортківське лісове господарство»                                   ДП «Ліси України»)</t>
  </si>
  <si>
    <t>80.</t>
  </si>
  <si>
    <t>Чортківський район, Заводська селищна територіальна громада,  с. Залісся, Улашківське лісництво, кв. 56 в.4, лісове урочище «Дача Галілея»</t>
  </si>
  <si>
    <t>Чортківський район, Заводська селищна територіальна громада,  с. Залісся, кв. 56 вид. 4 Улашківського лісництва філії «Чортківське лісове господарство»                    ДП «Ліси України», , лісове урочище «Дача Галілея»</t>
  </si>
  <si>
    <t>Державне підприємство «Чортківське лісове господарство» (переоформляється на філію «Чортківське лісове господарство»                               ДП «Ліси України»)</t>
  </si>
  <si>
    <t>81.</t>
  </si>
  <si>
    <t>«Дуб звичайний                        (6 дерев)»</t>
  </si>
  <si>
    <t>Чортківський район, Заводська селищна територіальна громада,  с. Залісся, Улашківське лісництво, кв. 59 в.1, лісове урочище «Дача Галілея»</t>
  </si>
  <si>
    <t>Чортківський район, Заводська селищна територіальна громада,  с. Залісся, кв. 59 вид. 1 Улашківського лісництва філії «Чортківське лісове господарство»                      ДП «Ліси України», , лісове урочище «Дача Галілея»</t>
  </si>
  <si>
    <t>82.</t>
  </si>
  <si>
    <t>Чортківський район, Заводська селищна територіальна громада,  с. Залісся, Улашківське лісництво, кв. 63 в.2, лісове урочище «Дача Галілея»</t>
  </si>
  <si>
    <t>Чортківський район, Заводська селищна територіальна громада,  с. Залісся,  кв. 63 в. 2 Улашківського лісництва філії «Чортківське лісове господарство»                             ДП «Ліси України», лісове урочище «Дача Галілея»</t>
  </si>
  <si>
    <t>Державне підприємство «Чортківське лісове господарство» (переоформляється на філію «Чортківське лісове господарство»                                             ДП «Ліси України»)</t>
  </si>
  <si>
    <t>83.</t>
  </si>
  <si>
    <t>«Дуб звичайний              (2 дерева)»</t>
  </si>
  <si>
    <t>Чортківський район, Заводська селищна територіальна громада, с. Залісся, Улашківське лісництво, кв. 69 в.6, лісове урочище «Дача Галілея»</t>
  </si>
  <si>
    <t>Чортківський район, Заводська селищна територіальна громада, с. Залісся, кв. 69 вид. 6  Улашківського лісництво філії «Чортківське лісове господарство»                  ДП «Ліси України», лісове урочище «Дача Галілея»</t>
  </si>
  <si>
    <t>84.</t>
  </si>
  <si>
    <t>Чортківський район, Борщівська міська територіальна громада,  с. Цигани,  Скала-Подільське лісництво, кв. 74 в.6, лісове урочище «Дача «Скала-Подільська»</t>
  </si>
  <si>
    <t>Чортківський район, Борщівська міська територіальна громада,  с. Цигани, кв. 74 вид. 6 Скала-Подільського лісництва філії «Чортківське лісове господарство»                     ДП «Ліси України»,  лісове урочище «Дача «Скала-Подільська»</t>
  </si>
  <si>
    <t>85.</t>
  </si>
  <si>
    <t>Чортківський район, Борщівська міська територіальна громада, с. Цигани,  Скала-Подільське лісництво, кв. 74 в.10, лісове урочище «Дача «Скала-Подільська»</t>
  </si>
  <si>
    <t>Чортківський район, Борщівська міська територіальна громада, с. Цигани,  кв. 74 вид.10 Скала-Подільського лісництва філії «Чортківське лісове господарство»                       ДП «Ліси України»,  лісове урочище «Дача «Скала-Подільська»</t>
  </si>
  <si>
    <t>Державне підприємство «Чортківське лісове господарство» (переоформляється на філію «Чортківське лісове господарство»                                                                            ДП «Ліси України»)</t>
  </si>
  <si>
    <t>86.</t>
  </si>
  <si>
    <t>«Бук лісовий (1 дерево)»</t>
  </si>
  <si>
    <t>Тернопільський район, Підгаєцька міська територіальна громада, с. Затурин, Завалівcяке лісництво, кв. 40 в.9, лісове урочище «Завалів»</t>
  </si>
  <si>
    <t>Тернопільський район, Підгаєцька міська територіальна громада, с. Затурин, кв. 40 вид. 9 Завалівcького лісництва філії «Бережанське лісомисливське господарство» ДП «Ліси України», лісове урочище «Завалів»</t>
  </si>
  <si>
    <t>87.</t>
  </si>
  <si>
    <t>Тернопільський район, Нараївська сільська територіальна громада. с. Рогачин, Нараївське лісництво, кв. 33 в.12, лісове урочище «Нараївська дача»</t>
  </si>
  <si>
    <t>Тернопільський район, Нараївська сільська територіальна громада. с. Рогачин, кв. 33 вид. 12 Нараївського лісництва філії «Бережанське лісомисливське господарство» ДП «Ліси України», лісове урочище «Нараївська дача»</t>
  </si>
  <si>
    <t>88.</t>
  </si>
  <si>
    <t>Тернопільський район, Бережанська міська територіальна громада, с. Пліхів, Урманське     лісництво,  кв. 25 в.3, лісове урочище «Урмань»</t>
  </si>
  <si>
    <t>Тернопільський район, Бережанська міська територіальна громада, с. Пліхів,                кв. 25 вид.3, Урманського лісництва філії «Бережанське лісомисливське господарство» ДП «Ліси України»,   лісове урочище «Урмань»</t>
  </si>
  <si>
    <t>89.</t>
  </si>
  <si>
    <t>«Сосна чорна (5 дерев)»</t>
  </si>
  <si>
    <t>Кременецький район, Кременецька міська територіальна громада, с. Хотівка,  Кременецьке лісництво, кв. 12 в.1, лісове урочище «Тарнобір»</t>
  </si>
  <si>
    <t>Кременецький район, Кременецька міська територіальна громада, с. Хотівка, кв. 12 вид.1 Підлісецького лісництва філії «Кременецьке лісове господарство»                  ДП «Ліси України»,  лісове урочище «Тарнобір»</t>
  </si>
  <si>
    <t>90.</t>
  </si>
  <si>
    <t xml:space="preserve">«Сосна звичайна                                      (1 дерево)» </t>
  </si>
  <si>
    <t>Кременецький район, Шумська міська територіальна громада, с. Кутянка, Суразьке    лісництво, кв. 81 в.1, лісове урочище «Суразька дача»</t>
  </si>
  <si>
    <t>Кременецький район, Шумська міська територіальна громада, с. Кутянка, кв. 81 вид.1 Суразького лісництва філії «Кременецьке лісове господарство»                        ДП «Ліси України»,  лісове урочище «Суразька дача»</t>
  </si>
  <si>
    <t>Державне підприємство «Кременецьке лісове господарство» (переоформляється на філію «Кременецьке лісове господарство»                                                      ДП «Ліси України»)</t>
  </si>
  <si>
    <t>91.</t>
  </si>
  <si>
    <t>Кременецький район, Шумська міська територіальна громада, с. Кутянка, Суразьке     лісництво, кв. 81 в.2, лісове урочище «Суразька дача»</t>
  </si>
  <si>
    <t>Кременецький район, Шумська міська територіальна громада, с. Кутянка, кв. 81 вид. 2 Суразького     лісництва філії «Кременецьке лісове господарство»                              ДП «Ліси України»,  лісове урочище «Суразька дача»</t>
  </si>
  <si>
    <t>Державне підприємство «Кременецьке лісове господарство» (переоформляється на філію «Кременецьке лісове господарство»                                                 ДП «Ліси України»)</t>
  </si>
  <si>
    <t xml:space="preserve">Рішення виконавчого комітету Тернопільської обласної ради від 14.10.1967  №737   зі змінами, внесеними  рішеннями виконавчого комітету Тернопільської обласної ради від 14.03.1977 № 131,  від 19.11.1984 № 320   </t>
  </si>
  <si>
    <t>92.</t>
  </si>
  <si>
    <t>«Модрина європейська  (1 дерево)»</t>
  </si>
  <si>
    <t>Кременецький район, Шумська міська територіальна громада, с. Кутянка,  Суразьке     лісництво, кв. 116 в.5,  лісове урочище «Суразька дача»</t>
  </si>
  <si>
    <t>Кременецький район, Шумська міська територіальна громада, с. Кутянка,  кв. 116 вид. 5 Суразького     лісництва філії «Кременецьке лісове господарство»                   ДП «Ліси України»,   лісове урочище «Суразька дача»</t>
  </si>
  <si>
    <t>Державне підприємство «Кременецьке лісове господарство» (переоформляється на філію «Кременецьке лісове господарство»                                              ДП «Ліси України»)</t>
  </si>
  <si>
    <t>93.</t>
  </si>
  <si>
    <t>«Модрина європейська               (6 дерев)»</t>
  </si>
  <si>
    <t>Чортківський район,  Борщівська міська територіальна громада, с. Озеряни, Улашківське  лісництво кв. 70 в.1, лісове урочище «Дача Галілея»</t>
  </si>
  <si>
    <t>Чортківський район,  Борщівська міська територіальна громада, с. Озеряни, кв. 70 вид. 1 Улашківського  лісництва філії «Чортківське лісове господарство»                    ДП «Ліси України» , лісове урочище «Дача Галілея»</t>
  </si>
  <si>
    <t xml:space="preserve">Державне підприємство «Чортківське лісове господарство» (переоформляється на філію «Чортківське лісове господарство»                                                              ДП «Ліси України»)
</t>
  </si>
  <si>
    <t>94.</t>
  </si>
  <si>
    <t>«Модрина японська                   (4 дерева)»</t>
  </si>
  <si>
    <t>Тернопільський район, Збаразька міська територіальна громада, с. Коршемки,  Збаразьке лісництво,  кв. 80 в.16,  лісове урочище «Луб’янки»</t>
  </si>
  <si>
    <t>Тернопільський район, Збаразька міська територіальна громада, с. Коршемки,                   кв. 80 вид.16 Збаразького лісництва філії «Кременецьке лісове господарство»                  ДП «Ліси України»,  лісове урочище «Луб’янки»</t>
  </si>
  <si>
    <t>Державне підприємство «Тернопільське лісове господарство» (переоформляється на філію «Кременецьке лісове господарство»                                            ДП «Ліси України»)</t>
  </si>
  <si>
    <t xml:space="preserve">Рішення Тернопільської обласної ради  вiд 18.03.1994 зі змінами, внесеними рішенням Тернопільської обласної  ради від 10.02.2016 №75      </t>
  </si>
  <si>
    <t>95.</t>
  </si>
  <si>
    <t>«Дуб  Б. Хмельницького»</t>
  </si>
  <si>
    <t>Тернопільський район, Бережанська міська територіальна громада, с. Рай, Бережанське          лісництво,  кв. 24 в.2, територія Раївського парку</t>
  </si>
  <si>
    <t>Тернопільський район, Бережанська міська територіальна громада, с. Рай,                      кв. 24 вид. 2 Бережанського лісництва філії «Бережанське лісомисливське господарство» ДП «Ліси України», територія Раївського парку</t>
  </si>
  <si>
    <t xml:space="preserve">Рішення виконавчого комітету Тернопільської обласної ради від 15.06.1964  №449    зі змінами, внесеними  рішеннями виконавчого комітету Тернопільської обласної ради від 14.03.1977 № 131,  від 19.11.1984 № 320   </t>
  </si>
  <si>
    <t>96.</t>
  </si>
  <si>
    <t>«Дуб «Велетень»</t>
  </si>
  <si>
    <t>Тернопільський район, Бережанська міська територіальна громада, с. Рай, Бережанське          лісництво, кв. 24 в.2, територія Раївського парку</t>
  </si>
  <si>
    <t xml:space="preserve">Рішення виконавчого комітету Тернопільської обласної ради від 28.10.1970   №829   зі змінами, внесеними  рішеннями виконавчого комітету Тернопільської обласної ради від 14.03.1977 № 131,  від 19.11.1984 № 320              </t>
  </si>
  <si>
    <t>97.</t>
  </si>
  <si>
    <t>«Дуб  «Богатир»</t>
  </si>
  <si>
    <t>Тернопільський район, Бережанська міська територіальна громада, с. Рай, Бережанське   лісництво,  кв. 24 в.2, територія Раївського парку</t>
  </si>
  <si>
    <t>Тернопільський район, Бережанська міська територіальна громада с. Рай,                 кв. 24 вид. 2 Бережанського лісництва філії «Бережанське лісомисливське господарство» ДП «Ліси України», територія Раївського парку</t>
  </si>
  <si>
    <t xml:space="preserve">Рішення виконавчого комітету Тернопільської обласної ради вiд 28.10.1970   №829  зі змінами, внесеними  рішеннями виконавчого комітету Тернопільської обласної ради від 14.03.1977 № 131,  від 19.11.1984 № 320              </t>
  </si>
  <si>
    <t>98.</t>
  </si>
  <si>
    <t>«Дуб «Констанційський»</t>
  </si>
  <si>
    <t>Чортківський район,  Борщівська міська територіальна громада, с. Констанція, Улашківське лісництво,  кв. 82 в.2, лісове  урочище «Дача «Констанція»</t>
  </si>
  <si>
    <t>Чортківський район,  Борщівська міська територіальна громада, с. Констанція,                 кв. 82 вид. 2 Улашківського лісництва філії «Чортківське лісове господарство»                     ДП «Ліси України»,  лісове  урочище «Дача «Констанція»</t>
  </si>
  <si>
    <t xml:space="preserve">Державне підприємство «Чортківське лісове господарство» (переоформляється на філію «Чортківське лісове господарство»                                           ДП «Ліси України»)
    </t>
  </si>
  <si>
    <t xml:space="preserve">Рішення виконавчого комітету Тернопільської обласної ради від 21.12.1974  №554 зі змінами, внесеними  рішеннями виконавчого комітету Тернопільської обласної ради від 14.03.1977 № 131,  від 19.11.1984 № 320,  Тернопільської обласної  ради від 10.02.2016 №75                                            </t>
  </si>
  <si>
    <t>99.</t>
  </si>
  <si>
    <t>«Дуб «Діброви»</t>
  </si>
  <si>
    <t>Чортківський район, Більче-Золотецька сільська територіальна громада, кв.38 вид.1 Заліщицького лісництва ДП «Чортківське лі-сове господарство», лісове урочище «Ді-брова»,  в 0,8 км на південний схід від автомобільної дороги між селами Більче-Золоте і Монастирок</t>
  </si>
  <si>
    <t>Чортківський район, Більче-Золотецька сільська територіальна громада, кв.38 вид.1 Заліщицького лісництва філії «Чортківське лісове господарство»                     ДП «Ліси України», лісове урочище «Ді-брова»,  в 0,8 км на південний схід від автомобільної дороги між селами Більче-Золоте і Монастирок</t>
  </si>
  <si>
    <t xml:space="preserve">Державне підприємство «Чортківське лісове господарство» (переоформляється на філію «Чортківське лісове господарство»                                                ДП «Ліси України»)
</t>
  </si>
  <si>
    <t>Рішення виконавчого комітету Тернопільської обласної ради  від 21.12.1974  №554 зі змінами,  внесеними рішенням  від 14.03.1977 № 131</t>
  </si>
  <si>
    <t>100.</t>
  </si>
  <si>
    <t>«Дуб «Скала-Подільський»</t>
  </si>
  <si>
    <t>Чортківський район, Скала-Подільська селищна територіальна громада,  смт Скала-Подільська, Скала-Подільське лісництво, кв. 70 в.4, лісове урочище   «Дача «Скала-Подільська»</t>
  </si>
  <si>
    <t>Чортківський район, Скала-Подільська селищна територіальна громада,  смт Скала-Подільська, кв. 70 вид. 4 Скала-Подільського лісництва філії «Чортківське лісове господарство» ДП «Ліси України», лісове урочище   «Дача «Скала-Подільська»</t>
  </si>
  <si>
    <t xml:space="preserve">Державне підприємство «Чортківське лісове господарство» (переоформляється на філію «Чортківське лісове господарство»                                                         ДП «Ліси України»)
</t>
  </si>
  <si>
    <t xml:space="preserve">Рішення виконавчого комітету Тернопільської обласної ради вiд 13.12.1971  №645 зі змінами, внесеними  рішеннями виконавчого комітету Тернопільської обласної ради від 14.03.1977 № 131,  від 19.11.1984 № 320,     Тернопільської обласної  ради від 10.02.2016 №75          </t>
  </si>
  <si>
    <t>101.</t>
  </si>
  <si>
    <t>«Дуб «Вигодський»</t>
  </si>
  <si>
    <t>Чортківський район, Мельнице-Подільська селищна територіальна громада, с. Вигода, Гермаківське лісництво, кв. 86 в.4, лісове  урочище  «Окопська стінка»</t>
  </si>
  <si>
    <t>Чортківський район, Мельнице-Подільська селищна територіальна громада, с. Вигода, кв. 86 вид. 4 Гермаківського лісництва філії «Чортківське лісове господарство» ДП «Ліси України», лісове  урочище  «Окопська стінка»</t>
  </si>
  <si>
    <t xml:space="preserve">Державне підприємство «Чортківське лісове господарство» (переоформляється на філію «Чортківське лісове господарство»                                                       ДП «Ліси України»)
</t>
  </si>
  <si>
    <t xml:space="preserve">Рішення виконавчого комітету Тернопільської обласної ради вiд 14.03.1977  №131 зі змінами, внесеними  рішеннями виконавчого комітету Тернопільської обласної ради   від 19.11.1984 № 320,     Тернопільської обласної  ради від 10.02.2016 №75                                              </t>
  </si>
  <si>
    <t>102.</t>
  </si>
  <si>
    <t>«Дзвенигородські дуби»</t>
  </si>
  <si>
    <t xml:space="preserve">Чортківський район, Мельнице-Подільська селищна територіальна громада,                                с. Дзенигород, біля  школи </t>
  </si>
  <si>
    <t xml:space="preserve">Чортківський район, Мельнице-Подільська селищна територіальна громада,  с. Дзенигород, біля  школи </t>
  </si>
  <si>
    <t>Мельнице-Подільська селищна рада Чортківського району</t>
  </si>
  <si>
    <t xml:space="preserve">Рішення виконавчого комітету Тернопільської обласної ради вiд 21.12.1974   №554  зі змінами, внесеними  рішеннями виконавчого комітету Тернопільської обласної ради від 14.03.1977 № 131,  від 19.11.1984 № 320                              </t>
  </si>
  <si>
    <t>103.</t>
  </si>
  <si>
    <t>«Вікові дуби»</t>
  </si>
  <si>
    <t>Чортківський район, Скала-Подільська селищна територіальна громада,  кв. 2 вид. 7, 10, кв. 3 вид. 5 Кам’янець-Подільського лісництва Шепетівського військового лісгоспу державного підприємства «Івано-Франківський військовий ліс промкомбінат», поблизу                     смт Скала-Подільська `</t>
  </si>
  <si>
    <t>Чортківський район, Скала-Подільська селищна територіальна громада,  кв. 2 вид. 7, 10, кв. 3 вид. 5 Кам’янець-Подільського лісництва Шепетівського військового лісгоспу державного підприємства «Івано-Франківський військовий ліс промкомбінат», поблизу смт Скала-Подільська `</t>
  </si>
  <si>
    <t xml:space="preserve">Шепетівський  військовий лісгосп Івано-Франківського лісопромислового комбінату </t>
  </si>
  <si>
    <t>104.</t>
  </si>
  <si>
    <t>«Дуб «Розсохський»</t>
  </si>
  <si>
    <t>Чортківський район, Мельнице-Подільська селищна територіальна громада,  с. Пилипче,  Гермаківське лісництво, кв. 27 в.2, лісове урочище «Розсоха-I»</t>
  </si>
  <si>
    <t>Чортківський район, Мельнице-Подільська селищна територіальна громада,  с. Пилипче,  кв. 27 вид. 2 Гермаківського лісництва філії «Чортківське лісове господарство» ДП «Ліси України»,  лісове урочище «Розсоха-I»</t>
  </si>
  <si>
    <t xml:space="preserve">Державне підприємство «Чортківське лісове господарство» (переоформляється на філію «Чортківське лісове господарство»                                                     ДП «Ліси України»)
</t>
  </si>
  <si>
    <t xml:space="preserve">Рішення виконавчого комітету Тернопільської обласної ради вiд 30.08.1990,   №189 зі змінами, внесеними рішенням Тернопільської обласної  ради від 10.02.2016 №75                                                        </t>
  </si>
  <si>
    <t>«Дуби - брати трьохстовбурні»</t>
  </si>
  <si>
    <t>Чортківський район, Мельнице-Подільська селищна територіальна громада, смт  Мельниця-Подільська,  Гермаківське лісництво,  кв. 57 в.5, лісове урочище «Дача « Діброва»</t>
  </si>
  <si>
    <t>Чортківський район, Мельнице-Подільська селищна територіальна громада, смт  Мельниця-Подільська,                           кв. 57 вид. 5 Гермаківського лісництва філії «Чортківське лісове господарство» ДП «Ліси України», лісове урочище «Дача « Діброва»</t>
  </si>
  <si>
    <t xml:space="preserve">Державне підприємство «Чортківське лісове господарство» (переоформляється на філію «Чортківське лісове господарство»                                                      ДП «Ліси України»)
</t>
  </si>
  <si>
    <t xml:space="preserve">Рішення виконавчого комітету Тернопільської обласної ради вiд 14.03.1977  №131 зі змінами, внесеними  рішеннями виконавчого комітету Тернопільської обласної ради від 19.11.1984 № 320    Тернопільської обласної  ради від 10.02.2016 №75    </t>
  </si>
  <si>
    <t>106.</t>
  </si>
  <si>
    <t>«Дуб Сонця»</t>
  </si>
  <si>
    <t>Чортківський район, Борщівська міська територіальна громада, с. Мушкатівка, поряд із залізницею</t>
  </si>
  <si>
    <t xml:space="preserve">Борщівська міська рада Чортківського району </t>
  </si>
  <si>
    <t xml:space="preserve">Оформляється на  Борщівську міську раду Чортківського району </t>
  </si>
  <si>
    <t>107.</t>
  </si>
  <si>
    <t>«Дуб «Золотопотіцький  №1»</t>
  </si>
  <si>
    <t>Чортківський район, Золотопотіцька селищна територіальна громада, смт  Золотий Потік, Золото-Потіцьке лісництво, кв. 62 в.11, лісове  урочище  «Порохова»</t>
  </si>
  <si>
    <t>Чортківський район, Золотопотіцька селищна територіальна громада, смт  Золотий Потік, кв. 62 вид. 11 Золото-Потіцького лісництва філії «Бережанське лісомисливське господарство» ДП «Ліси України», лісове  урочище  «Порохова»</t>
  </si>
  <si>
    <t xml:space="preserve">Рішення виконавчого комітету Тернопільської обласної ради вiд 23.12.1974   №554 зі змінами, внесеними  рішеннями виконавчого комітету Тернопільської обласної ради від 14.03.1977 № 131,  від 19.11.1984 № 320,    Тернопільської обласної  ради від 10.02.2016 №75       </t>
  </si>
  <si>
    <t>108.</t>
  </si>
  <si>
    <t>«Дуб «Золотопотіцький  №2»</t>
  </si>
  <si>
    <t>Чортківський район,  Золотопотіцька селищна територіальна громада, смт  Золотий Потік,                       вул. Галицька, 79,  садиба громадянки  Мулик М. В.</t>
  </si>
  <si>
    <t>Чортківський район,  Золотопотіцька селищна територіальна громада, смт  Золотий Потік,  вул. Галицька, 79,  садиба громадянки  Мулик М. В.</t>
  </si>
  <si>
    <t>Громадянка Мулик М. В.</t>
  </si>
  <si>
    <t xml:space="preserve">Рішення виконавчого комітету Тернопільської обласної ради від 30.08.1990  №189 зі змінами, внесеними рішенням Тернопільської обласної  ради від 10.02.2016 №75                                                           </t>
  </si>
  <si>
    <t>109.</t>
  </si>
  <si>
    <t>«Дуб «Соколівський»</t>
  </si>
  <si>
    <t>Чортківський район, Золотопотіцька селищна територіальна громада смт Золотий Потік, с. Скоморохи, Золото-Потіцьке лісництво,             кв. 4 в.7, лісове урочище «Соколів»</t>
  </si>
  <si>
    <t>Чортківський район, Золотопотіцька селищна територіальна громада смт Золотий Потік, с. Скоморохи,  кв. 4 вид. 7 Золото-Потіцького лісництва філії «Бережанське лісомисливське господарство» ДП «Ліси України»,            , лісове урочище «Соколів»</t>
  </si>
  <si>
    <t>110.</t>
  </si>
  <si>
    <t>«Дуб «Вадівський»</t>
  </si>
  <si>
    <t>Чортківський район, Золотопотіцька селищна територіальна громада, с. Порохова, Золото-Потіцьке лісництво, кв. 22 в.21, лісове урочище «Вадова»</t>
  </si>
  <si>
    <t>Чортківський район, Золотопотіцька селищна територіальна громада,                                        с. Порохова, кв. 22 вид .21 Золото-Потіцького лісництво філії «Бережанське лісомисливське господарство» ДП «Ліси України», лісове урочище «Вадова»</t>
  </si>
  <si>
    <t xml:space="preserve">Рішення виконавчого комітету Тернопільської обласної ради вiд 21.12 1974 №554 зі змінами, внесеними  рішеннями виконавчого комітету Тернопільської обласної ради від 14.03.1977 № 131,  від 19.11.1984 № 320, Тернопільської обласної  ради від 10.02.2016 №75        </t>
  </si>
  <si>
    <t>111.</t>
  </si>
  <si>
    <t>«Дуб 5-ти стовбурний»</t>
  </si>
  <si>
    <t>Чортківський район, Золотопотіцька селищна територіальна громада,  смт  Золотий Потік,  Золото-Потіцьке  лісництво, кв. 56 в.18, лісове урочищі «Порохова»</t>
  </si>
  <si>
    <t>Чортківський район, Золотопотіцька селищна територіальна громада,  смт  Золотий Потік,  кв. 56 в.18 Золото-Потіцького  лісництво філії «Бережанське лісомисливське господарство» ДП «Ліси України», лісове урочищі «Порохова»</t>
  </si>
  <si>
    <t>112.</t>
  </si>
  <si>
    <t>«Дуб «Берем’янський»</t>
  </si>
  <si>
    <t>Чортківський район, Бучацька міська територіальна громада, Язловецьке лісництво, кв. 77 вид. 6 у межах лісового урочища «Устя»</t>
  </si>
  <si>
    <t>Чортківський район, Бучацька міська територіальна громада, кв. 77 вид. 6 Язловецького лісництва філії «Бережанське лісомисливське господарство» ДП «Ліси України»,  у межах лісового урочища «Устя»</t>
  </si>
  <si>
    <t>«Дуб Т.Г. Шевченка»</t>
  </si>
  <si>
    <t>Чортківський район, Бучацька міська територіальна громада, с. Жизномир, біля сільського клубу</t>
  </si>
  <si>
    <t>Жизномирська сільська рада Бучацького району (переоформляється на Бучацьку міську раду)</t>
  </si>
  <si>
    <t>114.</t>
  </si>
  <si>
    <t>«Дуб «Яблунівський»</t>
  </si>
  <si>
    <t>Чортківський район, Копичинецька міська територіальна громада,   с. Яблунів, Яблунівське  лісництво,  кв. 6 в.1, лісове урочище  «Яблунівська дача»</t>
  </si>
  <si>
    <t>Чортківський район, Копичинецька міська територіальна громада,   с. Яблунів, кв. 6 вид. 1 Яблунівського  лісництва філії «Чортківське лісове господарство» ДП «Ліси України»,  лісове урочище  «Яблунівська дача»</t>
  </si>
  <si>
    <t xml:space="preserve">Державне підприємство «Чортківське лісове господарство» (переоформляється на філію «Чортківське лісове господарство»                                            ДП «Ліси України»)
</t>
  </si>
  <si>
    <t xml:space="preserve">Рішення виконавчого комітету Тернопільської обласної ради від 13.12.1971  №645 зі змінами, внесеними  рішеннями виконавчого комітету Тернопільської обласної ради від 14.03.1977 № 131,  від 19.11.1984 № 320, Тернопільської обласної  ради від 10.02.2016 №75             </t>
  </si>
  <si>
    <t>115.</t>
  </si>
  <si>
    <t>«Дуб  Трентовського»</t>
  </si>
  <si>
    <t xml:space="preserve">Чортківський район, Копичинецька міська територіальна громада, с. Вигода, колишня садиба лісника, біля садиби громадянки  Новосад Н.І. </t>
  </si>
  <si>
    <t>Громадянка Новосад Н.І.</t>
  </si>
  <si>
    <t xml:space="preserve">Рішення виконавчого комітету Тернопільської обласної ради вiд 23.10.1972  №537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</si>
  <si>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116.</t>
  </si>
  <si>
    <t>«Дубова алея»</t>
  </si>
  <si>
    <t>Чортківський район, Копичинецька міська територіальна громада, с. Яблунів, садиба санаторію</t>
  </si>
  <si>
    <t>Обласний медичний центр для лікування і реабілітації учасників АТО</t>
  </si>
  <si>
    <t>Яблунівський дитячий тубсанаторій (переоформляється на обласний медичний центр для лікування і реабілітації учасників АТО</t>
  </si>
  <si>
    <t xml:space="preserve">Рішення виконавчого комітету Тернопільської обласної ради від 13.12.1971 №645 зі змінами, внесеними  рішеннями виконавчого комітету Тернопільської обласної ради від 14.03.1977 № 131,  від 19.11.1984 № 320     </t>
  </si>
  <si>
    <t>117.</t>
  </si>
  <si>
    <t>«Куртина вікових дубів»</t>
  </si>
  <si>
    <t>Чортківський район, Гусятинська селищна територіальна громада, смт Гусятин,  Гусятинське лісництво, кв. 58 в.8,9, лісове урочище «Дача «Гусятин»</t>
  </si>
  <si>
    <t>Чортківський район, Гусятинська селищна територіальна громада, смт Гусятин,  кв. 58 вид. 8,9 Гусятинського лісництва філії «Чортківське лісове господарство» ДП «Ліси України», лісове урочище «Дача «Гусятин»</t>
  </si>
  <si>
    <t xml:space="preserve">Рішення виконавчого комітету Тернопільської обласної ради вiд 30.08.1990  №189                                  </t>
  </si>
  <si>
    <t>118.</t>
  </si>
  <si>
    <t>«Дуб «Довбуша»</t>
  </si>
  <si>
    <t>Чортківський район, Заліщицька міська територіальна громада, с. Мишків, Заліщицьке лісництво,  кв. 5 в.7, лісове урочище «Дача  «Турин»</t>
  </si>
  <si>
    <t>Чортківський район, Заліщицька міська територіальна громада, с. Мишків,  кв. 5 вид. 7 Заліщицького лісництва філії «Чортківське лісове господарство» ДП «Ліси України»,  лісове урочище «Дача  «Турин»</t>
  </si>
  <si>
    <t xml:space="preserve">Державне підприємство «Чортківське лісове господарство» (переоформляється на філію «Чортківське лісове господарство»                                               ДП «Ліси України»)
</t>
  </si>
  <si>
    <t xml:space="preserve">Рішення виконавчого комітету Тернопільської обласної ради від 17.11.1969  №747 зі змінами, внесеними  рішеннями виконавчого комітету Тернопільської обласної ради від 14.03.1977 № 131,  від 19.11.1984 № 320                                     </t>
  </si>
  <si>
    <t>119.</t>
  </si>
  <si>
    <t>«Дуб «Литяцький»</t>
  </si>
  <si>
    <t>Чортківський район,  Товстенська селищна територіальна громада, с. Литячі, південна околиця села</t>
  </si>
  <si>
    <t>Литячівська сільська рада Заліщицького району (переоформляється на Товстенську сільську раду Чортківського району)</t>
  </si>
  <si>
    <t xml:space="preserve">Рішення виконавчого комітету Тернопільської обласної ради вiд 23.10.1972  №537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</si>
  <si>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120.</t>
  </si>
  <si>
    <t>«Шутроминські          дуби»</t>
  </si>
  <si>
    <t>Чортківський район, Товстенська селищна територіальна громада,   с. Шутроминці,   Дорогичівське лісництво, кв. 20  в.10, лісове урочище «Шутроминці»</t>
  </si>
  <si>
    <t>Чортківський район, Товстенська селищна територіальна громада,   с. Шутроминці,   кв. 20  вид. 10 Дорогичівського лісництва філії «Бережанське лісомисливське господарство» ДП «Ліси України», лісове урочище «Шутроминці»</t>
  </si>
  <si>
    <t xml:space="preserve">Рішення виконавчого комітету Тернопільської обласної ради вiд 14.03.1977  №131 зі змінами, внесеними  рішенням виконавчого комітету Тернопільської обласної ради від 19.11.1984 № 320      </t>
  </si>
  <si>
    <t>121.</t>
  </si>
  <si>
    <t>«Дуб 4-х стовбурний»</t>
  </si>
  <si>
    <t>Чортківський район, Більче-Золотецька сільська територіальна громада. с. Мишків, Заліщицьке лісництво, кв. 6 в.7, лісове урочище «Дача Турин»</t>
  </si>
  <si>
    <t>Чортківський район, Більче-Золотецька сільська територіальна громада. с. Мишків, кв. 6 вид. 7 Заліщицького лісництва філії «Чортківське лісове господарство» ДП «Ліси України», лісове урочище «Дача Турин»</t>
  </si>
  <si>
    <t xml:space="preserve">Державне підприємство «Чортківське лісове господарство» (переоформляється на філію «Чортківське лісове господарство»                                    ДП «Ліси України»)
</t>
  </si>
  <si>
    <t>122.</t>
  </si>
  <si>
    <t>«Дуби Тараса Бульби»</t>
  </si>
  <si>
    <t>Чортківський район,   Заліщицька міська територіальна громада, с. Касперівці, в смузі відводу автодороги «Касперівці – Збручанське»  (+ 3 км), неподалік від                          р. Дністер</t>
  </si>
  <si>
    <t xml:space="preserve">Рішення виконавчого комітету Тернопільської обласної ради вiд 23.10.1972  №537  зі змінами, внесеними  рішеннями виконавчого комітету Тернопільської обласної ради від 14.03.1977 № 131,  від 19.11.1984 № 320                             </t>
  </si>
  <si>
    <t>123.</t>
  </si>
  <si>
    <t>«Дуб колоновидної форми»</t>
  </si>
  <si>
    <t>Чортківський район,  Товстенська селищна територіальна громада, с. Литячі, територія старого парку</t>
  </si>
  <si>
    <t>Товстенська селищна рада Чортківського району</t>
  </si>
  <si>
    <t xml:space="preserve">Рішення виконавчого комітету Тернопільської обласної ради вiд 14.03.1977  №131    зі змінами, внесеними  рішенням виконавчого комітету Тернопільської обласної ради  від 19.11.1984 № 320   </t>
  </si>
  <si>
    <t>124.</t>
  </si>
  <si>
    <t>«Дорогичівські дуби»</t>
  </si>
  <si>
    <t>Чортківський район, Товстенська селищна територіальна громада, Дорогичівське лісництво,  кв. 16 в.23, між селами Литяче та Шутроминці, на схилі пд.-зх. експозиції лівого берега                 р. Дністер</t>
  </si>
  <si>
    <t>Чортківський район, Товстенська селищна територіальна громада, кв. 16 вид.23 Дорогичівського лісництва філії «Бережанське лісомисливське господарство» ДП «Ліси України»  , між селами Литяче та Шутроминці, на схилі пд.-зх. експозиції лівого берега                 р. Дністер</t>
  </si>
  <si>
    <t>125.</t>
  </si>
  <si>
    <t>«Дуб над Дністром»</t>
  </si>
  <si>
    <t>Чортківський район, Заліщицька міська територіальна громада, м.  Заліщики, у  межах парку - пам’ятки садово-паркового мистецтва місцевого значення «Заліщицький парк»</t>
  </si>
  <si>
    <t>Оформляється на Заліщицьку міську раду  Чортківського району</t>
  </si>
  <si>
    <t>Рішення Тернопільської обласної ради від 23.10.2012 №1448</t>
  </si>
  <si>
    <t>126.</t>
  </si>
  <si>
    <t>«Дуб  Гетьмана»</t>
  </si>
  <si>
    <t>Тернопільський район, Збаразька міська територіальна громада, Збаразьке лісництво, кв. 9, вид. 8, у межах лісового урочища «Іванчани - ІІ»</t>
  </si>
  <si>
    <t>Тернопільський район, Збаразька міська територіальна громада, кв. 9, вид. 8 Збаразького лісництва філії «Кременецьке лісове господарство» ДП «Ліси України»,  у межах лісового урочища «Іванчани - ІІ»</t>
  </si>
  <si>
    <t>Державне підприємство «Тернопільське лісове господарство» (переоформляється на філію «Кременецьке лісове господарство»                                   ДП «Ліси України»)</t>
  </si>
  <si>
    <t>Рішення Тернопільської обласної ради від 6.03.2012   №323</t>
  </si>
  <si>
    <t>127.</t>
  </si>
  <si>
    <t xml:space="preserve">«Куртина вікових дубів»                                            </t>
  </si>
  <si>
    <t>Тернопільський район,  Зборівська міська територіальна громада, с. Ніще,  Залозецьке      лісництво, кв. 11 в.11, лісове урочище «Ніще»</t>
  </si>
  <si>
    <t>Тернопільський район,  Зборівська міська територіальна громада, с. Ніще,  кв. 11 вид. 11  Залозецького      лісництва філії «Кременецьке лісове господарство» ДП «Ліси України», лісове урочище «Ніще»</t>
  </si>
  <si>
    <t>Державне підприємство «Тернопільське лісове господарство» (переоформляється на філію «Кременецьке лісове господарство»                                        ДП «Ліси України»)</t>
  </si>
  <si>
    <t xml:space="preserve">Рішення виконавчого комітету Тернопільської обласної ради вiд 23.10.1972  №537зі змінами, внесеними  рішеннями виконавчого комітету Тернопільської обласної ради від 14.03.1977 № 131,  від 19.11.1984 № 320,  Тернопільської обласної  ради від 10.02.2016 №75                                 </t>
  </si>
  <si>
    <t>128.</t>
  </si>
  <si>
    <t>«Дуб «Мильнівський»</t>
  </si>
  <si>
    <t>Тернопільський район, Зборівська міська територіальна громада, х. Манюки, Мшанецьке лісництво, кв. 50 в.9, біля дитячого лікувального центру «Барвінок», лісове урочище «Мильно»</t>
  </si>
  <si>
    <t>Тернопільський район, Зборівська міська територіальна громада, х. Манюки, кв. 50 вид. 9 Мшанецького лісництва філії «Кременецьке лісове господарство» ДП «Ліси України», біля дитячого лікувального центру «Барвінок», лісове урочище «Мильно»</t>
  </si>
  <si>
    <t xml:space="preserve">Рішення Тернопільської обласної ради  вiд 26.02.1999  №50 зі змінами, внесеними рішенням Тернопільської обласної  ради від 10.02.2016 №75        </t>
  </si>
  <si>
    <t>129.</t>
  </si>
  <si>
    <t>«Дуб «Конюхівський  №1»</t>
  </si>
  <si>
    <t>Тернопільський район, Козівська селищна територіальна громада, с. Залісся, Конюхівське лісництво, кв. 2 в.14, лісове урочище «Конюхи»</t>
  </si>
  <si>
    <t>Тернопільський район, Козівська селищна територіальна громада, с. Залісся, кв. 2 вид.14 Конюхівського лісництва  філії «Бережанське лісомисливське господарство» ДП «Ліси України», лісове урочище «Конюхи»</t>
  </si>
  <si>
    <t xml:space="preserve">Рішення виконавчого комітету Тернопільської обласної ради від 14.03.1977  №131 зі змінами, внесеними  рішенням Тернопільської обласної  ради від 10.02.2016 №75        </t>
  </si>
  <si>
    <t>130.</t>
  </si>
  <si>
    <t>«Дуб «Конюхівський  №2»</t>
  </si>
  <si>
    <t>Тернопільський район,  Козівська селищна територіальна громада, с. Залісся,  Конюхівське лісництво, кв. 2 в.1, лісове урочище «Конюхи»</t>
  </si>
  <si>
    <t>Тернопільський район,  Козівська селищна територіальна громада, с. Залісся,  кв. 2 вид. 1 Конюхівського лісництва  філії «Бережанське лісомисливське господарство» ДП «Ліси України», лісове урочище «Конюхи»</t>
  </si>
  <si>
    <t>131.</t>
  </si>
  <si>
    <t>«Дуб «Конюхівський  №3»</t>
  </si>
  <si>
    <t>Тернопільський район,  Козівська селищна територіальна громада, с. Залісся, Конюхівське лісництво,  кв. 1,в.6, лісове урочище «Конюхи»</t>
  </si>
  <si>
    <t>Тернопільський район,  Козівська селищна територіальна громада, с. Залісся,  кв. 1,вид. 6 Конюхівського лісництва  філії «Бережанське лісомисливське господарство» ДП «Ліси України», лісове урочище «Конюхи»</t>
  </si>
  <si>
    <t xml:space="preserve">Рішення виконавчого комітету Тернопільської обласної ради вiд 14.03.1977  №131 зі змінами, внесеними рішенням Тернопільської обласної  ради від 10.02.2016 №75       </t>
  </si>
  <si>
    <t>132.</t>
  </si>
  <si>
    <t>«Шевченків дуб»</t>
  </si>
  <si>
    <t>Тернопільський район,  Зборівська міська територіальна громада, с. Велика Плавуча, поряд з дерев’яною церквою Святого Миколая</t>
  </si>
  <si>
    <t>133.</t>
  </si>
  <si>
    <t>«Дуб Степана Дудяка»</t>
  </si>
  <si>
    <t xml:space="preserve">Чортківський район, Монастириська міська територіальна громада, Криницьке лісництво кв. 59, вид. 2.1, в межах лісового урочища «Ковалівка», поблизу  с. Савелівка </t>
  </si>
  <si>
    <t xml:space="preserve">Чортківський район, Монастириська міська територіальна громада, кв. 59 вид. 2.1 Криницького лісництва  філії «Бережанське лісомисливське господарство» ДП «Ліси України», в межах лісового урочища «Ковалівка», поблизу  с. Савелівка </t>
  </si>
  <si>
    <t>Рішення Тернопільської обласної ради від 14.04.2011 №1149</t>
  </si>
  <si>
    <t>134.</t>
  </si>
  <si>
    <t>«Дуб «Полупанівський»</t>
  </si>
  <si>
    <t>Тернопільський район,  Підволочиська селищна територіальна громада, с. Хмелиська,  Скалатське лісництво, кв. 15 в.5, лісове урочище «Полупанівка»</t>
  </si>
  <si>
    <t>Тернопільський район,  Підволочиська селищна територіальна громада, с. Хмелиська,  кв. 15 в.5 Скалатського лісництва філії «Кременецьке лісове господарство» ДП «Ліси України», лісове урочище «Полупанівка»</t>
  </si>
  <si>
    <t>Державне підприємство «Тернопільське лісове господарство» (переоформляється на філію «Кременецьке лісове господарство»                                          ДП «Ліси України»)</t>
  </si>
  <si>
    <t xml:space="preserve">Рішення виконавчого комітету Тернопільської обласної ради вiд 26.12.1983  №496зі змінами, внесеними  рішеннями виконавчого комітету Тернопільської обласної ради від 19.11.1984 № 320, Тернопільської обласної  ради від 10.02.2016 №75    </t>
  </si>
  <si>
    <t>135.</t>
  </si>
  <si>
    <t>«Дуби братів Мускулів»</t>
  </si>
  <si>
    <t>0,0242</t>
  </si>
  <si>
    <t>Тернопільський район, Байковецька сільська територіальна громада, с. Байківці, х. Гаї Чумацькі,  вул. братів Місулів, садиба                г. Бобівник Г.К.</t>
  </si>
  <si>
    <t>Тернопільський район, Байковецька сільська територіальна громада,                                     с. Байківці, х. Гаї Чумацькі,  вул. братів Місулів, біля садиби Бобівник Г.К.</t>
  </si>
  <si>
    <t xml:space="preserve">Рішення Тернопільської обласної ради  вiд 18.03.1994 зі змінами, внесеними рішеннями Тернопільської обласної  ради від 10.02.2016 №75, від 30.11.2016 №427     </t>
  </si>
  <si>
    <t>136.</t>
  </si>
  <si>
    <t>«Дуб «Козацький»</t>
  </si>
  <si>
    <t>Тернопільський район, Великогаївська сільська територіальна громада, с. Товстолуг, серед поля на кургані</t>
  </si>
  <si>
    <t>Тернопільський район, Великогаївська сільська територіальна громада,                                    с. Товстолуг, серед поля на кургані</t>
  </si>
  <si>
    <t>Великогаївська сільська рада Тернопільського району</t>
  </si>
  <si>
    <t>137.</t>
  </si>
  <si>
    <t>«Дуб «Бичківський»</t>
  </si>
  <si>
    <t>Чортківський район, Чортківська міська територіальна громада, с. Бичківці, Білецьке   лісництво, кв. 7 в.11, лісове урочище «Бичківці»</t>
  </si>
  <si>
    <t>Чортківський район, Чортківська міська територіальна громада, с. Бичківці,  кв. 7 вид. 11 Білецького   лісництва філії «Чортківське лісове господарство»                           ДП «Ліси України», лісове урочище «Бичківці»</t>
  </si>
  <si>
    <t>Державне підприємство «Чортківське лісове господарство» (переоформляється на філію «Чортківське лісове господарство»                                          ДП «Ліси України»)</t>
  </si>
  <si>
    <t xml:space="preserve">Рішення виконавчого комітету Тернопільської обласної ради від 23.10.1972   №537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</si>
  <si>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138.</t>
  </si>
  <si>
    <t>«Дуб «Межовий»</t>
  </si>
  <si>
    <t>Чортківський район, Колиндянська сільська територіальна громада,  с. Колиндяни, Колиндянське лісництво,  кв. 51 в.10, лісове урочище «Коло дуба»</t>
  </si>
  <si>
    <t>Чортківський район, Колиндянська сільська територіальна громада,  с. Колиндяни, кв. 51 вид.10 Колиндянське лісництво філії «Чортківське лісове господарство» ДП «Ліси України»,  лісове урочище «Коло дуба»</t>
  </si>
  <si>
    <t xml:space="preserve">Рішення виконавчого комітету Тернопільської обласної ради від 27.12.1976   №637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</si>
  <si>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139.</t>
  </si>
  <si>
    <t>«Дуб Шашкевича»</t>
  </si>
  <si>
    <t>Чортківський район, Заводська селищна територіальна громада, с. Шманьківці, поблизу православної церкви</t>
  </si>
  <si>
    <t>Заводська селищна  рада Чортківського району</t>
  </si>
  <si>
    <t>Шманьківська сільська рада Чортківського району (переоформляється на Заводську селищну раду Чортківського району)</t>
  </si>
  <si>
    <t>Рішення Тернопільської обласної ради  від 20.08.2010  №1043</t>
  </si>
  <si>
    <t>140.</t>
  </si>
  <si>
    <t>«Дуб пірамідальної форми»</t>
  </si>
  <si>
    <t>Чортківський район, Чортківська міська територіальна громада, с. Бичківці, у старому парку біля церкви</t>
  </si>
  <si>
    <t>Чортківська міська рада   Чортківського району</t>
  </si>
  <si>
    <t>Бичківкська сільська рада Чортківського району (переоформляється на Чортківську міську раду Чортківського району)</t>
  </si>
  <si>
    <t>141.</t>
  </si>
  <si>
    <t>«Дуб «Суразький»</t>
  </si>
  <si>
    <t>Кременецький район, Шумська міська територіальна громада.  с. Сураж, Суразьке лісництво, кв. 173 в.1,  лісове урочище «Суразька  дача», садиба лісництва</t>
  </si>
  <si>
    <t>Кременецький район, Шумська міська територіальна громада.  с. Сураж, кв. 173 вид. 1 Суразького лісництва філії «Кременецьке лісове господарство»                         ДП «Ліси України»,  лісове урочище «Суразька  дача», садиба лісництва</t>
  </si>
  <si>
    <t>Державне підприємство «Кременецьке лісове господарство» (переоформляється на філію «Кременецьке лісове господарство»                                       ДП «Ліси України»)</t>
  </si>
  <si>
    <t xml:space="preserve">Рішення виконавчого комітету Тернопільської обласної ради вiд 30.08.1990  №189 зі змінами, внесеними рішенням Тернопільської обласної  ради від 10.02.2016 №75     </t>
  </si>
  <si>
    <t>142.</t>
  </si>
  <si>
    <t>«Дуби  Тараса Шевченка»</t>
  </si>
  <si>
    <t>Кременецький район, Шумська міська територіальна громада, с. Сураж, Суразьке лісництво, кв. 173 в.1, лісове урочище «Суразька дача», садиба лісництва</t>
  </si>
  <si>
    <t>Кременецький район, Шумська міська територіальна громада, с. Сураж, кв. 173 вид. 1 Суразького лісництва філії «Кременецьке лісове господарство»                 ДП «Ліси України», лісове урочище «Суразька дача», садиба лісництва</t>
  </si>
  <si>
    <t xml:space="preserve">Рішення виконавчого комітету Тернопільської обласної ради від 19.10.1967   №737зі змінами, внесеними  рішеннями виконавчого комітету Тернопільської обласної ради від 14.03.1977 № 131,  від 19.11.1984 № 320,   Тернопільської обласної  ради від 10.02.2016 №75       </t>
  </si>
  <si>
    <t>143.</t>
  </si>
  <si>
    <t>«Дуб «Тернопільський»</t>
  </si>
  <si>
    <t>Тернопільський район, Тернопільська міська територіальна громада, м.  Тернопіль  вул. Торговиця, 1, біля гуртожитку Тернопільського кооперативного торгівельно-економічного коледжу</t>
  </si>
  <si>
    <t>Тернопільський район, Тернопільська міська територіальна громада, м.  Тернопіль,  вул. Торговиця, 1, біля гуртожитку Тернопільського кооперативного торгівельно-економічного коледжу</t>
  </si>
  <si>
    <t xml:space="preserve">Тернопільський кооперативний торгівельно-економічний коледж /0,0081 га/,       Управління житлово-комунального господарства, благоустрою та екології Тернопільської міської ради /0,0019 га/                                                   </t>
  </si>
  <si>
    <t>Тернопільський кооперативний торгівельно-економічний коледж /0,0081 га/, Управління житлово-комунального господарства, благоустрою та екології Тернопільської міської ради /0,0019 га/</t>
  </si>
  <si>
    <t xml:space="preserve">Рішення виконавчого комітету Тернопільської обласної ради вiд 22.12.1987  №310  </t>
  </si>
  <si>
    <t>144.</t>
  </si>
  <si>
    <t>«Шкільний дуб»</t>
  </si>
  <si>
    <t>Чортківський район, Чортківська міська територіальна громада, м. Чортків, вул. Євгена Коновальця, 13, в межах садиби школи-інтернату</t>
  </si>
  <si>
    <t>Рішення Тернопільської обласної ради  вiд 08.09.2006  №44</t>
  </si>
  <si>
    <t>145.</t>
  </si>
  <si>
    <t>«Сапогівські буки»</t>
  </si>
  <si>
    <t>Чортківський район, Борщівська міська територіальна громада, с. Сапогів, Борщівське лісництво,  кв. 65 в.24, лісове урочище «Сапогів»</t>
  </si>
  <si>
    <t>Чортківський район, Борщівська міська територіальна громада, с. Сапогів, кв. 65 вид. 24 Борщівського лісництва філії «Чортківське лісове господарство»                 ДП «Ліси України» , лісове урочище «Сапогів»</t>
  </si>
  <si>
    <t xml:space="preserve">Рішення виконавчого комітету Тернопільської обласної ради від 13.12.1971  №645   зі змінами, внесеними  рішеннями виконавчого комітету Тернопільської обласної ради від 14.03.1977 № 131,  від 19.11.1984 № 320          </t>
  </si>
  <si>
    <t>146.</t>
  </si>
  <si>
    <t>«Бук-одинак»</t>
  </si>
  <si>
    <t>Чортківський район, Борщівська міська територіальна громада,  с. Вовчківці, Борщівське лісництво,  кв. 50 в.2, лісове урочище «Сапогів»</t>
  </si>
  <si>
    <t>Чортківський район, Борщівська міська територіальна громада,  с. Вовчківці, кв. 50 вид. 2 Борщівського лісництва філії «Чортківське лісове господарство»                     ДП «Ліси України», лісове урочище «Сапогів»</t>
  </si>
  <si>
    <t xml:space="preserve">Рішення виконавчого комітету Тернопільської обласної ради вiд 13.12.1971  №645  зі змінами, внесеними  рішеннями виконавчого комітету Тернопільської обласної ради від 14.03.1977 № 131,  від 19.11.1984 № 320           </t>
  </si>
  <si>
    <t>147.</t>
  </si>
  <si>
    <t>«Копичинецька бучина»</t>
  </si>
  <si>
    <t>Чортківський район, Копичинецька міська територіальна громада, Яблунів,  Копичинецьке лісництво, кв. 40 в. 5, лісове урочище «Яблунівська дача»</t>
  </si>
  <si>
    <t>Чортківський район, Копичинецька міська територіальна громада, Яблунів,  кв. 40 вид.  5 Копичинецького лісництва філії «Чортківське лісове господарство»                       ДП «Ліси України», лісове урочище «Яблунівська дача»</t>
  </si>
  <si>
    <t xml:space="preserve">Рішення виконавчого комітету Тернопільської обласної ради вiд 13.12.1971  №645  зі змінами, внесеними  рішеннями виконавчого комітету Тернопільської обласної ради від 14.03.1977 № 131,  від 19.11.1984 № 320     </t>
  </si>
  <si>
    <t>148.</t>
  </si>
  <si>
    <t>Чортківський район,   Гримайлівська  селищна територіальна громада, с. Глібів, біля контори ТзОВ «Відродження»</t>
  </si>
  <si>
    <t>Глібівська сільська рада Гусятинського району (переоформляється на Гримайлівську селищну раду Чортківського району)</t>
  </si>
  <si>
    <t xml:space="preserve">Рішення виконавчого комітету Тернопільської обласної ради вiд 23.10.1972  №537 зі змінами, внесеними  рішеннями виконавчого комітету Тернопільської обласної ради від 14.03.1977 № 131,  від 19.11.1984 № 320   </t>
  </si>
  <si>
    <t>149.</t>
  </si>
  <si>
    <t>Чортківський район,  Хоростківська міська територіальна громада, м. Хоростків, біля будинку культури</t>
  </si>
  <si>
    <t>Чортківський район,  Хоростківська міська територіальна громада,                                        м. Хоростків, біля будинку культури</t>
  </si>
  <si>
    <t xml:space="preserve">Державне підприємство «Дослідне господарство «Подільське» Тернопільської державної сільськогосподарської станції  Інституту кормів та сільського </t>
  </si>
  <si>
    <t xml:space="preserve">Рішення виконавчого комітету Тернопільської обласної ради вiд 13.12.1971  №645  зі змінами, внесеними  рішеннями виконавчого комітету Тернопільської обласної ради від 14.03.1977 № 131,  від 19.11.1984 № 320   </t>
  </si>
  <si>
    <t>150.</t>
  </si>
  <si>
    <t>«Біогрупа  вікових буків»</t>
  </si>
  <si>
    <t>Тернопільський район, Збаразька міська територіальна громада, с. Зарубинці,  Збаразьке лісництво кв. 29 в.20, лісове урочище «Залужжя»</t>
  </si>
  <si>
    <t>Тернопільський район, Збаразька міська територіальна громада, с. Зарубинці,                     кв. 29 вид. 20 Збаразького лісництва філії «Кременецьке лісове господарство» ДП «Ліси України», лісове урочище «Залужжя»</t>
  </si>
  <si>
    <t>151.</t>
  </si>
  <si>
    <t>«Чорнокорі буки»</t>
  </si>
  <si>
    <t>Тернопільський район,   Купчинецька сільська територіальна громада, с. Денисів, садиба реабілітаційного відділення соціального захисту населення</t>
  </si>
  <si>
    <t>Тернопільський район,   Купчинецька сільська територіальна громада,                                 с. Денисів, садиба реабілітаційного відділення соціального захисту населення</t>
  </si>
  <si>
    <t>Денисівське геріатричне реабілітаційне відділення Козівської служби соціального захисту населення</t>
  </si>
  <si>
    <t xml:space="preserve">Рішення виконавчого комітету Тернопільської обласної ради від 23.10.1972   №537   зі змінами, внесеними  рішеннями виконавчого комітету Тернопільської обласної ради від 14.03.1977 № 131,  від 19.11.1984 № 320   </t>
  </si>
  <si>
    <t>152.</t>
  </si>
  <si>
    <t>Кременецький район,  Кременецька міська територіальна громада,  м. Кременець, вул. Б. Харчука, 29</t>
  </si>
  <si>
    <t>Кременецький район,  Кременецька міська територіальна громада,  м. Кременець,  вул. Б. Харчука, 29</t>
  </si>
  <si>
    <t>громадянка Котлярська Ольга Сергійвна</t>
  </si>
  <si>
    <t xml:space="preserve">Рішення виконавчого комітету Тернопільської обласної ради вiд 27.12.1976   №637 зі змінами, внесеними  рішеннями виконавчого комітету Тернопільської обласної ради від 14.03.1977 № 131,  від 19.11.1984 № 320   </t>
  </si>
  <si>
    <t>153.</t>
  </si>
  <si>
    <t>«Полупанівські буки»</t>
  </si>
  <si>
    <t>Тернопільський район,  Підволочиська селищна територіальна громада, с. Хмелівка, Скалатське лісництво,  кв. 12 в.1, лісове урочище «Полупанівка»</t>
  </si>
  <si>
    <t>Тернопільський район,  Підволочиська селищна територіальна громада, с. Хмелівка, кв. 12 вид. 1 Скалатського лісництва філії «Кременецьке лісове господарство» ДП «Ліси України» , лісове урочище «Полупанівка»</t>
  </si>
  <si>
    <t>Державне підприємство «Тернопільське лісове господарство» (переоформляється на філію «Кременецьке лісове господарство»                                             ДП «Ліси України»)</t>
  </si>
  <si>
    <t xml:space="preserve">Рішення виконавчого комітету Тернопільської обласної ради вiд 26.12.1983  №496 зі змінами, внесеними  рішенням виконавчого комітету Тернопільської обласної ради від 19.11.1984 № 320   </t>
  </si>
  <si>
    <t>154.</t>
  </si>
  <si>
    <t>«Микулинецькі буки»</t>
  </si>
  <si>
    <t>Тернопільський район, Микулинецька селищна територіальна громада, смт Микулинці,  Микулинецьке лісництво,  кв. 4 в.11, лісове урочище «Криївка», біля автошляху між селами Микулинці  і Струсів</t>
  </si>
  <si>
    <t>Тернопільський район, Микулинецька селищна територіальна громада, смт Микулинці,  кв. 4 вид. 11 Микулинецького лісництва  філії «Кременецьке лісове господарство» ДП «Ліси України»,  лісове урочище «Криївка», біля автошляху між селами Микулинці  і Струсів</t>
  </si>
  <si>
    <t>155.</t>
  </si>
  <si>
    <t>«Буданівські буки»</t>
  </si>
  <si>
    <t>Чортківський район,  Білобожницька сільська територіальна громада, с. Папірня,  Буданівське лісництво,  кв. 44 в.1, лісове урочище «Чорний ліс»</t>
  </si>
  <si>
    <t>Чортківський район,  Білобожницька сільська територіальна громада, с. Папірня,  кв. 44 вид. 1, Буданівського лісництва філії «Кременецьке лісове господарство» ДП «Ліси України»,  лісове урочище «Чорний ліс»</t>
  </si>
  <si>
    <t>Державне підприємство «Тернопільське лісове господарство» (переоформляється на філію «Кременецьке лісове господарство»                                                         ДП «Ліси України»)</t>
  </si>
  <si>
    <t>156.</t>
  </si>
  <si>
    <t>«Кур'янівська липа»</t>
  </si>
  <si>
    <t>Тернопільський район,  Нараївська сільська територіальна громада, с. Куряни, рештки старого парку, неподалік будівель ферми та кузні</t>
  </si>
  <si>
    <t>Тернопільський район,  Нараївська сільська територіальна громада,                           с. Куряни, рештки старого парку, неподалік будівель ферми та кузні</t>
  </si>
  <si>
    <t xml:space="preserve">Рішення виконавчого комітету Тернопільської обласної ради вiд 19.11.1984  №320 зі змінами, внесеними рішенням Тернопільської обласної  ради від 10.02.2016 №75    </t>
  </si>
  <si>
    <t>157.</t>
  </si>
  <si>
    <t>«Дубівська липа»</t>
  </si>
  <si>
    <t>Чортківський район,  Скала-Подільська селищна територіальна громада, с. Дубівка</t>
  </si>
  <si>
    <t>Чортківський район,  Скала-Подільська селищна територіальна громада,                                    с. Дубівка</t>
  </si>
  <si>
    <t>Бурдяківська сільська рада Борщівського району (переоформляється на Скала-Подільську селищну раду Чортківського району)</t>
  </si>
  <si>
    <t>Рішення виконавчого комітету Тернопільської обласної ради вiд 26.12.1983  №496 зі змінами, внесеними  рішеннями виконавчого комітету Тернопільської обласної ради  від 19.11.1984 № 320,    Тернопільської обласної  ради від 10.02.2016 №75</t>
  </si>
  <si>
    <t>158.</t>
  </si>
  <si>
    <t>«Іванківські  липи»</t>
  </si>
  <si>
    <t>Чортківський район,  Скала-Подільська селищна територіальна громада, с. Іванків, на околиці села</t>
  </si>
  <si>
    <t>Служба автомобільних доріг в Тернопільській області</t>
  </si>
  <si>
    <t>159.</t>
  </si>
  <si>
    <t>«Золота липа»</t>
  </si>
  <si>
    <t xml:space="preserve">Чортківський район,  Бучацька міська територіальна громада, м. Бучач, вул. Степана Бандери,15 </t>
  </si>
  <si>
    <t xml:space="preserve">Чортківський район,  Бучацька міська територіальна громада, м. Бучач,                             вул. Степана Бандери,15 </t>
  </si>
  <si>
    <t>Державне підприємство «Бучацьке лісове господарство» (переоформляється Бучацьку міську раду Чортківського району)</t>
  </si>
  <si>
    <t xml:space="preserve">Рішення виконавчого комітету Тернопільської обласної ради вiд 17.11.1969  №747 зі змінами, внесеними  рішеннями виконавчого комітету Тернопільської обласної ради від 14.03.1977 № 131,  від 19.11.1984 № 320                                                       </t>
  </si>
  <si>
    <t>160.</t>
  </si>
  <si>
    <t>«Цвітівська липа»</t>
  </si>
  <si>
    <t>Чортківський район,   Трибухівська сільська територіальна громада, с. Цвітова, біля церкви</t>
  </si>
  <si>
    <t>Трибухівська сільська рада Чортківського району</t>
  </si>
  <si>
    <t>Цвітівська сільська рада Бучацького району (переоформляється на Трибухівську сільську  раду Чортківського району)</t>
  </si>
  <si>
    <t xml:space="preserve">Рішення виконавчого комітету Тернопільської обласної ради від  21.12.1974  №554 зі змінами, внесеними  рішеннями виконавчого комітету Тернопільської обласної ради від 14.03.1977 № 131,  від 19.11.1984 № 320   </t>
  </si>
  <si>
    <t>161.</t>
  </si>
  <si>
    <t>«Гніздо лип №1»</t>
  </si>
  <si>
    <t>Чортківський район,  Бучацька міська територіальна громада, м. Бучач, вул. Степана Бандери, територія міського парку культури і відпочинку</t>
  </si>
  <si>
    <t>Бучацька міська рада  Бучацького району (переоформляється на Бучацьку міську раду  Чортківського району)</t>
  </si>
  <si>
    <t xml:space="preserve">Рішення виконавчого комітету Тернопільської обласної ради вiд 26.12.1983  №496 зі змінами, внесеними  рішенням виконавчого комітету Тернопільської обласної ради  від 19.11.1984 № 320   </t>
  </si>
  <si>
    <t>162.</t>
  </si>
  <si>
    <t>«Гніздо лип №2»</t>
  </si>
  <si>
    <t xml:space="preserve">Рішення виконавчого комітету Тернопільської обласної ради від 26.12.1983  №496 зі змінами, внесеними  рішенням виконавчого комітету Тернопільської обласної ради  від 19.11.1984 № 320   </t>
  </si>
  <si>
    <t>163.</t>
  </si>
  <si>
    <t>«Гусятинські вікові липи»</t>
  </si>
  <si>
    <t>Чортківський район, Гусятинська селищна територіальна громада, смт Гусятин,  Гусятинське  лісництво, кв. 58 в.6, лісове урочище «Дача «Гусятин»</t>
  </si>
  <si>
    <t>Чортківський район, Гусятинська селищна територіальна громада, смт Гусятин,  кв. 58 в.6 Гусятинського  лісництва філії «Чортківське лісове господарство» ДП «Ліси України»,, лісове урочище «Дача «Гусятин»</t>
  </si>
  <si>
    <t>164.</t>
  </si>
  <si>
    <t>«Яблунівська липа»</t>
  </si>
  <si>
    <t>Чортківський район,  Копичинецька міська територіальна громада, с. Яблунів, старий парк</t>
  </si>
  <si>
    <t xml:space="preserve">Рішення виконавчого комітету Тернопільської обласної ради вiд 13.12.1971  №645 зі змінами, внесеними  рішеннями виконавчого комітету Тернопільської обласної ради від 14.03.1977 № 131,  від 19.11.1984 № 320   </t>
  </si>
  <si>
    <t>165.</t>
  </si>
  <si>
    <t>«Лисичниківські  липи»</t>
  </si>
  <si>
    <t>Чортківський район, Заліщицька міська територіальна громада,  с. Лисичники, в центрі села, біля автобусної зупинки</t>
  </si>
  <si>
    <t>Касперівська сільська рада Заліщицького району (переоформляється на Заліщицьку міську раду  Чортківського району)</t>
  </si>
  <si>
    <t>166.</t>
  </si>
  <si>
    <t>«Кретівські липи»</t>
  </si>
  <si>
    <t>Тернопільський район, Збаразька міська територіальна громада, в межах старого кладовища (7 лип) та пасовища (1 липа),               с. Кретівці</t>
  </si>
  <si>
    <t>Тернопільський район, Збаразька міська територіальна громада, в межах старого кладовища (7 лип) та пасовища (1 липа),                   с. Кретівці</t>
  </si>
  <si>
    <t>Збаразька міська рада  Тернопільського району</t>
  </si>
  <si>
    <t>Кретівська сільська рада Збаразького району (переоформляється на Збаразьку міську раду  Тернопільського  району)</t>
  </si>
  <si>
    <t>167.</t>
  </si>
  <si>
    <t>«Черниховецькі липи»</t>
  </si>
  <si>
    <t>Тернопільський район, Збаразька міська територіальна громада, с. Чернихів в межах кладовища та церкви пресвятої Трійці на кінці вул. Княжа</t>
  </si>
  <si>
    <t>Збаразька  міська рада Тернопільського району</t>
  </si>
  <si>
    <t>Чернихівецька сільська рада Збаразького району (переоформляється на Збаразьку міську раду  Тернопільського  району)</t>
  </si>
  <si>
    <t>Рішення Тернопільської обласної ради  від 14.07.2011  №1217</t>
  </si>
  <si>
    <t>168.</t>
  </si>
  <si>
    <t>«Липа Богдана Хмельницького»</t>
  </si>
  <si>
    <t>Тернопільський район, Збаразька міська територіальна громада, с. Нижні Луб’янки, біля автошляху «Збараж - Ланівці», при в’їзді в село</t>
  </si>
  <si>
    <t>Збаразька міська рада Тернопільського  району</t>
  </si>
  <si>
    <t>Оформляється на Збаразьку міську раду  Тернопільського  району</t>
  </si>
  <si>
    <t xml:space="preserve">Рішення Тернопільської обласної ради від 23.10.2012 №1448 зі змінами, внесеними рішенням Тернопільської обласної  ради від 10.02.2016 №75    </t>
  </si>
  <si>
    <t>169.</t>
  </si>
  <si>
    <t>«Ніщенські липи»</t>
  </si>
  <si>
    <t>Тернопільський район,   Зборівська міська територіальна громада, с. Ніще, рештки старовинного парку</t>
  </si>
  <si>
    <t>Зборівська міська рада  Тернопільського району</t>
  </si>
  <si>
    <t>Вовчківська сільська рада Зборівського району (переоформляється на Зборівську міську раду  Тернопільського  району)</t>
  </si>
  <si>
    <t xml:space="preserve">Рішення виконавчого комітету Тернопільської обласної ради  вiд 14.03.1977  №131 зі змінами, внесеними  рішенням виконавчого комітету Тернопільської обласної ради  від 19.11.1984 № 320      </t>
  </si>
  <si>
    <t>170.</t>
  </si>
  <si>
    <t>«Оліївські липи Свободи»</t>
  </si>
  <si>
    <t xml:space="preserve">Тернопільський район,  Зборівська міська територіальна громада, с. Оліїв, біля пам’ятника Свободи </t>
  </si>
  <si>
    <t xml:space="preserve">Зборівська міська рада Тернопільського району </t>
  </si>
  <si>
    <t>Оформляється на Зборівську  міську раду  Тернопільського  району</t>
  </si>
  <si>
    <t>Рішення Тернопільської обласної ради від 04.12.2014 № 1839 зі змінами, внесеними рішенням обласної ради від 09.04.2015 № 1943</t>
  </si>
  <si>
    <t>171.</t>
  </si>
  <si>
    <t>«Ратищівські липи»</t>
  </si>
  <si>
    <t>Тернопільський район, Залозецька селищна територіальна громада, с. Ратищі, неподалік школи, коло пам’ятного знака (хреста), поставленого на честь скасування кріпосного права</t>
  </si>
  <si>
    <t>Ратищінська сільська рада Зборівського району (переоформляється на Залозецьку селищну  раду  Тернопільського  району)</t>
  </si>
  <si>
    <t>Рішення Тернопільської обласної ради від 16.08.2012 №1417</t>
  </si>
  <si>
    <t>172.</t>
  </si>
  <si>
    <t>«Гарбузівська липа»</t>
  </si>
  <si>
    <t>Тернопільський район, Зборівська міська територіальна громада, c.  Гарбузів, на церковному подвір’ї</t>
  </si>
  <si>
    <t>Тернопільський район, Зборівська міська територіальна громада, с.  Гарбузів, на церковному подвір’ї</t>
  </si>
  <si>
    <t>Гарбузівська сільська рада Зборівського району (переоформляється на Зборівську міську раду  Тернопільського  району)</t>
  </si>
  <si>
    <t>Рішення Тернопільської обласної ради від 16.08.2012  №1417</t>
  </si>
  <si>
    <t>173.</t>
  </si>
  <si>
    <t>«Липа Івана Франка»</t>
  </si>
  <si>
    <t>Тернопільський район, Тернопільська  міська територіальна громада, с. Курівці, в 200 метрах від залізничного переїзду, біля магазину</t>
  </si>
  <si>
    <t xml:space="preserve">Тернопільська міська рада </t>
  </si>
  <si>
    <t>Курівецька сільська рада Зборівського району (переоформляється на Тернопільську  міську раду  Тернопільського  району</t>
  </si>
  <si>
    <t>174.</t>
  </si>
  <si>
    <t>«Липи Ліпінського»</t>
  </si>
  <si>
    <t>Тернопільський район, Зборівська міська територіальна громада, с. Вірлів, біля могили відомого скрипаля Кароля Ліпінського</t>
  </si>
  <si>
    <t>Вірлівська сільська рада Зборівського району (переоформляється на Зборівську міську раду  Тернопільського  району)</t>
  </si>
  <si>
    <t>175.</t>
  </si>
  <si>
    <t>«Липа Святого Роха»</t>
  </si>
  <si>
    <t>Тернопільський район, Залозецька селищна територіальна громада, смт Залісці, вул. Воїнів УПА</t>
  </si>
  <si>
    <t>Оформляється на Залозецьку селищну  раду  Тернопільського  району</t>
  </si>
  <si>
    <t>Рішення Тернопільської обласної ради від 17.06.2014 №1714</t>
  </si>
  <si>
    <t>176.</t>
  </si>
  <si>
    <t>«Липи Свободи»</t>
  </si>
  <si>
    <t>Тернопільський район, Залозецька селищна територіальна громада, с. Бліх, біля пам’ятного знака (хреста) на честь скасування кріпосного права</t>
  </si>
  <si>
    <t>Рішення Тернопільської обласної ради від 09.04.2015 №1942</t>
  </si>
  <si>
    <t>177.</t>
  </si>
  <si>
    <t>«Липи біля Святого Миколая»</t>
  </si>
  <si>
    <t>Тернопільський район, Залозецька селищна територіальна громада,                           с. Мильне, біля пам’ятника Святого Миколая</t>
  </si>
  <si>
    <t>Тернопільський район, Залозецька селищна територіальна громада,                        с. Мильне, біля пам’ятника Святого Миколая</t>
  </si>
  <si>
    <t>178.</t>
  </si>
  <si>
    <t>«Озернянські липи»</t>
  </si>
  <si>
    <t>Тернопільський район, Озерянська сільська  територіальна громада, с. Озерна, біля костелу</t>
  </si>
  <si>
    <t>Озернянська  сільська рада Тернопільського району</t>
  </si>
  <si>
    <t>Оформляється на  Озернянську сільську раду Тернопільського  району</t>
  </si>
  <si>
    <t>179.</t>
  </si>
  <si>
    <t>Тернопільський район, Купчинецька сільська  територіальна громада, с.  Денисів, кв. 41 в.1 Козівського  лісництва, , старий колгоспний сад</t>
  </si>
  <si>
    <t>Тернопільський район, Купчинецька сільська  територіальна громада, с.  Денисів, кв. 41 в.1 Козівського  лісництва  філії «Бережанське лісомисливське господарство» ДП «Ліси України», старий колгоспний сад</t>
  </si>
  <si>
    <t>Державне підприємство «Бережанське  лісомисливське  господарство» (переоформляється на філію «Бережанське лісомисливське господарство» ДП «Ліси України»)</t>
  </si>
  <si>
    <t xml:space="preserve">Рішення виконавчого комітету Тернопільської обласної ради від  23.10.1972  №537 зі змінами, внесеними  рішеннями виконавчого комітету Тернопільської обласної ради від 14.03.1977 № 131,  від 19.11.1984 № 320   </t>
  </si>
  <si>
    <t>180.</t>
  </si>
  <si>
    <t>Кременецький район,  Почаївська  міська територіальна громада, м. Почаїв,                         вул. Липова</t>
  </si>
  <si>
    <t>Кременецький район,  Почаївська  міська територіальна громада, м. Почаїв,                     вул. Липова</t>
  </si>
  <si>
    <t>Почаївський комбінат комунальних підприємств</t>
  </si>
  <si>
    <t>Оформляється на Почаївський комбінат комунальних підприємств</t>
  </si>
  <si>
    <t xml:space="preserve">Рішення виконавчого комітету Тернопільської обласної ради від 21.12.1974   №554  зі змінами, внесеними  рішеннями виконавчого комітету Тернопільської обласної ради від 14.03.1977 № 131,  від 19.11.1984 № 320                           </t>
  </si>
  <si>
    <t>181.</t>
  </si>
  <si>
    <t>«Почаївська липа»</t>
  </si>
  <si>
    <t>Кременецький район,  Почаївська міська територіальна громада, м. Почаїв,                    вул. Липова, біля лісництва</t>
  </si>
  <si>
    <t xml:space="preserve">Рішення виконавчого комітету Тернопільської обласної ради вiд 21.12.1974   №554    зі змінами, внесеними  рішеннями виконавчого комітету Тернопільської обласної ради від 14.03.1977 № 131,  від 19.11.1984 № 320                         </t>
  </si>
  <si>
    <t>182.</t>
  </si>
  <si>
    <t>«Шкільна липа»</t>
  </si>
  <si>
    <t>Кременецький район,  Кременецька міська територіальна громада, с. Великі Млинівці, біля школи</t>
  </si>
  <si>
    <t>Великомлинівецька сільська рада Кременецького району  (переоформляється на Кременецьку  міську раду  Кременецького  району)</t>
  </si>
  <si>
    <t xml:space="preserve">Рішення виконавчого комітету Тернопільської обласної ради вiд 21.12.1974   №554 зі змінами, внесеними  рішеннями виконавчого комітету Тернопільської обласної ради від 14.03.1977 № 131,  від 19.11.1984 № 320                           </t>
  </si>
  <si>
    <t>183.</t>
  </si>
  <si>
    <t>«Андругівські липи»</t>
  </si>
  <si>
    <t>Кременецькій район, Кременецька міська територіальна громада, вул. Гайова, с. Андруга</t>
  </si>
  <si>
    <t>Білокриницька сільська рада Кременецького району (переоформляється на Кременецьку  міську раду  Кременецького  району)</t>
  </si>
  <si>
    <t>Рішення Тернопільської обласної ради  від 09.08.2018  №1155</t>
  </si>
  <si>
    <t>184.</t>
  </si>
  <si>
    <t>«Рожиська липа»</t>
  </si>
  <si>
    <t>Тернопільський район,  Підволочиська селищна територіальна громада, с. Рожиськ, на території господарського двору</t>
  </si>
  <si>
    <t>Підволочиська міська  рада Тернопільського району</t>
  </si>
  <si>
    <t>Оформляється на Підволочиську міську  раду Тернопільського району</t>
  </si>
  <si>
    <t>185.</t>
  </si>
  <si>
    <t>«Довгівська липа»</t>
  </si>
  <si>
    <t>Тернопільський район,  Теребовлянська міська територіальна громада, с. Довге, біля церкви Івана Богослова</t>
  </si>
  <si>
    <t>Довгенська сільська рада Теребовлянського району  (переоформляється на Теребовлянську міську  раду  Тернопільського  району)</t>
  </si>
  <si>
    <t xml:space="preserve">Рішення Тернопільської обласної ради  вiд 18.03.1994 зі змінами, внесеними рішенням Тернопільської обласної  ради від 10.02.2016 №75    </t>
  </si>
  <si>
    <t>186.</t>
  </si>
  <si>
    <t>«Прошівські липи»</t>
  </si>
  <si>
    <t>Тернопільський  район,  Великогаївська сільська територіальна громада, с. Прошова, біля школи         (1 дерево), біля церкви  (5 дерев)</t>
  </si>
  <si>
    <t xml:space="preserve">Великогаївська сільська рада Тернопільського  району </t>
  </si>
  <si>
    <t xml:space="preserve">Оформляється на Великогаївську сільську раду Тернопільського  району </t>
  </si>
  <si>
    <t>Рішення Тернопільської обласної ради  вiд 04.12.2014 №1839</t>
  </si>
  <si>
    <t>187.</t>
  </si>
  <si>
    <t>«Товстолузька липа»</t>
  </si>
  <si>
    <t>Тернопільський район, Великогаївська сільська територіальна громада, с. Товстолуг, вул. Лесі Українки, поряд з пам’ятником святого апостола Івана Богослова</t>
  </si>
  <si>
    <t>Великогаївська  сільська рада Тернопільського району</t>
  </si>
  <si>
    <t>Рішення Тернопільської обласної ради  вiд 09.04.2015 №1912</t>
  </si>
  <si>
    <t>188.</t>
  </si>
  <si>
    <t>«Тернопільська липа»</t>
  </si>
  <si>
    <t>Тернопільський район, Тернопільська міська територіальна громада, м.  Тернопіль, вул. Листопадова, між будинками №1-3</t>
  </si>
  <si>
    <t>Тернопільський район, Тернопільська міська територіальна громада,                             м.  Тернопіль, вул. Листопадова, між будинками №1-3</t>
  </si>
  <si>
    <t>Управління житлово-комунального господарства, благоустрою та екології виконавчого комітету Тернопільської міської ради</t>
  </si>
  <si>
    <t xml:space="preserve">Рішення виконавчого комітету Тернопільської обласної ради вiд 21.12.1974   №554 зі змінами, внесеними  рішеннями виконавчого комітету Тернопільської обласної ради від 14.03.1977 № 131,  від 19.11.1984 № 320                            </t>
  </si>
  <si>
    <t>189.</t>
  </si>
  <si>
    <t>«Липи Ірени та Гелени»</t>
  </si>
  <si>
    <t>Тернопільський район, Байковецька сільська територіальна громада, с. Байківці, Байковецької загальноосвітньої школи І-ІІ ступенів</t>
  </si>
  <si>
    <t>Байковецька загальноосвітня школа        І-ІІ ступенів</t>
  </si>
  <si>
    <t>Байковецька загальноосвітня школа  І-ІІ ступенів</t>
  </si>
  <si>
    <t xml:space="preserve">Рішення Тернопільської обласної ради  вiд 3.02.2021   № 57    </t>
  </si>
  <si>
    <t>190.</t>
  </si>
  <si>
    <t>«Козівська липа»</t>
  </si>
  <si>
    <t xml:space="preserve">Тернопільський район, Козівська селищна територіальна громада, смт Козова,                     вул. Соборна, 9, територія Козівського ліцею № 1  </t>
  </si>
  <si>
    <t xml:space="preserve"> Козівський ліцей №1</t>
  </si>
  <si>
    <t>Рішення Тернопільської обласної ради  вiд 26.08.2022   № 604</t>
  </si>
  <si>
    <t>191.</t>
  </si>
  <si>
    <t>«Більче-Золотецькі тополі»</t>
  </si>
  <si>
    <t>Чортківський район, Більче-Золотецька сільська територіальна громада, с. Більче-Золоте, західна околиця, біля автошляху</t>
  </si>
  <si>
    <t>Більче-Золотецька сільська рада Борщівського  району (переоформляється на Більче-Золотецьку сільську раду Чортківського району)</t>
  </si>
  <si>
    <t>192.</t>
  </si>
  <si>
    <t>«Гусятинська тополя»</t>
  </si>
  <si>
    <t>Чортківський район, Гусятинська селищна територіальна громада, смт Гусятин,  Гусятинське лісництво, кв. 58 в.8, лісове урочище «Дача «Гусятин»</t>
  </si>
  <si>
    <t>Чортківський район, Гусятинська селищна територіальна громада, смт Гусятин,  кв. 58 в.8 Гусятинського лісництва філії «Чортківське лісове господарство» ДП «Ліси України», лісове урочище «Дача «Гусятин»</t>
  </si>
  <si>
    <t>193.</t>
  </si>
  <si>
    <t>«Верба біла»</t>
  </si>
  <si>
    <t>Кременецький район,  Кременецька міська територіальна громада, с. Великі  Млинівці</t>
  </si>
  <si>
    <t>194.</t>
  </si>
  <si>
    <t>«Вікові дерева          модрини»</t>
  </si>
  <si>
    <t>Тернопільський район, Підгороднянська сільська територіальна громада,                     с. Підгороднє, 49 вид. 3 Тернопільського лісництва, лісове урочище «Іванівці»</t>
  </si>
  <si>
    <t>Тернопільський район, Підгороднянська сільська територіальна громада,                     с. Підгороднє, 49 вид. 3 Тернопільського лісництва філії «Кременецьке  лісове господарство» ДП «Ліси України», лісове урочище «Іванівці»</t>
  </si>
  <si>
    <t>Державне підприємство «Тернопільське лісове господарство» (переоформляється на філію «Кременецьке  лісове господарство»                                                    ДП «Ліси України»)</t>
  </si>
  <si>
    <t>195.</t>
  </si>
  <si>
    <t>«Сосна Лесі Українки»</t>
  </si>
  <si>
    <t>Кременецький район, Шумська міська територіальна громада,  с. Малі Садки,  Суразьке лісництво, кв. 142 в.5, лісове урочище «Суразька дача»</t>
  </si>
  <si>
    <t>Кременецький район, Шумська міська територіальна громада,  с. Малі Садки,    кв. 142 вид. 5 Суразького лісництва філії «Кременецьке  лісове господарство»              ДП «Ліси України», лісове урочище «Суразька дача»</t>
  </si>
  <si>
    <t xml:space="preserve">Державне підприємство «Кременецьке лісове господарство»  (переоформляється на філію «Кременецьке  лісове господарство»                                                    ДП «Ліси України») </t>
  </si>
  <si>
    <t xml:space="preserve">Рішення виконавчого комітету Тернопільської обласної ради вiд 14.10.1967  №734 зі змінами, внесеними  рішеннями виконавчого комітету Тернопільської обласної ради від 14.03.1977 № 131,  від 19.11.1984 № 320   </t>
  </si>
  <si>
    <t>196.</t>
  </si>
  <si>
    <t>«Сосна пірамідальна звичайна»</t>
  </si>
  <si>
    <t>Кременецький район, Кременецька міська територіальна громада, с. Великі Млинівці,  Кременецьке лісництво, кв. 15 в.4, лісове урочище «Тарнобір»</t>
  </si>
  <si>
    <t>Кременецький район, Кременецька міська територіальна громада, с. Великі Млинівці,  кв. 15 в.4 Кременецького лісництва  філії «Кременецьке  лісове господарство» ДП «Ліси України»,,  лісове урочище «Тарнобір»</t>
  </si>
  <si>
    <t xml:space="preserve">Рішення виконавчого комітету Тернопільської обласної ради вiд 14.10.1967   №734 зі змінами, внесеними  рішеннями виконавчого комітету Тернопільської обласної ради від 14.03.1977 № 131,  від 19.11.1984 № 320,    Тернопільської обласної  ради від 10.02.2016 №75                          </t>
  </si>
  <si>
    <t>197.</t>
  </si>
  <si>
    <t>«Ценівська смерека»</t>
  </si>
  <si>
    <t>Тернопільський район, Козівська селищна територіальна громада, с.  Ценів, за межами населеного пункту с.  Ценів</t>
  </si>
  <si>
    <t>Оформляється на Козівську селищну  раду  Тернопільського  району</t>
  </si>
  <si>
    <t>198.</t>
  </si>
  <si>
    <t>«Рукомишський явір»</t>
  </si>
  <si>
    <t>Чортківський район,  Бучацька міська територіальна громада, с. Рукомиш, біля церкви та травертинових скель</t>
  </si>
  <si>
    <t>Заривинецька сільська рада Бучацького району (переоформляється на Бучацьку міську раду Чортківського району)</t>
  </si>
  <si>
    <t xml:space="preserve">Рішення виконавчого комітету Тернопільської обласної ради вiд 14.03.1977  №131  зі змінами, внесеними  рішенням виконавчого комітету Тернопільської обласної ради від 19.11.1984 № 320    </t>
  </si>
  <si>
    <t>199.</t>
  </si>
  <si>
    <t>«Скала-Подільський ясен»</t>
  </si>
  <si>
    <t>Чортківський район, Скала-Подільська селищна територіальна громада, смт Скала-Подільська,  кв. 55 вид .3 Скала-Подільського лісництва, лісове урочище «Дача «Скала-Подільська»</t>
  </si>
  <si>
    <t>Чортківський район, Скала-Подільська селищна територіальна громада, смт Скала-Подільська,  кв. 55 вид .3 Скала-Подільського лісництва філії «Чортківське  лісове господарство» ДП «Ліси України», лісове урочище «Дача «Скала-Подільська»</t>
  </si>
  <si>
    <t xml:space="preserve">Державне підприємство «Кременецьке лісове господарство»  (переоформляється на філію «Чортківське  лісове господарство»                                                    ДП «Ліси України») </t>
  </si>
  <si>
    <t xml:space="preserve">Рішення виконавчого комітету Тернопільської обласної ради  вiд  21.12.1974 №554 зі змінами, внесеними  рішеннями виконавчого комітету Тернопільської обласної ради від 14.03.1977 № 131,  від 19.11.1984 № 320   </t>
  </si>
  <si>
    <t>200.</t>
  </si>
  <si>
    <t>«Ясен Генріха Борковського»</t>
  </si>
  <si>
    <t>Чортківський район,  Мельнице-Подільська селищна територіальна громада, смт  Мельниця-Подільська,   селищний парк</t>
  </si>
  <si>
    <t>Мельнице-Подільська селищна  рада Борщівського району (переоформляється на Мельнице-Подільську селищну раду Чортківського району)</t>
  </si>
  <si>
    <t>Рішення Тернопільської обласної ради  від 14.04.2011  №1149</t>
  </si>
  <si>
    <t>201.</t>
  </si>
  <si>
    <t>«Дерево Міцкевича»</t>
  </si>
  <si>
    <t>Чортківський район,  Гримайлівська селищна територіальна громада, смт Гримайлів,  вул. Міцкевича, біля пам’ятного знаку</t>
  </si>
  <si>
    <t>Гримайлівська селищна рада Чортківського району</t>
  </si>
  <si>
    <t>Гримайлівський комбінат комунальних підприємств (переоформляється на Гримайлівську селищну раду Чортківського району)</t>
  </si>
  <si>
    <t>Рішення  Тернопільської обласної ради від 25.04.1996 №90</t>
  </si>
  <si>
    <t>202.</t>
  </si>
  <si>
    <t>«Ясень строкатий»</t>
  </si>
  <si>
    <t>Чортківський район, Хоростківська  міська територіальна громада, м. Хоростків, навпроти будинку культури</t>
  </si>
  <si>
    <t>Державне підприємство «Дослідне господарство «Подільське» Тернопільської державної сільськогосподарської станції  Інституту кормів та сільського  господарства Поділля</t>
  </si>
  <si>
    <t>Державне підприємство «Дослідне господарство «Подільське» Тернопільської державної сільськогосподарської станції  Інституту кормів та сільського сільського господарства Поділля</t>
  </si>
  <si>
    <t>203.</t>
  </si>
  <si>
    <t>«Кальненський ясен»</t>
  </si>
  <si>
    <t>Тернопільський район, Козівська селищна територіальна громада, с. Кальне, поряд з дерев’яною церквою Святого Миколая</t>
  </si>
  <si>
    <t>Кальненська сільська  рада Козівського району (переоформляється на Козівську селищну  раду Тернопільського району)</t>
  </si>
  <si>
    <t>Рішення Тернопільської обласної ради від 8.12.2017 №838</t>
  </si>
  <si>
    <t>204.</t>
  </si>
  <si>
    <t>«Монастириські    ясени»</t>
  </si>
  <si>
    <t>Чортківський район, Монастириська міська територіальна громада, м. Монастириська, вул. Шевченка, 69, поряд із  Церквою Пресвятої Богородиці Української автокефальної православної церкви</t>
  </si>
  <si>
    <t>Монастириський  комбінат комунальних підприємств</t>
  </si>
  <si>
    <t xml:space="preserve">Рішення виконавчого комітету Тернопільської обласної ради вiд 17.11.1969  №747 зі змінами, внесеними  рішеннями виконавчого комітету Тернопільської обласної ради від 14.03.1977 № 131,  від 19.11.1984 № 320                                                      </t>
  </si>
  <si>
    <t>205.</t>
  </si>
  <si>
    <t>«Косівський ясен»</t>
  </si>
  <si>
    <t>Чортківський район,  Білобожницька сільська територіальна громада, с. Косів, між конторою  ВАТ «Агропромтехніка» та житлового будинку по вул. Івана Франка</t>
  </si>
  <si>
    <t>ВАТ «Агропромтехніка»</t>
  </si>
  <si>
    <t xml:space="preserve">Рішення  Тернопільської обласної ради від 18.03.1994 зі змінами, внесеними рішенням Тернопільської обласної  ради від 10.02.2016 №75     </t>
  </si>
  <si>
    <t>206.</t>
  </si>
  <si>
    <t>«Новосілківські берести»</t>
  </si>
  <si>
    <t>Чортківський район,  Заліщицька міська територіальна громада, с. Новосілка, в центрі села на роздоріжжі, біля хреста</t>
  </si>
  <si>
    <t>Новосілківська сільська рада Заліщицького району (переоформляється на Заліщицьку  міську раду  Чортківського  району)</t>
  </si>
  <si>
    <t xml:space="preserve">Рішення виконавчого комітету Тернопільської обласної ради вiд 13.12.1971  №645  зі змінами, внесеними  рішеннями виконавчого комітету Тернопільської обласної ради від 14.03.1977 № 131,  від 19.11.1984 № 320        </t>
  </si>
  <si>
    <t>207.</t>
  </si>
  <si>
    <t>«Великомлинівецький берест»</t>
  </si>
  <si>
    <t>Кременецький район,  Кременецька міська територіальна громада, с. Великі Млинівці, біля клубу</t>
  </si>
  <si>
    <t>Великомлинівецька сільська рада Кременецького району (переоформляється на Кременецьку  міську раду  Кременецького  району)</t>
  </si>
  <si>
    <t xml:space="preserve">Рішення виконавчого комітету Тернопільської обласної ради вiд 21.12.1974   №554 зі змінами, внесеними  рішеннями виконавчого комітету Тернопільської обласної ради від 14.03.1977 № 131,  від 19.11.1984 № 320,  Тернопільської обласної  ради від 10.02.2016 №75                              </t>
  </si>
  <si>
    <t>208.</t>
  </si>
  <si>
    <t>«Гінкго дволопатеве»</t>
  </si>
  <si>
    <t>Чортківський район, Заліщицька міська територіальна громада, м. Заліщики,                                     вул. Ольжича, 3а, садиба школи №2</t>
  </si>
  <si>
    <t>Заліщицька загальноосвітня школа  I-III  ступенів</t>
  </si>
  <si>
    <t xml:space="preserve">Рішення виконавчого комітету Тернопільської обласної ради вiд 20.12.1968  №870 зі змінами, внесеними  рішеннями виконавчого комітету Тернопільської обласної ради від 14.03.1977 № 131,  від 19.11.1984 № 320                                </t>
  </si>
  <si>
    <t>209.</t>
  </si>
  <si>
    <r>
      <t>«Гінкго Ігнатія Браницького</t>
    </r>
    <r>
      <rPr>
        <b/>
        <sz val="10"/>
        <rFont val="Times New Roman"/>
        <family val="1"/>
        <charset val="204"/>
      </rPr>
      <t>»</t>
    </r>
  </si>
  <si>
    <t>Чортківський район, Заліщицька міська територіальна громада, м. Заліщики, у межах парку - пам’ятки садово-паркового мистецтва місцевого значення «Чортківський парк»</t>
  </si>
  <si>
    <t>Оформляється на Заліщицьку  міську раду  Чортківського  району</t>
  </si>
  <si>
    <t>Рішення тернопільської обласної ради від 23.10.2012 №1448</t>
  </si>
  <si>
    <t>210.</t>
  </si>
  <si>
    <t>«Бундук канадський»</t>
  </si>
  <si>
    <t>Чортківський район, Заліщицька міська територіальна громада, м. Заліщики, у межах парку пам’ятки садово-паркового мистецтва «Заліщицький»</t>
  </si>
  <si>
    <t xml:space="preserve">Рішення Тернопільської обласної ради вiд 04.06.2019  №1398                                                     </t>
  </si>
  <si>
    <t>211.</t>
  </si>
  <si>
    <t>«Софора японська»</t>
  </si>
  <si>
    <t>Чортківський район, Заліщицька міська територіальна громада, м. Заліщики, на кладовищі,  в 20 метрах від центрального входу</t>
  </si>
  <si>
    <t>Заліщицьке житлово-комунальне підприємство</t>
  </si>
  <si>
    <t>Заліщицький комбінат комунальних підприємств (переоформляється на Заліщицьку  міську раду  Чортківського  району)</t>
  </si>
  <si>
    <t xml:space="preserve">Рішення виконавчого комітету Тернопільської обласної ради вiд 23.10.1972   №537  зі змінами, внесеними  рішеннями виконавчого комітету Тернопільської обласної ради від 14.03.1977 № 131,  від 19.11.1984 № 320    </t>
  </si>
  <si>
    <t>212.</t>
  </si>
  <si>
    <t>«Горіх ведмежий  №1»</t>
  </si>
  <si>
    <t>Чортківський район, Заліщицька міська територіальна громада, м. Заліщики, біля універмагу</t>
  </si>
  <si>
    <t>Рішення виконавчого комітету Тернопільської обласної ради вiд 23.10.1972  №537 зі змінами, внесеними  рішеннями виконавчого комітету Тернопільської обласної ради від 14.03.1977 № 131,  від 19.11.1984 № 320,    Тернопільської обласної  ради від 10.02.2016 №75</t>
  </si>
  <si>
    <t>213.</t>
  </si>
  <si>
    <t>«Горіх ведмежий  №2»</t>
  </si>
  <si>
    <t>Тернопільський район,  Теребовлянська міська територіальна громада, с.  Кровінка, кв. 80 вид.12 Теребовлянського  лісництва, , садиба лісництва</t>
  </si>
  <si>
    <t xml:space="preserve">Тернопільський район,  Теребовлянська міська територіальна громада, с.  Кровінка, кв. 80 вид.12 Теребовлянського  лісництва філії «Чортківське  лісове господарство» ДП «Ліси України», садиба лісництва </t>
  </si>
  <si>
    <t xml:space="preserve">Державне підприємство «Тернопільське лісове господарство»  (переоформляється на філію «Кременецьке  лісове господарство»                                                    ДП «Ліси України») </t>
  </si>
  <si>
    <t xml:space="preserve">Рішення Тернопільської обласної ради  вiд 26.02.1999  №50    </t>
  </si>
  <si>
    <t>214.</t>
  </si>
  <si>
    <t>«Сосна австрійська»</t>
  </si>
  <si>
    <t>Тернопільський район, Микулинецька селищна територіальна громада, с. Струсів, біля будинку школи-інтернату</t>
  </si>
  <si>
    <t xml:space="preserve">Струсівська обласна комунальна загальноосвітня I-III ступенів санаторна школа-інтернат для дітей з захворюванням серцево-судинної системи </t>
  </si>
  <si>
    <t xml:space="preserve">Рішення виконавчого комітету Тернопільської обласної ради вiд 17.11.1969  №747  зі змінами, внесеними  рішеннями виконавчого комітету Тернопільської обласної ради від 14.03.1977 № 131,  від 19.11.1984 № 320                                                   </t>
  </si>
  <si>
    <t>215.</t>
  </si>
  <si>
    <t>Чортківський район, Копичинецька міська територіальна громада, с. Яблунів, Копичинецьке лісництво, кв. 45 в. 1, лісове урочище «Яблунівська дача»</t>
  </si>
  <si>
    <t>Чортківський район, Копичинецька міська територіальна громада, с. Яблунів, кв. 45 в. 1 Копичинецького лісництва  філії «Чортківське лісове господарство» ДП «Ліси України», лісове урочище «Яблунівська дача»</t>
  </si>
  <si>
    <t xml:space="preserve">Рішення виконавчого комітету Тернопільської обласної ради вiд 17.11.1969  №747зі змінами, внесеними  рішеннями виконавчого комітету Тернопільської обласної ради від 14.03.1977 № 131,  від 19.11.1984 № 320,  Тернопільської обласної  ради від 10.02.2016 №75                                                      </t>
  </si>
  <si>
    <t>216.</t>
  </si>
  <si>
    <t>Чортківський район,  Чортківська міська територіальна громада, с. Бичківці, у старому парку біля церкви</t>
  </si>
  <si>
    <t>Бичківська сільська рада Чортківського району (переоформляється на Чортківську міську раду Чортківського району)</t>
  </si>
  <si>
    <t>217.</t>
  </si>
  <si>
    <t>Чортківський район,  Чортківська міська територіальна громада, м. Чортків, вул. Степана Бандери, 56, біля приміщення КЕЧ</t>
  </si>
  <si>
    <t>218.</t>
  </si>
  <si>
    <t>«Ясен однолистий плакучої форми»</t>
  </si>
  <si>
    <t>Тернопільський район, Теребовлянська міська територіальна громада, с. Мшанець, неподалік садиби СПП, біля дороги</t>
  </si>
  <si>
    <t>Мшанецька сільська рада Теребовлянського району (переоформляється на Теребовлянську міську раду Тернопільського району)</t>
  </si>
  <si>
    <t xml:space="preserve">Рішення виконавчого комітету Тернопільської обласної ради  вiд 14.03.1977  №131зі змінами, внесеними  рішеннями виконавчого комітету Тернопільської обласної ради від 19.11.1984 № 320    Тернопільської обласної  ради від 10.02.2016 №75        </t>
  </si>
  <si>
    <t>219.</t>
  </si>
  <si>
    <t>«Ясен однолистий»</t>
  </si>
  <si>
    <t>Кременецький район, Кременецька міська територіальна громада,  м. Кременець,                           вул. Осовиця, південна околиця</t>
  </si>
  <si>
    <t>Кременецька міська рада  Кременецького району</t>
  </si>
  <si>
    <t>220.</t>
  </si>
  <si>
    <t>«Ялиця каліфорнійська»</t>
  </si>
  <si>
    <t>Кременецький район, Кременецька міська територіальна громада, м. Кременець, польський цвинтар</t>
  </si>
  <si>
    <t xml:space="preserve">Кременецька міська рада Кременецького району </t>
  </si>
  <si>
    <t xml:space="preserve">Рішення виконавчого комітету Тернопільської обласної ради вiд 28.12.1970   №829 зі змінами, внесеними  рішеннями виконавчого комітету Тернопільської обласної ради від 14.03.1977 № 131,  від 19.11.1984 № 320             </t>
  </si>
  <si>
    <t>221.</t>
  </si>
  <si>
    <t>«Чортківська катальпа»</t>
  </si>
  <si>
    <t>Чортківський район,  Чортківська міська територіальна громада, м. Чортків, вул. Шевченка, 23, у сквері біля адмінбудинку районної ради та райдержадміністрації</t>
  </si>
  <si>
    <t xml:space="preserve">Рішення Тернопільської обласної ради вiд 08.09.2006   №44                          </t>
  </si>
  <si>
    <t>222.</t>
  </si>
  <si>
    <t>«Група екзотів»</t>
  </si>
  <si>
    <t>Тернопільський район, Теребовлянська міська територіальна громада, с. Лошнів, садиба лікарської амбулаторії</t>
  </si>
  <si>
    <t xml:space="preserve">Рішення виконавчого комітету Тернопільської обласної ради вiд 22.12.1987   №310      </t>
  </si>
  <si>
    <t>223.</t>
  </si>
  <si>
    <t>«Карія біла»</t>
  </si>
  <si>
    <t>Чортківський район, Борщівська міська територіальна громада, с. Констанція,  Улашківське лісництво, кв. 80 в.3, лісове урочище «Галілея Голубицька»</t>
  </si>
  <si>
    <t>Чортківський район, Борщівська міська територіальна громада, с. Констанція,  кв. 80 вид.3 Улашківського лісництва філії «Чортківське лісове господарство» ДП «Ліси України», лісове урочище «Галілея Голубицька»</t>
  </si>
  <si>
    <t xml:space="preserve">Рішення виконавчого комітету Тернопільської обласної ради вiд  28.12.1970  №829 зі змінами, внесеними  рішеннями виконавчого комітету Тернопільської обласної ради від 14.03.1977 № 131,  від 19.11.1984 № 320   </t>
  </si>
  <si>
    <t>224.</t>
  </si>
  <si>
    <t>«Платан лондонський»</t>
  </si>
  <si>
    <t>Кременецький район, Шумська міська територіальна громада, с. Бриків, садиба сільськогосподарського підприємства</t>
  </si>
  <si>
    <t>Шумська міська  рада  Кременецького району</t>
  </si>
  <si>
    <t>Бриківська сільська рада Шумського району (переоформляється на Шумську міську раду Кременецького району)</t>
  </si>
  <si>
    <t>225.</t>
  </si>
  <si>
    <t>«Завалівський платан»</t>
  </si>
  <si>
    <t>Тернопільський район, Підгаєцька міська територіальна громада, с. Завалів, садиба селянської спілки</t>
  </si>
  <si>
    <t>Завалівська сільська рада Підгаєцького району (переоформляється на Підгаєцьку міську раду Тернопільського району)</t>
  </si>
  <si>
    <t>226.</t>
  </si>
  <si>
    <t xml:space="preserve">«Платани                                                                                   ім.  З.І. Довгалюка»           </t>
  </si>
  <si>
    <t>Чортківський район, Чортківська міська територіальна громада, м. Чортків, вул. Дмитра Пігули, 31-б, у парку біля центрального корпусу Чортківської районної лікарні</t>
  </si>
  <si>
    <t>Чортківська районна комунальна лікарня</t>
  </si>
  <si>
    <t>Рішення  Тернопільської обласної ради  від 18.06.2009  №620</t>
  </si>
  <si>
    <t>227.</t>
  </si>
  <si>
    <t>«Платани-кучерики»</t>
  </si>
  <si>
    <t>Чортківський район, Чортківська міська територіальна громада, м. Чортків, вул. Йосипа Сліпого, 2, територія дитячого садка</t>
  </si>
  <si>
    <t>Чортківський район, Чортківська міська територіальна громада, м. Чортків,                    вул. Йосипа Сліпого, 2, територія дитячого садка</t>
  </si>
  <si>
    <t>Дошкільний навчальний заклад №3 м. Чортків</t>
  </si>
  <si>
    <t>Дошкільний навчальний заклад №3                м. Чортків</t>
  </si>
  <si>
    <t>228.</t>
  </si>
  <si>
    <t>«Айлант Антона Горбачевського»</t>
  </si>
  <si>
    <t>Чортківський район, Чортківська міська територіальна громада, м. Чортків, вул. Степана Бандери, в сквері навпроти будинку №27</t>
  </si>
  <si>
    <t>Чортківський район, Чортківська міська територіальна громада, м. Чортків,                  вул. Степана Бандери, в сквері навпроти будинку №27</t>
  </si>
  <si>
    <t>229.</t>
  </si>
  <si>
    <t>«Збаразькі горіхи чорні»</t>
  </si>
  <si>
    <t>Збаразький район,  Збаразька  міська територіальна громада, м. Збараж, старий парк</t>
  </si>
  <si>
    <t>Національний заповідник «Замки Тернопілля»</t>
  </si>
  <si>
    <t xml:space="preserve">Рішення виконавчого комітету Тернопільської обласної ради вiд  28.12.1970  №829 зі змінами, внесеними  рішеннями виконавчого комітету Тернопільської обласної ради від 14.03.1977 № 131,  від 19.11.1984 № 320,    Тернопільської обласної  ради від 10.02.2016 №75     </t>
  </si>
  <si>
    <t>230.</t>
  </si>
  <si>
    <t>«Нирківські горіхи чорні»</t>
  </si>
  <si>
    <t>Чортківський район, Товстенська селищна територіальна громада, с. Нирків,  Дорогичівське лісництво, кв. 29 в.2, лісове урочище «Нирків»</t>
  </si>
  <si>
    <t>Чортківський район, Товстенська селищна територіальна громада, с. Нирків,  кв. 29 в.2 Дорогичівського лісництва філії «Бережанське лісомисливське господарство» ДП «Ліси України»,  лісове урочище «Нирків»</t>
  </si>
  <si>
    <t xml:space="preserve">Рішення виконавчого комітету Тернопільської обласної ради вiд 17.11.1969  №747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</si>
  <si>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231.</t>
  </si>
  <si>
    <t>«Угриньківська горіхи чорні»</t>
  </si>
  <si>
    <t>Чортківський район, Заліщицька  міська територіальна громада, с. Угриньківці, біля                       р. Тупи, правий берег, присадибна ділянка школи</t>
  </si>
  <si>
    <t>Чортківський район, Заліщицька  міська територіальна громада, с. Угриньківці, біля р. Тупи, правий берег, присадибна ділянка школи</t>
  </si>
  <si>
    <t>Угриньківська загальноосвітня школа I-III ступенів Чортківського району</t>
  </si>
  <si>
    <t>Угриньківська загальноосвітня школа              I-III ступенів Чортківського району</t>
  </si>
  <si>
    <t xml:space="preserve">Рішення виконавчого комітету Тернопільської обласної ради вiд  23.10.1972   №537 зі змінами, внесеними  рішеннями виконавчого комітету Тернопільської обласної ради від 14.03.1977 № 131,  від 19.11.1984 № 320 ,  Тернопільської обласної  ради від 10.02.2016 №75    </t>
  </si>
  <si>
    <t>232.</t>
  </si>
  <si>
    <t>«Гермаківські горіхи чорні»</t>
  </si>
  <si>
    <t>Чортківський район, Іване-Пустенська сільська територіальна громада,  с. Гермаківка,  Гермаківське лісництво, кв. 15 в.13, лісове урочище «Дача» Романського»</t>
  </si>
  <si>
    <t>Чортківський район, Іване-Пустенська сільська територіальна громада,  с. Гермаківка,  кв. 15 в.13 Гермаківського лісництва філії «Чортківське лісове господарство» ДП «Ліси України», лісове урочище «Дача» Романського»</t>
  </si>
  <si>
    <t>Державне підприємство «Чортківське лісове господарство» (переоформляється на філію «Чортківське лісове господарство»                            ДП «Ліси України»)</t>
  </si>
  <si>
    <t>Рішення виконавчого комітету Тернопільської обласної ради вiд  28.12.1970  №829зі змінами, внесеними  рішеннями виконавчого комітету Тернопільської обласної ради від 14.03.1977 № 131,  від 19.11.1984 № 320,    Тернопільської обласної  ради від 10.02.2016 №75</t>
  </si>
  <si>
    <t>233.</t>
  </si>
  <si>
    <t>«Більче-Золотецькі горіхи чорні»</t>
  </si>
  <si>
    <t>Чортківський район,  Більче-Золотецька сільська територіальна громада, с. Більче-Золоте, біля музичної школи</t>
  </si>
  <si>
    <t xml:space="preserve">Більче-Золотецька музична школа </t>
  </si>
  <si>
    <t>Рішення виконавчого комітету Тернопільської обласної ради вiд 28.12.1970   №829 зі змінами, внесеними рішенням Тернопільської обласної  ради від 10.02.2016 №75</t>
  </si>
  <si>
    <t>234.</t>
  </si>
  <si>
    <t>«Іванківські горіхи чорні»</t>
  </si>
  <si>
    <t>Тернопільський район, Зборівська міська територіальна громада, с. Іванівці,  Мшанецьке лісництво, кв. 91 в.3, лісове урочище «Янківці»</t>
  </si>
  <si>
    <t>Тернопільський район, Зборівська міська територіальна громада, с. Іванівці, кв. 91 в.3  Мшанецького лісництва філії  «Кременецьке лісове господарство»                    ДП «Ліси України»,  лісове урочище «Янківці»</t>
  </si>
  <si>
    <t>Державне підприємство «Тернопільське лісове господарство» (переоформляється на філію «Кременецьке лісове господарство»                    ДП «Ліси України»)</t>
  </si>
  <si>
    <t xml:space="preserve">Рішення виконавчого комітету Тернопільської обласної ради вiд 28.12.1970  №829 зі змінами, внесеними рішенням Тернопільської обласної  ради від 10.02.2016 №75    </t>
  </si>
  <si>
    <t>235.</t>
  </si>
  <si>
    <t>«Завалівські горіхи чорні»</t>
  </si>
  <si>
    <t>Тернопільський район,  Підгаєцька  міська територіальна громада с. Завалів, біля автошляху «Підгайці - Галич»</t>
  </si>
  <si>
    <t>Завалівська сільська рада Підгаєцького району (переоформляється на Підгаєцьку міську раду)</t>
  </si>
  <si>
    <t xml:space="preserve">Рішення виконавчого комітету Тернопільської обласної ради вiд 28.12.1970  №829зі змінами, внесеними  рішеннями виконавчого комітету Тернопільської обласної ради від 14.03.1977 № 131,  від 19.11.1984 № 320,    Тернопільської обласної  ради від 10.02.2016 №75        </t>
  </si>
  <si>
    <t>236.</t>
  </si>
  <si>
    <t>«Монастирські сосни»</t>
  </si>
  <si>
    <t>Чортківський район, Чортківська міська територіальна громада, м. Чортків,                                вул. Монастирська,1</t>
  </si>
  <si>
    <t>237.</t>
  </si>
  <si>
    <t>«Улашківські сосни»</t>
  </si>
  <si>
    <t>Чортківський район, Нагірянська сільська територіальна громада,  с. Улашківці, кв. 96, вид 11 Улашківське лісництво, лісове урочище «Улашківська стінка»</t>
  </si>
  <si>
    <t>Чортківський район, Нагірянська сільська територіальна громада,  с. Улашківці,                  кв. 96, вид 11 Улашківського лісництва філії «Чортківське лісове господарство» ДП «Ліси України», лісове урочище «Улашківська стінка»</t>
  </si>
  <si>
    <t>Державне підприємство «Чортківське лісове господарство» (переоформляється на філію «Чортківське лісове господарство»                  ДП «Ліси України»)</t>
  </si>
  <si>
    <t>Рішення  Тернопільської обласної ради від 15.12.2011  №1291</t>
  </si>
  <si>
    <t>238.</t>
  </si>
  <si>
    <t>«Тернопільські магнолії»</t>
  </si>
  <si>
    <t>Тернопільський район, Тернопільська  міська територіальна громада, м. Тернопіль, проспект С. Бандери, 81, на території Тернопільського обласного комунального дитячого будинку для дітей шкільного віку</t>
  </si>
  <si>
    <t>Тернопільський обласний комунальний дитячий будинок для дітей шкільного віку</t>
  </si>
  <si>
    <t>Оформляється на Тернопільський обласний комунальний дитячий будинок для дітей шкільного віку</t>
  </si>
  <si>
    <t>Рішення  Тернопільської обласної ради від 10.02.2016  №74</t>
  </si>
  <si>
    <t>239.</t>
  </si>
  <si>
    <t>«Заповідний куточок імені Миколи Чайковського»</t>
  </si>
  <si>
    <t>Тернопільський район, Тернопільська  міська територіальна громада, м.  Тернопіль, вул. Винниченка,13, у дворі будинку</t>
  </si>
  <si>
    <t>Тернопільський район, Тернопільська  міська територіальна громада,                           м.  Тернопіль, вул. Винниченка,13, у дворі будинку</t>
  </si>
  <si>
    <t>Управління житлово-комунального господарства, благоустрою та екології Тернопільської міської ради</t>
  </si>
  <si>
    <t xml:space="preserve">Рішення Тернопільської обласної ради  вiд 18.03.1994 зі змінами, внесеними рішеннями Тернопільської обласної ради від 12.11.2013 №1522, від 30.11.2016 №427      </t>
  </si>
  <si>
    <t>240.</t>
  </si>
  <si>
    <t>«Малоурманські   черевички»</t>
  </si>
  <si>
    <t xml:space="preserve">Тернопільський район, Бережанська міська територіальна громада, с.  Урмань, Урманське лісництво кв. 55 вид. 2,3, лісове урочище «Стара Урмань» </t>
  </si>
  <si>
    <t xml:space="preserve">Тернопільський район, Бережанська міська територіальна громада, с.  Урмань, кв. 55 вид. 2,3 Урманського лісництва філії «Бережанське лісомисливське господарство» ДП «Ліси України», лісове урочище «Стара Урмань» </t>
  </si>
  <si>
    <t xml:space="preserve">Рішення Тернопільської обласної ради  вiд 23.12.2005  №519 </t>
  </si>
  <si>
    <t>241.</t>
  </si>
  <si>
    <t>«Шупарський             феномен»</t>
  </si>
  <si>
    <t>Чортківський район, Борщівська міська територіальна громада, с. Шупарка, Наддністрянське лісництво, кв. 15 в.11, лісове урочище «Шупарка»</t>
  </si>
  <si>
    <t>Чортківський район, Борщівська міська територіальна громада, с. Шупарка, кв. 15 вид.11 Наддністрянського лісництва філії «Чортківське лісове господарство» ДП «Ліси України», лісове урочище «Шупарка»</t>
  </si>
  <si>
    <t>Державне підприємство «Чортківське лісове господарство» (переоформляється на філію «Чортківське лісове господарство»               ДП «Ліси України»)</t>
  </si>
  <si>
    <t xml:space="preserve">Рішення виконавчого комітету Тернопільської обласної ради  вiд 21.12.1974   №554  зі змінами, внесеними  рішеннями виконавчого комітету Тернопільської обласної ради від 14.03.1977 № 131,  від 19.11.1984 № 320                           </t>
  </si>
  <si>
    <t>242.</t>
  </si>
  <si>
    <t>«Циганська ділянка»</t>
  </si>
  <si>
    <t>Чортківський район, Борщівська міська територіальна громада, с. Цигани, кв. 72 в. 11 Скала-Подільське лісництво, лісове урочище «Скала-Подільська»</t>
  </si>
  <si>
    <t>Чортківський район, Борщівська міська територіальна громада, с. Цигани, кв. 72 вид. 11 Скала-Подільського лісництва філії «Чортківське лісове господарство»                 ДП «Ліси України», лісове урочище «Скала-Подільська»</t>
  </si>
  <si>
    <t>Державне підприємство «Чортківське лісове господарство» (переоформляється на філію «Чортківське лісове господарство»                       ДП «Ліси України»)</t>
  </si>
  <si>
    <t>243.</t>
  </si>
  <si>
    <t>«Тулин»</t>
  </si>
  <si>
    <t>Чортківський район, Борщівська міська територіальна громада, с.  Ланівці, кв. 101 в.15.1, 3.2, Скала-Подільське лісництво, лісове урочище , «Тулин»</t>
  </si>
  <si>
    <t>Чортківський район, Борщівська міська територіальна громада, с.  Ланівці, кв. 101 вид.15.1, 3.2 Скала-Подільського лісництва філії «Чортківське лісове господарство» ДП «Ліси України», лісове урочище  «Тулин»</t>
  </si>
  <si>
    <t>Державне підприємство «Чортківське лісове господарство» (переоформляється на філію «Чортківське лісове господарство»                                ДП «Ліси України»)</t>
  </si>
  <si>
    <t>244.</t>
  </si>
  <si>
    <t>«Монастириська  ділянка»</t>
  </si>
  <si>
    <t>Чортківський район, Бучацька міська територіальна громада, с. Жизномир,  Бучацьке лісництво,  кв. 46 в.5,  лісове урочище «Бучач»</t>
  </si>
  <si>
    <t>Чортківський район, Бучацька міська територіальна громада, с. Жизномир,                  кв. 46 вид.5 Бучацького лісництва філії «Бережанське лісомисливське господарство» ДП «Ліси України»,  лісове урочище «Бучач»</t>
  </si>
  <si>
    <t xml:space="preserve">Рішення виконавчого комітету Тернопільської обласної ради вiд 30.08.1990  №189                                                     </t>
  </si>
  <si>
    <t>245.</t>
  </si>
  <si>
    <t>«Теребіш»</t>
  </si>
  <si>
    <t>Чортківський район, Коропецька селищна територіальна громада, с. Вербка, кв. 38 в.11 Монастириське комунальне лісогосподарське підприємство</t>
  </si>
  <si>
    <t>Чортківський район, Коропецька селищна територіальна громада, с. Вербка, кв. 38 в.11 Монастириського комунального лісогосподарського підприємства</t>
  </si>
  <si>
    <t xml:space="preserve">Монастирське комунальне лісогосподарське підприємство </t>
  </si>
  <si>
    <t>246.</t>
  </si>
  <si>
    <t>«Зеленчанська ділянка»</t>
  </si>
  <si>
    <t>Тернопільський район, Теребовлянська міська територіальна громада,  с. Зеленче, Теребовлянське лісництво, кв. 105 в.7, лісове урочище «Дача «Теребовлянська»</t>
  </si>
  <si>
    <t>Тернопільський район, Теребовлянська міська територіальна громада,  с. Зеленче, кв. 105 в.7 Теребовлянського лісництва філії «Кременецьке лісове господарство» ДП «Ліси України», лісове урочище «Дача «Теребовлянська»</t>
  </si>
  <si>
    <t>«Буданівські шафрани»</t>
  </si>
  <si>
    <t>Тернопільський район, Теребовлянська міська територіальна громада,                           с. Млиниська, кв. 36 вид. 5,6,    кв. 50 вид. 4 Буданівського лісництва,  лісове урочище «Млиниська», в 0,8 кілометра на захід від села</t>
  </si>
  <si>
    <t>Тернопільський район, Теребовлянська міська територіальна громада, 
с. Млиниська,  кв. 36 вид. 5,6,    кв. 50 вид. 4 Буданівського лісництва філії «Кременецьке лісове господарство»                     ДП «Ліси України»,  лісове урочище «Млиниська», в 0,8 кілометра на захід від села</t>
  </si>
  <si>
    <t>Рішення Тернопільської обласної ради вiд 30.01.2003 № 98</t>
  </si>
  <si>
    <t>248.</t>
  </si>
  <si>
    <t>«Ділянка цілини в  ур.  «Гутисько»</t>
  </si>
  <si>
    <t>Тернопільський район, Нараївська сільська територіальна громада,                   с. Гутисько, південна околиця, схил північної експозиції</t>
  </si>
  <si>
    <t>Тернопільський район, Нараївська сільська територіальна громада,                         с.  Гутисько, південна околиця, схил північної експозиції</t>
  </si>
  <si>
    <t>Рішення Тернопільської обласної ради  вiд 26.02.1999  №50</t>
  </si>
  <si>
    <t>249.</t>
  </si>
  <si>
    <t>«Хвалкова дача»</t>
  </si>
  <si>
    <t>Тернопільський район, Саранчуківська сільська територіальна громада,                          х. Базниківна, південно-східна околиця</t>
  </si>
  <si>
    <t>Тернопільський район, Саранчуківська сільська територіальна громада,                            х. Базниківна, південно-східна околиця</t>
  </si>
  <si>
    <t>Саранчуківська сільська рада Бережанського району (переоформляється на Саранчуківської сільської ради Тернопільського району)</t>
  </si>
  <si>
    <t>250.</t>
  </si>
  <si>
    <t>«Олексинська ділянка»</t>
  </si>
  <si>
    <t>Чортківський район, Більче-Золотецька сільська територіальна громада,                                с. Олексинці, кв. 6 в.6 Більче-Золотецького  лісництва , лісове урочище «Мушкарівка», лівий схил долини   р. Серет</t>
  </si>
  <si>
    <t>Чортківський район, Більче-Золотецька сільська територіальна громада,                            с. Олексинці, кв. 6 в.6 Більче-Золотецького  лісництва філії «Чортківське лісове господарство» ДП «Ліси України», лісове урочище «Мушкарівка», лівий схил долини   р. Серет</t>
  </si>
  <si>
    <t xml:space="preserve">Рішення виконавчого комітету Тернопільської обласної ради вiд 26.12.1976  №637 зі змінами, внесеними  рішеннями виконавчого комітету Тернопільської обласної ради від 14.03.1977 № 131,  від 19.11.1984 № 320   </t>
  </si>
  <si>
    <t>251.</t>
  </si>
  <si>
    <t>«Кривченська степова ділянка»</t>
  </si>
  <si>
    <t>Чортківський район,  Борщівська міська територіальна громада, околиця с. Кривче, лівий схил долини р. Циганка, між печерами «Кришталева» та «На Хомах»</t>
  </si>
  <si>
    <t>Кривченкька сільська рада Борщівського району (переоформляється на Борщівську міську раду Чортківського району)</t>
  </si>
  <si>
    <t>Рішення виконавчого комітету Тернопільської обласної ради вiд  17.11.1969   №747 зі змінами, внесеними  рішеннями виконавчого комітету Тернопільської обласної ради від 14.03.1977 № 131,  від 19.11.1984 № 320, Тернопільської обласної ради від 27.04.2001 №238 зі змінами, внесеними рішенням Тернопільської обласної  ради від 10.02.2016 №75</t>
  </si>
  <si>
    <t>252.</t>
  </si>
  <si>
    <t>«Дзвенигородська степова ділянка №1»</t>
  </si>
  <si>
    <t>Чортківський район, Мельнице-Подільська селищна територіальна громада,                              с. Дзвенигород, Гермаківське  лісництво,               кв. 82 вид. 11, кв. 83  вид. 1, лісове урочище «Рижки»</t>
  </si>
  <si>
    <t>Чортківський район, Мельнице-Подільська селищна територіальна громада,  с. Дзвенигород, кв. 82 вид. 11, кв. 83  вид. 1 Гермаківського  лісництва філії «Чортківське лісове господарство» ДП «Ліси України», лісове урочище «Рижки»</t>
  </si>
  <si>
    <t>Державне підприємство «Чортківське лісове господарство» (переоформляється на філію «Чортківське лісове господарство»                                      ДП «Ліси України»)</t>
  </si>
  <si>
    <t xml:space="preserve">Рішення виконавчого комітету Тернопільської обласної ради вiд  26.12.1976   №637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</si>
  <si>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253.</t>
  </si>
  <si>
    <t>«Дзвенигородська степова ділянка №2»</t>
  </si>
  <si>
    <t>Чортківський район, Мельнице-Подільська  територіальна громада, с. Дзвенигород, південна околиця, схил  південної експозиції долини р. Дністер</t>
  </si>
  <si>
    <t>Чортківський район, Мельнице-Подільська  територіальна громада,                        с. Дзвенигород, південна околиця, схил  південної експозиції долини р. Дністер</t>
  </si>
  <si>
    <t>Мельнеце-Подільська селищна  рада Чортківського району</t>
  </si>
  <si>
    <t>254.</t>
  </si>
  <si>
    <t>«Мельнице-Подільська стінка»</t>
  </si>
  <si>
    <t>Чортківський район,  Мельнице-Подільська селищна територіальна громада, смт Мельнице-Подільська, Гермаківське лісництво, кв. 60 в.24, 41, лівий схил долини   р. Дністер, лісове   урочищі  «Наддністрянська стінка»</t>
  </si>
  <si>
    <t>Чортківський район,  Мельнице-Подільська селищна територіальна громада, смт Мельнице-Подільська, кв. 60 в.24, 41 Гермаківського лісництва філії «Чортківське лісове господарство»                   ДП «Ліси України», лівий схил долини                       р. Дністер, лісове   урочищі  «Наддністрянська стінка»</t>
  </si>
  <si>
    <t>255.</t>
  </si>
  <si>
    <t>«Устянська ділянка»</t>
  </si>
  <si>
    <t>Чортківський район, Мельнице-Подільська селищна територіальна громада, с. Устя, верхня частина віддаленого схилу  долини  р. Дністер, між старим кар’єром та яром</t>
  </si>
  <si>
    <t xml:space="preserve">Мельнице-Подільська селищна рада Чортківського району </t>
  </si>
  <si>
    <t xml:space="preserve">Устянська сільська рада Борщівського району (переоформляється на Мельнице-Подільську селищну раду Чортківського району) </t>
  </si>
  <si>
    <t xml:space="preserve">Рішення виконавчого комітету Тернопільської обласної ради від  21.12.1974   №554 зі змінами, внесеними  рішеннями виконавчого комітету Тернопільської обласної ради від 14.03.1977 № 131,  від 19.11.1984 № 320                            </t>
  </si>
  <si>
    <t>256.</t>
  </si>
  <si>
    <t>«Надустянська ділянка»</t>
  </si>
  <si>
    <t>Чортківський район,  Мельнице-Подільська селищна територіальна громада, с. Устя, лівий високий схил долини  р. Дністер, вище по течії  від гирла р. Нічлави</t>
  </si>
  <si>
    <t xml:space="preserve">Рішення виконавчого комітету Тернопільської обласної ради вiд 14.03.1977  №131    зі змінами, внесеними  рішенням виконавчого комітету Тернопільської обласної ради   від 19.11.1984 № 320   </t>
  </si>
  <si>
    <t>257.</t>
  </si>
  <si>
    <t>«Більче-Золотецька ділянка №1»</t>
  </si>
  <si>
    <t>Чортківський район,  Більче-Золотецька сільська територіальна громада, с. Більче-Золоте, виходи гіпсів на поверхню  в одному кілометрі на північний схід від села (серед полів)</t>
  </si>
  <si>
    <t xml:space="preserve">Рішення виконавчого комітету Тернопільської обласної ради  вiд 23.12.1976  №637 зі змінами, внесеними  рішеннями виконавчого комітету Тернопільської обласної ради від 14.03.1977 № 131,  від 19.11.1984 № 320     </t>
  </si>
  <si>
    <t>258.</t>
  </si>
  <si>
    <t>«Більче-Золотецька ділянка №2»</t>
  </si>
  <si>
    <t>Чортківський район,  Більче-Золотецька сільська територіальна громада, с. Більче-Золоте, виходи гіпсів на поверхню  в 1,5 км на північний схід від села (серед полів)</t>
  </si>
  <si>
    <t xml:space="preserve">Рішення виконавчого комітету Тернопільської обласної ради  вiд 23.12.1976   №637 зі змінами, внесеними  рішеннями виконавчого комітету Тернопільської обласної ради від 14.03.1977 № 131,  від 19.11.1984 № 320   </t>
  </si>
  <si>
    <t>259.</t>
  </si>
  <si>
    <t>«Урочище «Лисиця»</t>
  </si>
  <si>
    <t xml:space="preserve">Тернопільський район,  Нараївська сільська територіальна громада, с. Рогачин, лівий схил західної експозиції долини  р. Нараївка </t>
  </si>
  <si>
    <t xml:space="preserve">Тернопільський район,  Нараївська сільська територіальна громада,                                     с. Рогачин, лівий схил західної експозиції долини  р. Нараївка </t>
  </si>
  <si>
    <t>260.</t>
  </si>
  <si>
    <t>«Берем’янська наскельно-степова  ділянка»</t>
  </si>
  <si>
    <t>Чортківський район, Бучацька міська територіальна громада, с. Берем’яни, урочище «Червона гора», північний схил долини   р. Дністер, нижче по течії від гирла   р. Стрипа</t>
  </si>
  <si>
    <t>Берем'янська сільська рада Бучацького району (переоформляється на Бучацьку міську раду Чортківського району)</t>
  </si>
  <si>
    <t>Рішення виконавчого комітету Тернопільської обласної ради вiд 14.03.1977  №131 зі змінами, внесеними  рішеннями виконавчого комітету Тернопільської обласної ради від 19.11.1984 № 320,  Тернопільської обласної ради  від 27.04.2001 №238</t>
  </si>
  <si>
    <t>261.</t>
  </si>
  <si>
    <t>«Гора «Любовня»</t>
  </si>
  <si>
    <t>Чортківський район,  Гримайлівська селищна територіальна громада, с. Вікно,  на північний схід  від села, відрога Товтрової гряди</t>
  </si>
  <si>
    <t xml:space="preserve">Рішення виконавчого комітету Тернопільської обласної ради вiд  17.11.1969  №747 зі змінами, внесеними  рішеннями виконавчого комітету Тернопільської обласної ради від 14.03.1977 № 131,  від 19.11.1984 № 320,   Тернопільської обласної ради від 27.04.2001 №238 </t>
  </si>
  <si>
    <t>262.</t>
  </si>
  <si>
    <t>«Васильківська степова ділянка»</t>
  </si>
  <si>
    <t>Чортківський район,  Васильківська сільська територіальна громада, с. Васильківці, урочище  «Юрківці»</t>
  </si>
  <si>
    <t xml:space="preserve">Васильковецька сільська рада Чортківського району  </t>
  </si>
  <si>
    <t xml:space="preserve">Васильковецька сільська рада Гусятинського району  (переоформляється на Васильковецьку сільську раду Чортківського району) </t>
  </si>
  <si>
    <t>Рішення Тернопільської обласної ради  вiд 18.03.1994  зі змінами, внесеними рішенням Тернопільської обласної ради від 27.04.2001 №238</t>
  </si>
  <si>
    <t>263.</t>
  </si>
  <si>
    <t>«Синьківська кострицева степова ділянка»</t>
  </si>
  <si>
    <t>Чортківський район, Заліщицька міська територіальна громада, с. Синьків, схил південної експозиції долини р. Дністер , біля кар’єру</t>
  </si>
  <si>
    <t>Синьківська сільська рада Заліщицького району (переоформляється на Заліщицьку міську раду Чортківського району)</t>
  </si>
  <si>
    <t>264.</t>
  </si>
  <si>
    <t>«Богданівський степ»</t>
  </si>
  <si>
    <t>Чортківський район,  Заліщицька міська територіальна громада, с. Колодрібка, лівий віддалений схил долини  р. Дністер</t>
  </si>
  <si>
    <t>Колодрібська сільська рада Заліщицького району (переоформляється на Заліщицьку міську раду Чортківського району)</t>
  </si>
  <si>
    <t xml:space="preserve">Рішення виконавчого комітету Тернопільської обласної ради вiд 13.12.1971  №645зі змінами, внесеними  рішеннями виконавчого комітету Тернопільської обласної ради від 14.03.1977 № 131,  від 19.11.1984 № 320    Тернопільської обласної ради від 27.04.2001 №238 , від 10.02.2016 №75     </t>
  </si>
  <si>
    <t>265.</t>
  </si>
  <si>
    <t>«Зозулинська степова ділянка №1»</t>
  </si>
  <si>
    <t>Чортківський район, Заліщицька міська територіальна громада, с. Зозулинці,   між селами Зозулинцями і Виноградним, верхня частина схилу  р. Дністер</t>
  </si>
  <si>
    <t>Зозулинська сільська рада Заліщицького району (переоформляється на Заліщицьку міську раду Чортківського району)</t>
  </si>
  <si>
    <t xml:space="preserve">Рішення виконавчого комітету Тернопільської обласної ради вiд  23.10.1972   №537 зі змінами, внесеними  рішеннями виконавчого комітету Тернопільської обласної ради від 14.03.1977 № 131,  від 19.11.1984 № 320    Тернопільської обласної ради від 27.04.2001 №238,  від 10.02.2016 №75      </t>
  </si>
  <si>
    <t>266.</t>
  </si>
  <si>
    <t>«Зозулинська степова ділянка №2»</t>
  </si>
  <si>
    <t>Чортківський район,  Заліщицька міська територіальна громада, с.  Зозулинці, Наддністрянське  лісництво, кв. 58 в.23, лісове урочище «Зозулинці»</t>
  </si>
  <si>
    <t>Чортківський район,  Заліщицька міська територіальна громада, с.  Зозулинці,              кв. 58 вид.23 Наддністрянського  лісництва  філії «Чортківське лісове господарство» ДП «Ліси України», лісове урочище «Зозулинці»</t>
  </si>
  <si>
    <t xml:space="preserve">Рішення виконавчого комітету Тернопільської обласної ради вiд 14.03.1977  №131 зі змінами, внесеними  рішеннями виконавчого комітету Тернопільської обласної ради від 19.11.1984 № 320,    Тернопільської обласної  ради від 10.02.2016 №75        </t>
  </si>
  <si>
    <t>267.</t>
  </si>
  <si>
    <t xml:space="preserve">«Стінка «Городок-Костільники» </t>
  </si>
  <si>
    <t xml:space="preserve">Чортківський район, Заліщицька міська територіальна громада, між с. Городок та с. Зозулинці, схил південної експозиції долини р. Дністер </t>
  </si>
  <si>
    <t xml:space="preserve">Чортківський район, Заліщицька міська територіальна громада, між с. Городок та с. Зозулинці, схил південної експозиції долини  р. Дністер </t>
  </si>
  <si>
    <t>268.</t>
  </si>
  <si>
    <t>«Деренівська стінка»</t>
  </si>
  <si>
    <t>Чортківський район, Заліщицька міська територіальна громада, с. Касперівці,  Заліщицьке  лісництво, кв. 81 в.2, лісове урочище «Деренівка»</t>
  </si>
  <si>
    <t>Чортківський район, Заліщицька міська територіальна громада, с. Касперівці,                       кв. 81 вид.2 Заліщицького  лісництва філії «Чортківське лісове господарство»                     ДП «Ліси України», лісове урочище «Деренівка»</t>
  </si>
  <si>
    <t>Державне підприємство «Чортківське лісове господарство» (переоформляється на філію «Чортківське лісове господарство»                    ДП «Ліси України»)</t>
  </si>
  <si>
    <t xml:space="preserve">Рішення виконавчого комітету Тернопільської обласної  ради від 21.12.1974  №554  зі змінами, внесеними  рішеннями виконавчого комітету Тернопільської обласної ради від 14.03.1977 № 131,  від 19.11.1984 № 320                                          </t>
  </si>
  <si>
    <t>269.</t>
  </si>
  <si>
    <t>«Стінка- Криве»</t>
  </si>
  <si>
    <t>Чортківський район, Заліщицька міська територіальна громада, с. Бедриківці,  Заліщицьке  лісництво, кв. 80, лісове урочище «Криве»</t>
  </si>
  <si>
    <t>Чортківський район, Заліщицька міська територіальна громада, с. Бедриківці, кв. 80 Заліщицького  лісництва філії «Чортківське лісове господарство»                   ДП «Ліси України», лісове урочище «Криве»</t>
  </si>
  <si>
    <t>Державне підприємство «Чортківське лісове господарство» (переоформляється на філію «Чортківське лісове господарство»                     ДП «Ліси України»)</t>
  </si>
  <si>
    <t xml:space="preserve">Рішення виконавчого комітету Тернопільської обласної ради вiд 13.12.1971  №645 зі змінами, внесеними  рішеннями виконавчого комітету Тернопільської обласної ради від 14.03.1977 № 131,  від 19.11.1984 № 320            </t>
  </si>
  <si>
    <t>270.</t>
  </si>
  <si>
    <t>«Устечківська ділянка»</t>
  </si>
  <si>
    <t>Чортківський район, Товстенська селищна територіальна громада, с. Шутроминці, Дорогичівське  лісництво, кв. 65 в.6, лісове урочище «Нирків»</t>
  </si>
  <si>
    <t>Чортківський район, Товстенська селищна територіальна громада, с. Шутроминці,              кв. 65 вид.6 Дорогичівського  лісництва  філії «Бережанське лісомисливське господарство» ДП «Ліси України», лісове урочище «Нирків»</t>
  </si>
  <si>
    <t xml:space="preserve">Рішення виконавчого комітету Тернопільської обласної ради вiд  27.12.1976  №637 зі змінами, внесеними  рішеннями виконавчого комітету Тернопільської обласної ради від 14.03.1977 № 131,  від 19.11.1984 № 320   </t>
  </si>
  <si>
    <t>271.</t>
  </si>
  <si>
    <t>«Хмелівська ділянка»</t>
  </si>
  <si>
    <t>Чортківський район,  Товстенська селищна територіальна громада, с. Хмелева,  Дорогичівське  лісництво, кв. 7 в.7, лісове урочище «Свершківці»</t>
  </si>
  <si>
    <t>Чортківський район,  Товстенська селищна територіальна громада, с. Хмелева,   кв. 7 вид. 7 Дорогичівського  лісництва філії «Бережанське лісомисливське господарство» ДП «Ліси України», лісове урочище «Свершківці»</t>
  </si>
  <si>
    <t>Рішення виконавчого комітету Тернопільської обласної ради вiд 14.03.1977  №131 зі змінами, внесеними рішенням виконкому Тернопільської обласної ради від 19.11.1984. №320</t>
  </si>
  <si>
    <t>272.</t>
  </si>
  <si>
    <t>«Збаразька ділянка первоцвіту  весняного»</t>
  </si>
  <si>
    <t xml:space="preserve">Тернопільський район,  Збаразька міська територіальна громада, с. Базаринці, в придорожній смузі колії «Тернопіль - Ланівці» </t>
  </si>
  <si>
    <t>Виробничий підрозділ «Львівська дистанція захисних лісонасаджень» Регіональної філії «Львівська залізниця» АТ «Укрзалізниця»</t>
  </si>
  <si>
    <t>273.</t>
  </si>
  <si>
    <t>«Чумацька ділянка»</t>
  </si>
  <si>
    <t>Тернопільський район,  Байковецька сільська територіальна громада, с. Романове село,  1,5 кілометра на північний схід від села, урочище «Сапариха»</t>
  </si>
  <si>
    <t>Рішення виконавчого комітету Тернопільської обласної ради  30.08.1990  №189 зі змінами, внесеними рішенням Тернопільської обласної ради від 27.04.2001 №238</t>
  </si>
  <si>
    <t>274.</t>
  </si>
  <si>
    <t>«Оприлівські папороті»</t>
  </si>
  <si>
    <t>Тернопільський район, Збаразька міська територіальна громада, околиця                                 с. Оприлівці, схил західної експозиції, дорога в межах Товтрової гряди</t>
  </si>
  <si>
    <t>Тернопільський район, Збаразька міська територіальна громада, околиця                               с. Оприлівці, схил західної експозиції, дорога в межах Товтрової гряди</t>
  </si>
  <si>
    <t>275.</t>
  </si>
  <si>
    <t>«Рогівська ділянка»</t>
  </si>
  <si>
    <t>Тернопільський район, Козівська селищна територіальна громада, північно-східна околиця с. Криве, біля  лісового урочища «Криве»</t>
  </si>
  <si>
    <t xml:space="preserve">Рішення виконавчого комітету Тернопільської обласної ради вiд 30.08.1990  №189 зі змінами, внесеними рішенням Тернопільської обласної ради від 27.04.2001 №238                                                    </t>
  </si>
  <si>
    <t>276.</t>
  </si>
  <si>
    <t>«Степова ділянка «Торки»</t>
  </si>
  <si>
    <t>Тернопільський район, Козівська селищна територіальна громада, с. Криве, ур.  «Торки», схил південної експозиції у долині потічка</t>
  </si>
  <si>
    <t>277.</t>
  </si>
  <si>
    <t>«Джерельна»</t>
  </si>
  <si>
    <t>Кременецький район, Кременецька міська територіальна громада, м. Кременець.                      вул. Сичівка, схил південно-східної експозиції, урочище «Звіринець»</t>
  </si>
  <si>
    <t>Кременецький район, Кременецька міська територіальна громада,                       м. Кременець, вул. Сичівка, схил південно-східної експозиції, урочище «Звіринець»</t>
  </si>
  <si>
    <t>Рішення Тернопільської обласної ради  вiд 09.04.2015  №1912</t>
  </si>
  <si>
    <t>278.</t>
  </si>
  <si>
    <t>«Кам’янківська степова ділянка»</t>
  </si>
  <si>
    <t>Тернопільський район, Підволочиська селищна територіальна громада,                          с. Кам’янки, при в`їзді до села біля старого кар`єру вапнярки</t>
  </si>
  <si>
    <t>Тернопільський район, Підволочиська селищна територіальна громада,                         с. Кам’янки, при в`їзді до села біля старого кар`єру вапнярки</t>
  </si>
  <si>
    <t>Підволочиське заводоуправління будматеріалів</t>
  </si>
  <si>
    <t>279.</t>
  </si>
  <si>
    <t>«Скалатська степова ділянка»</t>
  </si>
  <si>
    <t>Тернопільський район, Скалатська міська територіальна громада, с. Городниця, Скалатське лісництво, кв. 43 вид., 10, 12, лісове урочище «Малинник»</t>
  </si>
  <si>
    <t>Тернопільський район, Скалатська міська територіальна громада, с. Городниця, кв. 43 вид., 10, 12 Скалатського лісництва філії «Чортківське лісове господарство» ДП «Ліси України»,  лісове урочище «Малинник»</t>
  </si>
  <si>
    <t>Державне підприємство «Чортківське лісове господарство» (переоформляється на філію «Чортківське лісове господарство»                                         ДП «Ліси України»)</t>
  </si>
  <si>
    <t xml:space="preserve">Рішення виконавчого комітету Тернопільської обласної ради вiд 17.11.1969  №747зі змінами, внесеними  рішеннями виконавчого комітету Тернопільської обласної ради від 14.03.1977 № 131,  від 19.11.1984 № 320,   Тернопільської обласної  ради від 10.02.2016 №75                                                      </t>
  </si>
  <si>
    <t>280.</t>
  </si>
  <si>
    <t>«Степова ділянка «Могила»</t>
  </si>
  <si>
    <t>Кременецький район, Борсуківська сільська територіальна громада, с. Синявці, біля                                 х. Заболотці, штучно насипаний курган</t>
  </si>
  <si>
    <t>Кременецький район, Борсуківська сільська територіальна громада,                           с. Синявці, біля  х. Заболотці, штучно насипаний курган</t>
  </si>
  <si>
    <t xml:space="preserve">Приватне  сільськогосподарське підприємство Агрофірма «Горинь» </t>
  </si>
  <si>
    <t>281.</t>
  </si>
  <si>
    <t>«Оришківська ділянка»</t>
  </si>
  <si>
    <t>Кременецький район, Лановецька міська територіальна громада,  с. Оришківці, лівий схил долини р. Буглівка, навпроти комбікормового заводу</t>
  </si>
  <si>
    <t>ПСП «Лановецька» Кременецького  району</t>
  </si>
  <si>
    <t>ПП Матросова (переоформляється на ПСП «Лановецька»)</t>
  </si>
  <si>
    <t>282.</t>
  </si>
  <si>
    <t>«Деренівська ділянка»</t>
  </si>
  <si>
    <t>Тернопільський район,  Теребовлянська міська територіальна громада, околиця                  с. Деренівки, схил північної експозиції</t>
  </si>
  <si>
    <t>Тернопільський район,  Теребовлянська міська територіальна громада, околиця                 с. Деренівки, схил північної експозиції</t>
  </si>
  <si>
    <t>283.</t>
  </si>
  <si>
    <t>«Степова ділянка «Заздрість»</t>
  </si>
  <si>
    <t>Тернопільський район, Микулинецька селищна територіальна громада,                              с. Заздрість, західна околиця</t>
  </si>
  <si>
    <t>Тернопільський район, Микулинецька селищна територіальна громада,                          с. Заздрість, західна околиця</t>
  </si>
  <si>
    <t>Микулинецька селищна рада Тернопільського району</t>
  </si>
  <si>
    <t>Заздрівська сільська рада Теребовлянського району (переоформляється на Микулинецьку селищну раду Тернопільського району)</t>
  </si>
  <si>
    <t>284.</t>
  </si>
  <si>
    <t>«На могилі»</t>
  </si>
  <si>
    <t>Тернопільський район, Теребовлянська міська територіальна громада, с. Семенів, південна околиця, біля повороту на                           с. Могильницю</t>
  </si>
  <si>
    <t>Тернопільський район, Теребовлянська міська територіальна громада, с. Семенів, південна околиця, біля повороту на                         с. Могильницю</t>
  </si>
  <si>
    <t>Теребовлянська міська рада  Тернопільського району</t>
  </si>
  <si>
    <t>Підгайчицька сільська рада Теребовлянського району (переоформляється на Теребовлянську міську раду Тернопільського району)</t>
  </si>
  <si>
    <t>285.</t>
  </si>
  <si>
    <t>Тернопільський район, Великобірківська селищна територіальна громада,                           смт Великі Бірки, крутий схил балки західної експозиції в урочищі «Лиса гора»</t>
  </si>
  <si>
    <t>Тернопільський район, Великобірківська селищна територіальна громада,                      смт Великі Бірки, крутий схил балки західної експозиції в урочищі «Лиса гора»</t>
  </si>
  <si>
    <t>Великобірківська селищна рада Тернопільського району</t>
  </si>
  <si>
    <t>286.</t>
  </si>
  <si>
    <t>«Нездобниця»</t>
  </si>
  <si>
    <t>Кременецький район, Великодедеркальська сільська територіальна громада, с. Шкроботівка, урочище «Нездобниця», південно-східна частина села</t>
  </si>
  <si>
    <t>Великодедеркальська сільська рада Кременецького району</t>
  </si>
  <si>
    <t>Шкроботівська сільська рада Шумського району (переоформляється на Великодедеркальську сільську раду Кременецького району)</t>
  </si>
  <si>
    <t>287.</t>
  </si>
  <si>
    <t>«Урочище «Ступник»</t>
  </si>
  <si>
    <t>Тернопільський район,  Нараївська сільська територіальна громада, с. Нараїв,  заплава р. Нараївка</t>
  </si>
  <si>
    <t>288.</t>
  </si>
  <si>
    <t>«Котюжинська ділянка»</t>
  </si>
  <si>
    <t>Кременецький район,  Вишнівецька  селищна територіальна громада,                               с. Котюжини, південна околиця села, фрагмент заплави  р. Горинь</t>
  </si>
  <si>
    <t>Кременецький район,  Вишнівецька  селищна територіальна громада,                           с. Котюжини, південна околиця села, фрагмент заплави  р. Горинь</t>
  </si>
  <si>
    <t>Великовікнянська сільська рада Збаразького району (переоформляється на Вишнівецьку селищну раду Кременецького району)</t>
  </si>
  <si>
    <t xml:space="preserve">Рішення виконавчого комітету Тернопільської обласної ради вiд 26.12.1983  №496 зі змінами, внесеними рішеннями виконавчого комітету тернопільської обласної ради від 19.11.1984 № 320, Тернопільської обласної ради від 27.04.2001 №238, від 14.07.2011 №1217 </t>
  </si>
  <si>
    <t>289.</t>
  </si>
  <si>
    <t>«Олишковецька          ділянка»</t>
  </si>
  <si>
    <t>Тернопільський район, Збаразька міська територіальна громада,  с. Олишківці, водно-болотний масив в межах заплави                   р. Гнізна  між  селами Олишківцями та Витківцями</t>
  </si>
  <si>
    <t>Тернопільський район, Збаразька міська територіальна громада,  с. Олишківці, водно-болотний масив в межах заплави                    р. Гнізна  між  селами Олишківцями та Витківцями</t>
  </si>
  <si>
    <t>Зарудянська сільська рада Збаразького району (переоформляється на Збаразьку міську раду)</t>
  </si>
  <si>
    <t>Рішення Тернопільської обласної ради  вiд 18.03.1994   зі змінами, внесеними рішенням Тернопільської обласної ради від 27.04.2001 №238</t>
  </si>
  <si>
    <t>290.</t>
  </si>
  <si>
    <t>«Кобзарівська зозулинцева ділянка»</t>
  </si>
  <si>
    <t>Тернопільський район, Тернопільська міська територіальна громада, с. Кобзарівка, північно-західна околиця, в межах заплави р. Серет, що порізана меліоративними каналами</t>
  </si>
  <si>
    <t>Тернопільська міська рада  Тернопільського району</t>
  </si>
  <si>
    <t>Кобзарівська сільська рада Зборівського району ( переоформляється на Тернопільську міську раду Тернопільського району)</t>
  </si>
  <si>
    <t>Рішення Тернопільської  обласної ради  вiд 18.11.2003 №206</t>
  </si>
  <si>
    <t>291.</t>
  </si>
  <si>
    <t>«Верховина»</t>
  </si>
  <si>
    <t>Тернопільський район,  Білецька сільська територіальна громада, с. Мшанець, в 1 км на захід від села, в межах меліоративних систем в урочищі «Верховина»</t>
  </si>
  <si>
    <t>292.</t>
  </si>
  <si>
    <t>«Грабарки»</t>
  </si>
  <si>
    <t>Тернопільський район,  Білецька сільська територіальна громада, с. Мшанець, південна околиця, в межах меліоративних систем в урочищі «Верховина»</t>
  </si>
  <si>
    <t>Білецька сільська  рада Тернопільського  району</t>
  </si>
  <si>
    <t>293.</t>
  </si>
  <si>
    <t>«Малокусковецька ділянка»</t>
  </si>
  <si>
    <t>Кременецький район,  Лановецька міська територіальна громада, с. Малі Куськівці, в межах меліоративної системи</t>
  </si>
  <si>
    <t>ПСП «Промінь» (переоформляється на Лановецьку міську раду Кременецького району)</t>
  </si>
  <si>
    <t xml:space="preserve">Рішення виконавчого комітету Тернопільської обласної ради вiд 26.12.1983  №496 зі змінами, внесеними  рішеннями виконавчого комітету Тернопільської обласної ради від 19.11.1984 № 320,   Тернопільської обласної ради від 27.04.2001 №238 </t>
  </si>
  <si>
    <t>294.</t>
  </si>
  <si>
    <t>«Волицька лучно-болотна ділянка»</t>
  </si>
  <si>
    <t>Кременецький район, Лановецька міська територіальна громада, околиця   с. Волиця, заплава р. Жирак, в межах меліоративної системи</t>
  </si>
  <si>
    <t>Кременецький район, Лановецька міська територіальна громада, околиця                              с. Волиця, заплава р. Жирак, в межах меліоративної системи</t>
  </si>
  <si>
    <t xml:space="preserve">оформляється Лановецьку міську раду Кременецького району </t>
  </si>
  <si>
    <t>Рішення  Тернопільської обласної ради вiд 17.06.2014  №1714</t>
  </si>
  <si>
    <t>«Скала-Подільська колонія чапель»</t>
  </si>
  <si>
    <t xml:space="preserve">зоологічна </t>
  </si>
  <si>
    <t>Чортківський район, Борщівська міська територіальна громада, с. Цигани,  Скала-Подільське лісництво, кв. 85 в.1,2, лісове урочище «Дача  «Скала-Подільська»</t>
  </si>
  <si>
    <t>Чортківський район, Борщівська міська територіальна громада, с. Цигани,  кв. 85 вид. 1, 2 Скала-Подільського лісництва філії «Чортківське лісове господарство» ДП «Ліси України» , лісове урочище «Дача  «Скала-Подільська»</t>
  </si>
  <si>
    <t xml:space="preserve">Рішення виконавчого комітету Тернопільської обласної ради вiд 13.12.1971  №645 зі змінами, внесеними  рішеннями виконавчого комітету Тернопільської обласної ради від 14.03.1977 № 131,  від 19.11.1984 № 320             </t>
  </si>
  <si>
    <t>«Сокілецька колонія чапель»</t>
  </si>
  <si>
    <t>Чортківський район, Бучацька міська територіальна громада,  Язловецьке лісництво, кв. 71 в. 20, 21, 23, 27,                               х. Сокілець,  лісове урочище «Язловець»</t>
  </si>
  <si>
    <t>Чортківський район, Бучацька міська територіальна громада, кв. 71 вид. 20, 21, 23, 27   Язловецького лісництва філії «Бережанське лісомисливське господарство» ДП «Ліси України»,                         х. Сокілець,  лісове урочище «Язловець»</t>
  </si>
  <si>
    <t xml:space="preserve">Рішення виконавчого комітету Тернопільської обласної ради вiд  23.10.1972  №537 зі змінами, внесеними  рішеннями виконавчого комітету Тернопільської обласної ради від 14.03.1977 № 131,  від 19.11.1984 № 320   </t>
  </si>
  <si>
    <t>«Резерват змій»</t>
  </si>
  <si>
    <t>Чортківський район, Білобожницька сільська територіальна громада, с. Буданів, Буданівське лісництво, кв. 22 в.9, лісове урочище «Знесіння»</t>
  </si>
  <si>
    <t>Чортківський район, Білобожницька сільська територіальна громада,                           с. Буданів, кв. 22 в.9 Буданівського лісництва філії «Кременецьке лісове господарство» ДП «Ліси України», лісове урочище «Знесіння»</t>
  </si>
  <si>
    <t>Разом  пам’яток природи зоологічних</t>
  </si>
  <si>
    <t>«Васильківці»</t>
  </si>
  <si>
    <t>Чортківський район, Васильковецька сільська територіальна громада с. Васильківці, Гусятинське лісництво, кв. 44-55, лісове урочище «Васильківці»</t>
  </si>
  <si>
    <t>Чортківський район, Васильковецька сільська територіальна громада с. Васильківці, кв. 44-55 Гусятинського лісництва філії «Чортківське лісове господарство» ДП «Ліси України», лісове урочище «Васильківці»</t>
  </si>
  <si>
    <t xml:space="preserve">Рішення виконавчого комітету Тернопільської обласної ради вiд 22.12.1987  №310    </t>
  </si>
  <si>
    <t xml:space="preserve">«Каленикові гори»              </t>
  </si>
  <si>
    <t>Кременецький район, Лановецька міська територіальна громада, с. Бережанка, лісове урочище з фрагментами степової рослинності, поряд із пасікою</t>
  </si>
  <si>
    <t>Бережанська сільська рада Лановецького району (переоформляється на Лановецьку міську раду Кременецького району)</t>
  </si>
  <si>
    <t>Рішення виконавчого комітету Тернопільської обласної ради вiд 26.12.1983  №496 зі змінами, внесеними  рішеннями виконавчого комітету Тернопільської обласної ради від 19.11.1984 № 320, Тернопільської обласної ради від 27.04.2001 №238</t>
  </si>
  <si>
    <t xml:space="preserve">«Березина»           </t>
  </si>
  <si>
    <t>Кременецький район, Лановецька міська територіальна громада, с. Волиця, поряд з піщаним кар`єром, схил південно-східної експозиції, Лановецьке  лісництво, кв. 60  в.1-3</t>
  </si>
  <si>
    <t xml:space="preserve">Кременецький район, Лановецька міська територіальна громада, с. Волиця, поряд з піщаним кар`єром, схил південно-східної експозиції, кв. 60  в.1-3 Лановецького  лісництва філії «Кременецьке лісове господарство» ДП «Ліси України» </t>
  </si>
  <si>
    <t>Державне спеціалізоване господарське підприємство «Ліси України»  (філія «Кременецьке  лісове господарство») /14,5 га/, приватне мале підприємство «Фортуна»  /4,75 га/, Лановецька міська рада  Кременецького району  /1,95 га/</t>
  </si>
  <si>
    <t>Приватне мале підприємство «Фортуна», Державне підприємство «Кременецьке лісове господарство» (переоформляється на філію «Кременецьке лісове господарство» ДП «Ліси України»), оформляється на Лановецьку міську раду Кременецького району</t>
  </si>
  <si>
    <t xml:space="preserve">Рішення виконавчого комітету Тернопільської обласної ради вiд 26.12.1983  №496 зі змінами, внесеними  рішеннями виконавчого комітету Тернопільської обласної ради від 19.11.1984 № 320,    Тернопільської обласної ради від 27.04.2001 №238 </t>
  </si>
  <si>
    <t xml:space="preserve">«Вертеби»              </t>
  </si>
  <si>
    <t xml:space="preserve">Тернопільський район, Зборівська міська територіальна громада, с. Годів, урочище «Вертеби» біля витоку р. Зварич </t>
  </si>
  <si>
    <t>Годівська сільська рада Зборівського району (переоформляється на Зборівську міську раду Тернопільського району)</t>
  </si>
  <si>
    <t xml:space="preserve">Рішення Тернопільської обласної ради від 12.11.2013 №1521 зі змінами, внесеними рішенням Тернопільської обласної ради від 09.04.2015 №1944                                                        </t>
  </si>
  <si>
    <t>«Бобрів гай»</t>
  </si>
  <si>
    <t>Шумській район,  Шумська міська територіальна громада, с. Бриків, лісоболотний масив в заплаві   р. Кутянка</t>
  </si>
  <si>
    <t xml:space="preserve"> Шумське спеціалізоване комунальне лісогосподарське та мисливське підприємство «Волинь» / 37,50 га/                                                    Шумська міська рада Кременецького району   /9,50 га/</t>
  </si>
  <si>
    <t>Бриківська сільська рада Шумського району (переоформляється на Шумське спеціалізоване комунальне лісогосподарське та мисливське підприємство «Волинь» / 37,50 га/ і Шумську міську раду Кременецького району   /9,50 га/)</t>
  </si>
  <si>
    <t xml:space="preserve">Рішення виконавчого комітету Тернопільської обласної ради вiд 30.08.1990  №189 зі змінами, внесеними рішенням Тернопільської обласної ради від 27.04.2001 №238                                                        </t>
  </si>
  <si>
    <t>«Галицький ботанічний сад лікарських рослин»</t>
  </si>
  <si>
    <t>Тернопільський район, Підгороднянська сільська територіальна громада,                                с. Підгороднє, поряд з  лісовим урочищем «Іванівка» та лижеролерною біатлонною трасою</t>
  </si>
  <si>
    <t>Тернопільський район, Підгороднянська сільська територіальна громада,                             с. Підгороднє, поряд з  лісовим урочищем «Іванівка» та лижеролерною біатлонною трасою</t>
  </si>
  <si>
    <t>Тернопільський національний медичний університет                            ім. І  Я. Горбачевського</t>
  </si>
  <si>
    <t>оформляється на Тернопільський національний медичний університет                            ім. І  Я. Горбачевського</t>
  </si>
  <si>
    <t xml:space="preserve">Рішення виконавчого комітету Тернопільської обласної ради вiд 26.12.1991  №303    </t>
  </si>
  <si>
    <t>«Червона калина»</t>
  </si>
  <si>
    <t>Тернопільський район, Теребовлянська міська територіальна громада, с. Лошнів, поруч із Львівською залізницею, територія навчально-оздоровчого комплексу «Червона калина»</t>
  </si>
  <si>
    <t>Тернопільський національний медичний університет  ім. І  Я. Горбачевського</t>
  </si>
  <si>
    <t>Всього  ботанічних садів місцевого значення</t>
  </si>
  <si>
    <t>«Лановецький зооботсад»</t>
  </si>
  <si>
    <t>Кременецький район, Лановецька міська територіальна громада, м Ланівці,                               вул. Грушевського, 31а,  у межах парку культури та відпочинку</t>
  </si>
  <si>
    <t>Рішення Тернопільської обласної ради  від 25.04.1996 №90</t>
  </si>
  <si>
    <t>Всього зоологічних парків місцевого значення</t>
  </si>
  <si>
    <t>«Суразький дендропарк ім. Дубровинського»</t>
  </si>
  <si>
    <t>Кременецький район, Шумська  міська територіальна громада, с. Сураж, Суразьке          лісництво, кв. 173 в.1,6, лісове урочище «Суразька дача», садиба лісництва</t>
  </si>
  <si>
    <t>Кременецький район, Шумська  міська територіальна громада, с. Сураж,  кв. 173 вид.1,6, Суразького  лісництва філії «Кременецьке лісове господарство»                   ДП «Ліси України», лісове урочище «Суразька дача», садиба лісництва</t>
  </si>
  <si>
    <t xml:space="preserve">Рішення виконавчого комітету Тернопільської обласної ради від 14.10.1967  №734 зі змінами, внесеними  рішеннями виконавчого комітету Тернопільської обласної ради від 14.03.1977 № 131,  від 19.11.1984 № 320,  Тернопільської обласної  ради від 10.02.2016 №75    </t>
  </si>
  <si>
    <t>Кременецький район, Кременецька міська територіальна громада, с. Білокриниця, садиба Кременецького лісотехнічного коледжу</t>
  </si>
  <si>
    <t>Кременецький лісотехнічний коледж</t>
  </si>
  <si>
    <t xml:space="preserve">Рішення виконавчого комітету Тернопільської обласної ради від 20.12.1968  №870 зі змінами, внесеними  рішеннями виконавчого комітету Тернопільської обласної ради від 14.03.1977 № 131,  від 19.11.1984 № 320   </t>
  </si>
  <si>
    <t>Чортківський район, Заліщицька  міська територіальна громада, с. Бедриківці, Заліщицьке лісництво, кв. 68 в.7, лісове урочище «Дорошів»</t>
  </si>
  <si>
    <t>Чортківський район, Заліщицька  міська територіальна громада, с. Бедриківці,              кв. 68 вид.7 Заліщицького лісництва філії «Чортківське лісове господарство»                         ДП «Ліси України»,  лісове урочище «Дорошів»</t>
  </si>
  <si>
    <t xml:space="preserve">Рішення виконавчого комітету Тернопільської обласної ради від 28.12.1970  №829 зі змінами, внесеними  рішеннями виконавчого комітету Тернопільської обласної ради від 14.03.1977 № 131,  від 19.11.1984 № 320   </t>
  </si>
  <si>
    <t>«Бережанський»</t>
  </si>
  <si>
    <t>Тернопільський район, Бережанська міська територіальна громада, с. Рай, Бережанське   лісництво, кв. 24 в.1, лісове урочище «Рай»</t>
  </si>
  <si>
    <t>Тернопільський район, Бережанська міська територіальна громада, с. Рай, кв. 24 вид.1 Бережанського   лісництва філії «Бережанське лісомисливське господарство» ДП «Ліси України»,  лісове урочище «Рай»</t>
  </si>
  <si>
    <t xml:space="preserve">Рішення виконавчого комітету Тернопільської обласної ради  від 15.06.1964  №449 зі змінами, внесеними  рішеннями виконавчого комітету Тернопільської обласної ради від 14.03.1977 № 131,  від 19.11.1984 № 320   </t>
  </si>
  <si>
    <t>«Настасівський»</t>
  </si>
  <si>
    <t xml:space="preserve">Тернопільський район, Великоберезовицька  селищна територіальна громада, с. Настасів, садиба школи  </t>
  </si>
  <si>
    <t xml:space="preserve">Настасівська загальноосвітня школа   I -III ступенів Тернопільського району                 </t>
  </si>
  <si>
    <t>Рішення Тернопільської обласної ради  від 27.12.1976   №637</t>
  </si>
  <si>
    <t>«Заліщицький»</t>
  </si>
  <si>
    <t xml:space="preserve">Чортківський район, Заліщицька міська територіальна громада, м. Заліщики, садиба державного аграрного коледжу </t>
  </si>
  <si>
    <t>Заліщицький державний аграрний коледж  ім.  Євгена Храпливого, Національного аграрного університету</t>
  </si>
  <si>
    <t xml:space="preserve">Рішення Тернопільської обласної ради  від 25.04.1996  №90 зі змінами, внесеними  рішеннями виконавчого комітету Тернопільської обласної ради від 14.03.1977 № 131,  від 19.11.1984 № 320   </t>
  </si>
  <si>
    <t>«Козівський дендропарк  «Лісова пісня»</t>
  </si>
  <si>
    <t xml:space="preserve">Тернопільський район, Козівська селищна територіальна громада, смт  Козова,                                                 вул. Заводська, 2 </t>
  </si>
  <si>
    <t>Козівський селищний відділ освіти</t>
  </si>
  <si>
    <t>Козівський райони відділ освіти (переоформляється на Козівський селищний відділ освіти)</t>
  </si>
  <si>
    <t xml:space="preserve">Рішення виконавчого комітету Тернопільської обласної ради  від 23.10.1972   №537 зі змінами, внесеними  рішеннями виконавчого комітету Тернопільської обласної ради від 14.03.1977 № 131,  від 19.11.1984 № 320,    Тернопільської обласної  ради від 10.02.2016 №75    </t>
  </si>
  <si>
    <t>«Язловецький парк»</t>
  </si>
  <si>
    <t>Чортківський район, Бучацька міська територіальна громада, с. Язловець, старовинний парк з прилеглою територією під замком, санаторієм і  жіночим монастирем «Згромадження сестер Непорочного Зачаття Пресвятої Діви Марії»  Римо-Католицької Церкви</t>
  </si>
  <si>
    <t>Бучацька міська рада, Язловецький обласний протитуберкульозний санаторій / 6,82 га/</t>
  </si>
  <si>
    <t xml:space="preserve">Оформляється на Бучацьку міську раду Чортківського району, Язловецький обласний протитуберкульозний санаторій  </t>
  </si>
  <si>
    <t xml:space="preserve">Рішення Тернопільської обласної ради від 15.10.2015 №2014  </t>
  </si>
  <si>
    <t>«Гримайлівський»</t>
  </si>
  <si>
    <t>Чортківський район, Гримайлівська  селищна територіальна громада, смт Гримайлів, територія міського парку культури і відпочинку , парк закладений навколо зруйнованого замку-палацу</t>
  </si>
  <si>
    <t>Чортківський район, Гримайлівська  селищна територіальна громада, смт Гримайлів, територія міського парку культури і відпочинку, парк закладений навколо зруйнованого замку-палацу</t>
  </si>
  <si>
    <t>Гримайлівський комбінат комунальних підприємств</t>
  </si>
  <si>
    <t xml:space="preserve">Рішення виконавчого комітету Тернопільської обласної ради від 20.12.1968   №870  зі змінами, внесеними  рішеннями виконавчого комітету Тернопільської обласної ради від  24.09.1972  №228, від 14.03.1977 № 131,  від 19.11.1984 № 320   </t>
  </si>
  <si>
    <t xml:space="preserve">«Заліщицький»                                            </t>
  </si>
  <si>
    <t>Чортківський район, Заліщицька міська територіальна громада, м. Заліщики, вул. Українська, 5, біля р. Дністер, поряд з палацом барона Бруніцкого</t>
  </si>
  <si>
    <t>Чортківський район, Заліщицька міська територіальна громада, м. Заліщики,                 вул. Українська, 5, біля р. Дністер, поряд з палацом барона Бруніцкого</t>
  </si>
  <si>
    <t>Заліщицька центральна району лікарня (переоформляється на Заліщицьку міську раду Чортківського району)</t>
  </si>
  <si>
    <t xml:space="preserve">Рішення виконавчого комітету Тернопільської обласної ради від 20.12.1968   №870 зі змінами, внесеними  рішеннями виконавчого комітету Тернопільської обласної ради від  24.09.1972  №228, від 14.03.1977 № 131,  від 19.11.1984 № 320,   Тернопільської обласної  ради від 10.02.2016 №75 </t>
  </si>
  <si>
    <t>«Коропецький»</t>
  </si>
  <si>
    <t xml:space="preserve"> Чортківський район, Коропецька селищна територіальна громада, с. Коропець, садиба школи-інтернату, поруч з палацом графа Бадені</t>
  </si>
  <si>
    <t xml:space="preserve"> Чортківський район, Коропецька селищна територіальна громада,                                     с. Коропець, садиба школи-інтернату,                                поруч з палацом графа Бадені</t>
  </si>
  <si>
    <t>Коропецька комунальна середня школа-інтернат для дітей-сиріт і дітей які залишилися без піклування батьків</t>
  </si>
  <si>
    <t xml:space="preserve">Рішення виконавчого комітету Тернопільської обласної ради від 20.12.1968  №870зі змінами, внесеними  рішеннями виконавчого комітету Тернопільської обласної ради від  24.09.1972  №228, від 14.03.1977 № 131,  від 19.11.1984 № 320, Тернопільської обласної ради від 27.04.2001 №238  </t>
  </si>
  <si>
    <t xml:space="preserve">«Плотицький»                                      </t>
  </si>
  <si>
    <t xml:space="preserve">Тернопільський район, Білецька сільська територіальна громада, с. Плотича,  поруч з палацом дідича Юліана Коритовського,  який використовується як  приміщення лікарні </t>
  </si>
  <si>
    <t>Комунальне некомерційне підприємство Тернопільська обласна лікарня „Хоспіс”</t>
  </si>
  <si>
    <t>Тернопільська обласна протитуберкульозна лікарня (переоформляється на Комунальне некомерційне підприємство Тернопільська обласна лікарня „Хоспіс”)</t>
  </si>
  <si>
    <t xml:space="preserve">Рішення виконавчого комітету Тернопільської обласної ради  від 19.11.1984  №320 зі змінами, внесеними рішенням Тернопільської обласної ради від 23.12.2005 №518 </t>
  </si>
  <si>
    <t xml:space="preserve">«Залишки старовинного парку в с. Бережанка»                            </t>
  </si>
  <si>
    <t>Кременецький район, Лановецька міська територіальна громада, с. Бережанка, садиба школи</t>
  </si>
  <si>
    <t xml:space="preserve">Бережанківська загальноосвітня школа I-III ступенів       </t>
  </si>
  <si>
    <t xml:space="preserve">Бережанківська загальноосвітня школа I-III ступенів </t>
  </si>
  <si>
    <t xml:space="preserve">Рішення Тернопільської обласної ради від 18.03.1994 зі змінами, внесеними рішенням Тернопільської обласної  ради від 10.02.2016 №75    </t>
  </si>
  <si>
    <t>«Залишки старовинного парку в с. Млиниська»</t>
  </si>
  <si>
    <t>Тернопільський район,  Теребовлянська міська територіальна громада, с. Млиниська, західна околиця поряд із лісовим урочищем «Чорний ліс»</t>
  </si>
  <si>
    <t>Тернопільський район,  Теребовлянська міська територіальна громада,                              с. Млиниська, західна околиця поряд із лісовим урочищем «Чорний ліс»</t>
  </si>
  <si>
    <t>Кобиловолоцька сільська рада Теребовлянського району (переоформляється на Теребовлянську міську раду Тернопільського району)</t>
  </si>
  <si>
    <t>Рішення Тернопільської обласної ради від 18.03.1994  зі змінами, внесеними рішеннями Тернопільської обласної ради від 27.04.2001 №238, від 10.02.2016 №75</t>
  </si>
  <si>
    <t>«Старий парк»</t>
  </si>
  <si>
    <t>Тернопільський район, Тернопільська міська територіальна громада,                            м.  Тернопіль, вулиці: Генерала Шухевича,                                               Є. Петрушевича, Клінічна, біля центрального міського стадіону</t>
  </si>
  <si>
    <t>Тернопільський район, Тернопільська міська територіальна громада,                                  м.  Тернопіль, вулиці: Генерала Шухевича,                                               Є. Петрушевича, Клінічна, біля центрального міського стадіону</t>
  </si>
  <si>
    <t>Державне комунальне підприємство «Об’єднання парків культури і відпочинку       м. Тернополя»</t>
  </si>
  <si>
    <t xml:space="preserve">Рішення виконавчого комітету Тернопільської обласної ради від 14.03.1977  №131 зі змінами, внесеними  рішенням   Тернопільської обласної ради від 27.04.2001 №238   </t>
  </si>
  <si>
    <t xml:space="preserve">«Сквер ім. Шевченка»                                           </t>
  </si>
  <si>
    <t>Тернопільський район, Тернопільська міська територіальна громада,                                м.  Тернопіль, бульвар Тараса Шевченка, між Тернопільським  академічним обласним українським драматичним театром імені Т.Г. Шевченка та центральним універмагом</t>
  </si>
  <si>
    <t>Тернопільський район, Тернопільська міська територіальна громада,                                 м.  Тернопіль, бульвар Тараса Шевченка, між Тернопільським  академічним обласним українським драматичним театром імені Т.Г. Шевченка та центральним універмагом</t>
  </si>
  <si>
    <t xml:space="preserve">Рішення виконавчого комітету Тернопільської обласної ради від 14.03.1977  №131, зі змінами, внесеними  рішенням Тернопільської обласної ради від 15.10.2015 № 2009   </t>
  </si>
  <si>
    <t xml:space="preserve">«Сквер по вул. Чорновола»                                       </t>
  </si>
  <si>
    <t xml:space="preserve">Тернопільський район, Тернопільська міська територіальна громада, м.  Тернопіль, вул. В'ячеслава Чорновола </t>
  </si>
  <si>
    <t xml:space="preserve">Тернопільський район, Тернопільська міська територіальна громада,                             м.  Тернопіль, вул. В'ячеслава Чорновола </t>
  </si>
  <si>
    <t>Управління житлово-комунального господарства, благоустрою та екології  Тернопільської міської ради</t>
  </si>
  <si>
    <t xml:space="preserve">Рішення виконавчого комітету Тернопільської обласної ради від 14.03.1977  №131, зі змінами, внесеними  рішенням Тернопільської обласної ради від 15.10.2015 № 2009      </t>
  </si>
  <si>
    <t xml:space="preserve">«Сквер Кобзаря»                                       </t>
  </si>
  <si>
    <t>Тернопільський район, Тернопільська міська територіальна громада,                             м.  Тернопіль,  вул. М. Грушевського, біля Тернопільського академічного обласного українського драматичного театру імені Т.Г. Шевченка</t>
  </si>
  <si>
    <t>Тернопільський район, Тернопільська міська територіальна громада,                                м.  Тернопіль,  вул. М. Грушевського, біля Тернопільського академічного обласного українського драматичного театру імені Т.Г. Шевченка</t>
  </si>
  <si>
    <t xml:space="preserve">Рішення виконавчого комітету Тернопільської обласної ради від 09.04.2015  №1942  </t>
  </si>
  <si>
    <t>Всього  парків пам’яток садово-паркового мистецтва  місцевого значення</t>
  </si>
  <si>
    <t>Всього територій та обєктів ПЗФ</t>
  </si>
  <si>
    <t>Харківська область</t>
  </si>
  <si>
    <t>«Гомільшанські ліси»</t>
  </si>
  <si>
    <t>с. Коробів Хутір, с. Задонецьке,    с. Гомольша,с. Нижньобишків,     с. Гайдари   Зміївського району, Первомайський район</t>
  </si>
  <si>
    <t>с. Коробів Хутір, с. Задонецьке, с.Гомольша, с. Нижньобишкін,  с.Гайдари, Лозівський район (Олексіївська сільська ТГ), Чугуевський район (Зміївська міська ТГ, Слобожанська селищна ТГ)</t>
  </si>
  <si>
    <t xml:space="preserve">Міндовкілля дирекція НПП “Гомільшанські ліси”, землекористувачі та землевласники </t>
  </si>
  <si>
    <t>Указ Президента України від 06.09.2004 № 1047/2004, Розпорядження Кабінету Міністрів України
від 23.12. 2020 р. № 1628-р</t>
  </si>
  <si>
    <t>«Дворічанський»</t>
  </si>
  <si>
    <t>с. Камянка, с.Тополі Дворічанський район</t>
  </si>
  <si>
    <t xml:space="preserve"> с. Камянка, с.Тополі, Куп'янський район (Дворічанська селищна ТГ)</t>
  </si>
  <si>
    <t>Міндовкілля Дирекція НПП «Дворічанський», землекористувачі та землевласники</t>
  </si>
  <si>
    <t>Указ Президента України від 11.12.2009 № 1044/2009</t>
  </si>
  <si>
    <t>«Слобожанський»</t>
  </si>
  <si>
    <t>Краснокутський район</t>
  </si>
  <si>
    <t>Богодухівський район (Краснокутська селищна ТГ)</t>
  </si>
  <si>
    <t>Міндовкілля Дирекція НПП «Слобожанський»  (згідно з охоронним зобовязанням до передачі земель у постійне користування парку ДП "Гутянське лісове господарство")</t>
  </si>
  <si>
    <t>Указ Президента України від 11.12.2009 № 1047/2009</t>
  </si>
  <si>
    <t>с.с. Катеринівка, Андріївка,Великобурлуцький район</t>
  </si>
  <si>
    <t>с.с. Катеринівка, Андріївка, Куп'янський район (Великобурлуцька селищна ТГ)</t>
  </si>
  <si>
    <t>ТОВ «Катеринівка»-318,0 га; ПСП «Малинівка»-209,0га.</t>
  </si>
  <si>
    <t>Постанова РМ УРСР від 19.04.1977 № 198</t>
  </si>
  <si>
    <t>«Бурлуцький»</t>
  </si>
  <si>
    <t>cмт. Великий Бурлук, с.с. Горяне, Катеринівка,Великобурлуцький район</t>
  </si>
  <si>
    <t>cмт. Великий Бурлук, с.с. Горяне, Катеринівка,  Куп'янський район (Великобурлуцька селищна ТГ)</t>
  </si>
  <si>
    <t>Великобурлуцька селищна рада – 66,2 га;ТОВ «Катеринівка»-107,0 га; ПСП «Маяк»-152,8 га.</t>
  </si>
  <si>
    <t>«Вовчанський»</t>
  </si>
  <si>
    <t>с.с. Мала Вовча, II Жовтневе, Волохівка, Землянки, Нестерне, Охрімівка,Вовчанський район</t>
  </si>
  <si>
    <t>с.с. Мала Вовча, II Жовтневе, Волохівка, Землянки, Нестерне, Охрімівка,Чугуївський район                ( Старосалтівська селищна ТГ)</t>
  </si>
  <si>
    <t>Вовчанська райдержадміністрація</t>
  </si>
  <si>
    <t>«Шарівський парк»</t>
  </si>
  <si>
    <t>тубсанаторій “Шарівка” смт Шарівка-1, Богодухівський район</t>
  </si>
  <si>
    <t>тубсанаторій “Шарівка” смт Шарівка-1, Богодухівський район (Богодухівська міська ТГ)</t>
  </si>
  <si>
    <t>Обласний туберкульозний санаторій “Шарівка”</t>
  </si>
  <si>
    <t>Постанова Ради Міністрів від 29.01.1960 №105</t>
  </si>
  <si>
    <t>«Старомерчицький парк»</t>
  </si>
  <si>
    <t>смт. Старий Мерчик,Валківський район</t>
  </si>
  <si>
    <t>смт Старий Мерчик, Богодухівський район (Валківська міська ТГ)</t>
  </si>
  <si>
    <t>Управління містобудування та архітектури Харківської облдержадміністрації</t>
  </si>
  <si>
    <t>Постанова Держкомекології від 30.08.1990 № 18</t>
  </si>
  <si>
    <t>«Краснокутський парк»</t>
  </si>
  <si>
    <t>смт. Краснокутськ,Краснокутський район</t>
  </si>
  <si>
    <t>смт Краснокутськ, Богодухівський район (Краснокутська селищна ТГ)</t>
  </si>
  <si>
    <t>Краснокутський науково-дослідний центр садівництва  інституту садівництва ААНУ</t>
  </si>
  <si>
    <t>«Наталіївський парк»</t>
  </si>
  <si>
    <t>с. Володимирівка, Краснокутський район</t>
  </si>
  <si>
    <t>с. Володимирівка,  Богодухівський район (Краснокутська селищна ТГ)</t>
  </si>
  <si>
    <t>Обласний туберкульозний санаторій “Володимирівський”</t>
  </si>
  <si>
    <t xml:space="preserve">Всього парків-пам`яток садово паркового мистецтва загальнодержавного значення </t>
  </si>
  <si>
    <t>Харківський зоопарк</t>
  </si>
  <si>
    <t>м. Харків, вул. Сумська, 35</t>
  </si>
  <si>
    <t>м. Харків, вул. Сумська, 35(Харківська міська ТГ)</t>
  </si>
  <si>
    <t>Харківський міськвиконком, Харківський зоопарк</t>
  </si>
  <si>
    <t>Постанова РМ УРСР від 22.07.1983 № 311</t>
  </si>
  <si>
    <t>Ботанічний сад Харківського національного університету ім. В.Н. Каразіна</t>
  </si>
  <si>
    <t>м. Харків, вул..Клочківська, 52;вул. Отакара Яроша, 24</t>
  </si>
  <si>
    <t>м. Харків, вул..Клочківська, 52;вул. Отакара Яроша, 24            (Харківська міська ТГ)</t>
  </si>
  <si>
    <t>Харківський національний університет ім. В.Н. Каразіна</t>
  </si>
  <si>
    <t>Указ Президента України від 09.12.1998 № 1341/98</t>
  </si>
  <si>
    <t>Дендрологічний парк Харківського національного аграрного університету ім. В.В.Докучаєва</t>
  </si>
  <si>
    <t>с. Рогань, Харківський район</t>
  </si>
  <si>
    <t xml:space="preserve">с. Рогань, Харківський район (Роганська селищна ТГ)              </t>
  </si>
  <si>
    <t>Харківський національний аграрний університет ім. В.В.Докучаєва</t>
  </si>
  <si>
    <t xml:space="preserve">Харківський національний аграрний університет ім.В.В.Докучаєва (у зв'язку з реорганізацією приєднано до Державного біотехнологічного університету) </t>
  </si>
  <si>
    <t>Постанова РМ УРСР від 22.02.1991 № 33</t>
  </si>
  <si>
    <t>Всього територій та об`єктів ПЗФ загальнодержавного значення 13шт./23984,6га</t>
  </si>
  <si>
    <t>“Печенізьке поле”</t>
  </si>
  <si>
    <t>с.с. Мартова, .Артемівка, Борщова, Печенізький район</t>
  </si>
  <si>
    <t>с.с. Мартова, Артемівка, Борщова, Чугуївський район                                   ( Печенізька селищна ТГ)</t>
  </si>
  <si>
    <t>Еко-Агрофірма “Фауна”</t>
  </si>
  <si>
    <t>Рішення облради від 23.02.1999, Рішення Харківської обласної ради від 19.12.2013 №919-VI</t>
  </si>
  <si>
    <t>“Великобурлуцький степ”</t>
  </si>
  <si>
    <t>смт. Великий Бурлук, с.с. Катериніка, Червона хвиля, Шипувате, Андріївка, Горяне, Плоске, Великобурлуцьке лісництво, кв.кв. 79-82, 89 (вид.1-12), 130-132, 138, 159 Великобурлуцький район</t>
  </si>
  <si>
    <t>смт. Великий Бурлук, с.с. Катериніка, Червона хвиля, Шипувате, Андріївка, Горяне, Плоске, Великобурлуцьке лісництво, кв.кв. 79-82, 89 (вид.1-12), 130-132, 138, 159, Куп'янський район (Великобурлуцька селищна ТГ)</t>
  </si>
  <si>
    <t>Шипуватська сільська рада–77,0га, Великобурлуцька селищна рада - 81,1га, ПСП “Маяк” - 137,9га,ТОВ “Катеринівка”-590,5га,ПСП “Нива”-160,0га, ДП ДГ “Червона хвиля”-192,9га, ПСП “Малинівка”-403,8га, ДП “Куп’янське лісове господарство” – 399,4га</t>
  </si>
  <si>
    <t>Рішення облради від 27.06.2000</t>
  </si>
  <si>
    <t>“Ізюмська лука”</t>
  </si>
  <si>
    <t>Петрівське лісництво, кв.кв. 140-143, 148-152, 164, 165, 169, 186-188, 213-215, 242, 273, 274; Завгороднівське лісництво, кв.кв. 323, 324, 365, 366, 406, 407, 449, 604-623, сс. Петрівське, Завгородне, Протопопівка Балаклійський район; Завгороднівське лісництво кв. 624-632 Піщанське лісництво кв. 582-587 Придонецьке лісництво кв. 554-561,574-576,581 Петрівське лісництво кв. 144-147,153-157,170,171 Ізюмське лісництво кв. 158-16 3Ізюмський район</t>
  </si>
  <si>
    <t>Петрівське лісництво, кв.кв. 140-143, 148-152, 164, 165, 169, 186-188, 213-215, 242, 273, 274; Завгороднівське лісництво, кв.кв. 323, 324, 365, 366, 406, 407, 449, 604-623, сс. Петрівське, Завгородне, Протопопівка, Завгороднівське лісництво кв. 624-632, Піщанське лісництво кв. 582-587, Придонецьке лісництво кв. 554-561,574-576,581 Петрівське лісництво кв. 144-147,153-157,170,171 Ізюмське лісництво кв. 158-163 ДП "Ізюмське лісове господарство", Ізюмський район  (Балаклійська міська ТГ, Ізюмська міська  ТГ, Оскільська селищна ТГ)</t>
  </si>
  <si>
    <t>ДП “Ізюмське лісове господарство”</t>
  </si>
  <si>
    <t xml:space="preserve">Рішення облради від 23.12.2003, межі змінені рішенням облради від 23.12.2005 </t>
  </si>
  <si>
    <t>«Парк дикої природи «Ольхова балка»</t>
  </si>
  <si>
    <t>Дергачівський район</t>
  </si>
  <si>
    <t>с. Руська Лозова, Харківський район (Дергачівська міська ТГ)</t>
  </si>
  <si>
    <t>Квартирно-експлуатаційний відділ м. Харкова Збройних сил України</t>
  </si>
  <si>
    <t>Рішення обласної ради від 29.01.09 № 1098-V</t>
  </si>
  <si>
    <t>«Червонооскільський»</t>
  </si>
  <si>
    <t>Борівський район, Червонооскільське водосховище – 4000,0га, ДП «Куп’янське лісове господарство» Борівське лісництво кв. 8, 9, 12, 18-20, 22, 23, 26, 27, 32-35, 37, 50, 51, 55, 56, 60-62, 66-68, 71-73, 75-88, 90, 91, 95-97, 100, 101, 130-132, 137 – 2623,0 га</t>
  </si>
  <si>
    <t>Ізюмський район, Червонооскільське водосховище – 4000,0га, ДП «Куп’янське лісове господарство» Борівське лісництво кв. 8, 9, 12, 18-20, 22, 23, 26, 27, 32-35, 37, 50, 51, 55, 56, 60-62, 66-68, 71-73, 75-88, 90, 91, 95-97, 100, 101, 130-132, 137 – 2623,0 га (Борівська селищна ТГ)</t>
  </si>
  <si>
    <t>Борівська районна державна адміністрація -4000, 0 га,  ДП «Куп’янське лісове господарство» - 2623,0 га</t>
  </si>
  <si>
    <t>Рішення обласної ради від 23.12.10 № 56-VІ</t>
  </si>
  <si>
    <t>"Сокольники-Помірки"</t>
  </si>
  <si>
    <t>місто Харків
СКП «Харківзеленбуд»
Лісопаркове господарство кв.
1, 2, 4, 5, 8, 9, 10, 11( вид. 1, 2
част., 4-6 част., 7, 9) 16, 17, 18
(вид. 1, 5-13), 23, 24, 25 (вид. 1-
3, 10-13, 15), 29, 30, 31 (вид. 1-
4, 9-12), 35, 36, 37, 42, 43, 44,
45, 48, 49, 50, 51- 776,4 га,   Данилівський дослідний
держлісгосп УкрНДІЛГА ім.
Г.М. Висоцького             Дергачівське
лісництво кв. 364 (вид. 1, 3-5),
365, 366, 367 (вид. 2, 3), 368,
369, 370, 371, 372, 373, 374,
375, площею 328,2 га</t>
  </si>
  <si>
    <t>місто Харків
Спеціалізоване комунальне
підприємство (далі - СКП) «Харківзеленбуд» ХМР
Лісопаркове господарство кв.
1, 2, 4, 5, 8, 9, 10, 11 (вид. 1, 2
част., 4-6 част., 7, 9) 16, 17, 18
(вид. 1, 5-13), 23, 24, 25 (вид. 1-
3, 10-13, 15), 29, 30, 31 (вид. 1-
4, 9-12), 35, 36, 37, 42, 43, 44,
45, 48, 49, 50, 51- 776,4 га, ДП "Харківська лісова науково-дослідна станція"УкрНДІЛГА ім.
Г.М. Висоцького, Дергачівське
лісництво кв. 364 (вид. 1, 3-5),
365, 366, 367 (вид. 2, 3), 368,
369, 370, 371, 372, 373, 374,
375, площею 328,2 га (Харківська міська ТГ)</t>
  </si>
  <si>
    <t>СКП «Харківзеленбуд» Харківської
міської ради – 776,4 га,
Данилівський дослідний
держлісгосп УкрНДІЛГА ім.
Г.М. Висоцького – 328,2 га</t>
  </si>
  <si>
    <t>СКП «Харківзеленбуд» Харківської
міської ради – 776,4 га,
Данилівський дослідний
держлісгосп УкрНДІЛГА ім.
Г.М. Висоцького (натепер ДП "Харківська лісова науково-дослідна станція"УкрНДІЛГА ім.
Г.М. Висоцького) – 328,2 га</t>
  </si>
  <si>
    <t>Рішення обласної ради від 30.08.2012 № 518-VІ</t>
  </si>
  <si>
    <t>"Фельдман-Екопарк"</t>
  </si>
  <si>
    <t>Дергачівський район, поблизу
с. Лісне Південне лісництво кв.
95 (крім вид.6), та частково
квартали: 85 (вид. 8, 11-20, 23),
86 (вид.4), 103 (вид.2,3,4), 104
(крім вид. 2,5), 105 (крім
вид.7), 106 (вид.11,12,16), 116
(вид.2,3), 117 (вид.1,7,9), з
вилученням Південне
лісництво квартал 152, квартал
104 вид.2, квартал 95 вид.6,
квартал 105 вид.2</t>
  </si>
  <si>
    <t xml:space="preserve">Харківський район (Малоданилівська селищна ТГ), поблизу
с. Лісне,  ДП "Харківська лісова науково-дослідна станція" УкрНДІЛГА ім.
Г.М. Висоцького, Південне лісництво кв. 95 (крім вид.6),  та частково
квартали: 85 (вид. 8, 11-20, 23),
86 (вид.4), 103 (вид.2,3,4), 104
(крім вид. 2,5), 105 (крім
вид.7), 106 (вид.11,12,16), 116
(вид.2,3), 117 (вид.1,7,9), з
вилученням Південне
лісництво квартал 152, квартал
104 вид.2, квартал 95 вид.6,
квартал 105 вид.2 </t>
  </si>
  <si>
    <t>ДП "Харківська лісова науково-дослідна станція" УкрНДІЛГА ім.
Г.М. Висоцького, ТОВ "Лісова галявина, ТОВ "Оздоровчий комплекс "Сонячна галявина"</t>
  </si>
  <si>
    <t>Рішення Харківської обласної ради від 20.06.2013 №762-VІ та від 29.08.2013 №826-VI</t>
  </si>
  <si>
    <t>“Савинська лісова дача”</t>
  </si>
  <si>
    <t>ландшафт-ний</t>
  </si>
  <si>
    <t>Савинське лісництво, кв.кв. 31-40,42-63, Балаклійський район</t>
  </si>
  <si>
    <t>Савинське лісництво, кв.кв. 31-40, 42-63, Ізюмський район (Савинська селищна ТГ, Балаклійська міська ТГ)</t>
  </si>
  <si>
    <t>ДП “Балаклійське лісове господарство”</t>
  </si>
  <si>
    <t>ДП “Балаклійське лісове господарство” (у зв'язку з реформуванням увійшло до складу ДП "Ізюмське лісове господарство")</t>
  </si>
  <si>
    <t>Розпорядження облдержадміністрації від 29.05.96р. № 581</t>
  </si>
  <si>
    <t>“Крейдянська лісова дача”</t>
  </si>
  <si>
    <t>Балаклійське лісництво, кв.кв. 18-21,24-30,30,32-3852-67, частина кв.51, Балаклійський район</t>
  </si>
  <si>
    <t>Балаклійське лісництво, кв.кв. 18-21,24-30,30,32-3852-67, частина кв.51, Ізюмський район (Балаклійська міська ТГ)</t>
  </si>
  <si>
    <t>ДП “Балаклійське лісове господарство", Балаклійська районна спілка пайовиків “Кооператор”</t>
  </si>
  <si>
    <t>ДП “Балаклійське лісове господарство" (у зв'язку з реформуванням галузі увійшло до складу ДП "Ізюмське лісове господарство"), Балаклійська районна спілка пайовиків “Кооператор”</t>
  </si>
  <si>
    <t>Рішення облради від 20.03.2001</t>
  </si>
  <si>
    <t>“Новодмитрівський”</t>
  </si>
  <si>
    <t>с. Нова Дмитрівка,Барвінківський район</t>
  </si>
  <si>
    <t>с. Нова Дмитрівка, Ізюмський район (Барвінківська міська ТГ)</t>
  </si>
  <si>
    <t>Барвінківська райдержадміністрація</t>
  </si>
  <si>
    <t>Рішення облради від 24.09.2002</t>
  </si>
  <si>
    <t>“Новодонівський”</t>
  </si>
  <si>
    <t>Старосалтівське лісництво, кв. 115 (вид. 8-12, 14-16, 20-2), кв.116 (вид.12-14, 16, 17, 22, 23, 28, 29), кв. 117 (вид.3,4,7-9), 119, 121, 123 (вид. 4-5, 9-11), 124(вид.1,8,10,11,15) Вовчанський район</t>
  </si>
  <si>
    <t>Старосалтівське лісництво, кв. 115 (вид. 8-12, 14-16, 20-2), кв.116 (вид.12-14, 16, 17, 22, 23, 28, 29), кв. 117 (вид.3,4,7-9), 119, 121, 123 (вид. 4-5, 9-11), 124 (вид.1,8,10,11,15) ДП “Вовчанське лісове господарство” , Чугуївський район (Старосалтівська селищна ТГ)</t>
  </si>
  <si>
    <t xml:space="preserve">ТОВ “Фортуна-Сервіс”     </t>
  </si>
  <si>
    <t>Рішення обласної ради від 10.12.2002, межі змінено рішеннями облради від 23.12.2003, 08.02.2007       №172-V, 28.02.2008 №611-V</t>
  </si>
  <si>
    <t>“Соколята”</t>
  </si>
  <si>
    <t>Хотімлянське лісництво, кв. кв. 1-15; Старосалтівське лісництво, кв.кв. 73, 74, 79, Вовчанський район</t>
  </si>
  <si>
    <t>Хотомлянське лісництво, кв. кв. 1-15; Старосалтівське лісництво, кв.кв. 73, 74, 79 ДП “Вовчанське лісове господарство”, Чугуївський район                                (Старосалтівська селищна ТГ)</t>
  </si>
  <si>
    <t>ДП “Вовчанське лісове господарство”</t>
  </si>
  <si>
    <t>Рішення облвиконкому від 07.02.1992 № 35</t>
  </si>
  <si>
    <t>“Сіверськодонецький”</t>
  </si>
  <si>
    <t>Чайківське  лісництво, кв.кв. 1-39, 43-46, Вовчанський район</t>
  </si>
  <si>
    <t>Чайківське  лісництво, кв.кв. 1-39, 43-46 ДП “Вовчанське лісове господарство”, Чугуївський район                             (Вовчанська міська ТГ)</t>
  </si>
  <si>
    <t>Рішення облради від 25.09.2001</t>
  </si>
  <si>
    <t>“Гомільшанська лісова дача”</t>
  </si>
  <si>
    <t>Гомільшанське лісництво, кв.кв. 1-125; Задонецьке лісництво, кв.кв. 173 – 207, 215; Таранівське лісництво, кв.кв. 105-115, Зміївський район</t>
  </si>
  <si>
    <t>Гомільшанське лісництво, кв.кв. 1-125; Задонецьке лісництво, кв.кв. 173 – 207, 215; Таранівське лісництво, кв.кв. 105-115 ДП "Ліси України" в межах філії “Зміївське лісове господарство”,  Чугуївський район   (Слобожанська селищна ТГ)</t>
  </si>
  <si>
    <t>ДП “Зміївське лісове господарство”</t>
  </si>
  <si>
    <t>ДП “Зміївське лісове господарство” (у зв'язку з реформуванням галузі проводиться робота щодо передачі під охорону ДП "Ліси України")</t>
  </si>
  <si>
    <t>Рішення облвиконкому від 03.12.1984 № 562</t>
  </si>
  <si>
    <t>“Павлівський”</t>
  </si>
  <si>
    <t>ландшаф-тний</t>
  </si>
  <si>
    <t>с. Павлівка, Кегичівський район</t>
  </si>
  <si>
    <t>с. Павлівка, Красноградський район (Кегичівська селищна ТГ)</t>
  </si>
  <si>
    <t>Рішення облради від 30.10.2001</t>
  </si>
  <si>
    <t>“Піщаний”</t>
  </si>
  <si>
    <t>біля с. Піщане Чугуївський район.</t>
  </si>
  <si>
    <t>біля с.Піщане Чугуївський район (Чугуївська міська ТГ)</t>
  </si>
  <si>
    <t>Великобабчанська сільська рада</t>
  </si>
  <si>
    <t>Рішення облради від 27.01.2005</t>
  </si>
  <si>
    <t>“Печенізька лісова дача”</t>
  </si>
  <si>
    <t>Печенізьке лісництво, 1-25, 26 (вид.9- 20), 27 (вид. 6- 8), 28-88, 125, Печенізький район</t>
  </si>
  <si>
    <t>Печенізьке лісництво, 1-25, 26 (вид.9- 20), 27 (вид. 6- 8), 28-88, 125 ДП “Ліси України” в межах філії “Чугуєво-Бабчанське лісове господарство”, Чугуївський район (Печенізька селищна ТГ)</t>
  </si>
  <si>
    <t>ДП “Чугуєво-Бабчанське лісове господарство”</t>
  </si>
  <si>
    <t>ДП “Чугуєво-Бабчанське лісове господарство” (у зв'язку з реформуванням галузі проводиться робота щодо передачі під охорону ДП "Ліси України")</t>
  </si>
  <si>
    <t>Рішення облвиконкому від 03.12.1984 № 562, межі змінено рішенням обласної ради від 23.12.2003</t>
  </si>
  <si>
    <t xml:space="preserve"> "Малинівський"</t>
  </si>
  <si>
    <t>Малинівське лісництво: Чугуївський район – 1477,1га, кв.кв. 16,17, 18 (вид.1-10,12,16-18), 19(вид. 1-6,8-11,13-26), 26-30, 34-40, 43-50, 53-59, 62-68, 71, 73, 75-79, 83, 84, 92-96, 98, 101 (вид. 4), кв. 106 (вид.1,3,9); Зміївський район – 780га, кв. кв. 14, 15, 20-25, 31, 33, 41, 42, 51, 52, 60, 61, 69, 70, 72, 74, 80-82, 85-88</t>
  </si>
  <si>
    <t xml:space="preserve">  Малинівське лісництво: кв.кв. 16,17, 18 (вид.1-10,12,16-18), 19(вид. 1-6,8-11,13-26), 26-30, 34-40, 43-50, 53-59, 62-68, 71, 73, 75-79, 83, 84, 92-96, 98, 101 (вид. 4), кв. 106 (вид.1,3,9), кв. кв. 14, 15, 20-25, 31, 33, 41, 42, 51, 52, 60, 61, 69, 70, 72, 74, 80-82, 85-88 ДП “Ліси України” в межах філії “Чугуєво-Бабчанське лісове господарство”, Чугуївський район (Малинівська селищна ТГ, Новопокровська селищна ТГ, Слобожанська селищна ТГ)</t>
  </si>
  <si>
    <t>Рішенням облвиконкому від 03.12.1984 №562. Межі змінені рішенням облвиконкому від 02.12.1991 №332, розпорядженням облдержадміністрації від 21.01.1997 № 44, рішенням обласної ради від 29.01.09 №1097- V</t>
  </si>
  <si>
    <t>“Кочетоцька лісова дача”</t>
  </si>
  <si>
    <t>Кочетоцьке лісництво: кв. кв. 109,(діл.2), 120 (діл. 1-3, 5), 121 (діл. 1-4), 130 (діл.2),142- 152, 164-175, 187-199, 209-220, 229-238, 246 (діл. 1-5), 247-253, 262, 263, 270, 271, 290-292, Чугуївський район</t>
  </si>
  <si>
    <t>Кочетоцьке лісництво: кв. кв. 109,(діл.2), 120 (діл. 1-3, 5), 121 (діл. 1-4), 130 (діл.2),142- 152, 164-175, 187-199, 209-220, 229-238, 246 (діл. 1-5), 247-253, 262, 263, 270, 271, 290-292 ДП “Ліси України” в межах філії “Чугуєво-Бабчанське лісове господарство”, Чугуївський район</t>
  </si>
  <si>
    <t>Рішення облвиконкому від 02.12.1991 № 332Межі змінені рішенням облради від 23.12.2005</t>
  </si>
  <si>
    <t>“Печенізький”</t>
  </si>
  <si>
    <t>с. Мартове Печенізького району</t>
  </si>
  <si>
    <t>с. Мартове, Чугуївський район (Печенізька селищна ТГ)</t>
  </si>
  <si>
    <t>ЗАТ Еко-Агрофірма “Фауна”</t>
  </si>
  <si>
    <t>"Синичинський"</t>
  </si>
  <si>
    <t>Ізюмський р-н, Студеноцьке лісництво кв.130 (вид. 22, 25, 26, 27, 30), кв. 131 (вид. 24, 25, 27, 28, 29), кв. 132 (вид. 21, 22), кв. 135, 136, 137  (вид. 4, 7, 8), кв. 142, 143, 144, 185.</t>
  </si>
  <si>
    <t xml:space="preserve">Студеноцьке лісництво кв.130 (вид. 22, 25, 26, 27, 30), кв. 131 (вид. 24, 25, 27, 28, 29), кв. 132 (вид. 21, 22), кв. 135, 136, 137  (вид. 4, 7, 8), кв. 142, 143, 144, 185 ДП "Ізюмське лісове господарство", Ізюмський район (Оскільська селищна ТГ) </t>
  </si>
  <si>
    <t>ДП "Ізюмське лісове господарство"</t>
  </si>
  <si>
    <t>Рішення облради XIII сесії  VII скликання від 07.12.2017 № 606-VII</t>
  </si>
  <si>
    <t>“Великий Ліс”</t>
  </si>
  <si>
    <t>Старицьке лісництво, кв.16,Вовчанський район</t>
  </si>
  <si>
    <t>Старицьке лісництво, кв.16 ДП “Вовчанське лісове господарство”, Чугуївський район  (Вовчанська міська ТГ)</t>
  </si>
  <si>
    <t>“Старосалтівський”</t>
  </si>
  <si>
    <t>с. Старий Салтів, Вовчанський район, Старосалтівське лісництво: кв.43-52; кв. 35,вид.17-20; кв.42, вид. 3-6,10,12-16</t>
  </si>
  <si>
    <t>с. Старий Салтів,  Старосалтівське лісництво: кв.43-52; кв. 35,вид.17-20; кв.42, вид. 3-6,10,12-16 ДП “Вовчанське лісове господарство”, Чугуївський район (Старосалтівська селищна ТГ)</t>
  </si>
  <si>
    <t>“Лозовеньківський”</t>
  </si>
  <si>
    <t>с. Мала Данилівка, Дергачівський район</t>
  </si>
  <si>
    <t>с. Мала Данилівка, Харківський район (Малоданилівська селищна ТГ)</t>
  </si>
  <si>
    <t xml:space="preserve">Харківська державна зооветеринарна академія </t>
  </si>
  <si>
    <t xml:space="preserve"> Харківська державна зооветеринарна академія (у зв'язку з реорганізацією приєднано до Державного біотехнологічного університету) </t>
  </si>
  <si>
    <t>Розпорядження облдержадміністрації від 29.05.1996 № 581</t>
  </si>
  <si>
    <t>“Скрипаївський”</t>
  </si>
  <si>
    <t>Скрипаївське лісництво, кв. кв. 90, (вид. 3,12,13) 106 (вид. 2), біля с. Лісне Зміївський район</t>
  </si>
  <si>
    <t>Скрипаївське лісництво, кв. кв. 90, (вид. 3,12,13) 106 (вид. 2), біля               с. Лісне, Чугуївський район (Слобожанська селищна ТГ)</t>
  </si>
  <si>
    <t>ДП “Скрипаївське навчально-дослідне лісове господарство” Харківського національного аграрного університету ім. В.В. Докучаєва</t>
  </si>
  <si>
    <t xml:space="preserve"> ДП “Скрипаївське навчально-дослідне лісове господарство” Харківського національного аграрного університету ім. В.В. Докучаєва (у зв'язку з реорганізацією приєднано до Державного біотехнологічного університету) </t>
  </si>
  <si>
    <t>“Мохначанський”</t>
  </si>
  <si>
    <t>Мохначанське лісництво, кв.кв. 48 (вид. 3-6), 49 (вид.1-8),біля с. Мохнач, Зміївський район</t>
  </si>
  <si>
    <t>Мохначанське лісництво, кв.кв. 48 (вид. 3-6), 49 (вид.1-8), біля  с. Мохнач, Чугуївський район (Слобожанська селищна ТГ)</t>
  </si>
  <si>
    <t>“Середньодонецький”</t>
  </si>
  <si>
    <t>Мохначанське лісництво, кв.кв. 11, 20-22, 30, 40, 41, 50, 51, 58, 59; Скрипаївське лісництво,кв.кв. 1-7, 10-19, 22-33с. Лісне Зміївський район</t>
  </si>
  <si>
    <t>Мохначанське лісництво, кв.кв. 11, 20-22, 30, 40, 41, 50, 51, 58, 59; Скрипаївське лісництво,кв.кв. 1-7, 10-19, 22-33с. Лісне, Чугуївський район (Слобожанська селищна ТГ)</t>
  </si>
  <si>
    <t>“Володимирівська дача”</t>
  </si>
  <si>
    <t>Володимирівське лісництво, кв.кв. 15, 16, 26-29, 38-43, 52-55, 57, 58, Краснокутський район</t>
  </si>
  <si>
    <t>Володимирівське лісництво, кв.кв. 15, 16, 26-29, 38-43, 52-55, 57, 58,  ДП “Ліси України” в межах філії “Гутянське лісове господарство”, Богодухівський район (Краснокутська селищна ТГ)</t>
  </si>
  <si>
    <t>ДП “Гутянське лісове господарство”</t>
  </si>
  <si>
    <t>ДП “Гутянське лісове господарство” (у зв'язку з реформуванням галузі проводиться робота щодо передачі під охорону ДП "Ліси України")</t>
  </si>
  <si>
    <t>Рішення облради від 23.12.2003</t>
  </si>
  <si>
    <t>“Кулаківський”</t>
  </si>
  <si>
    <t>Печенізьке лісництво, кв.кв. 139-142, 162, 163, Печенізький район</t>
  </si>
  <si>
    <t>Печенізьке лісництво, кв.кв. 139-142, 162, 163, ДП “Ліси України” в межах філії “Чугуєво-Бабчанське лісове господарство”, Чугуївський район (Печенізька селищна ТГ)</t>
  </si>
  <si>
    <t>Розпорядження облдержадміністрації від 21.01.1997 № 44</t>
  </si>
  <si>
    <t>“Григорівський бір”</t>
  </si>
  <si>
    <t>м. Харків, Жовтневий район</t>
  </si>
  <si>
    <t>м. Харків,  Новобаварський район (Харківська міська ТГ)</t>
  </si>
  <si>
    <t>СКП “Харківзеленбуд” ХМР</t>
  </si>
  <si>
    <t>Рішення облради від 23.02.1999</t>
  </si>
  <si>
    <t>“Сербівський”</t>
  </si>
  <si>
    <t>Андріївське лісництво, кв. 24: вид. 21, кв. 25: вид. 14,Балаклійський район</t>
  </si>
  <si>
    <t>Андріївське лісництво, кв. 24: вид. 21, кв. 25: вид. 14, Ізюмський район           (Донецька селищна ТГ)</t>
  </si>
  <si>
    <t>ДП “Балаклійське лісове господарство” (у зв'язку з реформуванням входить до складу ДП "Ізюмське лісове господарство")</t>
  </si>
  <si>
    <t>“Борисоглібський бір”</t>
  </si>
  <si>
    <t>Високобірське лісництво, кв. 129: вид.16, Балаклійський район</t>
  </si>
  <si>
    <t>Високобірське лісництво, кв. 129: вид.16, Ізюмський район (Балаклійська міська ТГ)</t>
  </si>
  <si>
    <t>ДП “Балаклійське лісове господарство</t>
  </si>
  <si>
    <t>ДП “Балаклійське лісове господарство” (у зв'язку з реформуванням галузі входить до складу ДП "Ізюмське лісове господарство")</t>
  </si>
  <si>
    <t>Рішення облради від 17.11.1998.</t>
  </si>
  <si>
    <t>“Байрак”</t>
  </si>
  <si>
    <t>Балаклійське лісництво, кв. 92: вид. 7, Балаклійський район</t>
  </si>
  <si>
    <t>Балаклійське лісництво, кв. 92: вид. 7, Ізюмський район (Балаклійська міська ТГ)</t>
  </si>
  <si>
    <t>ДП “Балаклійське лісове господарство” (у зв'язку з реформуванням галузі приєднано до складу  ДП "Ізюмське лісове господарство")</t>
  </si>
  <si>
    <t>“Ковиловий”</t>
  </si>
  <si>
    <t>с. Петрівське, Балаклійський район</t>
  </si>
  <si>
    <t>с. Петрівське, Ізюмський район (Балаклійськ міська ТГ)</t>
  </si>
  <si>
    <t>Рішення облвиконкому від 20.05.1991 № 144</t>
  </si>
  <si>
    <t>“Нурівський”</t>
  </si>
  <si>
    <t>біля с. Нурове, Балаклійський район</t>
  </si>
  <si>
    <t>біля с. Нурове, Ізюмський район (Савинська селищна ТГ)</t>
  </si>
  <si>
    <t>дослідне господарство “Червоний Жовтень” УААН</t>
  </si>
  <si>
    <t>“Данилівський”</t>
  </si>
  <si>
    <t>околиці с. Данилівна, Барвінківський район</t>
  </si>
  <si>
    <t>околиці с. Данилівка, Ізюмський район (Барвінківська міська ТГ)</t>
  </si>
  <si>
    <t>Подолівська сільська рада</t>
  </si>
  <si>
    <t xml:space="preserve">“Мар’ївський” </t>
  </si>
  <si>
    <t>с. Мар’ївка Барвінківський район</t>
  </si>
  <si>
    <t xml:space="preserve"> с. Мар’ївка, Ізюмський район (Барвінківська міська ТГ)</t>
  </si>
  <si>
    <t>Барвінківська районна державна адміністрація</t>
  </si>
  <si>
    <t>Рішення обласної ради від 29.112009 № -1423 - V</t>
  </si>
  <si>
    <t>“Бурбулатівський”</t>
  </si>
  <si>
    <t>с. Бурбулатове, Близнюківський район</t>
  </si>
  <si>
    <t xml:space="preserve"> с. Бурбулатове, Лозівський район (Близнюківська селищна ТГ)</t>
  </si>
  <si>
    <t>Бурбулатівська сільська рада</t>
  </si>
  <si>
    <t>Рішення облради від 17.11.1998</t>
  </si>
  <si>
    <t>“Гутянський”</t>
  </si>
  <si>
    <t>Гутянське лісництво, кв. кв. 47, 53, 57, 64, Богодухівський район</t>
  </si>
  <si>
    <t>Гутянське лісництво, кв. кв. 47, 53, 57, 64, ДП “Ліси України” в межах філії  “Гутянське лісове господарство”, Богодухівський район  (Богодухівська міська ТГ)</t>
  </si>
  <si>
    <t>“Шарівський”</t>
  </si>
  <si>
    <t>Шарівське лісництво, кв. кв. 17-19, Богодухівський район</t>
  </si>
  <si>
    <t>Шарівське лісництво, кв. кв. 17-19, ДП “Ліси України” в межах філії “Гутянське лісове господарство”, Богодухівський район (Богодухівська міська ТГ)</t>
  </si>
  <si>
    <t>“Борівський”</t>
  </si>
  <si>
    <t>Борівське лісництво, кв. 85, 137, Борівський район</t>
  </si>
  <si>
    <t>Борівське лісництво, кв. 85, 137, Ізюмський район ( Борівська селищна ТГ)</t>
  </si>
  <si>
    <t>ДП “Куп’янське лісове господарство”</t>
  </si>
  <si>
    <t>“Артільнецький”</t>
  </si>
  <si>
    <t>околиці с. Артільне, Великобурлуцький район</t>
  </si>
  <si>
    <t xml:space="preserve"> околиці  с. Артільне, Куп'янський район (Вільхуватська сільська ТГ)</t>
  </si>
  <si>
    <t>Рубленська сільська рада</t>
  </si>
  <si>
    <t>“Міловський”</t>
  </si>
  <si>
    <t xml:space="preserve"> околиці с. Артільне, Куп'янський район (Вільхуватська сільська ТГ)</t>
  </si>
  <si>
    <t>ПСП “Восход”</t>
  </si>
  <si>
    <t>с. Зелений гай Великобурлуцький район</t>
  </si>
  <si>
    <t xml:space="preserve"> с. Зелений гай, Куп'янський район      (Великобурлуцька селищна ТГ)</t>
  </si>
  <si>
    <t>ДП ДГ «Червона хвиля»</t>
  </si>
  <si>
    <t>Рішення обласної ради від 26.03.2009 №1165- V</t>
  </si>
  <si>
    <t>“Крейдяний”</t>
  </si>
  <si>
    <t>біля селища Дворічна, Дворічанський район</t>
  </si>
  <si>
    <t>біля селища Дворічна, Куп'янський район (Дворічанська селищна ТГ)</t>
  </si>
  <si>
    <t>Дворічанська селищна рада</t>
  </si>
  <si>
    <t>“Червоний”</t>
  </si>
  <si>
    <t>с. Нижнє Червоне,Дворічанський район</t>
  </si>
  <si>
    <t xml:space="preserve"> с. Нижнє Червоне, Куп'янський район  (Дворічанська селищна ТГ)</t>
  </si>
  <si>
    <t>Дворічанська райдержадміністрація</t>
  </si>
  <si>
    <t>“Коробочкине”</t>
  </si>
  <si>
    <t>біля селища Дворічне, Дворічанський район</t>
  </si>
  <si>
    <t xml:space="preserve"> біля селища Дворічне, Куп'янський район (Дворічанська селищна ТГ)</t>
  </si>
  <si>
    <t>“Колодязнянський”</t>
  </si>
  <si>
    <t>біля с. Колодязне, Дворічанський район</t>
  </si>
  <si>
    <t>біля  с. Колодязне, Куп'янський район  (Дворічанська селищна ТГ)</t>
  </si>
  <si>
    <t>Колодязненська сільська рада</t>
  </si>
  <si>
    <t>“Коновалове”</t>
  </si>
  <si>
    <t>Дворічанське лісництво, кв. 5, Дворічанський район</t>
  </si>
  <si>
    <t>Дворічанське лісництво, кв. 5, Куп'янський район                (Дворічанська селищна ТГ)</t>
  </si>
  <si>
    <t>Рішення облвиконкому від 03.12.1984 №562</t>
  </si>
  <si>
    <t>“Озерний”</t>
  </si>
  <si>
    <t>Кам’янське лісництво, кв.кв.16 (вид.5-10,16,17,19,24,25), 17 (вид.5-10,13,18), Дворічанський район</t>
  </si>
  <si>
    <t>Кам’янське лісництво, кв.кв.16 (вид.5-10,16,17,19,24,25), 17 (вид.5-10,13,18), Куп'янський район  (Дворічанська селищна ТГ)</t>
  </si>
  <si>
    <t>“Дворубчине”</t>
  </si>
  <si>
    <t>Кам’янське лісництво, кв. 34 (вид.17,18,29-35), Дворічанський район</t>
  </si>
  <si>
    <t>Кам’янське лісництво, кв. 34 (вид.17,18,29-35), Куп'янський район   (Дворічанська селищна ТГ)</t>
  </si>
  <si>
    <t>“Конопляне”</t>
  </si>
  <si>
    <t>с.с. Кам’янка, Тополі Дворічанський район</t>
  </si>
  <si>
    <t>с.с. Кам’янка, Тополі,  Куп'янський район (Дворічанська селищна ТГ)</t>
  </si>
  <si>
    <t>“Личане”</t>
  </si>
  <si>
    <t>с. Личане, Дергачівський район</t>
  </si>
  <si>
    <t xml:space="preserve"> с. Личане, Харківський район  (Дергачівська міська ТГ)</t>
  </si>
  <si>
    <t>Дергачівська райдержадміністрація</t>
  </si>
  <si>
    <t>“Слатінський”</t>
  </si>
  <si>
    <t>с. Слатино, Дергачівський район</t>
  </si>
  <si>
    <t xml:space="preserve"> с. Слатино,  Харківський район   (Дергачівська міська ТГ)</t>
  </si>
  <si>
    <t>„Кудіївський”</t>
  </si>
  <si>
    <t>с. Кудіївка Дергачівський район</t>
  </si>
  <si>
    <t xml:space="preserve"> с. Кудіївка, Харківський район (Дергачівська міська ТГ)</t>
  </si>
  <si>
    <t>Токарівська сільська рада</t>
  </si>
  <si>
    <t>Рішення обласної ради від 17.04.2008 №699-V</t>
  </si>
  <si>
    <t>“Цикалове”</t>
  </si>
  <si>
    <t>с. Скрипаї, Зміївський район</t>
  </si>
  <si>
    <t xml:space="preserve"> с. Скрипаї, Чугуївський район (Слобожанська селищна ТГ)</t>
  </si>
  <si>
    <t>Скрипаївська сільська рада</t>
  </si>
  <si>
    <t>“Озеро Борове”</t>
  </si>
  <si>
    <t>Задонецьке лісництво,кв. 168 (вид. 7-17) Зміївський район</t>
  </si>
  <si>
    <t xml:space="preserve"> Задонецьке лісництво, кв. 168 (вид. 7-17) ДП “Ліси України” в межах філії  “Зміївське лісове господарство”, Чугуївський район  (Слобожанська селищна ТГ)</t>
  </si>
  <si>
    <t>ДП “Зміївське  лісове господарство” (у зв'язку з реформуванням галузі проводиться робота щодо передачі під охорону ДП "Ліси України"</t>
  </si>
  <si>
    <t>Рішення облради від 23.12.2003, від 29.11.09                 №1422-V</t>
  </si>
  <si>
    <t>“Бугаївський”</t>
  </si>
  <si>
    <t>с. Бугаївка, Ізюмський район</t>
  </si>
  <si>
    <t>с. Бугаївка, Ізюмський район (Куньєвська сільська ТГ)</t>
  </si>
  <si>
    <t>“Караван”</t>
  </si>
  <si>
    <t>Придонецьке лісництво, кв.кв. 594-599, Ізюмський район</t>
  </si>
  <si>
    <t>Придонецьке лісництво, кв.кв. 594-599, Ізюмський район           (Оскільська сільська ТГ)</t>
  </si>
  <si>
    <t>Рішення облвиконкому від 28.01.1991 № 18</t>
  </si>
  <si>
    <t>“Мурафський”</t>
  </si>
  <si>
    <t>Володимирівське лісництво, кв.3, 9, 19, 20, Краснокутський район</t>
  </si>
  <si>
    <t>Володимирівське лісництво, кв.3, 9, 19, 20, ДП “Ліси України” в межах філії  “Гутянське лісове господарство”, Богодухівський район (Краснокутська селищна ТГ)</t>
  </si>
  <si>
    <t>“Гришкове”</t>
  </si>
  <si>
    <t>с. Різуненкове,Коломацький район</t>
  </si>
  <si>
    <t xml:space="preserve"> с. Різуненкове, Богодухівський район  (Коломацька селищна ТГ)</t>
  </si>
  <si>
    <t>СТОВ “Нива”</t>
  </si>
  <si>
    <t>Рішення облради від 21.03.1995</t>
  </si>
  <si>
    <t>с.с. Власівське, Петрівське, Кегичівський район</t>
  </si>
  <si>
    <t xml:space="preserve"> с. Власівка, Красноградський район  (Кегичівська селищна ТГ)</t>
  </si>
  <si>
    <t>Власівська сільська рада</t>
  </si>
  <si>
    <t>Рішення облради від 17.12.1993</t>
  </si>
  <si>
    <t>“Олександрівський”</t>
  </si>
  <si>
    <t>с.с. Олександрівка, Андріївка, Кегичівський район</t>
  </si>
  <si>
    <t>с.с. Олександрівка, Андріївка, Красноградський район (Кегичівська селищна ТГ)</t>
  </si>
  <si>
    <t>ПСП “Андріївське”</t>
  </si>
  <si>
    <t>Рішення облради від 30.10.2001.</t>
  </si>
  <si>
    <t>“Капранський”</t>
  </si>
  <si>
    <t>с.Капранське Краснокутський район</t>
  </si>
  <si>
    <t xml:space="preserve">с.Капранське, Богодухівський район (Краснокутська селищна ТГ) </t>
  </si>
  <si>
    <t>Краснокутська районна державна адміністрація</t>
  </si>
  <si>
    <t>Рішення облради від 25.06.2009 №1274-V</t>
  </si>
  <si>
    <t>“Куп’янський”</t>
  </si>
  <si>
    <t>с. Затишне, Куп’янський район</t>
  </si>
  <si>
    <t>с. Затишне, Куп’янський район (Петрпавлівська сільська ТГ)</t>
  </si>
  <si>
    <t>ТОВ “Сільськогосподарське об’єднання “Ягідне”</t>
  </si>
  <si>
    <t>с. Миколаївка Перша, Куп’янський район</t>
  </si>
  <si>
    <t>с. Миколаївка Перша, Куп’янський район (Кіндрашівська сільська ТГ)</t>
  </si>
  <si>
    <t>ЗАТ Агрофірма “8 березня”</t>
  </si>
  <si>
    <t>“Цибівський”</t>
  </si>
  <si>
    <t>с. Цибівка, Куп’янський район</t>
  </si>
  <si>
    <t>с. Цибівка, Куп’янський район (Кіндрашівська сільська ТГ)</t>
  </si>
  <si>
    <t>“Мальцівський”</t>
  </si>
  <si>
    <t>с. Мальцівка, Лозівський район</t>
  </si>
  <si>
    <t>с. Мальцівка, Лозівський район (Лозівська міська ТГ)</t>
  </si>
  <si>
    <t>Мальцівська сільська рада</t>
  </si>
  <si>
    <t>“Балка Михайлівська”</t>
  </si>
  <si>
    <t>с. Михайлівка, Лозівський район</t>
  </si>
  <si>
    <t>с. Михайлівка, Лозівський район (Лозівська міська ТГ)</t>
  </si>
  <si>
    <t>Катеринівська сільська рада</t>
  </si>
  <si>
    <t>“Гора Городовище”</t>
  </si>
  <si>
    <t>с. Смирнівка, Лозівський район</t>
  </si>
  <si>
    <t>с. Смирнівка, Лозівський район (Лозівська міська ТГ)</t>
  </si>
  <si>
    <t>“Верхньобишкинський”</t>
  </si>
  <si>
    <t>с. Верхній Бишкин, Первомайський район</t>
  </si>
  <si>
    <t>с. Верхній Бишкин, Лозівський район  (Олексіївська сільська ТГ)</t>
  </si>
  <si>
    <t>Первомайська районна державна адміністрація</t>
  </si>
  <si>
    <t>“Берецький”</t>
  </si>
  <si>
    <t>с. Берека, Первомайський район</t>
  </si>
  <si>
    <t>с. Берека Лозівський район (Олексіївська сільська ТГ)</t>
  </si>
  <si>
    <t>“Кицівський”</t>
  </si>
  <si>
    <t>с. Кицівка, Печенізький район</t>
  </si>
  <si>
    <t xml:space="preserve"> с. Кицівка,  Чугуївський район (Печенізька селищна ТГ)</t>
  </si>
  <si>
    <t>Печенізька селищна рада</t>
  </si>
  <si>
    <t>“Родничок”</t>
  </si>
  <si>
    <t>с.Чернолозка, Сахновщинський район</t>
  </si>
  <si>
    <t xml:space="preserve"> с.Чернолозка,  Красноградський район (Сахновщанська селищна ТГ)             </t>
  </si>
  <si>
    <t>Сахновщинське каналізаційне дочірнє водопровідно-каналізаційне підприємство – 11,3 га, Сахновщанська селищна рада – 4,0га</t>
  </si>
  <si>
    <t>“Савичів яр”</t>
  </si>
  <si>
    <t>смт. Буди, Харківський район</t>
  </si>
  <si>
    <t>смт. Буди, Харківський район (Південня міська ТГ)</t>
  </si>
  <si>
    <t>Будянська селищна рада</t>
  </si>
  <si>
    <t>“Дроб’янське”</t>
  </si>
  <si>
    <t>Люботинське лісництво, кв. 6: вид. 2, 3, Харківський район</t>
  </si>
  <si>
    <t>Люботинське лісництво, кв. 6: вид. 2, 3, ДП “Ліси України” в межах філії “Жовтневе лісове господарство”, Харківський район (Люботинська міська ТГ)</t>
  </si>
  <si>
    <t>ДП “Жовтневе лісове господарство”</t>
  </si>
  <si>
    <t>ДП “Жовтневе лісове господарство” (у зв'язку з реформуванням галузі проводиться робота щодо передачі під охорону ДП "Ліси України")</t>
  </si>
  <si>
    <t>“Рязанова балка”</t>
  </si>
  <si>
    <t>с. Рогань, Харківський район (Роганська селищна ТГ)</t>
  </si>
  <si>
    <t>ДП НДГ “Докучаєвське” Харківського національного аграрного університету ім. В.В. Докучаєва</t>
  </si>
  <si>
    <t xml:space="preserve">ДП НДГ “Докучаєвське” Харківського національного аграрного університету ім. В.В. Докучаєва (у зв'язку з реорганізацією приєднано до Державного біотехнологічного університету) </t>
  </si>
  <si>
    <t>“Альошкина балка”</t>
  </si>
  <si>
    <t>с.Бобрівка, Харківський район</t>
  </si>
  <si>
    <t>с.Бобрівка, Харківський район (Вільхівська сільська ТГ)</t>
  </si>
  <si>
    <t>ДГ “Кутузівка” УкрНДІ тваринництва ААНУ</t>
  </si>
  <si>
    <t>“Ковиловий степ”</t>
  </si>
  <si>
    <t>с. Тернова, Чугуївський район;с. Зелений Колодязь, Харківський район</t>
  </si>
  <si>
    <t>с. Тернова, Чугуївський район; с. Зелений Колодязь, Харківський район (Роганська селищна ТГ)</t>
  </si>
  <si>
    <t>ДП НДГ “Докучаєвське” Харківського національного аграрного університету ім. В.В. Докучаєва – 21,6га СТОВ “Колос”  56,4га</t>
  </si>
  <si>
    <t>ДП НДГ “Докучаєвське” Харківського національного аграрного університету ім. В.В. Докучаєва (у зв'язку з реорганізацією приєднано до Державного біотехнологічного університету) - 21,6 га, СТОВ "Колос" - 56,4 га</t>
  </si>
  <si>
    <t>Рішення облради від 20.05.1993</t>
  </si>
  <si>
    <t>“Новомиколаївський”</t>
  </si>
  <si>
    <t>с. Новомиколаївка Шевченківський район; м. Куп’янськ</t>
  </si>
  <si>
    <t>с. Новомиколаївка, Куп’янський район (Кіндращівська сільська ТГ)</t>
  </si>
  <si>
    <t>Новомиколаївська сільська рада-23,0га, Смородківська сільська рада – 24,7га</t>
  </si>
  <si>
    <t>“Аркадівський”</t>
  </si>
  <si>
    <t>с. Аркадівка Шевченківський район</t>
  </si>
  <si>
    <t>с. Аркадівка,  Куп’янський район         ( Шевченківська селищна ТГ)</t>
  </si>
  <si>
    <t>ТОВ “Харківагро-2000”</t>
  </si>
  <si>
    <t>Рішення облради від 08.02.2007 № 172-V</t>
  </si>
  <si>
    <t>“Лиман”</t>
  </si>
  <si>
    <t>с. Морозівка, Балаклійський район</t>
  </si>
  <si>
    <t>с. Морозівка, Ізюмський район (Балаклійська міська ТГ)</t>
  </si>
  <si>
    <t>Морозівська сільська рада</t>
  </si>
  <si>
    <t>“Джерельне”</t>
  </si>
  <si>
    <t>с. Ульянівка, Богодухівський район</t>
  </si>
  <si>
    <t>с. Ульянівка, Богодухівський район (Богодухівська міська ТГ)</t>
  </si>
  <si>
    <t>ВАТ “Ульянівське”</t>
  </si>
  <si>
    <t>“Російський Орчик”</t>
  </si>
  <si>
    <t>Зачепилівське лісництво, кв.кв. 47-53, с. Заріччя, Зачепилівський район</t>
  </si>
  <si>
    <t>Зачепилівське лісництво, кв.кв. 47-53, с. Заріччя, Красноградський район  (Зачепилівська селищна ТГ)</t>
  </si>
  <si>
    <t>ДП “Красноградське лісове господарство”-413,0га; Малоорчицька сільська рада-593,0га</t>
  </si>
  <si>
    <t>ДП “Красноградське лісове господарство” (у зв'язку з реформуванням галузі входить до складу ДП "Зміївське лісове господарство")</t>
  </si>
  <si>
    <t>“Оберіг”</t>
  </si>
  <si>
    <t>с. Чернеччина, Краснокутський район</t>
  </si>
  <si>
    <t xml:space="preserve"> с. Чернеччина, Богодухівський район (Краснокутська селищна ТГ)</t>
  </si>
  <si>
    <t>Краснокутська дослідна станція садівництва – 18,4 га;СВК “Краснокутський” – 16,3га; Фермерські господарства: “Овен” – 3,0га, “Ромашка” – 5,0 га, “Росинка”–6,0 га, “Дунай”– 14,1 га, “Марія” – 8,8 га, “Мрія” – 12,6 га</t>
  </si>
  <si>
    <t>“Лозівський”</t>
  </si>
  <si>
    <t>с. Кінне, Лозівський район</t>
  </si>
  <si>
    <t>с. Кінне, Лозівський район (Лозівська міська ТГ)</t>
  </si>
  <si>
    <t>Лозівський кінний завод                 № 124</t>
  </si>
  <si>
    <t>Рішення облради від 21.05.1993</t>
  </si>
  <si>
    <t>“Бойневе”</t>
  </si>
  <si>
    <t>с. Залиман, Балаклійський район</t>
  </si>
  <si>
    <t>с. Залиман,  Ізюмський район (Савинська селищна ТГ)</t>
  </si>
  <si>
    <t>Залиманська сільська рада</t>
  </si>
  <si>
    <t>“Рибчине”</t>
  </si>
  <si>
    <t>с. Чепіль, Балаклійський район</t>
  </si>
  <si>
    <t xml:space="preserve"> с. Чепіль,  Ізюмський район                  ( Балаклійська міська ТГ)</t>
  </si>
  <si>
    <t>Чепільська сільська рада</t>
  </si>
  <si>
    <t>“Красногірський”</t>
  </si>
  <si>
    <t>с. II Іванівка, Барвінківський район</t>
  </si>
  <si>
    <t xml:space="preserve"> с. Друга Іванівка, Ізюмський район (Барвінківська міська ТГ)</t>
  </si>
  <si>
    <t>“Чабанне”</t>
  </si>
  <si>
    <t>с. Ново-Дмитрівка Барвінківський район</t>
  </si>
  <si>
    <t>с. Ново-Дмитрівка, Ізюмський район (Барвінківська міська ТГ)</t>
  </si>
  <si>
    <t>“Варварівський”</t>
  </si>
  <si>
    <t>с. Варварівка Близнюківський район</t>
  </si>
  <si>
    <t>с. Варварівка,  Лозівський район          ( Близнюківська селищна ТГ)</t>
  </si>
  <si>
    <t>Верхньосамарська сільська рада</t>
  </si>
  <si>
    <t>“Добровільський”</t>
  </si>
  <si>
    <t>с. Новоукраїнка, Близнюківський район</t>
  </si>
  <si>
    <t>с.Новоукраїнка, Лозівський район (Близнюківська селищна ТГ)</t>
  </si>
  <si>
    <t>Новоукраїнська сільська рада</t>
  </si>
  <si>
    <t>“Острівщанський”</t>
  </si>
  <si>
    <t>смт. Близнюки, Близнюківський район</t>
  </si>
  <si>
    <t>смт Близнюки, Лозівський район (Близнюківська селищна ТГ)</t>
  </si>
  <si>
    <t>Острівщанська сільська рада</t>
  </si>
  <si>
    <t>с. Криштопівка Близнюківський район</t>
  </si>
  <si>
    <t xml:space="preserve">с. Криштопівка, Лозівський район  (Близнюківська селищна ТГ) </t>
  </si>
  <si>
    <t>Близнюківська районна державна адміністрація</t>
  </si>
  <si>
    <t>Рішення облради від 16.06.2011 №184-VІ</t>
  </si>
  <si>
    <t>“Шейчина балка”</t>
  </si>
  <si>
    <t>с. Сінне, Богодухівський район</t>
  </si>
  <si>
    <t>с. Сінне, Богодухівський район  (Богодухівська міська ТГ)</t>
  </si>
  <si>
    <t>Сіннянська сільська рада</t>
  </si>
  <si>
    <t>“Степовий”</t>
  </si>
  <si>
    <t>с. Степне, Богодухівський район</t>
  </si>
  <si>
    <t>с. Степне, Богодухівський район (Богодухівська міська ТГ)</t>
  </si>
  <si>
    <t>Степнянська сільська рада</t>
  </si>
  <si>
    <t>“Нижнє-Журавський”</t>
  </si>
  <si>
    <t>с. Нижня Журавка, Борівський район</t>
  </si>
  <si>
    <t>с. Нижня Журавка, Ізюмський район  (Борівська селищна ТГ)</t>
  </si>
  <si>
    <t>Підлиманська сільська рада</t>
  </si>
  <si>
    <t xml:space="preserve">“Ново-Платонівський” </t>
  </si>
  <si>
    <t>с. Нова Платонівка, Борівський район</t>
  </si>
  <si>
    <t>с. Нова Платонівка, Ізюмський район  (Борівська селищна ТГ)</t>
  </si>
  <si>
    <t>Борівська селищна рада</t>
  </si>
  <si>
    <t>“Ханделіївський”</t>
  </si>
  <si>
    <t>с. Миколаївка, Валківський район</t>
  </si>
  <si>
    <t>с. Миколаївка, Богодухівський район (Валківська міська ТГ)</t>
  </si>
  <si>
    <t>СТОВ “Сніжків”</t>
  </si>
  <si>
    <t>“Савранський”</t>
  </si>
  <si>
    <t>с. Благодатне, Валківський район</t>
  </si>
  <si>
    <t xml:space="preserve">с. Благодатне, Богодухівський район (Валківська міська ТГ) </t>
  </si>
  <si>
    <t>СВК “Дружба”</t>
  </si>
  <si>
    <t>“Каніцевський”</t>
  </si>
  <si>
    <t>с. Сидоренкове, Валківський район</t>
  </si>
  <si>
    <t xml:space="preserve"> с.Сидоренкове, Богодухівський район (Валківська міська ТГ) </t>
  </si>
  <si>
    <t>СВК “Надія”</t>
  </si>
  <si>
    <t>“Вовчий яр”</t>
  </si>
  <si>
    <t>с. Шипувате, Великобурлуцький район</t>
  </si>
  <si>
    <t>с. Шипувате, Куп'янський район  (Великобурлуцька селищна ТГ)</t>
  </si>
  <si>
    <t>ТОВ СВФ “Шипувате”</t>
  </si>
  <si>
    <t>“Мерешкувата дача”</t>
  </si>
  <si>
    <t>с. Червона хвиля, Великобурлуцький район</t>
  </si>
  <si>
    <t>с. Червона Хвиля, Куп'янський район  (Великобурлуцька селищна ТГ)</t>
  </si>
  <si>
    <t>ДП ДГ “Червона хвиля”</t>
  </si>
  <si>
    <t>“Василівський”</t>
  </si>
  <si>
    <t>с. Іванівка Вовчанський район</t>
  </si>
  <si>
    <t xml:space="preserve"> с. Іванівка,  Чугуївський район             ( Вовчанська міська ТГ)</t>
  </si>
  <si>
    <t>Іванівська сільська рада</t>
  </si>
  <si>
    <t>“Осоківський”</t>
  </si>
  <si>
    <t>с. Миколаївка, Дворічанський район</t>
  </si>
  <si>
    <t>с. Миколаївка, Куп'янський райони (Дворічанська селищна ТГ)</t>
  </si>
  <si>
    <t>с. Піщанка, Дворічанський район</t>
  </si>
  <si>
    <t>с. Піщанка, Куп'янський район (Дворічанська селищна ТГ)</t>
  </si>
  <si>
    <t>“Строївський”</t>
  </si>
  <si>
    <t>с. Строївка, Дворічанський район</t>
  </si>
  <si>
    <t xml:space="preserve"> с. Строївка, Куп'янський район (Дворічанська селищна ТГ)</t>
  </si>
  <si>
    <t>“Криничанський”</t>
  </si>
  <si>
    <t>с. Криничне, Дворічанський район</t>
  </si>
  <si>
    <t xml:space="preserve"> с. Криничне, Куп'янський район (Дворічанська селищна ТГ)</t>
  </si>
  <si>
    <t>“Осинник”</t>
  </si>
  <si>
    <t>с. Осинник, Дворічанський район</t>
  </si>
  <si>
    <t>с. Осинник, Куп'янський район (Дворічанська селищна ТГ)</t>
  </si>
  <si>
    <t>“Кущувате”</t>
  </si>
  <si>
    <t>с. Ветеринарне, Дергачівський район</t>
  </si>
  <si>
    <t>с. Ветеринарне, Харківський район  (Дергачівська міська ТГ)</t>
  </si>
  <si>
    <t>СТОВ “Кордон”</t>
  </si>
  <si>
    <t>“Старий сад”</t>
  </si>
  <si>
    <t>с. Козача Лопань, Дергачівський район</t>
  </si>
  <si>
    <t>с. Козача Лопань, Харківський район  (Дергачівська міська ТГ)</t>
  </si>
  <si>
    <t>“Великоярузький”</t>
  </si>
  <si>
    <t>с.Алісівка Дергачівський район</t>
  </si>
  <si>
    <t>с.Алісівка, Харківський район (Дергачівська міська ТГ)</t>
  </si>
  <si>
    <t>СТОВ “Україна”</t>
  </si>
  <si>
    <t>“Шевченків яр”</t>
  </si>
  <si>
    <t>с. Ульянівка, Зачепилівський район</t>
  </si>
  <si>
    <t>с. Ульянівка, Красноградський район  (Зачепилівська селищна ТГ)</t>
  </si>
  <si>
    <t>Новомажарська сільська рада</t>
  </si>
  <si>
    <t>“Ульянівський”</t>
  </si>
  <si>
    <t>с. Ульянівка, Красноградський район (Зачепилівська селищна ТГ)</t>
  </si>
  <si>
    <t>“Чорноглазівський”</t>
  </si>
  <si>
    <t>с. Чорноглазівка, Золочівський район</t>
  </si>
  <si>
    <t>с.Чорноглазівка, Богодухівський район (Золочівська селищна ТГ)</t>
  </si>
  <si>
    <t>“Удянський”</t>
  </si>
  <si>
    <t>с. Уди, Золочівський район</t>
  </si>
  <si>
    <t xml:space="preserve"> с. Уди, Богодухівський район (Золочівська селищна ТГ)</t>
  </si>
  <si>
    <t>Удянськ а сільська рада</t>
  </si>
  <si>
    <t>“Прогін”</t>
  </si>
  <si>
    <t>с. Нижній Бишкін, Зміївський район</t>
  </si>
  <si>
    <t xml:space="preserve"> с. Нижній Бишкін, Чугуївський район ( Слобожанська селищна ТГ)</t>
  </si>
  <si>
    <t>АТЗТ “Світло шахтаря”</t>
  </si>
  <si>
    <t>“Роздольний”</t>
  </si>
  <si>
    <t>с. Борки, Зміївський район</t>
  </si>
  <si>
    <t>с. Борки, Чугуївський район (Зміївська міська ТГ)</t>
  </si>
  <si>
    <t>ДГ “Роздольне” НДІ птахівництва ААНУ</t>
  </si>
  <si>
    <t>“Кукилівський”</t>
  </si>
  <si>
    <t>с. Кукилівка, Зміївський район</t>
  </si>
  <si>
    <t>с. Кукилівка, Чугуївський район (Зміївська міська ТГ)</t>
  </si>
  <si>
    <t>Селекційний, технологічний і комерційний центр, держплемзавод</t>
  </si>
  <si>
    <t>“Круглий”</t>
  </si>
  <si>
    <t>с. Копанки, Ізюмський район</t>
  </si>
  <si>
    <t>с. Копанки, Ізюмський район (Ізюмська міська ТГ)</t>
  </si>
  <si>
    <t>“Запилювач”</t>
  </si>
  <si>
    <t>с. Мала Камишуваха, Ізюмський район</t>
  </si>
  <si>
    <t>с. Мала Камишуваха, Ізюмський район (Оскільська сільська ТГ)</t>
  </si>
  <si>
    <t xml:space="preserve">Малокамишувахська сільська рада </t>
  </si>
  <si>
    <t>“Вшивий”</t>
  </si>
  <si>
    <t>смт. Кегичівка, Кегичівський район</t>
  </si>
  <si>
    <t xml:space="preserve"> смт. Кегичівка Красноградський район  (Кегичівська селищна ТГ)</t>
  </si>
  <si>
    <t>ПП “Агропрогрес”</t>
  </si>
  <si>
    <t>“Бесарабівський”</t>
  </si>
  <si>
    <t>с. Бесарабівка, Кегичівський район</t>
  </si>
  <si>
    <t xml:space="preserve">с. Бесарабівка Красноградський район ( Кегичівська селищна ТГ)  </t>
  </si>
  <si>
    <t>Кегичівська районна державна адміністрація</t>
  </si>
  <si>
    <t>Кегичівська селищна рада</t>
  </si>
  <si>
    <t>"Зорянський"</t>
  </si>
  <si>
    <t>Красноградський р-н, с.Зоряне</t>
  </si>
  <si>
    <t xml:space="preserve"> с.Зоряне Красноградський район, (Красноградська міська ТГ)</t>
  </si>
  <si>
    <t>Рішення облвиконкому від 03.12.1984 № 562,  Рішення облради XII сесії  VII скликання від 31.08.2017 №542-VII</t>
  </si>
  <si>
    <t>“Мокрянський”</t>
  </si>
  <si>
    <t>с. Миколо-Комишувата, Красноградський район</t>
  </si>
  <si>
    <t>с. Миколо-Комишувата, Красноградський район (Красноградська міська ТГ)</t>
  </si>
  <si>
    <t>ФАОП “Зоря”</t>
  </si>
  <si>
    <t>“Гірчаківський”</t>
  </si>
  <si>
    <t>с. Гірчаківка, Красноградський район</t>
  </si>
  <si>
    <t>с. Гірчаківка, Красноградський район (Красноградська міська ТГ)</t>
  </si>
  <si>
    <t xml:space="preserve">Рішення облради від 20.05.1993 </t>
  </si>
  <si>
    <t>“Краснокутський”</t>
  </si>
  <si>
    <t>смт. Краснокутськ, Краснокутський район</t>
  </si>
  <si>
    <t>смт Краснокутськ Богодухівський район  (Краснокутська селищна ТГ)</t>
  </si>
  <si>
    <t>СВК “Маяк”</t>
  </si>
  <si>
    <t>“В’язівський”</t>
  </si>
  <si>
    <t>с.Михайлівка Краснокутський район</t>
  </si>
  <si>
    <t>с. Михайлівка, Богодухівський район (Краснокутська селищна ТГ)</t>
  </si>
  <si>
    <t>Рішення облради від 25.06.2009 №1274</t>
  </si>
  <si>
    <t>“Гаркавецький”</t>
  </si>
  <si>
    <t>с.Гаркавець Краснокутський район</t>
  </si>
  <si>
    <t xml:space="preserve"> с. Гаркавець, Богодухівський район  (Краснокутська селищна ТГ)</t>
  </si>
  <si>
    <t>“Стінки”</t>
  </si>
  <si>
    <t>с. Петропавлівка, Куп’янський район</t>
  </si>
  <si>
    <t>с. Петропавлівка, Куп’янський район(Петропавлівська сільська ТГ)</t>
  </si>
  <si>
    <t>Фермерське господарство “Ромашка”</t>
  </si>
  <si>
    <t>“Берестовий”</t>
  </si>
  <si>
    <t>с. Надеждівка, Лозівський район</t>
  </si>
  <si>
    <t>с. Надеждівка, Лозівський район (Лозівська міська ТГ)</t>
  </si>
  <si>
    <t>Надеждінська сільська рада</t>
  </si>
  <si>
    <t>“Михайлівський”</t>
  </si>
  <si>
    <t>с. Катеринівка, Лозівський район</t>
  </si>
  <si>
    <t>с. Катеринівка, Лозівський район (Лозівська міська ТГ)</t>
  </si>
  <si>
    <t>“Вінники”</t>
  </si>
  <si>
    <t>с. Власівка Нововодолазький район</t>
  </si>
  <si>
    <t>с. Винники  Красноградський район   ( Старовірівська селищна ТГ)</t>
  </si>
  <si>
    <t>ЧАСП “Комінтерн”</t>
  </si>
  <si>
    <t>“Балки”</t>
  </si>
  <si>
    <t>с. Федорівка Нововодолазький район</t>
  </si>
  <si>
    <t>с. Федорівка Харківський район (Нововодолазька селищна ТГ)</t>
  </si>
  <si>
    <t>ПСП “Федорівське”</t>
  </si>
  <si>
    <t>“Пересіл”</t>
  </si>
  <si>
    <t>с. Знам’янка, Нововодолазький район</t>
  </si>
  <si>
    <t>с. Знам’янка Харківський район  (Нововодолазька селищна ТГ)</t>
  </si>
  <si>
    <t>Знам’янська сільська рада</t>
  </si>
  <si>
    <t>“Мирчакова балка”</t>
  </si>
  <si>
    <t>с. Просяне, Нововодолазький район</t>
  </si>
  <si>
    <t>с. Просяне Харківський район  (Нововодолазька селищна ТГ)</t>
  </si>
  <si>
    <t>ЧАСП "Колос"</t>
  </si>
  <si>
    <t>“Парижанський”</t>
  </si>
  <si>
    <t>с. Парижське, Первомайський район</t>
  </si>
  <si>
    <t>с. Парижське, Лозовський район (Біляївська сільська ТГ)</t>
  </si>
  <si>
    <t>“Орільський”</t>
  </si>
  <si>
    <t>с.Шульське Первомайський район</t>
  </si>
  <si>
    <t xml:space="preserve"> с.Шульське Лозовський район (Біляївська сільська ТГ)</t>
  </si>
  <si>
    <t>“Бджолиний № 2”</t>
  </si>
  <si>
    <t>с. Ленінське,Сахновщинський район</t>
  </si>
  <si>
    <t>с. Зелений Клин, Красноградський район  (Сахновщинська селищна ТГ)</t>
  </si>
  <si>
    <t>“Лаптєве”</t>
  </si>
  <si>
    <t>с. Сороківка, Харківський район</t>
  </si>
  <si>
    <t>с. Сороківка, Харківський район (Вільхівська міська ТГ)</t>
  </si>
  <si>
    <t>Дослідне господарство “Українка Слобідська”</t>
  </si>
  <si>
    <t>“Попова дача”</t>
  </si>
  <si>
    <t>с. Зернове, Харківський район</t>
  </si>
  <si>
    <t>с. Зернове, Харківський район (Вільхівська сільська ТГ)</t>
  </si>
  <si>
    <t>ДГ “Елітне” інституту ім. В.Я. Юр’єва ААНУ</t>
  </si>
  <si>
    <t>“Смородський”</t>
  </si>
  <si>
    <t>с. Смородське, Харківський район</t>
  </si>
  <si>
    <t>с. Смородське, Харківський район (Люботинська міська ТГ)</t>
  </si>
  <si>
    <t>ДГ “Комунар” УкрНДІ грунтознавства та агрохімії Ім.. Соколовського</t>
  </si>
  <si>
    <t>“Моспанівський”</t>
  </si>
  <si>
    <t>с. Моспанове, Чугуївський район</t>
  </si>
  <si>
    <t>с. Моспанове, Чугуївський район (Малинівська селищна ТГ)</t>
  </si>
  <si>
    <t>ЗАСТ “Україна”</t>
  </si>
  <si>
    <t>с. Михайлівка Чугуївський район</t>
  </si>
  <si>
    <t>с. Михайлівка, Чугуївський район (Чкаловська селищна ТГ)</t>
  </si>
  <si>
    <t>ТОВ “Агросервіс ЛТД”</t>
  </si>
  <si>
    <t>“Студенок”</t>
  </si>
  <si>
    <t>с. Студенок, Чугуївський район</t>
  </si>
  <si>
    <t>с. Студенок, Чугуївський район (Чкаловська селищна ТГ)</t>
  </si>
  <si>
    <t>СВК “Іванівський лан”</t>
  </si>
  <si>
    <t>“Кочетоцький”</t>
  </si>
  <si>
    <t>смт. Кочеток,Чугуївський район</t>
  </si>
  <si>
    <t>смт. Кочеток,Чугуївський район (Чугуївська міська ТГ)</t>
  </si>
  <si>
    <t>Виробниче управління водопровідного господарства “Дінець”</t>
  </si>
  <si>
    <t>“Мерехнянський”</t>
  </si>
  <si>
    <t>с.Федорівка Шевченківський район</t>
  </si>
  <si>
    <t xml:space="preserve"> с.Федорівка, Куп'янський район (Шевченківська селищна ТГ)</t>
  </si>
  <si>
    <t>Сподобівська сільська рада</t>
  </si>
  <si>
    <t>“Веселий”</t>
  </si>
  <si>
    <t>с. Петропілля, Шевченківський район</t>
  </si>
  <si>
    <t>с. Петропілля, Куп'янський район  (Шевченківська селищна ТГ)</t>
  </si>
  <si>
    <t>Петропільська сільська рада</t>
  </si>
  <si>
    <t>„Кравцівський”</t>
  </si>
  <si>
    <t>с.Кравцівка Шевченківський район</t>
  </si>
  <si>
    <t xml:space="preserve"> с.Кравцівка, Куп'янський район (Шевченківська селищна ТГ)</t>
  </si>
  <si>
    <t>Безм”тежненська сільська рада-15,6 га, ДП „Чугуєво-Бабчанське лісове господарство”-6,4 га</t>
  </si>
  <si>
    <t>"Малорогозянський"</t>
  </si>
  <si>
    <t xml:space="preserve">Золочівський район                  с.Мала Рогозянка   </t>
  </si>
  <si>
    <t xml:space="preserve"> с.Мала Рогозянка, Богодухівський район (Золочівська селищна ТГ)</t>
  </si>
  <si>
    <t xml:space="preserve">Золочівська селищна рада </t>
  </si>
  <si>
    <t xml:space="preserve">Рішення облради від 06.12.2018 № 886-VII  </t>
  </si>
  <si>
    <t>"Гаврилівський"</t>
  </si>
  <si>
    <t>Борівський район с.Гаврилівка</t>
  </si>
  <si>
    <t>с.Гаврилівка, Ізюмський район (Борівська селищна ТГ)</t>
  </si>
  <si>
    <t>Борівська районна державна адміністрація</t>
  </si>
  <si>
    <t xml:space="preserve">Рішення облради від 06.12.2018 № 887-VII  </t>
  </si>
  <si>
    <t>“Бритай”</t>
  </si>
  <si>
    <t>с.Новомиколаївка Барвінківський район</t>
  </si>
  <si>
    <t>с.Новомиколаївка, Ізюмський район  (Барвінківська міська ТГ)</t>
  </si>
  <si>
    <t>Новомиколаївська сільська рада</t>
  </si>
  <si>
    <t>“Куплеватське”</t>
  </si>
  <si>
    <t>с.Мечебілове Барвінківський район</t>
  </si>
  <si>
    <t xml:space="preserve"> с.Мечебілове, Ізюмський район  (Барвінківська міська ТГ)</t>
  </si>
  <si>
    <t>Мечебілівська сільська рада</t>
  </si>
  <si>
    <t>“Займанський”</t>
  </si>
  <si>
    <t>с. Займанка, Зачепилівський район</t>
  </si>
  <si>
    <t>с. Займанка, Красноградський район (Зачепилівська селищна ТГ)</t>
  </si>
  <si>
    <t>Сомівська сільська рада</t>
  </si>
  <si>
    <t>“Мартинівський”</t>
  </si>
  <si>
    <t>с. Мартинівка, Красноградський район</t>
  </si>
  <si>
    <t>с. Мартинівка, Красноградський район (Наталинська сільська ТГ)</t>
  </si>
  <si>
    <t>АФ “Піщанська”</t>
  </si>
  <si>
    <t>“Чаплі”</t>
  </si>
  <si>
    <t>с. Парасковія, Нововодолазький район</t>
  </si>
  <si>
    <t xml:space="preserve"> с.Парасковія, Красноградський район (Старовірівська сільська ТГ)</t>
  </si>
  <si>
    <t>Мелихівська сільська рада</t>
  </si>
  <si>
    <t>“Іванья”</t>
  </si>
  <si>
    <t>с. Знам’янка, Харківський район (Нововодолазька селищна ТГ)</t>
  </si>
  <si>
    <t>“Пташиний”</t>
  </si>
  <si>
    <t>смт. Орілька, Лозівський район.</t>
  </si>
  <si>
    <t>смт. Орілька, Лозівський район (Лозівська міська ТГ)</t>
  </si>
  <si>
    <t>Орільське відділення управління каналу Дніпро-Донбас.</t>
  </si>
  <si>
    <t>“Семенівський”</t>
  </si>
  <si>
    <t>с.Іванівка, Барвінківський район; с. Семенівка Близнюківський район</t>
  </si>
  <si>
    <t>с.Іванівка, Ізюмський район  (Барвінківська міська ТГ);                    с. Семенівка, Лозівський район  (Близнюківська селищна ТГ)</t>
  </si>
  <si>
    <t>СТОВ “Африканівське”–35,6 га, Семенівська сільська рада – 150,0га</t>
  </si>
  <si>
    <t>“Дмитрівський”</t>
  </si>
  <si>
    <t>с. Дмитрівка Барвінківський район</t>
  </si>
  <si>
    <t>с. Дмитрівка, Ізюмський район (Барвінківська міська ТГ)</t>
  </si>
  <si>
    <t>Рішення облради від 29.11.2009 № 1423-V</t>
  </si>
  <si>
    <t>«Надеждинський»</t>
  </si>
  <si>
    <t xml:space="preserve">с. Надеждине Близнюківський район </t>
  </si>
  <si>
    <t>с. Надеждине, Лозівський район  (Близнюківська селищна ТГ)</t>
  </si>
  <si>
    <t>Рішення облради від 16.06.2012 № 184-VІ</t>
  </si>
  <si>
    <t>“Підлиманський”</t>
  </si>
  <si>
    <t>с. Підлиман Борівський район</t>
  </si>
  <si>
    <t>с. Підлиман, Ізюмський район (Борівська селищна ТГ)</t>
  </si>
  <si>
    <t>“Іллюхівський”</t>
  </si>
  <si>
    <t>с. Іллюхівка, Валківський район</t>
  </si>
  <si>
    <t xml:space="preserve"> с. Іллюхівка, Богодухівський район (Валківська міська ТГ)</t>
  </si>
  <si>
    <t>СТОВ “Агроном”</t>
  </si>
  <si>
    <t xml:space="preserve">Рішення облради від 17.11.1998 </t>
  </si>
  <si>
    <t>“Мерчицький”</t>
  </si>
  <si>
    <t>смт. Старий Мерчик, Валківський район</t>
  </si>
  <si>
    <t>ПАП агрофірма “Восток”</t>
  </si>
  <si>
    <t>“Коломачки”</t>
  </si>
  <si>
    <t>с. Високопілля Валківський район</t>
  </si>
  <si>
    <t xml:space="preserve"> с. Високопілля, Богодухівський район (Валківська міська ТГ)  </t>
  </si>
  <si>
    <t>СТОВ “Господар” – 44,4га, ПСП “Перекіп” – 10,0га, Високопільська сільська рада–14,3га</t>
  </si>
  <si>
    <t xml:space="preserve">Рішення облради від 25.09.2001 </t>
  </si>
  <si>
    <t>“Малобурлуцький”</t>
  </si>
  <si>
    <t>с.с.Вільхуватка, Малий Бурлук, Великобурлуцький район</t>
  </si>
  <si>
    <t>с.с.Вільхуватка, Малий Бурлук, Куп'янський район  (Вільхуватська сільська ТГ, Великобурлуцька селищна ТГ)</t>
  </si>
  <si>
    <t>ТОВ Вільхуватка” – 29,2га, ПСП “Україна” – 20,8га</t>
  </si>
  <si>
    <t>“Гнилицький”</t>
  </si>
  <si>
    <t>с. Гнилиця-1 , Великобурлуцький район</t>
  </si>
  <si>
    <t xml:space="preserve"> с. Гнилиця-1, Куп'янський район (Великобурлуцька селищна ТГ)</t>
  </si>
  <si>
    <t>ПСП “Марс”</t>
  </si>
  <si>
    <t>Графський</t>
  </si>
  <si>
    <t>Вовчанський р-н,  між сел.Огірцеве та Графське</t>
  </si>
  <si>
    <t>між сел.Огірцеве та Графське, Чугуївський район (Вовчанська міська ТГ)</t>
  </si>
  <si>
    <t>ТОВ ПП «Ізбицьке»</t>
  </si>
  <si>
    <t>Рішення обласної ради  від 27.08.2009 №1354-V, Рішення облради XII сесії  VII скликання від 31.08.2017 № 542-VII</t>
  </si>
  <si>
    <t>с. Залінійне, Зачепилівський район</t>
  </si>
  <si>
    <t>с. Залінійне, Красноградський район (Зачепилівська селищна ТГ)</t>
  </si>
  <si>
    <t>ПОСП “Рассвєт” – 162,5га, Малоорчицька сільська рада – 33,5га</t>
  </si>
  <si>
    <t xml:space="preserve">Рішення облради від 30.10.2001 </t>
  </si>
  <si>
    <t>“Рогозянський”</t>
  </si>
  <si>
    <t>с. Цапівка, Золочівський район</t>
  </si>
  <si>
    <t xml:space="preserve"> с. Цапівка Богодухівський район (Золочівська селищна ТГ) </t>
  </si>
  <si>
    <t>ВАТ “Промінь”-27,18 га, Іванова Т.О.-12,82 га</t>
  </si>
  <si>
    <t xml:space="preserve">Рішення облради від 23.02.1999 </t>
  </si>
  <si>
    <t>с. Охоче, Нововодолазький район, Зміївський держлісгосп, Таранівське лісництво, кв.94: вид.5, 6 ,с. Таранівка Зміївський район</t>
  </si>
  <si>
    <t>с. Охоче, Харківський район (Старовірівська селищна ТГ) Зміївський держлісгосп, Таранівське лісництво, кв.94: вид.5, 6 , с. Таранівка Чугуївський район                    (Зміївська міська ТГ)</t>
  </si>
  <si>
    <t>СЗАТ “Охоче” – 43,4га,ВАТ “Таранівка” – 26,6га, ДП “Зміївське лісове господарство” – 17,5га</t>
  </si>
  <si>
    <t>“Чернещинський”</t>
  </si>
  <si>
    <t>с.Чернещина Краснокутський район</t>
  </si>
  <si>
    <t>с.Чернещина, Богодухівський район (Краснокутська селищна ТГ)</t>
  </si>
  <si>
    <t>Краснокутський науково-дослідний центр садівництва Інституту садівництва УААН</t>
  </si>
  <si>
    <t>“Коханівський”</t>
  </si>
  <si>
    <t>с. Коханівка, Кегичівський район</t>
  </si>
  <si>
    <t xml:space="preserve"> с. Коханівка, Красноградський район (Кегичівська селищна ТГ)</t>
  </si>
  <si>
    <t>ТОВ «Аграрний дім ім. Горького»</t>
  </si>
  <si>
    <t>“Єфремівський”</t>
  </si>
  <si>
    <t>с. Єфремівка, Первомайський район</t>
  </si>
  <si>
    <t xml:space="preserve"> с. Єфремівка, Лозівський район (Олексіївська сільська ТГ)</t>
  </si>
  <si>
    <t>“Крюківський”</t>
  </si>
  <si>
    <t>м. Харків, Червонозаводський район</t>
  </si>
  <si>
    <t>м. Харків, Основянський район (Харківська міська ТГ)</t>
  </si>
  <si>
    <t>Харківська міська рада</t>
  </si>
  <si>
    <t xml:space="preserve">Рішення облради від 23.12.2005 </t>
  </si>
  <si>
    <t>"Вітрівський"</t>
  </si>
  <si>
    <t>Балаклійський район сс.Чепіль, Вітрівка, ДП "Балакліївське ЛГ" Норцівський л-во кв. 49, 50, 51, 53, 54, 74</t>
  </si>
  <si>
    <t>сс.Чепіль, Вітрівка, ДП "Балакліївське ЛГ" Норцівський л-во кв. 49, 50, 51, 53, 54, 74 , Ізюмський район (Балаклійська міська ТГ)</t>
  </si>
  <si>
    <t>ДП "Балаклійське лісове господарство"</t>
  </si>
  <si>
    <t>"Руськолозівський"</t>
  </si>
  <si>
    <t>околиці с. Руська Лозова, Харківський район Харківська область</t>
  </si>
  <si>
    <t>околиці с. Руська Лозова, Харківський район (Дергачівська міська ТГ)</t>
  </si>
  <si>
    <t>Дергачівська міська рада</t>
  </si>
  <si>
    <t>Рішення Харківської обласної ради від 10.06.2021 №158-VIII</t>
  </si>
  <si>
    <t>“Протопопівський”</t>
  </si>
  <si>
    <t>с. Протопопівка, Балаклійський район</t>
  </si>
  <si>
    <t>с. Протопопівка, Ізюмський район (Балаклійська міська ТГ)</t>
  </si>
  <si>
    <t>СТОВ “Протопопівське”</t>
  </si>
  <si>
    <t>“Гора Крем’янець”</t>
  </si>
  <si>
    <t>Артемівське лісництво, кв.кв. 117 -118; Піщанське лісництво, кв. 13, Ізюмський район</t>
  </si>
  <si>
    <t>Артемівське лісництво, кв.кв. 117 -118; Піщанське лісництво, кв. 13, Ізюмський район (Оскільська сільська ТГ та Ізюмська міська ТГ)</t>
  </si>
  <si>
    <t>“Юннатівська”</t>
  </si>
  <si>
    <t>м. Балаклія, Балаклійський район</t>
  </si>
  <si>
    <t xml:space="preserve"> м. Балаклія, Ізюмський район (Балаклійська міська ТГ)</t>
  </si>
  <si>
    <t>Балаклійська районна станція юних натуралістів</t>
  </si>
  <si>
    <t>“Гутянський дуб-велетень</t>
  </si>
  <si>
    <t>Гутянське лісництво, кв. 77: вид. 7, Богодухівський район</t>
  </si>
  <si>
    <t xml:space="preserve">Гутянське лісництво, кв. 77: вид. 7, ДП “Ліси України” в межах філії “Гутянське лісове господарство”, Богодухівський район (Богодухівська міська ТГ) </t>
  </si>
  <si>
    <t>“Полянський дуб-велетень”</t>
  </si>
  <si>
    <t>Гутянське лісництво, кв. 88: вид. 9, Богодухівський район</t>
  </si>
  <si>
    <t>Гутянське лісництво, кв. 88: вид. 9,  ДП “Ліси України” в межах філії “Гутянське лісове господарство” Богодухівський район (Богодухівська міська ТГ)</t>
  </si>
  <si>
    <t>“Дуб-велетень № 1”</t>
  </si>
  <si>
    <t>Мерчицьке лісництво, кв. 56: вид. 1, Валківський район</t>
  </si>
  <si>
    <t>Мерчицьке лісництво, кв. 56: вид. 1 ДП “Ліси України” в межах філії  “Жовтневе лісове господарство”, Валківський район               (Валківська міська ТГ)</t>
  </si>
  <si>
    <t>ДП “Жовтгнве лісове господарство” (у зв'язку з реформуванням галузі проводиться робота щодо передачі під охорону ДП "Ліси України")</t>
  </si>
  <si>
    <t>“Дуб-велетень № 2”</t>
  </si>
  <si>
    <t>Мерчицьке лісництво, кв. 51: вид. 2, Валківський район</t>
  </si>
  <si>
    <t xml:space="preserve"> Мерчицьке лісництво, кв. 51: вид. 2,  ДП “Ліси України” в межах філії  “Жовтневе лісове господарство”,  Валківський район (Валківська міська ТГ)</t>
  </si>
  <si>
    <t>“Дуб-велетень № 3”</t>
  </si>
  <si>
    <t>Мерчицьке лісництво, кв. 73: вид. 1, Валківський район</t>
  </si>
  <si>
    <t xml:space="preserve"> Мерчицьке лісництво, кв. 73: вид. 1 ДП “Ліси України” в межах філії “Жовтневе лісове господарство” Валківський район                     (Валківська міська ТГ)</t>
  </si>
  <si>
    <t>“Дуб-велетень № 4”</t>
  </si>
  <si>
    <t>Мерчицьке лісництво, кв. 74: вид. 6, Валківський район</t>
  </si>
  <si>
    <t xml:space="preserve"> Мерчицьке лісництво, кв. 74: вид. 6,  ДП “Ліси України” в межах філії  “Жовтневе лісове господарство”, Валківський район (Валківська міська ТГ)</t>
  </si>
  <si>
    <t>“Дуб-велетень № 5”</t>
  </si>
  <si>
    <t>Мерчицьке лісництво, кв. 81: вид. 1, Валківський район</t>
  </si>
  <si>
    <t xml:space="preserve"> Мерчицьке лісництво, кв. 81: вид. 1, ДП “Ліси України” в межах філії “Жовтневе лісове господарство” Валківський район                    (Валківська міська ТГ)</t>
  </si>
  <si>
    <t>“Неруб”</t>
  </si>
  <si>
    <t>Великобурлуцьке лісництво, кв. 44: вид. 4,5, Великобурлуцький район</t>
  </si>
  <si>
    <t>Великобурлуцьке лісництво, кв. 44: вид. 4,5, Куп'янський район (Великобурлуцька селищна ТГ)</t>
  </si>
  <si>
    <t>“Новоєгорівська”</t>
  </si>
  <si>
    <t>с. Новоєгорівка, Дворічанський район</t>
  </si>
  <si>
    <t>с. Новоєгорівка, Куп'янський район  (Дворічанська селищна ТГ)</t>
  </si>
  <si>
    <t>Дворічанська районна державна адміністрація</t>
  </si>
  <si>
    <t>“Пересічанський дуб”</t>
  </si>
  <si>
    <t>Дергачівське лісництво, кв. 59: вид. 3, Дергачівський район</t>
  </si>
  <si>
    <t>Дергачівське лісництво, кв. 59: вид. 3 Харківський район  (Дергачівська міська ТГ)</t>
  </si>
  <si>
    <t>ДП "Харківська лісова науково-дослідна станція" УкрНДІЛГА ім. Г.М. Висоцького</t>
  </si>
  <si>
    <t>“Південне”</t>
  </si>
  <si>
    <t>Данилівський дослідний лісгосп кв. 137: вид.2; кв. 138: вид. 1, Дергачівський район</t>
  </si>
  <si>
    <t xml:space="preserve">Південне лісництво,кв. 137: вид.2; кв. 138: вид. 1 Харківський район               ( Малодонилівська селищна ТГ) </t>
  </si>
  <si>
    <t>Рішення обласної ради від 20.03.2001</t>
  </si>
  <si>
    <t>“П’ять братів”</t>
  </si>
  <si>
    <t>Золочівське лісництво, Урочище Шапарське,кв. 62: вид. 7, Золочівський район</t>
  </si>
  <si>
    <t>Золочівське лісництво, Урочище Шапарське,кв. 62: вид. 7 ДП “Ліси України” в межах філії  “Жовтневе лісове господарство”, Золочівський район  (Золочівська селищна  ТГ)</t>
  </si>
  <si>
    <t>“Скорики”</t>
  </si>
  <si>
    <t>с. Одноробівка, Золочівський район</t>
  </si>
  <si>
    <t xml:space="preserve">с. Одноробівка, Богодухівський район (Золочівська селищна ТГ) </t>
  </si>
  <si>
    <t>Золочівська райдержадміністрація</t>
  </si>
  <si>
    <t>“Петрівський дуб-велетень”</t>
  </si>
  <si>
    <t>Петрівське лісництво, кв. 153, вид. 18, Ізюмський район</t>
  </si>
  <si>
    <t>Петрівське лісництво, кв. 153, вид. 18, Ізюмський район (Ізюмська міська ТГ)</t>
  </si>
  <si>
    <t>“Пісківська”</t>
  </si>
  <si>
    <t>Пісківське лісництво, кв. 356, вид. 11, Ізюмський район</t>
  </si>
  <si>
    <t>Пісківське лісництво, кв. 356, вид. 11, Ізюмський район (Оскільська сільська ТГ)</t>
  </si>
  <si>
    <t>“Ізюмська дача”</t>
  </si>
  <si>
    <t>Ізюмське лісництво, кв.кв. 270, 301, Ізюмський район</t>
  </si>
  <si>
    <t>Ізюмське лісництво, кв.кв. 270, 301, Ізюмський район                   (Ізюмська міська ТГ)</t>
  </si>
  <si>
    <t>“Красношахтарська”</t>
  </si>
  <si>
    <t>Придонецьке лісництво, кв.кв. 426, 427, 466, Ізюмський район</t>
  </si>
  <si>
    <t>Придонецьке лісництво, кв.кв. 426, 427, 466, Ізюмський район (Оскільська сільська ТГ)</t>
  </si>
  <si>
    <t>)</t>
  </si>
  <si>
    <t>“Гуртовівка”</t>
  </si>
  <si>
    <t>с. Гуртовівка, Коломацькій район</t>
  </si>
  <si>
    <t xml:space="preserve"> с. Гуртовівка Богодухівський район  (Коломацька селищна ТГ)</t>
  </si>
  <si>
    <t>Різуненківська сільська рада</t>
  </si>
  <si>
    <t>“Мурафська дача”</t>
  </si>
  <si>
    <t>Володимирівське лісництво, кв. 121: вид. 2, Краснокутський район</t>
  </si>
  <si>
    <t xml:space="preserve"> Володимирівське лісництво, кв. 121: вид. 2  ДП “Ліси України” в межах філії  “Гутянське лісове господарство” Богодухівський район ( Краснокутська селищна ТГ)</t>
  </si>
  <si>
    <t>“Козіївська № 1”</t>
  </si>
  <si>
    <t>Пархомівське лісництво, кв. 56: вид. 5, 8, Краснокутський район</t>
  </si>
  <si>
    <t xml:space="preserve"> Краснокутське лісництво, кв. 56: вид. 5, 8 ДП “Ліси України” в межах філії  “Гутянське лісове господарство” Богодухівський район (Краснокутська селищна ТГ)</t>
  </si>
  <si>
    <t>“Козіївська № 2”</t>
  </si>
  <si>
    <t>Пархомівське лісництво, кв. 57: вид. 8, 16, Краснокутський район</t>
  </si>
  <si>
    <t>Краснокутське лісництво, кв. 57: вид. 8, 16 ДП “Ліси України” в межах філії  “Гутянське лісове господарство” Богодухівський район (Краснокутська селищна ТГ)</t>
  </si>
  <si>
    <t>ДП “Гутянське  лісове господарство” (у зв'язку з реформуванням галузі проводиться робота щодо передачі під охорону ДП "Ліси України")</t>
  </si>
  <si>
    <t>“Дуб Петра 1”</t>
  </si>
  <si>
    <t>Краснокутське лісництво, кв. 27: вид. 9, Краснокутський район</t>
  </si>
  <si>
    <t>Краснокутське лісництво, кв. 27: вид. 9 ДП “Ліси України” в межах філії “Гутянське лісове господарство” Богодухівський район (Краснокутська селищна ТГ)</t>
  </si>
  <si>
    <t>ДП “Гутянськее  лісове господарство” (у зв'язку з реформуванням галузі проводиться робота щодо передачі під охорону ДП "Ліси України")</t>
  </si>
  <si>
    <t>“Лісосмуга № 65”</t>
  </si>
  <si>
    <t>ДПУ-ДГ “Комуніст” Харківського національного аграрного університету ім. В.В. Докучаєва</t>
  </si>
  <si>
    <t xml:space="preserve"> Харківський національний аграрний університет ім.В.В.Докучаєва (у зв'язку з реорганізацією приєднано до Державного біотехнологічного університету) </t>
  </si>
  <si>
    <t>“Просіки”</t>
  </si>
  <si>
    <t>Бабаївське лісництво, кв. 14: вид. 5, 8, Харківський район</t>
  </si>
  <si>
    <t>Бабаївське лісництво, кв. 14: вид. 5, 8, ДП “Ліси України” в межах філії  “Жовтневе лісове господарство” Харківський район (Височанська селищна ТГ)</t>
  </si>
  <si>
    <t>Люботинське лісництво, кв. 14: вид. 20,м. Люботин, Харківський район</t>
  </si>
  <si>
    <t>Люботинське лісництво, кв. 14: вид. 20, ДП “Ліси України” в межах філії  “Жовтневе лісове господарство”      м. Люботин, Харківський район (Вовчанська міська ТГ)</t>
  </si>
  <si>
    <t>“Два дуби-велетні”</t>
  </si>
  <si>
    <t>Люботинське лісництво, кв. 21: вид.7,м. Люботин, Харківський район</t>
  </si>
  <si>
    <t>Люботинське лісництво, кв. 21: вид.7, ДП “Ліси України” в межах філії  “Жовтневе лісове господарство”       м. Люботин, Харківський район (Люботинська міська ТГ)</t>
  </si>
  <si>
    <t>„Шишківська”</t>
  </si>
  <si>
    <t>с. Шишківка, Шевченківський район</t>
  </si>
  <si>
    <t xml:space="preserve"> с. Шишківка Куп'янський район (Шевченківська селищна ТГ)</t>
  </si>
  <si>
    <t>Нижньобурлуцька сільська рада</t>
  </si>
  <si>
    <t>“Сокольники-Помірки”</t>
  </si>
  <si>
    <t>Лісопаркове господарство, кв.кв. 52-54, 60, 61, 65, 68: вид. 1-9, 13, 15-24, м. Харків</t>
  </si>
  <si>
    <t>Лісопаркове господарство, кв.кв. 52-54, 60, 61, 65, 68: вид. 1-9, 13, 15-24, м. Харків (Харківська міська ТГ)</t>
  </si>
  <si>
    <t>Рішення облвиконкому від 17.07.1972 №377</t>
  </si>
  <si>
    <t>“Помірки”</t>
  </si>
  <si>
    <t xml:space="preserve">м. Харків, Помірки, лісопаркове господарство, кв.кв. 8, 9, 16, 23, 29, </t>
  </si>
  <si>
    <t>Помірки, лісопаркове господарство, кв.кв. 8, 9, 16, 23, 29 м. Харків (Харківська міська ТГ)</t>
  </si>
  <si>
    <t>Рішення облвиконкому від 17.07.1972 № 377</t>
  </si>
  <si>
    <t>“Дерева гінкго”</t>
  </si>
  <si>
    <t>м. Харків, вул. Сокольники, 12</t>
  </si>
  <si>
    <t xml:space="preserve"> вул. Сокольники, 12 м. Харків (Харківська міська ТГ)</t>
  </si>
  <si>
    <t>Гр.Фельдман О.О.</t>
  </si>
  <si>
    <t>“Пушкінська”</t>
  </si>
  <si>
    <t>м. Харків,вул. Пушкінська, 39</t>
  </si>
  <si>
    <t>вул. Пушкінська, 39 м. Харків (Харківська міська ТГ)</t>
  </si>
  <si>
    <t>Житлово-виробниче ремонтно-експлуатаційне підприємство №1</t>
  </si>
  <si>
    <t>“Будинок вчених”</t>
  </si>
  <si>
    <t>м. Харків, вул. Раднаркомівська, 10</t>
  </si>
  <si>
    <t>м. Харків,  вул. Жон мироносиць,10 (Харківська міська ТГ)</t>
  </si>
  <si>
    <t>Центр культури, науки та мистецтва “Харківський Будинок вчених”</t>
  </si>
  <si>
    <t>Рішення облвиконкому від 03.12.1984. № 562</t>
  </si>
  <si>
    <t>“Чорноглазівські дуби”</t>
  </si>
  <si>
    <t>м. Харків, вул. Маршала Бажанова, 11</t>
  </si>
  <si>
    <t xml:space="preserve"> вул. Маршала Бажанова, 11            м. Харків (Харківська міська ТГ)</t>
  </si>
  <si>
    <t>Державна комунальна установа “Протитуберкульозний диспансер № 1”</t>
  </si>
  <si>
    <t>“Дуб Бабушкін”</t>
  </si>
  <si>
    <t>м. Харків, Жовтневий район  вул. Бабушкіна, 16</t>
  </si>
  <si>
    <t>м. Харків , вул. Бабушкіна, 16  Новобаварський район (Харківська міська ТГ)</t>
  </si>
  <si>
    <t>Станція переливання крові Південної залізниці</t>
  </si>
  <si>
    <t>"Інститутська”</t>
  </si>
  <si>
    <t>м. Харків,вул. Пушкінська, 86</t>
  </si>
  <si>
    <t>вул. Пушкінська, 86 м. Харків (Харківська міська ТГ)</t>
  </si>
  <si>
    <t>Укр. ордена “Знак Пошани” НДІ лісового господарства та агролісомеліорації ім. Г.М. Висоцького</t>
  </si>
  <si>
    <t>“Сад ім. Т.Г. Шевченка”</t>
  </si>
  <si>
    <t>м. Харків,вул. Сумська, 29</t>
  </si>
  <si>
    <t>вул. Сумська, 29 м. Харків (Харківська міська ТГ)</t>
  </si>
  <si>
    <t>СКП “Харківзеленбуд”</t>
  </si>
  <si>
    <t>“Чорноглазівська”</t>
  </si>
  <si>
    <t>м. Харків,вул. Маршала Бажанова, 5</t>
  </si>
  <si>
    <t>вул. Маршала Бажанова, 5 м. Харків (Харківська міська ТГ)</t>
  </si>
  <si>
    <t>Комунальне житлово-експлуатаційне підприємство № 4 Київського району</t>
  </si>
  <si>
    <t>“Залютинська”</t>
  </si>
  <si>
    <t>м. Харків, Ленінський район, Залютине</t>
  </si>
  <si>
    <t>м. Харків, Холодногірський район, Залютине (Харківська міська ТГ)</t>
  </si>
  <si>
    <t>АТЗТ “ЗЕМВ - 1”</t>
  </si>
  <si>
    <t>“Мохувате болото”</t>
  </si>
  <si>
    <t>Дергачівське лісництво, кв. 176: вид. 4, Дергачівський район</t>
  </si>
  <si>
    <t>Дергачівське лісництво, кв. 176: вид. 4 Харківський район  (Солоницівська селищна ТГ)</t>
  </si>
  <si>
    <t>с. Мурафа,Краснокутський район</t>
  </si>
  <si>
    <t xml:space="preserve"> с. Мурафа Богодухівський район (Краснокутська селищна ТГ)</t>
  </si>
  <si>
    <t>Мурафська сільська рада</t>
  </si>
  <si>
    <t>“Джерело ім. Г.С. Сковороди”</t>
  </si>
  <si>
    <t>Бабаївське лісництво, кв. 18: вид. 4-7, 25, Харківський район</t>
  </si>
  <si>
    <t>Бабаївське лісництво, кв. 18: вид. 4-7, 25, ДП “Ліси України” в межах філії  “Жовтневе лісове господарство” Харківський район (Височанська селищна ТГ)</t>
  </si>
  <si>
    <t>“Любівська”</t>
  </si>
  <si>
    <t>Краснокутське лісництво , кв. 113 (вид. 1), Краснокутський район</t>
  </si>
  <si>
    <t>Краснокутське лісництво , кв. 113 (вид. 1) ДП “Ліси України” в межах філії  “Гутянське лісове господарство” Богодухівський район (Краснокутська селищна ТГ)</t>
  </si>
  <si>
    <t>“Бір”</t>
  </si>
  <si>
    <t>Завгороднівське лісництво, кв.кв. 635-648, Балаклійський район</t>
  </si>
  <si>
    <t xml:space="preserve"> Завгороднівське лісництво, кв.кв. 635-648 Ізюмський район (Балаклійська міська ТГ)</t>
  </si>
  <si>
    <t>“Тюндик”</t>
  </si>
  <si>
    <t>Андріївське лісництва кв.кв.45-49,50-56,57-63 Балаклійський район</t>
  </si>
  <si>
    <t>Андріївське лісництва кв.кв.45-49,50-56,57-63 Ізюмський район      (Донецька селищна ТГ)</t>
  </si>
  <si>
    <t>ДП “Балаклійське  лісове господарство” (у зв'язку з реформуванням галузі приєдано до ДП "Ізюмське лісове господарство")</t>
  </si>
  <si>
    <t>Рішення облради від 08.02.2007 №172-V</t>
  </si>
  <si>
    <t>“Холодноярське”</t>
  </si>
  <si>
    <t>Старицьке лісництво кв. 12, вид. 9., Вовчанський район</t>
  </si>
  <si>
    <t xml:space="preserve"> Старицьке лісництво кв. 12, вид. 9 Чугуївський район (Вовчанська міська ТГ)</t>
  </si>
  <si>
    <t>“Довжик”</t>
  </si>
  <si>
    <t>Мерчицьке лісництво, кв. 140: вид. 17-23, Валківський район</t>
  </si>
  <si>
    <t>Мерчицьке лісництво, кв. 140: вид. 17-23 ДП “Ліси України” в межах філії  “Жовтневе лісове господарство”, Богодухівський район (Валківська міська ТГ)</t>
  </si>
  <si>
    <t>“Дегтярне”</t>
  </si>
  <si>
    <t>Великобурлуцьке лісництво,кв.кв. 79, 80, 89, Великобурлуцький район</t>
  </si>
  <si>
    <t xml:space="preserve">   Великобурлуцьке лісництво,кв.кв. 79, 80, 89 Куп'янський район                 ( Великобурлуцька селищна ТГ)</t>
  </si>
  <si>
    <t>“Божкове”</t>
  </si>
  <si>
    <t>Великобурлуцьке лісництво, кв. 132,  Великобурлуцький район</t>
  </si>
  <si>
    <t xml:space="preserve">   Великобурлуцьке лісництво, кв. 132 Куп'янський район                                  ( Великобурлуцька селищна ТГ)     </t>
  </si>
  <si>
    <t>“Пивне”</t>
  </si>
  <si>
    <t>Старосалтівське лісництво,  кв.кв. 4, 5, Вовчанський район</t>
  </si>
  <si>
    <t xml:space="preserve">Старосалтівське лісництво,  кв.кв. 4, 5 Чугуївський район (Старосалтівська селищна ТГ) </t>
  </si>
  <si>
    <t>“Дубові гряди”</t>
  </si>
  <si>
    <t>с. Дубові гряди, Сахновщинський район</t>
  </si>
  <si>
    <t>с. Дубові гряди  Красноградський район (Сахновщанська селищна ТГ)</t>
  </si>
  <si>
    <t>ПСП “Победа”</t>
  </si>
  <si>
    <t>Дубовогрядська сільська рада</t>
  </si>
  <si>
    <t>“Миколаївські насадження”</t>
  </si>
  <si>
    <t>Печенізьке лісництво, кв.кв. 120-124, Чугуївський район</t>
  </si>
  <si>
    <t>Печенізьке лісництво, кв.кв. 120-124, ДП "Ліси України в межах філії "Чугуєво-Бабчанське лісове господарство", Чугуївський район (Чкалівська селищна ТГ)</t>
  </si>
  <si>
    <t>“Дружба”</t>
  </si>
  <si>
    <t>м. Лозова</t>
  </si>
  <si>
    <t>м. Лозова (Лозівська міська ТГ)</t>
  </si>
  <si>
    <t>Відділ житлово-комунального господарства та будівництва міської ради м. Лозова</t>
  </si>
  <si>
    <t>Всього дендрологічних парків місцевого  значення</t>
  </si>
  <si>
    <t>“Литвинівка”</t>
  </si>
  <si>
    <t>с. Литвинівка, Валківський район</t>
  </si>
  <si>
    <t xml:space="preserve">с. Литвинівка Богодухівський район (Валківськаа міська ТГ)   </t>
  </si>
  <si>
    <t>ДГ “Мерефа” УкрНДІ овочівництва і бахчівництва</t>
  </si>
  <si>
    <t>Рішення облвиконкому від 20.02.1984 № 93</t>
  </si>
  <si>
    <t xml:space="preserve">Всього парків-пам`яток садово паркового мистецтва місцевого  значення </t>
  </si>
  <si>
    <t>“Кулиничі”</t>
  </si>
  <si>
    <t>смт. Кулиничі Харківський район</t>
  </si>
  <si>
    <t>м. Харків (Харківська міська ТГ)</t>
  </si>
  <si>
    <t>Фермерське господарство “Кегичівське”</t>
  </si>
  <si>
    <t>Рішення Харківської обласної ради від 26.12.07 №568-V</t>
  </si>
  <si>
    <t>Всього територій та об`єктів ПЗФ місцевого  значення</t>
  </si>
  <si>
    <t>Херсонська область</t>
  </si>
  <si>
    <t>1.     </t>
  </si>
  <si>
    <t>«Асканія-Нова» ім. Ф.Е. Фальц-Фейна</t>
  </si>
  <si>
    <t xml:space="preserve"> смт Асканія-Нова, вул. Паркова, 15</t>
  </si>
  <si>
    <t xml:space="preserve"> Асканія-Нова селищна територіальна громада  Каховського району</t>
  </si>
  <si>
    <t>НААНУ</t>
  </si>
  <si>
    <t>Указ Президента України від 26.11.93 р. №563/93</t>
  </si>
  <si>
    <t>2.     </t>
  </si>
  <si>
    <t>Чорноморський</t>
  </si>
  <si>
    <t>вул. Лермонтова,1 м. Гола ПристаньГолопристанський район</t>
  </si>
  <si>
    <t xml:space="preserve">Чулаківська та Бехтерська  сільські територіальні громади Скадовського району </t>
  </si>
  <si>
    <t xml:space="preserve">Указ Президента України від 26.11.93 р. №563/93Розширено Указом Президента України                   від 25.02.09 р. №100/2009 </t>
  </si>
  <si>
    <t>Азово-Сиваський</t>
  </si>
  <si>
    <t>вул. Петровського 54, м. Генічеськ; Генічеський і Новотроїцький райони</t>
  </si>
  <si>
    <t>Новотроїцька селищна та Генічеська міська територіальні громади Генічеського району</t>
  </si>
  <si>
    <t xml:space="preserve">Державне управління справами Президента України </t>
  </si>
  <si>
    <t>Указ Президента України від 25.02.93 р. №62/93</t>
  </si>
  <si>
    <t>Джарилгацький</t>
  </si>
  <si>
    <t xml:space="preserve"> 75700, м. Скадовськ, вул. Олександрівська, 3 </t>
  </si>
  <si>
    <t xml:space="preserve">Міністерство екології та природних ресурсів України </t>
  </si>
  <si>
    <t>Указом Президента України від 11.12.09 р.№ 1045/2009</t>
  </si>
  <si>
    <t>Олешківські піски</t>
  </si>
  <si>
    <t xml:space="preserve">75100, Херсонська область, Олешківський район, м. Олешки, пров. Ракетний, 16   ДП «Олешківське лісомисливське господарство», ДП «Каховське лісове господарство», ДП «Великокопанівське лісомисливське господарство» </t>
  </si>
  <si>
    <t>Новокаховська міська територіальна громада Каховського району, Голопристанська міська територіальна громада Скадовського району, Ювілейна, Великокопанівська та Виноградівська сільські треиторіальні громади Херсонського району</t>
  </si>
  <si>
    <t xml:space="preserve">Указом Президента України від 23.02.10 р.№ 221/2010, Указ Президента України від 11.04.19 № 136/2019 </t>
  </si>
  <si>
    <t>Нижньодніпровський</t>
  </si>
  <si>
    <t>73000, м. Херсон, вул. Петренко, 18</t>
  </si>
  <si>
    <t>Чулаківська сільська, Голопристанська міська територіальні громади Скадовського району, Станіславська, Дар'ївська сільські, Білозерська селищна, Олешківська, Херсонська міські територіальні громади Херсонського району, Тягинська  сільська територіальна громада Бериславського району,Новокаховська міська територіальна громада Каховського району</t>
  </si>
  <si>
    <t>Указом Президента України від 24.11.15 р.№ 657/2015</t>
  </si>
  <si>
    <t>Кам'янська Січ</t>
  </si>
  <si>
    <t>74351, Бериславськицй район, с. Милове, вул. Бериславська, 33а, ДП "Великоолександрівське
лісомисливське господарство", Землі запасу сільськогосподарського призначення, що розташовані на території Бериславського р-ну, 
Землі водного фонду, що розташовані в акваторії Каховського водосховища на території Бериславського р-ну.</t>
  </si>
  <si>
    <t>Новорайська та Милівські територіальні громади Бериславського району, ДП "Великоолександрівське
лісомисливське господарство", Землі запасу сільськогосподарського призначення, що розташовані на території Бериславського р-ну, 
Землі водного фонду, що розташовані в акваторії Каховського водосховища на території Бериславського р-ну.</t>
  </si>
  <si>
    <t>Мінекоенерго</t>
  </si>
  <si>
    <t xml:space="preserve">Указ Президента України від 11.04.19 № 140/2019 </t>
  </si>
  <si>
    <t>Урочище "Саги"</t>
  </si>
  <si>
    <t>кв.кв.2-9, Дослідного лісництва Державного  підприємства «Степовий ім. В.М. Виноградова філіал УкрНДІЛГА» Цюрупинський район</t>
  </si>
  <si>
    <t>Олешківська міська територіальна громада Херсонскього району (кв.  2-9 Дослідного лісництва ДП "Степовий ім. В.М. Виноградова філіал УкрНДІЛГА")</t>
  </si>
  <si>
    <t>ДП "Степовий ім. В.М. Виноградова філіал УкрНДІЛГА"</t>
  </si>
  <si>
    <t xml:space="preserve">Постанова РМ УРСР              від 19.11.74 р.№500 </t>
  </si>
  <si>
    <t>«Олександрівський»</t>
  </si>
  <si>
    <t>Станіславська сільська територіальна громада Херсонскього району</t>
  </si>
  <si>
    <t>Південно-східна околиця с. Олександрівка Станіславської сільської територіальної громади Херсонскього району</t>
  </si>
  <si>
    <t>Станіславська сільська територіальна громада</t>
  </si>
  <si>
    <t>Указ Президента України від 21.02.02 р. №167/2002</t>
  </si>
  <si>
    <t>«Станіславський»</t>
  </si>
  <si>
    <t>Околиця с. Станіслав Станіславської сільської територіальної громади Херсонскього району</t>
  </si>
  <si>
    <t>«Бакайський»</t>
  </si>
  <si>
    <t>кв.кв.60,61 Білозерського лісництва ДП «Херсонське ЛМГ», Білозерський район</t>
  </si>
  <si>
    <t>Білозерська селищна територіальна громада Херсонскього району (кв 60, 61 Білозерського лісництва ДП "Херсонське ЛМГ" )</t>
  </si>
  <si>
    <t>ДП «Херсонське ЛМГ»</t>
  </si>
  <si>
    <t>Постанова РМ УРСР              від 19.11.74 р.№500</t>
  </si>
  <si>
    <t>«Березові колки»</t>
  </si>
  <si>
    <t>кв.кв.14-16, 23, 24, 28-30 Іванівського лісництво; кв.кв. 11, 28, 34, 40, 41, 47, 48 Рибальчанського лісництво ДП «Збур’ївське ЛМГ», Голопристанський район</t>
  </si>
  <si>
    <t>Чулаківська сільська територіальна громада Скадовського району (кв. 14-16, 23, 24, 28-30 Іванівського лісництва; кв. 28, 34, 40, 41, 
47, 48, 11 вид. 17-19, 21, 22, 24-28, 39, 41-43, 45, 46, 51, 52 
 Рибальчанського лісництва ДП "Збур'ївське ЛМГ")</t>
  </si>
  <si>
    <t>ДП «Збур’ївське ЛМГ»</t>
  </si>
  <si>
    <t>«Джарилгацький»</t>
  </si>
  <si>
    <t>кв.кв. 109, 110, 124, 125 ДП «Скадовське ДЛМГ» Скадовського району</t>
  </si>
  <si>
    <t>о.Джарилгач, Скадовська міська територіальна громада Скадовського району (кв. 109, 110, 124, 125, ДП "Скадовське ДЛМГ")</t>
  </si>
  <si>
    <t>ДП «Скадовське ЛМГ»</t>
  </si>
  <si>
    <t>«Ягорлицький»</t>
  </si>
  <si>
    <t>акваторія Ягорлицької затоки Чорного моря та входить частково до буферна зона (18 620 га) та заповідної зони (11 680 га) ЧБЗ</t>
  </si>
  <si>
    <t>Чулаківська сільска територіальна громада Скадовського району (акваторія Ягорлицької затоки Чорного моря та входить частково до буферна зона (18 620 га) та заповідної зони (11 680 га) ЧБЗ)</t>
  </si>
  <si>
    <t>Чорноморський біосферний заповідник</t>
  </si>
  <si>
    <t>"Озеро Соляне"</t>
  </si>
  <si>
    <t>м. Гола Пристань</t>
  </si>
  <si>
    <t>м. Гола Пристань Голопристанської міської територіальної громади Скадовського району</t>
  </si>
  <si>
    <t>Дочірнє підприємство "Санаторій Гопри" закритого акціонерного товариства лікувально-оздоровчих закладів профспілок України «Укрпрофоздоровниця»; Голопристанська міська рада</t>
  </si>
  <si>
    <t>Указ Президента України від 27.07.16 № 312/2016</t>
  </si>
  <si>
    <t>Всього заказниців загальнодержавного значення</t>
  </si>
  <si>
    <t>«Асканія-Нова»</t>
  </si>
  <si>
    <t>смт Асканія-Нова Асканія-Нова селищної територіальної громади  Каховського району</t>
  </si>
  <si>
    <t>Біосферний заповідник «Асканія-Нова»                           ім. Ф.Е.Фальц-Фейна</t>
  </si>
  <si>
    <t>Постанова РМ УРСР №311 від 22.07.83 р.</t>
  </si>
  <si>
    <t>«Інгулець»</t>
  </si>
  <si>
    <t>Великоолександрівська селищна територіальна громада Бериславського району (кв. 7-21, 24, 27-29, 33, 35, 41-44, 50, 56, 60-65 Великоолександрівського лісництва ДП "Великоолександрівське ЛМГ")</t>
  </si>
  <si>
    <t>Великоолександрівська селищна територіальна громада Бериславського району</t>
  </si>
  <si>
    <t>ДП «Великоолександрівське ЛМГ»</t>
  </si>
  <si>
    <t>Рішення облвиконкому від 03.03.78 р. №160/5,перезатверджено від 19.08.83 р. 144/16</t>
  </si>
  <si>
    <t>«Каїрська балка»</t>
  </si>
  <si>
    <t>с. Каїри Гороностаївської селищної територіальної громади Каховського району</t>
  </si>
  <si>
    <t>Каїрська сільська рада</t>
  </si>
  <si>
    <t>ПП "С.М. Дроздік"</t>
  </si>
  <si>
    <t>Рішення ХІХ сесії                        23 скликання обласної ради від 26.07.01р. №424</t>
  </si>
  <si>
    <t>«Балка Великі Сірогози»</t>
  </si>
  <si>
    <t>Нижньосірогозька селищна територіальна громада Генічеського району</t>
  </si>
  <si>
    <t>Простягається на території сіл Верхні Сірогози, Нижні Торгаї, Першопокровка, НовоолександрівкаНижньосірогозької селищної територіальної громади Генічеського району</t>
  </si>
  <si>
    <t>Нижньосірогозька селищна територіальна громада</t>
  </si>
  <si>
    <t xml:space="preserve">Нижньосірогозька районна комунальна установа «Балка Великі Сірогози» </t>
  </si>
  <si>
    <t>Рішенням Херсонської обласної ради ХІХ сесії                 V скликання від 04.10.07р.  № 412</t>
  </si>
  <si>
    <t>«Боброве Озеро»</t>
  </si>
  <si>
    <t>Голопристанського району</t>
  </si>
  <si>
    <t>Околиця м. Гола Пристань та о. Білогрудів, Голопристанська міська територіальна громада Скадовського району</t>
  </si>
  <si>
    <t xml:space="preserve">Голопристанська міська рада </t>
  </si>
  <si>
    <t>Рішенням Херсонської обласної ради ХХVІ сесії V скликаннявід 18.03.08р. № 557</t>
  </si>
  <si>
    <t>Карадай</t>
  </si>
  <si>
    <t>Скадовський район, півострів Карадай</t>
  </si>
  <si>
    <t>Півострів Карадай, Каланчацька селищна територіальна громада Скадовського району</t>
  </si>
  <si>
    <t>Товариства з обмеженою відповідальністю «ЕКО-КАРАДАЙ»</t>
  </si>
  <si>
    <t>Рішення Херсонської облради від 16.10.2020 № 1855</t>
  </si>
  <si>
    <t>«Інгулецький лиман»</t>
  </si>
  <si>
    <t>кв. 22 вид. 8 (5,9 га) Токарівське лісництвоДП «Херсонське ЛМГ» та в межах акваторії Інгулецького лимана(44,1 га) Херсонський район</t>
  </si>
  <si>
    <t xml:space="preserve">Східна околиця  с. Микільське, в межах акваторії Інгулецького лиману, Дар'ївська сільська територіальна громада Херсонського району (кв. 22 вид. 13 Токарівського лісництва ДП "Херсонське ЛМГ") </t>
  </si>
  <si>
    <t>Рішення облвиконкому від 19.08.83 р. №144/16</t>
  </si>
  <si>
    <t>«Хрестова сага»</t>
  </si>
  <si>
    <t xml:space="preserve">Чулаківська сільська територіальна громада Скадовського району </t>
  </si>
  <si>
    <t xml:space="preserve">Побережжя Ягорлицької затоки; 0,5 км від Солоно-озерної ділянки Чорноморського біосферного заповідника, Чулаківська сільська територіальна громада Скадовського району </t>
  </si>
  <si>
    <t xml:space="preserve">Чулаківська сільська територіальна громада </t>
  </si>
  <si>
    <t xml:space="preserve">Переоформляється охоронне зобов’язання </t>
  </si>
  <si>
    <t>«Шаби»</t>
  </si>
  <si>
    <t>Чулаківська сільська територіальна громада Скадовського району (кв. 57 вид. 1 Рибальчанське лісництво, ДП "Збур'ївське ЛМГ")</t>
  </si>
  <si>
    <t>Чулаківська сільська територіальна громада Скадовського району</t>
  </si>
  <si>
    <r>
      <t xml:space="preserve">Рішення облвиконкому  від 19.08.83 р. №144/16                         ( </t>
    </r>
    <r>
      <rPr>
        <sz val="10"/>
        <color rgb="FFFF0000"/>
        <rFont val="Times New Roman"/>
        <family val="1"/>
        <charset val="204"/>
      </rPr>
      <t xml:space="preserve">лист  державного підприємства «Збур'ївське ЛМГ» від 24.10.2018 року №4669-01-10/0/18 (щодо розташування територій та об’єктів природно-заповідного фонду місцевого значення згідно матеріалів базового лісовпорядкування 2015 року) </t>
    </r>
  </si>
  <si>
    <t>«Софіївський»</t>
  </si>
  <si>
    <t>Південно-західна околиця с. Софіївка, Станіславської сільської територіальної громади Херсонскього району</t>
  </si>
  <si>
    <t>Широкобалківська сільська  рада</t>
  </si>
  <si>
    <t>Широкобалківська сільська  рада (необхідне переоформлення)</t>
  </si>
  <si>
    <t>Рішення ІІІ сесії                    23 скликання обласної ради від 25.06.98 р. №27</t>
  </si>
  <si>
    <t>«Широка балка»</t>
  </si>
  <si>
    <t>Південно-східна околиця с. Широка Балка Станіславської сільської територіальної громади Херсонскього району</t>
  </si>
  <si>
    <t>Рішення ІІІ сесії 23 скликання обласної ради від 25.06.98 р. №27</t>
  </si>
  <si>
    <t>«Асканійський»</t>
  </si>
  <si>
    <t>загально - зоологічний</t>
  </si>
  <si>
    <t>буферна зона біосферного заповідника «Асканія-Нова»</t>
  </si>
  <si>
    <t>Асканія-Нова селищна територіальна громада  Каховського району</t>
  </si>
  <si>
    <t>Біосферний заповідник "Асканія Нова ім. Ф.Е. Фальц-Фейна НААНУ, Асканія-Нова селищна територіальна громада</t>
  </si>
  <si>
    <t>Рішення облвиконкому  від 19.08.83 №144/16</t>
  </si>
  <si>
    <t>«Бакайський жолоб»</t>
  </si>
  <si>
    <t>кв.кв.44-46, 52-59 Білозерське лісництво, ДП «Херсонське ЛМГ»</t>
  </si>
  <si>
    <t>Білозерська селищна тетриторіальна громада Херсонського району</t>
  </si>
  <si>
    <t>Рішення облвиконкому                від 03.03.78 р. №60/5; перезатверджено від 19.08.83 р. 144/16</t>
  </si>
  <si>
    <t>«Корсунський</t>
  </si>
  <si>
    <t xml:space="preserve">Околиця сіл Піщане, Маслівка, Обривка Новокаховської міської територіальної громади Каховського району та Олешківська міська територіальна громада Херсонського району (кв.23 вид.7-18, кв. 24-56 Корсунського лісництва, ДП "Каховське ЛГ") </t>
  </si>
  <si>
    <t>Олешківська міська теритоіальна громада Херсонського та Новокаховська міська територіальна громада Каховського районів</t>
  </si>
  <si>
    <t>ДП «Каховське ЛГ»</t>
  </si>
  <si>
    <t>Рішення облвиконкому від 03.03.78 р. №160/5, перезатверджено від 19.08.83 р. 144/16</t>
  </si>
  <si>
    <t>«Думузла»</t>
  </si>
  <si>
    <t xml:space="preserve">Каланчацька селищна територіальна громада Скадовського району </t>
  </si>
  <si>
    <t>Каланчацька селищна територіальна громада</t>
  </si>
  <si>
    <t>Каланчацька районна громадська організація «Ни пуха - ни пера»</t>
  </si>
  <si>
    <t>Рішення ХУІ сесії                     23 скликання обласної ради від 22.12.00р. №326</t>
  </si>
  <si>
    <t>Острів Каланчак</t>
  </si>
  <si>
    <t>Внутрішні морські води України в межах Херсонської області, на південь від півострову Карадай</t>
  </si>
  <si>
    <t>Всього заказниців місцевого значення</t>
  </si>
  <si>
    <t>м. Херсон, Шевченківський парк</t>
  </si>
  <si>
    <t>м. Херсон</t>
  </si>
  <si>
    <t>КП «Херсонкомунсервіс» (переоформляється охоронне зобов’язання)</t>
  </si>
  <si>
    <t>КП "Херсонкомунсервіс"</t>
  </si>
  <si>
    <t>Рішення облвиконкому             від 19.08.83 р. №441/16</t>
  </si>
  <si>
    <t>Вікові платани</t>
  </si>
  <si>
    <t xml:space="preserve">Центральний парк відпочинку на березі р. Дніпро у м. Нова Каховка Новокаховської міської територіальної громади Каховського району </t>
  </si>
  <si>
    <t xml:space="preserve">м. Нова Каховка Новокаховської міської територіальної громади Каховського району </t>
  </si>
  <si>
    <t xml:space="preserve">Комунальне підприємство«Наше Місто» </t>
  </si>
  <si>
    <t>Комунальне підприємство «НК ЕКОСЕРВІС»</t>
  </si>
  <si>
    <t>Меморіальні дуби (2)</t>
  </si>
  <si>
    <t xml:space="preserve">Паркова зона біля Будинку культури м. Нова Каховка Новокаховської міської територіальної громади Каховського району </t>
  </si>
  <si>
    <t xml:space="preserve">Дуб на «Інтенсивці» </t>
  </si>
  <si>
    <t xml:space="preserve"> Посеред прибудинкової території  багатоповерхових будинків по вул. Робітнича, 76а та вул. Арктична, 18 Корабельного району м. Херсон</t>
  </si>
  <si>
    <t>Херсонський державний аграрний університет</t>
  </si>
  <si>
    <t>Херсонський державний аграрно-економічний університет</t>
  </si>
  <si>
    <t>Бехтерський дубовий гай</t>
  </si>
  <si>
    <t>Околиця с. Бехтери на північний захід від озера Лиман, Бехтерська сільська територіальна громада Скадовського району</t>
  </si>
  <si>
    <t>Бехтерська сільська територіальна громада Скадовського району</t>
  </si>
  <si>
    <t>Бехтерська сільська рада</t>
  </si>
  <si>
    <t>Бехтерська сільська рада (потребує переоформлення)</t>
  </si>
  <si>
    <t>м. Херсон, вул. Ломоносова, 75</t>
  </si>
  <si>
    <t>Херсонська міська теритріальна громада</t>
  </si>
  <si>
    <t>Самостійна державна пожежна частина № 14 Корабельного районного відділу м. Херсон</t>
  </si>
  <si>
    <t>м. Херсон, вул. Преображенська, 31</t>
  </si>
  <si>
    <t>ЖЕУ-2 міськжитло-комунгоспу(переоформляється охоронне зобов’язання)</t>
  </si>
  <si>
    <t>вул. Соборна, 18, м. Херсон</t>
  </si>
  <si>
    <t>Херсонська дитяча юнацька спортивна школа з шахів і шашок Херсонської міської ради</t>
  </si>
  <si>
    <t>вул. Карла Маркса, 50,  м. Гола Пристань,  Голопристанської міської територіальної громади Скадовського району</t>
  </si>
  <si>
    <t>м. Гола Пристань,  Голопристанської міської територіальної громади Скадовського району</t>
  </si>
  <si>
    <t>Голопристанської міської територіальна громада</t>
  </si>
  <si>
    <t xml:space="preserve">Комунальний
заклад «Центр позашкільної освіти» Голопристанської районної ради </t>
  </si>
  <si>
    <t>Рішення сесії                     23 скликання обласної ради від 08.04.99р. №81</t>
  </si>
  <si>
    <t>Околиця міста м. Гола Пристань Голопристанської міської територіальної громади Скадовського району</t>
  </si>
  <si>
    <t xml:space="preserve">ДП «Голопристанське ЛМГ» </t>
  </si>
  <si>
    <t>Вікові дуби (6)</t>
  </si>
  <si>
    <t>Територія міського скверу по вул. 1 Травня, 21, м. Гола Пристань Голопристанської міської територіальної громади Скадовського району</t>
  </si>
  <si>
    <t>Голопристанстка міська теритоіальна громада</t>
  </si>
  <si>
    <t>КП "Міськтеплокомуненерго" (потребує переоформлення)</t>
  </si>
  <si>
    <t>Херсон, вул. Полтавська,89</t>
  </si>
  <si>
    <t>Херсонська міська територіальна громада</t>
  </si>
  <si>
    <t>Херсонський ліцей Херсонської обласної ради</t>
  </si>
  <si>
    <t>Деревостій акації білої</t>
  </si>
  <si>
    <t>Олешківська міська територіальна громада, в межах кв. 19 вид. 10 дослідного лісництва ДП "Степовий ім. В.М. Виноградова філіал УкрНДІЛГА</t>
  </si>
  <si>
    <t>Олешківська міська територіальна громада Херсонського району</t>
  </si>
  <si>
    <t>Куртина вікових дубів</t>
  </si>
  <si>
    <t>Пвденно-східна оклиця м. Олешки Осешківської міської територіальної громади Херсонського району (кв. 12 вид. 11 Дослідного лісництва ДП "Степовий ім. В.М. Виноградова філіал УкрНДІЛГА)</t>
  </si>
  <si>
    <t>м. Олешки Олешківської міської територіальної громади Херсонського району</t>
  </si>
  <si>
    <t>Чулаківська сільська територіальна громада Скадовського району (з правої сторони шляху Рибальче-Геройське, 700 м на схід від мисливської бази, кв. 57 вид 1 Рибальчанського лісництва ДП "Збур'ївське ЛМГ")</t>
  </si>
  <si>
    <t>Чулаківська сільська територіальна громада Скадовського району (з правої сторони шляху Рибальче-Геройське, 650 м на схід від мисливської бази, кв. 57 вид. 1 Рибальчанського лісництва ДП "Збур'ївське ЛМГ")</t>
  </si>
  <si>
    <t>Чулаківська сільська територіальна громада Скадовського району (з правої сторони шляху Рибальче-Геройське, 300 м на захід від мисливської бази, кв. 57 вид. 25 Рибальчанського лісництва ДП "Збур'ївське ЛМГ")</t>
  </si>
  <si>
    <t>Чулаківська сільська територіальна громада Скадовського району ( з лівої сторони шляху Рибальче-Геройське, 200 м на схід від мисливської бази, кв. 5 вид. 13 Рибальчанського лісництва ДП "Збур'ївське ЛМГ")</t>
  </si>
  <si>
    <t>Чулаківська сільська територіальна громада Скадовського району (з правої сторони шляху Рибальче-Геройське, 300 м на схід від мисливської бази, кв. 57 вид. 25 Рибальчанського лісництва ДП "Збур'ївське ЛМГ")</t>
  </si>
  <si>
    <t>Подвійний дуб черешчатий</t>
  </si>
  <si>
    <t>Чулаківська сільська територіальна громада Скадовського району (з правої сторони шляху Рибальче-Геройське, 450 м на захід від мисливської бази, кв. 57 вид. 25 Рибальчанського лісництва ДП "Збур'ївське ЛМГ")</t>
  </si>
  <si>
    <t>Куртина дубів</t>
  </si>
  <si>
    <t>Олешківська міська територіальна громада Херсонського району (кв. 12 вид. 24 Кринківського лісництва ДП "Херсонське ЛМГ")</t>
  </si>
  <si>
    <t xml:space="preserve">Тополі в Старій Збур'ївці </t>
  </si>
  <si>
    <t xml:space="preserve">парк с. Стара Збур’ївка </t>
  </si>
  <si>
    <t>Околиця с. Стара Збур'ївка Голопристанської міської територіальної громади Скадовського району</t>
  </si>
  <si>
    <t>Кринківське поселення бобрів</t>
  </si>
  <si>
    <t>Микільське поселення змій</t>
  </si>
  <si>
    <t>Лівий берег в гирлі р. Інгулець Дар'ївської сільської територіальної громади Херсонського району (кв. 22, вид. 17 Токарівського лісництва, ДП "Херсонське ЛМГ")</t>
  </si>
  <si>
    <t>Дар'ївська сільська територіальна громада Херсонського району</t>
  </si>
  <si>
    <t xml:space="preserve">25. </t>
  </si>
  <si>
    <t>Понятівське поселення змій</t>
  </si>
  <si>
    <t>Рравий берег р. Інгулки, Дар'ївська сільська територіальна громада (кв. 23, вид. 15, 13.1 Токарівського лісництва ДП "Херсонське ЛМГ")</t>
  </si>
  <si>
    <t>Білозерські джерела</t>
  </si>
  <si>
    <t>На березі оз. Біле, вул. Кооперативна, смт Білозерка Білозерської селищної територіальної громади Херсонскього району</t>
  </si>
  <si>
    <t>смт Білозерка Білозерської селищної територіальної громади Херсонскього району</t>
  </si>
  <si>
    <t>Переоформляється охоронне зобов’язання</t>
  </si>
  <si>
    <t>Білозерська селищна рада (потребує переоформлення)</t>
  </si>
  <si>
    <t>Частина озера "Гопри"</t>
  </si>
  <si>
    <t>Південно-східний берег озера  Соляне, м. Гола Пристань Голопристанської міської територіальної громади Скадовського району</t>
  </si>
  <si>
    <t>Голопристанська міська територіальна громада</t>
  </si>
  <si>
    <t>Дочірнє підприємство "Санаторій "Гопри" ЗАТ "Укрпрофздоровниця"</t>
  </si>
  <si>
    <t xml:space="preserve">28. </t>
  </si>
  <si>
    <t>Джерело Шилової балки</t>
  </si>
  <si>
    <t>З правої сторони автодороги Херсон-Берислав, 300 м на схід від стаціонарного посту поліції неподалік від с. Веселе Новокаховської міської територіальної громади Каховського району</t>
  </si>
  <si>
    <t>Новокаховська міська територіальна громада Каховського району</t>
  </si>
  <si>
    <t>Весесівська сільська рада</t>
  </si>
  <si>
    <t>Весесівська сільська рада (потребує переоформлення)</t>
  </si>
  <si>
    <t>Козацьке джерело</t>
  </si>
  <si>
    <t>200 метрів на захід від автошляху Херсон-Нова Каховка, поблизу південної околиці с. Козацьке Новокаховської міської територіальної громади Каховського району, на південь від маєтку Трубецьких</t>
  </si>
  <si>
    <t>Новокаховська міська територіальна громада</t>
  </si>
  <si>
    <t>Федорівська печера</t>
  </si>
  <si>
    <t>Правий берег р. Інгулець, околиця с. Федорівка Дар'ївської сільської територіальної громади Херсонського району</t>
  </si>
  <si>
    <t>Федорівська сільська рада (потребує переоформлення)</t>
  </si>
  <si>
    <t>Рішення облвиконкому                   від 19.08.83 р. №441/16</t>
  </si>
  <si>
    <t xml:space="preserve">" Ботанічний сад Херсонського педінституту" змінено  на "Ботанічний сад Херсонського державного університету" </t>
  </si>
  <si>
    <t>парки-пам’ятки садово-паркового мистецтва</t>
  </si>
  <si>
    <t>м. Херсон, Миколаївське шосе, 3</t>
  </si>
  <si>
    <t>Херсонський державний університет</t>
  </si>
  <si>
    <t>Рішення облвиконкому             від 22.04.64 р. № 238перезатверджено від 19.08.83 р. 144/16, Рішення Херсонської облради від 22.12.2020 № 42</t>
  </si>
  <si>
    <r>
      <rPr>
        <sz val="10"/>
        <color rgb="FFFF0000"/>
        <rFont val="Times New Roman"/>
        <family val="1"/>
        <charset val="204"/>
      </rPr>
      <t xml:space="preserve">Парк Херсонського обласного ліцею, </t>
    </r>
    <r>
      <rPr>
        <sz val="10"/>
        <color theme="1"/>
        <rFont val="Times New Roman"/>
        <family val="1"/>
        <charset val="204"/>
      </rPr>
      <t>"Парк школи-інтернату № 2" змінено на "Казенний сад"</t>
    </r>
  </si>
  <si>
    <t>м. Херсон, вул. Полтавська, 89</t>
  </si>
  <si>
    <t xml:space="preserve">Рішення облвиконкому                 від 22.04.64 р. № 238 перезатверджено від 19.08.83 р. 144/16, Рішення Херсонської облради від 22.12.2020 № 42 </t>
  </si>
  <si>
    <t>Дендропарк Каховського лісгоспзагу</t>
  </si>
  <si>
    <t>Північно-східна частина міста м. Каховка, північно-східна частина міста Каховської міської територіальної громади Каховського району</t>
  </si>
  <si>
    <t>Каховської міська територіальна громада Каховського району</t>
  </si>
  <si>
    <t>ДП «Каховське ЛГ»(переоформляється охоронне зобов’язання)</t>
  </si>
  <si>
    <t>Рішення облвиконкому                 від 22.04.64 р. № 238 перезатверджено від 19.08.83 р. 144/16</t>
  </si>
  <si>
    <t>Парк санаторію «Гопри»</t>
  </si>
  <si>
    <t xml:space="preserve">вул. Санаторна, 72, м.Гола Пристань Голопристанської міської територіальної громади Скадовського району </t>
  </si>
  <si>
    <t xml:space="preserve">м.Гола Пристань Голопристанської міської територіальної громади Скадовського району </t>
  </si>
  <si>
    <t>Голопристанська міська територіальна громада, Дочірне підприємство "Санаторій Гопри" ЗАТ "Укрпрофздоровниця"</t>
  </si>
  <si>
    <t>Дочірне підприємство "Санаторій Гопри" ЗАТ "Укрпрофздоровниця"</t>
  </si>
  <si>
    <t>Рішення облвиконкому             від 22.04.64 р. № 238перезатверджено від 19.08.83 р. 144/16</t>
  </si>
  <si>
    <t>Парк Скадовського будинку відпочинку</t>
  </si>
  <si>
    <t>м. Скадовськ Скадовської міської територіальної громади Скадовського району</t>
  </si>
  <si>
    <t>Скадовська міська територіальна громада</t>
  </si>
  <si>
    <t>Скадовська міська рада (потребує переоформлення)</t>
  </si>
  <si>
    <t>Парк  "Південний"</t>
  </si>
  <si>
    <t xml:space="preserve">с. Садове Чулаківської сільскої територіальної громади Скадовського району </t>
  </si>
  <si>
    <t xml:space="preserve">Садівська сільська рада </t>
  </si>
  <si>
    <t>Садівська сільська рада (потребує переоформлення)</t>
  </si>
  <si>
    <t>Парк "Софіївський"</t>
  </si>
  <si>
    <t>с. Роздольне Каланчацької селищної територіальної громади Скадовського району</t>
  </si>
  <si>
    <t>охоронне зобов’язання переоформляється</t>
  </si>
  <si>
    <t>Широкобалківська сільська рада (потребує переоформлення)</t>
  </si>
  <si>
    <t xml:space="preserve">"Дендропарк Херсонського сільгоспінституту" змінено на "Дендропарк Аграрно-економічного університету" </t>
  </si>
  <si>
    <t>вул. Стрітенська, 23, м.Херсон</t>
  </si>
  <si>
    <t>м.Херсон</t>
  </si>
  <si>
    <t xml:space="preserve">Рішення облвиконкому  від 19.08.83 р. №441/16, Рішення Херсонської облради від 22.12.2020 № 42 </t>
  </si>
  <si>
    <t>Дендропарк УкрНДІЗЗу</t>
  </si>
  <si>
    <t>с. Надніпрянське, Херсонька міська територіальна громада Херсонського району</t>
  </si>
  <si>
    <t>На перехресті автотраси Херсон-Каховка та Снігурівка-Олешки в межах с. Надніпрянське, Херсонька міська територіальна громада Херсонського району</t>
  </si>
  <si>
    <t>Інститут зрошувального землеробства Національної академії аграрних наук України</t>
  </si>
  <si>
    <t>Дендропарк Нижньодніпрвської НДС</t>
  </si>
  <si>
    <t>Олешківська міська територіальна громада (кв. 10 вид. 16, кв. 12 вид.6, кв.13, вид.1, кв.34 
вид. 2 Дослідного лісництва 
 ДП "Степовий ім. В.М. Виноградова філіал УкрНДІЛГА)</t>
  </si>
  <si>
    <t>ДП "Степовий ім. В.М. Виноградова філіал УкрНДІЛГА</t>
  </si>
  <si>
    <t>Парк ім. Мозгового О.П.</t>
  </si>
  <si>
    <t xml:space="preserve"> с. Чулаквівка Чулаківської сільської  територіальної громади Скадовського району</t>
  </si>
  <si>
    <t>Чулаківська сільська рада охоронне зобов’язання переоформляється</t>
  </si>
  <si>
    <t>Рішення облвиконкому  від 19.08.83 р. №441/16</t>
  </si>
  <si>
    <t>Парк с. Хрещенівка</t>
  </si>
  <si>
    <t>с. Хрещенівка Нововоронцовської селищної територіальної громади</t>
  </si>
  <si>
    <t>Хрещенівська сільська рада охоронне зобов’язання переоформляється</t>
  </si>
  <si>
    <t>«Дендропарк Ботанічний»</t>
  </si>
  <si>
    <t xml:space="preserve">вул. Садова, 1,  с.Плодове, 1 Новокаховської міської територіаьної громади Каховського району </t>
  </si>
  <si>
    <t xml:space="preserve">Новокаховська міська територіальна громада Каховського району </t>
  </si>
  <si>
    <t>Державне підприємство дослідне господарство «Новокаховське» Нікітського ботанічного саду УААН Національного наукового центру</t>
  </si>
  <si>
    <t>Державне підприємство «Дослідне господарство «Новокаховське» Інституту рису Національної академії аграрних наук України» (потребує переоформлення)</t>
  </si>
  <si>
    <t>Рішення Херсонської обласної ради ІІІ сесії п’ятого скликаннявід 05.07.06 р. №44</t>
  </si>
  <si>
    <t>Агайманське урочище</t>
  </si>
  <si>
    <t>Іванівська селищна територіальна громада Генчеського району</t>
  </si>
  <si>
    <t>1 км на південь від с. Агаймани, Іванівська селищна територіальна громада Генчеського району</t>
  </si>
  <si>
    <t>Іванівська селищна територіальна громада</t>
  </si>
  <si>
    <t>Фрунзенська сільська рада (потребує переоформлення)</t>
  </si>
  <si>
    <t>«Архангельський ліс»</t>
  </si>
  <si>
    <t>Околиця смт Архангельське Високопільської селищної територіальної громади Бериславського району (кв 18. вид. 2-9, 11-16, 30-32 Заградівського лісництва ДП "Великоолександрівське ЛМГ")</t>
  </si>
  <si>
    <t>Високопільська селищна територіальна громада Бериславського району</t>
  </si>
  <si>
    <t>«Малокаховський бір»</t>
  </si>
  <si>
    <t>Околиця с. Малокаховка, Каховської міської територіальної громади Каховського району (кв. 6, 7 Новокаховського лісництва ДП "Каховське ЛГ")</t>
  </si>
  <si>
    <t>Каховська міська територіальна громада Каховського району</t>
  </si>
  <si>
    <t>«Новодмитрівський ліс»</t>
  </si>
  <si>
    <t>с. Новодмитрівка Великоолександрівської селищної територіальної громади Бериславського району (кв. 6 вид. 1-10, 12-17, 19, 20, 22 Великоолександрівського лісництва ДП "Великоолександрівське ЛМГ")</t>
  </si>
  <si>
    <t>«Недогірський ліс»</t>
  </si>
  <si>
    <t>Південно-західна околиця смт Велика Олександрівка Великоолександрівської селищної територіальної громади Бериславського району (кв. 45-49, 51-55, 57 Великолександівське лісництво ДП "Великоолександрівське ЛМГ")</t>
  </si>
  <si>
    <t>Ліс "Летючі піски"</t>
  </si>
  <si>
    <t>Південно-західна околиця смт Великоолександрівка, Великоолександрівської селищної територіальної громади Бериславського району (кв. 22 вид. 1-11, кв. 23 вид. 1-12, кв. 25 вид 1-28, кв. 26 вид. 1-12 Великоолександрівське лісництво ДП "Великоолександрівське ЛМГ")</t>
  </si>
  <si>
    <t>"Цюрупинський сосновий бір" змінено  на "Олешківський сосновий бір"</t>
  </si>
  <si>
    <t>Південно-східна околиця м. Олешки Олешківської міської територіальної громади Херсонського району (кв 10 вид.1-15, 17-31, 
кв. 11 вид.1-11, 13-21, кв.12 вид. 9, 10, 13, 15-19, кв. 13 вид. 3-7, 9, 11, 13-17, кв. 14 вид. 2-5, 7-20, 22-32, кв. 15 вид. 1, 3-5, 
7-14, 16-26, кв. 16 вид. 1-7, 13 Дослідного лісництва ДП "Степовий ім. В.М. Виноградова філіал УкрНДІЛГА)</t>
  </si>
  <si>
    <t>«Голопристанський акацієвий ліс»</t>
  </si>
  <si>
    <t>м. Гола Пристань Голопристанської міської територіальної громади Скадовського району (кв. 2 вид. 28, кв. 4 вид 32-34 Голопристанського лісництва, ДП "Голопристанське ЛМГ")</t>
  </si>
  <si>
    <t>ДП «Голопристанське ЛМГ»</t>
  </si>
  <si>
    <t>«Старозбур’ївський акацієвий ліс»</t>
  </si>
  <si>
    <t>Південно-східна околиця с. Стара Збур'ївка Чулаківської територіальної громади Скадовського району</t>
  </si>
  <si>
    <t>Чулаківська територіальна громада Скадовського району</t>
  </si>
  <si>
    <t>Старозбур’ївська школа-інтернат</t>
  </si>
  <si>
    <t>Старозбур'ївська загальноосвітня санаторна школа-інтернат І-ІІ ступенів Херсонської обласної ради</t>
  </si>
  <si>
    <t>«Стояни»</t>
  </si>
  <si>
    <t>На території Дудчанської сільської ради, в межах кв. 82 вид. 2, 3, 7, кв. 87 вид. 6, 8 ДП "Великоолександрівське ЛМГ"</t>
  </si>
  <si>
    <t>Милівська сільська територіальна громада Беиславського району</t>
  </si>
  <si>
    <t>Хмельницька область</t>
  </si>
  <si>
    <t>“Подільські Товтри”</t>
  </si>
  <si>
    <t>Кам’янець-Подільський, Чемеровецький, Городоцький райони</t>
  </si>
  <si>
    <t>Кам’янець-Подільський район</t>
  </si>
  <si>
    <t>Міндовкілля Дирекція НПП «Подільські Товтри»</t>
  </si>
  <si>
    <t>Міндовкілля, Дирекція НПП «Подільські Товтри»</t>
  </si>
  <si>
    <t>Указ Президента України від 27 червня 1996 року №  474/96</t>
  </si>
  <si>
    <t>"Мале Полісся"</t>
  </si>
  <si>
    <t>Славутський, Ізяславський райони</t>
  </si>
  <si>
    <t>Шепетівський район</t>
  </si>
  <si>
    <t>Держдісагентство, Дирекція НПП "Мале Полісся"</t>
  </si>
  <si>
    <t>Указ Президента України від 02.08.2013 № 420/2013</t>
  </si>
  <si>
    <t>Кошарнинський</t>
  </si>
  <si>
    <t>Урочище Кошарна між с.  м. Городок Городоцького району</t>
  </si>
  <si>
    <t>Урочище Кошарна між  с. Чорниводи та м. Городок  Хмельницького району</t>
  </si>
  <si>
    <t>ГСЛП „Горліс” Городоцького р-ну</t>
  </si>
  <si>
    <t>Постанова Ради міністрів УРСР від 29 грудня 1981 року № 646</t>
  </si>
  <si>
    <t>Іванковецький</t>
  </si>
  <si>
    <t>Сатанівське л-вокв. 17, 20, 23, 26, 30, 34, 36, 38, 39, 42, 45, 50, 52, 54, 60, 62 Городоцький район</t>
  </si>
  <si>
    <t>Сатанівське л-вокв. 17, 20, 23, 26, 30, 34, 36, 38, 39, 42, 45, 50, 52, 54, 60, 62 Хмельницький район</t>
  </si>
  <si>
    <t>ДП «Ярмолинецький  лісгосп»</t>
  </si>
  <si>
    <t>Постанова Ради Міністрів УРСР №495 від 12.12.1983 року розширений рішенням ОВК № 181 від 16.10.1991 р.</t>
  </si>
  <si>
    <t xml:space="preserve">Івахновецький </t>
  </si>
  <si>
    <t xml:space="preserve">Чемеровецький р-н поблизу с.Івахнівці </t>
  </si>
  <si>
    <t>поблизу с. Івахнівці Кам’янець-Подільський район</t>
  </si>
  <si>
    <t>Івахновецька сільська рада</t>
  </si>
  <si>
    <t>Постанова Ради Міністрів УРСР №646 від 29.12.1981 року</t>
  </si>
  <si>
    <t>Кармалюкова гора</t>
  </si>
  <si>
    <t xml:space="preserve">Маківське л-во кв. 44, 45, 48-51, 54, 58, 61, 67, вид. 1-8, 17-31, кв. 69 вид. 8-22, 25-28, кв. 68 вид. 1, 10, 11, кв. 70 вид. 4-15, кв.71 вид 4-9, кв. 52, 53, 55, 63, вид. 1-11 кв.65 вид 1-4 кв.66 вид 1-6 </t>
  </si>
  <si>
    <t>Маківське л-во кв. 44, 45,             вид. 4-15, кв.71 вид. 4-9,                  кв. 52, 53, 55, 63, вид. 1-11                         кв. 65 вид. 1-4 кв. 66 вид. 1-6, 48-51, 54, 58, 61, 67, вид. 1-8, 17-31, кв. 69 вид. 8-22, 25-28, кв. 68 вид. 1, 10, 11, кв. 70, на залісненому товаровому кряжі від с. Вербка до с. Колубаївці Кам’янець-Подільський район</t>
  </si>
  <si>
    <t xml:space="preserve">ДП «Кам’янець-Подільський лісгосп» </t>
  </si>
  <si>
    <t>Постанова Ради Міністрів УРСР№500 від 28.10.1974 року Розширений Постановою Ради Міністрів УРСР №5 від 7.01.1985 року.</t>
  </si>
  <si>
    <t>Совий яр</t>
  </si>
  <si>
    <t>Подільське л-во кв. 20-32</t>
  </si>
  <si>
    <t xml:space="preserve"> Кам’янець-Подільський районЗаліснені схили долини                      р. Студениці від хутора Крушанівка до пн. околиці           с. Калачківці. Подільське        л-во кв. 20-32</t>
  </si>
  <si>
    <t>Постанова Ради Міністрів УРСР від 3.08.1978 року № 383</t>
  </si>
  <si>
    <t xml:space="preserve"> Княжпільський</t>
  </si>
  <si>
    <t>Подільське л-во кв 7-25</t>
  </si>
  <si>
    <t>Панівецьке л-во, кв. 7-25 Кам’янець-Подільський район</t>
  </si>
  <si>
    <t>Постанова Ради Міністрів УРСР вів 12.12.1983 року № 495, розширений рішенням ОВК № 194 від 26.10.1990 р.</t>
  </si>
  <si>
    <t>Циківський</t>
  </si>
  <si>
    <t>Вербецьке л-во кв. 5,6</t>
  </si>
  <si>
    <t>Маківське л-во кв. 5, 6 Кам’янець-Подільський район</t>
  </si>
  <si>
    <t>Постанова Ради Міністрів УРСР№ 646 від 29.12.1981 року</t>
  </si>
  <si>
    <t>Сокіл</t>
  </si>
  <si>
    <t xml:space="preserve">Поблизу с.Цикова Чемеровецького р-ну </t>
  </si>
  <si>
    <t xml:space="preserve"> Поблизу с. Цикова  Кам’янець-Подільський район</t>
  </si>
  <si>
    <t>Циківська сільська рада</t>
  </si>
  <si>
    <t>Постанова Ради Міністрів УРСР№53 від 13.02.1989 року</t>
  </si>
  <si>
    <t>Велика і Мала Бугаїха</t>
  </si>
  <si>
    <t>Побл. С. Голени-щево Чемеровець-кого р-ну</t>
  </si>
  <si>
    <t>Поблизу с. Голенищево Кам’янець-Подільський район</t>
  </si>
  <si>
    <t>СЛО “Агроліс”</t>
  </si>
  <si>
    <t>Указом Президента України від 20.08.1996 р. № 715/96</t>
  </si>
  <si>
    <t>Долина</t>
  </si>
  <si>
    <t>Поблизу смт. ЛетичівЛетичівського району</t>
  </si>
  <si>
    <t>Поблизу смт Летичів, кв. 62 вид. 39 Летичівського СЛКП Хмельницький район</t>
  </si>
  <si>
    <t>Летичівська районна рада Українського товариства мисливців та рибалок;Летичівське СЛКП</t>
  </si>
  <si>
    <t>Указ Президента України від 12.09.2005 року № 1238 / 2005</t>
  </si>
  <si>
    <t>Чапля*</t>
  </si>
  <si>
    <t>Схил р.Тернава на південь від с.Демшин</t>
  </si>
  <si>
    <t>Схил р.Тернава на південь від с. Демшин Кам’янець-Подільський район</t>
  </si>
  <si>
    <t>Калачковецька сільська радаКам’янець-Подільський район</t>
  </si>
  <si>
    <t>Панівецька дача *</t>
  </si>
  <si>
    <t>Панівецьке л-во кв. 17-31</t>
  </si>
  <si>
    <t>Панівецьке л-во кв. 17-31 Кам’янець-Подільський район</t>
  </si>
  <si>
    <t xml:space="preserve">Постанова Ради Міністрів УРСР№ 500 від 28.10.1974 року </t>
  </si>
  <si>
    <t>Товтри Вербецька*</t>
  </si>
  <si>
    <t xml:space="preserve">Поблизу с.Гуменці Кам’янець-Подільський р-н </t>
  </si>
  <si>
    <t>Поблизу с. Гуменці  Кам’янець-Подільський район</t>
  </si>
  <si>
    <t>Ніжинська сільська рада</t>
  </si>
  <si>
    <t>Указ Президента України№ 715/96 від 20.08.1996 року</t>
  </si>
  <si>
    <t>Нижні Патринці*</t>
  </si>
  <si>
    <t>Староушицьке л-во кв. 41 вид. 1-24</t>
  </si>
  <si>
    <t>Староушицьке л-во кв. 41               вид. 1-24 Кам’янець-Подільський район</t>
  </si>
  <si>
    <t>Указ Президента України № 715/96 від 20.08.1996 року</t>
  </si>
  <si>
    <t>Довжоцький*</t>
  </si>
  <si>
    <t>Кадієвецьке л-во кв. 48-57, 59-61</t>
  </si>
  <si>
    <t>Кадієвецьке л-во кв. 48-57,              59-61</t>
  </si>
  <si>
    <t>Карабчіївський*</t>
  </si>
  <si>
    <t>Поблизу с.Великий Карабчіїв Городоцького р-ну</t>
  </si>
  <si>
    <t xml:space="preserve">Поблизу с. Великий Карабчіїв </t>
  </si>
  <si>
    <t>ГСЛП „исля”Городоцького району</t>
  </si>
  <si>
    <t>Городоцький</t>
  </si>
  <si>
    <t>Ярмолинецьке л-во кв.51 вид 23-29, кв. 53, 54, 56 вид 1-7, 10</t>
  </si>
  <si>
    <t>кв. 51 вид. 31-33, 37-40, кв. 53, кв. 54, кв. 56 вид. 1-7, 9, 17 Городоцького лісництва Хмельницький район</t>
  </si>
  <si>
    <t>ДП „Ярмолинецький лісгосп”</t>
  </si>
  <si>
    <t>Постановою Ради Міністрів УРСР від 12.12.1983 року № 495</t>
  </si>
  <si>
    <t>Зарудка зелена</t>
  </si>
  <si>
    <t>Дунаєвецьке л-во кв. 58, 59.</t>
  </si>
  <si>
    <t>Дунаєвецьке л-во кв. 58, 59 Кам’янець-Подільський район</t>
  </si>
  <si>
    <t>ДП „Кам’янець-Подільський лісгосп”</t>
  </si>
  <si>
    <t>Указ Президента України від 20.08.1996 року № 715 / 96</t>
  </si>
  <si>
    <t>Теребіжі</t>
  </si>
  <si>
    <t>Голицьке лісництво кв. 64, вид. 8,13, 14, 21, 27, 31, 33, 34</t>
  </si>
  <si>
    <t>Голицьке лісництво кв. 64, вид. 8, 13, 14, 21, 27, 31, 33, 34 Шепетівський район</t>
  </si>
  <si>
    <t>ДП „Славутський лісгосп”</t>
  </si>
  <si>
    <t>Сатанівський</t>
  </si>
  <si>
    <t>Сатанівське л-вокв. 21, 22, 24, 25, 27, 28, 29, 31-33, 35-37, 40,41, 43, 44, 46, 47-49,51, 53, 55-59, 61, 63, 64</t>
  </si>
  <si>
    <t>Сатанівське л-во, кв. 21, 22, 24, 25, 27, 28, 29, 31-33, 35-37, 40, 41, 43, 44, 46-49, 51, 53,    55-59, 61, 63, 64</t>
  </si>
  <si>
    <t>ДП «Ярмолинецький лісгосп»</t>
  </si>
  <si>
    <t>Моначинський</t>
  </si>
  <si>
    <t>Поблизу с.Рябіївка Волочиського р-ну</t>
  </si>
  <si>
    <t>Поблизу с. Рябіївка  Хмельницький район</t>
  </si>
  <si>
    <t>Хмельницький облрибокомбінат</t>
  </si>
  <si>
    <t xml:space="preserve">Постановою Ради Міністрів УРСР від 25 лютого 1980 року№ 132. </t>
  </si>
  <si>
    <t>Башта</t>
  </si>
  <si>
    <t xml:space="preserve"> Заплава р.Південний Буг між селами Ставищани, Трибухівка та Головченці</t>
  </si>
  <si>
    <t>Заплава р.Південний Буг між селами Ставищани, Трибухівка та Головченці Хмельницький район</t>
  </si>
  <si>
    <t>Требуховецька сільська рада Летичівського району</t>
  </si>
  <si>
    <t>Моломолинецький</t>
  </si>
  <si>
    <t>Заплава р.Бужок від с.Печеське до с. Редвинці</t>
  </si>
  <si>
    <t>Заплава р.Бужок від с.Печеське до с. Редвинці Хмельницький район</t>
  </si>
  <si>
    <t>Западинська с/р Красилівського району, Аркадієвецька с\р, Гнатовецька с/р, Терешовенцька с/р, Печеськівська с/р Хмельницького району</t>
  </si>
  <si>
    <t>Михельський</t>
  </si>
  <si>
    <t>Михельське л-во кв.6</t>
  </si>
  <si>
    <t>Михельське л-во кв.6 Шепетівський район</t>
  </si>
  <si>
    <t>ДП «Ізяславський лісгосп»</t>
  </si>
  <si>
    <t>Указом ПрезидентаУкраїни від 20.08.1996 року№ 715 / 96</t>
  </si>
  <si>
    <t>Луг і Круглик</t>
  </si>
  <si>
    <t>Поблизу села Голенищево</t>
  </si>
  <si>
    <t>Поблизу села Голенищево Хмельницький район</t>
  </si>
  <si>
    <t>ДП «Летичівський лісгосп»</t>
  </si>
  <si>
    <t>Указом Президента України від 21.02.2002 р       № 167/2002</t>
  </si>
  <si>
    <t>Китайгородське відслонення</t>
  </si>
  <si>
    <t>Поблизу с. Китайгород Кам’янець-Подільського району</t>
  </si>
  <si>
    <t>Китайгородська с/р Кам’янець-Подільського р-ну</t>
  </si>
  <si>
    <t>Постановою Ради Міністрів Української РСР від 21.03.1984 року№139</t>
  </si>
  <si>
    <t>Смотрицький каньйон</t>
  </si>
  <si>
    <t>Від  с. Голосків до с. ЦибулівкаКам’янець-Подільського р-ну</t>
  </si>
  <si>
    <t>Виконкому Кам’янець-Подільської  міської ради-49,0 га,  Устянська с/р-24,0 га. Цибулівська с/р -7 га.</t>
  </si>
  <si>
    <t>Печера «Атлантида»</t>
  </si>
  <si>
    <t>Поблизу с. Завалля Кам’янець-Подільського р-ну</t>
  </si>
  <si>
    <t>Хмельницька обласна рада по туризму і екскурсій</t>
  </si>
  <si>
    <t>ГО "Подільське еколоігчне товариство"</t>
  </si>
  <si>
    <t>Розпорядженням Ради Міністрів УРСР від 14.10.1979 року № 780-р</t>
  </si>
  <si>
    <t>Товтра «Самовита»</t>
  </si>
  <si>
    <t>Поблизу с.Залуччя Чемеровецького р-ну</t>
  </si>
  <si>
    <t>Поблизу с.Залуччя Кам’янець-Подільського р-ну</t>
  </si>
  <si>
    <t>Більська сільська рада Чемеровецького р-ну.</t>
  </si>
  <si>
    <t>Озеро «Святе»</t>
  </si>
  <si>
    <t xml:space="preserve">Михельське лісництвокв. 3, діл. 20, кв.8, діл.8. </t>
  </si>
  <si>
    <t>Михельське лісництвокв. 3, діл. 20, кв.8, діл.8. Шепетівський район</t>
  </si>
  <si>
    <t xml:space="preserve">Указом Президента України  від 20.08.1996 року № 715/96       </t>
  </si>
  <si>
    <t>Всього пам`яток прирроди загальнодержавного значення</t>
  </si>
  <si>
    <t xml:space="preserve">Кам’янець-Подільський </t>
  </si>
  <si>
    <t>м.Кам’янець-Подільськійвул. Лесі Українки, 64</t>
  </si>
  <si>
    <t xml:space="preserve">Подільська державна аграрно-технічна академія </t>
  </si>
  <si>
    <t>Розпорядженням Ради Міністрів УРСР відроку№ 1180 р.</t>
  </si>
  <si>
    <t>Новоселицький парк</t>
  </si>
  <si>
    <t>с.Новоселиця</t>
  </si>
  <si>
    <t>с.Новоселиця Шепетівський район</t>
  </si>
  <si>
    <t>СПТУ-41 с.Новоселиця Старокостянтинівського р-ну</t>
  </si>
  <si>
    <t>Постановою Ради Міністрів УРСР від 29.01.1960 року № 105</t>
  </si>
  <si>
    <t>Малієвецький</t>
  </si>
  <si>
    <t>с.Малієвці</t>
  </si>
  <si>
    <t>с.Малієвці  Хмельницький район</t>
  </si>
  <si>
    <t>Обласний тубдиспансер с.Малієвці Дунаєвецького р-ну</t>
  </si>
  <si>
    <t>с.Михайлівка</t>
  </si>
  <si>
    <t>с.Михайлівка Хмелньицький район</t>
  </si>
  <si>
    <t>Михайлівська сільська радаДунаєвецького р-ну</t>
  </si>
  <si>
    <t>Голозубинецький</t>
  </si>
  <si>
    <t>с.Голозубенці</t>
  </si>
  <si>
    <t>с.Голозубенці Хмелньицький район</t>
  </si>
  <si>
    <t>Обласна протитуберкульозна лікарня с.ГолозубенціДунаєвецького р-ну</t>
  </si>
  <si>
    <t>Антонінський</t>
  </si>
  <si>
    <t>смт. Антоніни</t>
  </si>
  <si>
    <t>смт. Антоніни Хмелньицький район</t>
  </si>
  <si>
    <t>Антонінська селищна рада смт. Антоніни Красилівського р-ну</t>
  </si>
  <si>
    <t>Постановою Ради Міністрів УРСР від 29.01.1960 року № 105 Указ Президента України від 17,08.2015 № 477</t>
  </si>
  <si>
    <t>Полонський</t>
  </si>
  <si>
    <t xml:space="preserve">м. Полонне </t>
  </si>
  <si>
    <t>м. Полонне  Шепетівський район</t>
  </si>
  <si>
    <t>СПТУ-35, Церквам.Полонне Полонського р-ну</t>
  </si>
  <si>
    <t>Великоновоселицький</t>
  </si>
  <si>
    <t>ВСАТ “Новоселиця” с.Новоселиця Полонського р-ну</t>
  </si>
  <si>
    <t>Самчиківський парк</t>
  </si>
  <si>
    <t xml:space="preserve">с.Самчики </t>
  </si>
  <si>
    <t>с.Самчики  Хмелньицький район</t>
  </si>
  <si>
    <t>Державний історико-культурний заповідник "Самчики"</t>
  </si>
  <si>
    <t>Постановою Ради Міністрів УРСР від 29.01.1960 року № 105 Указ Президента Україи від 27.07.2016 р. № 312/2016</t>
  </si>
  <si>
    <t>Сатанівська перлина</t>
  </si>
  <si>
    <t>с. Сатанів Городоцького району</t>
  </si>
  <si>
    <t>с. Сатанів Кам’янець-Подільського р-ну</t>
  </si>
  <si>
    <t>НПП „Подільські Товтри”</t>
  </si>
  <si>
    <t>Указом Президента Україи від 20.08.1996 р. № 715/96</t>
  </si>
  <si>
    <t>Території та об’єкти місцевого значення</t>
  </si>
  <si>
    <t>Івахнівецький ліс</t>
  </si>
  <si>
    <t>Вишнівчицьке лісництво кв. 3 Чемеровецький р-н</t>
  </si>
  <si>
    <t>Вишнівчицьке лісництво кв. 3Кам’янець-Подільського р-ну</t>
  </si>
  <si>
    <t>Рішенням обласної ради народних депутатів від 6.10.1991 року  № 171</t>
  </si>
  <si>
    <t>Сорочинські Товтри</t>
  </si>
  <si>
    <t>В полі між селами Біле та Садове Чемеровецького  р-ну</t>
  </si>
  <si>
    <t>В полі між селами Біле та Садове Кам’янець-Подільського р-ну</t>
  </si>
  <si>
    <t>Більська сільська рада</t>
  </si>
  <si>
    <t>Рішенням обласної ради народних депутатів від 16.10.1991 року  № 171</t>
  </si>
  <si>
    <t>Зіньківський</t>
  </si>
  <si>
    <t>лісове урочище «Станіславів яр» Віньковецького р-ну, кв. 11 вид. 10-12,14-22, 30-33</t>
  </si>
  <si>
    <t>у межах урочища "Станіславів яр" КП "Лісове господарство" Віньковецької районної ради Хмельницького району</t>
  </si>
  <si>
    <t>Віньковецьке РСЛП</t>
  </si>
  <si>
    <t>КП "Лісове господарство" Віньковецької районної ради</t>
  </si>
  <si>
    <t>Рішенням сесії обласної ради народних депутатів від 28.10.1994 року № 7</t>
  </si>
  <si>
    <t>Данилівський</t>
  </si>
  <si>
    <t xml:space="preserve">Долина р Данилова з прилеглими схилами від с.Песець Новоушицького р-ну </t>
  </si>
  <si>
    <t xml:space="preserve">Долина р Данилова з прилеглими схилами від с.Песець Камянець-Подільського  р-ну </t>
  </si>
  <si>
    <t xml:space="preserve"> ДП „Новоушицький лісгосп”</t>
  </si>
  <si>
    <t>Рішенням облвиконкому від 20.12. 1989 року № 203</t>
  </si>
  <si>
    <t>Берег Дністровського водосховища від с. Пижівка до с. Рудківці</t>
  </si>
  <si>
    <t>Берег Дністровського водосховища від с. Пижівка до с. Рудківці  Камянець-Подільського  р-ну</t>
  </si>
  <si>
    <t>ДП „Новоушицький лісгосп”</t>
  </si>
  <si>
    <t>Калюський</t>
  </si>
  <si>
    <t xml:space="preserve">Браїлівське л-во кв 35,37 Новоушицьке л-во кв.18-23, 34-36, 38 вид. 9-11Новоушицький розсадник кв 3, 4 Струзьке л-во кв. 21-24, 31-35, 42, 43. </t>
  </si>
  <si>
    <t>Рішенням облвиконкому від 16.10.1991 року № 171</t>
  </si>
  <si>
    <t>Малі і Великі Луки</t>
  </si>
  <si>
    <t>Заплава р.Случ між с. Котюрженці і Черніївка Полонського р-ну</t>
  </si>
  <si>
    <t>Заплава р.Случ між с. Котюрженці і Черніївка Шепетівського  р-ну</t>
  </si>
  <si>
    <t>ЛКП “Лісовик”</t>
  </si>
  <si>
    <t>Спеціалізоване лісокомунальне сільськогосподарське підприємство "Лісовик"</t>
  </si>
  <si>
    <t>Йосиповецький</t>
  </si>
  <si>
    <t>В межах с. Йосипівці і с. Мала Боровиця Білогірського р-ну</t>
  </si>
  <si>
    <t>В межах с. Йосипівці, Мала Боровиця та Загірці Шепетівського району</t>
  </si>
  <si>
    <t xml:space="preserve">Малоборовецька сільська рада  с. Мала Боровиця </t>
  </si>
  <si>
    <t>Білогірська селищна територіальна громада</t>
  </si>
  <si>
    <t>Розпорядженням Голови ОДАвід 28.09.1995 року № 67-р</t>
  </si>
  <si>
    <t>Йосиповецькі краєвиди</t>
  </si>
  <si>
    <t>Між селами Йосипівні, Мала Боровиця та Загірці</t>
  </si>
  <si>
    <t>Блтзько сіл Йосипівці, Мала Боровиця та Загірці Шепетівського району</t>
  </si>
  <si>
    <t>Малоборовецька сільська рада Білогірського р-ну</t>
  </si>
  <si>
    <t>Рішенням обласної ради від 1.11.1996 року № 2</t>
  </si>
  <si>
    <t>Гора над Смотричем</t>
  </si>
  <si>
    <t>На території с.Кузьмин Городоцького р-ну</t>
  </si>
  <si>
    <t>за 1 км південніше с. Кузьмин Хмельницького району</t>
  </si>
  <si>
    <t>Кузьминська сільська радас. Кузьмин Городоцького р-ну</t>
  </si>
  <si>
    <t>Городоцька міська територіальна громада</t>
  </si>
  <si>
    <t>Лазучинський</t>
  </si>
  <si>
    <t xml:space="preserve">Каньйон безіменної притоки р. Полкви </t>
  </si>
  <si>
    <t xml:space="preserve">Каньйон безіменної притоки р. Полкви  Хмельницького р-ну </t>
  </si>
  <si>
    <t>Великолазучинська сільська рада  Теофіпольського р-ну</t>
  </si>
  <si>
    <t>Теофіпольська селищна територіальна громада</t>
  </si>
  <si>
    <t>Розпорядженням Голови ОДА від 28.09.1995 року № 67-р</t>
  </si>
  <si>
    <t>Жердянські каньйони</t>
  </si>
  <si>
    <t>Північно-західна частина сіл Воронівці і Немиринці Теофіпольського р-ну</t>
  </si>
  <si>
    <t>Північно-західна частина сіл Воронівці і Немиринці Хмельницького р-ну</t>
  </si>
  <si>
    <t xml:space="preserve">Ільківська сільська рада </t>
  </si>
  <si>
    <t>Мислятинський</t>
  </si>
  <si>
    <t xml:space="preserve"> В межах с. Мислятин Ізяславський р-н</t>
  </si>
  <si>
    <t>в межах центральної садиби с. Мислятин Шепетівського району</t>
  </si>
  <si>
    <t xml:space="preserve">Мислятинська сільська рада </t>
  </si>
  <si>
    <t>Ізяславська міська територіальна громада та КП "Сошне"</t>
  </si>
  <si>
    <t>Устилів</t>
  </si>
  <si>
    <t>Між селами Яблунівка та Манятин Славутського р-ну</t>
  </si>
  <si>
    <t>Між селами Яблунівка та Манятин Шепетівського  р-ну</t>
  </si>
  <si>
    <t xml:space="preserve">Манятинська сільська рада с.Манятин </t>
  </si>
  <si>
    <t>Берездівська сільська рада</t>
  </si>
  <si>
    <t>Рішенням 13 сесії обласної ради від 25.12.1997 року № 5</t>
  </si>
  <si>
    <t>Теліженецький</t>
  </si>
  <si>
    <t>Поблизу села Теліженці Старосинявського р-ну</t>
  </si>
  <si>
    <t>Поблизу села Теліженці Хмельницького  р-ну</t>
  </si>
  <si>
    <t>Старосинявська селищна рада смт.Стара Синява</t>
  </si>
  <si>
    <t>приватна власність гр. Козлик С.В.</t>
  </si>
  <si>
    <t>Староушицький</t>
  </si>
  <si>
    <t>Староушицьке л-во кв. 6-11, 14, 15, 19-27, 30-40, 41-47</t>
  </si>
  <si>
    <t>Староушицьке л-во кв. 6-11, 14, 15, 19-27, 30-40, 41-47 Камянець-Подільського району</t>
  </si>
  <si>
    <t>ДП «Кам’янець-Подільський лісгосп»</t>
  </si>
  <si>
    <t>Рішенням сесії обласної ради народних депутатів від 17.12.1993 року №3</t>
  </si>
  <si>
    <t>Гора «Сокіл»</t>
  </si>
  <si>
    <t>Лісовий масив СГЛКП «Лісовик» кв.25 вид. 1-13 Дунаєвецького р-ну</t>
  </si>
  <si>
    <t xml:space="preserve">у межах кв. 25 вид. 1-13 лісовго масиву КП "Лісовик" Дунаєвецької міської ради </t>
  </si>
  <si>
    <t>СГЛКП «Лісовик»</t>
  </si>
  <si>
    <t>КП Дунаєвецької міської ради "Лісовик"</t>
  </si>
  <si>
    <t>Рішенням 9 сесії обласної ради від 11.07.2007 р        № 23-9/2007</t>
  </si>
  <si>
    <t>Мирутинський</t>
  </si>
  <si>
    <t>В 750 м. на північний захід від с. Мирутин</t>
  </si>
  <si>
    <t>В 750 м. на північний захід від с. Мирутин Шепетівського р-ну</t>
  </si>
  <si>
    <t>Мирутинська сільська рада Славутського району</t>
  </si>
  <si>
    <t>Мирутиснька сіьська рада та ДП 2Славутське лісове господарство"</t>
  </si>
  <si>
    <t>Рішенням 24 сесії обласної ради від 18.11.2009 р. № 20-24/2009</t>
  </si>
  <si>
    <t>Лісове урочище «Середня дубина» кв.1 вид 7, кв.2 вид 4</t>
  </si>
  <si>
    <t>кв. 43 вид. 10, квю 44 вид. 7 урочища "Середня дубинка" Камянець-Подільський район</t>
  </si>
  <si>
    <t xml:space="preserve">Чемеровецьке СЛГО “Агро ліс”с. Слобідка-Смотрицька Чемеровецького р-ну. </t>
  </si>
  <si>
    <t>Чемеровецьке спеціалізоване лісогосподарське обєднання "Агроліс"</t>
  </si>
  <si>
    <t>Товтри Садова та Деренова</t>
  </si>
  <si>
    <t xml:space="preserve">Циківський розсадник кв.9 діл. 9, кв.10 діл. 5 </t>
  </si>
  <si>
    <t>Черчецька Товтра</t>
  </si>
  <si>
    <t>Біля с.Черче Чемеровецького р-ну.</t>
  </si>
  <si>
    <t>Біля с.Черче Камянець-Подільський район</t>
  </si>
  <si>
    <t>Залучанська сільська рада</t>
  </si>
  <si>
    <t>Рішенням Хмельницького облвиконкому від 19.10.1988 року  № 153</t>
  </si>
  <si>
    <t>Вільховецькі товтри</t>
  </si>
  <si>
    <t>За 1 км. на захід від с. Вільхівці</t>
  </si>
  <si>
    <t>За 1 км. на захід від с. Вільхівці Камянець-Подільський район</t>
  </si>
  <si>
    <t>Вільховецька сільська рада Чемеровецького р-ну</t>
  </si>
  <si>
    <t xml:space="preserve">Вільховецька сільська рада </t>
  </si>
  <si>
    <t>Рішенням сесії обласної ради від 1.11.1996 року № 2</t>
  </si>
  <si>
    <t>Китайгородський ліс</t>
  </si>
  <si>
    <t>Схил р.Тернави поблизу с.Китайгород</t>
  </si>
  <si>
    <t>в межах с. Китайгород Камянець-Подільського району</t>
  </si>
  <si>
    <t>КП „Надра Кам’янеччини”Кам’янець-Подільського р-ну</t>
  </si>
  <si>
    <t>Китайгородська сільська територіальна громада</t>
  </si>
  <si>
    <t>Рішенням облвиконкому від 19.10.1988 року № 153</t>
  </si>
  <si>
    <t>Мукшанський</t>
  </si>
  <si>
    <t xml:space="preserve">Поблизу с. Жовтневе </t>
  </si>
  <si>
    <t>на спадистому схилі річки Мукша між с. Жовтневе та Камянка Камянець-Подільського району</t>
  </si>
  <si>
    <t>Слобідко-Кульчиєвецька сільська рада Кам’янець-Подільського р-ну</t>
  </si>
  <si>
    <t>Слобідсько-Кульчієвецька сільська теритоіальна громада</t>
  </si>
  <si>
    <t>Устянський</t>
  </si>
  <si>
    <t>Поблизу с.Устя</t>
  </si>
  <si>
    <t>в межах с. Устя Камянець-Подільського району</t>
  </si>
  <si>
    <t>Устянська сільська рада Кам’янець-Подільського р-ну</t>
  </si>
  <si>
    <t>Нігинська товтра</t>
  </si>
  <si>
    <t>Поблизу с.Нігин</t>
  </si>
  <si>
    <t>поблизу с. Нігин Камянець-Подільського району</t>
  </si>
  <si>
    <t>Нігинська сільська рада Кам’янець-Подільського  р-ну</t>
  </si>
  <si>
    <t>Нігинська сільська рада</t>
  </si>
  <si>
    <t>Три горби</t>
  </si>
  <si>
    <t>Панівецьке лісництво кв. 5-9</t>
  </si>
  <si>
    <t>Панівецьке лісництво кв. 5-9 Камянець-Подільського району</t>
  </si>
  <si>
    <t xml:space="preserve">Рішенням облвиконкому від26.10.1990 року №194 </t>
  </si>
  <si>
    <t>Лазарево</t>
  </si>
  <si>
    <t>Панівецьке лісництво кв. 1-4</t>
  </si>
  <si>
    <t>Панівецьке лісництво кв. 1-4 Камянець-Подільського району</t>
  </si>
  <si>
    <t>ДП Кам’янець-Подільський лісгосп" планується переоформити на філію Кам’янець-Подільський лісове господарство"</t>
  </si>
  <si>
    <t>Наддністрянський</t>
  </si>
  <si>
    <t>Подільське лісництво кв.66-69 ліс р-пу «Наддністрянський»</t>
  </si>
  <si>
    <t>Подільське лісництво кв.66-69 Камянець-Подільський район</t>
  </si>
  <si>
    <t>ДП „Кам’янець-Подільський лісгосп” Радгосп „Наддністрянський”с.Демшин Кам’янець-Подільського р-ну</t>
  </si>
  <si>
    <t>Рішенням сесії обласної ради народних депутатів від 25.12.1992 року №7</t>
  </si>
  <si>
    <t>На валу</t>
  </si>
  <si>
    <t>Панівецьке лісництво кв. 30-33</t>
  </si>
  <si>
    <t>Панівецьке лісництво кв. 30-33 Камянець-Подільський район</t>
  </si>
  <si>
    <t>Хутірський</t>
  </si>
  <si>
    <t>Хутірське л-во кв. 31 вид. 21, кв. 40 вид. 4, кв 41 вид.2</t>
  </si>
  <si>
    <t>кв. 31 вид. 29, квю 40 вид. 4, 13, 14 кв. 41 вид. 2 Городецького лісниутва Шепетівського р-ну</t>
  </si>
  <si>
    <t>ДП «Славутський лісгосп»</t>
  </si>
  <si>
    <t>ДП Славутське лісове господарство" планується переоформити на філію "Славутське лісове господарсто"</t>
  </si>
  <si>
    <t>Рішенням 4 сесії обласної ради від 16.12.1998 року № 13</t>
  </si>
  <si>
    <t>Гайдучино</t>
  </si>
  <si>
    <t>Красилівське л-во кв. 83, 86</t>
  </si>
  <si>
    <t>кв. 83. вид. 1-8, 10-16, кв. 86 вид. 1-9 Красилівського лісництва Хмельницького району</t>
  </si>
  <si>
    <t>ДП „Старокостянтинівський лісгосп”</t>
  </si>
  <si>
    <t>ДП "Старокостянтинівське лісове господарство" планується переоформити на філію "Старокостянтинівське лісове господарсто"</t>
  </si>
  <si>
    <t>Шундерова дача</t>
  </si>
  <si>
    <t>Шепетівський військовий лісгосп, кв. 3 вид. 5, 7, 8, 14-21, 33, 35</t>
  </si>
  <si>
    <t xml:space="preserve">кв. 3 вид. 8, 11-13, 18-24, 27, 31-32 Шепетівського р-ну </t>
  </si>
  <si>
    <t>Шепетівський військовий лісгосп</t>
  </si>
  <si>
    <t>ДП "Шепетівський військовий лісгосп"</t>
  </si>
  <si>
    <t>Глібівський</t>
  </si>
  <si>
    <t>Браїлівська л-во кв.6, 9, 10</t>
  </si>
  <si>
    <t xml:space="preserve">кв. 6, 9, 10 Браїлівського лісництва Хмельницький район </t>
  </si>
  <si>
    <t>ДП «Новоушицький лісгосп»</t>
  </si>
  <si>
    <t>ДП Новоушицький лісгосп" планується переоформити на філію "Камянець-Подільське лісове господарство"</t>
  </si>
  <si>
    <t>Рішенням облвиконкому від 26.10.1990 року № 194</t>
  </si>
  <si>
    <t>Віньковецький</t>
  </si>
  <si>
    <t>Віньковецьке л-во  кв. 30,42</t>
  </si>
  <si>
    <t>кв. 49 вид. 18 Зіньківського лісництва Хмельницький район</t>
  </si>
  <si>
    <t>ДП "Ярмолинецький лісгосп" планується переоформити на філію "Ярмолинецьке лісове господарство"</t>
  </si>
  <si>
    <t>Залісецький</t>
  </si>
  <si>
    <t>Маківське л-во, кв.80</t>
  </si>
  <si>
    <t>Маківське л-во, кв.80 Кам’янець-Подільський район</t>
  </si>
  <si>
    <t>Рішенням сесії обласної ради народних депутатів від 17.12.1993 року № 3</t>
  </si>
  <si>
    <t>Конвалія травнева</t>
  </si>
  <si>
    <t>Плужнянське л-во, кв. 30, вид 12, 14, 23, 42 вид. 1, 2, 5, 6, 8</t>
  </si>
  <si>
    <t>Плужнянське л-во, кв. 30, вид 12, 14, 23, 42 вид. 1, 2, 5, 6, 8 Шепетівський район</t>
  </si>
  <si>
    <t>ДП "Ізяславский лісгосп" планується переоформити на філі. "Ізяславське лісове господасртво"</t>
  </si>
  <si>
    <t>Рішенням сесії обласної ради народних депутатів від 25.12.1992 року</t>
  </si>
  <si>
    <t>Першотравневий</t>
  </si>
  <si>
    <t>За 1,5 км. від с.Дертка</t>
  </si>
  <si>
    <t>За 1,5 км. від с.Дертка Шепетівського району</t>
  </si>
  <si>
    <t>Дертківська сільська рада с.Дертка Ізяславського р-ну</t>
  </si>
  <si>
    <t>Дертківська сільська рада с.Дертка І</t>
  </si>
  <si>
    <t>Рішенням обласної ради народних депутатів від 17.12.1993 року № 3</t>
  </si>
  <si>
    <t>Колонія підсніжника</t>
  </si>
  <si>
    <t>Хутірське л-во кв.29 вид 1</t>
  </si>
  <si>
    <t xml:space="preserve">кв. 29 вид. 1 Городецького лісництва Шепетівського району </t>
  </si>
  <si>
    <t>ДП «Славутський лісгосп" планується переоформити на філі. «Славутський лісове господасртво"</t>
  </si>
  <si>
    <t>Урочище „Балки»</t>
  </si>
  <si>
    <t>Урочище «Балки» в 3 км від с.Охримівці, кв.21 вид. 1-3</t>
  </si>
  <si>
    <t>за 3 км від с. Охрімівці Хмельницького району</t>
  </si>
  <si>
    <t>Віньковецьке РСЛП с.ОхримівціВіньковецького р-ну</t>
  </si>
  <si>
    <t>Зайчики</t>
  </si>
  <si>
    <t xml:space="preserve">Поблизу с.Зайчики, ліс кв. 2,3  </t>
  </si>
  <si>
    <t>На південній околиці с. Зайчики Хмельницького району</t>
  </si>
  <si>
    <t>ДП „ХОСЛАП „Хмельницьк-облагроліс”Волочиського р-ну</t>
  </si>
  <si>
    <t>Рішенням сесії обласної ради народних депутатів від 25.12.1992 року № 7</t>
  </si>
  <si>
    <t>Дунаєвецьке л-во кв. 16-18</t>
  </si>
  <si>
    <t>Дунаєвецьке л-во кв. 16-18 між с. Голозубинці та Мушкутинці Камянець-Подільського району</t>
  </si>
  <si>
    <t>Рахнівецький ліс</t>
  </si>
  <si>
    <t>Дунаєвецьке л-во кв. 26-37</t>
  </si>
  <si>
    <t>Дунаєвецьке л-во кв. 26-37 Камянець-Подільський район</t>
  </si>
  <si>
    <t>Трибухівський ліс</t>
  </si>
  <si>
    <t>Дунаєвецьке л-во кв. 45</t>
  </si>
  <si>
    <t>Дунаєвецьке л-во кв. 60 заліснені схили долини лівої притоки річки Студениці на півленні йоколиці с. Трибухівка</t>
  </si>
  <si>
    <t>Красилівський</t>
  </si>
  <si>
    <t>Красилівське л-во селекційно насіневий комплекс</t>
  </si>
  <si>
    <t>у межах кв. 35 вид. 6, 13; кв. 36 вид. 1, 3-4, 7; кв. 39 вид. 3-6; кв. 40 вид. 1-6, 12; кв. 43                     вид. 1-3, 14; кв. 44 вид. 1, 18 Красилівського лісництва Хмельницького району</t>
  </si>
  <si>
    <t>ДП «Старокостянтинівський лісгосп»</t>
  </si>
  <si>
    <t>Западинський</t>
  </si>
  <si>
    <t>Лісове урочище на околиці с.Западинці</t>
  </si>
  <si>
    <t>в лісовому масиві на південно-західній околиці с. Западинці Хмельницького району</t>
  </si>
  <si>
    <t>ЛСП «Красилівліс»  Красилівського р-ну</t>
  </si>
  <si>
    <t>Лісокомунальне сільськогосподарське підприємство "Красилівліс"</t>
  </si>
  <si>
    <t>Сосновий бір</t>
  </si>
  <si>
    <t>Голицьке л-во кв.33 вид. 7</t>
  </si>
  <si>
    <t xml:space="preserve">кв. 33 вид. 7 лісництва Теребіжі Шепетівського району </t>
  </si>
  <si>
    <t>ДП "Славутське лісове господарство" планується переоформити на філію "Славутське лісове господарсто"</t>
  </si>
  <si>
    <t>Голицьке л-во кв.39 вид. 2</t>
  </si>
  <si>
    <t xml:space="preserve">у межах кв. 39 вид. 2 лісництва "Теребіжі" </t>
  </si>
  <si>
    <t>Самчиківське л-во кв. 16 вид. 17, 12, 14 кв.17 вид. 1, 2, 10, 11, 13,15, 16,18, 19, 20 кв. 18. вид. 9, 10, 12, 17 кв 19 вид. 10, 9, 7, 8, 6, 1, 2, 3, 4, 5 кв. 20 вид. 2, 4, 3 кв. 21 вид. 1, 2, 3, 6, 12</t>
  </si>
  <si>
    <t>Мацевицький</t>
  </si>
  <si>
    <t>Самчиківське л-во кв.23, вид. 9, 13</t>
  </si>
  <si>
    <t xml:space="preserve">кв. 23 вид. 9, 13, 15 Самчиківського лісництва Хмельницького р-ну </t>
  </si>
  <si>
    <t>Чорнянський</t>
  </si>
  <si>
    <t>Самчиківське л-во кв.24,25</t>
  </si>
  <si>
    <t xml:space="preserve">кв. 24, 25 Самчиківського лісництва Хмельницького р-ну </t>
  </si>
  <si>
    <t>Підгірнянський</t>
  </si>
  <si>
    <t>Сковородецьке л-во, кв. 3</t>
  </si>
  <si>
    <t xml:space="preserve">кв. 3  Сковородецьке л-во Хмельницького р-ну </t>
  </si>
  <si>
    <t>Давидковецький</t>
  </si>
  <si>
    <t>Хмельницьке л-во кв. 23-34</t>
  </si>
  <si>
    <t>ДП «Хмельницьке лісомисливське господарство»</t>
  </si>
  <si>
    <t>Осташки</t>
  </si>
  <si>
    <t>Хмельницьке л-во кв. 12-15</t>
  </si>
  <si>
    <t>Бубнівський ліс</t>
  </si>
  <si>
    <t>За 1 км від с.Наркевичі</t>
  </si>
  <si>
    <t>За 1,5 км від с. Наркевичі Хмельницького району</t>
  </si>
  <si>
    <t>Рішенням обласної ради від 1.11.1996 року № 2Розширений рішенням обласної ради від 25.12.1997 року № 5</t>
  </si>
  <si>
    <t>Урочище «Піддубне»</t>
  </si>
  <si>
    <r>
      <t xml:space="preserve">Північний і південний схили яру вздовж шляху Калюсик-ОсламівВіньковецького р-ну, </t>
    </r>
    <r>
      <rPr>
        <sz val="10"/>
        <color rgb="FFFF0000"/>
        <rFont val="Times New Roman"/>
        <family val="1"/>
        <charset val="204"/>
      </rPr>
      <t xml:space="preserve">кв. 57 вид. 9-12 </t>
    </r>
  </si>
  <si>
    <t>Вздовж шляху Калюсик-Осламів Хмельницького району</t>
  </si>
  <si>
    <t>Віньковецьке РСЛП Віньковецького р-ну</t>
  </si>
  <si>
    <t>Заслучнянський</t>
  </si>
  <si>
    <t>За 1-1.5 км південніше с.Заслучне Красилівського р-ну</t>
  </si>
  <si>
    <t>за 1-1,5 км південіше с. Заслучне Хмельницького району</t>
  </si>
  <si>
    <t>ЛСП «Красилівліс»Красилівського р-ну</t>
  </si>
  <si>
    <t>Соколівщина</t>
  </si>
  <si>
    <t>Ярмолинецьке л-во кв. 42-45 Поблизу смт Ярмолинці</t>
  </si>
  <si>
    <t>Ярмолинецьке л-во кв. 42-45 Поблизу смт Ярмолинці Хмельницького р-ну</t>
  </si>
  <si>
    <t>Євеліна</t>
  </si>
  <si>
    <t>3 км на захід від смт Ярмолинці Ярмолинецьке л-во кв. 25-29</t>
  </si>
  <si>
    <t>3 км на захід від смт Ярмолинці Ярмолинецьке л-во кв. 25-29 Хмельницького р-ну</t>
  </si>
  <si>
    <t>Поблизу смт Ярмолинці Ярмолинецьке л-во кв.30-33</t>
  </si>
  <si>
    <t>Поблизу смт Ярмолинці Ярмолинецьке л-во кв.30-33 Хмельницького р-ну</t>
  </si>
  <si>
    <t xml:space="preserve">Праліс </t>
  </si>
  <si>
    <t>Південно-східна частина території Нетішинської міської ради  Кривинське л-во кв.15</t>
  </si>
  <si>
    <t>кв. 15 вид. 5,10-13, 20-27, 33 Нетішинського лісництва Шепетівського р-ну</t>
  </si>
  <si>
    <t>Дорогоща</t>
  </si>
  <si>
    <t>Південно-східна частина території Нетішинської міської ради  Кривинське л-во кв. 26, 27</t>
  </si>
  <si>
    <t>на південно-східній околиці м. Шнетішин кв. 26,27 вид. 12-15, 18-21, 23,32,33,36 Нетішинського лісництва Шепетівського р-ну</t>
  </si>
  <si>
    <t>Шепетівський</t>
  </si>
  <si>
    <t>В північно-східній частині м. Шепетівка, Шепетівського р-ну</t>
  </si>
  <si>
    <t>Шепетівська міська рада</t>
  </si>
  <si>
    <t>Рішенням 22 сесії обласної ради від 21.03.2002 р. №11</t>
  </si>
  <si>
    <t>Новиківський</t>
  </si>
  <si>
    <t>Самчиківське лісництво кв.1- 7 Старокостянтинівський р-н</t>
  </si>
  <si>
    <t xml:space="preserve">кв. 1-7 Самчиківського лісництва Хмельницького р-ну </t>
  </si>
  <si>
    <t>ДП «Старокостянтинівське лісове господарство" планується переоформити на філію «Старокостянтинівське лісове господарсто"</t>
  </si>
  <si>
    <t>Рішенням 16 сесії обласної ради від 4.04.2001 р. № 10</t>
  </si>
  <si>
    <t>Ладижський</t>
  </si>
  <si>
    <t>Самчиківське л-во кв. 30-32 Старокостянтинівський р-н</t>
  </si>
  <si>
    <t xml:space="preserve">кв. 30 вид. 1-6, 8-16, кв. 31 вид. 32 Самчиківського лісництва Хмельницького р-ну </t>
  </si>
  <si>
    <t>Рішенням 11сесії обласної ради від 30.03.2004 р. № 22-11/2004</t>
  </si>
  <si>
    <t>Лісогринівецький</t>
  </si>
  <si>
    <t>Хмельницьке л-во кв.кв. 35, 36 ДП «Хмельницьке лісомисливське господарство»</t>
  </si>
  <si>
    <t>Створено, як парк-пам’ятка садово-паркового м-ва рішенням облвиконкому від 17.07.77 р. ере заповідано зі зміною категорії на заповідне урочищеРішенням 11 сесії облради від 30.03.2004 р. № 22-11/2004Змінено категорію рішенням 28 сесії обласної ради від 26.05.2010 р. № 18-28/2010</t>
  </si>
  <si>
    <t>Шекеринецький</t>
  </si>
  <si>
    <t>В 3 км. на північ від с.Шекеринці</t>
  </si>
  <si>
    <t>В 3 км. на північ від с.Шекеринці Шепетівського району</t>
  </si>
  <si>
    <t>Шекеренецька сільська рада Ізяславського р-ну</t>
  </si>
  <si>
    <t>Плужненська сільська теритоіральна громада</t>
  </si>
  <si>
    <t>М’якотівський</t>
  </si>
  <si>
    <t>В 4км. на захід від с.М’якоти Ізяславського р-ну</t>
  </si>
  <si>
    <t>В 4км. на захід від с.М’якоти Шепетівського р-ну</t>
  </si>
  <si>
    <t>М’якотівська сільська рада</t>
  </si>
  <si>
    <t xml:space="preserve">Вишнопільський </t>
  </si>
  <si>
    <t>Між селами Вишнопіль та Малий Вишнопіль</t>
  </si>
  <si>
    <t xml:space="preserve">Між селами Вишнопіль та Малий Вишнопіль Хмельницького р-ну </t>
  </si>
  <si>
    <t>Вишнопільська сільська рада  с.Вишнопіль Старокостянтинівського р-ну</t>
  </si>
  <si>
    <t>Вишнопільська сільська рада</t>
  </si>
  <si>
    <t>Між селами Майдан-Олександрівський та Капустяни</t>
  </si>
  <si>
    <t xml:space="preserve">Між селами Майдан-Олександрівський та Капустяни Камянець-Подільського району </t>
  </si>
  <si>
    <t>Глібівська сільська рада Новоушицького р-ну.</t>
  </si>
  <si>
    <t>Новоушицька селищна територіальна громада</t>
  </si>
  <si>
    <t>Ставищанський</t>
  </si>
  <si>
    <t>Біля с.Ставищани</t>
  </si>
  <si>
    <t>поблизу с. Ставищани Шепетівського району</t>
  </si>
  <si>
    <t>Ставищанська сільська рада с.Ставищани Білогірського р-ну</t>
  </si>
  <si>
    <t>Голубі озера</t>
  </si>
  <si>
    <t>Між селами Жижківці і Синітки</t>
  </si>
  <si>
    <t>В 1,5 км від населених пунктів с. Жижківці та с. Синітки Шепетівського району</t>
  </si>
  <si>
    <t>Гулівецька сільська рада Білогірського р-ну</t>
  </si>
  <si>
    <t>Женишковецький</t>
  </si>
  <si>
    <t>Поблизу села Женишківці</t>
  </si>
  <si>
    <t xml:space="preserve">у межах сю Дружба Хмельницького району </t>
  </si>
  <si>
    <t>Селянська спілка «Іскра» с. Повець Віньковецького  р-ну</t>
  </si>
  <si>
    <t>Віньковецька селищна територіальна громада</t>
  </si>
  <si>
    <t xml:space="preserve"> Рішенням облвиконкому від 04.09.1982 року   №  278                                                                                                                                                                                                                                                                                                                                                                                                                                                                                                                                                                                                                            </t>
  </si>
  <si>
    <t>Божиковецький</t>
  </si>
  <si>
    <t>Між селами Божиківці і овець м Деражнянського р-ну</t>
  </si>
  <si>
    <t>в заплаві р. Ровець мж населеними пунктами с. Божиківці та Шелехове Хмельницького району</t>
  </si>
  <si>
    <t>Божиковецька сільська рада с.Божиківці Деражнянського р-ну</t>
  </si>
  <si>
    <t>Деражнянська міська територіальна громада</t>
  </si>
  <si>
    <t>Хоморські заплави</t>
  </si>
  <si>
    <t>На схід від центральної садиби с. Ліщани</t>
  </si>
  <si>
    <t>На схід від центральної садиби с. Ліщани Шепетівського району</t>
  </si>
  <si>
    <t>Ліщанська сільська рада с.Ліщани Ізяславського  р-ну</t>
  </si>
  <si>
    <t>Сахновецька сільська територіальна громада</t>
  </si>
  <si>
    <t>Заплавний</t>
  </si>
  <si>
    <t>Заплава р. Ровець поблизу смт. Віньківці</t>
  </si>
  <si>
    <t>В заплаві річки Калюсик близько с. Осламів Хмельницького району</t>
  </si>
  <si>
    <t>Віньковецька селищна рада Віньковецького району</t>
  </si>
  <si>
    <t>Авратинський</t>
  </si>
  <si>
    <t xml:space="preserve">Поблизу с.Збручівка </t>
  </si>
  <si>
    <t>В с. Збручівка Хмельницького району</t>
  </si>
  <si>
    <t>Авратинська сільська рада Волочиського району</t>
  </si>
  <si>
    <t>Волочиська міська територіальна громада</t>
  </si>
  <si>
    <t xml:space="preserve">  Рішенням облвиконкому від 04.09.1982 року   №  278                                                                                                                                                                                                                                                                                                                                                                                                                                                                                                                                                                                                                            </t>
  </si>
  <si>
    <t>Бубнівський</t>
  </si>
  <si>
    <t>Поблизу с.Бубнівка</t>
  </si>
  <si>
    <t>В межах с. Бубнівка Хмельницького району</t>
  </si>
  <si>
    <t>Бубнівська сільська радаВолочиського району</t>
  </si>
  <si>
    <t>Наркевицька селищна територіальна громада</t>
  </si>
  <si>
    <t xml:space="preserve"> Рішенням облвиконкому від 04.09.1982 року   №  278                                                                                                                                                                                                                                                                                                                                                                                                                                                                                                                                                            </t>
  </si>
  <si>
    <t>Юхимовецький</t>
  </si>
  <si>
    <t>Поблизу с. Юхимівці</t>
  </si>
  <si>
    <t>В долині р. Мшанець в 1 км. Від с. Юхимівці Хмельницького району</t>
  </si>
  <si>
    <t>Наркевицька селищна рада Волочиського району</t>
  </si>
  <si>
    <t>Заплава р.Грабарка</t>
  </si>
  <si>
    <t xml:space="preserve">Між с. Бальківці та с. Іванівці Хмельницького району </t>
  </si>
  <si>
    <t>Користовецька сільська рада Волочиського району</t>
  </si>
  <si>
    <t>Рішенням сесії обласної ради народних депутатів від 28.10.1994 року№ 7</t>
  </si>
  <si>
    <t>Шандровський</t>
  </si>
  <si>
    <t xml:space="preserve">Верхів’я р. Шан дрова за 1-1,5 км на схід від с.Іванківці </t>
  </si>
  <si>
    <t xml:space="preserve">за 1,5 км на схід від с. Іванківці Хмельницький район </t>
  </si>
  <si>
    <t>Кремінянська сільська радаГородоцький район</t>
  </si>
  <si>
    <t>Сатанівська селищна рада</t>
  </si>
  <si>
    <t>Радковицький</t>
  </si>
  <si>
    <t>Заплава р. Сорокаміж селами Кремінна та Радковиця</t>
  </si>
  <si>
    <t xml:space="preserve">Заплава р. Сорокаміж селами Кремінна та Радковиця Хмельницького району </t>
  </si>
  <si>
    <t>Кремінянська сільська рада; Радковецька сільська радаГородоцького району</t>
  </si>
  <si>
    <t>Заплава р.Вовк</t>
  </si>
  <si>
    <t>Заплава р.Вовк Хмельницького району</t>
  </si>
  <si>
    <t>ДП „Поділляторф, Новоселицька, Коржовецька, Богдановецька сільські ради, Деражнянська міська рада</t>
  </si>
  <si>
    <t>Рішенням облвиконкому від 4.09.1982 р. № 278, розширено площу рішенням сесії обласної ради народних депутатів від 28.10.1994 року № 7</t>
  </si>
  <si>
    <t>Шиїнський</t>
  </si>
  <si>
    <t>Заплава р. овець між с.Явтухи, Слобідка Шелехівська кв. 82 вид.1-10, кв.87 вид.1 (61,1 га)</t>
  </si>
  <si>
    <t>в заплаві р. Ровець між населеними пунктами с. Явтухи та с. Слобідка-Шелехівська Хмельницький район</t>
  </si>
  <si>
    <t>Яблунівська, Шиїнецька, Явтухівська  сільські ради, СЛКП “Флора”Деражнянського району</t>
  </si>
  <si>
    <t>Рішенням обласної ради народних депутатів від 25.12.1992 року № 4 Розширений рішенням сесії обласної ради народних депутатів від 28.10.1994 року №7</t>
  </si>
  <si>
    <t>Сахнівський</t>
  </si>
  <si>
    <t>Заплава р. Хомори Ізяславського району</t>
  </si>
  <si>
    <t>Заплава р. Хомори близько с. Сахнівці Шепетівського району</t>
  </si>
  <si>
    <t>Сахнівська сільська рада Ізяславського району</t>
  </si>
  <si>
    <t>Манівецький</t>
  </si>
  <si>
    <t>Заплава р. Ікопотьпоблизу с.Манівці</t>
  </si>
  <si>
    <t xml:space="preserve">Заплава р. Ікопоть поблизу с.Манівці Хмельницького району </t>
  </si>
  <si>
    <t>Кременчуківська сільська рада Красилівського району</t>
  </si>
  <si>
    <t>Великоорлинська сільська рада</t>
  </si>
  <si>
    <t>Безодня</t>
  </si>
  <si>
    <t>Лівобережна притока Південного Бугу</t>
  </si>
  <si>
    <t>в долині безіменної лівобережної притоки річки Південний Буг Хмельницького району</t>
  </si>
  <si>
    <t>Меджибізька селищна територіальна громада</t>
  </si>
  <si>
    <t>Рішенням виконкому обласної ради народних депутатів від 20.09.1979 року №251</t>
  </si>
  <si>
    <t>Голубе озеро</t>
  </si>
  <si>
    <t>Голицьке лісництво кв. 4 вид. 2,  кв.5 вид.5</t>
  </si>
  <si>
    <t>кв. 4 вид. 1, 13-15, 25-28,30 кв. 5 вид. 14,25,33 Стриганського лісництва Шепетівського р-ну</t>
  </si>
  <si>
    <t>ДП «Славутський лісове господарство" планується переоформити на філію «Славутський лісове господарсто"</t>
  </si>
  <si>
    <t>Великочернятинський</t>
  </si>
  <si>
    <t>Пойма р. Ікопоть Старокостянтинівського району</t>
  </si>
  <si>
    <t>в поймі р. Ікопоть поблизу с. Великий Чернятин Хмельницького р-ну</t>
  </si>
  <si>
    <t>Чернятинська сільська рада Старокостянтинівського району</t>
  </si>
  <si>
    <t>Великочернятинська сільська рада</t>
  </si>
  <si>
    <t>Рішенням обласної ради народних депутатів від 25.12.1992 року № 4</t>
  </si>
  <si>
    <t>Ікопотський</t>
  </si>
  <si>
    <t>Заплава р. Ікопоть Старокостянтинівського району</t>
  </si>
  <si>
    <t>Заплава р. Ікопоть Хмельницького  району</t>
  </si>
  <si>
    <t>Пашковецька сільська рада м. Старокостянтинів Старокостянтинівського району</t>
  </si>
  <si>
    <t>Пашковецька сільська рада</t>
  </si>
  <si>
    <t>Заплава р. Случ Старокостянтинівського району</t>
  </si>
  <si>
    <t xml:space="preserve">Заплава р. Случ Хмельницького р-ну </t>
  </si>
  <si>
    <t>Григорівська сільська рада Старокостянтинівського району</t>
  </si>
  <si>
    <t>ДП "Старокостянтинівське лісове господарство"  та Старокостянтинівська міська територіальна громада</t>
  </si>
  <si>
    <t>Мартинівський</t>
  </si>
  <si>
    <t>На південний схід від с. Мартинівка</t>
  </si>
  <si>
    <t xml:space="preserve">На південний схід від с. Мартинівка Хмельницького р-ну </t>
  </si>
  <si>
    <t>Вишнопільська сільська рада Старокостянтинівського району</t>
  </si>
  <si>
    <t>Христосівський</t>
  </si>
  <si>
    <t>На захід від смт. Стара Синява</t>
  </si>
  <si>
    <t>На захід від смт. Стара Синява Хмельницького р-ну</t>
  </si>
  <si>
    <t>Старосинявська районна рада УТМР Старосинявського району</t>
  </si>
  <si>
    <t>Старосинявська селищна територіальна громада</t>
  </si>
  <si>
    <t>Човгузівський</t>
  </si>
  <si>
    <t>Верхів’я ставу в 1,5 км від Чорногузова</t>
  </si>
  <si>
    <t xml:space="preserve">Верхів’я ставу в 1,5 км від Чорногузова Хмельницького р-ну </t>
  </si>
  <si>
    <t>СС ім. Б.Хмельницького с. Чорногузів Теофіпольського району</t>
  </si>
  <si>
    <t>Грузевицький</t>
  </si>
  <si>
    <t>Пойма р. Південний Буг</t>
  </si>
  <si>
    <t>Пойма р. Південний Буг Хмельницький р-н</t>
  </si>
  <si>
    <t>Подільське торфооб’єднання</t>
  </si>
  <si>
    <t xml:space="preserve"> Рішенням облвиконкому від 04.09.1982 року   №  278                                                                                                                                                                                                                                                                                                                                                                                                                                                                                                                                                                                                                                                                                                                                                                                                                                                                                                                                                                                                                                                                                                                                                                                                                                                   </t>
  </si>
  <si>
    <t>Купинський</t>
  </si>
  <si>
    <t>Климентовецьке лісництво кв.44 вид 13</t>
  </si>
  <si>
    <t>кв. 14 вид. 14 Климентовецького лісництва Шепетівського р-ну</t>
  </si>
  <si>
    <t>ДП «Шепетівський лісгосп»</t>
  </si>
  <si>
    <t>ДП "Шепетівське лісове господарство" планується переоформлення на філію "Шепетівське лісове господарство"</t>
  </si>
  <si>
    <t>Урочище «Ожигівське»</t>
  </si>
  <si>
    <t xml:space="preserve">За 1,5 км від с. Ожигівці, вздовж автотраси Волочиськ-Авратин </t>
  </si>
  <si>
    <t xml:space="preserve">За 1,5 км від с. Ожигівці (заболочена заплава та русло лівої притоки р. Збруч) автошлях Ожигівці-Авратин Хмельницького району </t>
  </si>
  <si>
    <t>Ожигівська сільська радаВолочиського району</t>
  </si>
  <si>
    <t xml:space="preserve">Рішенням обласної ради від 1.11.1996 року № 2 </t>
  </si>
  <si>
    <t>Шпичинецький</t>
  </si>
  <si>
    <t>Східна околиця с. Шпиченці</t>
  </si>
  <si>
    <t>в східній частині с. Шпичинці Хмельницький район</t>
  </si>
  <si>
    <t>Шпичинецька сільська рада Деражнянського райлну</t>
  </si>
  <si>
    <t>Сохужинецький</t>
  </si>
  <si>
    <t>За 1км від с.Сохуженці</t>
  </si>
  <si>
    <t xml:space="preserve">За 1км від с.Сохуженці  Шепетівського району </t>
  </si>
  <si>
    <t>Тернавська сільська рада Ізяславського району</t>
  </si>
  <si>
    <t xml:space="preserve">Заплава р. Случ поблизу с.Волиця </t>
  </si>
  <si>
    <t xml:space="preserve">в заплваві р. Случ біля с. Волиця Хмельницького району </t>
  </si>
  <si>
    <t>СТОВ «Діброва» с.ВолицяКрасилівського району</t>
  </si>
  <si>
    <t>Волиця</t>
  </si>
  <si>
    <t>В південній частині с.Волиця</t>
  </si>
  <si>
    <t xml:space="preserve">В південній частині с.Волиця Хмельницького р-ну </t>
  </si>
  <si>
    <t>ТзОВ «Волиця» с.Волиця Теофіпольського району</t>
  </si>
  <si>
    <t xml:space="preserve">ТзОВ «Волиця» с.Волиця </t>
  </si>
  <si>
    <t xml:space="preserve">Рішенням сесії обласної ради від 25.12.1997 року №5 </t>
  </si>
  <si>
    <t>Старокостянтинівський</t>
  </si>
  <si>
    <t>Південна околиця м. Старокостянтинів</t>
  </si>
  <si>
    <t>Південна околиця м. Старокостянтинів Хмельницького р-ну</t>
  </si>
  <si>
    <t>ВАТ „Хмельницьке виробниче сільськогосподарсько-рибоводне підприємство ВАТ „Хмельницькрибгосп”Старокостянтинівського району</t>
  </si>
  <si>
    <t>Урочище «Кайтанівка»</t>
  </si>
  <si>
    <t>Околиця с. В.Лазучин</t>
  </si>
  <si>
    <t>Околиця с. В.Лазучин Хмельницького р-ну</t>
  </si>
  <si>
    <t>Великолазучинська сільська рада Теофіпольського району</t>
  </si>
  <si>
    <t>Колісецький</t>
  </si>
  <si>
    <t>За 1 км від с. Колісець на північний схід</t>
  </si>
  <si>
    <t xml:space="preserve">За 1 км від с. Колісець на північний схід Хмельницького р-ну </t>
  </si>
  <si>
    <t>Ільківська сільська радаТеофіпольського району</t>
  </si>
  <si>
    <t>Зелений</t>
  </si>
  <si>
    <t>Поблизу с. Зелений</t>
  </si>
  <si>
    <t>поблизу с. Зелений Хмельницького р-ну</t>
  </si>
  <si>
    <t>Михайлівська сільська рада Ярмолинецького району</t>
  </si>
  <si>
    <t>Розсошанська сільська територіальна громада</t>
  </si>
  <si>
    <t>Урочище «Бам»</t>
  </si>
  <si>
    <t xml:space="preserve">Поблизу  с. Паплинці  </t>
  </si>
  <si>
    <t xml:space="preserve">Поблизу  с. Паплинці   Хмельницького р-ну </t>
  </si>
  <si>
    <t>Паплинецька сільська радас. ПаплинціСтаросинявського району</t>
  </si>
  <si>
    <t>В межах с. Антоніни Красилівського району</t>
  </si>
  <si>
    <t>В межах с. Антоніни Хмельницького району</t>
  </si>
  <si>
    <t>Антонінський рибцех Хмельницького облрибокомбінату</t>
  </si>
  <si>
    <t>Антонінська селищна рада, ДП "С тарокн лісгосп", ПрАТ "Хмельницькрибгосп"</t>
  </si>
  <si>
    <t>Рішенням  22 сесії обласної ради від 21.03.2002 р.      № 11</t>
  </si>
  <si>
    <t>Росолівецький</t>
  </si>
  <si>
    <t>В межах с. Росолівці Красилівського району</t>
  </si>
  <si>
    <t>В межах с. Росолівці Хмельницького  району</t>
  </si>
  <si>
    <t>ПрАТ "Хмельницькрибгосп"</t>
  </si>
  <si>
    <t>Рішенням  22 сесії обласної ради від 21.03.2002 р. №11</t>
  </si>
  <si>
    <t>Княже озеро</t>
  </si>
  <si>
    <t xml:space="preserve">На правому березі р. Горинь, між селами Крупець і Колом’єСлавутського р-ну </t>
  </si>
  <si>
    <t xml:space="preserve">На правому березі р. Горинь, між селами Крупець і Колом’є Шепетівського  р-ну </t>
  </si>
  <si>
    <t>Крупецька та Полянська сільські ради</t>
  </si>
  <si>
    <t>Урочище “Клиновецьке</t>
  </si>
  <si>
    <t>Плужнянське лісництво кв. 44, 57-63, 68-72, 78, 79, 81-83, 90-93, 102-105 Ізяславського р-ну</t>
  </si>
  <si>
    <t>на території          кв. 44 вид. 2-19, кв. 57 вид. 13-19; 22-24; 26-28, кв. 58-61, кв. 62 вид. 1-6;              10-14; 16-19; 23; 24, кв. 63 вид. 11; 17, кв. 68-69, кв. 70 вид. 1; 2; 15-17, кв. 71 вид. 1-3; 6; 7; 9; 16; 17, кв. 72 вид. 9; 11; 16; 19, кв. 78-79, кв. 81 вид. 3; 15, кв. 82 вид. 1; 5; 6; 9; 10-12; 16; 46; 50, кв. 83 вид. 3; 5; 6; 18; 21, кв. 90 вид. 3; 20; 21; 22, кв. 91-93, кв. 102 вид. 1-3; 5-9; 19, кв. 103 вид. 1-12; 16-18, кв. 104 вид. 1-15; 19; 20, кв. 105 Плужнянського лісництва Шепетівського району</t>
  </si>
  <si>
    <t>Рішенням 10 сесії обласної ради від 29.02.2000 р № 10</t>
  </si>
  <si>
    <t xml:space="preserve">Гнилий ріг </t>
  </si>
  <si>
    <t>Лютарське лісництво кв. 27-30, 33-36. Ізяславський р-н</t>
  </si>
  <si>
    <t>на території            кв. 27 вид. 1-36, кв. 28 вид. 1-44, кв. 29 вид. 1-18, кв. 30 вид. 1-30, кв. 33                вид. 1-19; 24; 29-34; 60; 62, кв. 34 вид. 1-11; 14-17; 25-30; 40; 42-44; 49-51, кв. 35    вид. 1-18, кв. 36 вид. 1-28, кв. 42 вид. 2-9; 12-14; 16-19; 26-29, кв. 43 вид. 1-3;                 9-12; 17; 44 Лютарського лісництва Шепетівського району</t>
  </si>
  <si>
    <t>ДП «Ізяславський лісгосп" планується переоформити на філію «Ізяславське лісове господарство"</t>
  </si>
  <si>
    <t>Михиринецький</t>
  </si>
  <si>
    <t>На східній околиці с. Михиринці в заплаві р. Случ Теофіпольського р-ну</t>
  </si>
  <si>
    <t>На східній околиці с. Михиринці в заплаві р. Случ Хмельницького р-ну</t>
  </si>
  <si>
    <t>Михиринецька сільська рада</t>
  </si>
  <si>
    <t>Рішенням 9 сесії обласної ради від 11.07.2007 р. № 23-9/2007</t>
  </si>
  <si>
    <t>В заплаві р. Грабарка між селами Бальківці та Іванівці Волочиського району</t>
  </si>
  <si>
    <t>В заплаві р. Грабарка між селами Бальківці та Іванівці Хмельницького району</t>
  </si>
  <si>
    <t>Гарнишівська сільська рада</t>
  </si>
  <si>
    <t>Голицький</t>
  </si>
  <si>
    <t xml:space="preserve">Голицьке лісництво кв. 68 вид. 1, кв 58 вид 9-11 </t>
  </si>
  <si>
    <t>Голицьке лісництво кв. 68 вид. 11, 12, 18, 19 кв. 68 вид. 17 Варварівського лісництва Шепетівського р-ну</t>
  </si>
  <si>
    <t xml:space="preserve">ДП «Славутський лісгосп» </t>
  </si>
  <si>
    <t>ДП «Славутський лісгосп" планується переоформити на філію «Славутський лісове господасртво"</t>
  </si>
  <si>
    <t>Лютарський</t>
  </si>
  <si>
    <t>Лютарське л-во кв.31 вид 1, кв. 33 вид 13-17, 21, 24 кв. 37 вид 1,5, 17, 18</t>
  </si>
  <si>
    <t>кв. 31 вид. 1; 9, кв. 33 вид. 20; 22; 23; 25-27; 36-38; 41; 61, кв. 37 вид. 1; 5; 6; 19;                35-38; 40 Лютарського лісництва Шепетівського району</t>
  </si>
  <si>
    <t>Чоботарня</t>
  </si>
  <si>
    <t>Козачанське л-во кв. 6-13</t>
  </si>
  <si>
    <t>Козачанське л-во кв. 6-13 Хмельницький район</t>
  </si>
  <si>
    <t>ДП “Летичівський лісгосп”</t>
  </si>
  <si>
    <t>Рішенням облвиконкому від 20.12.1989 року № 203</t>
  </si>
  <si>
    <t>Лизнявський</t>
  </si>
  <si>
    <t>Романівське л-во кв. 37-40</t>
  </si>
  <si>
    <t>кв. 37-40 Романівського лісництва Шепетівського лісництва</t>
  </si>
  <si>
    <t xml:space="preserve"> Рішенням облвиконкому від 26.10.1990 року № 194</t>
  </si>
  <si>
    <t>Пеньківський</t>
  </si>
  <si>
    <t>За 1,5 км.від с.Драчі</t>
  </si>
  <si>
    <t xml:space="preserve">За 1,5 км.від с.Драчі Хмельницького р-ну </t>
  </si>
  <si>
    <t>ДП „ХОСЛАП „Хмельницьк-облагроліс”Волочиського р-ну Старокостянтинівського р-ну</t>
  </si>
  <si>
    <t>Рішенням обласної ради від 1.11.1996 року № 2 Розширений рішенням обласної ради від 25.12.1997 року № 5</t>
  </si>
  <si>
    <t>Андронівський</t>
  </si>
  <si>
    <t>На північній околиці с. Андронівка</t>
  </si>
  <si>
    <t>На північній околиці с. Андронівка Хмельницький р-ну</t>
  </si>
  <si>
    <t>Білинщина</t>
  </si>
  <si>
    <t xml:space="preserve">3 км. на захід від с.Підлісний Олексинець     </t>
  </si>
  <si>
    <t>3 км. на захід від с.Підлісний Олексинець      Хмельницького району</t>
  </si>
  <si>
    <t>ГСЛП „Горліс”Городоцького р-ну</t>
  </si>
  <si>
    <t>Городоцьке спеціалізоване лісогосподарське підприємство "Горліс"</t>
  </si>
  <si>
    <t>Рішенням сесії обласної ради народних депутатів від 17.12.1993 року  №3</t>
  </si>
  <si>
    <t>Яцьковецький</t>
  </si>
  <si>
    <t>Дунаєвецький район, біля с. Яцьківці</t>
  </si>
  <si>
    <t>біля с. Яцьківці Камянець-Подільского району</t>
  </si>
  <si>
    <t>Дунаєвецьке комунальне підприємство «Лісовик», Дунаєвецька міська об'єднана територіальна громада</t>
  </si>
  <si>
    <t>рішення Хмельницької облради від 24.06.2020  № 61-33/2020,  від 24.09.2020 № 37-34/2020</t>
  </si>
  <si>
    <t>Павлові криниці</t>
  </si>
  <si>
    <t>Поблизу с.Нефедівці</t>
  </si>
  <si>
    <t>Поблизу с.Нефедівці Камянець-Подільського району</t>
  </si>
  <si>
    <t>Подільська сільська рада Кам’янець-Подільського р-ну</t>
  </si>
  <si>
    <t>Нефедівська сільська рада</t>
  </si>
  <si>
    <t>Рішенням облвиконкому від 18.10.1982 року № 306</t>
  </si>
  <si>
    <t>Поблизу с. Крушенівка</t>
  </si>
  <si>
    <t xml:space="preserve"> Поблизу с. Крушенівка Камянець-Подільський район</t>
  </si>
  <si>
    <t>Крушанівська сільська рада Кам’янець-Подільського р-ну</t>
  </si>
  <si>
    <t>Староушицька селищна територіальна громада</t>
  </si>
  <si>
    <t>Рішенням облвиконкому від 18.10.1982 року  № 306</t>
  </si>
  <si>
    <t>Бобровицький</t>
  </si>
  <si>
    <t>Між селами Лисець та В.Побійна в долині р. Бобровець</t>
  </si>
  <si>
    <t>В долині р. Бобровець між населеними пунктами с. Длисець та с. Велика Побійна Камянець-Подільський район</t>
  </si>
  <si>
    <t>Лисецька сільська рада Дунаєвецького р-ну</t>
  </si>
  <si>
    <t>Дунаєвецька міська територіальна громада</t>
  </si>
  <si>
    <t xml:space="preserve">      Рішенням облвиконкому від 04.09.1982 року   №  278                                                                                                                                                                                                                                                                                                                                                                                                                                                                                                                                                                                </t>
  </si>
  <si>
    <t>Разом: заказників ентомологічних</t>
  </si>
  <si>
    <t>Тарасівський</t>
  </si>
  <si>
    <t xml:space="preserve">Сатанівське л-во кв. 1 вид 17, 18, 20 </t>
  </si>
  <si>
    <t>Сатанівське л-во кв. 1 вид 17, 18, 20  Хмельницького району</t>
  </si>
  <si>
    <t>Плужнянський</t>
  </si>
  <si>
    <t>Плужнянське л-во кв. 60 діл. 11</t>
  </si>
  <si>
    <t>Плужнянське л-во кв. 60 діл. 11 Шепетівського району</t>
  </si>
  <si>
    <t>Щедрівський</t>
  </si>
  <si>
    <t xml:space="preserve">Щедрівське водосховище </t>
  </si>
  <si>
    <t xml:space="preserve">на території Летичівської та Требуховецької селищних рад Хмельницького району </t>
  </si>
  <si>
    <t>Хмельницький облрибокомбінат, Летичівська сільська рада</t>
  </si>
  <si>
    <t>Летичівська селищна рада</t>
  </si>
  <si>
    <t>Рішенням Хмельницького облвиконкому від 15.10.1986 року № 225</t>
  </si>
  <si>
    <t>Ярославський</t>
  </si>
  <si>
    <t>Між селами  Ярославка і Митківці Летичівського р-ну</t>
  </si>
  <si>
    <t>Між селами  Ярославка і Митківці Хмельницького р-ну</t>
  </si>
  <si>
    <t>Великоберезнянський</t>
  </si>
  <si>
    <t xml:space="preserve">Гирло р. Скрипівка та заплава р. Хомора на південний захід від с.В.Березна Полонського р-ну          </t>
  </si>
  <si>
    <t xml:space="preserve">Гирло р. Скрипівка та заплава р. Хомора на південний захід від с.В.Березна Шепетівського р-ну          </t>
  </si>
  <si>
    <t>ВАТ Хмельницький облрибокомбінат</t>
  </si>
  <si>
    <t>Миколаївський</t>
  </si>
  <si>
    <t>Заплава р. Іква</t>
  </si>
  <si>
    <t xml:space="preserve">на околиці с. Миколаївка Хмельницького р-ну </t>
  </si>
  <si>
    <t>Пилявська сільська радас. Миколаївка  Старосинявського р-ну</t>
  </si>
  <si>
    <t>Червоноцвітський</t>
  </si>
  <si>
    <t>Климентовецьке л-во кв. 31 вид. 2, 3, 5, 6,8, 12-16, Мальованське л-во кв. 15 вид. 1,2, 4-9</t>
  </si>
  <si>
    <t>кв. 9 вид. 16-17 Климентовецького ліснцитва Шепетівського р-ну</t>
  </si>
  <si>
    <t>Кузьминський</t>
  </si>
  <si>
    <t xml:space="preserve">В 2,5-3 км. на північний схід від смт. Красилів.  </t>
  </si>
  <si>
    <t>В 2,5-3 км. на північний схід від смт. Красилів Хмельницького району</t>
  </si>
  <si>
    <t>Заставківська сільська радаКрасилівського р-ну</t>
  </si>
  <si>
    <t>Денисівський</t>
  </si>
  <si>
    <t>В межах с. Денисівка Білогірського району</t>
  </si>
  <si>
    <t>В заплаві річки Семенівка в межах с. Денисівка Шепетіввського району</t>
  </si>
  <si>
    <t xml:space="preserve">Денисівська сільська рада </t>
  </si>
  <si>
    <t>Рішенням 22 сесії обласної ради від 21.03.2002 р № 11</t>
  </si>
  <si>
    <t xml:space="preserve">Левада </t>
  </si>
  <si>
    <t>2  км н північ від с. Горбасів Летичівського району</t>
  </si>
  <si>
    <t>2  км н північ від с. Горбасів Хмельницький  району</t>
  </si>
  <si>
    <t>Приватна власність</t>
  </si>
  <si>
    <t>приватна власність гр. Скрипник В.О.</t>
  </si>
  <si>
    <t>Рішенням 10 сесії обласної ради від 29.02.2001 р № 10</t>
  </si>
  <si>
    <t>Сковородецькі краєвиди</t>
  </si>
  <si>
    <t>На околиці с.Сковородки</t>
  </si>
  <si>
    <t xml:space="preserve">На околиці с.Сковородки Хмельницького р-ну </t>
  </si>
  <si>
    <t>Сковородецька сільська рада с.Сковородки Старокостянтинівського р-ну</t>
  </si>
  <si>
    <t>Миролюбненьска сільська територіальна громада та ДП "Старокостянтинівське лісове господарство"</t>
  </si>
  <si>
    <t>Решнівська</t>
  </si>
  <si>
    <t>Біля с.Решнівка</t>
  </si>
  <si>
    <t xml:space="preserve">Біля с.Решнівка Хмельницького р-ну </t>
  </si>
  <si>
    <t>Решнівецька сільська рада с.Решнівка Старокостянтинівського р-ну</t>
  </si>
  <si>
    <t>Старокостянтинівська міська територіальна громада та ДП "Старокостянтинівське лісове господарство"</t>
  </si>
  <si>
    <t>Венеція</t>
  </si>
  <si>
    <t>Біля с. Миролюбне</t>
  </si>
  <si>
    <t xml:space="preserve">Біля с. Миролюбне Хмельницького р-ну </t>
  </si>
  <si>
    <t>Миролюбинська сільська рада с.Миролюбне Старокостянтинівського р-ну</t>
  </si>
  <si>
    <t>Жердя</t>
  </si>
  <si>
    <t>Між селамиМедисівка і Шибене</t>
  </si>
  <si>
    <t xml:space="preserve">Між селами Медисівка і Шибене Хмельницького р-ну </t>
  </si>
  <si>
    <t>Гаврилівська сільська радаТеофіпольського р-ну</t>
  </si>
  <si>
    <t>Левківська</t>
  </si>
  <si>
    <t>На південь вздовж р.Случ, між селами Калинівка і Сергіївка.</t>
  </si>
  <si>
    <t xml:space="preserve">На південь вздовж р.Случ, між селами Калинівка і Сергіївка Хмельницького р-ну </t>
  </si>
  <si>
    <t>Сербинівська сільська рада Старокостянтинівського р-ну</t>
  </si>
  <si>
    <t>Староостропільська сільська територіальна громада та ДП "Старокостянтинівське лісове господарство"</t>
  </si>
  <si>
    <t>Рішенням сесії обласної ради від 28.09.1995 року  № 67-р</t>
  </si>
  <si>
    <t>Стецьківська</t>
  </si>
  <si>
    <t>На північний захід від м.Старокостянтинів</t>
  </si>
  <si>
    <t xml:space="preserve">На північний захід від м.Старокостянтинів Хмельницького р-ну </t>
  </si>
  <si>
    <t>Стецьківська сільська рада м.СтарокостянтинівСтарокостянтинівського р-ну</t>
  </si>
  <si>
    <t>Миролюбненська</t>
  </si>
  <si>
    <t xml:space="preserve">В 1 км на південь від м.Старокостянтинів </t>
  </si>
  <si>
    <t xml:space="preserve">В 1 км на південь від м.Старокостянтинів  Хмелньицького р-ну </t>
  </si>
  <si>
    <t>Миролюбинська сільська рада  м. СтарокостянтинівСтарокостянтинівського р-ну</t>
  </si>
  <si>
    <t>Миролюбненська сільська територіальна громада та ДП "Старокостянтинівське лісове господарство"</t>
  </si>
  <si>
    <t>Лісок Громадський</t>
  </si>
  <si>
    <t xml:space="preserve">В північно-західній частині с. В.Каленичі </t>
  </si>
  <si>
    <t>В північно-західній частині с. В.Каленичі  Шепетівського р-ну</t>
  </si>
  <si>
    <t>ЛКП “Лісовик”Полонського р-ну</t>
  </si>
  <si>
    <t>Адамців гай</t>
  </si>
  <si>
    <t>В 1,5 км на північний схід від с.Коханівка</t>
  </si>
  <si>
    <t>В 1,5 км на північний схід від с.Коханівка Шепетівського р-ну</t>
  </si>
  <si>
    <t>Богданів гайок</t>
  </si>
  <si>
    <t>В 1,5 км на південний західвід с.Новолабунь</t>
  </si>
  <si>
    <t>В 1,5 км на південний західвід с.Новолабунь Шепетівського р-ну</t>
  </si>
  <si>
    <t>Рішенням сесії обласної ради від 28.09.1995 року № 67-р</t>
  </si>
  <si>
    <t>Гірчуків гайок</t>
  </si>
  <si>
    <t>Лісовий масив серед полів ксп ім.Кірова в 2 км від с.Титків</t>
  </si>
  <si>
    <t>Лісовий масив серед полів ксп ім.Кірова в 2 км від с.Титків Шепетівського р-ну</t>
  </si>
  <si>
    <t xml:space="preserve"> ЛКП “Лісовик”Полонського р-ну</t>
  </si>
  <si>
    <t>Печиводська</t>
  </si>
  <si>
    <t>с.Печиводи, центр села</t>
  </si>
  <si>
    <t>с.Печиводи, центр села Шепетівського р-ну</t>
  </si>
  <si>
    <t>Печиводська сільська рада с.Печиводи Славутського р-ну</t>
  </si>
  <si>
    <t>Урочище «Жолоби»</t>
  </si>
  <si>
    <t>В 1,5 км на південь від с. Двірець</t>
  </si>
  <si>
    <t>В 1,5 км на південь від с. Двірець Шепетівського району</t>
  </si>
  <si>
    <t>Двірецька сільська рада Ізяславського р-ну</t>
  </si>
  <si>
    <t>КП "Двірець"</t>
  </si>
  <si>
    <t xml:space="preserve">Калюсецька гора </t>
  </si>
  <si>
    <t>Поблизу с.Калюсик,урочище «Щомб»</t>
  </si>
  <si>
    <t>Поблизу с.Калюсик,урочище «Щомб» Хмельницьки йрайон</t>
  </si>
  <si>
    <t>Карачієвська сільська рада с.Калюсик Віньковецького р-ну</t>
  </si>
  <si>
    <t>Рішенням сесії обласної ради від 25.12.1997 року № 5</t>
  </si>
  <si>
    <t>Северин</t>
  </si>
  <si>
    <t>На околиці с.Северин</t>
  </si>
  <si>
    <t xml:space="preserve">На околиці с.Северин Хмельницького р-ну </t>
  </si>
  <si>
    <t>Вишнопільська сільська рада с.Вишнопіль Старокостянтинівського р-ну</t>
  </si>
  <si>
    <t>Завадська</t>
  </si>
  <si>
    <t>Кв. 16, вид. 5,6,15,30Понінківського лісництва На правому березі р. Хомора смт. Понінка</t>
  </si>
  <si>
    <t>кв. 16 вид. 10-13 Понінківського лісництва Шепетівського р-ну</t>
  </si>
  <si>
    <t>ДП «Шепетівський лісове господарство" планується переоформити на філію «Шепетівський лісове господарсто"</t>
  </si>
  <si>
    <t xml:space="preserve">Рішенням 16 сесії обласної ради від 4.04.2001 р. № 10 </t>
  </si>
  <si>
    <t>Врублівецький ліс</t>
  </si>
  <si>
    <t xml:space="preserve">Лісовий масив поблизу с. Врубівці Кам¢янець-Подільського району </t>
  </si>
  <si>
    <t>КП “Надра Кам¢янеччини”Кам’янець-Подільський район</t>
  </si>
  <si>
    <t>Гусикова гора</t>
  </si>
  <si>
    <t xml:space="preserve">Городоцький р-н, біля с. Слобідка Сатанівська </t>
  </si>
  <si>
    <t>біля с. Слобідка Сатанівська Хмельницький район</t>
  </si>
  <si>
    <t>Сатанівська селищ.р.</t>
  </si>
  <si>
    <t>Рішення облради від 20.12.2019 № 32-29/2019</t>
  </si>
  <si>
    <t>Дзвінки</t>
  </si>
  <si>
    <t>Урочище „Дзвінки” Білогірське л-во кв. 25 діл. 5 Ізяславського ДЛГ</t>
  </si>
  <si>
    <t>Урочище „Дзвінки” Білогірське л-во кв. 25 діл. 5 Ізяславського ДЛГ Шепетівського району</t>
  </si>
  <si>
    <t>ДП «Ізяславський лісгосп» планується переоформлення на філію "Ізяславське лісове господарство"</t>
  </si>
  <si>
    <t>Розпорядженням облвиконкому від 11.06.1970 року № 156-р «б» 7</t>
  </si>
  <si>
    <t>Вигорне</t>
  </si>
  <si>
    <t>Урочище „Вигорне” Білогірське л-во кв. 30 ДП “Ізяславський лісгосп”</t>
  </si>
  <si>
    <t>Урочище „Вигорне” Білогірське л-во кв. 30 ДП “Ізяславський лісгосп” Шепетівський район</t>
  </si>
  <si>
    <t>В урочищі „Корабельна роща” Віньковецьке л-во кв. 75 вид. 7</t>
  </si>
  <si>
    <t>кв. 75 вид. 18 Віньковецького лісництва Хмельницького району</t>
  </si>
  <si>
    <t>ДП Ярмолинецький лісгосп» планується переоформлення на філію "Ярмолинецьке лісове господарство"</t>
  </si>
  <si>
    <t>В урочищі „Корабельна роща” Віньковецьке л-во кв. 48 вид. 43</t>
  </si>
  <si>
    <t>кв. 47 вид. 2 Зіньківського лісництва Хмельницький район</t>
  </si>
  <si>
    <t>С. Охрімівні Віньковецького району</t>
  </si>
  <si>
    <t>на території колишньої школи у межах с. Охрімівці Хмельницького району</t>
  </si>
  <si>
    <t>Охримовецька ЗОШ І-ІІІ ст.</t>
  </si>
  <si>
    <t>Рішенням облвиконкому від 4.09.1982 року № 278</t>
  </si>
  <si>
    <t>Каштан кінський</t>
  </si>
  <si>
    <t>Липа європейська</t>
  </si>
  <si>
    <t>На території парку в с. Бубнівка Волочиського району</t>
  </si>
  <si>
    <t xml:space="preserve">В межах населеного пункту с. Бубнівка Хмельницького району </t>
  </si>
  <si>
    <t>Бубнівська сільська рада</t>
  </si>
  <si>
    <t>Розпорядженням облвиконкому від 7.12.1972 року № 462-р</t>
  </si>
  <si>
    <t>Липа манжурська</t>
  </si>
  <si>
    <t>Ялина колюча (форма сиза)</t>
  </si>
  <si>
    <t>Туя пірамідальна</t>
  </si>
  <si>
    <t>В центрі м. Волочиськ</t>
  </si>
  <si>
    <t>В центрі м. Волочиськ Хмельницького району</t>
  </si>
  <si>
    <t>Волочиська міська рада</t>
  </si>
  <si>
    <t>Рішенням сесії облради народних депутатів від 25.12.1992 року №7</t>
  </si>
  <si>
    <t>Городоцька дача І</t>
  </si>
  <si>
    <t>Ярмолинецьке л-во кв.52, діл. 2 (Городоцький район)</t>
  </si>
  <si>
    <t>кв. 52 вид. 2 Городоцького лісництва Хмельницький район</t>
  </si>
  <si>
    <t>ДП „Ярмолинецький лісгосп” планується переоформити на філію "Ярмолинецький лісгосп"</t>
  </si>
  <si>
    <t xml:space="preserve">Рішенням облвиконком від 14.07.1977 року № 213 </t>
  </si>
  <si>
    <t>Городоцька дача ІІ</t>
  </si>
  <si>
    <t>Ярмолинецьке л-во кв.69, діл. 10</t>
  </si>
  <si>
    <t>кв. 69 вид. 6 Городоцького лісництва Хмельницький район</t>
  </si>
  <si>
    <t>Група вікових дерев</t>
  </si>
  <si>
    <t>С. Велика Левада Городоцького району</t>
  </si>
  <si>
    <t>в с. Велика Левада Хмельницький район</t>
  </si>
  <si>
    <t>Купинська сільська рада</t>
  </si>
  <si>
    <t>Рішенням облвиконкому від 21.11.1984 року № 242</t>
  </si>
  <si>
    <t xml:space="preserve">В центрі м. Городок </t>
  </si>
  <si>
    <t>В центрі м. Городок  Хмельницький район</t>
  </si>
  <si>
    <t>Городоцька міська рада</t>
  </si>
  <si>
    <t>Рішенням облвиконкому від 16.10.1991 року № 177</t>
  </si>
  <si>
    <t>Урочище “Качанове”</t>
  </si>
  <si>
    <t>В 2.5 км. на північ від с. Зверхівці Городоцького району</t>
  </si>
  <si>
    <t>В 2.5 км. на північ від с. Зверхівці Хмельницького  району</t>
  </si>
  <si>
    <t xml:space="preserve">ГСЛП „Горліс”Городоцького району </t>
  </si>
  <si>
    <t>Рішенням сесії облради від 28.10.1994 року № 7</t>
  </si>
  <si>
    <t>Деренівка</t>
  </si>
  <si>
    <t>За 2 км на захід від с. Грицьків Городоцького району</t>
  </si>
  <si>
    <t>в 2 км на захід від с. Грицьків Хмельницького району</t>
  </si>
  <si>
    <t>ГСЛП ”Горліс”Городоцького району</t>
  </si>
  <si>
    <t>Рішенням облради від 1.11.1996 року №2</t>
  </si>
  <si>
    <t>Берека</t>
  </si>
  <si>
    <t>Урочище „Ковтун”” Дунаєвецьке л-во кв. 59</t>
  </si>
  <si>
    <t>Урочище „Ковтун”” Дунаєвецьке л-во кв.  1 вид. 14</t>
  </si>
  <si>
    <t xml:space="preserve">Розпорядженням облвиконкому від 11.06.1970 року № 156-р «б» </t>
  </si>
  <si>
    <t>Малієвецьке л-во кв. 67 діл. 5  ДП «Кам’янець-Подільський лісгосп»</t>
  </si>
  <si>
    <t>Малієвецьке л-во кв. 67 діл. 5  ДП «Кам’янець-Подільський лісгосп»Кам'янець-Подільський район</t>
  </si>
  <si>
    <t>Морозівська дача</t>
  </si>
  <si>
    <t>Малієвецьке л-во кв. 34 діл. 7 ДП «Кам’янець-Подільський лісгосп»</t>
  </si>
  <si>
    <t>Малієвецьке л-во кв. 34 вид 9 ДП «Кам’янець-Подільський лісгосп» Камянець-Подільський район</t>
  </si>
  <si>
    <t>Розпорядженням облвиконкому від 5.05.1975 року № 132</t>
  </si>
  <si>
    <t>Алея горіха волоського</t>
  </si>
  <si>
    <t>Вздовж дороги Васьковичі-Краснопільськ км. 341+600-343+600 ліва сторона (Дунаєвецький р-н)</t>
  </si>
  <si>
    <t>Вздовж дороги Житомир-Чернівці км 256+630-км 258+730 (ліва сторона) на території Залісцівської сільської ради Кам'янець-Подільський район</t>
  </si>
  <si>
    <t>Служба автомобільних доріг у Хмельницькій області</t>
  </si>
  <si>
    <t xml:space="preserve">Рішенням облвиконкому від 4.09.1982 року № 278          </t>
  </si>
  <si>
    <t>Вздовж дороги Васьковичі-Краснопільськ км. 378-381 ліва сторона (Кам¢янець-Подільский р-н)</t>
  </si>
  <si>
    <t>смуга відводу автомобільної дороги загального користування державного значенян Н-03 Житомир-Чернівці на ділянці км 295+100-км 298+100 (ліва сторона) Камянець-Подільський район</t>
  </si>
  <si>
    <t>Букові дерева</t>
  </si>
  <si>
    <t>С. Залісці Дунаєвецького району</t>
  </si>
  <si>
    <t>у межах населеного пункту с. Залісці Камянець-Подільського району</t>
  </si>
  <si>
    <t>Залісецька сільська рада</t>
  </si>
  <si>
    <t xml:space="preserve">Маківське л-во кв. 76 вид. 8 </t>
  </si>
  <si>
    <t>Маківське л-во кв. 76 вид. 8 Камянець-Подільського району</t>
  </si>
  <si>
    <t>Рішенням сесії облради від 1.11.1996 року № 2</t>
  </si>
  <si>
    <t>Маківське л-во кв. 75 вид. 11 ДП «Кам’янець-Подільський лісгосп»</t>
  </si>
  <si>
    <t>Маківське л-во кв. 75 вид. 11 ДП «Кам’янець-Подільський лісгосп»Камянець-Подільського району</t>
  </si>
  <si>
    <t>Плужнянська дача</t>
  </si>
  <si>
    <t xml:space="preserve">Плужнянська дача Плужнянського ліс-ва кв. 111 вид. 27 </t>
  </si>
  <si>
    <t>Плужнянського ліс-ва кв. 111 Шепетівського району</t>
  </si>
  <si>
    <t>Розпорядженням облвиконкому від 11.06.1970 року № 156-р- «б»</t>
  </si>
  <si>
    <t>Михельська дача І</t>
  </si>
  <si>
    <t xml:space="preserve">Михельська дача, Михельське л-во кв. 23 діл. 22 </t>
  </si>
  <si>
    <t>Михельська дача, Михельське л-во кв. 23 діл. 22  Шепетівського району</t>
  </si>
  <si>
    <t>Михельська дача ІІ</t>
  </si>
  <si>
    <t xml:space="preserve">Михельська дача, Михельське л-во кв. 25 діл. 7, кв. 5 діл. 7 </t>
  </si>
  <si>
    <t>Михельська дача, Михельське л-во кв. 25 діл. 7, кв. 5 діл. 7   Шепетівського району</t>
  </si>
  <si>
    <t>Плужнянське л-во кв. 58 діл. 33 Ізяславського ДЛГ</t>
  </si>
  <si>
    <t>Плужнянське л-во кв. 58 діл. 22 Шепетівський район</t>
  </si>
  <si>
    <t>Лютарське л-во кв. 41 діл. 20 ДП «Ізяславський лісгосп»</t>
  </si>
  <si>
    <t>Лютарське л-во кв. 41 діл. 32 Шепетівський район</t>
  </si>
  <si>
    <t>Рішенням облвиконкому від 15.10.1986 року № 225</t>
  </si>
  <si>
    <t>Поблизу Контори Плужнянського ліс-ва ДП «Ізяславський лісгосп»</t>
  </si>
  <si>
    <t>на території садиби Плужненського лісництва Шепетівського району</t>
  </si>
  <si>
    <t>Рішенням сесії облради від 25.12.1992 року №7</t>
  </si>
  <si>
    <t>С.Сохуженці Ізяславського р-ну на території ЗОШ</t>
  </si>
  <si>
    <t>на території школи в с. Сохуженці Шепетівський район</t>
  </si>
  <si>
    <t xml:space="preserve">Сохужинецька ЗОШ </t>
  </si>
  <si>
    <t>Зростає в с. Червона діброва  Кам’янець-Подільського району</t>
  </si>
  <si>
    <t>Слобідко-Рихтівська сільська рада Кам’янець-Подільського р-ну</t>
  </si>
  <si>
    <t>Рішенням облвиконкому від 04.09.1982 р. № 278</t>
  </si>
  <si>
    <t>Явір</t>
  </si>
  <si>
    <t>Зростає в с. Шустівці біля будинку культури Кам’янець-Подільського району</t>
  </si>
  <si>
    <t>біля будинку культури с. Шустівці Камянець-Подільського району</t>
  </si>
  <si>
    <t>Шустівецька сільська рада Кам’янець-Подільського р-ну</t>
  </si>
  <si>
    <t>Орининська сільська територіальна громада</t>
  </si>
  <si>
    <t xml:space="preserve"> Зростає в с. Тарасівка Кам’янець-Подільського району</t>
  </si>
  <si>
    <t xml:space="preserve">Зростає в м. Кам’янець-Подільському на вул. Шевченка, 55а  </t>
  </si>
  <si>
    <t>КП „Кам’янецький парк”</t>
  </si>
  <si>
    <t>інформація відсутня</t>
  </si>
  <si>
    <t>Розпорядженням облвиконкому від 22.10.1969 р. № 358-р</t>
  </si>
  <si>
    <t>Тюльпанове дерево</t>
  </si>
  <si>
    <t>Зростає в м. Кам’янець-Подільському на вул. Л.Україники, 77</t>
  </si>
  <si>
    <t>Липа кримська</t>
  </si>
  <si>
    <t>Зростає в м.Кам’янець-Подільському по вул. Л.Українки, 70</t>
  </si>
  <si>
    <t>Розпорядженням облвиконкому від 11.06.1970 р. № 156-р”б”</t>
  </si>
  <si>
    <t>Липа європейська, форма розсіченолиста</t>
  </si>
  <si>
    <t xml:space="preserve">Зростає в м. Кам’янець-Подільському по вул. Ю Сіцінського, 2  </t>
  </si>
  <si>
    <t>Дитячий тубдиспансер</t>
  </si>
  <si>
    <t xml:space="preserve">Зростає в м. Кам’янець-Подільському по вул.. Ю Сіцінського, 2  </t>
  </si>
  <si>
    <t>Айлант високий</t>
  </si>
  <si>
    <t xml:space="preserve">Тис ягідний </t>
  </si>
  <si>
    <t xml:space="preserve">Зростає в м. Кам’янець-Подільському по вул.. Л.Українки, 66 </t>
  </si>
  <si>
    <t>Катальпа японська</t>
  </si>
  <si>
    <t xml:space="preserve">Зростає в м. Кам’янець-Подільському по вул.. Л.Українки, 50 </t>
  </si>
  <si>
    <t>Біота східна</t>
  </si>
  <si>
    <t xml:space="preserve">Зростає в м. Кам’янець-Подільському по вул. Драй - Хмари , 10  </t>
  </si>
  <si>
    <t xml:space="preserve">Зростає в м. Кам’янець-Подільському по вул. Драй - Хмари , 22  </t>
  </si>
  <si>
    <t>Бундук канадський</t>
  </si>
  <si>
    <t xml:space="preserve">Зростає в м. Кам’янець-Подільському по вул. Л. Українки, 63 </t>
  </si>
  <si>
    <t>Станція юних техніків</t>
  </si>
  <si>
    <t>Ялина колюча(ф. колумбіка)</t>
  </si>
  <si>
    <t xml:space="preserve">Зростає в м. Кам’янець-Подільському по вул. Гунській, 9б. </t>
  </si>
  <si>
    <t>Ялівець Віргінський</t>
  </si>
  <si>
    <t xml:space="preserve">Зростає в м. Кам’янець-Подільському по вул. Гунській, 5. </t>
  </si>
  <si>
    <t xml:space="preserve">Зростає в м. Кам’янець-Подільському по вул. Л. Українки, 40 . </t>
  </si>
  <si>
    <t>Зростає в м. Кам’янець-Подільському по вул. Л. Українки, 59.</t>
  </si>
  <si>
    <t xml:space="preserve">Зростає в м. Кам’янець-Подільському по вул. Л. Українки, 48. </t>
  </si>
  <si>
    <t>Зростає в м. Кам’янець-Подільському по ул.. Шевченка, 39.</t>
  </si>
  <si>
    <t>Туя західна(біогрупа)</t>
  </si>
  <si>
    <t>Зростає в м. Кам’янець-Подільському по вул.. Шевченка, 24-26.</t>
  </si>
  <si>
    <t xml:space="preserve">Зростає в м. Кам’янець-Подільському по вул.. Гагаріна, 77 та по вул.. Гунській. </t>
  </si>
  <si>
    <t>Ясен звичайний(ф.плакуча)</t>
  </si>
  <si>
    <t>Зростає в м. Кам’янець-Подільському по вул.. Суворова, 2.</t>
  </si>
  <si>
    <t>Катальпа</t>
  </si>
  <si>
    <t>Харчовий технікум</t>
  </si>
  <si>
    <t>Біота східна(Ф.пірамідальна)</t>
  </si>
  <si>
    <t xml:space="preserve">Харчовий технікум </t>
  </si>
  <si>
    <t>Клен Гінала</t>
  </si>
  <si>
    <t>Зростає в м. Кам’янець-Подільському по вул.. Суворова, 2 на території садиби харчового технікуму.</t>
  </si>
  <si>
    <t>Липа войлочна</t>
  </si>
  <si>
    <t xml:space="preserve">Зростає в м. Кам’янець-Подільському по вул. Соборна, 1. </t>
  </si>
  <si>
    <t>Липа крупнолиста</t>
  </si>
  <si>
    <t>Зростає в м. Кам’янець-Подільському по вул. Соборній, 1.</t>
  </si>
  <si>
    <t>Клен сріблястий</t>
  </si>
  <si>
    <t>Біогрупа екзотичних дерев</t>
  </si>
  <si>
    <t>Зростає в м. Кам’янець-Подільському по вул. Шевченка, 26</t>
  </si>
  <si>
    <t>КП „Кам’янецький парк</t>
  </si>
  <si>
    <t>Сквер</t>
  </si>
  <si>
    <t>Розташований в м. Кам’янець-Подільському по вул. Шевченка,19</t>
  </si>
  <si>
    <t>Подільська державна агррарно-технічна академія</t>
  </si>
  <si>
    <t>Зростає в м. Кам’янець-Подільському по вул. Шевченка, 33</t>
  </si>
  <si>
    <t>Рішенням облвиконкому від 21.11.1984 р. № 242</t>
  </si>
  <si>
    <t>Ялина колюча(ф. сиза)</t>
  </si>
  <si>
    <t>Зростає в м. Кам’янець-Подільському по вул. Л. Українки, 91</t>
  </si>
  <si>
    <t>Школа-інтернат № 2”</t>
  </si>
  <si>
    <t>Розпорядження облвиконкому від 11.06.1970 р. № 156-р”б”</t>
  </si>
  <si>
    <t>Зростає в м. Кам’янець-Подільському по вул. Л. Українки, 83</t>
  </si>
  <si>
    <t xml:space="preserve">Зростає в м. Кам’янець-Подільському по вул. Гагенмейстера, 1. </t>
  </si>
  <si>
    <t>Сосна чорна</t>
  </si>
  <si>
    <t>Зростає в м. Кам’янець-Подільському по вул. Панівецькій, 1.</t>
  </si>
  <si>
    <t>Біота західна</t>
  </si>
  <si>
    <t>Зростає в м. Кам’янець-Подільському по вул. Шевченка, 30</t>
  </si>
  <si>
    <t>Зростає в м. Кам’янець-Подільському по вул. Хмельницьке шосе, 22</t>
  </si>
  <si>
    <t>Електро-механічний завод</t>
  </si>
  <si>
    <t>Зростає в м. Кам’янець-Подільському по вул. Голосківське шосе, 1</t>
  </si>
  <si>
    <t>Спецкар’єр</t>
  </si>
  <si>
    <t>Зростає в м. Кам’янець-Подільському по вул. Соборній, 7</t>
  </si>
  <si>
    <t>Відділення зв’язку</t>
  </si>
  <si>
    <t>Клен гостролистий(ф. шаровидна)</t>
  </si>
  <si>
    <t>Зростає в м. Кам’янець-Подільському по вул. Л. Українки, 52</t>
  </si>
  <si>
    <t>Біогрупа</t>
  </si>
  <si>
    <t>Зростає в м. Кам’янець-Подільському на майдані Відродження.</t>
  </si>
  <si>
    <t>Зростає в м. Кам’янець-Подільському по вул. Шевченка в сквері „Молодіжному”</t>
  </si>
  <si>
    <t>Рішенням облвиконкому від 16.10.1991 р. № 171</t>
  </si>
  <si>
    <t>Дуб чершчатий</t>
  </si>
  <si>
    <t>Зростає в м. Кам’янець-Подільському по вул. Шевченка, 18.</t>
  </si>
  <si>
    <t>Зростає в м. Кам’янець-Подільському по вул. Л. Українки, 29.</t>
  </si>
  <si>
    <t>Зростає в м. Кам’янець-Подільському по вул. Уральській в сквері „Водойма”</t>
  </si>
  <si>
    <t>Зростає в м. Кам’янець-Подільському по вул. Соборній, 2.</t>
  </si>
  <si>
    <t>Зростає в м. Кам’янець-Подільському по вул. Огієнка, 91</t>
  </si>
  <si>
    <t>Державний педуніверситет</t>
  </si>
  <si>
    <t xml:space="preserve">Зростає в м. Кам’янець-Подільському по вул. Шевченка, 12. </t>
  </si>
  <si>
    <t>Розпорядженням голови ОДА від 28.11.1995 р. № 67-р.</t>
  </si>
  <si>
    <t>Зростає в м. Кам’янець-Подільському по вул. Червоноармійській.</t>
  </si>
  <si>
    <t>Урочище “Липник І"</t>
  </si>
  <si>
    <t xml:space="preserve">Кв. 78 вид. 6 Красилівського л-ва </t>
  </si>
  <si>
    <t>кв. 78 вид. 8 Красилівського лісництва Хмельницького району</t>
  </si>
  <si>
    <t>Розпорядженням облвиконкому від 4.09.1982 року       № 278</t>
  </si>
  <si>
    <t>Урочище “Липник ІІ”</t>
  </si>
  <si>
    <t>Розташована в кв. 78 вид. 4 Красилівського л-ва Старокостянтинівського ДЛГ.</t>
  </si>
  <si>
    <t>кв. 78 вид. 7 Красилівського лісництва Хмельницького району</t>
  </si>
  <si>
    <t>Розпорядженням облвиконкому від 4.09.1982 року      № 278</t>
  </si>
  <si>
    <t>Урочище “Липник”</t>
  </si>
  <si>
    <t>Розташована в урочищі "Липник" Красилівського лісництва в кв. 74</t>
  </si>
  <si>
    <t>кв. 74 вид. 8 Красилівського лісництва Хмельницького району</t>
  </si>
  <si>
    <t>Розпорядженням виконкому обласної ради депутатів трудящих від 30.01.1969 року №72-р</t>
  </si>
  <si>
    <t>Урочище “Гайдучино ІІ”</t>
  </si>
  <si>
    <t>Розташована в кв. 45 урочища "Баймаки" та кв. 80 урочища  "Гайдучино" Красилівського л-ва ДП “Старокостянтинівський лісгосп”</t>
  </si>
  <si>
    <t>кв. 80 вид. 7 Красилівського лісництва Хмельницького району</t>
  </si>
  <si>
    <t>Розпорядженням облвиконкому від 30.01.1969 року №72-р</t>
  </si>
  <si>
    <t>Урочище “Баймаки І”</t>
  </si>
  <si>
    <t>Розташована в кв. 50 діл. 17 урочища "Баймаки" та кв. 81 діл. 1 урочища "Гайдучино" Красилівського л-ва ДП “Старокостянтинівський лісгосп”</t>
  </si>
  <si>
    <t xml:space="preserve">кв. 50 вид. 12 Красилівського лісництва Хмельницького району </t>
  </si>
  <si>
    <t>Урочище “Баймаки ІІ”</t>
  </si>
  <si>
    <t>Розташована в кв. 84 урочища "Гайдучино",  кв. 45 урочища "Баймаки", кв. 66 урочища "Запуст" Красилівському л-ві ДП “Старокостянтинівський лісгосп”</t>
  </si>
  <si>
    <t xml:space="preserve">кв. 52 вид. 4 Красилівського лісництва Хмельницького району </t>
  </si>
  <si>
    <t>Урочище Шмирки</t>
  </si>
  <si>
    <t>Розташована в урочищі Шмирки кв. 4 діл. 23 Красилівського л-ва ДП “Старокостянтинівський лісгосп”.</t>
  </si>
  <si>
    <t xml:space="preserve">кв. 4 вид. 32 Красилівського лісництва Хмельницького району </t>
  </si>
  <si>
    <t>Розпорядженням облвиконкому від 11.06.1970 року № 156-р «б»</t>
  </si>
  <si>
    <t>Урочище “Волиця”</t>
  </si>
  <si>
    <t>Розташована в Красилівському л-ві в кв. 15.діл. 7 ДП “Старокостянтинівський лісгосп”</t>
  </si>
  <si>
    <t xml:space="preserve">кв. 15 вид. 8 Красилівського лісництва Хмельницького району </t>
  </si>
  <si>
    <t>105.</t>
  </si>
  <si>
    <t>Урочище “Кучманівка”</t>
  </si>
  <si>
    <t>Антонінське л-во кв. 5 діл. 9 ДП “Старокостянтинівський лісгосп”ДП “Старокостянтинівський лісгосп”</t>
  </si>
  <si>
    <t>Рішенням облвиконкому від 4.09.1982 року № 272</t>
  </si>
  <si>
    <t>Алея бука європейського</t>
  </si>
  <si>
    <t xml:space="preserve">Антонінське л-во кв. 58 ДП “Старокостянтинівський лісгосп”ДП </t>
  </si>
  <si>
    <t>кв. 54 вид. 16 Антонінського лісництва Хмельницький район</t>
  </si>
  <si>
    <t xml:space="preserve">Лісовий масив біля с. В. Салиха кв. 1 діл. 16 </t>
  </si>
  <si>
    <t>біля с. Велика Салиха Хмельницького району</t>
  </si>
  <si>
    <t>ЛСП “Красилівліс” Красилівського р-ну</t>
  </si>
  <si>
    <t>Рішенням облради від 16.10.1991 року  № 171</t>
  </si>
  <si>
    <t>Летичівська</t>
  </si>
  <si>
    <t>Смт. Летичів, міський парк відпочинку. На території зростають типові для Поділля породи дерев</t>
  </si>
  <si>
    <t>Смт. Летичів, міський парк відпочинку</t>
  </si>
  <si>
    <t>Рішенням 4 сесії обласної ради від 16 грудня 1998 року № 13, змінено категорію на ботанічну пам’ятку природи рішенням 11 сесії обласної ради від 30.03.2003 р. № 22-11/2004</t>
  </si>
  <si>
    <t>Липова алея</t>
  </si>
  <si>
    <t xml:space="preserve">Липова алея 300-річного віку, вздовж  шляху 72+76+750 Вінниця-Львів-Краковець. </t>
  </si>
  <si>
    <t>Служба автомобільних доріг Хмельницької області (Летичівський район)</t>
  </si>
  <si>
    <t xml:space="preserve">Чотирьохрядна липова алея 300-річного віку, </t>
  </si>
  <si>
    <t>Служба автомобільних доріг Хмельницької області</t>
  </si>
  <si>
    <t xml:space="preserve">Рішенням облвиконкому від 4.09.1982 року № 278  </t>
  </si>
  <si>
    <t xml:space="preserve">Липова алея віком 300 років, вздовж шляху 82+82+150. </t>
  </si>
  <si>
    <t>Волосовецька дача</t>
  </si>
  <si>
    <t xml:space="preserve">  Пархомівське л-во кв. 5 діл. 9.</t>
  </si>
  <si>
    <t>Модрина європейська</t>
  </si>
  <si>
    <t xml:space="preserve">Смт. Летичів вул. Панасюка біля приміщення музичної школи </t>
  </si>
  <si>
    <t xml:space="preserve">Смт. Летичів вул. Панасюка біля приміщення музичної школи  Хмельницький район </t>
  </si>
  <si>
    <t>Рішенням 4 сесії обласної ради від 16 грудня 1998 року № 13</t>
  </si>
  <si>
    <t>Козачинське л-во кв. 3, діл. 8 Летичівського ДЛГ</t>
  </si>
  <si>
    <t>Старий ясен</t>
  </si>
  <si>
    <t>Смт. Летичів вул. Леніна</t>
  </si>
  <si>
    <t>смт Летичів Хмельницький район</t>
  </si>
  <si>
    <t>Підсніжник звичайний</t>
  </si>
  <si>
    <t>Хутірське л-во кв. 35 вид.13, 14</t>
  </si>
  <si>
    <t>кв. 35 вид. 26, 27 Романівського лісництва Шепетівського р-ну</t>
  </si>
  <si>
    <t>Рішенням 2 сесії облради від 28.10.1994 року № 7</t>
  </si>
  <si>
    <t>Голицька дача</t>
  </si>
  <si>
    <t>Голицьке л-во кв. 34 діл. 7</t>
  </si>
  <si>
    <t xml:space="preserve">кв. 34 вид. 8 лісництва Теребіжі Шепетівського району </t>
  </si>
  <si>
    <t>ДП «Славутський лісгосп" планується переоформити на філію «Славутський лісове господарство"</t>
  </si>
  <si>
    <t>Розпорядженням облвиконкому від 07.12.1972 року  № 462-р</t>
  </si>
  <si>
    <t>Хутірське л-во кв. 43Вид. 22</t>
  </si>
  <si>
    <t>Розпорядженням облвиконкому від 11.06.1970 року № 156-р "в"</t>
  </si>
  <si>
    <t>Хутірське л-во кв. 6 вид.7</t>
  </si>
  <si>
    <t>кв. 6 вид. 7 Хутірського лісництва Шепетівського р-ну</t>
  </si>
  <si>
    <t>Рішенням облвиконкому  від 16.10.91р. №171</t>
  </si>
  <si>
    <t>Дуби велетні</t>
  </si>
  <si>
    <t>Хутірське л-во кв. 23Вид. 39</t>
  </si>
  <si>
    <t>кв. 3 вид. 32 Хутірського лісниутва Шепетівського р-ну</t>
  </si>
  <si>
    <t>Рішенням 8 сесії  облради  від 1.11.96р. №2</t>
  </si>
  <si>
    <t>Поблизу с. Печи води Славутського р-ну</t>
  </si>
  <si>
    <t>Поблизу с. Печиводи Шепетівського  р-ну</t>
  </si>
  <si>
    <t>Печиводська сільська рада</t>
  </si>
  <si>
    <t>Розпорядженням ОДА від 28.09.95р. №67-9 (р)</t>
  </si>
  <si>
    <t>Славутська діброва</t>
  </si>
  <si>
    <t>Голицьке л-во кв. 34 вид. 6</t>
  </si>
  <si>
    <t xml:space="preserve">кв. 34 вид. 16 лісництва Теребіжі Шепетівського району </t>
  </si>
  <si>
    <t>Рішенням 11 сесії облради від 30.03.2004 р. № 22-11/2004</t>
  </si>
  <si>
    <t>Алея старих лип</t>
  </si>
  <si>
    <t>С. СамчинціСтарокостянтинівського р-ну</t>
  </si>
  <si>
    <t>с. Самчинці Хмельницький район</t>
  </si>
  <si>
    <t>Самчинецька сільська рада</t>
  </si>
  <si>
    <t>Миролюбненська сільська територіальна громада</t>
  </si>
  <si>
    <t>Розпорядженням облвиконкому від 11.06.1970 року № 156 –р”б”</t>
  </si>
  <si>
    <t>Урочище „Руда”</t>
  </si>
  <si>
    <t xml:space="preserve">кв. 30 діл. 7 Самчиківського лісництва  </t>
  </si>
  <si>
    <t xml:space="preserve">кв. 30 вид. 7 Самчиківського лісництва Хмельницького р-ну </t>
  </si>
  <si>
    <t>Розпорядженням облвиконкому від 11.06.1970 року № 156-р”б”</t>
  </si>
  <si>
    <t>Урочище „Кучманівка”</t>
  </si>
  <si>
    <t>Антонінське лісництві кв. 5 діл. 9</t>
  </si>
  <si>
    <t>Рішенням облвиконкому від 4.09.1982 р № 278</t>
  </si>
  <si>
    <t>Урочище „Баглаї”</t>
  </si>
  <si>
    <t xml:space="preserve"> кв. 37 діл. 8 Самчиківське лісництва  </t>
  </si>
  <si>
    <t>кв. 37 вид. 8 Самчиківського лісництва Хмельницького району</t>
  </si>
  <si>
    <t xml:space="preserve"> Сковородецьке лісництві кв. 14 вид. 17</t>
  </si>
  <si>
    <t xml:space="preserve">кв. 14 вид. 33 Сковородецького лісництва Хмельницького р-ну </t>
  </si>
  <si>
    <t>Рішенням облради від 25.12.1992 року № 7</t>
  </si>
  <si>
    <t>Урочище Чернятин Антонінського лісництва кв. 47 вид. 10</t>
  </si>
  <si>
    <t>Урочище Чернятин Антонінського лісництва кв. 47 вид. 10 Хмельницького району</t>
  </si>
  <si>
    <t>Урочище Чернятин Антонінського лісництва кв. 46 вид. 22</t>
  </si>
  <si>
    <t>Урочище Чернятин Антонінського лісництва кв. 46 вид. 22 Хмельницького району</t>
  </si>
  <si>
    <t>Рішенням облвиконкому від 15.10.1986 р. № 225</t>
  </si>
  <si>
    <t>Біогрупа дерев</t>
  </si>
  <si>
    <t>В урочищі “Новоселиця” Старокостянтинівського району</t>
  </si>
  <si>
    <t>1,5 км від населеного пункту с. Миролюбне Хмельницького р-ну</t>
  </si>
  <si>
    <t>СПТУ № 41</t>
  </si>
  <si>
    <t>Рішенням 17 сесії облради від 17.12.1993 р. № 3</t>
  </si>
  <si>
    <t>Екзотичні дерева</t>
  </si>
  <si>
    <t>В лісовому масиві поблизу с. М. Жеребки.Теофіпольського району</t>
  </si>
  <si>
    <t>В лісовому масиві поблизу с. М. Жеребки Хмельницького району</t>
  </si>
  <si>
    <t>Маложеребків-ська сільська рада</t>
  </si>
  <si>
    <t>Алея каштана кінського</t>
  </si>
  <si>
    <t>смт. Теофіполь на території районної ради фізкультурного товариства.</t>
  </si>
  <si>
    <t xml:space="preserve">смт. Теофіполь на території районної ради фізкультурного товариства Хмельницького району </t>
  </si>
  <si>
    <t>Теофіпольська селищна рада</t>
  </si>
  <si>
    <t>В південній частині с. Ільківці Теофіпольського р-ну</t>
  </si>
  <si>
    <t>В південній частині с. Ільківці Хмельницького  р-ну</t>
  </si>
  <si>
    <t>Ільківецька сільська рада</t>
  </si>
  <si>
    <t>Рішенням сесії облради від 17.12.1993 року №3</t>
  </si>
  <si>
    <t>Вікові дерева</t>
  </si>
  <si>
    <t xml:space="preserve">С. Волиця-Польова Теофіпольського району </t>
  </si>
  <si>
    <t>при візді в село Волиця -Польова Хмельницького району</t>
  </si>
  <si>
    <t>Волице-Польова сільська рада</t>
  </si>
  <si>
    <t>Віковічні дерева</t>
  </si>
  <si>
    <t>Смт. Базалія Теофіпольського р-ну</t>
  </si>
  <si>
    <t>Смт. Базалія Хмельницького  р-ну</t>
  </si>
  <si>
    <t>Базалійська селищна рада</t>
  </si>
  <si>
    <t>Група віковічних дерев</t>
  </si>
  <si>
    <t>Смт. Базалія Теофіпольського р-ну(сквер в центрі села)</t>
  </si>
  <si>
    <t xml:space="preserve">Смт. Базалія (сквер в центрі села) Хмельницького р-ну </t>
  </si>
  <si>
    <t>С. Волиця Теофіпольського р-ну</t>
  </si>
  <si>
    <t>С. Волиця Хмельницького  р-ну</t>
  </si>
  <si>
    <t>Розпорядженням голови ОДА від 28.09.1995 р. № 67-р</t>
  </si>
  <si>
    <t>Околиця с. Рідка Теофіпольського р-ну</t>
  </si>
  <si>
    <t>Околиця с. Рідка Хмельницького  р-ну</t>
  </si>
  <si>
    <t>Поляхівська сільська рада</t>
  </si>
  <si>
    <t>Розпорядженням голови ОДА від 28.09.1995 р. № 67-р.</t>
  </si>
  <si>
    <t>Лютарівська</t>
  </si>
  <si>
    <t>В центрі с. Лютарівка Теофіпольського р-ну</t>
  </si>
  <si>
    <t>В центрі с. Лютарівка Хмельницького р-ну</t>
  </si>
  <si>
    <t>Ординецька сільська рада</t>
  </si>
  <si>
    <t>Рішенням 8 сесії облради від 01.11.1996 р. № 2</t>
  </si>
  <si>
    <t>Липа звичайна</t>
  </si>
  <si>
    <t xml:space="preserve">Зростає в м. Хмельницькому по вулиці Грушевського, 64 </t>
  </si>
  <si>
    <t>УЖКГ Хмельницького місквиконкому</t>
  </si>
  <si>
    <t>Рішенням обласного виконавчого комітету (далі ОВК) № 213 від 14.07.1977 року.</t>
  </si>
  <si>
    <t xml:space="preserve">Розташований на території відкритого акціонерного товариства “Хмельницький обласний пивзавод” м. Хмельницького. </t>
  </si>
  <si>
    <t>ВАТ “Хмельницький обласний пивзавод”</t>
  </si>
  <si>
    <t>Рішенням ОВК № 213 від 14.07.1977 року.</t>
  </si>
  <si>
    <t>Бук червоний</t>
  </si>
  <si>
    <t xml:space="preserve">Зростає в м. Хмельницькому на вулицях Гагаріна, 5 та Театральній, 24 </t>
  </si>
  <si>
    <t>КП по зеленому будівництву та благоустрою міста Хмельницького міськвиконкому</t>
  </si>
  <si>
    <t>Рішенням ОВК № 358-р від 22.10.1969 року.</t>
  </si>
  <si>
    <t xml:space="preserve">Зростає в м. Хмельницькому на вулицях Гагаріна, 5 </t>
  </si>
  <si>
    <t>Зростає в м. Хмельницькому на вулиці Театральній, 24</t>
  </si>
  <si>
    <t xml:space="preserve">Зростає в м. Хмельницькому по вулиці илипчика, 5 </t>
  </si>
  <si>
    <t>На території дитячого садка в с. Райківці  Хмельницького р-ну</t>
  </si>
  <si>
    <t>Райковецька сільська рада</t>
  </si>
  <si>
    <t>Рішенням ОВК № 171 від 16.10.1991 року.</t>
  </si>
  <si>
    <t xml:space="preserve">Букові дерева </t>
  </si>
  <si>
    <t>Зростають в лісовому масиві поблизу с. Кутківці кв. 3 вид. 10</t>
  </si>
  <si>
    <t>кв. 6 вид. 13 лісу поблизу с. Кутківці Камянець-Подільського р-ну</t>
  </si>
  <si>
    <t>Кутковецька сільська рада Чемеровецький р-н</t>
  </si>
  <si>
    <t>Рішення 14 сесії облради від 25.12.1992 р.№ 7</t>
  </si>
  <si>
    <t>Зростає поблизу с.Чорна, урочище «Середня дубина» кв.1</t>
  </si>
  <si>
    <t>кв. 43 вид. 1 лісу поблизу с. Чорна  Камянець-Подільського р-ну</t>
  </si>
  <si>
    <t>Чорнянська сільська рада Чемеровецького р-ну</t>
  </si>
  <si>
    <t>Циківська дубина</t>
  </si>
  <si>
    <t>Циківський розсадник, кв. 24 вид. 14</t>
  </si>
  <si>
    <t xml:space="preserve"> кв. 24 вид. 14 Маківського лісництва Камянець-Подільського р-ну </t>
  </si>
  <si>
    <t>Рішенням обласної ради від 1.11.1996 року №2</t>
  </si>
  <si>
    <t xml:space="preserve">Дубовий ліс </t>
  </si>
  <si>
    <t>Зростає в лісовому масиві кв.2 вид. 2, кв.9.поблизу с. Слобідка-Смотрицька Чемеровецького р-ну</t>
  </si>
  <si>
    <t>кв. 43 вид. 16 кв. 44 вид. 12 лісу поблизу с. Слобідка-Смотрицька Камянець-Подільського р-ну</t>
  </si>
  <si>
    <t>ДП «Кам’янець-Подільський лісгосп».</t>
  </si>
  <si>
    <t>Рішенням облвиконкому від 16.10.1991 р. № 177</t>
  </si>
  <si>
    <t>Ялина звичайна</t>
  </si>
  <si>
    <t xml:space="preserve">Урочище "Вербівці" Грицівське лісництво кв. 25, вид. 12. </t>
  </si>
  <si>
    <t>Розпорядженням облвиконкому № 156р-б від 11.06.1970 р.</t>
  </si>
  <si>
    <t>Урочище "Тростянець" Грицівське лісництво  кв.60, діл. 10.</t>
  </si>
  <si>
    <t xml:space="preserve">у межах урочища Тростянець кв. 60 вид. 16 Грицівського лісництва Шепетівського р-ну </t>
  </si>
  <si>
    <t>ДП «Старокостянтинівський лісгосп».</t>
  </si>
  <si>
    <t>Розпорядженням облвиконкому від 11.06.1970 р. № 156 р-б</t>
  </si>
  <si>
    <t xml:space="preserve">Урочище "Вербівці" Грицівське лісництво кв. 18 діл. 10 </t>
  </si>
  <si>
    <t xml:space="preserve">у межах урочища Вербівці кв. 18 вид. 4 Грицівського лісництва Шепетівського р-ну </t>
  </si>
  <si>
    <t xml:space="preserve">Урочище "Вербівці" Грицівське лісництво кв. 25  діл. 11 </t>
  </si>
  <si>
    <t xml:space="preserve">у межах урочища Вербівці кв. 18 вид. 1 Грицівського лісництва Шепетівського р-ну </t>
  </si>
  <si>
    <t xml:space="preserve">Кам’янківське лісництво кв. 55 діл. 13 </t>
  </si>
  <si>
    <t xml:space="preserve">кв. 29 вид. 12 Камянківського лісництва Шепетівського р-ну </t>
  </si>
  <si>
    <t>ДП «Шепетівський лісгосп».</t>
  </si>
  <si>
    <t>Рішенням Облвиконкому від 15.10.1986 р. № 225</t>
  </si>
  <si>
    <t xml:space="preserve">Урочище "Вербівці" Грицівське лісництво кв. 19, діл. 3 </t>
  </si>
  <si>
    <t>ДП «Старокостянтинівський лісгосп»..</t>
  </si>
  <si>
    <t>Вербовецькі дуби</t>
  </si>
  <si>
    <t>с.  Вербівці Шепетівського району.</t>
  </si>
  <si>
    <t>с.  Вербівці Шепетівського району</t>
  </si>
  <si>
    <t>Ленковецька сільська територіальна громада</t>
  </si>
  <si>
    <t>Рішенням 22 сесії обласної ради від 21.03.2002 р. № 11</t>
  </si>
  <si>
    <t>Сосна Веймутова</t>
  </si>
  <si>
    <t>Климентовецьке лісництво  кв. 71, діл. 22 Шепетівського ДЛГ.</t>
  </si>
  <si>
    <t>Розпорядженням облвиконкому від 11.06.1970 р. № 156 р – б</t>
  </si>
  <si>
    <t>Автошлях Любар-Кременець Шепетівського району.</t>
  </si>
  <si>
    <t>Автошлях Любар-Кременець Шепетівського району</t>
  </si>
  <si>
    <t>Рішенням 17 сесії облради від 17.12.12993 р № 3</t>
  </si>
  <si>
    <t>Огрудок</t>
  </si>
  <si>
    <t>В північній частині с. Велика Медведівка в урочищі „Огрудок”</t>
  </si>
  <si>
    <t xml:space="preserve">В північній частині с. Велика Медведівка в урочищі „Огрудок” Шепетівського р-ну </t>
  </si>
  <si>
    <t>Хролинська сільська рада</t>
  </si>
  <si>
    <t>Судилківська сільська територіальна громада</t>
  </si>
  <si>
    <t>Рішенням 11 сесії обласної ради від 30.03.2004 р. № 22-11/2004</t>
  </si>
  <si>
    <t>На території Шепетівського міського водозбору в західній частині міста.</t>
  </si>
  <si>
    <t>Алея каштана і бука європейського</t>
  </si>
  <si>
    <t>с. Скаржниці Ярмолинецького район у</t>
  </si>
  <si>
    <t>с. Скаржниці Хмельницького р-ну</t>
  </si>
  <si>
    <t>Скаржинецька сільська рада</t>
  </si>
  <si>
    <t>Розпорядженням облвиконкому від 22.10.1969 р. № 358</t>
  </si>
  <si>
    <t>В центрі с. Баламутівка Ярмолинецького району.</t>
  </si>
  <si>
    <t>В центрі с. Баламутівка Хмельницького району.</t>
  </si>
  <si>
    <t>с. Стріхівці Ярмолинецького району.</t>
  </si>
  <si>
    <t>с. Стріхівці Хмельницького  району.</t>
  </si>
  <si>
    <t>Стріховецька сільська рада</t>
  </si>
  <si>
    <t>Солобковецька сільська територіальна громада</t>
  </si>
  <si>
    <t>Урочище Загинці. Подвір’я Михайлівського лісництва</t>
  </si>
  <si>
    <t>кв. 67 вид. 5 Малієвецьке ілсництво Хмельницького район у</t>
  </si>
  <si>
    <t>ДП «Ярмолинецький лісгосп».</t>
  </si>
  <si>
    <t>Розпорядження облвиконкому від 11.06.1970.р №156-р”Б”</t>
  </si>
  <si>
    <t>Михайлівське лісництво кв 20 діл 14 Ярмолинецького ДЛГ..</t>
  </si>
  <si>
    <t>Берека лікарська</t>
  </si>
  <si>
    <t xml:space="preserve"> За 2,5 км. на південь від с. Куча Новоушицького р-ну </t>
  </si>
  <si>
    <t xml:space="preserve"> За 2,5 км. на південь від с. Куча Новоушицького р-ну  Камянець-Подільський район</t>
  </si>
  <si>
    <t>СЛМП „Поділля”</t>
  </si>
  <si>
    <t>Новоушицьке спеціалізоване лісомисливське підприємство "Поділля"</t>
  </si>
  <si>
    <t>Рішенням 8 сесії облради від 1.11.1996.р №2</t>
  </si>
  <si>
    <t>Лісовий масив на південно-західній околиці с. Антонівка Новоушицького р-ну</t>
  </si>
  <si>
    <t>Лісовий масив на південно-західній околиці с. Антонівка Камянець-Подільський район</t>
  </si>
  <si>
    <t>Струзьське л-во, кв.14, вид. 29</t>
  </si>
  <si>
    <t>ДП „Новоушицький лісгосп</t>
  </si>
  <si>
    <t>Рішенням 17 сесії облради від 17.12.1993.р № 3</t>
  </si>
  <si>
    <t>Новоушицький декоративний розсадник  кв. 1 вид. 30.</t>
  </si>
  <si>
    <t>Новоушицький декоративний розсадник  кв. 1 вид. 30. Камянець-Подільський район</t>
  </si>
  <si>
    <t>Струзьське  л-во кв.  36 вид. 7</t>
  </si>
  <si>
    <t>Струзьське  л-во кв.  36 вид. 7 Камянець-Подільський район</t>
  </si>
  <si>
    <t>Смт. Нова Ушиця вул. Л.Україники</t>
  </si>
  <si>
    <t>Смт. Нова Ушиця парк культури та відпочинку Камянець-Подільський район</t>
  </si>
  <si>
    <t>Новоушицька селищна рада</t>
  </si>
  <si>
    <t>Смт. Нова Ушиця парк культури та відпочинку</t>
  </si>
  <si>
    <t>смт. Нова Ушиця парк культури та відпочинку Камянець-Подільський район</t>
  </si>
  <si>
    <t xml:space="preserve">Дуб черешчатий </t>
  </si>
  <si>
    <t>Струзьське л-во, кв.24, вид. 6</t>
  </si>
  <si>
    <t>Струзьське л-во, кв.24, вид. 6 Камянець-Подільський район</t>
  </si>
  <si>
    <t>Дубинка</t>
  </si>
  <si>
    <t>Територія відноситься до лісо-паркової зони смт. Понінка</t>
  </si>
  <si>
    <t>Територія відноситься до лісо-паркової зони смт. Понінка Шепетівського р-ну</t>
  </si>
  <si>
    <t>Понінківська селищна рада</t>
  </si>
  <si>
    <t>Понінківська селищна територіальна громада</t>
  </si>
  <si>
    <t>Рішенням виконкому обласної Ради народних депутатів від 26.10.90р. №194</t>
  </si>
  <si>
    <t>Дуб скельний</t>
  </si>
  <si>
    <t xml:space="preserve">М. Кам.-Подільський вул.. Л.Українки та Драгоманова,  </t>
  </si>
  <si>
    <t>УЖКГ м. Кам.-Подільського</t>
  </si>
  <si>
    <t>Рішення 9 сесії обласної ради від 11.07.2007 р. № 23-9/2007Розширено площу рішенням 24 сесії обласної ради від 18.11.2009 р. № 20-24/2009</t>
  </si>
  <si>
    <t>М. Кам.-Подільський по вул.. Галицького, 3</t>
  </si>
  <si>
    <t>Рішення 9 сесії обласної ради від 11.07.2007 р. № 23-9/2007</t>
  </si>
  <si>
    <t>М. Кам.-Подільський на розі вул.. Зарванської та Петропавловської , по вул..  Татарській, 7</t>
  </si>
  <si>
    <t>М. Кам.-Подільський, сквер «Водойма» по вул.. Уральській</t>
  </si>
  <si>
    <t>М. Кам.-Подільський, сквер ім. Васильєва, по вул. Соборній</t>
  </si>
  <si>
    <t>М. Кам.-Подільський по вул. Огієнко, 42</t>
  </si>
  <si>
    <t>М. Кам.-Подільський, сквер ім. Васильєва, по вул... Соборній</t>
  </si>
  <si>
    <t>Біогрупа ялини колючої</t>
  </si>
  <si>
    <t>Зі східної сторони парку-пам’ятки садово-паркового мистецтва ЗДЗ «Антонінський» смт. Антоніни Красилівського р-ну</t>
  </si>
  <si>
    <t>Зі східної сторони парку-пам’ятки садово-паркового мистецтва ЗДЗ «Антонінський» смт. Антоніни Хмельницького р-ну</t>
  </si>
  <si>
    <t>Антонівська селищна рада</t>
  </si>
  <si>
    <t xml:space="preserve">Каштаново-кленова алея </t>
  </si>
  <si>
    <t>Напроти центрального входу до парку-пам’ятки садово-паркового мистецтва ЗДЗ «Антонінський» смт. Антоніни Красилівського р-ну</t>
  </si>
  <si>
    <t>Напроти центрального входу до парку-пам’ятки садово-паркового мистецтва ЗДЗ «Антонінський» смт. Антоніни Хмельницького  р-ну</t>
  </si>
  <si>
    <t>Антонінська селищна рада</t>
  </si>
  <si>
    <t>Антонінська селищна теритоіральна громада</t>
  </si>
  <si>
    <t>Вільхові насадження</t>
  </si>
  <si>
    <t>Лісовий масив СГЛКП «Лісовик» Дунаєвецького району кв. 4 діл. 2</t>
  </si>
  <si>
    <t>у межах кв. 4 вид. 2 лісового масиву КП "Лісовик" Дунаєвецької міської ради</t>
  </si>
  <si>
    <t>СГЛКП «Лісовик» Дунаєвецького району</t>
  </si>
  <si>
    <t>Ярмолинецьке лісництво кв. 49 вид. 17</t>
  </si>
  <si>
    <t>За 1 км. на південний схід від с. Карпівці</t>
  </si>
  <si>
    <t>За 1 км. на південний схід від с. Карпівці Хмельницький район</t>
  </si>
  <si>
    <t>ДП „Хмельницьке лісомисливське господарство”</t>
  </si>
  <si>
    <t>ДП "Старокостянтинівське лісове господарство"</t>
  </si>
  <si>
    <t>М. Кам’янець-Подільський в сквері ім.. Васильєва</t>
  </si>
  <si>
    <t>ДЖПДІ м. Кам.-Подільського</t>
  </si>
  <si>
    <t>М. Кам’янець-Подільський парк Танкістів</t>
  </si>
  <si>
    <t xml:space="preserve">М. Кам’янець-Подільський вул.. Шевченка, 61 </t>
  </si>
  <si>
    <t>Клен звичайний</t>
  </si>
  <si>
    <t>м. Кам’янець-Подільський вул. Огієнка, 89</t>
  </si>
  <si>
    <t>м. Кам’янець-Подільський вул. Франка, 9</t>
  </si>
  <si>
    <t>Ясен американський</t>
  </si>
  <si>
    <t>м. Кам’янець-Подільський вул. Огієнка, 84</t>
  </si>
  <si>
    <t>м. Кам’янець-Подільський вул. Огієнка, 93,95</t>
  </si>
  <si>
    <t>м. Кам’янець-Подільський вул. Данила Галицького, 15</t>
  </si>
  <si>
    <t>Берека Глоговіна</t>
  </si>
  <si>
    <t>м. Кам’янець-Подільський вул.Л. Україники, 74</t>
  </si>
  <si>
    <t>м. Кам’янець-Подільський вул.Гагаріна (на територіх КПНУ ім. Огієнка)</t>
  </si>
  <si>
    <t>м. Кам’янець-Подільський вул.Шевченка, 61</t>
  </si>
  <si>
    <t>м. Кам’янець-Подільський вул. Гагаріна, 13</t>
  </si>
  <si>
    <t>м. Кам’янець-Подільський вул. Франка, 30</t>
  </si>
  <si>
    <t>м. Кам’янець-Подільський вул. Гагаріна, 67,81</t>
  </si>
  <si>
    <t>м. Кам’янець-Подільський вул. Гунська, 16,18</t>
  </si>
  <si>
    <t>Дерен справжній</t>
  </si>
  <si>
    <t>м. Кам’янець-Подільський вул. Сіцінського, 2</t>
  </si>
  <si>
    <t>м. Кам’янець-Подільський вул. Пушкінська, 41,45,47,51</t>
  </si>
  <si>
    <t>Біологічна група: Ясен звичайний</t>
  </si>
  <si>
    <t>м. Кам’янець-Подільський вул. Л. Українки, 101</t>
  </si>
  <si>
    <t>Біологічна група: Липа серцелиста</t>
  </si>
  <si>
    <t>м. Кам’янець-Подільський вул. Татарська, 14</t>
  </si>
  <si>
    <t>Біологічна група: Бук європейський</t>
  </si>
  <si>
    <t>м. Кам’янець-Подільський пр. Грушевського</t>
  </si>
  <si>
    <t>Липи Костянтина Острозького</t>
  </si>
  <si>
    <t>Староконстантинівський р-н, Пашковецька с/р., с. Попівці, біля клубу</t>
  </si>
  <si>
    <t>Староконстантинівський р-н, Пашковецька с/р., с. Попівці, біля клубу Хмельницького р-ну</t>
  </si>
  <si>
    <t>Староконстантинівський р-н, Пашковецька с/р., с. Попівці</t>
  </si>
  <si>
    <t>Рішення Хмельницької ОДА від 28.03.2013 №36-15/2013</t>
  </si>
  <si>
    <t>Веселий джміль</t>
  </si>
  <si>
    <t xml:space="preserve">Староконстантинівський р-н, Миролюбненська с/р., с. Підгірне (на території школи)  </t>
  </si>
  <si>
    <t xml:space="preserve">на території школи в с. Підгірне Хмельницького р-ну </t>
  </si>
  <si>
    <t xml:space="preserve">Староконстантинівський р-н, Миролюбненська с/р., с. Підгірне </t>
  </si>
  <si>
    <t>Старокостянтинівська груша</t>
  </si>
  <si>
    <t xml:space="preserve">Староконстантинівський р-н, Миролюбненська с/р., с. Підгірне, (на території школи) </t>
  </si>
  <si>
    <t>Сад Григорія Сковороди</t>
  </si>
  <si>
    <t>м. Хмельницький                        вул. Ярослава Мудрого, 2</t>
  </si>
  <si>
    <t>Хмельницький інститут соціальних технологій університету "Україна"</t>
  </si>
  <si>
    <t>рішення Хмельницької облради від 24.06.2020 № 60-33/2020</t>
  </si>
  <si>
    <t>Сквер імені Кузьми Скрябіна</t>
  </si>
  <si>
    <t>м. Хмельницький, між готелем "Центральний та хмельницькою обласною філармонією"</t>
  </si>
  <si>
    <t>Сквер імені Володимира Івасюка</t>
  </si>
  <si>
    <t>м. Хмельницький</t>
  </si>
  <si>
    <t>Сквер пам’яті героїв та жертв Чорнобиля</t>
  </si>
  <si>
    <t>м. Хмельницький, на перехресті вулиць Кам'янецької та Прибузької</t>
  </si>
  <si>
    <t>Сквер слави</t>
  </si>
  <si>
    <t>м. Хмельницький, на перехресті вулиць Кам'янецької та Сковороди</t>
  </si>
  <si>
    <t>Спеціалізоване комунальне підприємство "Хмельницька міська ритуальна служба"</t>
  </si>
  <si>
    <t>Прибузькі сосни</t>
  </si>
  <si>
    <t>м. Хмельницький,                           вул. Кам'янецька, 2</t>
  </si>
  <si>
    <t>КП "Парки і сквери                  м. Хмельницького"</t>
  </si>
  <si>
    <t>Бук на Володимирській</t>
  </si>
  <si>
    <t>м. Хмельницький,                вул. Володимирська, 74</t>
  </si>
  <si>
    <t>Тисячі сердець</t>
  </si>
  <si>
    <t>м. Хмельницький,                             вул. Володимирська, 85</t>
  </si>
  <si>
    <t>Відгомін віків</t>
  </si>
  <si>
    <t>м. Хмельницький вул. Петра Болбочана, 6</t>
  </si>
  <si>
    <t>Управляюча мунципальна компанія "Дубове"</t>
  </si>
  <si>
    <t>Ясен на майдані</t>
  </si>
  <si>
    <t>м. Хмельницький, Майдан Незалежності,                                       вул. Соборна, 71</t>
  </si>
  <si>
    <t>Сосни Чорні</t>
  </si>
  <si>
    <t>м. Хмельницький,                                      вул. Пушкіна, 11-13</t>
  </si>
  <si>
    <t>Управляюча мунципальна компанія "Проскурівська"</t>
  </si>
  <si>
    <t>м. Кам’янець-Подільський пров. Музейний, 1</t>
  </si>
  <si>
    <t>Міськкомунгосп</t>
  </si>
  <si>
    <t>Розпорядженням виконкому обласної ради депутатів трудящих від 22.10.1969р.№358-р</t>
  </si>
  <si>
    <t>Сірчано-водневе джерело</t>
  </si>
  <si>
    <t>Поблизу с. Сарнів</t>
  </si>
  <si>
    <t>В долині лівої притоки р. Хованець в межах с. Сарнів (за 1 км від автодороги Сатанів-Теофіполь із в'їздом наліво) Хмельницький район</t>
  </si>
  <si>
    <t>Сарнівська сільська радас.Сарнів Волочиського р-ну</t>
  </si>
  <si>
    <t>Війтовецька селищна територіальна громада</t>
  </si>
  <si>
    <t>Чиста криничка</t>
  </si>
  <si>
    <t>Поблизу с.Слобідка Шелехівська</t>
  </si>
  <si>
    <t>Поблизу с.Слобідка Шелехівська Хмельницький район</t>
  </si>
  <si>
    <t>Українська Православна церква м. ДеражняДеражнянського р-ну</t>
  </si>
  <si>
    <t xml:space="preserve">Українська Православна церква Благочинного Деражнянського округу в особі Протоієрея Геогрія Чернятинського </t>
  </si>
  <si>
    <t>Рішенням обласної ради народних депутатів від 16.10.1991 року  № 171Розширений рішенням сесії обласної ради № 7 від 28.10.1994 р.</t>
  </si>
  <si>
    <t>Подільські криниці</t>
  </si>
  <si>
    <t>Поблизу с.Подільське</t>
  </si>
  <si>
    <t>Поблизу с.Подільське Хмельницького район</t>
  </si>
  <si>
    <t xml:space="preserve"> Руднянська сільська рада Летичівського р-ну</t>
  </si>
  <si>
    <t>Свята криниця</t>
  </si>
  <si>
    <t>Славутське л-во урочище «Малинове»кв. 21 вид. 14</t>
  </si>
  <si>
    <t xml:space="preserve">кв. 21 вид. 30 Славутського лісництва Шепетівського району </t>
  </si>
  <si>
    <t xml:space="preserve">Витік р. Утка </t>
  </si>
  <si>
    <t>Хутірське л-во кв.32, вид. 8</t>
  </si>
  <si>
    <t xml:space="preserve">кв. 32 вид. 9,10, 12 лісництва Кряжова Буда Шепетівського району </t>
  </si>
  <si>
    <t>Міліцейський став</t>
  </si>
  <si>
    <t xml:space="preserve">За 2,5-3 км на північ від с.Пільний Олексинець </t>
  </si>
  <si>
    <t>За 2,5-3 км на північ від с.Пільний Олексинець  Хмельницького району</t>
  </si>
  <si>
    <t>Пільноолексинецька сільська рада Городоцького р-ну</t>
  </si>
  <si>
    <t xml:space="preserve">Пільноолексинецька сільська рада </t>
  </si>
  <si>
    <t xml:space="preserve">Три дуби </t>
  </si>
  <si>
    <t>Хутірське л-во кв. 20 вид. 14</t>
  </si>
  <si>
    <t>кв. 20 вид. 32 лісництва Кряжова Буда Шепетівського р-ну</t>
  </si>
  <si>
    <t>Рішенням сесії обласної ради від  16.12.1998 року № 13</t>
  </si>
  <si>
    <t>Джерело здоров’я</t>
  </si>
  <si>
    <t>Шепетівський військовий лісгосп кв. 9 вид. 2, 3, 10, 11 в радіусі 100 м. від джерела.</t>
  </si>
  <si>
    <t>кв. 6 вид. 11-14 Шепетівського р-ну</t>
  </si>
  <si>
    <t>Шепетівський військовий лісгосп Славутський район</t>
  </si>
  <si>
    <t>Рішенням сесії обласної ради від  30.03.2004 р. № 22-11/2004</t>
  </si>
  <si>
    <t>Караїна</t>
  </si>
  <si>
    <t>Вздовж автотраси Теофіполь-Базалія поблизу повороту на с. Гальчинці близько 1 км. від с. Караїна Теофіпольського району</t>
  </si>
  <si>
    <t>Вздовж автотраси Теофіполь-Базалія поблизу повороту на с. Гальчинці близько 1 км. від с. Караїна Хмельницького району</t>
  </si>
  <si>
    <t>Гаврилівська сільська рада</t>
  </si>
  <si>
    <t>Новоіванівська</t>
  </si>
  <si>
    <t>За течією р. Случ поблизу сіл Червоний Случ та Новоіванівка Теофіпольського р-ну</t>
  </si>
  <si>
    <t>За течією р. Случ поблизу сіл Червоний Случ та Новоіванівка Хмельницького р-ну</t>
  </si>
  <si>
    <t>Гальчинецька сільська рада</t>
  </si>
  <si>
    <t>Маложеребківська</t>
  </si>
  <si>
    <t>Між селами Малі Жеребки та Михиринці Теофіпольського р-ну</t>
  </si>
  <si>
    <t>Між селами Малі Жеребки та Михиринці Хмельницького  р-ну</t>
  </si>
  <si>
    <t>Криничка</t>
  </si>
  <si>
    <t>На південно-західній границі парку-пам’ятки садово-паркового мистецтва ЗДЗ «Антонінський» смт. Антоніни Красилівського р-ну</t>
  </si>
  <si>
    <t>На південно-західній границі парку-пам’ятки садово-паркового мистецтва ЗДЗ «Антонінський» смт. Антоніни Хмельницького  р-ну</t>
  </si>
  <si>
    <t>Хоморські граніти</t>
  </si>
  <si>
    <t xml:space="preserve">с.Гриців, центр села </t>
  </si>
  <si>
    <t>в центрі смт Гриців Шепетівського р-ну</t>
  </si>
  <si>
    <t>Грицівська селищна рада с.Гриців Шепетівського р-ну</t>
  </si>
  <si>
    <t>Грицівська селищна територіальна громада</t>
  </si>
  <si>
    <t>Розріз зіньківських шарів</t>
  </si>
  <si>
    <t>с.Зіньків долина р. Ушиця</t>
  </si>
  <si>
    <t>у межах с. Зіньків Хмельницького району</t>
  </si>
  <si>
    <t>Зінківська сільська рада с.Зіньків Віньковецького р-ну</t>
  </si>
  <si>
    <t>Зіньківська сільська рада</t>
  </si>
  <si>
    <t xml:space="preserve">Рішенням облвиконкому від 4.09.1982 року  № 278          </t>
  </si>
  <si>
    <t>Розріз нагірнянської свити</t>
  </si>
  <si>
    <t>Поблизу с.Миньківці</t>
  </si>
  <si>
    <t>на лівому березі р. Ушиця на східній околиці населеного пункту с. Миньківці Камянець-Подільського району</t>
  </si>
  <si>
    <t>Миньковецька сільська рада с. МиньківціДунаєвецького р-ну</t>
  </si>
  <si>
    <t>Розріз калюських горизонтів</t>
  </si>
  <si>
    <t>Поблизу с.Миньківці  Камянець-Подільського району</t>
  </si>
  <si>
    <t xml:space="preserve">Миньковецька сільська рада </t>
  </si>
  <si>
    <t>Виходи травертинів</t>
  </si>
  <si>
    <t xml:space="preserve">Поблизу с.В.Кужелева </t>
  </si>
  <si>
    <t>в межах населеного пункту с. Велика Кужелева Камянець-Подільського району</t>
  </si>
  <si>
    <t>Великокужелівська сільська рада с.В.КужелеваДунаєвецького р-ну</t>
  </si>
  <si>
    <t>Зразок чорнокітових гранитів</t>
  </si>
  <si>
    <t>Поблизу с. Русанівка</t>
  </si>
  <si>
    <t>біля ставу поблизу с. Русанівка Хмельницького району</t>
  </si>
  <si>
    <t>Голосківська сільська рада Летичівського р-ну</t>
  </si>
  <si>
    <t>Відслонення гранітів</t>
  </si>
  <si>
    <t>Поблизу с.Кудинівка</t>
  </si>
  <si>
    <t>Кудинська сільська рада с.Кудинка Летичівського р-ну</t>
  </si>
  <si>
    <t>Кудинська сільська рада с.Кудинка Хмельницького  р-ну</t>
  </si>
  <si>
    <t>Розріз нагорнянської та канилівської свити</t>
  </si>
  <si>
    <t>між селами Пилипи-Хребтіївські і Шебутинці</t>
  </si>
  <si>
    <t>на правму березі р. Данилова між с. Пилипи-Хребтіївські та Шебутинці Камянець-Подільського району</t>
  </si>
  <si>
    <t>Пилипи-Хребтіївськасільська радаНовоушицького р-ну</t>
  </si>
  <si>
    <t>Розріз калюських відкладів</t>
  </si>
  <si>
    <t>Між селами Куча і Калюс</t>
  </si>
  <si>
    <t>Між селами Куча і Калюс Камянець-Подільського району</t>
  </si>
  <si>
    <t>Кучанська сільська рада с.Куча Новоушицького р-ну</t>
  </si>
  <si>
    <t>Розріз тортонського ярусу</t>
  </si>
  <si>
    <t>Поблизу с.Куча в ярі „Голова” Новоушицького р-ну</t>
  </si>
  <si>
    <t>Поблизу с.Куча в ярі „Голова” Камянець-Подільського району</t>
  </si>
  <si>
    <t>Розріз джурджівських відкладів</t>
  </si>
  <si>
    <t>Поблизу с.Джурджівка Новоушицького р-ну</t>
  </si>
  <si>
    <t>Поблизу с.Джурджівка Камянець-Подільського району</t>
  </si>
  <si>
    <t>Глібівська сільська рада Новоушицького р-ну</t>
  </si>
  <si>
    <t>Кордієрито-гранатові граніти</t>
  </si>
  <si>
    <t>Околиця м.Полонного Полонського р-ну</t>
  </si>
  <si>
    <t>Околиця м.Полонного Шепетівського  р-ну</t>
  </si>
  <si>
    <t>Полонський міськкомунгосп</t>
  </si>
  <si>
    <t>Валуни льодовикового періоду</t>
  </si>
  <si>
    <t>Поблизу с.Корчак</t>
  </si>
  <si>
    <t>Поблизу с.Корчак Шепетівського р-ну</t>
  </si>
  <si>
    <t>Берездівська сільська радаСлавутського р-ну</t>
  </si>
  <si>
    <t xml:space="preserve">Рішенням облвиконкому від 4.09.1982 року № 278      </t>
  </si>
  <si>
    <t>Виходи гранато-біотитових гранітів</t>
  </si>
  <si>
    <t>Поблизу с.Ст.Остропіль.</t>
  </si>
  <si>
    <t xml:space="preserve">Поблизу с.Ст.Остропіль Хмельницького р-ну </t>
  </si>
  <si>
    <t>Остропільська сільська радаСтарокостянтинівського р-ну</t>
  </si>
  <si>
    <t>Скельні виходи пегматитів</t>
  </si>
  <si>
    <t>Поблизу с.Ст.Остропіль лівий берег р.Случ</t>
  </si>
  <si>
    <t>Поблизу с.Ст.Остропіль лівий берег р.Случ Хмельницький район</t>
  </si>
  <si>
    <t>Староостропільська сільська рада</t>
  </si>
  <si>
    <t>Гранітні відслонення</t>
  </si>
  <si>
    <t>с. Н.Синявка, лівий берег р.Іква</t>
  </si>
  <si>
    <t xml:space="preserve">на лівому березі р. Іква в межах с. Нова Синявка Хмельницького району </t>
  </si>
  <si>
    <t>ТОВ “Агроінвест” с. Н.СинявкаСтаросинявського р-ну</t>
  </si>
  <si>
    <t>Судилківські граніти</t>
  </si>
  <si>
    <t>Поблизу с.Судилків</t>
  </si>
  <si>
    <t>Поблизу с.Судилків Шепетівського р-ну</t>
  </si>
  <si>
    <t>Шепетівський щебзаводШепетівського р-ну</t>
  </si>
  <si>
    <t>ТОВ "Шепетівський гранкарєр "Пронекс"</t>
  </si>
  <si>
    <t>Розріз мігматитів і гнейсів</t>
  </si>
  <si>
    <t>Поблизу с.Рудня-Новенька</t>
  </si>
  <si>
    <t>Поблизу с.Рудня-Новенька Шепетівського р-ну</t>
  </si>
  <si>
    <t>Судилківська сільська рада Шепетівського р-ну</t>
  </si>
  <si>
    <t>Пегматидна жила</t>
  </si>
  <si>
    <t xml:space="preserve">Поблизу с.Рудня-Новенька Шепетівського р-ну </t>
  </si>
  <si>
    <t>Вапняк-ракушняк пересічений жилами кальциту</t>
  </si>
  <si>
    <t>Поблизу с.Гриців</t>
  </si>
  <si>
    <t xml:space="preserve">Поблизу с.Гриців Шепетівського р-ну </t>
  </si>
  <si>
    <t>Грицівська селищна радаШепетівського р-ну</t>
  </si>
  <si>
    <t>Мезозой крейдяного періоду</t>
  </si>
  <si>
    <t>смт. Білогір’я південно-західна околиця</t>
  </si>
  <si>
    <t>На південній околиці смт Білогі'я Шепетівського району</t>
  </si>
  <si>
    <t>Мокроволянська сільська радаБілогірського р-ну</t>
  </si>
  <si>
    <t>Сокілецький розріз канилівської серії верхнього декембрію</t>
  </si>
  <si>
    <t>с.Сокілець правий беріг р. Ушиця.</t>
  </si>
  <si>
    <t>на правому березі р. Ушиця в межах населеного пункту с. Сокілець Камянець-Подільського району</t>
  </si>
  <si>
    <t>Сокілецька сільська радаДунаєвецького р-ну</t>
  </si>
  <si>
    <t>Розріз тернавської свити</t>
  </si>
  <si>
    <t>Поблизу с. Демшин</t>
  </si>
  <si>
    <t>с. Демшин  Камянець-Подільского район</t>
  </si>
  <si>
    <t>Калачковецька сільська рада Кам’янець-Подільського р-ну</t>
  </si>
  <si>
    <t>НПП "Подільські Товтри"</t>
  </si>
  <si>
    <t>Розріз гринчукської підсвіти</t>
  </si>
  <si>
    <t>Поблизу с.Малинівці</t>
  </si>
  <si>
    <t>на лівому березі р. Дністер на північній оклиці с. Малинівці камянець-Подільського району</t>
  </si>
  <si>
    <t>Гринчуцька сільська рада Кам’янець-Подільського р-ну</t>
  </si>
  <si>
    <t>Жванецька сільська територіальна громада</t>
  </si>
  <si>
    <t>Розріз нагорнянської свити</t>
  </si>
  <si>
    <t>Поблизу с. Нагоряни</t>
  </si>
  <si>
    <t>за південно-західною околицею с. Нагоряни  Камянець-Подільского район</t>
  </si>
  <si>
    <t>ДП «Довжоцький» с. Нагоряни  Кам’янець-Подільського р-ну</t>
  </si>
  <si>
    <t>Довжоцька сільська рада</t>
  </si>
  <si>
    <t>Голова вітязя</t>
  </si>
  <si>
    <t>на лівому березі р. Дністер в 2 км від с. Устя Камянець-Подільського району</t>
  </si>
  <si>
    <t>Розріз скальської серії силура</t>
  </si>
  <si>
    <t>Поблизу с.Завалля</t>
  </si>
  <si>
    <t>на лівому березі р. Збруч  Камянець-Подільского район</t>
  </si>
  <si>
    <t>Слобідко-Хлребтівська сільська рада Кам’янець-Подільського р-ну</t>
  </si>
  <si>
    <t>Розріз верхньої частини канилівської серії</t>
  </si>
  <si>
    <t>Поблизу с.Кривчани</t>
  </si>
  <si>
    <t>Поблизу с.Кривчани Камянець-Подільського району</t>
  </si>
  <si>
    <t>ДП «Староушицький»  с. Стара ушиця Кам’янець-Подільського р-ну</t>
  </si>
  <si>
    <t>Розріз баговицької свити</t>
  </si>
  <si>
    <t>Лівий беріг р.Дністер нижче гирла р.Мукші</t>
  </si>
  <si>
    <t>Околиця с.Велика Слобідка</t>
  </si>
  <si>
    <t>лівий беріг р. Мукша північна околиця с. Велика Слобідка Камянець-Подільского район</t>
  </si>
  <si>
    <t>Розріз канилівської свити</t>
  </si>
  <si>
    <t>Поблизу с.Цвіклівці</t>
  </si>
  <si>
    <t>на лівому березі р. Смотрич в межах населеного пункту с. Цвіклівці  Камянець-Подільского район</t>
  </si>
  <si>
    <t>Печера «Малишка-Киянка»</t>
  </si>
  <si>
    <t>Поблизу с. Завалля північна околиця села</t>
  </si>
  <si>
    <t>Поблизу с. Завалля північна околиця села Камянець-Подільський район</t>
  </si>
  <si>
    <t xml:space="preserve">Слобідко-Хребтіївська сільська рада Кам’янець-Подільського р-ну </t>
  </si>
  <si>
    <t xml:space="preserve">Скеля-останець «Голова велетня» </t>
  </si>
  <si>
    <t>на лівому березі р. Дністер в 1 км від с. Устя Камянець-Подільського району</t>
  </si>
  <si>
    <t xml:space="preserve">Гора-останець «Бабин писок» </t>
  </si>
  <si>
    <t>між селами Колодієвка і Теремці</t>
  </si>
  <si>
    <t>між селами Колодієвка і Теремці Камянець-Подільського району</t>
  </si>
  <si>
    <t>ДП «Староушицький» с Стара Ушиця Кам’янець-Подільського р-ну</t>
  </si>
  <si>
    <t>Гора «Теремець»</t>
  </si>
  <si>
    <t>ДП «Староушицький» с. Стара Ушиця Кам’янець-Подільського р-ну</t>
  </si>
  <si>
    <t>Розріз субочської свити верхнього ордовика</t>
  </si>
  <si>
    <t>Поблизу с.Наддністрянка</t>
  </si>
  <si>
    <t>с. Наддністрянка верхня частина схилу  Камянець-Подільского район</t>
  </si>
  <si>
    <t>на лівому березі р. Дністер в межах с. Канидлівка  Камянець-Подільского район</t>
  </si>
  <si>
    <t>Скала «Соколів камінь»</t>
  </si>
  <si>
    <t>За 1,5 км на південний схід від с.Княжпіль</t>
  </si>
  <si>
    <t>За 1,5 км на південний схід від с.Княжпіль Камянець-Подільского район</t>
  </si>
  <si>
    <t>Розріз верхів рихтівської свити</t>
  </si>
  <si>
    <t>Поблизу с.Рихта</t>
  </si>
  <si>
    <t>Поблизу с.Рихта Камянець-Подільського району</t>
  </si>
  <si>
    <t>Рихтівська сільська рада Кам’янець-Подільського р-ну</t>
  </si>
  <si>
    <t xml:space="preserve">Рихтівська сільська рада </t>
  </si>
  <si>
    <t xml:space="preserve">Розріз гораївської свити </t>
  </si>
  <si>
    <t>Поблизу с.Гораївка</t>
  </si>
  <si>
    <t>Поблизу с.Гораївка Камянець-Подільського району</t>
  </si>
  <si>
    <t>Залучанська печера</t>
  </si>
  <si>
    <t>Між селами Залуччя та Нігин</t>
  </si>
  <si>
    <t>Між селами Залуччя та Нігин Камянець-Подільського району</t>
  </si>
  <si>
    <t>Залучанська сільська рада Чемеровецького р-ну</t>
  </si>
  <si>
    <t>Розріз скальської серії</t>
  </si>
  <si>
    <t>Поблизу с.Гуків</t>
  </si>
  <si>
    <t>Поблизу с.Гуків  Камянець-Подільського району</t>
  </si>
  <si>
    <t>Гуківська сільська рада Чемеровецького р-ну</t>
  </si>
  <si>
    <t>Гуківська сільська територіальна громада</t>
  </si>
  <si>
    <t>Печера в тортонських відкладах</t>
  </si>
  <si>
    <t>Поблизу с.Пукляки</t>
  </si>
  <si>
    <t>Поблизу с.Пукляки Камянець-Подільського району</t>
  </si>
  <si>
    <t>Пукляківська сільська рада  Чемеровецького р-ну</t>
  </si>
  <si>
    <t>Товтра «Першак» з печерою</t>
  </si>
  <si>
    <t>Поблизу с.Біла</t>
  </si>
  <si>
    <t>Поблизу с.Біла Камянець-Подільського району</t>
  </si>
  <si>
    <t>Більська сільська рада Чемеровецького р-ну</t>
  </si>
  <si>
    <t>Чемеровеццька селищна рада</t>
  </si>
  <si>
    <t>Розріз цвиклівської свити малиновецької серії</t>
  </si>
  <si>
    <t>По лівому березі яру на околиці с. Слобідка Малиновецька</t>
  </si>
  <si>
    <t xml:space="preserve"> По лівому березі яру на околиці с. Слобідка Малиновецька Камянець-Подільського району</t>
  </si>
  <si>
    <t>Гринчуцька сільська радаКам’янець-Подільського району</t>
  </si>
  <si>
    <t>Плужнянська</t>
  </si>
  <si>
    <t>Плужнянське л-во кв. 1, вид. 9, 10, 12, 13, кв. 2, вид. 5, 9, 12, 13</t>
  </si>
  <si>
    <t>Плужнянське л-во кв. 1, вид. 9, 10, 12, 13, кв. 2, вид. 5, 9, 12, 13 Шепетівський район</t>
  </si>
  <si>
    <t>Бахматовецька колонія сірої чаплі</t>
  </si>
  <si>
    <t>Червонозірське л-во кв.16 діл. 4, 5</t>
  </si>
  <si>
    <t>Рішенням Хмельницького облвиконкому від 15.10.1986 року№ 225</t>
  </si>
  <si>
    <t>Чарівська дача</t>
  </si>
  <si>
    <t>Старосинявське л-во кв. 20</t>
  </si>
  <si>
    <t>кв. 20 вид. 2 Старосинявського ліснитцва Хмельницьуого р-ну</t>
  </si>
  <si>
    <t>ДП «Старокостянтинівський лісгосп" планується переоформити на філію «Старокостянтинівське лісове господасртво"</t>
  </si>
  <si>
    <t>Ступенці</t>
  </si>
  <si>
    <t>Урочище „Ступенці” поблизу с. Маків Дунаєвецького р-ну</t>
  </si>
  <si>
    <t>в урочищі Ступенці поблизу с. Маків Камянець-Подільського району</t>
  </si>
  <si>
    <t>СГПКП „Лісовик”</t>
  </si>
  <si>
    <t>Разом пам`ток природи зоологічних</t>
  </si>
  <si>
    <t>Всього пам`яток прирроди місцевого значення</t>
  </si>
  <si>
    <t xml:space="preserve">Говорівський </t>
  </si>
  <si>
    <t>с.Говори</t>
  </si>
  <si>
    <t>с.Говори Хмельницький район</t>
  </si>
  <si>
    <t>СПТУ-9 с.Говори Віньковецького р-ну</t>
  </si>
  <si>
    <t>територіально відолкремлене спеціалізоване відділення с. Говори ДНЗ Ярмолинецького агропромислового центру професійної освіти</t>
  </si>
  <si>
    <t>Розпорядженням виконкому обласної ради депутатів трудящих від 22.10.1969 року № 358-р</t>
  </si>
  <si>
    <t>Шелехівський</t>
  </si>
  <si>
    <t>с.Слобідка-Шелехівська Музей Анни Ахматової</t>
  </si>
  <si>
    <t>у межах с. Слобідка-Шелехівська Хмельницького району</t>
  </si>
  <si>
    <t xml:space="preserve">Яблунівська сільська радас.Слобідка-ШелехівськаДеражнянського р-ну </t>
  </si>
  <si>
    <t>Маківський</t>
  </si>
  <si>
    <t>с.Маків</t>
  </si>
  <si>
    <t>в межах населеного пункту с. Маків Камянець-Подільського району</t>
  </si>
  <si>
    <t>Спецгосп «Україна» с.Маків Дунаєвецького р-ну</t>
  </si>
  <si>
    <t>Маківська сільська територіальна громада</t>
  </si>
  <si>
    <t xml:space="preserve">Розпорядженням виконкому обласної ради депутатів трудящих від 30.01.1969 року № 72-р </t>
  </si>
  <si>
    <t>Околиця с.Плужне</t>
  </si>
  <si>
    <t>в межах с. Плужне Шепетівського району</t>
  </si>
  <si>
    <t>Плужненська сільська рада с.Плужне Ізяславського р-ну</t>
  </si>
  <si>
    <t>КП "Плужне"</t>
  </si>
  <si>
    <t>Білецький</t>
  </si>
  <si>
    <t>На околиці с.Білецьке</t>
  </si>
  <si>
    <t>На околиці с.Білецьке Шепетівського р-ну</t>
  </si>
  <si>
    <t>Білецька сільська рада с.Білецьке Полонського р-ну</t>
  </si>
  <si>
    <t>Полонська міська територіальна громада</t>
  </si>
  <si>
    <t>Славутський</t>
  </si>
  <si>
    <t>м.Славута</t>
  </si>
  <si>
    <t xml:space="preserve">м.Славута Шепетівського району </t>
  </si>
  <si>
    <t xml:space="preserve">Славутський міськкомунгосп </t>
  </si>
  <si>
    <t>КП "Славут-сервіс",ДЮСШ м. Славута, РО "парфія святої дороти"</t>
  </si>
  <si>
    <t xml:space="preserve">Розпорядженням виконкому обласної ради депутатів трудящих від 30.011969 року № 72-р </t>
  </si>
  <si>
    <t>Ганнопільський</t>
  </si>
  <si>
    <t>с.Ганнопіль</t>
  </si>
  <si>
    <t xml:space="preserve">с.Ганнопіль Шепетівського району </t>
  </si>
  <si>
    <t>РЛСКП “Ліс”Славутського р-ну</t>
  </si>
  <si>
    <t>Ганнопільська сільська територіальна громада</t>
  </si>
  <si>
    <t>Загінецький</t>
  </si>
  <si>
    <t xml:space="preserve">В центрі села Загінці </t>
  </si>
  <si>
    <t>у межах с. Загінці Хмельницького району</t>
  </si>
  <si>
    <t>Загінецька сільська рада с.Загінці  Деражнянського р-ну</t>
  </si>
  <si>
    <t>Кривинський</t>
  </si>
  <si>
    <t xml:space="preserve">с.Кривин </t>
  </si>
  <si>
    <t xml:space="preserve">у межах с. Старий Кривин Шепетівського району </t>
  </si>
  <si>
    <t>РСЛКП “Ліс”Славутського р-ну</t>
  </si>
  <si>
    <t>Нетішиснька міська рада</t>
  </si>
  <si>
    <t>Парк ім.. М. Чекмана</t>
  </si>
  <si>
    <t>м.Хмельницький по вул..Котовського</t>
  </si>
  <si>
    <t>м. Хмельницьки на правому березі річки Плоска границі парку по вул. Курчатова, Олімпійська та Проскурівського Підпілля</t>
  </si>
  <si>
    <t>УЖКГ  Хмельницького міськвиконкому</t>
  </si>
  <si>
    <t xml:space="preserve">КП Парки і сквери м. Хмельницького </t>
  </si>
  <si>
    <t>Виконкомом обласної ради депутатів трудящих від 5.05.1975 року № 132Зміна назви  та розширення площі прийнято рішенням обласної ради від 16.12.1998 року № 13Зміна назви  прийнята рішенням обласної ради від 18.11.2009 р. № 20-24/2009</t>
  </si>
  <si>
    <t>Райковецький</t>
  </si>
  <si>
    <t>с.Райківці</t>
  </si>
  <si>
    <t>с. Райківці Хмельницький р-н</t>
  </si>
  <si>
    <t>Андрійковецька сільська рада с.РайківціХмельницького р-ну</t>
  </si>
  <si>
    <t>Корчунецький</t>
  </si>
  <si>
    <t>с.Корчунок</t>
  </si>
  <si>
    <t>с.Корчунок Хмельницький район</t>
  </si>
  <si>
    <t xml:space="preserve">Корчунецька сільська рада с. КорчункиХмельницького р-ну                                                                                       </t>
  </si>
  <si>
    <t>Цівківецький</t>
  </si>
  <si>
    <t xml:space="preserve">В центрі с. Цівківці Новоушицького р-ну </t>
  </si>
  <si>
    <t xml:space="preserve">В центрі с. Цівківці Камянець-Подільського  р-ну </t>
  </si>
  <si>
    <t>Браїлівська сільська рада</t>
  </si>
  <si>
    <t>м. Хмельницький вул. Свободи</t>
  </si>
  <si>
    <t>УЖКГ Хмельницького міськвиконкому</t>
  </si>
  <si>
    <t>Парк ім.Мацишина</t>
  </si>
  <si>
    <t>Поблизу с.Пирогівці</t>
  </si>
  <si>
    <t>за 1,5 км від с. Пирогівці Хмельницького р-ну</t>
  </si>
  <si>
    <t>Хмельницького р-ну</t>
  </si>
  <si>
    <t>Хмельницький університет управління та права ім. Л. Юзькова</t>
  </si>
  <si>
    <t xml:space="preserve">Виконком обласної ради депутатів трудящих від 14.07.1977 року № 213 </t>
  </si>
  <si>
    <t>Вербківський</t>
  </si>
  <si>
    <t>с.Вербка</t>
  </si>
  <si>
    <t>с. Вербка Хмельницького р-ну</t>
  </si>
  <si>
    <t>Вербецька сільська рада с.ВербкаЯрмолинецького р-ну</t>
  </si>
  <si>
    <t>Ярмоилнецька селищна територіальна громада</t>
  </si>
  <si>
    <t>Виноградівський</t>
  </si>
  <si>
    <t>с.Виноградівка</t>
  </si>
  <si>
    <t>с.Виноградівка Хмельницького р-ну</t>
  </si>
  <si>
    <t>Психоневрологічний інтернатс.ВиноградівкаЯрмолинецького р-ну</t>
  </si>
  <si>
    <t xml:space="preserve">Виноградівський психоневрологічний інтернат </t>
  </si>
  <si>
    <t xml:space="preserve">Розпорядженням виконкому обласної ради депутатів трудящих від 22.10.1969 року № 358-р </t>
  </si>
  <si>
    <t>Куявський</t>
  </si>
  <si>
    <t>с.Соснівка</t>
  </si>
  <si>
    <t>с.Соснівка Хмельницького р-ну</t>
  </si>
  <si>
    <t>Протитуберкульозний  дитячий санаторій с.СоснівкаЯрмолинецького р-ну</t>
  </si>
  <si>
    <t>Лугівський</t>
  </si>
  <si>
    <t>с.Лугове</t>
  </si>
  <si>
    <t>с.Лугове Хмельницького р-ну</t>
  </si>
  <si>
    <t>Баламутівська сільська рада с.ЛуговеЯрмолинецького р-ну</t>
  </si>
  <si>
    <t>Скаржинецький</t>
  </si>
  <si>
    <t>с.Скаржинці</t>
  </si>
  <si>
    <t>Обласна психіатрична лікарня с.Скаржинці Ярмолинецького р-ну</t>
  </si>
  <si>
    <t>Шарівський</t>
  </si>
  <si>
    <t>с.Шарівка</t>
  </si>
  <si>
    <t>с. Шарівка Хмельницького р-ну</t>
  </si>
  <si>
    <t>Шарівська сільська радас.Шарівка Ярмолинецького р-ну</t>
  </si>
  <si>
    <t>Ярмолинецька селищна територіальна громада</t>
  </si>
  <si>
    <t>Голосківський</t>
  </si>
  <si>
    <t>с.Голосків</t>
  </si>
  <si>
    <t>с.Голосків Камянець-Подільський район</t>
  </si>
  <si>
    <t>Голосківська середня школа  с.Голосків Кам’янець-Подільського р-ну</t>
  </si>
  <si>
    <t>Кам’янець-Подільський</t>
  </si>
  <si>
    <t>м.Кам’янець-Подільський по вул. Шевченка</t>
  </si>
  <si>
    <t>Кам’янець-Подільський міськкомунгосп</t>
  </si>
  <si>
    <t>Департамент житлової політики доріг та інфраструктури Камянець-Подільскої мр</t>
  </si>
  <si>
    <t>Розпорядженням виконкому обласної ради депутатів трудящих від 11.06.1970 року№ 156-р- «б»</t>
  </si>
  <si>
    <t>Сквер ім. Т.Г. Шевченка</t>
  </si>
  <si>
    <t xml:space="preserve">м. Хмельницький </t>
  </si>
  <si>
    <t xml:space="preserve">в центрі м. Хмельницький </t>
  </si>
  <si>
    <t>Управління житлово-комунального господарства Хмельницького міськвиконкому</t>
  </si>
  <si>
    <t xml:space="preserve">Створено рішенням 16 сесії обласної ради Від 4.04.2001 р № 10, розширений рішенням 22 сесії обласної ради від 21.03.2002 р. </t>
  </si>
  <si>
    <t>с. Іванківці Новоушицького району</t>
  </si>
  <si>
    <t>с. Іванківці  Камянець-Подільський район</t>
  </si>
  <si>
    <t>Пилипо–Хребтіївська сільська рада</t>
  </si>
  <si>
    <t>Рішенням 13 сесії обласної ради від 25 грудня 1997 року № 5</t>
  </si>
  <si>
    <t>Чемеровецький</t>
  </si>
  <si>
    <t>Смт. Чемерівці вул. І. Франка</t>
  </si>
  <si>
    <t>Смт. Чемерівці вул. І. Франка Камянець-Подільський район</t>
  </si>
  <si>
    <t>Чемеровецька селищна рада</t>
  </si>
  <si>
    <t>Решнівецький</t>
  </si>
  <si>
    <t>с. Решнівка</t>
  </si>
  <si>
    <t xml:space="preserve">в межах с. Решнівка Хмельницького р-ну </t>
  </si>
  <si>
    <t>Решнівецька сільська рада Старокостянтинівського району</t>
  </si>
  <si>
    <t>Рішення 24 сесії обласної ради від 18.11.2009 р. № 20-24/2009</t>
  </si>
  <si>
    <t>Дендропарк «Поділля»</t>
  </si>
  <si>
    <t>денропарк</t>
  </si>
  <si>
    <t>м.Хмельницький на перетині проспекту Миру та Старокостянтинівського шосе</t>
  </si>
  <si>
    <t>Розпорядженням виконкому обласної ради депутатів трудящих від 30.01.1969 року № 72-р Змінено категорію рішенням сесії обласної ради від 11.07.2007 р. № 23-9/2007</t>
  </si>
  <si>
    <t>Миньковецький</t>
  </si>
  <si>
    <t xml:space="preserve">Миньковецьке л-во </t>
  </si>
  <si>
    <t>на заході села Миньківці в кв. 9 вид. 9 Дунаєвецького лісництва Камянець-Подільського району</t>
  </si>
  <si>
    <t>Розпорядженням виконкому обласної ради депутатів трудящих від 30.011969 року № 72-р Змінено категорію рішенням сесії обласної ради від 11.07.2007 р. № 23-9/2007</t>
  </si>
  <si>
    <t>Отроківський</t>
  </si>
  <si>
    <t>Центральна частина с. Отроків Новоушицького району</t>
  </si>
  <si>
    <t>Центральна частина с. Отроків Камянець-Подільського району</t>
  </si>
  <si>
    <t>Отроківська сільська рада</t>
  </si>
  <si>
    <t>Рішенням 10 сесії обласної ради від 29.02.2000 р № 10 Змінено категорію рішенням сесії обласної ради від 11.07.2007 р. № 23-9/2007</t>
  </si>
  <si>
    <t>Флора</t>
  </si>
  <si>
    <t>С. Пільний Олексинець</t>
  </si>
  <si>
    <t>С. Пільний Олексинець Хмельницького району</t>
  </si>
  <si>
    <t>Пільноолексинецька сільська рада</t>
  </si>
  <si>
    <t>м. Шепетівка, вул. Ватутіна, 59</t>
  </si>
  <si>
    <t>м. Шепетівка, вул. Ватутіна, 59 Шепетівський район</t>
  </si>
  <si>
    <t>Центр еколого-натуралістичної творчості учнівської молоді</t>
  </si>
  <si>
    <t xml:space="preserve"> Шепетівський Центр еколого-натуралістичної творчості учнівської молоді</t>
  </si>
  <si>
    <t>Рішеннґ Хмельницької ОДА від 28.03.2013 №36-15/2013</t>
  </si>
  <si>
    <t>Юннатівський</t>
  </si>
  <si>
    <t>м. Хмельницький                              пров. Шкільний, 8</t>
  </si>
  <si>
    <t>Хмельницький обласний еколого-натуралістичний центр учнівської молоді</t>
  </si>
  <si>
    <t>Хмельницький обласний центр туризму і краєзнавста учнівської молоді</t>
  </si>
  <si>
    <t>Жабинецька дача</t>
  </si>
  <si>
    <t>Урочище «Жабинецькі дачі» кв. 1, 4, 5, 8.</t>
  </si>
  <si>
    <t xml:space="preserve">кв. 1, 4, 5, 8 урочище "Жабинецька дача" Камянець-Подільського р-ну </t>
  </si>
  <si>
    <t>Рішенням Хмельницького облвиконкому від19.10.1988 року №153</t>
  </si>
  <si>
    <t>Запуск</t>
  </si>
  <si>
    <t>За 3 км на південний схід  від  с.Варівці</t>
  </si>
  <si>
    <t>За 3 км на південний схід  від  с.Варівці Хмельницький район</t>
  </si>
  <si>
    <t>Поблизу м.Городок</t>
  </si>
  <si>
    <t>Поблизу м.Городок в правлму схилі р. Смотрич Хмельницького району</t>
  </si>
  <si>
    <t>Бедриковецька сільська рада Городоцького р-ну</t>
  </si>
  <si>
    <t>Козацький яр</t>
  </si>
  <si>
    <t>Схил р.Тростянець в урочищі «Стара гребля»</t>
  </si>
  <si>
    <t>придолинний схил р. Тростянець в урочищі "Стара гребля" Хмельницького району</t>
  </si>
  <si>
    <t>Плодорадгосп «Городоцький» м.ГородокГородоцького р-ну</t>
  </si>
  <si>
    <t>Липник</t>
  </si>
  <si>
    <t>Ліс біля с.Слобідка Шелехівська кв.87 вид. 2-12</t>
  </si>
  <si>
    <t>біля населеного пункту с. Слобідка-Шелехівська Хмельницького району</t>
  </si>
  <si>
    <t>СЛКП “Флора” Деражнянського р-ну</t>
  </si>
  <si>
    <t>Деражнянське спеціалізоване лісогосподарстке комунальне підприємство "Флора"</t>
  </si>
  <si>
    <t>Поблизу с. Плужне</t>
  </si>
  <si>
    <t>поблизу с. Плужне Шепетівський район</t>
  </si>
  <si>
    <t>Плужнянська сільська рада Ізяславського р-ну</t>
  </si>
  <si>
    <t>Плужнянська сільська рада</t>
  </si>
  <si>
    <t>Радошівське</t>
  </si>
  <si>
    <t>Поблизу с. Радошівка</t>
  </si>
  <si>
    <t>Поблизу с. Радошівка Шепетівський район</t>
  </si>
  <si>
    <t>Радошівська сільська рада Ізяславського р-ну</t>
  </si>
  <si>
    <t>КП "Сошне" Ізяславської міської ради</t>
  </si>
  <si>
    <t>Рішенням 2 сесії обласної ради народних депутатів від 28.10.1994 року №7</t>
  </si>
  <si>
    <t>На околиці с. Михля</t>
  </si>
  <si>
    <t>На околиці с. Михля Шепетівського району</t>
  </si>
  <si>
    <t>Лютарська сільська рада Ізяславського р-ну</t>
  </si>
  <si>
    <t xml:space="preserve">Лютарська сільська рада </t>
  </si>
  <si>
    <t>Рішенням сесії обласної ради народних депутатів від 25.12.1992 року №7Розширено площу рішення сесії обласної ради від 28.10.1994  р. № 7</t>
  </si>
  <si>
    <t>Михайлівецьке</t>
  </si>
  <si>
    <t>Красилівське л-во кв. 56-64</t>
  </si>
  <si>
    <t xml:space="preserve">у межах кв. 56-64 Красилівського лісництва Хмельницького району </t>
  </si>
  <si>
    <t>ДП «Старокостянтинів-ський лісгосп»</t>
  </si>
  <si>
    <t>Радіснянське</t>
  </si>
  <si>
    <t>Околиця с.Радісне</t>
  </si>
  <si>
    <t xml:space="preserve">Околиця с.Радісне Хмельницького району </t>
  </si>
  <si>
    <t>Грабарка</t>
  </si>
  <si>
    <t>Козачківське л-во кв. 54, діл. 2</t>
  </si>
  <si>
    <t>Козачки</t>
  </si>
  <si>
    <t>Козачківське л-во кв. 20, діл. 15</t>
  </si>
  <si>
    <t>Морозівське</t>
  </si>
  <si>
    <t>Поблизу с.Миролюбне колгоспний ліс кв.3, вид 19, 20</t>
  </si>
  <si>
    <t xml:space="preserve">Поблизу с.Миролюбне кв. 57 Старокостянтинівського лісництва Хмельницького р-ну </t>
  </si>
  <si>
    <t>Проскурівський ліс</t>
  </si>
  <si>
    <t>Поблизу с.Проскурівка</t>
  </si>
  <si>
    <t>Поблизу с.Проскурівка Хмельницького р-ну</t>
  </si>
  <si>
    <t>ДГ «Проскурівська” с.ПроскурівкаЯрмолинецького р-ну</t>
  </si>
  <si>
    <t>ДП "Дослідне господарство "Проскурівка"</t>
  </si>
  <si>
    <t xml:space="preserve">Рішенням облвиконкому від 4.09.1982 року № 278    Змешено площу рішенням виконкому обласної ради народних депутатів від 16.10.1991 р. № 171     </t>
  </si>
  <si>
    <t>Адамове займисько</t>
  </si>
  <si>
    <t>Поблизу с. Радошівка Ізяславського р-ну</t>
  </si>
  <si>
    <t>поблизу с. Радошівка Шепетівський район</t>
  </si>
  <si>
    <t xml:space="preserve">Радошівська сільська рада </t>
  </si>
  <si>
    <t>Рішенням 10 сесії облради від 29.02.2000 р. № 10</t>
  </si>
  <si>
    <t xml:space="preserve">Вільшина </t>
  </si>
  <si>
    <t>Східна частина м.НетішинКривинське л-во кв. 3, 6.</t>
  </si>
  <si>
    <t xml:space="preserve">кв. 3, вид. 2, 15, 17-18, 23, 24, 30-33, 41, 42 кв. 6 вид. 1-4,26,27 Нетішинського лісництва Шепетівського р-ну </t>
  </si>
  <si>
    <t>Рішенням сесії обласної ради від 16.12.1998 року № 13</t>
  </si>
  <si>
    <t>Семенівське</t>
  </si>
  <si>
    <t>Заплава р. Семенівка поблизу с. Денисівка Білогірського району</t>
  </si>
  <si>
    <t>Рішенням 22 сесії обласної ради від 21.03.2002 р.№ 11</t>
  </si>
  <si>
    <t>Лезнівецьке</t>
  </si>
  <si>
    <t>Хмельницьке л-во кв. 37 Головного підприємства ДЛГО „Хмельницькліс”</t>
  </si>
  <si>
    <t>Хмельницьке л-во кв. 37 Хмельницького р-ну</t>
  </si>
  <si>
    <t>Створено, як парк-пам’ятка садово-паркового м-ва рішенням облвиконкому від 17.07.77 р. пере заповідано зі зміною категоріїРішенням 11 сесії облради від 30.03.2004 р. № 22-11/2004</t>
  </si>
  <si>
    <t>Корчі</t>
  </si>
  <si>
    <t>В урочищі «Корчі» в південно-західній частині с. Шпичинці Хмельницького р-ну</t>
  </si>
  <si>
    <t>Шпичинецька сільська рада</t>
  </si>
  <si>
    <t>ДП "Старокостянтинівське лісове господасртво"</t>
  </si>
  <si>
    <t>Березина</t>
  </si>
  <si>
    <t>Ярмолинецьке л-во, кв. 34-41</t>
  </si>
  <si>
    <t xml:space="preserve">Рішенням облвиконкому від 14.07.1977 р. № 213Рішенням виконкому Хмельницької облради народних депутатів від 21.11.1984 р. № 242 переведено з категорії парк-пам¢яткасадово-паркового мистецтва в категорію заповідне урочище </t>
  </si>
  <si>
    <t>“Мальованка”</t>
  </si>
  <si>
    <t>Шепетівський, Полонський райони</t>
  </si>
  <si>
    <t>ДП «Шепетівський лісгосп», ЛКП “Лісовик”</t>
  </si>
  <si>
    <t>Рішенням 6 сесії обласної ради від 11.05.1998 року № 21</t>
  </si>
  <si>
    <t>Ботанічний сад Хмельницького національного університету</t>
  </si>
  <si>
    <t>м. Хмельницький вул.. Інститутська (територія Хмельницького національного університету)</t>
  </si>
  <si>
    <t>Хмельницький національний університет</t>
  </si>
  <si>
    <t>Рішенням сесії обласної ради від 18.11.2009 р. № 20-24/2009</t>
  </si>
  <si>
    <t>зологічний парк</t>
  </si>
  <si>
    <t>м.Кам’янець-Подільський вул. Тімірязєва, 47</t>
  </si>
  <si>
    <t>Відділ освіти Кам’янець-Подільської  міської ради</t>
  </si>
  <si>
    <t xml:space="preserve">Рішенням обласної ради від 16.12.1998 року №13 </t>
  </si>
  <si>
    <t>1.        </t>
  </si>
  <si>
    <t>Канівський природний заповідник</t>
  </si>
  <si>
    <t>Адмінмежі м. Канів, Бубнівсько-Слобідської сільської ради Золотоніського району, Пекарівської, Прохорівської, Хмільнянської, Яблунівської сільських рад Канівського району</t>
  </si>
  <si>
    <t xml:space="preserve"> Золотоніський район, Канівська, Піщанська, Ліплявська територіальні громади </t>
  </si>
  <si>
    <t>Київський національний університет університет ім.Т.Г.Шевченка</t>
  </si>
  <si>
    <t>Постанова РМ УРСР від 27.11.68 р. № 568, Указ Президента України від 01.01.2010 № 2</t>
  </si>
  <si>
    <t>1.                    </t>
  </si>
  <si>
    <t>Білоозерський</t>
  </si>
  <si>
    <t>Канівський район, адміністративні межі Ліплявської сільської ради та Озерищанської сільських рад</t>
  </si>
  <si>
    <t xml:space="preserve"> Золотоніський район,  Ліплявська територіальна громада </t>
  </si>
  <si>
    <t>Адміністрація НПП Білоозерський Державне управління справами</t>
  </si>
  <si>
    <t>Адміністрація НПП Білоозерський, Державне управління справами</t>
  </si>
  <si>
    <t>Указ Президента України від 11.12.2009 № 1048</t>
  </si>
  <si>
    <t>2.   </t>
  </si>
  <si>
    <t>Чорнобаївський район, адмінмежі Мохнацької, Великобурімської, Лящівської сільських рад (створено на базі ландшафтного заказника загальнодержавного значення «Сулинський»)</t>
  </si>
  <si>
    <t>Золоторніський район, Чорнобаївська, Іркліївська територіальні громади (створено на базі ландшафтного заказника загальнодержавного значення «Сулинський»)</t>
  </si>
  <si>
    <t>Міндовкілля  Адміністрація НПП Нижньосульський</t>
  </si>
  <si>
    <t>Міндовкілля Адміністрація НПП Нижньосульський</t>
  </si>
  <si>
    <t>Указ Президента України від 10.02.2010 № 155</t>
  </si>
  <si>
    <t>Черкаський район Кам`янська, Медведівська та Михайлівська  територіальні громади,  кв.1-25, 27-66, 69-76, 84, 97, 101-103 Креселецького лісництва ДП"Кам`янське ЛГ", кв. 1-30, 34-52 Грушківського лісництва ДП"Кам`янське ЛГ", землі Черкаської обласної державної адміністрації</t>
  </si>
  <si>
    <t xml:space="preserve">Адміністрація НПП Холодний Яр Міндовкілля </t>
  </si>
  <si>
    <t>Тарасів обрій</t>
  </si>
  <si>
    <t xml:space="preserve">Канівський район, кв.62 (вид. 1-4), 63, 64 (вид 1-23), кв 65 (вид 1-18), 67 (вид 1-9) кв 68 (вид 1-10), кв 69 (вид 1-20), кв 73 (вид 1-14), кв. 82, 85 Прохорівського л-ва, </t>
  </si>
  <si>
    <t>Філія ДП "Золотоніське ЛГ" ДП "Ліси України", Ліплявська ОТГ</t>
  </si>
  <si>
    <t>Філія "Золотоніське ЛГ" ДП "Ліси України", Ліплявська ОТГ</t>
  </si>
  <si>
    <t xml:space="preserve">Постанова РМ УРСР від 18.01.90 р. № 4, Указ Президента України від 11.04.2019 № 139/2019 </t>
  </si>
  <si>
    <t>Чорнобаївський район,Адмінмежі Мохнацької, Великобурімської, Кліщ енської сільських рад</t>
  </si>
  <si>
    <t>Золотоніський район,Чорнобаївська, Іркліївська територіальні громади, кв 1-31, кв 32 вид 1-15 Великобурімського л-ва ДП "Золотоніське ЛГ"</t>
  </si>
  <si>
    <t>Чорнобаївська, Іркліївська територіальні громади, Філія "Золотоніське ЛГ" ДП "Ліси України"</t>
  </si>
  <si>
    <t>Указ президента України від 09.12.98 № 134/98</t>
  </si>
  <si>
    <t>Разом заказниів ландшафтних</t>
  </si>
  <si>
    <t>Липівський заказник</t>
  </si>
  <si>
    <t>Акваторія Кременчуцького водосховища в трикутнику с.Кедина гора – с.Чапаєвка – ст.Панське, поблизу села Благодатне Золотоніського району</t>
  </si>
  <si>
    <t xml:space="preserve"> Золотоніський район,  Золотоніська територіальна громада </t>
  </si>
  <si>
    <t>МГ "Вільхівська дача"</t>
  </si>
  <si>
    <t>Постанова РМ УРСР від 28.10.74 р. № 500                                     Указ президента України від 27.07.2016 № 312/2016</t>
  </si>
  <si>
    <t>Русько-Полянський заказник</t>
  </si>
  <si>
    <t>Черкаський район, Р.-Полянське л-во кв. 106 вид. 6, 9, 10, (11) 13, 17, (18,19,20) кв. 107 вид. 1, 2, 143, (3, 14, 20, 22), 15, 17, 19, 23</t>
  </si>
  <si>
    <t>Черкаський район, Р.-Полянське л-во кв. 106 вид. 6, 9, 10, (11) 13, 17, (18,19,20) кв. 107 вид. 1, 2, 143, 15, 17, 19, 23     (1-3. 14, 20-22)</t>
  </si>
  <si>
    <t>Філія "Черкаське ЛГ"  ДП "Ліси України"</t>
  </si>
  <si>
    <t>Постанова РМ УРСР від 11.09.80 р. № 524</t>
  </si>
  <si>
    <t>Разом  заказників ботанічних</t>
  </si>
  <si>
    <t>Шуляцьке болото</t>
  </si>
  <si>
    <t>Жашківський район, с.Пугачівка, с.Бузівка, с.Шуляки</t>
  </si>
  <si>
    <t xml:space="preserve"> Уманський район,  Жашківська територіальна громада </t>
  </si>
  <si>
    <t>ТОВ мисливців та рибалок "Жашківське"</t>
  </si>
  <si>
    <t>Ріш. Обл. ради від 28.04.93 р. № 14-21, Указ Президента України від 20.08.96 р.</t>
  </si>
  <si>
    <t>Разомзаказників гідрологічних</t>
  </si>
  <si>
    <t>Закревський бір</t>
  </si>
  <si>
    <t>Городищенський район, кв. 11 Закревського л-ва кв. 1 вид. 2, кв. 8 вид. 14, кв 10 вид. 12, кв. 17 вид. 14</t>
  </si>
  <si>
    <t>Черкаський район, кв. 11 (вид 1) Закревського л-ва кв. 1 вид. (2, 5), кв. 8 вид. 14, кв 10 вид. 12, (15), кв. 17 вид. 14, (15-18, 24)</t>
  </si>
  <si>
    <t>Філія  "Черкаське ЛГ"  ДП "Ліси України"</t>
  </si>
  <si>
    <t xml:space="preserve">Ріш. Обл ради від 22.05.90 р. № 95 </t>
  </si>
  <si>
    <t>разом пам`яток природи ботанічних</t>
  </si>
  <si>
    <t>Урочище “Школа”</t>
  </si>
  <si>
    <t>Канівський район, с.Полствин р.Росава</t>
  </si>
  <si>
    <t xml:space="preserve"> Золотоніський район,  Степанецька територіальна громада </t>
  </si>
  <si>
    <t>Степанецька отг</t>
  </si>
  <si>
    <t>Розпорядж. РМ УРСР від 14.10.75 р. № 780-р</t>
  </si>
  <si>
    <t>разом пам`яток проироди зоологічних</t>
  </si>
  <si>
    <t>Козацький вал</t>
  </si>
  <si>
    <t>Лисянський район с. Журженці, с.Хиженці</t>
  </si>
  <si>
    <t xml:space="preserve"> Звенигородський район,  Лисянська територіальна громада </t>
  </si>
  <si>
    <t>Лисянська ОТГ</t>
  </si>
  <si>
    <t>2.                    </t>
  </si>
  <si>
    <t>Мошенська діброва</t>
  </si>
  <si>
    <t>Черкаський район, кв. 28 Мошенського л-ва</t>
  </si>
  <si>
    <t>Черкаський район, кв. 28 Мошенського л-ва (вид.2,8,12,19,23,33)</t>
  </si>
  <si>
    <t>Постанова РМ УРСР від 14.10.75 р. № 780-р</t>
  </si>
  <si>
    <t>3.                    </t>
  </si>
  <si>
    <t>“Холодний яр”</t>
  </si>
  <si>
    <t>Чигиринський район, кв.кв. 31, 32, 33, 34, 35, 36, 37, 41, 42, 48, 49, 54, 55, 57, 58, 59, 16, 17, 23, 24, 30,  60 Креселецького л-ва</t>
  </si>
  <si>
    <t>Черкаський район, кв.кв. 16, 17, 23, 24, 30, 31,  35, 36, 37, 41, 42, 48, 49, 54, 55, 57, 58, 59, 60 Креселецького л-ва</t>
  </si>
  <si>
    <t>Філія "Чигиринське ЛГ"  ДП "Ліси України"</t>
  </si>
  <si>
    <t xml:space="preserve">Розпорядження РМ УРСР від 01.10.68 р. № 1085-р Указ Президента України від 27.07.2016 № 312/2016 </t>
  </si>
  <si>
    <t>4.                    </t>
  </si>
  <si>
    <t>Урочище “Бурти”</t>
  </si>
  <si>
    <t>Чорнобаївський район, с.Лящівка, схил правого берега р.Сули</t>
  </si>
  <si>
    <t xml:space="preserve">Золотоніський район,  Іркліївська територіальна громада </t>
  </si>
  <si>
    <t>Іркліївська ОТГ</t>
  </si>
  <si>
    <t>Розпорядж. РМ УРСР від 16.10.75 р. № 780-р</t>
  </si>
  <si>
    <t>“Софіївка”</t>
  </si>
  <si>
    <t>м.Умань</t>
  </si>
  <si>
    <t xml:space="preserve">Уманський район,    Уманська територіальна громада </t>
  </si>
  <si>
    <t xml:space="preserve"> Національний дендрологічний парк Софіївка НАН України</t>
  </si>
  <si>
    <t>Постанова РМ УРСР від 22.07.83 р.№ 311</t>
  </si>
  <si>
    <t>Черкаський зоологічний парк</t>
  </si>
  <si>
    <t>м.Черкаси</t>
  </si>
  <si>
    <t xml:space="preserve">Черкаський район,    Черкаська територіальна громада </t>
  </si>
  <si>
    <t>Адміністрація Черкаського зоологічного парку</t>
  </si>
  <si>
    <t>Постанова РМ УРСР від 22.07.83 р. № 311</t>
  </si>
  <si>
    <t>Всього зоологічних парків загальнодержавного значення</t>
  </si>
  <si>
    <t>Козачанський</t>
  </si>
  <si>
    <t>с.Козацьке Звенигородський район</t>
  </si>
  <si>
    <t xml:space="preserve">Звенигородський район, Звенигородська територіальна громада </t>
  </si>
  <si>
    <t>Звенигородська ОТГ</t>
  </si>
  <si>
    <t>Постанова РМ УРСР від 29.01.60 р. № 105</t>
  </si>
  <si>
    <t>Парк Декабристів</t>
  </si>
  <si>
    <t>м.Кам’янка Кам’янський район</t>
  </si>
  <si>
    <t xml:space="preserve">Черкаський район, Камянська територіальна громада </t>
  </si>
  <si>
    <t>Історико-культурний заповідник</t>
  </si>
  <si>
    <t>Корсунь-Шевченківський парк</t>
  </si>
  <si>
    <t>м.Корсунь-Шевченків Корсунь-Шевченківський район</t>
  </si>
  <si>
    <t xml:space="preserve">Черкаський район,    К-Шевченківська територіальна громада </t>
  </si>
  <si>
    <t>Постанова колегії Держкомприроди УРСР від 30.08.90 р. № 18</t>
  </si>
  <si>
    <t>Тальнівський парк</t>
  </si>
  <si>
    <t>м.ТальнеТальнівський район</t>
  </si>
  <si>
    <t>Звенигородський район, Тальнівська територіальна громада,  район, кв 96-106 Потаського л-ва</t>
  </si>
  <si>
    <t>Філія "Уманське лісове господарство" ДП "Ліси України", Тальнівська ОТГ</t>
  </si>
  <si>
    <t>5.                    </t>
  </si>
  <si>
    <t>Парк Сосновий бір</t>
  </si>
  <si>
    <t>КП "Дирекція парків" Черкаської міської ради</t>
  </si>
  <si>
    <t>Постанова колегії Держкомприроди УРСР від 27.07.77 р. № 25, Постанова Кабінету Міністрів України         від 09.10.2020 № 951 (перейменування)</t>
  </si>
  <si>
    <t>6.                    </t>
  </si>
  <si>
    <t>Велико-Бурімський парк</t>
  </si>
  <si>
    <t>с.Велика Бурімка Чорнобаївський район</t>
  </si>
  <si>
    <t>Золотоніський район, кв 14, 15 Великобурімського л-ва</t>
  </si>
  <si>
    <t>Філія "Золотоніське лісове господарство" ДП "Ліси України"</t>
  </si>
  <si>
    <t>Постанова Держкомприроди УРСР від 26.12.89 р. № 32</t>
  </si>
  <si>
    <t>Всього парків-пам’яток садово-паркового мистецтвазагальнодержавного значення</t>
  </si>
  <si>
    <t xml:space="preserve"> "Трахтемирів" (частина РЛП )*</t>
  </si>
  <si>
    <t>Землі Григорівської сільської ради</t>
  </si>
  <si>
    <t>Золотоніський район, Бобрицька територіальна громада., кв 1-22 Бучацького л-ва ДП "Канівське ЛГ"</t>
  </si>
  <si>
    <t>АТЗТ “Аграрно-Екологічне Об’єднання “Трахтемирів”</t>
  </si>
  <si>
    <t>Ріш. Обл. ради від 26.02.00 р. № 14-14</t>
  </si>
  <si>
    <t>Валявський</t>
  </si>
  <si>
    <t xml:space="preserve">Городищенський район, за 5 км відм. Городище, поруч з Мліївською садстанцією </t>
  </si>
  <si>
    <t>Черкаський район, кв. 30 вид. 43, 44, (41,42) Городищенського л-ва</t>
  </si>
  <si>
    <t>Філія "Смілянське ЛГ" ДП "Ліси України"</t>
  </si>
  <si>
    <t>Ріш. ОВК від 22.01.82 р. № 12</t>
  </si>
  <si>
    <t>Городищенський</t>
  </si>
  <si>
    <t>Городищенський район, кв. 30 вид. 43, 44 Городищенського л-ва</t>
  </si>
  <si>
    <t>Ріш. ОВК від 22.01.82 р № 12</t>
  </si>
  <si>
    <t>Закревський</t>
  </si>
  <si>
    <t>Городищенський район, кв. 35 вид. 1 Закревського л-ва</t>
  </si>
  <si>
    <t>Черкаський район,, кв. 35 вид. 1, (12) Закревського л-ва</t>
  </si>
  <si>
    <t>Філія "Черкаське ЛГ" ДП "Ліси України"</t>
  </si>
  <si>
    <t>Чуїхський</t>
  </si>
  <si>
    <t>Городищенський район, поруч з Мліївською садстанцією, ур. Чуїха</t>
  </si>
  <si>
    <t>Безбородьківський</t>
  </si>
  <si>
    <t>Драбівський район, с. Безбородьки</t>
  </si>
  <si>
    <t>Золотоніський район, Великохутірська територіальна громада</t>
  </si>
  <si>
    <t>Великохутірська ОТГ</t>
  </si>
  <si>
    <t>Ріш. Обл. ради від 21.12.07.р. № 14-19/V</t>
  </si>
  <si>
    <t>Пехівський</t>
  </si>
  <si>
    <t>Звенигородський район, кв. 43. вид. 1 Пехівського л-ва</t>
  </si>
  <si>
    <t>Філія "Звенигородське ЛГ" ДП "Ліси України"</t>
  </si>
  <si>
    <t>Ріш. ОВК від 12.01.82 р. № 12</t>
  </si>
  <si>
    <t>7.                    </t>
  </si>
  <si>
    <t>Золотоніський район, кв. 10 вид. 15, кв. 11 вид. 8, кв. 39 вид. 8, кв. 40 вид. 9 Вільхівського л-ва</t>
  </si>
  <si>
    <t>Золотоніський район, кв. 10 вид. 15,(11-13) кв. 11 вид. 8, кв. 39 вид. 8, кв. 40 вид. 9 (10) Вільхівського л-ва</t>
  </si>
  <si>
    <t>Філія "Золотоніське ЛГ" ДП "Ліси України"</t>
  </si>
  <si>
    <t>Ріш. ОВК від 11.03.79 р.№ 136</t>
  </si>
  <si>
    <t>8.                    </t>
  </si>
  <si>
    <t>Хлипнівський</t>
  </si>
  <si>
    <t>Звенигородський район, кв. 56 вид. 2 Хлипнівського л-ва</t>
  </si>
  <si>
    <t>9.                    </t>
  </si>
  <si>
    <t>Довгий</t>
  </si>
  <si>
    <t>Золотоніський район, кв. 3 вид. 5-15 Вільхівського л-ва</t>
  </si>
  <si>
    <t>Золотоніський район, кв. 3 вид. 5-15,(13) Вільхівського л-ва</t>
  </si>
  <si>
    <t>10.                </t>
  </si>
  <si>
    <t>Коробівський</t>
  </si>
  <si>
    <t>Акваторія Кременчуцького водосховища біля с.Коробівки Золотоніського району</t>
  </si>
  <si>
    <t>Золотоніський район, Золотоніська територіальна громада</t>
  </si>
  <si>
    <t>Золотоніська ОТГ</t>
  </si>
  <si>
    <t>Ріш. ОВК від 14.04.83 р. № 205</t>
  </si>
  <si>
    <t>11.                </t>
  </si>
  <si>
    <t>Мар’янівщина</t>
  </si>
  <si>
    <t>Золотоніський район, кв. 65 вид. 5 Вільхівського л-ва</t>
  </si>
  <si>
    <t>Золотоніський район, кв. 65 вид. 5, (4)Вільхівського л-ва</t>
  </si>
  <si>
    <t>Ріш. ОВК від 25.05.90 р. № 95</t>
  </si>
  <si>
    <t>12.                </t>
  </si>
  <si>
    <t>Сушківський</t>
  </si>
  <si>
    <t>Золотоніський район, схили по окраїні с.Бубнова Слобідка</t>
  </si>
  <si>
    <t>Піщанська ОТГ</t>
  </si>
  <si>
    <t>Ріш. ОВК від 08.01.86 р. № 7</t>
  </si>
  <si>
    <t>13.                </t>
  </si>
  <si>
    <t>Тамарівський</t>
  </si>
  <si>
    <t>Золотоніський район, кв. 19 вид. 4 Деньгівського л-ва</t>
  </si>
  <si>
    <t>Золотоніський район, кв. 19 вид. 4 (10)Деньгівського л-ва</t>
  </si>
  <si>
    <t>Ріш. ОВК від 11.03.79 р. № 136</t>
  </si>
  <si>
    <t>14.                </t>
  </si>
  <si>
    <t>Пташині острови</t>
  </si>
  <si>
    <t>В адмінмежах Дмитрівської, Домантівської, Коробівської сільських рад Золотоніського району</t>
  </si>
  <si>
    <t>Золотоніський район, Золотоніська, Новодмитрівська територіальні громади</t>
  </si>
  <si>
    <t>ГО "Екологічний патруль Черкащини"</t>
  </si>
  <si>
    <t>Ріш. Обл. ради від 28.08.09 р. № 28-8/V, Рішення Черкаської обласної ради від 21.08.2012 №17-5/VI</t>
  </si>
  <si>
    <t>15.                </t>
  </si>
  <si>
    <t>Грушківський</t>
  </si>
  <si>
    <t>Кам’янський район, кв. 39 вид. 9 Грушківського л-ва</t>
  </si>
  <si>
    <t>Черкаський район, кв. 39 вид. 9 Грушківського л-ва</t>
  </si>
  <si>
    <t>Філія "Чигиринське ЛГ" ДП "Ліси України"</t>
  </si>
  <si>
    <t>16.                </t>
  </si>
  <si>
    <t>Комсомольський</t>
  </si>
  <si>
    <t>Кам’янський район, кв. 3, 18, 57 Комсомольського л-ва</t>
  </si>
  <si>
    <t>Черкаський район, кв. 3, 18, 57 Комсомольського л-ва (Тимошівське)</t>
  </si>
  <si>
    <t>17.                </t>
  </si>
  <si>
    <t>Баранів Яр</t>
  </si>
  <si>
    <t>Канівський район,с. Пшеничники</t>
  </si>
  <si>
    <t>Золотоніський район с. Пшеничники Бобрицької територіальної громади</t>
  </si>
  <si>
    <t>Бобрицька ОТГ</t>
  </si>
  <si>
    <t>18.                </t>
  </si>
  <si>
    <t>“Ведмеже” і “Березове”</t>
  </si>
  <si>
    <t>Канівський район,с. Курилівка</t>
  </si>
  <si>
    <t>Золотоніський район с. Курилівка Бобрицької територіальної громади</t>
  </si>
  <si>
    <t>Ріш. Обл. ради від 08.04.00 р. № 15-4</t>
  </si>
  <si>
    <t>19.                </t>
  </si>
  <si>
    <t>"Верболози"</t>
  </si>
  <si>
    <t xml:space="preserve">Канівський район,с. Пекарі </t>
  </si>
  <si>
    <t>Золотоніський район с. Пекарі Бобрицької територіальної громади</t>
  </si>
  <si>
    <t>Канівська ОТГ</t>
  </si>
  <si>
    <t>ріш. обл. ради від 03.07.02 № 2-8</t>
  </si>
  <si>
    <t>20.                </t>
  </si>
  <si>
    <t>"Гайдарове"</t>
  </si>
  <si>
    <t>Канівський район, околиця с. Ліпляво</t>
  </si>
  <si>
    <t>Золотоніський район Ліплявськаї територіальна громада</t>
  </si>
  <si>
    <t>Ліплявська ОТГ</t>
  </si>
  <si>
    <t>21.                </t>
  </si>
  <si>
    <t>“Котлован”</t>
  </si>
  <si>
    <t>Канівський район, с.Курилівка (залізничний тунель)</t>
  </si>
  <si>
    <t>22.                </t>
  </si>
  <si>
    <t>Курилівський</t>
  </si>
  <si>
    <t>Канівський район, с.Курилівка</t>
  </si>
  <si>
    <t>23.                </t>
  </si>
  <si>
    <t>Канівський район, кв. 43 Михайлівського л-ва</t>
  </si>
  <si>
    <t>Черкаський район, кв. 43 (вид 1-4) Михайлівського л-ва</t>
  </si>
  <si>
    <t>Філія "К-Шевченківське ЛГ" ДП "Ліси України"</t>
  </si>
  <si>
    <t>24.                </t>
  </si>
  <si>
    <t>"Руди"</t>
  </si>
  <si>
    <t xml:space="preserve">Канівський район,с. Пшеничники </t>
  </si>
  <si>
    <t>25.                </t>
  </si>
  <si>
    <t>Кайтанівський</t>
  </si>
  <si>
    <t>Катеринопільський район, кв. 68 вид. 2 Катеринопільського л-ва</t>
  </si>
  <si>
    <t>Звенигородський район, кв. 68 вид. 2  Катеринопільського л-ва</t>
  </si>
  <si>
    <t>26.                </t>
  </si>
  <si>
    <t>“Кучерява гора”</t>
  </si>
  <si>
    <t>Корсунь-Шевченківський район, с.Квітки</t>
  </si>
  <si>
    <t>Черкаський район, с. Квітки, Селищенської територіальної громади</t>
  </si>
  <si>
    <t>Селищенська ОТГ</t>
  </si>
  <si>
    <t>Ріш. Обл. ради від 23.12.98 р. № 5-3</t>
  </si>
  <si>
    <t>27.                </t>
  </si>
  <si>
    <t>Насадження ялівця</t>
  </si>
  <si>
    <t>Корсунь-Шевченківський район, кв. 59, вид. 3 Корсунь-Шевченківського л-ва</t>
  </si>
  <si>
    <t>Черкаський район, кв. 59, вид. 3,  Корсунь-Шевченківського л-ва</t>
  </si>
  <si>
    <t>28.                </t>
  </si>
  <si>
    <t>“Підсніжник”</t>
  </si>
  <si>
    <t>Корсунь-Шевченківський район, кв. 36, діл. 14 Квітчанського л-ва,</t>
  </si>
  <si>
    <t>Черкаський район, кв. 36, діл. 14 Квітчанського л-ва,</t>
  </si>
  <si>
    <t>29.                </t>
  </si>
  <si>
    <t>Пісківський</t>
  </si>
  <si>
    <t>Корсунь-Шевченківський район, Стеблівська виробнича дільниця ДП «Лисянське ЛГ», кв. 12 вид. 1</t>
  </si>
  <si>
    <t>Звенигородський район, Стеблівська виробнича дільниця ДП «Лисянське ЛГ», кв. 12 вид. 1 (кв 13         вид 1)</t>
  </si>
  <si>
    <t>30.                </t>
  </si>
  <si>
    <t>Крисякове</t>
  </si>
  <si>
    <t>В адмінмежах Дзензелівської сільської ради Маньківського району</t>
  </si>
  <si>
    <t>Уманський район, с. Дзензелівка, Маньківської територіальної громади</t>
  </si>
  <si>
    <t>Маньківська ОТГ</t>
  </si>
  <si>
    <t>Рішення ОР від 10.11.06 № 5-9/У</t>
  </si>
  <si>
    <t>31.                </t>
  </si>
  <si>
    <t>Троянове</t>
  </si>
  <si>
    <t>смт. Маньківка</t>
  </si>
  <si>
    <t>Уманський район, Маньківська територіальна громада</t>
  </si>
  <si>
    <t>32.                </t>
  </si>
  <si>
    <t>Монькове</t>
  </si>
  <si>
    <t>В адмінмежах Маньківської селищної ради Маньківського району</t>
  </si>
  <si>
    <t>Ріш. Обл. ради від 07.08.08.р. № 20-16/V</t>
  </si>
  <si>
    <t>33.                </t>
  </si>
  <si>
    <t>Трушове</t>
  </si>
  <si>
    <t>34.                </t>
  </si>
  <si>
    <t>Орхідеї</t>
  </si>
  <si>
    <t xml:space="preserve">Смілянський район, Сунківське лісництво, кв. 70, вид. 4 </t>
  </si>
  <si>
    <t xml:space="preserve">Черкаський район, Сунківське лісництво, кв. 70, вид. 4 </t>
  </si>
  <si>
    <t>Ріш. ОВК від 08.01.86 № 7</t>
  </si>
  <si>
    <t>35.                </t>
  </si>
  <si>
    <t>Собківський</t>
  </si>
  <si>
    <t>Уманський район, кв. 37 вид. 10 Собківського л-ва</t>
  </si>
  <si>
    <t>Уманський район, кв. 37 вид. 10 (29) Собківського л-ва</t>
  </si>
  <si>
    <t>Філія "Уманське ЛГ" ДП "Ліси України"</t>
  </si>
  <si>
    <t>36.                </t>
  </si>
  <si>
    <t>Степківський</t>
  </si>
  <si>
    <t>Уманський район, правий схилр. Ятрань між с. Ятранівка і с. Степівка</t>
  </si>
  <si>
    <t>Уманський район, правий схилр. Ятрань між с. Ятранівка і с. Степівка, Дмитрушківської територіальної громади</t>
  </si>
  <si>
    <t>Дмитрушківська ОТГ</t>
  </si>
  <si>
    <t>Ріш. Обл. ради від 28.04.93 р. № 14-21</t>
  </si>
  <si>
    <t>37.                </t>
  </si>
  <si>
    <t>Журбинка</t>
  </si>
  <si>
    <t>В адмінмежах Ятранівської сільської ради Уманського району</t>
  </si>
  <si>
    <t>Уманський район, с. Ятранівка, Ладижинської територіальної громади</t>
  </si>
  <si>
    <t>Фермерське господарство „Гарт”</t>
  </si>
  <si>
    <t>Ріш. Обл. ради від 06.06.08 р. № 18-13/V</t>
  </si>
  <si>
    <t>38.                </t>
  </si>
  <si>
    <t>Юрківський</t>
  </si>
  <si>
    <t>Уманський район, кв. 61 вид. 7 Юрківського л-ва</t>
  </si>
  <si>
    <t>39.                </t>
  </si>
  <si>
    <t>Великосевастянівські Яри</t>
  </si>
  <si>
    <t>В адмінмежах Великосевастянівської сільської ради Христинівського району</t>
  </si>
  <si>
    <t>Уманський район,     с. Велика Севастянівка, Христинівської територіальної громади</t>
  </si>
  <si>
    <t>Христинівська отг</t>
  </si>
  <si>
    <t>Ріш. Обл. ради від 28.12.2010  № 3 - 11/VI</t>
  </si>
  <si>
    <t>40.                </t>
  </si>
  <si>
    <t>«Кам’яний яр»</t>
  </si>
  <si>
    <t>В адмінмежах Ботвинівської сільської ради Христинівського району</t>
  </si>
  <si>
    <t>Уманський район,     с. Ботвинівка, Христинівської територіальної громади</t>
  </si>
  <si>
    <t>Ріш. Обл. ради від 26.12.08 № 23-13/V</t>
  </si>
  <si>
    <t>41.                </t>
  </si>
  <si>
    <t>«Красноставське»</t>
  </si>
  <si>
    <t>42.                </t>
  </si>
  <si>
    <t>Дахнівський</t>
  </si>
  <si>
    <t>Черкаський район, кв. 37, вид. 10, 11, 14, 16 Дахнівського л-ва</t>
  </si>
  <si>
    <t>Черкаський район, кв. 37, вид. (9), 10, 11, 14, 16 Дахнівського л-ва</t>
  </si>
  <si>
    <t>43.                </t>
  </si>
  <si>
    <t>Прироські луки</t>
  </si>
  <si>
    <t>Черкаський район, околиця с.Тубільці, ур. “Лузувате”, “Плашеня”, “Безева”</t>
  </si>
  <si>
    <t>Черкаський район, околиця с.Тубільці, ур. “Лузувате”, “Плашеня”, “Безева, Мошнівської територіальної громади</t>
  </si>
  <si>
    <t>Мошнівська отг</t>
  </si>
  <si>
    <t>Ріш. ОВК від 28.11.79 р. № 597</t>
  </si>
  <si>
    <t>44.                </t>
  </si>
  <si>
    <t>Сфагнове болото</t>
  </si>
  <si>
    <t>Черкаський район, кв. 292 Тясминського л-ва</t>
  </si>
  <si>
    <t>Черкаський район, кв. 292 (вид. 21) Тясминського л-ва</t>
  </si>
  <si>
    <t>45.                </t>
  </si>
  <si>
    <t>“Берестово”</t>
  </si>
  <si>
    <t>Чигиринський район, кв. 92 вид. 1 Чигиринського л-ва</t>
  </si>
  <si>
    <t>Черкаський район, кв. 92 вид. 9 Чигиринського л-ва, (кв. 43 вид. 9 Богданівського лісництва)</t>
  </si>
  <si>
    <t>46.                </t>
  </si>
  <si>
    <t>Білосніжний</t>
  </si>
  <si>
    <t>Чигиринський район, кв.17, вид. 2, 11 Креселецького лісництва, Кам¢янський ДЛГ</t>
  </si>
  <si>
    <r>
      <t>Черкаський район, кв.17, вид. 2, 11 (1) Креселецького лісництва, Кам</t>
    </r>
    <r>
      <rPr>
        <sz val="10"/>
        <rFont val="Symbol"/>
        <family val="1"/>
        <charset val="2"/>
      </rPr>
      <t>¢</t>
    </r>
    <r>
      <rPr>
        <sz val="10"/>
        <rFont val="Times New Roman"/>
        <family val="1"/>
        <charset val="204"/>
      </rPr>
      <t>янський ДЛГ</t>
    </r>
  </si>
  <si>
    <t>47.                </t>
  </si>
  <si>
    <t>Гушівський</t>
  </si>
  <si>
    <t>Чигиринський район, кв. 56 ДП "Чигиринське ЛГ</t>
  </si>
  <si>
    <t>Черкаський район, кв. 56 вид 1-24 ДП "Чигиринське ЛГ</t>
  </si>
  <si>
    <t>Ріш. ОВК від 11.03.76 р. № 136</t>
  </si>
  <si>
    <t>48.                </t>
  </si>
  <si>
    <t>Зам’ятницький</t>
  </si>
  <si>
    <t>Чигиринський район, Сх околиця с. Зам’ятниця</t>
  </si>
  <si>
    <t>Черкаський район, Сх околиця с. Зам’ятниця, Медведівської територіальної громади</t>
  </si>
  <si>
    <t>Медведівська отг</t>
  </si>
  <si>
    <t>49.                </t>
  </si>
  <si>
    <t>Зубівський</t>
  </si>
  <si>
    <t>Чигиринський район, кв. 2 вид. 3 Креселецького л-ва</t>
  </si>
  <si>
    <t>Черкаський район, кв. 2 вид. 3 (1) Креселецького л-ва</t>
  </si>
  <si>
    <t>50.                </t>
  </si>
  <si>
    <t>“Оля ”</t>
  </si>
  <si>
    <t>Чигиринський район, кв. 2 вид. 23 Креселецького л-ва</t>
  </si>
  <si>
    <t>Черкаський район, кв. 2 вид. 23 (2) Креселецького л-ва</t>
  </si>
  <si>
    <t>51.                </t>
  </si>
  <si>
    <t>Тюльпан дібровний</t>
  </si>
  <si>
    <t>Чигиринський район, , кв. 17, вид. 13 Креселецького лісництва</t>
  </si>
  <si>
    <t>Чигиринський район, , кв. 17, вид. 13 (2, 11, 12) Креселецького лісництва</t>
  </si>
  <si>
    <t>52.                </t>
  </si>
  <si>
    <t>Яничанський</t>
  </si>
  <si>
    <t>Чигиринський район, кв. 37, 38 Яничанського л-ва</t>
  </si>
  <si>
    <t>Чигиринський район, кв. 37 (вид. 3), 38 (вид.8, 2) Яничанського л-ва</t>
  </si>
  <si>
    <t>53.                </t>
  </si>
  <si>
    <t>Бобухівщина</t>
  </si>
  <si>
    <t>Чорнобаївський район, Пд-Сх околиця с. Іркліїв, Сх колишнього с. Скородистик</t>
  </si>
  <si>
    <t>Золотоніський район, Пд-Сх околиця с. Іркліїв, Сх колишнього с. Скородистик, Іркліївської територіальної громади</t>
  </si>
  <si>
    <t>СКВ “Міжгір’я”</t>
  </si>
  <si>
    <t>54.                </t>
  </si>
  <si>
    <t>Джулайка</t>
  </si>
  <si>
    <t>Чорнобаївський район, на території Придніпровської сільскої ради</t>
  </si>
  <si>
    <t>Золотоніський район,  с. Придніпровське, Ікліївської територіальної громади, кв. 48, вид. 23 (кв. 47, вид. 23)</t>
  </si>
  <si>
    <t>Ріш.Обл.ради від 17.08.04 №17-6/ІУ</t>
  </si>
  <si>
    <t>55.                </t>
  </si>
  <si>
    <t>Іркліївський</t>
  </si>
  <si>
    <t xml:space="preserve">Чорнобаївський район, Пд-Зх околиця с. Іркліїв </t>
  </si>
  <si>
    <t>Золотоніський район,  Ікліївська територіальна громада</t>
  </si>
  <si>
    <t>56.                </t>
  </si>
  <si>
    <t>Червонохиженський</t>
  </si>
  <si>
    <t>Чорнобаївський район, Червонохиженська балка бл. 800 м від дороги Золотоноша-Іркліїв</t>
  </si>
  <si>
    <t>Чорнобаївський район, Червонохиженська балка бл. 800 м від дороги Золотоноша-Іркліїв, Іркліївської територіальної громади</t>
  </si>
  <si>
    <t>Іркліївська отг</t>
  </si>
  <si>
    <t>Землянки</t>
  </si>
  <si>
    <t>Креселецьке л-во кв. 39</t>
  </si>
  <si>
    <t>Черкаський район, Креселецьке лісництво кв. 39</t>
  </si>
  <si>
    <t>Рішення облради                     від 22.12.2017 № 19-23/УІІ</t>
  </si>
  <si>
    <t>Тимошівський</t>
  </si>
  <si>
    <t>Кам"янський р-н, Тимошівське л-во кв. 13</t>
  </si>
  <si>
    <t>Черкаський район, Тимошівське лісництво кв. 13</t>
  </si>
  <si>
    <t>Ріш облради                     від 22.12.2017 № 19-23/УІІ</t>
  </si>
  <si>
    <t>Гульбище</t>
  </si>
  <si>
    <t>Чигиринський р-н, Креселецьке л-во кв. 33, 39</t>
  </si>
  <si>
    <t>Черкаський район, Креселецьке лісництво кв. 33, 39</t>
  </si>
  <si>
    <t>Рішення  облради                     від 22.12.2017 № 19-23/УІІ</t>
  </si>
  <si>
    <t>Касьянове</t>
  </si>
  <si>
    <t>Чигиринський р-н, Креселецьке л-во кв. 5</t>
  </si>
  <si>
    <t>Черкаський район, Креселецьке лісництво кв. 5</t>
  </si>
  <si>
    <t>Грушевий Яр</t>
  </si>
  <si>
    <t>Кам'янський р-н, адміністративні межі Баландинської с. р., між селами Радиванівка та Олянине</t>
  </si>
  <si>
    <t>Черкаський район, адміністративні межі Баландинської сільської ради, Камянської територіальної громади</t>
  </si>
  <si>
    <t>Камянська отг</t>
  </si>
  <si>
    <t xml:space="preserve">Рішення облради від 25.10.2019 № 32-41/VІІ </t>
  </si>
  <si>
    <t>Драбівський р-н, адміністративні межі Остапівської с.ї ради, між селами Остапівка та Ковтунівка</t>
  </si>
  <si>
    <t>Золотоніський район адміністративні межі Остапівської сільської ради, між селами Остапівка та Ковтунівка, Шрамківської територіальної громади (кв. 15 вид 7.1 Прохорівського л-ва ДП "Золотоніське ЛГ")</t>
  </si>
  <si>
    <t>Шрамківська отг, Філія "Золотоніське ЛГ" ДП "Ліси України" (1,0 га)</t>
  </si>
  <si>
    <t>Звенигородський район, Катеринопільська селищна територіальна громада, між смт. Катеринопіль                     та с. Шостакове</t>
  </si>
  <si>
    <t>Катеринопільська отг</t>
  </si>
  <si>
    <t>Рішення Черкаської облради від 02.12.2022  № 15-34/VІІІ</t>
  </si>
  <si>
    <t>Козацьке</t>
  </si>
  <si>
    <t>Драбівський район, адмінмежі Остапівської сільської ради</t>
  </si>
  <si>
    <t>Золотоніський район, адмінмежі Остапівської сільської ради, Шрамківської територіальної громади</t>
  </si>
  <si>
    <t>Шрамківська отг</t>
  </si>
  <si>
    <t>Заплавський</t>
  </si>
  <si>
    <t>Драбівський район, с.Великий Хутір</t>
  </si>
  <si>
    <t>Золотоніський район, с.Великий Хутір</t>
  </si>
  <si>
    <t>Великохутірська сільська рада</t>
  </si>
  <si>
    <t>Степанківський</t>
  </si>
  <si>
    <t>Драбівський район, с.Степанівка</t>
  </si>
  <si>
    <t>Золотоніський район, с.Степанівка, Великохутірської територіальної громади</t>
  </si>
  <si>
    <t>Білоусівський</t>
  </si>
  <si>
    <t>В адмінмежах Білоусівської сільської ради Драбівського району</t>
  </si>
  <si>
    <t>Золотоніський район, В адмінмежах Білоусівської сільської ради Драбівської територіальної громади</t>
  </si>
  <si>
    <t>Драбівська отг</t>
  </si>
  <si>
    <t>Ріш. Обл. ради від 21.12.07.р. № 14-19/V, Ріш. Обл. ради від 12.10.2016  № 9-14/VII</t>
  </si>
  <si>
    <t>Старорічище</t>
  </si>
  <si>
    <t>В адмінмежах Митлашівської сільської ради Драбівського району</t>
  </si>
  <si>
    <t>Золотоніський район, В адмінмежах Митлашівської сільської ради Драбівської територіальної громади (кв 17 вид 8-11 Прохорівського л-ва ДП Золотоніське ЛГ)</t>
  </si>
  <si>
    <t>Драбвська отг, ДП Золотоніське ЛГ</t>
  </si>
  <si>
    <t>Свічківський</t>
  </si>
  <si>
    <t>В адмінмежах Свічківської сільської ради Драбівського району</t>
  </si>
  <si>
    <t>Золотоніський район, в адмінмежах Свічківської сільської ради, Шрамківської територіальної громади</t>
  </si>
  <si>
    <t>Ріш. Обл. ради від 28.08.09 р. № 28-8/V</t>
  </si>
  <si>
    <t>Конельське болото</t>
  </si>
  <si>
    <t>Жашківський район, с.Конельська Попівка</t>
  </si>
  <si>
    <t xml:space="preserve">Уманський район, с.Конельська Попівка, Жашківської територіальної громади </t>
  </si>
  <si>
    <t>Жашківська отг</t>
  </si>
  <si>
    <t>Лебедине озеро</t>
  </si>
  <si>
    <t>Жашківський район, с.Соколівка</t>
  </si>
  <si>
    <t xml:space="preserve">Уманський район,     с. Соколівка, Попівка, Жашківської територіальної громади </t>
  </si>
  <si>
    <t>Охматівський</t>
  </si>
  <si>
    <t>Жашківський район, с.Охматів</t>
  </si>
  <si>
    <t xml:space="preserve">Уманський район,     с. Охматів, Жашківської територіальної громади </t>
  </si>
  <si>
    <t>Сабадаський</t>
  </si>
  <si>
    <t>с.Сабадаш</t>
  </si>
  <si>
    <t xml:space="preserve">Уманський район,     с. Сабадаш, Жашківської територіальної громади </t>
  </si>
  <si>
    <t>Рішення ОР від 10.11.06 № 5-9/У, Рішення облради від 08.09.2017 № 16-35/УІІ</t>
  </si>
  <si>
    <t>11.    </t>
  </si>
  <si>
    <t>Острожанський</t>
  </si>
  <si>
    <t>Жашківський район, с.Острожани</t>
  </si>
  <si>
    <t>Ріш. Обл. ради від 15.11.07.р. № 13-17/V</t>
  </si>
  <si>
    <t>Звенигородський район, с. Тарасівка</t>
  </si>
  <si>
    <t xml:space="preserve">Звенигородський район,     с. Тарасівка, Шевченківської територіальної громади </t>
  </si>
  <si>
    <t>Шевченківська отг</t>
  </si>
  <si>
    <t>13.   </t>
  </si>
  <si>
    <t>Тарасів Яр</t>
  </si>
  <si>
    <t>Звенигородський район, с. Моринці</t>
  </si>
  <si>
    <t xml:space="preserve">Звенигородський район,   Звенигородська територіальної громади </t>
  </si>
  <si>
    <t>Звенигородська отг</t>
  </si>
  <si>
    <t>14. </t>
  </si>
  <si>
    <t>Звенигородський район, адмінмежі Боровиківської сільської ради</t>
  </si>
  <si>
    <t xml:space="preserve">Звенигородський район,     с. Боровикове, Шевченківської територіальної громади </t>
  </si>
  <si>
    <t>Банихівський</t>
  </si>
  <si>
    <t>Звенигородський район, с.Вільхівець</t>
  </si>
  <si>
    <t>Звенигородський район,   Звенигородська територіальна громада</t>
  </si>
  <si>
    <t>Барабашківський</t>
  </si>
  <si>
    <t>Звенигородський район, с.Рижанівка</t>
  </si>
  <si>
    <t>Звенигородський район,   Водяницька територіальна громада</t>
  </si>
  <si>
    <t>Водяницька отг</t>
  </si>
  <si>
    <t>Бучиківський</t>
  </si>
  <si>
    <t>Звенигородський район, кв. 45 вид. 1 Хлипнівського л-ва</t>
  </si>
  <si>
    <t>“Гільків”</t>
  </si>
  <si>
    <t>Фермер Мельник В.П.</t>
  </si>
  <si>
    <t>"Графський"</t>
  </si>
  <si>
    <t xml:space="preserve">Звенигородського району, с.Рижанівка </t>
  </si>
  <si>
    <t>Релігійна громада церкви Євангель-ських Християн Бабтистів с.Рижанівка</t>
  </si>
  <si>
    <t>Губський</t>
  </si>
  <si>
    <t>Звенигородський район, кв. 40 вид. 6, кв. 41 вид. 12 Хлипнівського л-ва</t>
  </si>
  <si>
    <t>Гудзівський</t>
  </si>
  <si>
    <t>м. Звенигородка</t>
  </si>
  <si>
    <t>СПД Каюк Я.А.</t>
  </si>
  <si>
    <t>Гризлове</t>
  </si>
  <si>
    <t>Звенигородський район, с.Юрківка</t>
  </si>
  <si>
    <t>Звенигородський район,   Ватутінська територіальна громада</t>
  </si>
  <si>
    <t>Ватутінська ОТГ</t>
  </si>
  <si>
    <t>“Джерело”</t>
  </si>
  <si>
    <t>Звенигородський район,с. Шевченкове</t>
  </si>
  <si>
    <t xml:space="preserve">Звенигородський район,      Шевченківська територіальна громада </t>
  </si>
  <si>
    <t>Заобрудомський</t>
  </si>
  <si>
    <t>Звенигородський район, с. Водяники</t>
  </si>
  <si>
    <t>Водяницька сільська рада</t>
  </si>
  <si>
    <t>“Звенигора”</t>
  </si>
  <si>
    <t>Звенигородський район, с. Гудзівка</t>
  </si>
  <si>
    <t>“Курниковий”</t>
  </si>
  <si>
    <t>Звенигородський район, с.Чижівка</t>
  </si>
  <si>
    <t>Звенигородський район,   с. Чижівка, Водяницька територіальна громада</t>
  </si>
  <si>
    <t>“Мельників”</t>
  </si>
  <si>
    <t>Звенигородський район, с.Гусакове</t>
  </si>
  <si>
    <t>Звенигородський район, с. Гусокове  Звенигородська територіальна громада</t>
  </si>
  <si>
    <t>СФГ "Поляна"голова – Вареник А.А.</t>
  </si>
  <si>
    <t>Мизинівський</t>
  </si>
  <si>
    <t>Звенигородський район, с.Мизинівка</t>
  </si>
  <si>
    <t>Звенигородський район,   с. Мизинівка, Водяницька територіальна громада</t>
  </si>
  <si>
    <t>“Морин”</t>
  </si>
  <si>
    <t>Звенигородський район,   с.Моринці, Звенигородська територіальна громада</t>
  </si>
  <si>
    <t>Мурзинівський</t>
  </si>
  <si>
    <t>Звенигородський район, с. Мурзинці</t>
  </si>
  <si>
    <t>Звенигородський район,   с .Мурзинці, Звенигородська територіальна громада</t>
  </si>
  <si>
    <t>“Наливайкове”</t>
  </si>
  <si>
    <t>Звенигородський район, с.Моринці</t>
  </si>
  <si>
    <t>Низівський</t>
  </si>
  <si>
    <t>Звенигородський район, с. Кобиляки</t>
  </si>
  <si>
    <t>Звенигородський район,   с.Кобиляки, Звенигородська територіальна громада</t>
  </si>
  <si>
    <t>СТОВ “Злагода”</t>
  </si>
  <si>
    <t>Обарівшинський</t>
  </si>
  <si>
    <t>Звенигородський район, с. Вільхівець</t>
  </si>
  <si>
    <t>Звенигородський район,   с .Вільзівець, Звенигородська територіальна громада</t>
  </si>
  <si>
    <t>“Озеро”</t>
  </si>
  <si>
    <t>Панський</t>
  </si>
  <si>
    <t>Звенигородський район,с. Михайлівка</t>
  </si>
  <si>
    <t>Звенигородський район,   с .Михайлівка, Звенигородська територіальна громада</t>
  </si>
  <si>
    <t>Звенигородська територіальна громада</t>
  </si>
  <si>
    <t>СФГ "Яблунька"</t>
  </si>
  <si>
    <t>Питовник</t>
  </si>
  <si>
    <t>с.Козацьке</t>
  </si>
  <si>
    <t>Звенигородський район,   с .Козацьке, Звенигородська територіальна громада</t>
  </si>
  <si>
    <t>Попівський</t>
  </si>
  <si>
    <t>Звенигородський район, с. Рижанівка</t>
  </si>
  <si>
    <t>Звенигородський район,   с. Стара Буда, Водяницька територіальна громада</t>
  </si>
  <si>
    <t>Приворотський</t>
  </si>
  <si>
    <t>Звенигородський район, кв. 47 вид. 1 Вільхівецького л-ва</t>
  </si>
  <si>
    <t>Птахоферма</t>
  </si>
  <si>
    <t>Звенигородський район, с. Козацьке</t>
  </si>
  <si>
    <t>Рудьково</t>
  </si>
  <si>
    <t>Свяченський</t>
  </si>
  <si>
    <t>Звенигородський район,   с .Козацьке, Шевченківська територіальна громада</t>
  </si>
  <si>
    <t>Сколиватський</t>
  </si>
  <si>
    <t>Звенигородський район, м.Ватутіно</t>
  </si>
  <si>
    <t>Ватутінська отг</t>
  </si>
  <si>
    <t>ДКВП “Водока-нал” м. Ватутіно</t>
  </si>
  <si>
    <t>Скороходівський</t>
  </si>
  <si>
    <t>Звенигородський район, с. Ново-Українка</t>
  </si>
  <si>
    <t>Звенигородський район,   с .Тарасівка, Шевченківська територіальна громада</t>
  </si>
  <si>
    <t>Старобудівський</t>
  </si>
  <si>
    <t>Звенигородський район, с.Стара Буда</t>
  </si>
  <si>
    <t>Стецівський</t>
  </si>
  <si>
    <t>Звенигородський район, с. Стецівка</t>
  </si>
  <si>
    <t>Звенигородський район,   с. Стецівка, Ватутінська територіальна громада</t>
  </si>
  <si>
    <t>Ватутніська отг</t>
  </si>
  <si>
    <t>Хуторянський</t>
  </si>
  <si>
    <t>Звенигородський район, с. Попівка</t>
  </si>
  <si>
    <t>Звенигородський район,  с. Попівка,  Водяницька територіальна громада</t>
  </si>
  <si>
    <t>Ріш. Обл.. ради від 23.12.98 р. № 5-3</t>
  </si>
  <si>
    <t>Шахтарський</t>
  </si>
  <si>
    <t>Шахтінський</t>
  </si>
  <si>
    <t>Звенигородський район, с. Богачівка</t>
  </si>
  <si>
    <t>Звенигородський район,   с .Богачівка, Звенигородська територіальна громада</t>
  </si>
  <si>
    <t>Яличанський</t>
  </si>
  <si>
    <t>Звенигородський район, с. Майданівка</t>
  </si>
  <si>
    <t>Звенигородський район,   с .Майданівка, Звенигородська територіальна громада</t>
  </si>
  <si>
    <t>Громадський</t>
  </si>
  <si>
    <t>В адмінмежах Боровиківської сільської ради Звенигородського району</t>
  </si>
  <si>
    <t>Звенигородський район,   с Боровикове, Шевченківська територіальна громада</t>
  </si>
  <si>
    <t>Павловський</t>
  </si>
  <si>
    <t>В адмінмежах Ризинської сільської ради Звенигородського району</t>
  </si>
  <si>
    <t>Звенигородський район,   с .Рижанівка, Водяницька територіальна громада</t>
  </si>
  <si>
    <t>Ріш. Обл. ради від 23.06.10 р. № 34-9/V</t>
  </si>
  <si>
    <t>Кононівський (3 ділянки)</t>
  </si>
  <si>
    <t>Канівський район, с.Кононча</t>
  </si>
  <si>
    <t>Золотоніський район,   с .Кононівка, Канівська територіальна громада</t>
  </si>
  <si>
    <t>Канівська отг</t>
  </si>
  <si>
    <t>Канівський район, с. Мартинівка</t>
  </si>
  <si>
    <t>Золотоніський район,   с .Мартинівка, Степанецька територіальна громада</t>
  </si>
  <si>
    <t>Сажалківський</t>
  </si>
  <si>
    <t>Канівський район, с. Черниші</t>
  </si>
  <si>
    <t>Золотоніський район,   с .Черниші, Бобрицька територіальна громада</t>
  </si>
  <si>
    <t>Бобрицька отг</t>
  </si>
  <si>
    <t>Синявський</t>
  </si>
  <si>
    <t>Канівський район, с. Синявка</t>
  </si>
  <si>
    <t>Золотоніський район,   с .Синівка, Бобрицька територіальна громада</t>
  </si>
  <si>
    <t>Чернишівський</t>
  </si>
  <si>
    <t>57.                </t>
  </si>
  <si>
    <t>Став</t>
  </si>
  <si>
    <t>Камянський район, в адмінмежах  Радиванівської сільської ради</t>
  </si>
  <si>
    <t>Черкаський район,      с .Радиванівка, Камянсьа територіальна громада</t>
  </si>
  <si>
    <t>Ріш. Обл. ради від 28.12.2010  № 3 - 11/V</t>
  </si>
  <si>
    <t>58.                </t>
  </si>
  <si>
    <t>Олійниківка</t>
  </si>
  <si>
    <t>Катеринопільський район, в адмінмежах Мокрокалигірської сільської ради</t>
  </si>
  <si>
    <t>Звенигородський район, в адмінмежах Мокрокалигірської сільської ради</t>
  </si>
  <si>
    <t>Мокрокалигірська сільська рада</t>
  </si>
  <si>
    <t>59.                </t>
  </si>
  <si>
    <t>Бродецький</t>
  </si>
  <si>
    <t>Катеринопільський район, с. Бродецьке</t>
  </si>
  <si>
    <t>Звенигородський район, в адмінмежах Бродецької сільської ради, Катеринопільської територіальної громади</t>
  </si>
  <si>
    <t>60.                </t>
  </si>
  <si>
    <t>Мокрокалигірський</t>
  </si>
  <si>
    <t xml:space="preserve">Катеринопільський район, адмінмежі Мокрокалигірської сільської ради </t>
  </si>
  <si>
    <t xml:space="preserve">Звенигородський район, адмінмежі Мокрокалигірської сільської ради </t>
  </si>
  <si>
    <t>Мокрокалигірська отг</t>
  </si>
  <si>
    <t>Ріш. Обл. ради від 27.01.09 № 23/V</t>
  </si>
  <si>
    <t>61.                </t>
  </si>
  <si>
    <t>Єрківський</t>
  </si>
  <si>
    <t xml:space="preserve">Катеринопільський район, адмінмежі Єрківської селищної ради </t>
  </si>
  <si>
    <t xml:space="preserve">Звенигородський район, адмінмежі Єрківської селищної ради </t>
  </si>
  <si>
    <t>Єрківська отг</t>
  </si>
  <si>
    <t>62.                </t>
  </si>
  <si>
    <t>Волова балка</t>
  </si>
  <si>
    <t>Катеринопільський район, с. Пальчик</t>
  </si>
  <si>
    <t>Звенигородський район, с. Пальчик, Катеринопільської територіальної громади</t>
  </si>
  <si>
    <t>63.                </t>
  </si>
  <si>
    <t>Катеринопільський</t>
  </si>
  <si>
    <t>смт.Катеринопіль</t>
  </si>
  <si>
    <t>Звенигородський район,  Катеринопільської територіальної громади</t>
  </si>
  <si>
    <t>64.                </t>
  </si>
  <si>
    <t>“Казберова криниця”</t>
  </si>
  <si>
    <t>Корсунь-Шевченківський район, кв. 32 вид. 15 Квітчанського л-ва</t>
  </si>
  <si>
    <t>Черкаський район, кв. 32 вид. 15 (21) Квітчанського л-ва ДП Корсунь-Шевченківське ЛГ</t>
  </si>
  <si>
    <t>ДП "К-Шевченківське лісове господарство"</t>
  </si>
  <si>
    <t>65.                </t>
  </si>
  <si>
    <t>Боярський</t>
  </si>
  <si>
    <t>Лисянський район, с. Боярка</t>
  </si>
  <si>
    <t>Звенигородський район,  Лисянськаої територіальної громади</t>
  </si>
  <si>
    <t>Лисянська отг</t>
  </si>
  <si>
    <t>Ріш. ОВК від 28.11.79 р.№ 597</t>
  </si>
  <si>
    <t>66.                </t>
  </si>
  <si>
    <t>Босівський</t>
  </si>
  <si>
    <t>Лисянський район, с. Босівка</t>
  </si>
  <si>
    <t>Звенигородський район, с. Босівка (кв 33 вид 25, 26, 28)</t>
  </si>
  <si>
    <t>Лисянська отг, ДП К-Шевченківське ЛГ</t>
  </si>
  <si>
    <t>67.                </t>
  </si>
  <si>
    <t>Бужанський</t>
  </si>
  <si>
    <t>Лисянський район, с. Бужанка</t>
  </si>
  <si>
    <t>Звенигородський район, с. Бужанка</t>
  </si>
  <si>
    <t>Бужанська отг</t>
  </si>
  <si>
    <t>68.                </t>
  </si>
  <si>
    <t>Виноградський</t>
  </si>
  <si>
    <t>Лисянський район, с. Виноград</t>
  </si>
  <si>
    <t>Звенигородський район, с. Виноград</t>
  </si>
  <si>
    <t>Виноградська отг</t>
  </si>
  <si>
    <t>69.                </t>
  </si>
  <si>
    <t>Войтилівський</t>
  </si>
  <si>
    <t>Лисянський район, с. Войтилівка</t>
  </si>
  <si>
    <t>Звенигородський район, с. Вотилівка, Виноградська територіальна громада</t>
  </si>
  <si>
    <t>70.                </t>
  </si>
  <si>
    <t>Кам’янобродський</t>
  </si>
  <si>
    <t>Лисянський район, с. Кам’яний Брід</t>
  </si>
  <si>
    <t>Звенигородський район, с. Камяний Брід Бужанська територіальна громада</t>
  </si>
  <si>
    <t>71.                </t>
  </si>
  <si>
    <t>“Карлзбад”</t>
  </si>
  <si>
    <t>смт. Лисянка, правий берег р. ГнилийТікич</t>
  </si>
  <si>
    <t>Звенигородський район,  Лисянської територіальної громади</t>
  </si>
  <si>
    <t>72.                </t>
  </si>
  <si>
    <t>Лисянський</t>
  </si>
  <si>
    <t>смт. Лисянка</t>
  </si>
  <si>
    <t>73.                </t>
  </si>
  <si>
    <t>Лисянський -   ІІ</t>
  </si>
  <si>
    <t>Півд.-східна околиця смт. Лисянка, заплава р. Гнилий Тікич</t>
  </si>
  <si>
    <t>Ріш. Обл. ради від 28.04.93 р.№ 14-21</t>
  </si>
  <si>
    <t>74.                </t>
  </si>
  <si>
    <t>Лисянський район, с. Мар’янівка</t>
  </si>
  <si>
    <t>Звенигородський район,  Виноградської територіальної громади</t>
  </si>
  <si>
    <t>Виноградівська отг</t>
  </si>
  <si>
    <t>75.                </t>
  </si>
  <si>
    <t>Площівський</t>
  </si>
  <si>
    <t>Лисянський район, кв. 6 вид. 1 Почапинської виробн. дільниці Лисянського ДЛГ</t>
  </si>
  <si>
    <t>Звенигородський район, кв. 6 вид. 1 Почапинської виробн. дільниці Лисянського ДЛГ     (кв 4 вид 3 Лисянського л-ва)</t>
  </si>
  <si>
    <t>76.                </t>
  </si>
  <si>
    <t>Почапинський</t>
  </si>
  <si>
    <t>Лисянський район, с. Почапинці</t>
  </si>
  <si>
    <t>77.                </t>
  </si>
  <si>
    <t>Ріпківський</t>
  </si>
  <si>
    <t>Лисянський район, с. Ріпки</t>
  </si>
  <si>
    <t>Звенигородський район,  с. Ріпки, Виноградівської територіальної громади</t>
  </si>
  <si>
    <t>78.                </t>
  </si>
  <si>
    <t>Семенівський</t>
  </si>
  <si>
    <t>Лисянський район, с. Семенівка</t>
  </si>
  <si>
    <t>Звенигородський район,  с. Семенівка, Лисянської територіальної громади</t>
  </si>
  <si>
    <t>79.                </t>
  </si>
  <si>
    <t>Чаплинський</t>
  </si>
  <si>
    <t>Лисянський район, с. Чаплинка</t>
  </si>
  <si>
    <t>Звенигородський район,  с. Чаплинка, Лисянської територіальної громади</t>
  </si>
  <si>
    <t>80.                </t>
  </si>
  <si>
    <t>Хиженський</t>
  </si>
  <si>
    <t>Лисянський район, с. Хиженці</t>
  </si>
  <si>
    <t>Звенигородський район,  с. Хиженці, Лисянської територіальної громади</t>
  </si>
  <si>
    <t>81.                </t>
  </si>
  <si>
    <t>Шестеринський</t>
  </si>
  <si>
    <t>Лисянський район, с. Шестеринці</t>
  </si>
  <si>
    <t>Звенигородський район,  с. Шестеринці, Лисянської територіальної громади</t>
  </si>
  <si>
    <t>82.                </t>
  </si>
  <si>
    <t>Лисянський район, с. Яблунівка</t>
  </si>
  <si>
    <t>Звенигородський район,  с. Яблунівка, Бужанської територіальної громади</t>
  </si>
  <si>
    <t>Бужанськаа отг</t>
  </si>
  <si>
    <t>83.                </t>
  </si>
  <si>
    <t>Гнилий Тікич</t>
  </si>
  <si>
    <t>В адмінмежах Лисянської селищної ради</t>
  </si>
  <si>
    <t>Звенигородський район, Лисянської територіальної громади</t>
  </si>
  <si>
    <t>Ріш. Обл. ради від 26.06.09 р. № 27-10/V</t>
  </si>
  <si>
    <t>84.                </t>
  </si>
  <si>
    <t>Мартинів</t>
  </si>
  <si>
    <t>Маньківський район, с. Молодецьке</t>
  </si>
  <si>
    <t>Маньківська отг</t>
  </si>
  <si>
    <t>Ріш. Обл. ради від 22.11.2011 р.  № 9-9/V</t>
  </si>
  <si>
    <t>85.                </t>
  </si>
  <si>
    <t>Любительський</t>
  </si>
  <si>
    <t>Маньківський район, с. Кривець</t>
  </si>
  <si>
    <t>86.                </t>
  </si>
  <si>
    <t>Бабків ставок</t>
  </si>
  <si>
    <t>Маньківський район, с. Дзендзелівка</t>
  </si>
  <si>
    <t>Ріш. ОВК №14 - 6 від 17.02.03</t>
  </si>
  <si>
    <t>87.                </t>
  </si>
  <si>
    <t>Вікторівський</t>
  </si>
  <si>
    <t>Маньківський район, с. Вікторівка</t>
  </si>
  <si>
    <t>88.                </t>
  </si>
  <si>
    <t>Кинашівський</t>
  </si>
  <si>
    <t>89.                </t>
  </si>
  <si>
    <t>Кислинський</t>
  </si>
  <si>
    <t>Маньківський район, с. Кислин</t>
  </si>
  <si>
    <t>Уманський район, Буцька територіальна громада</t>
  </si>
  <si>
    <t>Буцька отг</t>
  </si>
  <si>
    <t>90.                </t>
  </si>
  <si>
    <t>Красноставський</t>
  </si>
  <si>
    <t>Маньківський район, с. Красноставка</t>
  </si>
  <si>
    <t>91.                </t>
  </si>
  <si>
    <t>Свячене</t>
  </si>
  <si>
    <t>92.                </t>
  </si>
  <si>
    <t>Болото Руда</t>
  </si>
  <si>
    <t>В адмінмежах Добрянської сільської радиМаньківського району</t>
  </si>
  <si>
    <t>93.                </t>
  </si>
  <si>
    <t>Курбетівський</t>
  </si>
  <si>
    <t>94.                </t>
  </si>
  <si>
    <t>Кутівський</t>
  </si>
  <si>
    <t>Маньківський район, с.Кути</t>
  </si>
  <si>
    <t>Уманський район, с. Кути, Буцька територіальна громада</t>
  </si>
  <si>
    <t>95.                </t>
  </si>
  <si>
    <t>Полківничий</t>
  </si>
  <si>
    <t>Маньківський район, с. Іваньки</t>
  </si>
  <si>
    <t>Уманський район, Іваньківська територіальна громада</t>
  </si>
  <si>
    <t>Іваньківська отг</t>
  </si>
  <si>
    <t>96.                </t>
  </si>
  <si>
    <t>Рогівський</t>
  </si>
  <si>
    <t>Маньківський район, с. Роги</t>
  </si>
  <si>
    <t>97.                </t>
  </si>
  <si>
    <t>Русалівський</t>
  </si>
  <si>
    <t>Маньківський район, с. Русалівка</t>
  </si>
  <si>
    <t>Уманський район,      с. Русалівка, Буцька територіальна громада</t>
  </si>
  <si>
    <t>98.                </t>
  </si>
  <si>
    <t>Цибулівський</t>
  </si>
  <si>
    <t>Монастирищенський район, с. Івахни</t>
  </si>
  <si>
    <t>Уманський район,     с. Цибулів, Монастирищенська територіальна громада</t>
  </si>
  <si>
    <t>Монастирищенська отг</t>
  </si>
  <si>
    <t>99.                </t>
  </si>
  <si>
    <t>Монастирищенський район,с. Шарнопіль</t>
  </si>
  <si>
    <t>Уманський район,     с. Шарнопіль, Монастирищенська територіальна громада</t>
  </si>
  <si>
    <t>100.             </t>
  </si>
  <si>
    <t>Степівська Руда</t>
  </si>
  <si>
    <t>В адмінмежах Степівської сільської ради Монастирищенського району</t>
  </si>
  <si>
    <t>Уманський район,     с. Степівка, Монастирищенська територіальна громада</t>
  </si>
  <si>
    <t>101.             </t>
  </si>
  <si>
    <t>Сунківський</t>
  </si>
  <si>
    <t>Смілянський район, с. Сунки</t>
  </si>
  <si>
    <t>Черкаський район, с. Сунки кв. 3 вид.6 Смілянського лісництва</t>
  </si>
  <si>
    <t>102.             </t>
  </si>
  <si>
    <t>Ірдинське болото</t>
  </si>
  <si>
    <t>Смілянський район: Пн-Сх околиця м.Сміли, землі КСП–126,0 га, Смілянське л-во ДП "Смілянське ЛГ"–246,9 га; Черкаський район: кв. 297-300, 303 Тясминського л-ва ДП "Черкаське ЛМГ"–484,6 га</t>
  </si>
  <si>
    <t>Філія "Смілянське ЛГ" ДП "Ліси України"  ( кв 1 вид  17 , кв 25 вид 2, кв 4 вид 3, кв 7 вид 6, кв 14 вид 2. 5, 6, кв 18 вид 3, кв 24 вид 2, кв 25 вид 1, кв 27 вид 1-4, кв 32 вид 3, кв 33 вид 1, кв 26 вид 1-5, кв 28 вид 4-7  Смілянського л-ва), Філія " Черкаське ЛГ" ДП "Ліси України" (кв 297-3299, кв 303, кв 300 вид 1, 7, 12)</t>
  </si>
  <si>
    <t>Філія "Смілянське ЛГ" ДП "Ліси України", Філія "Черкаське ЛГ" ДП "Ліси України"</t>
  </si>
  <si>
    <t>103.             </t>
  </si>
  <si>
    <t>Урочище Одая</t>
  </si>
  <si>
    <t>в адмінмежах Лісівської сільської ради Тальнівського району</t>
  </si>
  <si>
    <t>Уманський район,     с. Лісове, Тальнівська територіальна громада</t>
  </si>
  <si>
    <t>Тальнівська отг</t>
  </si>
  <si>
    <t>Ріш. Обл. ради від 15.02.2011 № 4 - 13/VI</t>
  </si>
  <si>
    <t>104.             </t>
  </si>
  <si>
    <t>"Озерце біленьке"</t>
  </si>
  <si>
    <t>Чигиринський район, кв. 19, вид. 11 Чигиринського лісництва</t>
  </si>
  <si>
    <t>Черкаський район, кв. 19, вид. 11 (18)Чигиринського лісництва</t>
  </si>
  <si>
    <t>105.             </t>
  </si>
  <si>
    <t>Старотясминський</t>
  </si>
  <si>
    <t>Чигиринський район, с. Зам’ятниця</t>
  </si>
  <si>
    <t>Черкаський район,     с. Худоліївае, Медведівська територіальна громада</t>
  </si>
  <si>
    <t>106.             </t>
  </si>
  <si>
    <t>Загородищанський</t>
  </si>
  <si>
    <t>Чорнобаївський район, с.Загородище</t>
  </si>
  <si>
    <t>Золотоніський район, с.Загородище, Іркліївська територіальна громада</t>
  </si>
  <si>
    <t>107.             </t>
  </si>
  <si>
    <t>Савківський</t>
  </si>
  <si>
    <t>Чорнобаївський район, с. Савківка</t>
  </si>
  <si>
    <t>Золотоніський район, с.Савківка, Чорнобаївська територіальна громада</t>
  </si>
  <si>
    <t>Ріш. ОВК від 28.11.79 р. № 597 Ріш. ОВК від 21.11.84 р. № 354</t>
  </si>
  <si>
    <t>108.             </t>
  </si>
  <si>
    <t>Ревбинський</t>
  </si>
  <si>
    <t>Чорнобаївський район, с. Ревбинці</t>
  </si>
  <si>
    <t>Золотоніський район, с.Ревбинці, Іркліївська територіальна громада</t>
  </si>
  <si>
    <t>109.             </t>
  </si>
  <si>
    <t>Котів яр</t>
  </si>
  <si>
    <t>Шполянський район, с.Сигнаївка</t>
  </si>
  <si>
    <t>Звенигородський район, с.Сигнаївка, Шполянська територіальна громада</t>
  </si>
  <si>
    <t>Шполянська отг</t>
  </si>
  <si>
    <t>110. </t>
  </si>
  <si>
    <t>Митницький</t>
  </si>
  <si>
    <t>Шполянський район, с. Лебедин</t>
  </si>
  <si>
    <t>Звенигородський район, с.Лебедин, Шполянська територіальна громада</t>
  </si>
  <si>
    <t>111.             </t>
  </si>
  <si>
    <t>Шполянський район, с. Журавка</t>
  </si>
  <si>
    <t>Звенигородський район, с.Журавка, Шполянська територіальна громада</t>
  </si>
  <si>
    <t>112. </t>
  </si>
  <si>
    <t>Совгирів</t>
  </si>
  <si>
    <t>Шполянський район, с. Товмач</t>
  </si>
  <si>
    <t>Звенигородський район, с.Товмач, Шполянська територіальна громада</t>
  </si>
  <si>
    <t>113 .</t>
  </si>
  <si>
    <t>Шостачка, Ракові верби</t>
  </si>
  <si>
    <t>Шполянський район, с. Матусів</t>
  </si>
  <si>
    <t>Звенигородський район, с. Матусів, Матусівська територіальна громада</t>
  </si>
  <si>
    <t>Матусівська отг</t>
  </si>
  <si>
    <t>Джумів</t>
  </si>
  <si>
    <t>Маньківський район, Маньківська сільська рада</t>
  </si>
  <si>
    <t>Рішення Черкаської обласної ради від 21.08.2012 №17-5/VI</t>
  </si>
  <si>
    <t>Маслове</t>
  </si>
  <si>
    <t>Звенигородський -н,  Боровиківська с. р.</t>
  </si>
  <si>
    <t>Звенигородський район, с. Боровикове, Звенигородська територіальна громада</t>
  </si>
  <si>
    <t>Рішення облради                     від 03.02.2017  № 12-9/VIІ</t>
  </si>
  <si>
    <t>Панське болото</t>
  </si>
  <si>
    <t>Монастирищенський р-н, адмінмежі сільської ради с. Панськкий Міст, за межами населеного пункту</t>
  </si>
  <si>
    <t>Уманський район,     с. Панський Міст, Монастирищенська територіальна громада</t>
  </si>
  <si>
    <t>Загребля-Попове-Турське</t>
  </si>
  <si>
    <t>Звенигородський район,  Боровиківська с. р.</t>
  </si>
  <si>
    <t>Рішення  облради                      від 09.06.2017 № 15-40/VIІ</t>
  </si>
  <si>
    <t>Ганничі</t>
  </si>
  <si>
    <t>Чорнобаївський р-н,     с. Малі Канівці</t>
  </si>
  <si>
    <t>Золотоніський район, с. Великі Канівці, Чорнобаївська територіальна громада</t>
  </si>
  <si>
    <t>Рішення облради від 21.09.2018 № 24-51/VІІ</t>
  </si>
  <si>
    <t>Бубирова гребля</t>
  </si>
  <si>
    <t>Чорнобаївський р-н,     с. Великі Канівці</t>
  </si>
  <si>
    <t>Золотоніський район, с. Малі Канівці, Чорнобаївська територіальна громада</t>
  </si>
  <si>
    <t>Рішення облради від 06.07.2018 № 23-12/VІІ</t>
  </si>
  <si>
    <t>Джерела живої та мертвої води</t>
  </si>
  <si>
    <t>Тальнівський р-н Глибочківська с. р.</t>
  </si>
  <si>
    <t>Уманський район,     с. Глибочок, Тальнівська територіальна громада</t>
  </si>
  <si>
    <t xml:space="preserve">Рішення облради від 05.03.2019 № 29-48/VІІ </t>
  </si>
  <si>
    <t>Журавлине болото</t>
  </si>
  <si>
    <t>Катеринопільський р-н, адмінмежі Киселівської с.р.</t>
  </si>
  <si>
    <t>Уманський район,     с. Киселівка, Мокрокалигірська територіальна громада</t>
  </si>
  <si>
    <t>Рішення Черкаської облради  від 12.06.2020 № 37-41VІІ</t>
  </si>
  <si>
    <t>Пугачів став</t>
  </si>
  <si>
    <t>Катеринопільський район, адмінмежі Киселівської с.р.</t>
  </si>
  <si>
    <t>Монастирський</t>
  </si>
  <si>
    <t>Городищенський район, околиця м. Городище</t>
  </si>
  <si>
    <t>Черкаський район, околиця м. Городище (кв. 79 вид 37)</t>
  </si>
  <si>
    <t xml:space="preserve">Філія "Смілянське ЛГ" ДП "Ліси Україгни"         </t>
  </si>
  <si>
    <t>Жашківський</t>
  </si>
  <si>
    <t>Жашківський район, околиця м.Жашків</t>
  </si>
  <si>
    <t>Черкаський район, околиця м.Жашків, Жашківська територіальна громада</t>
  </si>
  <si>
    <t>Гусаківський</t>
  </si>
  <si>
    <t>Звенигородський район,     с. Гусакове, Звенигородська територіальна громада</t>
  </si>
  <si>
    <t>Стебнівський</t>
  </si>
  <si>
    <t>Звенигородський район, урочище «Маслянки»</t>
  </si>
  <si>
    <t>Звенигородський район,      Звенигородська територіальна громада</t>
  </si>
  <si>
    <t>Рішення облвиконкому від 14.04.83 № 205</t>
  </si>
  <si>
    <t>Тарапунський</t>
  </si>
  <si>
    <t>Кам’янський район, х. Червона Діброва</t>
  </si>
  <si>
    <t>Черкаський район, х. Червона Діброва кв 91 вид 2, 3 Тимошівського л-ва</t>
  </si>
  <si>
    <t xml:space="preserve">Філія "Чигиринське ЛГ" ДП "Ліси Україгни"         </t>
  </si>
  <si>
    <t>Тікичський</t>
  </si>
  <si>
    <t>смт. Катеринопіль</t>
  </si>
  <si>
    <t>Звенигородський район,      Ккатеринопільська територіальна громада</t>
  </si>
  <si>
    <t>Будищанський</t>
  </si>
  <si>
    <t>Лисянський район, с. Будище</t>
  </si>
  <si>
    <t>Звенигородський район, Будищенська територіальна громада</t>
  </si>
  <si>
    <t>Будищанська отг</t>
  </si>
  <si>
    <t>Стрілецький</t>
  </si>
  <si>
    <t>смт. Маньківка, ур. “Стрілище”, 4 км в бік с.Кишенці</t>
  </si>
  <si>
    <t>Уманський район, с. Кищенці, Маньківська територіальна громада</t>
  </si>
  <si>
    <t>Ріш. ОВК від 14.04.83 р. № 201</t>
  </si>
  <si>
    <t>Гончарів яр</t>
  </si>
  <si>
    <t>Монастирищенський район, с.Халаїдово</t>
  </si>
  <si>
    <t>Уманський район,     с. Халаїдове, Монастирищенська територіальна громада</t>
  </si>
  <si>
    <t>Орадівський</t>
  </si>
  <si>
    <t>Христинівський район, с.Орадівка</t>
  </si>
  <si>
    <t>Уманський район,     с. Орадівка, Монастирищенська територіальна громада</t>
  </si>
  <si>
    <t>Підгірський</t>
  </si>
  <si>
    <t>Чорнобаївський район, с. Крутьки</t>
  </si>
  <si>
    <t>Золотоныський район, с. Крутьки, Ырклыъвська територіальна громада</t>
  </si>
  <si>
    <t>Ырклыъвська отг</t>
  </si>
  <si>
    <t>Шполянський район, с.Ярославка</t>
  </si>
  <si>
    <t>Звенигородський район, с.Ярославка, Шполянська територіальна громада</t>
  </si>
  <si>
    <t>м. Городище</t>
  </si>
  <si>
    <t>Черкаський район, Городищенська територіальна громада</t>
  </si>
  <si>
    <t>Городищенська отг</t>
  </si>
  <si>
    <t>Всеукраїнська громадська організація «Асоціація рибалок України»</t>
  </si>
  <si>
    <t>Звенигородський район, х. Луки, с. Вільхівець</t>
  </si>
  <si>
    <t>Звенигородський район, Звенигородська територіальна громада</t>
  </si>
  <si>
    <t>Фермерське господарство “Мудрого”</t>
  </si>
  <si>
    <t>“Вітове”</t>
  </si>
  <si>
    <t>Північно-східна околиця м. Золотоноша</t>
  </si>
  <si>
    <t>Золотоныський район, Золотоніська територіальна громада</t>
  </si>
  <si>
    <t>Золотоніська отг</t>
  </si>
  <si>
    <t>Дослідне господарство “Золотоніське”</t>
  </si>
  <si>
    <t>Колонія річкових бобрів</t>
  </si>
  <si>
    <t>Канівський район, кв. 1 Михайлів-ського лісництва ДП «Канівське лісове господарство»</t>
  </si>
  <si>
    <t>Золотоныський  район, кв. 1 (вид 1) Михайлів-ського лісництва ДП «Канівське лісове господарство»</t>
  </si>
  <si>
    <t>Виграївський</t>
  </si>
  <si>
    <t>Корсунь-Шевченківський р-н,                                      ДП "К-Шевченківське ЛГ" кв. 23-26, 16-21, 27, 69, 70 К-Шевченківського л-ва, кв. 12-35, 36 (крім вид. 4,6,7,8), кв. 36 (крім вид. 11, 14), кв. 38-45, 46 (крім вид. 1,3,4,6,7,10) кв. 56, 57 Виграївського л-ва,          ДП "Лисянське ЛГ" кв. 40 вид. 8-35, кв. 41, 42 вид 1-31 Стеблівського л-ва</t>
  </si>
  <si>
    <t>Черкаський район, кв. 23-26, 16-21, 27, 69, 70 К-Шевченківського лісництва, кв. 12-35, 36 (крім вид. 4,6,7,8), кв. 36 (крім вид. 11, 14), кв. 38-45, 46 (крім вид. 1,3,4,6,7,10) кв. 56, 57 Виграївського лісництва, кв. 40 вид. 8-35, кв. 41, 42 вид 1-31 Стеблівського лісництва</t>
  </si>
  <si>
    <t>Ріш. ОВК від 22.05.90 р. № 95 Рішення  облради   від 19.04.2017 № 13-51/УІІ</t>
  </si>
  <si>
    <t>Корсунь-Шевченківський район, Стеблівське водоймище</t>
  </si>
  <si>
    <t>Черкаський район, Стеблівське водоймище, К-Шевченкывська територыальна громада</t>
  </si>
  <si>
    <t>Стеблівська отг</t>
  </si>
  <si>
    <t>К-Шевченківська райрада УТМР</t>
  </si>
  <si>
    <t>Імшан</t>
  </si>
  <si>
    <t>Черкаський район, кв. 45, 54, 63, 64, 70, 76, 80 Яснозірського л-ва, околиця с. Яснозір’я</t>
  </si>
  <si>
    <t>Ріш. ОВК від 19.03.76 р. № 177</t>
  </si>
  <si>
    <t>Мошнівський охоронна зона (280)</t>
  </si>
  <si>
    <t>Черкаський район, 300 м не доїжджаючи до поворота на звірогосподарство по автомагісталі Черкаси-Канів (озерце)</t>
  </si>
  <si>
    <t>Черкаський район, 300 м не доїжджаючи до поворота на звірогосподарство по автомагісталі Черкаси-Канів (озерце), кв 19 вид 26 Мошнівського л-ва</t>
  </si>
  <si>
    <t>Філія "Черкаськее ЛГ" ДП "Ліси України"</t>
  </si>
  <si>
    <t>Плавучий</t>
  </si>
  <si>
    <t>Острів „Плавучий”, в адмінмежах Тубільцівської сільської ради Черкаського району</t>
  </si>
  <si>
    <t>Острів „Плавучий”, в адмінмежах Тубільцівської сільської ради Черкаського району, Мошнівська територіальна громада</t>
  </si>
  <si>
    <t>Осокінські острови</t>
  </si>
  <si>
    <t>Острови та акваторія Кременчуцького водосховища в адмінмежах Свидівоцької сільської ради Черкаського району</t>
  </si>
  <si>
    <t>Острови та акваторія Кременчуцького водосховища в адмінмежах Свидівоцької сільської ради Черкаського району, Будищкенська територіальна громада</t>
  </si>
  <si>
    <t>Будищенська отг</t>
  </si>
  <si>
    <t>Роський</t>
  </si>
  <si>
    <t>Канівський район, Держзапас. Акваторія від гирла р.Рось до с.Межиріч</t>
  </si>
  <si>
    <t>Черкаський район Держзапас. Акваторія від гирла р.Рось до с.Межиріч, Канівська територіальна громада</t>
  </si>
  <si>
    <t>Ріш. ОВК від 21.11.84 р. № 354</t>
  </si>
  <si>
    <t>Бабарська оболонь</t>
  </si>
  <si>
    <t>В адмінмежах Жорнокльовівсь-кої сільської ради Драбівського району</t>
  </si>
  <si>
    <t>В адмінмежах Жорнокльовівсь-кої сільської ради Золотоніського району, кв 21 вид 10-14 Прохорівського л-ва ДП "Золотоніське ЛГ</t>
  </si>
  <si>
    <t>Неморозький</t>
  </si>
  <si>
    <t>Звенигородський район, с.Неморож</t>
  </si>
  <si>
    <t>Звенигородський район, с.Неморож, Звенигородська територіальна громада</t>
  </si>
  <si>
    <t>Ріш. Обл. ради від 10.04.2009 № 26-15/V</t>
  </si>
  <si>
    <t>Максим</t>
  </si>
  <si>
    <t>Канівський район, кв.59 вид.1-7, 11-14, 18, 19 Ліплявського л-ва Золотоніського ДЛГ</t>
  </si>
  <si>
    <t>Черкаський район, кв.59 Прохоріського л-ва Золотоніського ДЛГ (кв. 59 вид. 1-15)</t>
  </si>
  <si>
    <t>Рішення Черкаської обл. ради від 6.07.01. №20-12</t>
  </si>
  <si>
    <t>"Тальбергова дача"</t>
  </si>
  <si>
    <t xml:space="preserve">Канівський район, с. Бобриця </t>
  </si>
  <si>
    <t xml:space="preserve">Черкаський район,      с. Бобриця </t>
  </si>
  <si>
    <t>Велика Вись</t>
  </si>
  <si>
    <t>Катеринопільський район, с.Єлизаветка</t>
  </si>
  <si>
    <t>Звенигородський район с.Єлизаветка, Мокрокалигірська територіальна громада</t>
  </si>
  <si>
    <t>Березняк</t>
  </si>
  <si>
    <t>Лисянський район, адмінмежі Бужанської сільської ради</t>
  </si>
  <si>
    <t>Звенигородський район, Бужанська територіальна громада</t>
  </si>
  <si>
    <t>Медова долина</t>
  </si>
  <si>
    <t xml:space="preserve">Лисянський район, адмінмежі Журжинецької сільської ради </t>
  </si>
  <si>
    <t>Звенигородський район, с. Журжинці, Лисянська територіальна громада</t>
  </si>
  <si>
    <t>ФГ «Медова долина»</t>
  </si>
  <si>
    <t>Чорнокам’янський притікичський каньйон</t>
  </si>
  <si>
    <t>В адмінмежах Чорнокам’янської сільської ради Маньківського району</t>
  </si>
  <si>
    <t>Уманський район, с. Чорна Камянка, Іваньківська територіальна громада</t>
  </si>
  <si>
    <t>Іванькеівська отг</t>
  </si>
  <si>
    <t>Садиба пана Даховського</t>
  </si>
  <si>
    <t xml:space="preserve">Монастирищенський район, с. Леськово </t>
  </si>
  <si>
    <t>Уманський район,     с. Леськове, Монастирищенська територіальна громада</t>
  </si>
  <si>
    <t>КЕКВ Біла Церква</t>
  </si>
  <si>
    <t>Сунківський-1</t>
  </si>
  <si>
    <t>Смілянський район, Сунківське л-во кв.37–56 га, кв. 38–29 га, кв. 43–56 га, кв. 44–36 га, кв. 48–57 га, кв. 49–43 га, кв. 52–57 га, кв. 53–55 га, кв. 54–52 га, кв. 58–67 га, кв. 59–57 га, кв. 60–69 га, кв. 65–67 га, кв. 67–65 га, кв. 73–51 га, кв. 78–37 га</t>
  </si>
  <si>
    <t>Черкаський район, Сунківське л-во кв. 37, 38, 43, 44, 48, 49, 52, 54, 58-60, 65, 67, 73, 78</t>
  </si>
  <si>
    <t>Теклінська дача</t>
  </si>
  <si>
    <t>Смілянський район, кв. 54, 55, 57-66 Смілянського л-ва</t>
  </si>
  <si>
    <t>Черкаський район кв. 54, 55, 57-66 Смілянського л-ва</t>
  </si>
  <si>
    <t>Ріш. ОВК від 8.01.86 р. № 7</t>
  </si>
  <si>
    <t>Синюський</t>
  </si>
  <si>
    <t>Тальнівський район, гирло р.Тікич і Велика Вись в р-ні с.Чеснопіль на межі з Кіровоградською обл.</t>
  </si>
  <si>
    <t>Уманський район, гирло р.Тікич і Велика Вись в р-ні с.Чеснопіль на межі з Кіровоградською обл. кв 163 вид 5-10 Потаського л-ва</t>
  </si>
  <si>
    <t>Мошнівський</t>
  </si>
  <si>
    <t>Черкаський район, кв. 28 Мошнівського л-ва</t>
  </si>
  <si>
    <t>Черкаський район, кв. 28 (вид. 1, 4-7, 9-11, 13, 15-17, 20-22, 24-32, 34-38, 40-43) Мошнівського л-ва</t>
  </si>
  <si>
    <t>Мошногірський</t>
  </si>
  <si>
    <t>Черкаський район, кв. 42–87 га, 48–58 га, 49–67 га, 50–123 га, 53–113 га, 57–115 га Мошенського л-ва</t>
  </si>
  <si>
    <t>Черкаський район, кв. 42 – 87 га, 48 – 58 га, 49 – 67 га, 50 – 123 га, 53 – 113 га, 57 – 115 га                      (кв 54) Мошенського л-ва</t>
  </si>
  <si>
    <t>Русько-Полянський приболотний</t>
  </si>
  <si>
    <t>Черкаський район, кв. 146 вид. 1 Русько-Полянського л-ва</t>
  </si>
  <si>
    <t>Старий Тясмин</t>
  </si>
  <si>
    <t>Колишнє русло р.Тясмин, Пд-Зх окр. с. Чорнявки</t>
  </si>
  <si>
    <t>Черкаський район, Колишнє русло р.Тясмин, Пд-Зх окр. с. Чорнявки, Леськівська територіальна громада</t>
  </si>
  <si>
    <t>Леськівська отг</t>
  </si>
  <si>
    <t>Черкаський район, між старою дорогою на Бузуківський кар’єр та землями КСП ім. Ватутіна</t>
  </si>
  <si>
    <t>Черкаський район, між старою дорогою на Бузуківський кар’єр та землями КСП ім. Ватутіна, Степанківська територіальна громада</t>
  </si>
  <si>
    <t>Степанківська отг</t>
  </si>
  <si>
    <t>“Рогозинські острови”</t>
  </si>
  <si>
    <t>В адмінмежах Будищанської сільської ради Черкаського району</t>
  </si>
  <si>
    <t>Будищанська сільська рада</t>
  </si>
  <si>
    <t>Попівка</t>
  </si>
  <si>
    <t>Звенигородський район с. Пединівка</t>
  </si>
  <si>
    <t>Звенигородський район с. Пединівка, (кв. 107 вид 3-12 Шевченківського л-ва ДП Лисянське ЛГ) Шевченківська територріальна громада</t>
  </si>
  <si>
    <t>Шевченківська отг, Філія "К-Шевченківське ЛГ" ДП "Ліси України" (25,1 га)</t>
  </si>
  <si>
    <t>ріш. Обл. ради від 19.02.2016 № 3-24/VІІ</t>
  </si>
  <si>
    <t>Лихолітський</t>
  </si>
  <si>
    <t>Чорнобаївський р-н, адміністративні межі Лихолітської с. р., за межами населеного пункту</t>
  </si>
  <si>
    <t>Золотоніський район, адміністративні межі Лихолітської сільської ради, за межами населеного пункту Іркліївська територіальна громада</t>
  </si>
  <si>
    <t xml:space="preserve">Рішення облради від  25.10.19 № 32-41/VІІ </t>
  </si>
  <si>
    <t>Солонці</t>
  </si>
  <si>
    <t>Чорнобаївський р-н, адміністративні межі Іркліївської с. р., за межами населеного пункту</t>
  </si>
  <si>
    <t>Золотоніський район, адміністративні межі Іркліївської сільської ради, за межами населеного пункту</t>
  </si>
  <si>
    <t>Довжанський</t>
  </si>
  <si>
    <t>Чорнобаївський  р-н,                           с. Хрестителеве</t>
  </si>
  <si>
    <t>Золотоніський район,                           с. Хрестителеве, Чорнобаївська територіальна громада</t>
  </si>
  <si>
    <t>Рішення Черкаської облради  від 11.09.2020 № 38-20VІІ</t>
  </si>
  <si>
    <t>Мацькова гора</t>
  </si>
  <si>
    <t>Чорнобаївський р-н, адміністративні межі Іркліївської сільської ради, за межами населеного пункту</t>
  </si>
  <si>
    <t>Золотоніський  район, адміністративні межі Іркліївської сільської ради, за межами населеного пункту</t>
  </si>
  <si>
    <t>Дзензелівський</t>
  </si>
  <si>
    <t>за межами с. Дзензелівка Маньківської селищної ради</t>
  </si>
  <si>
    <t>Уманський район, за межами с. Дзензелівка Маньківської територіальної громади</t>
  </si>
  <si>
    <t>Рішення Черкаської облради  від 23.04.2021№6-35/VІІІ</t>
  </si>
  <si>
    <t>Тясминські краєвиди</t>
  </si>
  <si>
    <t>адмінмеді Степанківської сільської ради</t>
  </si>
  <si>
    <t>Черкаський район, адмінмежі Степанківської сільської ради</t>
  </si>
  <si>
    <t>Степанківська тг</t>
  </si>
  <si>
    <t>Рішення Черкаської облради  від 19.02.2021№5-39/VІІІ</t>
  </si>
  <si>
    <t>Бабунін Яр</t>
  </si>
  <si>
    <t>кв. 39 вид. 1-4 Жашківського лісництва</t>
  </si>
  <si>
    <t>Уманськитй район, кв. 39 вид. 1-4 Жашківського лісництва</t>
  </si>
  <si>
    <t>Рішення Черкаської облради від 10.09.2021 №8-32/VІІІ</t>
  </si>
  <si>
    <t>Буцький ліс</t>
  </si>
  <si>
    <t>кв. 48, вид 6,8,9,10,18,19 Жашківського лісництва</t>
  </si>
  <si>
    <t>Уманськитй район, кв. 48, вид 6,8,9,10,18,19 Жашківського лісництва</t>
  </si>
  <si>
    <t>Рішення Черкаської облради  від 10.09.2021 №8-32/VІІІ</t>
  </si>
  <si>
    <t>Кв. 75 діл. 1, 2 Мліївського л-ва</t>
  </si>
  <si>
    <t>Кв. 75 (вид. 1, 2, 27) Мліївського л-ва</t>
  </si>
  <si>
    <t>Разом  заказників лісових</t>
  </si>
  <si>
    <t>Стебнянський</t>
  </si>
  <si>
    <t>Звенигородський район, с. Стебне</t>
  </si>
  <si>
    <t>Звенигородський район, с. Стебне, Звенигородська територіальна громада</t>
  </si>
  <si>
    <t>Бубнівські Сосни</t>
  </si>
  <si>
    <t>Золотоніський район, с.Бубнова Слобідка</t>
  </si>
  <si>
    <t>Золотоніський район, с.Бубнова Слобідка кв. 126 вид 12-17 Вільхівського лісництва</t>
  </si>
  <si>
    <t>Філія "Золотоніське лісове господарство" ДП "Ліси України" (33,1 га), Піщанська отг</t>
  </si>
  <si>
    <t>Озеро Широке</t>
  </si>
  <si>
    <t>Золотоніський район, с. Бубнова Слобідка, пойма р. Дніпро</t>
  </si>
  <si>
    <t>Золотоніський район, с. Бубнова Слобідка, пойма р. Дніпро, Піщанська отг</t>
  </si>
  <si>
    <t>Піщанська отг</t>
  </si>
  <si>
    <t>“Стави”</t>
  </si>
  <si>
    <t>Басейн р. Кропивни</t>
  </si>
  <si>
    <t>Золотоніський район, Басейн р. Кропивни, Золотоніська територіальна громада</t>
  </si>
  <si>
    <t>Разом  заказників орнітологічних</t>
  </si>
  <si>
    <t>Ведмежий горіх</t>
  </si>
  <si>
    <t>смт. Драбів, північна околиця</t>
  </si>
  <si>
    <t>Золотоніський район, Драбівська територіальна громада</t>
  </si>
  <si>
    <t>Ріш. ОВК від 26.06.72 р. № 367</t>
  </si>
  <si>
    <t>Садиба ВАТ “Росток”Жашківський район</t>
  </si>
  <si>
    <t>Уманський район, Садиба ВАТ “Росток” Жашківська територіальна громада</t>
  </si>
  <si>
    <t>Звенигородський район, с.Вільхівець, ур “Спорне”</t>
  </si>
  <si>
    <t>Звенигородський район, с.Вільхівець, ур “Спорне”, кв 88 вид 1 Вільхівецького л-ва</t>
  </si>
  <si>
    <t>Філія «Звенигородське ЛГ» ДП "Ліси України"</t>
  </si>
  <si>
    <t>Вікові дерева бука і каштана</t>
  </si>
  <si>
    <t>Звенигородський район, кв. 105, 108 Хлипнівського л-ва</t>
  </si>
  <si>
    <t>Ріш. ОВК від 13.05.75 р. № 288</t>
  </si>
  <si>
    <t>Вікове дерево в’яза</t>
  </si>
  <si>
    <t>Околиця м.Звенигородка</t>
  </si>
  <si>
    <t>Звенигородська міська рада</t>
  </si>
  <si>
    <t>Дуби Правди</t>
  </si>
  <si>
    <t>Садиба райполіклініки м.Звенигородка</t>
  </si>
  <si>
    <t>Ріш. ОВК від 27.06.72 р. № 367</t>
  </si>
  <si>
    <t>Дуби Т.Г.Шевченка</t>
  </si>
  <si>
    <t>Звенигородський район, с.Будище, садиба Шевченківського с/г коледжу</t>
  </si>
  <si>
    <t>Шевченківський с/г коледж</t>
  </si>
  <si>
    <t>Дуб Т.Г.Шевченка</t>
  </si>
  <si>
    <t>Звенигородський район, с.Моринці, кв. 90 вид 13 Шевченківського лісництва</t>
  </si>
  <si>
    <t>Філія "К-Шевченківське  ЛГ" ДП "Ліси України"</t>
  </si>
  <si>
    <t>Ясень звичайний (2 дерева)</t>
  </si>
  <si>
    <t>Шевченківське л-во (кв 64 вид 12) ДП "Лисянського ЛГ"</t>
  </si>
  <si>
    <t>Думний дуб</t>
  </si>
  <si>
    <t>В адмінмежах Будищанської сільської радиЗвенигородського району, територія Шевченківського коледжу Уманського ДАУ</t>
  </si>
  <si>
    <t>В адмінмежах Будищанської сільської ради Звенигородського району, територія Шевченківського коледжу Уманського ДАУ</t>
  </si>
  <si>
    <t>Шевченківський коледж Уманського ДАУ</t>
  </si>
  <si>
    <t>Дерева софори японської</t>
  </si>
  <si>
    <t>м.Золотоноша, вул. Петровського, 17, садиба держ. насін. станції</t>
  </si>
  <si>
    <t>Золотоніський район, м.Золотоноша, вул. Петровського, 17, садиба держ. насін. станції</t>
  </si>
  <si>
    <t>м.Золотоноша, вул Баха</t>
  </si>
  <si>
    <t>Золотоніська с/ш №6</t>
  </si>
  <si>
    <t>Липа Максимовича</t>
  </si>
  <si>
    <t>Золотоніський район, с.Богуславець</t>
  </si>
  <si>
    <t>Золотоніський район, с.Богуславец, Вознесенська територіальна громадаь</t>
  </si>
  <si>
    <t>Вознесенська отг</t>
  </si>
  <si>
    <t>Насадження верби плакучої</t>
  </si>
  <si>
    <t>Околиця м.Золотоноша, р-н шпалопросочувано-го заводу</t>
  </si>
  <si>
    <t>Золотоніський район, Околиця м.Золотоноша, р-н шпалопросочувано-го заводу</t>
  </si>
  <si>
    <t>Оцтові дерева</t>
  </si>
  <si>
    <t>м.Золотоноша, вул. Благовіщенська, 96а</t>
  </si>
  <si>
    <t>Золотоніська загальноосвітня школа № 6</t>
  </si>
  <si>
    <t>м.Золотоноша, сш № 6</t>
  </si>
  <si>
    <t>Тирса</t>
  </si>
  <si>
    <t>2км на північ від с.Драбівці, Золотоніського р-ну</t>
  </si>
  <si>
    <t>Хвилів дуб</t>
  </si>
  <si>
    <t>Золотоніський район, с.Хвилівка</t>
  </si>
  <si>
    <t xml:space="preserve">Тростянка </t>
  </si>
  <si>
    <t>Околиця м.Кам’янка</t>
  </si>
  <si>
    <t>Околиця м.Кам’янка, (кв 75 вид 1 Грушківського л-ва)</t>
  </si>
  <si>
    <t>Ріш. ОВК від 27.06.72 р.№ 367</t>
  </si>
  <si>
    <t>Козацькі майдани</t>
  </si>
  <si>
    <t>В адмінмежах Кам’янської міської ради Кам’янського району</t>
  </si>
  <si>
    <r>
      <t>Кам</t>
    </r>
    <r>
      <rPr>
        <sz val="10"/>
        <rFont val="Agency FB"/>
        <family val="2"/>
      </rPr>
      <t>’</t>
    </r>
    <r>
      <rPr>
        <sz val="10"/>
        <rFont val="Times New Roman"/>
        <family val="1"/>
        <charset val="204"/>
      </rPr>
      <t>янська отг</t>
    </r>
  </si>
  <si>
    <t>Непівська балка (сад)</t>
  </si>
  <si>
    <t xml:space="preserve">В адмінмежах Косарської сільської ради Кам’янського району, Грушківське лісництво, кв. 81, вид. 6 </t>
  </si>
  <si>
    <r>
      <t>В адмінмежах Косарської сільської ради Кам</t>
    </r>
    <r>
      <rPr>
        <sz val="10"/>
        <rFont val="Agency FB"/>
        <family val="2"/>
      </rPr>
      <t>’</t>
    </r>
    <r>
      <rPr>
        <sz val="10"/>
        <rFont val="Times New Roman"/>
        <family val="1"/>
        <charset val="204"/>
      </rPr>
      <t xml:space="preserve">янського району, Грушківське лісництво, кв. 81, вид. 6 </t>
    </r>
  </si>
  <si>
    <t>Верба Т.Г.Шевченка</t>
  </si>
  <si>
    <t>Канівський район, територія Шевченківсього національного заповідника</t>
  </si>
  <si>
    <t>Черкаський район, територія Шевченківсього національного заповідника</t>
  </si>
  <si>
    <t>Шевченківський національний заповідник</t>
  </si>
  <si>
    <t>Канівський район, с.Межиріч</t>
  </si>
  <si>
    <t>Черкаський район, с.Межиріч, Канівської територіальної громади</t>
  </si>
  <si>
    <t>Канівський район, кв. 39 вид. 4 Канівського л-ва</t>
  </si>
  <si>
    <t>Черкаський  район, кв. 39 вид. 4 Канівського л-ва</t>
  </si>
  <si>
    <t>Канівський район, кв. 56 вид. 1 Михайлівського л-ва</t>
  </si>
  <si>
    <t>Черкаський район, кв. 56 вид. 1 Михайлівського л-ва</t>
  </si>
  <si>
    <t xml:space="preserve">Канівський район, кв. 36 вид. 8 Бучацького лісництва </t>
  </si>
  <si>
    <t xml:space="preserve">Черкаський район, кв. 36 вид. 8 Бучацького лісництва </t>
  </si>
  <si>
    <t>Вікове дерево дуба</t>
  </si>
  <si>
    <t>Канівський район, с.Горобіївка</t>
  </si>
  <si>
    <t>Черкаський район, с.Горобіївка, Степанецька отг</t>
  </si>
  <si>
    <t>Ділянка вікових дубів</t>
  </si>
  <si>
    <t>Канівський район, кв. 46 вид. 4 Михайлівського л-ва</t>
  </si>
  <si>
    <t>Черкаський район, кв. 46  (вид. 4) Михайлівського л-ва</t>
  </si>
  <si>
    <t>Вікове дерево липи</t>
  </si>
  <si>
    <t xml:space="preserve">Канівський район, с. Пекарі </t>
  </si>
  <si>
    <t xml:space="preserve">Черкаський район, с. Пекарі </t>
  </si>
  <si>
    <t>Канівський район, ур. “Михайлова гора ” с.Прохорівка</t>
  </si>
  <si>
    <t>Черкаський район, ур. “Михайлова гора ” с.Прохорівка Ліплявська отг</t>
  </si>
  <si>
    <t>Санаторій "Жовтень"</t>
  </si>
  <si>
    <t>Канівський район, територія Шевченківського національного заповідника</t>
  </si>
  <si>
    <t>Черкаський район, територія Шевченківського національного заповідника</t>
  </si>
  <si>
    <t>Черкаськийй  район, територія Шевченківського національного заповідника</t>
  </si>
  <si>
    <t>Дуб О.Кошевого</t>
  </si>
  <si>
    <t>Садиба Канівської райлікарні</t>
  </si>
  <si>
    <t>Черкаський район, Канівська отг</t>
  </si>
  <si>
    <t>Канівська міська рада</t>
  </si>
  <si>
    <t>Дуб-красень</t>
  </si>
  <si>
    <t>Канівський район, кв. 28 діл. 1 Таганчанського л-ва</t>
  </si>
  <si>
    <t>Черкаський район, кв. 28 вид 1 Таганчанського л-ва</t>
  </si>
  <si>
    <t>Мартинівська липа</t>
  </si>
  <si>
    <t xml:space="preserve">Канівський район, с.Мартинівка </t>
  </si>
  <si>
    <t>Черкаський район, Спепанецька отг</t>
  </si>
  <si>
    <t>Валки</t>
  </si>
  <si>
    <t>Канівський район, с. Бобриця</t>
  </si>
  <si>
    <t>Черкаський район, с. Бобриця</t>
  </si>
  <si>
    <t>Бобрицька сільська рада</t>
  </si>
  <si>
    <t>м.Канів, вул.Ісковшина</t>
  </si>
  <si>
    <t>Насадження горіха манчжурського</t>
  </si>
  <si>
    <t>Канівський район, кв. 17 Таганчанського л-ва К-Шевченківського ДЛГ</t>
  </si>
  <si>
    <t>Черкаський район, кв. 17 (вид 12) Таганчанського л-ва К-Шевченківського ДЛГ</t>
  </si>
  <si>
    <t>Сосна М.В.Гоголя</t>
  </si>
  <si>
    <t>Канівський район, с.Прохорівка, “Михайлова гора”</t>
  </si>
  <si>
    <t>Черкаський район, с.Прохорівка, “Михайлова гора”, Ліплявська отг</t>
  </si>
  <si>
    <t>Вікове дерево верби</t>
  </si>
  <si>
    <t>Корсунь-Шевченківський район, с.Дацьки</t>
  </si>
  <si>
    <t>Черкаський район, с.Дацьки Стеблівська отг</t>
  </si>
  <si>
    <t>Вікові дерева груші  2 шт.</t>
  </si>
  <si>
    <t>Корсунь-Шевченківський район, с.Комарівка</t>
  </si>
  <si>
    <t>Черкаський район, с.Комарівка Стеблівська отг</t>
  </si>
  <si>
    <t>Вікове дерево липи звичайної</t>
  </si>
  <si>
    <t>Вікові яблуні графа Енгельгардта</t>
  </si>
  <si>
    <t>Вікове дерево ясеня  2 шт.</t>
  </si>
  <si>
    <t>Черкаський район, с.Квітки Селищенська отг</t>
  </si>
  <si>
    <t>Селищенська отг</t>
  </si>
  <si>
    <t>Гайдамацький дуб</t>
  </si>
  <si>
    <t>Корсунь-Шевченківський район, Селищанське л-во ур. Дідова гора</t>
  </si>
  <si>
    <t>Черкаський район, Селищанське л-во ур. Дідова гора кв 32 вид 17 (18)</t>
  </si>
  <si>
    <t>Ріш. ОВК від 22.05.90 р. № 95</t>
  </si>
  <si>
    <t>Дерево дуба</t>
  </si>
  <si>
    <t>Дерево липи</t>
  </si>
  <si>
    <t>Корсунь-Шевченківський район, с.Сидорівка</t>
  </si>
  <si>
    <t>Черкаський район, с.Сидорівка Стеблівська отг</t>
  </si>
  <si>
    <t>Дерево липи звичайної</t>
  </si>
  <si>
    <t>Дерево ялини звичайної</t>
  </si>
  <si>
    <t>Корсунь-Шевченківський район, кв. 58 К-Шевченківського л-ва, ур. Гончариха</t>
  </si>
  <si>
    <t>Черкаськийрайон, кв. 58 (вид. 10) К-Шевченківського л-ва, ур. Гончариха</t>
  </si>
  <si>
    <t>Дуб Д.М.Карбишева</t>
  </si>
  <si>
    <t>Корсунь-Шевченківський район, територія Шендерівської сш</t>
  </si>
  <si>
    <t>Черкаський район, с. ШендерівкаСтеблівська отг</t>
  </si>
  <si>
    <t>Дуб - красень</t>
  </si>
  <si>
    <t>Алея дубів</t>
  </si>
  <si>
    <t xml:space="preserve">Маньківський район, с.Дзензелівка </t>
  </si>
  <si>
    <t xml:space="preserve">Уманський район, с.Дзензелівка </t>
  </si>
  <si>
    <t>Ріш. Обл. ради від 22.11.2011 р.  № 9-9/VI</t>
  </si>
  <si>
    <t>Маньківський район, с.Дзензелівка ур. “Поляна”</t>
  </si>
  <si>
    <t>Уманський район, с.Дзензелівка ур. “Поляна”</t>
  </si>
  <si>
    <t>Вікові дерева груші і дуба</t>
  </si>
  <si>
    <t>Маньківський район, с.Вікторівка ур. “Рогова”</t>
  </si>
  <si>
    <t xml:space="preserve"> с.Вікторівка ур. “Рогова”</t>
  </si>
  <si>
    <t>Маньківський район, с.Роги ур. “Грушківка”</t>
  </si>
  <si>
    <t>, с.Роги ур. “Грушківка”</t>
  </si>
  <si>
    <t>Липова алея (11 шт.)</t>
  </si>
  <si>
    <t xml:space="preserve"> с.Роги ур. “Грушківка”</t>
  </si>
  <si>
    <t>смт. Монастирище</t>
  </si>
  <si>
    <t>Уманський район,     Монастирищенська територіальна громада</t>
  </si>
  <si>
    <t>Алея горіха чорного</t>
  </si>
  <si>
    <t>Смілянський район, с.Балаклея</t>
  </si>
  <si>
    <t>Черкаський район, с.Балаклея</t>
  </si>
  <si>
    <t>Балаклеївська отг</t>
  </si>
  <si>
    <t>Насадження бука</t>
  </si>
  <si>
    <t>Смілянський район, кв. 45 вид. 8, кв. 16 вид. 1 Будянського л-ва</t>
  </si>
  <si>
    <t>Чкеркаський район, кв. 45 вид.16 ( кв 16 вид 1 ) Будянського л-ва</t>
  </si>
  <si>
    <t>Насадження сосни Веймутової</t>
  </si>
  <si>
    <t>Тальнівський район, кв. 36 Поташського л-ва</t>
  </si>
  <si>
    <t>Уманський район, кв. 36 вид 14 Поташського л-ва</t>
  </si>
  <si>
    <t>Насадження сосни кримської</t>
  </si>
  <si>
    <t>Тальнівський район, кв.97 Поташського лісництва</t>
  </si>
  <si>
    <t xml:space="preserve">Уманський  район, кв.97 вид 4  Поташського лісництва </t>
  </si>
  <si>
    <t>Одинокі дерева бука</t>
  </si>
  <si>
    <t>Тальнівський район, кв. 15 Поташського л-ва</t>
  </si>
  <si>
    <t>Уманський район, кв. 15 (150) вид 2 Поташського л-ва (Маньківське)</t>
  </si>
  <si>
    <t>Одинокі дерева софори</t>
  </si>
  <si>
    <t>Тальнівський район, кв. 98 Поташського л-ва</t>
  </si>
  <si>
    <t>Уманський район, кв. 98 вид 6 Поташського л-ва</t>
  </si>
  <si>
    <t>Уманський район, кв. 132 вид. 4 Собківського л-ва</t>
  </si>
  <si>
    <t>Уманський район, кв. 132 вид. 4 (кв. 37 вид   29 ) Собківського л-ва</t>
  </si>
  <si>
    <t>Ландшафтне насадження дуба</t>
  </si>
  <si>
    <t>м. Черкаси, “Соснівка”, колишній кв. 24 Дахнівського л-ва</t>
  </si>
  <si>
    <t>КП "Дирекція парків"</t>
  </si>
  <si>
    <t>Ландшафтне насадження вікової сосни</t>
  </si>
  <si>
    <t>м. Черкаси, “Соснівка”, колишній кв. 23 Дахнівського л-ва</t>
  </si>
  <si>
    <t>м. Черкаси, територія Черкаської міської СЕС</t>
  </si>
  <si>
    <t>Черкаська міська санітар-но-епідеміоло-гічна станція</t>
  </si>
  <si>
    <t>Черкаський район, кв. 10 уч. 9 Софіївського л-ва</t>
  </si>
  <si>
    <t>Черкаський район, кв. 10 вид 9 Софіївського л-ва</t>
  </si>
  <si>
    <t>Вікове дерево каштана</t>
  </si>
  <si>
    <t>Черкаський район, центральна площа с.Дубіївка</t>
  </si>
  <si>
    <t>Черкаський район, центральна площа с.Дубіївка, Р-Полянська отг</t>
  </si>
  <si>
    <t>Русько-Полянська отг</t>
  </si>
  <si>
    <t>Високопродуктивне насадження дуба</t>
  </si>
  <si>
    <t>Черкаський район, кв. 224 вид. 24 Тясминського л-ва</t>
  </si>
  <si>
    <t>Високопродуктивне насадження сосни</t>
  </si>
  <si>
    <t>Черкаський район, кв. 116 вид. 1, 20, 21, 22 Дахнівського л-ва</t>
  </si>
  <si>
    <t>Черкаський район, кв. 116 вид. 1, 21, 22  Дахнівського л-ва</t>
  </si>
  <si>
    <t>Черкаський район, кв. 159, уч. 1, 2, 10 Дубіївського л-ва</t>
  </si>
  <si>
    <t>Черкаський район, кв. 159, вид. 1, 2, 10 Дубіївського л-ва</t>
  </si>
  <si>
    <t>Високопродуктивне насадження сосни з дубом</t>
  </si>
  <si>
    <t>Черкаський район, кв. 139 вид. 1, 7, 11, 19, 21, 23, 34, 35, 36 Р-Полянського л-ва</t>
  </si>
  <si>
    <t>Черкаський район, кв. 139 вид. 1, 7, 11, 19,  (20), 21, 23, (24, 32, 33), 34, 35, 36 (38) Р-Полянського л-ва</t>
  </si>
  <si>
    <t>Черкаський район, кв. 301, 304 Тясминського л-ва</t>
  </si>
  <si>
    <t>Черкаський район, кв. 301 (вид 15), 304 Тясминського л-ва</t>
  </si>
  <si>
    <t>Група вікових ялин (10 шт.)</t>
  </si>
  <si>
    <t>Черкаський район, кв. 39 Мошенського л-ва</t>
  </si>
  <si>
    <t>Черкаський район, кв. 39 (вид 18) Мошенського л-ва</t>
  </si>
  <si>
    <t>Дерево вільхи з дубом</t>
  </si>
  <si>
    <t>Черкаський район, кв. 42 вид. 7 Свидівського л-ва по трасі Черкаси-Канів</t>
  </si>
  <si>
    <t>Черкаський район, кв. 42 вид. 7 (26) Свидівського л-ва по трасі Черкаси-Канів</t>
  </si>
  <si>
    <t>Дерево горіха чорного</t>
  </si>
  <si>
    <t>Черкаський район, кв. 139 вид. 10 Р-Полянського л-ва</t>
  </si>
  <si>
    <t>Дерево “Сосни-сестри”</t>
  </si>
  <si>
    <t>Черкаський район, кв. 14 вид. 6 Софіївського л-ва</t>
  </si>
  <si>
    <t>Черкаський район, кв. 14 вид. 10 Софіївського л-ва</t>
  </si>
  <si>
    <t>Черкаський район, кв. 39 вид. 24 Свидівського л-ва</t>
  </si>
  <si>
    <t>Черкаський район, кв. 39 вид. 24 (33) Свидівського л-ва</t>
  </si>
  <si>
    <t>“Дубина”</t>
  </si>
  <si>
    <t>Черкаський район, кв. 35 вид. 10 Софіївського л-ва</t>
  </si>
  <si>
    <t>Черкаський район, кв. 35 вид. 10  Софіївського л-ва</t>
  </si>
  <si>
    <t>“Дядюші”</t>
  </si>
  <si>
    <t>Черкаський район, кв. 224 вид. 33 Тясминського л-ва</t>
  </si>
  <si>
    <t xml:space="preserve">Ландшафтне ннасадження дуба </t>
  </si>
  <si>
    <t>Черкаський район, кв. 43 вид. 3, 5 Свидівського л-ва</t>
  </si>
  <si>
    <t>Черкаський район, кв. 43 вид. 3, 5 (6, 7) Свидівського л-ва</t>
  </si>
  <si>
    <t>Лісові масиви сосни з дубом</t>
  </si>
  <si>
    <t>Черкаський район, кв. 214 вид. 21 Білозірського л-ва</t>
  </si>
  <si>
    <t>Черкаський район, кв. 214 вид. 21 (14) Білозірського л-ва</t>
  </si>
  <si>
    <t>Лісове насадження вікових дубів</t>
  </si>
  <si>
    <t>Черкаський район, кв. 44 вид. 43 Свидівського л-ва</t>
  </si>
  <si>
    <t>Черкаський район, кв. 44 вид. 43 (21, 43) Свидівського л-ва</t>
  </si>
  <si>
    <t>Лісові насадження дуба</t>
  </si>
  <si>
    <t>Черкаський район, кв. 9 вид. 51, 54 Дахнівського л-ва</t>
  </si>
  <si>
    <t>Лісові насадження сосни з дубом</t>
  </si>
  <si>
    <t>Черкаський район, кв. 19 вид. 6, 7 Дахнівського л-ва</t>
  </si>
  <si>
    <t>"Мати лісу"</t>
  </si>
  <si>
    <t>Черкаський район, кв. 34, вид. 2 Чорнявського лісництва</t>
  </si>
  <si>
    <t>Насадження дуба</t>
  </si>
  <si>
    <t>Черкаський район, кв. 22 вид. 6 Софіївського л-ва</t>
  </si>
  <si>
    <t>Ріш. ОВК від 25.05.95 р. № 95</t>
  </si>
  <si>
    <t>Насадження сосни</t>
  </si>
  <si>
    <t>Черкаський район, кв. 61 вид. 1, 2, 3, 25, 30 Дахнівського л-ва</t>
  </si>
  <si>
    <t>Черкаський район, кв. 147 вид. 13 Р-Полянського л-ва</t>
  </si>
  <si>
    <t>Черкаський район, кв. 147 вид. 15-18 Р-Полянського л-ва</t>
  </si>
  <si>
    <t>Плантація бархата амурського</t>
  </si>
  <si>
    <t>Черкаський район, кв. 40 вид. 3 Мошенського л-ва</t>
  </si>
  <si>
    <t>Сосна “Відьмина мітла”</t>
  </si>
  <si>
    <t>Черкаський район, кв. 192 вид. 2 Дубіївського л-ва по дорозі Черкаси-Ірдинь</t>
  </si>
  <si>
    <t>Черкаський район, кв. 192 вид. 2 (1) Дубіївського л-ва по дорозі Черкаси-Ірдинь</t>
  </si>
  <si>
    <t>Шестистовбурне дерево дуба</t>
  </si>
  <si>
    <t>Черкаський район, кв. 13 вид. 14 Свидівського л-ва</t>
  </si>
  <si>
    <t>Артанія</t>
  </si>
  <si>
    <t>В адмінмежах Геронимівської сільської ради Черкаського району</t>
  </si>
  <si>
    <t>В адмінмежах Геронимівської сільської ради Черкаського району, Р-Полянська отг</t>
  </si>
  <si>
    <t>98                </t>
  </si>
  <si>
    <t>Дуб Максима Залізняка</t>
  </si>
  <si>
    <t>Чигиринський район, х.Буда</t>
  </si>
  <si>
    <t>Черкаський район, х.Буда, Медведівська отг</t>
  </si>
  <si>
    <t>НІКЗ "Чигирин"</t>
  </si>
  <si>
    <t>99             </t>
  </si>
  <si>
    <t>Кам’яне дерево</t>
  </si>
  <si>
    <t>Сквер в м.Чигирин</t>
  </si>
  <si>
    <t>Черкаський район, Чиргиринська отг</t>
  </si>
  <si>
    <t>Чигиринська отг</t>
  </si>
  <si>
    <t xml:space="preserve">Сквер учасників партизанського руху </t>
  </si>
  <si>
    <t>Чигиринський район, кв. 36, вид. 1,2 Креселецького лісництва</t>
  </si>
  <si>
    <t>Черкаський район, кв. 36, вид. 1,2 Креселецького лісництва</t>
  </si>
  <si>
    <t>Дерева-сестри</t>
  </si>
  <si>
    <t>Чорнобаївський район, с.Крутьки, ур. Кропивне</t>
  </si>
  <si>
    <t>Золотоніський район, с.Крутьки, ур. Кропивне</t>
  </si>
  <si>
    <t xml:space="preserve">Алея Старицького </t>
  </si>
  <si>
    <t>с.Кліщинці Чорнобаївський район</t>
  </si>
  <si>
    <t xml:space="preserve">с.Кліщинці </t>
  </si>
  <si>
    <t>Топильнянський велетень</t>
  </si>
  <si>
    <t>с. Топильна, Шполянського району</t>
  </si>
  <si>
    <t xml:space="preserve">Черкаський район, Шполягнська отг         с. Топильна, </t>
  </si>
  <si>
    <t>Алея липи дрібнолистої</t>
  </si>
  <si>
    <t>Шполянський район, с.Кримки, шлях на м.Кіровоград ч/з Миргород</t>
  </si>
  <si>
    <t>Черкаський район, Шполягнська отг         с. Кримки</t>
  </si>
  <si>
    <t>Шполянський район, кв. 39 вид. 10 Шполянського л-ва</t>
  </si>
  <si>
    <t>Черкаський район, кв. 39 вид. 10 Шполянського л-ва</t>
  </si>
  <si>
    <t>Шполянський район, кв. 35 вид. 10 Шполянського л-ва</t>
  </si>
  <si>
    <t>Черкаський район, кв. 35 вид. 10 (7) Шполянського л-ва</t>
  </si>
  <si>
    <t>Дерево бука</t>
  </si>
  <si>
    <t>Шполянський район, кв. 137 вид. 11 Шполянського л-ва</t>
  </si>
  <si>
    <t>Черкаський район, кв. 137 вид. 11 (8) Шполянського л-ва</t>
  </si>
  <si>
    <t>Шполянський район, кв. 137 Шполянського л-ва</t>
  </si>
  <si>
    <t>Черкаський район кв. 137 Шполянського л-ва</t>
  </si>
  <si>
    <t xml:space="preserve">Спеціальна загальноосвітня  школа-інтернат м.Шпола </t>
  </si>
  <si>
    <t>Урочище Вільхове</t>
  </si>
  <si>
    <t>Маньківський район, Потаська с/р.</t>
  </si>
  <si>
    <t>Уманський район, с. Поташ, Маньківська отг</t>
  </si>
  <si>
    <t>Рішення Черкаської обласної ради від 22.03.2013 №21-16/VI</t>
  </si>
  <si>
    <t>Дуби на Тарасовій горі</t>
  </si>
  <si>
    <t>Канівська міська рада, територія Шевченківського національного заповідника</t>
  </si>
  <si>
    <t>Загородищенський старожил</t>
  </si>
  <si>
    <t>Чорнобаївський р-н, Іркліївська с. р.,                   с. Загородище, вул. Героїв Крут</t>
  </si>
  <si>
    <t>Чорнобаєвський район, Іркліївська сільськарада, с. Загородище, вул. Героїв Крут</t>
  </si>
  <si>
    <t>Рішення облради             від 03.02.2017 № 12-9/VІІ</t>
  </si>
  <si>
    <t>Тарасова калина</t>
  </si>
  <si>
    <t>Звенигородський р-н,   с. Шевченкове</t>
  </si>
  <si>
    <t>Звенигородський район, с. Шевченкове</t>
  </si>
  <si>
    <t>Багатовікові дерева дуба звичайного</t>
  </si>
  <si>
    <t>Смілянський р-н, м. Сміла, на розі вул. Перемоги та Соборна</t>
  </si>
  <si>
    <t>Черкаський район, Смілянська отг</t>
  </si>
  <si>
    <t>Загальноосвітня школа І-ІІІ ст. № 3 колегіум</t>
  </si>
  <si>
    <t>Графський дуб-красень</t>
  </si>
  <si>
    <t>Смілянський р-н, м. Сміла, вул. Родини Бобрицьких, 123</t>
  </si>
  <si>
    <t>Смілянська отг</t>
  </si>
  <si>
    <t>Віковий дуб Якова Водяного</t>
  </si>
  <si>
    <t>Смілянський р-н, м. Сміла, Північний вокзал Шевченківської дирекції залізничних перевезень Одеської залізниці</t>
  </si>
  <si>
    <t>Одеська залізниця</t>
  </si>
  <si>
    <t>Софіївські дуби</t>
  </si>
  <si>
    <t>Смілянський р-н, м. Сміла, на розі вул. Соборна та Софіївська</t>
  </si>
  <si>
    <t>кв. 16 вид. 2 Вільхівецького лісництва</t>
  </si>
  <si>
    <t>Рішення облради від 10.09.2021 № 8-31/VІІІ</t>
  </si>
  <si>
    <t>Ольжині дуби</t>
  </si>
  <si>
    <t>кв. 3 вид 1 Вільхівецького лісництва</t>
  </si>
  <si>
    <t>Чижів дуб</t>
  </si>
  <si>
    <t>0.01</t>
  </si>
  <si>
    <t>кв.32 вид 2 Вільхівецького лісництва</t>
  </si>
  <si>
    <t>Гора Янталка</t>
  </si>
  <si>
    <t>Черкаський район, м. Корсунь-Шевченківський</t>
  </si>
  <si>
    <t>Каштан Шевченка</t>
  </si>
  <si>
    <t>Корсунь-Шевченківський історико-культурний заповідник</t>
  </si>
  <si>
    <t>Звенигородський район, Селищенська отг, с. Карашина</t>
  </si>
  <si>
    <t>Звенигородський район, Стеблівська отг, смт. Стеблів</t>
  </si>
  <si>
    <t>Золотоніський район, Чорнобаївська отг,          с. Великі Канівці</t>
  </si>
  <si>
    <t>Золотоніський район, Чорнобаївська отг,                         с. Великі Канівці</t>
  </si>
  <si>
    <t>Золотоніський район, Новодмитрівська отг,          с. Антипівка</t>
  </si>
  <si>
    <t>Золотоніський район, Новодмитрівська отг,                      с. Антипівка</t>
  </si>
  <si>
    <t>Хлистунівське відслонення № 1</t>
  </si>
  <si>
    <t>Городищенський район, околиця с.Хлистунівка</t>
  </si>
  <si>
    <t>Черкаський район, околиця с.Хлистунівка</t>
  </si>
  <si>
    <t>Хлистунівська отг</t>
  </si>
  <si>
    <t>Хлистунівське відслонення № 2</t>
  </si>
  <si>
    <t>Околицям. Городище</t>
  </si>
  <si>
    <t>Околиця м. Городище</t>
  </si>
  <si>
    <t>Городищенське відслонення іризуючих анортозитів</t>
  </si>
  <si>
    <t>В адмінмежах Городищенської міської ради</t>
  </si>
  <si>
    <t>Звенигородські конгломерати</t>
  </si>
  <si>
    <t>Пд околиця м.Звенигородка</t>
  </si>
  <si>
    <t>Пд околиця м. Звенигородка</t>
  </si>
  <si>
    <t>Золотоніський район, Пд-Зх схил р.Кропивна</t>
  </si>
  <si>
    <t>Золотоніський район, Пд-Зх схил р.Кропивна Золотоніська отг</t>
  </si>
  <si>
    <t>Лузанівський розріз</t>
  </si>
  <si>
    <t>Кам’янський район, Сх околиця с.Лузанівки на лівому березі р.Сірий Ташлик</t>
  </si>
  <si>
    <t>Черкаський район, Сх околиця с.Лузанівки на лівому березі р.Сирий Ташлик</t>
  </si>
  <si>
    <t>Скеля О.С.Пушкіна</t>
  </si>
  <si>
    <t>Околиця м.Кам’янки на р.Тясмин</t>
  </si>
  <si>
    <t>Околиця м.Кам’янки на р.Тясмин, Камянська отг</t>
  </si>
  <si>
    <t>Кам’янський державний історико-культурний заповідник</t>
  </si>
  <si>
    <t>Веселий шпиль</t>
  </si>
  <si>
    <t>Канівський район, кв. 5 Григорівського л-ва, 350 м на Сх від с.Трахтемирів, гора “В’язники” береговий уступ до водосховища</t>
  </si>
  <si>
    <t>Черкаський район, кв. 5 Григорівського л-ва, 350 м на Сх від с.Трахтемирів, гора “В’язники” береговий уступ до водосховища</t>
  </si>
  <si>
    <t>Заводищанські куполи</t>
  </si>
  <si>
    <t>Канівський район, середина Заводищанського яру, південніше від с.Пекарі (відрізок від 2,2 до 3 км гирла), Канівське л-во</t>
  </si>
  <si>
    <t>Черкаський район, середина Заводищанського яру, південніше від с.Пекарі (відрізок від 2,2 до 3 км гирла), Канівське л-во (кв 44 вид 3)</t>
  </si>
  <si>
    <t>Канівські діапіри</t>
  </si>
  <si>
    <t>Канівський район, правий борт Синелового яру, 600 м на захід від с.Хмільна</t>
  </si>
  <si>
    <t>Черкаський  район, правий борт Синелового яру, 600 м на захід від с.Хмільна</t>
  </si>
  <si>
    <t>Канівські луски</t>
  </si>
  <si>
    <t>Канівський район, кв. 41 Канівського л-ва,правий схил Костянецького яру на Сх від вул.Костянець, 1,2 км в бік Дніпра від шоссе</t>
  </si>
  <si>
    <t>Черкаський район, кв. 41 (кв 1 вид 21) Канівського л-ва,правий схил Костянецького яру на Сх від вул.Костянець, 1,2 км в бік Дніпра від шоссе</t>
  </si>
  <si>
    <t>Канівські куести</t>
  </si>
  <si>
    <t>Кв.10 Канівського л-ва 750 м від околиці м.Канів, правий схил верхнього правого відгалудження Сухого Потоку</t>
  </si>
  <si>
    <t>Кв.10 (кв 2 вид 19) Канівського л-ва 750 м від околиці м.Канів, правий схил верхнього правого відгалудження Сухого Потоку</t>
  </si>
  <si>
    <t>Канівські світа</t>
  </si>
  <si>
    <t>Канівський район, 300 м на схід від околиці с.Монастирок. береговий уступ водосховища. Гора “Костівщина”</t>
  </si>
  <si>
    <t>Черкаський  район, 300 м на схід від околиці с.Монастирок. береговий уступ водосховища. Гора “Костівщина”</t>
  </si>
  <si>
    <t>Костівщина</t>
  </si>
  <si>
    <t>Канівський район, с.Монастирок, стіни яру і схил гори “Костівщина” з боку Дніпра</t>
  </si>
  <si>
    <t>Черкаський район, с.Монастирок, стіни яру і схил гори “Костівщина” з боку Дніпра</t>
  </si>
  <si>
    <t>Пам’ятник “Перемога праці”</t>
  </si>
  <si>
    <t>Канівський район, с.Межиріч над шляхом Черкаси-Канів</t>
  </si>
  <si>
    <t>Черкаський район, с.Межиріч над шляхом Черкаси-Канів</t>
  </si>
  <si>
    <t>Тростянецький тріас</t>
  </si>
  <si>
    <t>Канівський район, лівий схил яру “Маньова” (“Поруб”) між селом і його другим відгалудженням в 200 м від півн. околиці с.Тростянець</t>
  </si>
  <si>
    <t>Черкаський  район, лівий схил яру “Маньова” (“Поруб”) між селом і його другим відгалудженням в 200 м від півн. околиці с.Тростянець</t>
  </si>
  <si>
    <t>СКООП “Весна”</t>
  </si>
  <si>
    <t>"Хмільнянський яр"</t>
  </si>
  <si>
    <t xml:space="preserve">Канівський район, с. Хмільна </t>
  </si>
  <si>
    <t xml:space="preserve">Черкаський район, с. Хмільна </t>
  </si>
  <si>
    <t>“Великий курган”</t>
  </si>
  <si>
    <t>Корсунь-Шевченківський район, с.Моринці</t>
  </si>
  <si>
    <t>Черкаський район, с.Моринці</t>
  </si>
  <si>
    <t>Моринська отг</t>
  </si>
  <si>
    <t>“Гора Могура”</t>
  </si>
  <si>
    <t>Корсунь-Шевченківський район, с.Хильки</t>
  </si>
  <si>
    <t>Черкаський район, с.Хильки</t>
  </si>
  <si>
    <t>“Козацькі могили”</t>
  </si>
  <si>
    <t>Корсунь-Шевченківський район, с.Виграїв</t>
  </si>
  <si>
    <t>Черкаський район, с.Виграїв</t>
  </si>
  <si>
    <t>К-Шевченківська отг</t>
  </si>
  <si>
    <t>Острів “Зелений”</t>
  </si>
  <si>
    <t>100 м нижче мосту на р.Рось м.К-Шевченківський</t>
  </si>
  <si>
    <t>Корсунь-Шевченківський заповідник</t>
  </si>
  <si>
    <t>Ріш. ОВК від 13.06.75 р. № 288</t>
  </si>
  <si>
    <t>Скеля “Бурлачка”</t>
  </si>
  <si>
    <t>Корсунь-Шевченківський район, околиця с.Стеблів на р.Рось</t>
  </si>
  <si>
    <t>Черкаський район, околиця с.Стеблів на р.Рось</t>
  </si>
  <si>
    <t>Скеля Адама Міцкевича</t>
  </si>
  <si>
    <t>Скеля “Козак-камінь”</t>
  </si>
  <si>
    <t>Кар’єроуправління “Сівач”</t>
  </si>
  <si>
    <t>Скеля “Сфінкс”</t>
  </si>
  <si>
    <t>Стеблівська прядильно-бавовняна фабрика</t>
  </si>
  <si>
    <t>Скеля І.С.Нечуя-Левицького</t>
  </si>
  <si>
    <t>Музей І.С.Нечуя-Левицького</t>
  </si>
  <si>
    <t>“Скеля”</t>
  </si>
  <si>
    <t>Маньківський район, с.Юрпіль, р.Гнилий Тікич</t>
  </si>
  <si>
    <t>Уманський  район, с.Юрпіль, р.Гнилий Тікич</t>
  </si>
  <si>
    <t>Ріш. Обл. ради від 08.04.00 р. № 15-3</t>
  </si>
  <si>
    <t>Скеля “Радіонова”</t>
  </si>
  <si>
    <t>Маньківський район, с.Буки на р.Гнилий Тікич</t>
  </si>
  <si>
    <t>Уманський  район, с.Буки на р.Гнилий Тікич</t>
  </si>
  <si>
    <t>Березняківський кар’єр</t>
  </si>
  <si>
    <t>Смілянський район, с.Березняки 600 м на південний захід від залізничної платформи, прав. берег р.Тясмин</t>
  </si>
  <si>
    <t>Черкаський район, с.Березняки 600 м на південний захід від залізничної платформи, прав. берег р.Тясмин</t>
  </si>
  <si>
    <t>Самгородський кар’єр</t>
  </si>
  <si>
    <t>Смілянський район, с.Самгорок</t>
  </si>
  <si>
    <t>Черкаський район, с.Самгорок</t>
  </si>
  <si>
    <t>Ротмістрівська отг</t>
  </si>
  <si>
    <t>Джерело “Криниця”</t>
  </si>
  <si>
    <t>Кам’янський район, с.Жаботин, ур. Кропивна</t>
  </si>
  <si>
    <t>Черкаський район, с.Жаботин, ур. Кропивна, Михайлівська отг</t>
  </si>
  <si>
    <t>Михайлівська отг</t>
  </si>
  <si>
    <t>Ріш. ОВК від 28.11.1979 р. № 597</t>
  </si>
  <si>
    <t>Тарасова криниця</t>
  </si>
  <si>
    <t>Околиця с.Михайлівки</t>
  </si>
  <si>
    <t>Околиця с.Михайлівки, кв 63 вид 37 Грушківського л-ва</t>
  </si>
  <si>
    <t>Ріш. ОВК від 12.01.83 р.  № 12</t>
  </si>
  <si>
    <t>Маляреве</t>
  </si>
  <si>
    <t>ДП„Кам’янський лісгосп”вид. 3,1 кв. 25,26</t>
  </si>
  <si>
    <t>Ріш. Обл. ради від 21.12.07 р. № 14-19/V</t>
  </si>
  <si>
    <t>Гиричеве</t>
  </si>
  <si>
    <t>Креселецьке лісництво кв. 86 вид. 20, 21 Кам’янський район</t>
  </si>
  <si>
    <t>Креселецьке лісництво кв. 86 вид. 20, 21 (1,2,3) Кам’янський район</t>
  </si>
  <si>
    <t>“Княжа криниця”</t>
  </si>
  <si>
    <t>Канівський район, с.Козарівка</t>
  </si>
  <si>
    <t>Черкаський й район, с.Козарівка</t>
  </si>
  <si>
    <t>Криниця “Середня”</t>
  </si>
  <si>
    <t>Черкаський район, с.Горобіївка</t>
  </si>
  <si>
    <t>Криниця “Холодна”</t>
  </si>
  <si>
    <t>Канівський район, с.Буда-Горобіївська</t>
  </si>
  <si>
    <t>Черкаський район, с.Буда-Горобіївська</t>
  </si>
  <si>
    <t>Лисяче джерело</t>
  </si>
  <si>
    <t>Канівський район, кв. 13 Бучацької виробничої дільниці</t>
  </si>
  <si>
    <t>Черкаський район, кв. 13  (кв. 40 вид 2) Бучацької виробничої дільниці ДП "Канівське ЛГ"</t>
  </si>
  <si>
    <t>“Мельниківська криниця”</t>
  </si>
  <si>
    <t>Канівський район, с.Мельники</t>
  </si>
  <si>
    <t>Черкаський район, с.Мельники</t>
  </si>
  <si>
    <t>Рожина криниця</t>
  </si>
  <si>
    <t>Канівський район, кв. 9 Бучацької виробничої дільниці</t>
  </si>
  <si>
    <t>Черкаський район, кв. 9 (кв 39 вид 8) Бучацької виробничої дільниці с. Бучак</t>
  </si>
  <si>
    <t>Морозівщина</t>
  </si>
  <si>
    <t>Бобрицька сільська рада Канівський район</t>
  </si>
  <si>
    <t>Бобрицька сільська рада Черкаський район</t>
  </si>
  <si>
    <t>Три джерела</t>
  </si>
  <si>
    <t>Катеринопільський район, с.Гуляй-Поле, ур. Гринівка</t>
  </si>
  <si>
    <t>Звенигородський район, с.Гуляй-Поле, ур. Гринівка</t>
  </si>
  <si>
    <t>Криниця “Сотника”</t>
  </si>
  <si>
    <t>“Наливайкова криниця”</t>
  </si>
  <si>
    <t>Корсунь-Шевченківський район, с.Нова Буда</t>
  </si>
  <si>
    <t>Черкаський район, с.Нова Буда</t>
  </si>
  <si>
    <t>Корсунь-Шевченківський район, с.Шендерівка</t>
  </si>
  <si>
    <t>Черкаський район, с.Шендерівка</t>
  </si>
  <si>
    <t>“Попова криниця”</t>
  </si>
  <si>
    <t>“Тарасівка”</t>
  </si>
  <si>
    <t>“Шимонова криниця”</t>
  </si>
  <si>
    <t>“Шиш-вода”</t>
  </si>
  <si>
    <t>Черкаський район, с.Квітки</t>
  </si>
  <si>
    <t>Джерело “Громова вода”</t>
  </si>
  <si>
    <t>смт. Лисянка на р.Гнилий Тікич</t>
  </si>
  <si>
    <t>смт. Лисянка на р.Гнилий Тікич (кв. 34 вид 8 Лисянського л-ва)</t>
  </si>
  <si>
    <t>Джерело “Калиновий кущ”</t>
  </si>
  <si>
    <t>Лисянський район, 3-й км шляху Лисянка-Київ</t>
  </si>
  <si>
    <t>Звенигородський  район, 3-й км шляху Лисянка-Київ</t>
  </si>
  <si>
    <t>Районна шляхова ремонтна будівельна дільниця</t>
  </si>
  <si>
    <t>Водопад “Вир”</t>
  </si>
  <si>
    <t>Маньківський район, біля мосту на шляху Буки-Київ</t>
  </si>
  <si>
    <t>Уманський район, біля мосту на шляху Буки-Київ</t>
  </si>
  <si>
    <t>Буцька сільська рада</t>
  </si>
  <si>
    <t>Джерело “Лисячі кринички”</t>
  </si>
  <si>
    <t>Маньківський район, с.Кищенці</t>
  </si>
  <si>
    <t>Уманський район, с.Кищенці</t>
  </si>
  <si>
    <t>Ставок</t>
  </si>
  <si>
    <t>Смілянський район, с. М.Смілянка</t>
  </si>
  <si>
    <t>Черккаський район, с. М.Смілянка</t>
  </si>
  <si>
    <t>Тернівська отг</t>
  </si>
  <si>
    <t>Ріш. ОР від 08.04.00 р. № 15-4</t>
  </si>
  <si>
    <t>Смілянський район, с.Ташлик</t>
  </si>
  <si>
    <t>Черкаський район, с.Ташлик</t>
  </si>
  <si>
    <t>Біла криниця</t>
  </si>
  <si>
    <t>В адмінмежах Макіївської сільської ради Смілянського району</t>
  </si>
  <si>
    <t>В адмінмежах Макіївської сільської ради Черкаського району</t>
  </si>
  <si>
    <t>Березіль</t>
  </si>
  <si>
    <t>В адмінмежах Березняківської сільської ради  Смілянського району</t>
  </si>
  <si>
    <t>В адмінмежах Березняківської сільської ради  Черкаського району</t>
  </si>
  <si>
    <t>Березняківська отг</t>
  </si>
  <si>
    <t>Каскад лісових озер</t>
  </si>
  <si>
    <t>Черкаський район, територія звірогосподарства Облспоживспілки</t>
  </si>
  <si>
    <t>Облспоживспілка</t>
  </si>
  <si>
    <t>Підземне джерело</t>
  </si>
  <si>
    <t>Черкаський район, кв. 20 Мошенського л-ва, ліва сторона шляху Черкаси-Мошни</t>
  </si>
  <si>
    <t>Черкаський район, кв. 20 (вид  4) Мошенського л-ва, ліва сторона шляху Черкаси-Мошни</t>
  </si>
  <si>
    <t>“Дзюркало”</t>
  </si>
  <si>
    <t>Чигиринський район, с.Мельники, автотраса Медведівка – Мельники, зупинка</t>
  </si>
  <si>
    <t>Черкаський район, с.Мельники, автотраса Медведівка – Мельники, зупинка</t>
  </si>
  <si>
    <t>“Залізнякова криниця”</t>
  </si>
  <si>
    <t>Чигиринський район, с.Медведівка</t>
  </si>
  <si>
    <t>Черкаський район, с.Медведівка</t>
  </si>
  <si>
    <t>Монастирське джерело</t>
  </si>
  <si>
    <t>Чигиринський район, кв. 31 вид. 4 Креселецького лісництва</t>
  </si>
  <si>
    <t>Черкаський район, кв. 31 вид. 4 Креселецького лісництва</t>
  </si>
  <si>
    <t>Чигиринський район, с. Суботів</t>
  </si>
  <si>
    <t>Черкаський район, с. Суботів</t>
  </si>
  <si>
    <t>Совина ялина</t>
  </si>
  <si>
    <t>м. Черкаси, територія в/ч А 3640</t>
  </si>
  <si>
    <t>в/ч А 3640</t>
  </si>
  <si>
    <t>Колоніальне поселення сови вухатої</t>
  </si>
  <si>
    <t>м. Черкаси, територія ВАТ "Хімволокно"</t>
  </si>
  <si>
    <t>ВАТ "Хімволокно"</t>
  </si>
  <si>
    <t>Тясминський каньйон</t>
  </si>
  <si>
    <t>Урочища «Маяк» та «Вороного»</t>
  </si>
  <si>
    <t>В адмінмежах Лубенської сільської ради Кам’янського району</t>
  </si>
  <si>
    <t>В адмінмежах Лубенської сільської ради Черкаського району</t>
  </si>
  <si>
    <t>Костянецький Яр</t>
  </si>
  <si>
    <t>Канівський район, кв. 1 Канівського л-ва</t>
  </si>
  <si>
    <t>Черкаський район, кв. 1 (вид 5) Канівського л-ва</t>
  </si>
  <si>
    <t>Ріш. ОВК від 13.05.79 р. № 298</t>
  </si>
  <si>
    <t>“Чумацький шлях”</t>
  </si>
  <si>
    <t>Черкаський район, с.Козарівка</t>
  </si>
  <si>
    <t>Гора “Дівиця”</t>
  </si>
  <si>
    <t>Корсунь-Шевченківський район, Кв. 13 Сахнівського л-ва за 3 км на північ від с.Сахнівка</t>
  </si>
  <si>
    <t>Черкаський район, Кв. 13 (кв. 75 вид 30,31) Сахнівського л-ва за 3 км на північ від с.Сахнівка</t>
  </si>
  <si>
    <t>Ріш. ОВК від 13.06.75 р.№ 288</t>
  </si>
  <si>
    <t>Гора “Пастушка”</t>
  </si>
  <si>
    <t>Корсунь-Шевченківський район, кв. 31 Сахнівського л-ва</t>
  </si>
  <si>
    <t>Черкаський район, кв. 31 (кв 75 вид 28,29) Сахнівського л-ва</t>
  </si>
  <si>
    <t>Буцький каньйон</t>
  </si>
  <si>
    <t>Маньківський район, околиця смт. Буки на р.Гірський Тікич (800 м нижче греблі ГЕС)</t>
  </si>
  <si>
    <t>Уманський район, околиця смт. Буки на р.Гірський Тікич (800 м нижче греблі ГЕС)</t>
  </si>
  <si>
    <t>Долина Миколи Чудотворця</t>
  </si>
  <si>
    <t>В адмінмежах Коржовокутської сільської ради Уманського району</t>
  </si>
  <si>
    <t>В адмінмежах Коржовокутської сільської ради Уманського району, Бабанська отг</t>
  </si>
  <si>
    <t>Бабанська отг</t>
  </si>
  <si>
    <t>Урочище«Сухі колодки»</t>
  </si>
  <si>
    <t>В адмінмежах Стецівської сільської ради Чигиринського району</t>
  </si>
  <si>
    <t>В адмінмежах Стецівської сільської ради Черкаського району</t>
  </si>
  <si>
    <t>Національний історико-культурний заповідник «Чигирин»</t>
  </si>
  <si>
    <t>Тарасові явори</t>
  </si>
  <si>
    <t xml:space="preserve">Будищенська сільська рада Лисянського району, с. Будище </t>
  </si>
  <si>
    <t>с. Будище, Будищенська сільська рада Звенигородського  району (кв 74 вид 56-58 Лисянського л-ва)</t>
  </si>
  <si>
    <t>Будищенська отг,  Філія "К-Шевченківське ЛГ" ДП "Ліси України"</t>
  </si>
  <si>
    <t>Ріш. Обл. ради від 25.06.15 № 41-9/VI</t>
  </si>
  <si>
    <t>Разом пам’яток природи місцевого значення</t>
  </si>
  <si>
    <t>Вергунове</t>
  </si>
  <si>
    <t>Городищенський район, с.Хлистунівка</t>
  </si>
  <si>
    <t>Черкаський район, с.Хлистунівка</t>
  </si>
  <si>
    <t>Городищенський район, с.Ксаверове</t>
  </si>
  <si>
    <t>Черкаський район, с.Ксаверове</t>
  </si>
  <si>
    <t>“Монастирок”</t>
  </si>
  <si>
    <t>2-й км на схід від м. Городище</t>
  </si>
  <si>
    <t>2-й км на схід від м. Городище (кв. 78 вид 21, 22 Городищенського л-ва</t>
  </si>
  <si>
    <t>“Хвилинка”</t>
  </si>
  <si>
    <t>Східна околиця м.Городище</t>
  </si>
  <si>
    <t>Східна околиця м.Городище (кв. 85 вид 1-9, кв 86 вид 1-10 Городищенського л-ва)</t>
  </si>
  <si>
    <t>“Цареві яри”</t>
  </si>
  <si>
    <t>м. Городище (кв 83 вид 1, 4, 7, 8, 9) Мліївського л-ва</t>
  </si>
  <si>
    <t>Філія "Смілянське ЛГ" ДП "Ліси України" (49,1), Городищенська отг (0,9)</t>
  </si>
  <si>
    <t>“Комарів яр”</t>
  </si>
  <si>
    <t>Звенигородський район, с.Боровикове</t>
  </si>
  <si>
    <t>Звенигородський район, с.Боровикове Шевченківської отг</t>
  </si>
  <si>
    <t>Бакаївське</t>
  </si>
  <si>
    <t>Золотоніський район, х. Бакаївка</t>
  </si>
  <si>
    <t>Золотоніський район, х. Бакаївка, Новодмитрівська отг</t>
  </si>
  <si>
    <t>ВАТ ПЗДГ “Золотоніське”</t>
  </si>
  <si>
    <t>Ріш. ОВК від 19.03.76 р. №177</t>
  </si>
  <si>
    <t>Згар-Гришківське</t>
  </si>
  <si>
    <t>Золотоніський район, Пн околиця х.Згарь</t>
  </si>
  <si>
    <t>Золотоніський район, Пн околиця х.Згарь, Золотоніська отг</t>
  </si>
  <si>
    <t>Макортить</t>
  </si>
  <si>
    <t>В адмінмежах Райгородської сільської радиКам’янського району</t>
  </si>
  <si>
    <t>В адмінмежах Райгородської сільської ради Черкаського району</t>
  </si>
  <si>
    <t>Великі валки</t>
  </si>
  <si>
    <t>Канівський район, кв. 3 Григорівського л-ва, Пн-Сх околиця с.Трахтемирів</t>
  </si>
  <si>
    <t>Черкаський район, кв. 3 Григорівського л-ва, Пн-Сх околиця с.Трахтемирів</t>
  </si>
  <si>
    <t>“Гайдамацьке”</t>
  </si>
  <si>
    <t>Канівський район,с. Поташня Канівський район</t>
  </si>
  <si>
    <t>Черкаський район,с. Поташня Черкаський район</t>
  </si>
  <si>
    <t>Григорівські горби</t>
  </si>
  <si>
    <t>Канівський район, кв. 22 Григорівського л-ва. Ділянка між Пн околицею с.Григорівки і Чернечим Яром. Ур. “Чернече”, гори “Лисуха”,  “Свізір”</t>
  </si>
  <si>
    <t>Черкаський район, кв. 22 Григорівського л-ва. Ділянка між Пн околицею с.Григорівки і Чернечим Яром. Ур. “Чернече”, гори “Лисуха”,  “Свізір”</t>
  </si>
  <si>
    <t>АТЗТ " АЕО" Трахтемирів "</t>
  </si>
  <si>
    <t>Канівський район, кв. 41 пл. 24 га, садиба музею Т.Г.Шевченка (18 га). Ділянка правобережжя Дніпра між Тарасовою горою і Холодним яром</t>
  </si>
  <si>
    <t>Черкаський район, кв. 41 пл. 24 га, садиба музею Т.Г.Шевченка (18 га). Ділянка правобережжя Дніпра між Тарасовою горою і Холодним яром</t>
  </si>
  <si>
    <t>Карапиші</t>
  </si>
  <si>
    <t>Канівський район, Сх околиця с.Кононча зліва від шляху на с.Хмільна, проти мосту</t>
  </si>
  <si>
    <t>Черкаський район, Сх околиця с.Кононча зліва від шляху на с.Хмільна, проти мосту</t>
  </si>
  <si>
    <t>"Козацьке"</t>
  </si>
  <si>
    <t>Канівський район, с. Таганча</t>
  </si>
  <si>
    <t>Черкаський район, с. Таганча</t>
  </si>
  <si>
    <t>“Кратове”</t>
  </si>
  <si>
    <t xml:space="preserve">Канівський район, с. Поташня  </t>
  </si>
  <si>
    <t xml:space="preserve">Черкаський район, с. Поташня  </t>
  </si>
  <si>
    <t>Лупинин яр</t>
  </si>
  <si>
    <t>Канівський район, Сх околиця с.Кононча між Лупининим і Сидоровим ярами</t>
  </si>
  <si>
    <t>Черкаський район, Сх околиця с.Кононча між Лупининим і Сидоровим ярами</t>
  </si>
  <si>
    <t>Майчина гора</t>
  </si>
  <si>
    <t>Канівський район, схил Пд експозиції до глибокої балки між селами Лука і Горобіївка</t>
  </si>
  <si>
    <t>Черкаський район, схил Пд експозиції до глибокої балки між селами Лука і Горобіївка</t>
  </si>
  <si>
    <t>Малий курган</t>
  </si>
  <si>
    <t>Канівський район, Пд-Зх схил пагорба на захід від с.Пекарі</t>
  </si>
  <si>
    <t>Черкаський район, Пд-Зх схил пагорба на захід від с.Пекарі</t>
  </si>
  <si>
    <t>"Монахове провалля"</t>
  </si>
  <si>
    <t xml:space="preserve">Канівський район, с. Мельники </t>
  </si>
  <si>
    <t xml:space="preserve">Черкаський район, с. Мельники </t>
  </si>
  <si>
    <t>Мушина гора</t>
  </si>
  <si>
    <t>Канівський район, кв. 5 Григорівського л-ва. Пд схил пагорба справа від шляху при в’їзді в с.Трахтемирів</t>
  </si>
  <si>
    <t>Черкаський район, кв. 5 Григорівського л-ва. Пд схил пагорба справа від шляху при в’їзді в с.Трахтемирів</t>
  </si>
  <si>
    <t>Південно-східне Таганчанське</t>
  </si>
  <si>
    <t>Канівський район, кв. 37, 38, 39, 42 Таганчанського л-ва, 5-й км на південний схід с.Таганча</t>
  </si>
  <si>
    <t>Черкаський район, кв. 37, 38, 39, 42 Таганчанського л-ва, 5-й км на південний схід с.Таганча</t>
  </si>
  <si>
    <t>Ріш.ОВК від 19.03.76 р.№ 177</t>
  </si>
  <si>
    <t>Південне Таганчанське</t>
  </si>
  <si>
    <t>Канівський район, кв. 11-16, 18-20, 22, 28-32 Таганчанського л-ва. Південна околиця с.Таганча</t>
  </si>
  <si>
    <t>Черкаський район, кв. 11-16, 18-20, 22, 28-32 Таганчанського л-ва. Південна околиця с.Таганча</t>
  </si>
  <si>
    <t>“Перегонівка”</t>
  </si>
  <si>
    <t xml:space="preserve">Канівський район, с. Поташня </t>
  </si>
  <si>
    <t xml:space="preserve">Черкаський район, с. Поташня </t>
  </si>
  <si>
    <t>"Перуни"</t>
  </si>
  <si>
    <t xml:space="preserve">Канівський район, кв. 82 вид. 3 Михайлівсько-го лісництва </t>
  </si>
  <si>
    <t xml:space="preserve">Черкаський район, кв. 82 вид. 1 (кв 82 вид 3) Михайлівсько-го лісництва </t>
  </si>
  <si>
    <t>"Старий цвинтар"</t>
  </si>
  <si>
    <t xml:space="preserve">Канівський район, с. Степанці </t>
  </si>
  <si>
    <t xml:space="preserve">Черкаський район, с. Степанці </t>
  </si>
  <si>
    <t>"Старослов’янське городище"</t>
  </si>
  <si>
    <t xml:space="preserve">Канівський район, с.Пекарі </t>
  </si>
  <si>
    <t xml:space="preserve">Черкаський район, с.Пекарі </t>
  </si>
  <si>
    <t>Яремина гора</t>
  </si>
  <si>
    <t xml:space="preserve">Канівський район, с. Кононча. Зліва від шляху на с.Хмільна, зліва від електролінії </t>
  </si>
  <si>
    <t xml:space="preserve">Черкаський район, с. Кононча. Зліва від шляху на с.Хмільна, зліва від електролінії </t>
  </si>
  <si>
    <t>“Баня”</t>
  </si>
  <si>
    <t>Корсунь-Шевченківський район, с.Петрушки</t>
  </si>
  <si>
    <t>Черкаський район, с.Петрушки</t>
  </si>
  <si>
    <t>Карашинська отг</t>
  </si>
  <si>
    <t>“Ганзик”</t>
  </si>
  <si>
    <t>Корсунь-Шевченківський район,с.Моринці</t>
  </si>
  <si>
    <t>Черкаський район,с.Моринці</t>
  </si>
  <si>
    <t>“Гатки”</t>
  </si>
  <si>
    <t>“Горіхова діброва”</t>
  </si>
  <si>
    <t>Корсунь-Шевченківський район, с. Виграїв</t>
  </si>
  <si>
    <t>Черкаський район, с. Виграїв</t>
  </si>
  <si>
    <t>“Іванівське”</t>
  </si>
  <si>
    <t>Корсунь-Шевченківський район,с.Шендерівка</t>
  </si>
  <si>
    <t>Наливайкове</t>
  </si>
  <si>
    <t>Корсунь-Шевченківський район, кв. 32 Квітчанського  л-ва с. Квітки</t>
  </si>
  <si>
    <t>Черкаський район, кв. 32 (вид 15, 17 кв.38 вид 1) Квітчанського  л-ва с. Квітки</t>
  </si>
  <si>
    <t>“Олеськове урочище”</t>
  </si>
  <si>
    <t>Корсунь-Шевченківський район,с.Петрушки</t>
  </si>
  <si>
    <t>Черкаський  район, с.Петрушки</t>
  </si>
  <si>
    <t>Різаний Яр</t>
  </si>
  <si>
    <t>Корсунь-Шевченківський район, околиця с.Виграїв, лісові масиви Корсуньського л-ва</t>
  </si>
  <si>
    <t>Черкаський район, околиця с.Виграїв, лісові масиви кв. 23-26 Корсуньського л-ва</t>
  </si>
  <si>
    <t>Ріш. ОВК від 19.03.76 р. № 117</t>
  </si>
  <si>
    <t>“Романове”</t>
  </si>
  <si>
    <t>Корсунь-Шевченківський район, с.Селище</t>
  </si>
  <si>
    <t>Селищанська отг</t>
  </si>
  <si>
    <t xml:space="preserve">Бурти </t>
  </si>
  <si>
    <t>Лисянський район, с.Чаплинка</t>
  </si>
  <si>
    <t>Звенигородський район, с.Чаплинка</t>
  </si>
  <si>
    <t>“Герман”</t>
  </si>
  <si>
    <t>Маньківський район, Пд-Сх частина смт. Маньківка і Пн с. Поташ</t>
  </si>
  <si>
    <t>Уманський район, Пд-Сх частина смт. Маньківка і Пн с. Поташ, кв 28-35 Маньківського л-ва</t>
  </si>
  <si>
    <t>Ріш. Обл. ради від 28.04.93 р. № 14-21, від 10.09.2021 № 8-32/VІІІ</t>
  </si>
  <si>
    <t>Урочище “Великий ліс”</t>
  </si>
  <si>
    <t>Маньківський район, с.Паланочка, кв. 92, вид. 4 –10 га, кв. 102 вид. 5 – 5,6 га Маньківського л-ва</t>
  </si>
  <si>
    <t>Уманський район, с.Паланочка, кв. 92, вид. 3–10 га, (3) кв. 102 вид. 5 – 5,6 га Маньківського л-ва</t>
  </si>
  <si>
    <t>Юрова гора</t>
  </si>
  <si>
    <t>Пн околиця м.Сміли, кв. 28, 35, 41 Смілянського л-ва</t>
  </si>
  <si>
    <t>“Шаєва гора”</t>
  </si>
  <si>
    <t>Смілянський район, с.Гуляй-Городок</t>
  </si>
  <si>
    <t>Черкаський район, с.Гуляй-Городок</t>
  </si>
  <si>
    <t>„Шарпіно”</t>
  </si>
  <si>
    <t>В адмінмежах Пастирської сільської ради Смілянський район</t>
  </si>
  <si>
    <t>В адмінмежах Пастирської сільської ради Черкаський район</t>
  </si>
  <si>
    <t xml:space="preserve">Іванькове </t>
  </si>
  <si>
    <t>В адмінмежах Макіївської сільської ради Смілянський район</t>
  </si>
  <si>
    <t>В адмінмежах Макіївської сільської ради Черкаський район</t>
  </si>
  <si>
    <t>Макіївське „Городище ”</t>
  </si>
  <si>
    <t>“Берези”</t>
  </si>
  <si>
    <t>Тальнівський район, с.Білашки</t>
  </si>
  <si>
    <t>Уманський  район, с.Білашки (кв 146 вид 1-13)</t>
  </si>
  <si>
    <t>Ріш. Ол. Ради від 08.04.00 р. № 15-4</t>
  </si>
  <si>
    <t>Діброва Ф.І.Дубковецького</t>
  </si>
  <si>
    <t>Тальнівський район, околиця м.Тальне</t>
  </si>
  <si>
    <t>Уманський район, околиця м.Тальне (кв 147 вид 1-4)</t>
  </si>
  <si>
    <t>Тальнівський район, с.Папужинці</t>
  </si>
  <si>
    <t>Уманський район, с.Папужинці, кв 118 вид 1-16, кв 119 вид 1-19 Потаського л-ва</t>
  </si>
  <si>
    <t>Ріш обл. ради від 08.04.00 р. № 15-4</t>
  </si>
  <si>
    <t>Атаманський парк</t>
  </si>
  <si>
    <t>Чигиринський район, кв. 68-76, 78 Креселецького л-ва</t>
  </si>
  <si>
    <t>Черкаський район, кв. 68-76, 78 (кв 68-76) Креселецького л-ва</t>
  </si>
  <si>
    <t>Дар”ївське</t>
  </si>
  <si>
    <t>Черкаський район, кв. 137 Шполянського л-ва</t>
  </si>
  <si>
    <t>Ріш. ОВК від 13.05.76 р. № 288</t>
  </si>
  <si>
    <t>Плосково-Зуєво</t>
  </si>
  <si>
    <t>Шполянський район, кв. 23, 25 Шполянського л-ва</t>
  </si>
  <si>
    <t>Черкаський  район, кв. 23, 25 Шполянського л-ва</t>
  </si>
  <si>
    <t>Гупалівщина</t>
  </si>
  <si>
    <t>Звенигородський район, Будищенська сільська рада</t>
  </si>
  <si>
    <t>Звенигородський район, Будищанська сільська рада</t>
  </si>
  <si>
    <t>Рішення Черкаської обл. ради від 21.08.2012 №17-5/VI</t>
  </si>
  <si>
    <t>Дендропарк Мліївської дослідної станції</t>
  </si>
  <si>
    <t>Городищенський район, с.Мліїв</t>
  </si>
  <si>
    <t>Черкаський район, с.Мліїв, Мліївська отг</t>
  </si>
  <si>
    <t>Інститут помології ім. Л.П. Симиренка УААН</t>
  </si>
  <si>
    <t>Драбівський парк</t>
  </si>
  <si>
    <t>смт. Драбів, північна околиця Золотоніський район</t>
  </si>
  <si>
    <t>Будищанський парк</t>
  </si>
  <si>
    <t>Звенигородський район, с.Будище</t>
  </si>
  <si>
    <t>Міський парк</t>
  </si>
  <si>
    <t>Звенигородський район, м. Ватутіно</t>
  </si>
  <si>
    <t>ВУ ЖКГ м.Ватутіно</t>
  </si>
  <si>
    <t>Парк ім. Шевченка</t>
  </si>
  <si>
    <t>м.Звенигородка, Сх околиця</t>
  </si>
  <si>
    <t>Парк “Перемога”</t>
  </si>
  <si>
    <t>м.Звенигородка</t>
  </si>
  <si>
    <t>Сквер „Пам’ять”</t>
  </si>
  <si>
    <t>Звенигородський район, м.Ватутіне</t>
  </si>
  <si>
    <t>м.Золотоноша, вул. Баха</t>
  </si>
  <si>
    <t>Золотоніська санаторна школа-інтернат</t>
  </si>
  <si>
    <t>Меморіальний парк</t>
  </si>
  <si>
    <t>м.Золотоноша</t>
  </si>
  <si>
    <t>ВАТ “Веста”</t>
  </si>
  <si>
    <t>Ріш. Обл. ради від 08.04.00 р. № 15-4, Рішення Черкаської обласної ради від 21.08.2012 №17-5/VI</t>
  </si>
  <si>
    <t>Природно-історичний комплекс Г.О.Сковороди</t>
  </si>
  <si>
    <t>Золотоніський район, с.Каврай</t>
  </si>
  <si>
    <t>Гельмязівська отг</t>
  </si>
  <si>
    <t>Сквер декоративного садівництва</t>
  </si>
  <si>
    <t>м. Золотоноша</t>
  </si>
  <si>
    <t>м. Золотоноша, вул. Скрипника, 20</t>
  </si>
  <si>
    <t>СФГ "Ромашка"</t>
  </si>
  <si>
    <t>Михайлова гора</t>
  </si>
  <si>
    <t>Канівський район, с.Прохорівка, Прохорівське л-во Золотоніського ДЛГ</t>
  </si>
  <si>
    <t>Черкаський район, с.Прохорівка, Прохорівське л-во Золотоніського ДЛГ Ліплявська отг</t>
  </si>
  <si>
    <t>Санатрій "Жовтень"</t>
  </si>
  <si>
    <t>Таганчанський парк</t>
  </si>
  <si>
    <t>Звенигородський район, с.Таганча</t>
  </si>
  <si>
    <t>Черкаський район, с.Таганча</t>
  </si>
  <si>
    <t>Ріш. Обл. ради від 23.1298 р. № 5-3</t>
  </si>
  <si>
    <t>Катеринопільський район, с.Мокра Калигірка</t>
  </si>
  <si>
    <t>Звенигородський район, с.Мокра Калигірка</t>
  </si>
  <si>
    <t>Алея княгині Лопухіної</t>
  </si>
  <si>
    <t>Корсунь-Шевченківський район, ур.“Гончариха”,кв. 43 вид. 21 Корсуньського л-ва</t>
  </si>
  <si>
    <t>Черкаський район, ур.“Гончариха”, кв. 43 вид. 21 Корсуньського л-ва</t>
  </si>
  <si>
    <t>ДП "К-Шевченківське ЛГ"</t>
  </si>
  <si>
    <t>Сидорівський парк</t>
  </si>
  <si>
    <t>Черкаський район, с.Сидорівка</t>
  </si>
  <si>
    <t>Лисянський район, с.Рубаний міст</t>
  </si>
  <si>
    <t>Звенигородський район, с.Рубаний міст</t>
  </si>
  <si>
    <t>Околиця смт.Монастирище, кв. 58 Монастирищенського л-ва</t>
  </si>
  <si>
    <t>Ріш. ОВК від 27.06.72 р. № 367, пост. РМ УРСР № 609, наказ Мінлісгоспу від 24.08.77 р. № 258</t>
  </si>
  <si>
    <t>Сільський парк</t>
  </si>
  <si>
    <t>Монастирищенський район, с.Бочкурино</t>
  </si>
  <si>
    <t>Уманський район, с.Бачкурино</t>
  </si>
  <si>
    <t>м.Сміла, лівий берег р.Тясмин</t>
  </si>
  <si>
    <t>«Сквер ім. Т.Г. Шевченка»</t>
  </si>
  <si>
    <t>В адмінмежах Балаклеївської сільської ради Смілянського району</t>
  </si>
  <si>
    <t>В адмінмежах Балаклеївської сільської ради Черкаського району</t>
  </si>
  <si>
    <t>Дендропарк “Дружба”</t>
  </si>
  <si>
    <t>Уманський район, кв. 84 Синицького л-ва</t>
  </si>
  <si>
    <t>Уманський район, кв. 84 вид 3  Синицького л-ва</t>
  </si>
  <si>
    <t>ДП "Уманське лг"</t>
  </si>
  <si>
    <t>Синицький парк</t>
  </si>
  <si>
    <t>Христинівський район, с.Синиця</t>
  </si>
  <si>
    <t>Уманський район, с.Синиця</t>
  </si>
  <si>
    <t>Паланська отг</t>
  </si>
  <si>
    <t>Шельпахівський парк</t>
  </si>
  <si>
    <t>Христинівський район, с.Шельпахівка</t>
  </si>
  <si>
    <t>Уманськийрайон, с.Шельпахівка</t>
  </si>
  <si>
    <t>Ягубецький парк</t>
  </si>
  <si>
    <t>Христинівський район, с.Ягубець</t>
  </si>
  <si>
    <t>Уманський район, с.Ягубець</t>
  </si>
  <si>
    <t>Подих Дніпра</t>
  </si>
  <si>
    <t>м. Черкаси, мікрорайон "Митниця" по вул. Героїв Сталінграду (вздовж будинків № 38, 40 та 42)</t>
  </si>
  <si>
    <t>Черкаська міська рада, КП "Дирекція парків"</t>
  </si>
  <si>
    <t>Ріш. Обл. ради від 28.12.2010  № 3 - 11/VI, Рішення  обласної ради від 12.03.2020 № 36-55/VІІ</t>
  </si>
  <si>
    <t>Дружба</t>
  </si>
  <si>
    <t>м. Черкаси,  по вул. Косовського (вздовж будинків № 97 та 99)</t>
  </si>
  <si>
    <t xml:space="preserve">Соснівський </t>
  </si>
  <si>
    <t>м. Черкаси, мікрорайон "Соснівка", між вулицями Золотоніська, Мініна і Пожарського, Грузиненка, Ціолковського</t>
  </si>
  <si>
    <t>Ріш. Обл. ради від 15.02.2011 № 4 - 13/VI                                           Ріш. Обл. ради від 16.09.2016  № 8 -8/VII</t>
  </si>
  <si>
    <t>Ботанічний сад ЧНУ ім.Б.Хмельницького</t>
  </si>
  <si>
    <t>м. Черкаси, вул. Громова</t>
  </si>
  <si>
    <t xml:space="preserve">м. Черкаси, вул. Громова </t>
  </si>
  <si>
    <t>Черкаський університет</t>
  </si>
  <si>
    <t>м.Черкаси, “Сосновка”</t>
  </si>
  <si>
    <t>м.Черкаси, вул. 30-річчя Перемоги</t>
  </si>
  <si>
    <t>м.Черкаси, вул. 30-річчя Перемоги/вул. Смілянська</t>
  </si>
  <si>
    <t>Ріш. ОВК від від 12.01.82 р. № 12</t>
  </si>
  <si>
    <t>Парк першої міської лікарні</t>
  </si>
  <si>
    <t>м.Черкаси, “Соснівка”</t>
  </si>
  <si>
    <t>Перша міська лікарня</t>
  </si>
  <si>
    <t>Парк ім. Б.Хмельниць-кого</t>
  </si>
  <si>
    <t xml:space="preserve"> м. Черкаси, вул. О. Дашкевича</t>
  </si>
  <si>
    <t>ЧНУ ім.Б.Хмельницького</t>
  </si>
  <si>
    <t>Долина троянд</t>
  </si>
  <si>
    <t>м. Черкаси, вул.Гагаріна, навпроти меморіального комплексу „Пагорб слави”</t>
  </si>
  <si>
    <t>Ріш. Обл. ради від 21.12.07.р. № 14-19/V, Рішення Черкаської обласної ради від 21.08.2012 №17-5/VI,  Ріш. Обл. ради від 16.09.2016  № 8 -8/VII</t>
  </si>
  <si>
    <t>Сквер Хіміків</t>
  </si>
  <si>
    <t>м. Черкаси. Займає квартал між вулицями Чіковані, Р.Люксембург, Енгельса та проспектом Хіміків</t>
  </si>
  <si>
    <t>Юність</t>
  </si>
  <si>
    <t>м. Черкаси, між вул. О. Дашкевича та бульв. Шевченка</t>
  </si>
  <si>
    <t>м. Черкаси</t>
  </si>
  <si>
    <t>Ріш. Обл. ради від 27.01.09 № 23/V, Ріш. Обл. ради від 16.09.2016  № 8 -8/VII</t>
  </si>
  <si>
    <t>Сквер Обласної ради</t>
  </si>
  <si>
    <t>м. Черкаси, по вулиці 30 років Перемоги біля пологового будинку № 2</t>
  </si>
  <si>
    <t>Ріш. Обл. ради від 23.06.10 р. № 34-9/V, Рішення  обласної ради від 12.03.2020 № 36-55/VІІ</t>
  </si>
  <si>
    <t>із "Пам'ять" на             "Сквер Пам'яті"</t>
  </si>
  <si>
    <t>м. Черкаси, мікрорайон «Дахнівський», на розі вулиць Канівська - Карбишева</t>
  </si>
  <si>
    <t>Ріш. Обл. ради від 23.06.10 р. № 34-9/V, від 23.04.2021 № 6-35VІІІ</t>
  </si>
  <si>
    <t>Імені Сержанта Смірнова</t>
  </si>
  <si>
    <t>м. Черкаси, мікрорайон «Митниця», на розі вулиць Сержанта Смірнова- Гагаріна</t>
  </si>
  <si>
    <t>Дніпровський</t>
  </si>
  <si>
    <t>м. Черкаси, мікрорайон «Митниця», по вулиці Г.Сталінграду, будинки №№ 16-18</t>
  </si>
  <si>
    <t>Козацький</t>
  </si>
  <si>
    <t>м. Черкаси, мікрорайон «Митниця», між будинком № 7 по вулиці Козацькій та будинком №12/2 по вулиці Г.Сталінграду</t>
  </si>
  <si>
    <t>м. Черкаси, в районі вул. Ярослава Галана</t>
  </si>
  <si>
    <t>Ріш. Обл. ради від 23.06.10 р. № 34-9/V, Рішення Черкаської обласної ради від 12.06.2020 № 37-41/VІІ</t>
  </si>
  <si>
    <t>Замкова гора Б.Хмельницького</t>
  </si>
  <si>
    <t>м.Чигирин</t>
  </si>
  <si>
    <t>м. Черкаси, в районі вул. Дахнівська та вул. Курортна</t>
  </si>
  <si>
    <t>м. Черкаси, на розі вул. Гетьмана Сагайдачного)та вул. М. Залізняка)</t>
  </si>
  <si>
    <t xml:space="preserve">Ріш. ОВК від 27.06.72 р. № 367 </t>
  </si>
  <si>
    <t>Колгоспний дендропарк</t>
  </si>
  <si>
    <t>Чорнобаївський район, с. Васютенці</t>
  </si>
  <si>
    <t>Лозоватський парк</t>
  </si>
  <si>
    <t>Шполянський район, с.Лозоватка</t>
  </si>
  <si>
    <t>Черкасьукий район, м.Чигирин</t>
  </si>
  <si>
    <t>НІКЗ “Чигирин”</t>
  </si>
  <si>
    <t>Спортивний</t>
  </si>
  <si>
    <t>Рішення Черкаської обласної ради від 27.11.2014 № 35-6/VІ, Рішення Черкаської обласної ради від 12.03.2020 № 36-55/VІІ</t>
  </si>
  <si>
    <t>Золотоніський район, с. Васютенці</t>
  </si>
  <si>
    <t>Рішення Черкаської обласної ради від 27.11.2014 № 35-6/VІ, Рішення Черкаської обласної ради від 12.06.2020 № 37-41/VІІ</t>
  </si>
  <si>
    <t>Водограй</t>
  </si>
  <si>
    <t>м. Черкаси, на розі вул. Ватутіна та вул. Громова</t>
  </si>
  <si>
    <t>Черкаський район, с.Лозоватка</t>
  </si>
  <si>
    <t>Рішення Черкаської обласної ради від 27.11.2014 № 35-6/VІ</t>
  </si>
  <si>
    <t>Сквер на площі 700-річчя міста</t>
  </si>
  <si>
    <t>м. Черкаси в районі бульвару Шевченка та вул. Добровольського</t>
  </si>
  <si>
    <t>м. Черкаси в районі бульв. Шевченка та вул. Добровольського</t>
  </si>
  <si>
    <t>Рішення Черкаської обласної ради від 25.06.2015 № 41-9/VІ</t>
  </si>
  <si>
    <t>Дитячий парк м. Звенигородка</t>
  </si>
  <si>
    <t>м. Звенигородка, вул. Чорновола, 31-А</t>
  </si>
  <si>
    <t>м. Звенигородка, вул.Чорновола, 31-А</t>
  </si>
  <si>
    <t>Парк "Європейський"</t>
  </si>
  <si>
    <t>м. Черкаси, в районі вул. Гагаріна та Жужоми</t>
  </si>
  <si>
    <t>ріш. Обл. ради від 19.02.2016 №3-24  /VІІ</t>
  </si>
  <si>
    <t>Героїв Чорнобиля</t>
  </si>
  <si>
    <t>м. Черкаси, вул.Ярославська</t>
  </si>
  <si>
    <t>Рішення Черкаської обласної ради від 16.12.2016 № 10-12/VІІ</t>
  </si>
  <si>
    <t>Сонячний</t>
  </si>
  <si>
    <t>м. Черкаси, вул. Академіка Корольова, біля будинків №24 та № 32</t>
  </si>
  <si>
    <t>КП "Черкасиінвестбуд"</t>
  </si>
  <si>
    <t>Сквер "Молодіжний"</t>
  </si>
  <si>
    <t>Черкаський р-н Геронимівська с. р.</t>
  </si>
  <si>
    <t>Черкаський район, с. Геронимівка</t>
  </si>
  <si>
    <t>Руськополянська сільська об'єднана територіальна громада</t>
  </si>
  <si>
    <t>Лісова пісня</t>
  </si>
  <si>
    <t xml:space="preserve">Черкаської міської ради КП "Дирекція парків" </t>
  </si>
  <si>
    <t>Сквер "Троянд"</t>
  </si>
  <si>
    <t>Черкаський р-н, адміністративні межі Руськополянської с. р.</t>
  </si>
  <si>
    <t>Черкаський район, адміністративні межі Руськополянської сільської ради, с. Геронимівка</t>
  </si>
  <si>
    <t>Тальнівський р-н, адміністративні межі Лоташівської сільської ради, в межах населеного пункту с. Піщана</t>
  </si>
  <si>
    <t>Уманський район, адміністративні межі Лоташівської сільської ради, в межах населеного пункту с. Піщана</t>
  </si>
  <si>
    <t>Молодіжний</t>
  </si>
  <si>
    <t>м. Черкаси, вул. Гагаріна (ліворуч від парку "Долина троянд)</t>
  </si>
  <si>
    <t>м. Черкаси, вулиця Гагаріна (ліворуч від парку "Долина троянд)</t>
  </si>
  <si>
    <t>Рішення Черкаської облради від 12.03.2020 № 36-55/VІІ</t>
  </si>
  <si>
    <t>Дахнівський лісопарк</t>
  </si>
  <si>
    <t>м. Черкаси, в районі вулиць Канівської, Карбишева, Спиридона Кириченка та Нової</t>
  </si>
  <si>
    <t>Рішення Черкаської облради  від 12.03.2020 № 36-55/VІІ</t>
  </si>
  <si>
    <t>Золотоніський район, Новодмитрівська отг, с. Подільське</t>
  </si>
  <si>
    <t>Черкаський район,         м. Канів, територія Шевченківського національного заповідника</t>
  </si>
  <si>
    <t>Всього парків-пам’яток садово-паркового мистецтвамісцевого значення</t>
  </si>
  <si>
    <r>
      <rPr>
        <b/>
        <sz val="14"/>
        <color theme="1"/>
        <rFont val="Times New Roman"/>
        <family val="1"/>
        <charset val="204"/>
      </rPr>
      <t xml:space="preserve"> </t>
    </r>
    <r>
      <rPr>
        <sz val="10"/>
        <color theme="1"/>
        <rFont val="Times New Roman"/>
        <family val="1"/>
        <charset val="204"/>
      </rPr>
      <t>(заказник "Сулинський" рахується в Полтавський області)</t>
    </r>
  </si>
  <si>
    <t>Ічнянський</t>
  </si>
  <si>
    <t>Ічнянський район</t>
  </si>
  <si>
    <t>Ічнянська ОТГ Прилуцький  район</t>
  </si>
  <si>
    <t>Указ Президента України № 464/2004 від 21.04.2004 року</t>
  </si>
  <si>
    <t>Мезинський</t>
  </si>
  <si>
    <t>Коропський район</t>
  </si>
  <si>
    <t xml:space="preserve">Понорницька ОТГ, Коропська ОТГ Новгород-Сіверський район </t>
  </si>
  <si>
    <t>Указ Президента України № 122/2006 від 10.02.2006 року</t>
  </si>
  <si>
    <t>Залісся</t>
  </si>
  <si>
    <t>Козелецький район</t>
  </si>
  <si>
    <t xml:space="preserve">Остерська ОТГ Чернігівський район </t>
  </si>
  <si>
    <t>Указ Президента України № 1049/2009від 11.12.2009 року</t>
  </si>
  <si>
    <t>Замглай</t>
  </si>
  <si>
    <t>Ріпкинський район,                                    смт. Замглай, с. Ловинь</t>
  </si>
  <si>
    <t>Ріпкинська ОТГ Чернігівський район, смт. Замглай, с. Ловинь</t>
  </si>
  <si>
    <t>Ріпкинська, Замглайська селищні ради Ріпкинського району</t>
  </si>
  <si>
    <t>Указ Президента України № 1207/2000 від 04.11.2000 року</t>
  </si>
  <si>
    <t>Рихлівська дача</t>
  </si>
  <si>
    <t>Коропський район,                                                  кв. 43-53 Понорницького лісництва Холминського держлісгоспу</t>
  </si>
  <si>
    <t xml:space="preserve">Понорницька ОТГ Новгород-Сіверський район , кв. 43-53 Понорницького лісництва </t>
  </si>
  <si>
    <t>ДП "Холминське лісове господарство"</t>
  </si>
  <si>
    <t>Указ Президента України № 750/94 від 10.12.1994 року</t>
  </si>
  <si>
    <t>Мурав’ївський</t>
  </si>
  <si>
    <t>Новгород-Сіверський р-н, Грем'ячська та Кам'янсько-Слобідська с. р.</t>
  </si>
  <si>
    <t>Новгород-Сіверська ОТГ Новгород-Сіверський район, Грем'яцька та Кам'янсько-Слобідська с/р</t>
  </si>
  <si>
    <t>Новгород-Сіверська РДА</t>
  </si>
  <si>
    <t>Указ Президента України від 10.09.2019 № 679/2019</t>
  </si>
  <si>
    <t>Брецький</t>
  </si>
  <si>
    <t>Корюківський район,                              с. Бреч, с. Лубенець</t>
  </si>
  <si>
    <t>Корюківська ОТГ Корюківський район, с.Бреч, с.Лубенець</t>
  </si>
  <si>
    <t>Брецька сільська рада Корюківського району</t>
  </si>
  <si>
    <t>Коропський район,                                с. Оболоння</t>
  </si>
  <si>
    <t>Коропська ОТГ Новгород-Сіверський район, 
с.Оболоння</t>
  </si>
  <si>
    <t>Приватне підприємство "Оболонь"</t>
  </si>
  <si>
    <t>Путивський</t>
  </si>
  <si>
    <t>Новгород-Сіверський район,  с.Путивськ</t>
  </si>
  <si>
    <t>Новгород-Сіверська ОТГ Новгород-Сіверський район, с. Путивськ</t>
  </si>
  <si>
    <t>Горбівська сільська рада Новгород-Сіверського району</t>
  </si>
  <si>
    <t>Середовщина</t>
  </si>
  <si>
    <t xml:space="preserve">Ніжинський район,                                  кв. 1-7 Мринського ліництва  </t>
  </si>
  <si>
    <t xml:space="preserve">Вертіївська ОТГ  Ніжинський район,  кв. 1-7 Мринського ліництва  </t>
  </si>
  <si>
    <t>ДП "Ніжинське лісове господарство"</t>
  </si>
  <si>
    <t>Болото "Мох"</t>
  </si>
  <si>
    <t>Щорський район,                                    кв. 19, 20, 25, 26 Новгоборовицького лсництва Корюківського держлісгоспу</t>
  </si>
  <si>
    <t xml:space="preserve">Сновська ОТГ Корюківський район,  кв. 19, 20, 25, 26 Новоборовицького лісництва </t>
  </si>
  <si>
    <t>ДП "Корюківське лісове господарство"</t>
  </si>
  <si>
    <t>Постанова Ради Міністрів УРСР № 500 від 28.10.1974 року</t>
  </si>
  <si>
    <t>Дорогинськй</t>
  </si>
  <si>
    <t>Ічнянський район,                                  с.с. Бурімка, Томашівка, Припутні, Дорогинка, Бакаївка</t>
  </si>
  <si>
    <t>Ічнянська ОТГ Прилуцький район ,  с.с. Бурімка, Томашівка, Припутні, Дорогинка, Бакаївка</t>
  </si>
  <si>
    <t>Бакаївська, Андріївська, Дорогинська, Бурімська. Припутнівська сільські ради Ічнянського району</t>
  </si>
  <si>
    <t>Постанова Ради Міністрів УРСР № 524 від 11.09.1980 року</t>
  </si>
  <si>
    <t>Кравукове болото</t>
  </si>
  <si>
    <t>Ніжинський район,                    с.Кравчиха</t>
  </si>
  <si>
    <t>Талалаївська ОТГ Ніжинський район, с.Кравчиха</t>
  </si>
  <si>
    <t>Великодорізька сільська рада Ніжинського району</t>
  </si>
  <si>
    <t>Сосинський</t>
  </si>
  <si>
    <t>На кордоні Чернігівського та Козелецького районів біля  с. Олишівка</t>
  </si>
  <si>
    <t>Кіптівська ОТГ Олишівська ОТГ Чернігівський район біля с. Олишівка</t>
  </si>
  <si>
    <t>Олишівська сільська рада Чернігівського району, Хрещатинська сільська рада Козелецького району</t>
  </si>
  <si>
    <t>Каморетський</t>
  </si>
  <si>
    <t xml:space="preserve">загально-зоологічних </t>
  </si>
  <si>
    <t xml:space="preserve">Менський район,   кв. 94-102 Березнянського лісництва </t>
  </si>
  <si>
    <t xml:space="preserve">Менська ОТГ Корюківський район, кв. 94-102 Березнянського лісництва </t>
  </si>
  <si>
    <t>ДП "Чернігівське лісове господарство"</t>
  </si>
  <si>
    <t>Урочище "Гуліне"</t>
  </si>
  <si>
    <t xml:space="preserve">Корюківський район,                          кв. 1-6 Перелюбського лісництва </t>
  </si>
  <si>
    <t xml:space="preserve">Корюківська ОТГ Корюківський район,  кв. 1-6 Перелюбського лісництва </t>
  </si>
  <si>
    <t>Постанова Ради Міністрів УРСР № 780-р від 14.10.1975 року</t>
  </si>
  <si>
    <t xml:space="preserve">Разом пам`яток природи комплекних </t>
  </si>
  <si>
    <t>Вадень</t>
  </si>
  <si>
    <t>Новгород-Сіверський район,    с.с. Кудлаївка, Дігтярівка</t>
  </si>
  <si>
    <t>Новгород-Сіверська ОТГ Новгород-Сіверський район, с.с. Кудлаївка, Дігтярівка</t>
  </si>
  <si>
    <t>Кудлаївська сільська рада Новгород-Сіверського району</t>
  </si>
  <si>
    <t>Гальський мох</t>
  </si>
  <si>
    <t xml:space="preserve">Щорський район,                                        кв. 78, 79 Новоборовицького лісництва </t>
  </si>
  <si>
    <t xml:space="preserve">Сновська ОТГ Корюківський район ,  кв. 78, 79 Новоборовицького лісництва </t>
  </si>
  <si>
    <t>Козероги</t>
  </si>
  <si>
    <t>Чернігівський район,  с.Козероги</t>
  </si>
  <si>
    <t>Гончарівська ОТГ Чернігівський район,                           с. Козероги</t>
  </si>
  <si>
    <t>Смолинська сільська рада Чернігівського району</t>
  </si>
  <si>
    <t>Мурав'ївська</t>
  </si>
  <si>
    <t>Новгород-Сіверський район,                              с. Мурав'ї</t>
  </si>
  <si>
    <t>Новгород-Сіверська ОТГ Новгород-Сіверський район,  с. Мурав'ї</t>
  </si>
  <si>
    <t>Грем'ячська сільська рада Новгород-Сіверського району</t>
  </si>
  <si>
    <t>Озеро "Святе"</t>
  </si>
  <si>
    <t>Козелецький район,                                             с. Короп'є</t>
  </si>
  <si>
    <t>Деснянська ОТГ Чернігівський район, 
с. Короп'є</t>
  </si>
  <si>
    <t>Короп'ївська сільська рада Козелецького району</t>
  </si>
  <si>
    <t>Постанова Ради містрів УРСР № 165 від 30.03.1981 року</t>
  </si>
  <si>
    <t>Озеро "Трубин"</t>
  </si>
  <si>
    <t>Борзнянський район,                                    с. Ядути</t>
  </si>
  <si>
    <t>Борзнянська ОТГ Ніжинський район,  с.Ядути</t>
  </si>
  <si>
    <t>Ядутинська сільська рада Борзнянського району</t>
  </si>
  <si>
    <t xml:space="preserve">Разом пам`яток природи гідрологічних </t>
  </si>
  <si>
    <t>Тростянець</t>
  </si>
  <si>
    <t xml:space="preserve">дендрологічний парк </t>
  </si>
  <si>
    <t>Ічнянський район,                                             с. Тростянець</t>
  </si>
  <si>
    <t>Парафіївська ОТГ Прилуцький район, с.Тростянець</t>
  </si>
  <si>
    <t>Національна Академія Наук України</t>
  </si>
  <si>
    <t>Державний дендрологічний парк "Тростянець"</t>
  </si>
  <si>
    <t>Постанова Ради міністрів УРСР № 105 від 29.05.1960 року</t>
  </si>
  <si>
    <t>Менський</t>
  </si>
  <si>
    <t xml:space="preserve">зоологічний парк </t>
  </si>
  <si>
    <t>Менський район,                                           м. Мена</t>
  </si>
  <si>
    <t>Менська ОТГ Корюківський район, м.Мена</t>
  </si>
  <si>
    <t>Управління культури і туризму Чернігівської облдержадміністрації</t>
  </si>
  <si>
    <t>Менський зоологічний парк</t>
  </si>
  <si>
    <t>Постанова Ради міністрів УРСР № 311 від 22.07.1983 року</t>
  </si>
  <si>
    <t>Сокиринський парк</t>
  </si>
  <si>
    <t>Срібнянський район,                                  с. Сокиринці</t>
  </si>
  <si>
    <t>Срібнянська ОТГ Прилуцький район, с.Сокиринці</t>
  </si>
  <si>
    <t>Сокиринське СПТУ-36</t>
  </si>
  <si>
    <t>Сокиринський професійний аграрний лійцей</t>
  </si>
  <si>
    <t>Всього парків-пам'яток садово-паркового мистецтва загальнодержавного значення</t>
  </si>
  <si>
    <t>Всього територій та  об'єктів загальнодержавного значення</t>
  </si>
  <si>
    <t>Території та об'єкти природно-заповідного фонду місцевого значення</t>
  </si>
  <si>
    <t>Міжрічинський</t>
  </si>
  <si>
    <t>міжріччя Дніпра та Десна на території Козелецького та Чернігівського районів</t>
  </si>
  <si>
    <t>Межиріччя р.Дніпра та р.Десни на території Чернігівського району на землях  Деснянської, Михайло-Коцюбинської, Гончарівської селищних рад та  Остерської міської ради</t>
  </si>
  <si>
    <t>Питання не вирішено</t>
  </si>
  <si>
    <t>КЗ "РЛП "Міжрічинський"</t>
  </si>
  <si>
    <t>Рішення Чернігівської облради від 20.06.2002 року, рішення Чернігівської облради від 27.11.2003 року,рішення Чернігівської облради від 28.12.2004 року,</t>
  </si>
  <si>
    <t>Ялівщина</t>
  </si>
  <si>
    <t xml:space="preserve"> м.Чернігів, лісопарк біля вул. Героїв Чорнобиля</t>
  </si>
  <si>
    <t>КЗ "РЛП "Ялівщина"</t>
  </si>
  <si>
    <t>Рішення Чернігівської облради від 28.03.2014 року,   рішення Чернігівської облради від 28.10.2020 № 55-25/VІІ (змінено межі рішенням без зміни площі)</t>
  </si>
  <si>
    <t>Ніжинський</t>
  </si>
  <si>
    <t>Ніжинський район</t>
  </si>
  <si>
    <t>Ніжинський район, землі Вертіївської та Талалаївської сільських рад, ДП «Ніжинське лісове господарство»: кв.1-7, 20-26, 34, 105-114, 118-126, 241-255</t>
  </si>
  <si>
    <t>КЗ "РЛП "Ніжинський"</t>
  </si>
  <si>
    <t xml:space="preserve">Рішення Чернігівської облради від 28.05.2015 року та  від 10.09.2015 року    </t>
  </si>
  <si>
    <t>Нечай</t>
  </si>
  <si>
    <t>Бахмацький район,   с.Гайворон</t>
  </si>
  <si>
    <t>Дмитрівська ОТГ Ніжинський район, с.Гайворон</t>
  </si>
  <si>
    <t>Гайворонська сільська рада Бахмацького району</t>
  </si>
  <si>
    <t>Дмитрівська селищна рада</t>
  </si>
  <si>
    <t>рішення Чернігівської обласної ради від 14.05.1999 року</t>
  </si>
  <si>
    <t>Кобижчанська дача - ІІ</t>
  </si>
  <si>
    <t xml:space="preserve">Бобровицький район,                            кв. 24-40 Кобижчанського лісництва </t>
  </si>
  <si>
    <t xml:space="preserve">Бобровицька ОТГ Ніжинський район, кв. 24-40 Кобижчанського лісництва </t>
  </si>
  <si>
    <t>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t>
  </si>
  <si>
    <t>Черемошне</t>
  </si>
  <si>
    <t>Городнянський район, с. Хотівля, м. Городня</t>
  </si>
  <si>
    <t>Городнянська ОТГ Чернігівський район, с.Хотівля, м.Городня</t>
  </si>
  <si>
    <t>Городнянська райрада УТМР</t>
  </si>
  <si>
    <t xml:space="preserve">Городнянська міська рада </t>
  </si>
  <si>
    <t>рішення Чернігівської обласної ради від 21.03.1995 року</t>
  </si>
  <si>
    <t>Волик</t>
  </si>
  <si>
    <t xml:space="preserve">Ічнянський район, кв.64 -74 Жадьківського лісництва </t>
  </si>
  <si>
    <t xml:space="preserve">Ічнянська ОТГ Прилуцький район,  кв. 63-74 Жадьківського лісництва </t>
  </si>
  <si>
    <t>ДП "Прилуцьке лісове господарство"</t>
  </si>
  <si>
    <t xml:space="preserve">рішення Чернігівського облвиконкому від 23.09.1991 року № 215                           </t>
  </si>
  <si>
    <t>Туркенівка</t>
  </si>
  <si>
    <t>Ічнянський район,                                        кв. 5-13 Іваницького лісництва у</t>
  </si>
  <si>
    <t>Парафіївська ОТГ Прилуцький район, кв. 85-94 Жадьківське лісництво</t>
  </si>
  <si>
    <t>рішення Чернігівського облвиконкому від 27.04.1964 року № 236; рішення Чернігвського облвиконкому  від 10.06.1972 року № 303; 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t>
  </si>
  <si>
    <t>Урочище "Кути"</t>
  </si>
  <si>
    <t xml:space="preserve"> Ічнянський район,   кв. 35-42, 44-46 Жадьківського лісництва </t>
  </si>
  <si>
    <t xml:space="preserve">Ічнянська ОТГ Прилуцький район, кв. 35-42, 44-46 Жадьківського лісництва </t>
  </si>
  <si>
    <t>Сорокошицький лісовий масив</t>
  </si>
  <si>
    <t>Козелецький район, кв. 33, 34, 36-39, 41-45, 47-49, 130, 131, 136 Сорокошицького лісництва ДП "Остерське лісове господарство"</t>
  </si>
  <si>
    <t xml:space="preserve">Гончарівська ОТГ, Деснянська ОТГ Чернігівський район, кв. 130, 131, 136 вид. 1-12,14,15,17,18
 Кв. 33, 34, 36-39, 41-45, 47-49, Сорокошицького лісництва </t>
  </si>
  <si>
    <t>Чернігівський військовий лісгосп,                                                          ДП "Остерське лісове господарство"</t>
  </si>
  <si>
    <t>рішення Чернігівського облвиконому від 04.12.1978 року № 529;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</si>
  <si>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Жорнівський бір</t>
  </si>
  <si>
    <t xml:space="preserve">Коропський район,   кв. 14-17 Коропського лісництва </t>
  </si>
  <si>
    <t xml:space="preserve">Коропська ОТГ Новгород-Сіверський район, кв. 14-17 Коропського лісництва </t>
  </si>
  <si>
    <t>ДП "Борзнянське лісове господарство"</t>
  </si>
  <si>
    <t xml:space="preserve">рішення Чернігівського облвиконкому від 29.07.1975 року № 319; рішення Чернігівського облвиконкому від 27.12.1984 року № 454; рішення Чернігівського облвиконкому від 28.08.1989 року № 164; рішення Чернігівської обласної ради від 14.05.1999 року </t>
  </si>
  <si>
    <t>Жуків яр</t>
  </si>
  <si>
    <t xml:space="preserve">Коропський район,                                        кв. 54, 55 Понорницького лісництва </t>
  </si>
  <si>
    <t xml:space="preserve">Коропська ОТГ Новгород-Сіверський район, кв. 54, 55 Понорницького лісництва </t>
  </si>
  <si>
    <t>рішення Чернігівської обласної ради від 11.04.2000 року</t>
  </si>
  <si>
    <t>Зміївщина</t>
  </si>
  <si>
    <t xml:space="preserve">Коропський район,                                     кв. 67-71 Понорницького лісництва </t>
  </si>
  <si>
    <t xml:space="preserve">Понорницька ОТГ Новгород-Сіверський район, кв. 67-71 Понорницького лісництва </t>
  </si>
  <si>
    <t>Коропський</t>
  </si>
  <si>
    <t xml:space="preserve">Коропський район,    кв. 87 Гутянського лісництва </t>
  </si>
  <si>
    <t xml:space="preserve">Понорницька ОТГ Новгород-Сіверський район, кв. 87 Гутянського лісництва </t>
  </si>
  <si>
    <t>рішення Чернігівського облвиконкому від 31.07.1991 року № 159</t>
  </si>
  <si>
    <t>Криничне</t>
  </si>
  <si>
    <t xml:space="preserve">Коропський район,                                 кв. 72 Понорницького лісництва </t>
  </si>
  <si>
    <t xml:space="preserve">Понорницька ОТГ Новгород-Сіверський район, кв. 72 Понорницького лісництва </t>
  </si>
  <si>
    <t xml:space="preserve">рішення Чернігівського облвиконкому від 27.04.1964 року № 236; рішення Чернігвського облвиконкому  від 10.06.1972 року № 303; рішення Чернігівського облвиконкому від 28.08.1989 року № 164; рішення Чернігівського облвиконкому від 31.07.1991 року № 159             </t>
  </si>
  <si>
    <t>Мезинська Швейцарія</t>
  </si>
  <si>
    <t xml:space="preserve">Коропський район,                                  с. Мезин, с. Свердловка </t>
  </si>
  <si>
    <t>Понорницька ОТГ Новгород-Сіверський район, с.Мезин, с.Деснянське</t>
  </si>
  <si>
    <t>ТОВ "Авангард" с. Свердловка Коропського району</t>
  </si>
  <si>
    <t>Понорницька селищна рада</t>
  </si>
  <si>
    <t>рішення Чернігівського облвиконкому від 08.09.1958 року № 861; рішення Чернігівського облвиконкому від 10.06.1972 року № 303; рішення Чернігівського облвиконкому від 28.08.1989 року № 164</t>
  </si>
  <si>
    <t>Свердловський</t>
  </si>
  <si>
    <t>Коропський район,                                        кв. 73, 74 Понорницького лісництва</t>
  </si>
  <si>
    <t>Понорницька ОТГ Новгород-Сіверський район , кв. 73, 74 Понорницького лісництва</t>
  </si>
  <si>
    <t>Урочище "Обийма"</t>
  </si>
  <si>
    <t xml:space="preserve">Коропський район,                                           кв.30-32 Коропського лісництва </t>
  </si>
  <si>
    <t xml:space="preserve">Новгород-Сіверський район, кв.30-32 Коропського лісництва </t>
  </si>
  <si>
    <t>Урочище "Загати"</t>
  </si>
  <si>
    <t>Коропський район,                                кв. 21-23 Коропського лісництва Борзнянського району</t>
  </si>
  <si>
    <t>Коропська ОТГ Новгород-Сіверський район, кв. 21-23 Коропського лісництва</t>
  </si>
  <si>
    <t>рішення Чернігівського облвиконкому від 27.04.1964 року № 236; рішення Чернігівського облвиконкому від 10.06.1972 року № 303; рішення Чернігівського облвиконкому від 28.08.1989 року № 164; рішення Чернігівської обласної ради від 11.04.2000 року</t>
  </si>
  <si>
    <t>Урочище "Лутава"</t>
  </si>
  <si>
    <t xml:space="preserve">Коропський район,                                        кв. 1-6 Коропського лісництва </t>
  </si>
  <si>
    <t xml:space="preserve">Коропська ОТГ Новгород-Сіверський район ,  кв. 1-6 Коропського лісництва </t>
  </si>
  <si>
    <t>Урочище "Чаща"</t>
  </si>
  <si>
    <t xml:space="preserve">Коропський район,                                        кв. 41-43 Коропського лісництва </t>
  </si>
  <si>
    <t xml:space="preserve">Коропська ОТГ Новгород-Сіверський район ,  кв. 41-43 Коропського лісництва </t>
  </si>
  <si>
    <t>Слобідська дача</t>
  </si>
  <si>
    <t xml:space="preserve">Корюківський район,                                 кв. 90, 91 Перелюблюського лісництва </t>
  </si>
  <si>
    <t>Демінка</t>
  </si>
  <si>
    <t xml:space="preserve">Куликівський район,                                   с. Авдіївка              </t>
  </si>
  <si>
    <t xml:space="preserve">Куликівська ОТГ Чернігівський район , с.Авдіївка              </t>
  </si>
  <si>
    <t>Авдіївська сільська рада Куликівського району</t>
  </si>
  <si>
    <t xml:space="preserve">Куликівська селищна рада </t>
  </si>
  <si>
    <t>Задеснянський</t>
  </si>
  <si>
    <t>Куликівський район,                                      с. Салтикова Дівиця</t>
  </si>
  <si>
    <t>Куликівська ОТГ Чернігівський район, с.Салтикова Дівиця</t>
  </si>
  <si>
    <t>СВК "Деснянський" (с.Салтикова Дівиця), Салтиково-Дівицька сільська рада Куликівського району</t>
  </si>
  <si>
    <t>Ковчинський</t>
  </si>
  <si>
    <t xml:space="preserve">Куликівський район,                                       кв. 50-60 Дроздівського лісництва             </t>
  </si>
  <si>
    <t xml:space="preserve">Куликівська ОТГ Чернігівський район ,  кв. 50-60 Дроздівського лісництва             </t>
  </si>
  <si>
    <t>Горицький</t>
  </si>
  <si>
    <t xml:space="preserve">Менський район,                                      кв. 103-106, 108-113, 115-120 Березнянського лісництва </t>
  </si>
  <si>
    <t xml:space="preserve">Березнянська ОТГ Чернігівський район ,  кв.103-106, 108-113, 115-120 Березнянського лісництва </t>
  </si>
  <si>
    <t>Макошинський</t>
  </si>
  <si>
    <t xml:space="preserve">Менський, Сосницький, Куликівський, Борзнянський райони,                                                кв. 28, 42-47, 49-59 Сосницького лісництва </t>
  </si>
  <si>
    <t xml:space="preserve">Чернігівський, Корюківський, Ніжинський райони, кв. 28, 42-47, 49-59 Сосницького лісництва </t>
  </si>
  <si>
    <t>Чирвине</t>
  </si>
  <si>
    <t>Ніжинський район,    м. Ніжин</t>
  </si>
  <si>
    <t>Ніжинська ОТГ Ніжинський район, м. Ніжин</t>
  </si>
  <si>
    <t>Агрофірма "Ніжинська"                                    м. Ніжин</t>
  </si>
  <si>
    <t>КП "Виробниче управління комунального господарства"</t>
  </si>
  <si>
    <t>Хомутівщина</t>
  </si>
  <si>
    <t xml:space="preserve">Семенівський район,    кв. 21 вид. 6, 7, 11, 12 Машевського лісництва </t>
  </si>
  <si>
    <t xml:space="preserve">Семенівська ОТГ Новгород-Сіверський район,  кв. 21 вид. 6, 7, 11, 12 Машевського лісництва </t>
  </si>
  <si>
    <t>ДП "Семенівське лісове господарство"</t>
  </si>
  <si>
    <t>рішення Чернігівського облвиконкму від 28.08.1989 року № 164; рішення Чернігівського облвиконкому від 31.07.1991 року № 159</t>
  </si>
  <si>
    <t>Рогізне</t>
  </si>
  <si>
    <t>Семенівський район,  кв. 24 вид. 2 Блешнянського лісництва</t>
  </si>
  <si>
    <t>Семенівська ОТГ Новгород-Сіверський район, кв. 24 вид. 2 Блешнянського лісництва</t>
  </si>
  <si>
    <t>Спаський</t>
  </si>
  <si>
    <t xml:space="preserve">Сосницький район,                                кв. 130-137 Сосницького лісництва </t>
  </si>
  <si>
    <t xml:space="preserve">Сосницька ОТГ Корюківський район , кв. 130-137 Сосницького лісництва </t>
  </si>
  <si>
    <t>рішення Чернігівськогго облвиконкому від 31.07.1991 року № 159</t>
  </si>
  <si>
    <t>Спаський - І</t>
  </si>
  <si>
    <t xml:space="preserve">Сосницький район,                                 кв. 29-31, 34 Гутянського лісництва </t>
  </si>
  <si>
    <t xml:space="preserve">Сосницька ОТГ Корюківський район ,  кв. 29-31, 34 Гутянського лісництва </t>
  </si>
  <si>
    <t>Золотинка</t>
  </si>
  <si>
    <t xml:space="preserve">Чернігівський район,  кв. 76-86 Красилівського лісництва </t>
  </si>
  <si>
    <t xml:space="preserve">Іванівська ОТГ Чернігівський район,  кв. 76-86 Красилівського лісництва </t>
  </si>
  <si>
    <t>Коровель</t>
  </si>
  <si>
    <t>Чернігівський район,                             с. Шетовиця</t>
  </si>
  <si>
    <t>Киїнська ОТГ
 Чернігівський район, 
 кв. 135  с. Шестовиця</t>
  </si>
  <si>
    <t>ДП "Чернігівагролісгосп"</t>
  </si>
  <si>
    <t>ДП "Чернігіврайагролісгосп"</t>
  </si>
  <si>
    <t>рішення Чернігівського облвиконкому від 08.09.1958 року № 861;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t>
  </si>
  <si>
    <t>Шестовицький</t>
  </si>
  <si>
    <t>Чернігівський район,                               кв. 129-136 Чернігівського лісництва ДП "Чернігівське лісове господарство"</t>
  </si>
  <si>
    <t xml:space="preserve">Киїнська ОТГ,  Киселівська ОТГ Чернігівський район, кв. 129-136 Чернігівського лісництва </t>
  </si>
  <si>
    <t>Бакумова гора</t>
  </si>
  <si>
    <t>Прилуцький р-н, Дідовецька  сільська рада</t>
  </si>
  <si>
    <t>Сухополов`янська ОТГ Прилуцький район</t>
  </si>
  <si>
    <t xml:space="preserve">Дідовецька  с. р. </t>
  </si>
  <si>
    <t>Рішення обласної ради від 20.12.2018 № 17-16/VII</t>
  </si>
  <si>
    <t>Сосна</t>
  </si>
  <si>
    <t>Прилуцький р-н, кв.9 Прилуцького лісництва</t>
  </si>
  <si>
    <t>Сухополов`янська ОТГ Прилуцький район, кв.9 Прилуцького лісництва</t>
  </si>
  <si>
    <t xml:space="preserve">Рішення  облради від 25.09.2019 № 21-19/VII
</t>
  </si>
  <si>
    <t>Засенкове</t>
  </si>
  <si>
    <t>Прилуцький р-н, Білорічинська с.р., Сухополов`янська ОТГ</t>
  </si>
  <si>
    <t>Прилуцький район, Сухополов`янська ОТГ</t>
  </si>
  <si>
    <t>Сухополов'янська . р. Сухополов`янської ОТГ</t>
  </si>
  <si>
    <t>рішення Чернігівської облради від 12.05.2020 № 15-23/VІІ</t>
  </si>
  <si>
    <t>Потаманський</t>
  </si>
  <si>
    <t>Сосницька ОТГ, Корюківський район</t>
  </si>
  <si>
    <t xml:space="preserve">Сосницька селищна рада </t>
  </si>
  <si>
    <t xml:space="preserve">рішення Чернігівської обласної ради від 26.01.2021 №30-2/ VIIІ
</t>
  </si>
  <si>
    <t>Берізки</t>
  </si>
  <si>
    <t xml:space="preserve">рішення Чернігівської обласної ради від 22.10.2021 №11-6/ VIIІ
</t>
  </si>
  <si>
    <t>Лопата</t>
  </si>
  <si>
    <t>Менська ОТГ, Корюківський район</t>
  </si>
  <si>
    <t xml:space="preserve">Менська міська рада </t>
  </si>
  <si>
    <t xml:space="preserve">рішення Чернігівської обласної ради від 16.09.2022 №35-11/ VIIІ
</t>
  </si>
  <si>
    <t>Бахмацький район, кв. 42-49 Батуринського лісництва</t>
  </si>
  <si>
    <t>Батуринська ОТГ Ніжинський район,  кв. 42-49 Батуринського лісництва</t>
  </si>
  <si>
    <t>рішення Чернігівського облвиконкому від 27.04.1964 року № 236; 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</si>
  <si>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 xml:space="preserve">Бахмацький район,                                   кв. 7-10 Бахмацького лісництва </t>
  </si>
  <si>
    <t xml:space="preserve">Бахмацька ОТГ
 Ніжинський район , кв. 7-10 Бахмацького лісництва </t>
  </si>
  <si>
    <t>рішення Чернігівського облвиконкому від 27.04.1964 року № 236; рішення Чернігвського облвиконкому  від 10.06.1972 року № 303; рішення Чернігівського облвиконкому від 04.12.1978 року № 529; рішення Чернігівського облвиконкому від 27.12.1984 року № 454; ішення Чернігівського облвиконкому від 28.08.1989 року № 164; рішення Чернігівського облвиконкому від 31.07.1991 року № 159</t>
  </si>
  <si>
    <t>Бойковщина</t>
  </si>
  <si>
    <t xml:space="preserve">Ічнянський район,                                     кв. 18,19 Іваницького лісництва </t>
  </si>
  <si>
    <t>Ічнянська ОТГ Прилуцький район, кв. 99, 100  Жадьківське лісництво</t>
  </si>
  <si>
    <t xml:space="preserve">рішення Чернігівського облвиконкому від 23.09.1991 року № 215                  </t>
  </si>
  <si>
    <t xml:space="preserve">Ічнянський район,                                  кв. 40-42 Іваницького лісництва </t>
  </si>
  <si>
    <t xml:space="preserve">Ічнянська ОТГ Прилуцький район, кв. 40-42 Ладанське лісництво </t>
  </si>
  <si>
    <t>Діброва-ІІ</t>
  </si>
  <si>
    <t xml:space="preserve">Ічнянський район,                                     кв. 1-3 Іваницького лісництва </t>
  </si>
  <si>
    <t xml:space="preserve">Ічнянська ОТГ Прилуцький район, кв. 82-84 Жадьківське лісництво </t>
  </si>
  <si>
    <t>Довгий яр</t>
  </si>
  <si>
    <t xml:space="preserve">Ічнянський район,                                   кв. 41-43 Іваницького лісництва </t>
  </si>
  <si>
    <t>Парафіївська ОТГ Прилуцький район, кв.115, 116  Жадьківське лісництво</t>
  </si>
  <si>
    <t>Кути</t>
  </si>
  <si>
    <t xml:space="preserve">Ічнянський район,                                   кв. 43, 47-52, 57-60, 75-77 Жадьківського лісництва </t>
  </si>
  <si>
    <t xml:space="preserve">Ічнянська ОТГ Прилуцький район, кв. 43, 47-52, 57-60, 75-77 Жадьківського лісництва </t>
  </si>
  <si>
    <t>Луги</t>
  </si>
  <si>
    <t xml:space="preserve">Ічнянський район,                                кв. 11-20 Камінського лісництва </t>
  </si>
  <si>
    <t>Ічнянська ОТГ Прилуцький район,  кв. 11-20 Кам`янське лісництво</t>
  </si>
  <si>
    <t>Софіївка-Романівщина</t>
  </si>
  <si>
    <t xml:space="preserve">Ічнянський район,                                 кв. 22-27, 29-34 Жадьківського лісництва </t>
  </si>
  <si>
    <t>Ічнянська ОТГ Прилуцький район,  кв. 22-27, 29-34 Жадьківське лісництво</t>
  </si>
  <si>
    <t>Вишенська дача</t>
  </si>
  <si>
    <t xml:space="preserve">Коропський район,                                   кв. 61-66 Понорницького лісництва, кв. 94-102 Гутянського лісництва </t>
  </si>
  <si>
    <t xml:space="preserve">Понорницька ОТГ Новгород-Сіверський район, кв. 61-66 Понорницького лісництва, кв. 94-102 Гутянського лісництва </t>
  </si>
  <si>
    <t>рішення Чернігівського облвиконкому від 31.07.1991 року № 159; рішення Чернігівської обласної ради від 11.04.2000 року</t>
  </si>
  <si>
    <t>Лосево</t>
  </si>
  <si>
    <t xml:space="preserve">Куликівський район,                                 кв. 46 вид. 5; кв. 47 вид. 5; кв. 48 вид. 10 Дроздівського лісництва </t>
  </si>
  <si>
    <t xml:space="preserve">Куликівська ОТГ Чернігівський район, кв. 46 вид. 5; кв. 47 вид.5; кв.48 вид.10 Дроздівського лісництва </t>
  </si>
  <si>
    <t>Селещина</t>
  </si>
  <si>
    <t xml:space="preserve">Куликівський район,                                     кв. 26 вид. 8, 11; кв. 27 вид. 1, 17; кв. 28 вид. 4; кв. 30 вид. 4; кв. 31 вид. 2 Дроздівського лісництва </t>
  </si>
  <si>
    <t xml:space="preserve">Куликівська ОТГ Чернігівський район, кв. 26 вид. 8, 11; кв. 27 вид. 1, 17; кв. 28 вид. 4; кв. 30 вид. 4; кв. 31 вид. 2 Дроздівського лісництва </t>
  </si>
  <si>
    <t>Смолянський</t>
  </si>
  <si>
    <t xml:space="preserve">Куликівський район,                               кв. 20 вид. 2; кв. 39 вид. 16;                кв. 40 вид. 15, 18; кв. 42 вид.10 Олишівського лісництва </t>
  </si>
  <si>
    <t xml:space="preserve">Олишівська ОТГ Чернігівський район,  кв. 20 вид. 2, 10; кв. 39 вид. 15; кв. 40 вид. 14, 17; кв. 42 вид.18 Олишівського лісництва </t>
  </si>
  <si>
    <t>ДП "Остерське лісове господарство"</t>
  </si>
  <si>
    <t>Устимівщина</t>
  </si>
  <si>
    <t xml:space="preserve">Куликівський район,                                кв. 39 вид. 2; кв. 40 вид. 13;                      кв. 41 вид. 9; кв. 43 вид. 1, 6 Дроздівського лісництва </t>
  </si>
  <si>
    <t xml:space="preserve">Куликівська ОТГ Чернігівський район,  кв. 39 вид. 2; кв. 40 вид. 13; кв. 41 вид. 9; кв. 43 вид. 1, 6 Дроздівського лісництва </t>
  </si>
  <si>
    <t>Бігацький ліс</t>
  </si>
  <si>
    <t xml:space="preserve">Менський район,  кв. 18-23 Березнянського лісництва              </t>
  </si>
  <si>
    <t xml:space="preserve">Березнянська ОТГ Чернігівський район,  кв. 18-23 Березнянського лісництва              </t>
  </si>
  <si>
    <t>рішення Чернігівського облвиконкому від 27.04.1964 року № 236; рішення Чернігівського облвиконкому від 10.06.1972 року № 303; рішення Чернігівського облвиконкому від 04.12.1978 року № 529; рішення Чернігівського облвиконкому від 28.08.1989 року № 164; рішення Чернігівського облвиконкому від 31.07.1991 року № 159</t>
  </si>
  <si>
    <t>Володимирівський</t>
  </si>
  <si>
    <t xml:space="preserve">Новгород-Сіверський район,                                   кв. 18, 26, 34 Володимирівського лісництва </t>
  </si>
  <si>
    <t xml:space="preserve">Новгород-Сіверська ОТГ Новгород-Сіверський район, кв.18, 26, 34 Володимирівського лісництва </t>
  </si>
  <si>
    <t>ДП "Новгород-Сіверське лісове господарство"</t>
  </si>
  <si>
    <t>Грем'яцький</t>
  </si>
  <si>
    <t xml:space="preserve">Новгород-Сіверський район,                        кв. 4, 42, 64  Грем'яцького лісництва </t>
  </si>
  <si>
    <t xml:space="preserve">Новгород-Сіверська ОТГ Новгород-Сіверський район, кв. 4, 42, 64  Грем'яцького лісництва </t>
  </si>
  <si>
    <t>Краснохутірський</t>
  </si>
  <si>
    <t xml:space="preserve">Новгород-Сіверський район,                    кв. 2, 7, 8, 11, 34, 37, 38 Краснохутірського лісництва </t>
  </si>
  <si>
    <t xml:space="preserve">Новгород-Сіверська ОТГ Новгород-Сіверський район, кв. 2, 7, 8, 11, 34, 37, 38 Краснохутірського лісництва </t>
  </si>
  <si>
    <t>Лосківський</t>
  </si>
  <si>
    <t xml:space="preserve">Новгород-Сіверський район,                    кв. 46, 47 Лосківського лісництва  </t>
  </si>
  <si>
    <t>Новгород-Сіверська ОТГ Новгород-Сіверський район, кв. 16,23 ТОВ СЛГ "Авангардліс"</t>
  </si>
  <si>
    <t>ТОВ СЛГ "Авангардліс"</t>
  </si>
  <si>
    <t>Узруївський</t>
  </si>
  <si>
    <t xml:space="preserve">Новгород-Сіверський район, кв. 8; кв. 35 вид.1-13,16,27; кв. 37 вид.4-12,14-17,19-25. Узруївського лісництва </t>
  </si>
  <si>
    <t xml:space="preserve">Новгород-Сіверська ОТГ Новгород-Сіверський район, кв. 8; кв. 35вид.1-13,16,27; кв. 37 вид.4-12,14-17,19-25 Узруївського лісництва </t>
  </si>
  <si>
    <t>Модринник</t>
  </si>
  <si>
    <t xml:space="preserve">Носівський район,                                кв. 17 вид. 2, кв. 4 вид. 7 Іржавецького лісництва </t>
  </si>
  <si>
    <t xml:space="preserve">Носівська ОТГ Ніжинський район,  кв. 17 вид. 2, кв. 4 вид. 7 Іржавецького лісництва </t>
  </si>
  <si>
    <t>Пізній дуб</t>
  </si>
  <si>
    <t xml:space="preserve">Носівський район,                                кв. 21 вид. 21 Іржавського лісництва </t>
  </si>
  <si>
    <t xml:space="preserve">Носівська ОТГ Ніжинський район, кв. 21 вид. 21 Іржавецького лісництва </t>
  </si>
  <si>
    <t xml:space="preserve">Носівський район,                                кв. 5 вид. 20 Іржавського лісництва </t>
  </si>
  <si>
    <t xml:space="preserve">Носівська ОТГ Ніжинський район, кв. 5 вид. 20 Іржавецького лісництва </t>
  </si>
  <si>
    <t>Військові гори</t>
  </si>
  <si>
    <t>Ріпкинський район,                                 кв. 37, 42 Новояриловицького лісництва</t>
  </si>
  <si>
    <t>Добрянська ОТГ Чернігівський район, кв. 37, 42 Новояриловицького лісництва</t>
  </si>
  <si>
    <t>ДП "Добрянське лісове господарство"</t>
  </si>
  <si>
    <t>рішення Чернігівського облвиконкому від 27.12.1984 року № 454; рішення Чернігівського облвиконкому від 28.08.1989 року № 164</t>
  </si>
  <si>
    <t xml:space="preserve">Ріпкинський район,   кв. 4 вид. 1 Олешнянського лісництва ДП "Добрянське лісове господарство" </t>
  </si>
  <si>
    <t xml:space="preserve">Добрянська ОТГ Чернігівський район, кв. 4 вид. 1 Олешнянського лісництва </t>
  </si>
  <si>
    <t>рішення Чернігівської обласної ради від 15.06.2004 року</t>
  </si>
  <si>
    <t xml:space="preserve">Ріпкинський район,                              кв. 55 вид. 1, 7, 8 Комарівського лісництва </t>
  </si>
  <si>
    <t xml:space="preserve">Добрянська ОТГ Чернігівський район,  кв.55 вид. 1, 7, 8 Комарівського лісництва </t>
  </si>
  <si>
    <t xml:space="preserve">рішення Чернігівського облвиконкому від 31.07.1991 року № 159                    </t>
  </si>
  <si>
    <t>Старе</t>
  </si>
  <si>
    <t xml:space="preserve">Ріпкинський район,                               кв. 1-6 Мекшунівського лісництва </t>
  </si>
  <si>
    <t xml:space="preserve">Любецька ОТГ Чернігівський район, кв. 1-6 Мекшунівського лісництва </t>
  </si>
  <si>
    <t>Калино-Дубицька дача</t>
  </si>
  <si>
    <t xml:space="preserve">Семенівський район,                              кв. 43, 44 Орликівського лісництва </t>
  </si>
  <si>
    <t xml:space="preserve">Семенівська ОТГ Новгород-Сіверський район, кв. 43, 44 Орликівського лісництва </t>
  </si>
  <si>
    <t>Костобобрівський</t>
  </si>
  <si>
    <t xml:space="preserve">Семенівський район, кв. 18 вид. 14, кв. 26 вид. 20, кв. 27 вид. 8,9 Костобобрівського лісництва </t>
  </si>
  <si>
    <t xml:space="preserve">Семенівська ОТГ Новгород-Сіверський район,  кв. 18 вид. 14, кв. 26 вид. 20, кв. 27 вид. 8,9 Костобобрівського лісництва </t>
  </si>
  <si>
    <t>Орликівський</t>
  </si>
  <si>
    <t>Семенівський район,                           кв.22 вид. 3, кв. 80 вид. 10 Орликівського лісництва</t>
  </si>
  <si>
    <t>Семенівська ОТГ Новгород-Сіверський район,  кв.22 вид. 3, кв. 80 вид. 10 Орликівського лісництва</t>
  </si>
  <si>
    <t>рішення Чернігівського облвиконкому від 28.08.1989 року № 164; рішення Чернігівського облвиконкому від 31.07.1991 року № 159</t>
  </si>
  <si>
    <t>Рим-Погорільська дача</t>
  </si>
  <si>
    <t>Семенівський район,   кв. 23, 25, 27, 28, 36, 37, 40, 41, 43, 44 Радомського лісництва Семенівського держлісгоспу</t>
  </si>
  <si>
    <t xml:space="preserve">Семенівська ОТГ Новгород-Сіверський район, кв. 23, 25, 27, 28, 36, 37, 40, 41, 43, 44 Радомського лісництва </t>
  </si>
  <si>
    <t>Розумовська дача</t>
  </si>
  <si>
    <t xml:space="preserve">Семенівський район,                            кв. 30-33, 55-58 Орликівського лісництва </t>
  </si>
  <si>
    <t xml:space="preserve">Семенівська ОТГ Новгород-Сіверський район, кв. 30-33, 55-58 Орликівського лісництва </t>
  </si>
  <si>
    <t>Угловська роща</t>
  </si>
  <si>
    <t xml:space="preserve">Семенівський район,  кв. 25 вид. 5,9 Костобобрівського лісництва </t>
  </si>
  <si>
    <t xml:space="preserve">Семенівська ОТГ Новгород-Сіверський район,  кв. 25 вид. 5,9 Костобобрівського лісництва </t>
  </si>
  <si>
    <t>Лісопарк</t>
  </si>
  <si>
    <t>Сосницький район,  кв. 106, 109 Сосницького лісництва</t>
  </si>
  <si>
    <t>Сосницька ОТГ Корюківський район,  кв. 106, 109 Сосницького лісництва</t>
  </si>
  <si>
    <t>м. Чернігів, північна околиця</t>
  </si>
  <si>
    <t>Чернігівське РБД "Зеленбуд"</t>
  </si>
  <si>
    <t>Чернігівська міська рада</t>
  </si>
  <si>
    <t>рішення Чернігівського облвиконкому від 08.09.1958 року № 861; рішення Чернігівського облвиконкому від 28.03.1964 року № 121;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рішення Чернігівського облвиконкому від 31.07.1991 року № 159; рішення Чернігівського облвиконкому від 28.03.1992 року № 56</t>
  </si>
  <si>
    <t>Конторщина</t>
  </si>
  <si>
    <t xml:space="preserve">Козелецький район, кв. 10, 11, 12, 13, 14, 15 Козелецького лісництва </t>
  </si>
  <si>
    <t xml:space="preserve">Козелецька ОТГ Чернігівський район, кв. 10, 11, 12,13, 14, 15 Козелецького лісництва </t>
  </si>
  <si>
    <t xml:space="preserve">рішення Чернігівської обласної ради від 17 червня 2014 року, рішення Чернігівської обласної радивід 23.01.2015 року </t>
  </si>
  <si>
    <t>Олишівська дача</t>
  </si>
  <si>
    <t xml:space="preserve">Чернігівський район кв. 2,3,6,8,9,10,11,12,13,14,15 Олишівського лісництва </t>
  </si>
  <si>
    <t xml:space="preserve">Олишівська ОТГ Чернігівський район кв. 2,3,6,8,9,10,11,12,13,14,15 Олишівського лісництва </t>
  </si>
  <si>
    <t>рішення Чернігівської обласної ради від 17 червня 2014 року, рішення Чернігівської обласної радивід 23.01.2015 року</t>
  </si>
  <si>
    <t>Прибори</t>
  </si>
  <si>
    <t xml:space="preserve">Козелецький район, кв. 72,  Олишівського лісництва </t>
  </si>
  <si>
    <t xml:space="preserve">Кіптівська ОТГ Чернігівський район, кв. 72,  Олишівського лісництва </t>
  </si>
  <si>
    <t>рішення Чернігівської обласної ради від 17 червня 2014 року</t>
  </si>
  <si>
    <t xml:space="preserve">Лисенки </t>
  </si>
  <si>
    <t>Корюківський район, кв. 195,  РКСЛП "Корюківкаліс"</t>
  </si>
  <si>
    <t>Корюківська ОТГ Корюківський район, кв. 195,  РКСЛП "Корюківкаліс"</t>
  </si>
  <si>
    <t>РКСЛП "Корюківкаліс"</t>
  </si>
  <si>
    <t xml:space="preserve">Бахмацький район,   с. Курінь </t>
  </si>
  <si>
    <t>Бахмацька ОТГ Ніжинський район, 
кв.27 ДП"Бахмачрайагролісництво"</t>
  </si>
  <si>
    <t>Курінська сільська рада</t>
  </si>
  <si>
    <t>ДП "Бахмачрайагролісництво"</t>
  </si>
  <si>
    <t>Государщина</t>
  </si>
  <si>
    <t xml:space="preserve">Бахмацький район,                                  с. Курінь </t>
  </si>
  <si>
    <t>Бахмацька ОТГ Ніжинський район, кв.27 ДП "Бахмачрайагролісництво", с.Курінь</t>
  </si>
  <si>
    <t>Бахмацька міська рада (33,0 га);
ДП "Бахмачрайагролісництво" (44,0 га)</t>
  </si>
  <si>
    <t>Лозки</t>
  </si>
  <si>
    <t xml:space="preserve">Бахмацький район,  кв. 52-53 Батуринського лісництво </t>
  </si>
  <si>
    <t xml:space="preserve">Батуринська ОТГ Ніжинський район, кв. 52-53 Батуринського лісництва </t>
  </si>
  <si>
    <t>Семиліски</t>
  </si>
  <si>
    <t>Бахмацький район,                                  кв. 21, 22 Бахмацького лісництвау</t>
  </si>
  <si>
    <t>Дмитрівська ОТГ Ніжинський район,  кв. 21, 22 Бахмацького лісництва</t>
  </si>
  <si>
    <t>Кобижчанська дача</t>
  </si>
  <si>
    <t xml:space="preserve">Бобровицький район,                            кв. 1, 2, 42-48, 56-62, 69-76, 102-106 Кобижчанського лісництва </t>
  </si>
  <si>
    <t xml:space="preserve">Бобровицька ОТГ Ніжинський район, кв.1, 2, 42-48, 56-62, 69-76, 102-106 Кобижчанського лісництва </t>
  </si>
  <si>
    <t>рішення Чернігівської обласної ради від 27.12.2001 року</t>
  </si>
  <si>
    <t>Кобижчанська дача - І</t>
  </si>
  <si>
    <t xml:space="preserve">Бобровицький район,                          кв. 21, 22, 28, 30 Кобижчанського лісництва </t>
  </si>
  <si>
    <t xml:space="preserve">Бобровицька ОТГ Ніжинський район, кв. 21, 22, 28, 30 Кобижчанського лісництва </t>
  </si>
  <si>
    <t>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</si>
  <si>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Коляжинська дача</t>
  </si>
  <si>
    <t>Бобровицький район,                          кв. 30, 31, 32, 43 Коляжинського лісництва Ніжинського держлісгоспу</t>
  </si>
  <si>
    <t xml:space="preserve">Бобровицька ОТГ Ніжинський район, кв. 30, 31, 32, 43 Коляжинського лісництва </t>
  </si>
  <si>
    <t xml:space="preserve">Бобровицький район,                           кв. 17-20 Коляжинського лісництва </t>
  </si>
  <si>
    <t xml:space="preserve">Бобровицька ОТГ Ніжинський район,  кв. 16-20 Коляжинського лісництва </t>
  </si>
  <si>
    <t>Лутава</t>
  </si>
  <si>
    <t xml:space="preserve">Бобровицький район,                               кв. 30 Новоселицького лісництва </t>
  </si>
  <si>
    <t xml:space="preserve">Бобровицька ОТГ Ніжинський район (бувший Бобровицький),  кв. 30 Новоселицького лісництва </t>
  </si>
  <si>
    <t>Новоселицька дача</t>
  </si>
  <si>
    <t>Бобровицький район,                                кв. 66, 67, 68 Новоселицького лісництва</t>
  </si>
  <si>
    <t>Новобасанська ОТГ Ніжинський район (бувший Бобровицький), кв. 66, 67, 68 Новоселицького лісництва</t>
  </si>
  <si>
    <t>Пасіка</t>
  </si>
  <si>
    <t xml:space="preserve">Борзнянський район,                            кв. 81-83 Борзнянського лісництва </t>
  </si>
  <si>
    <t xml:space="preserve">Борзнянська ОТГ Ніжинський район,  кв. 81-83 Борзнянського лісництва </t>
  </si>
  <si>
    <t>Плющеве</t>
  </si>
  <si>
    <t xml:space="preserve">Борзнянський район,                                кв. 78-80 Борзнянського лісництва </t>
  </si>
  <si>
    <t xml:space="preserve">Борзнянська ОТГ Ніжинський район,  кв. 78-80 Борзнянського лісництва </t>
  </si>
  <si>
    <t>Юрківщина</t>
  </si>
  <si>
    <t>Борзнянський район, кв. 68-77 Борзнянського лісництва</t>
  </si>
  <si>
    <t>Борзнянська ОТГ Ніжинський район,  кв. 68-77 Борзнянського лісництва</t>
  </si>
  <si>
    <t>Гамаліївщина</t>
  </si>
  <si>
    <t xml:space="preserve">Варвинський район,                              кв. 13-20 Варвинського лісництва </t>
  </si>
  <si>
    <t xml:space="preserve">Варвинська ОТГ Прилуцький район,  кв. 13-20 Варвинського лісництва </t>
  </si>
  <si>
    <t>Дащенки</t>
  </si>
  <si>
    <t xml:space="preserve">Варвинський район, кв. 35-44 Варвинського лісництва </t>
  </si>
  <si>
    <t xml:space="preserve">Варвинська ОТГ Прилуцький район, кв.35-44 Варвинського лісництва </t>
  </si>
  <si>
    <t>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165</t>
  </si>
  <si>
    <t>Вешки</t>
  </si>
  <si>
    <t xml:space="preserve">Городнянський район,                            кв. 22-25 Староруднянське лісництво </t>
  </si>
  <si>
    <t xml:space="preserve">Городнянська ОТГ Чернігівський район, кв. 22-25 Староруднянське лісництво </t>
  </si>
  <si>
    <t>ДП "Городнянське лісове господарство"</t>
  </si>
  <si>
    <t>Кримок</t>
  </si>
  <si>
    <t>Городнянський район,                         кв. 39-47 Рубізького лісництва</t>
  </si>
  <si>
    <t>Городнянська ОТГ Чернігівський район,  кв. 39-47 Рубізького лісництва</t>
  </si>
  <si>
    <t>Кусіївська дача</t>
  </si>
  <si>
    <t xml:space="preserve">Городнянський район,                        кв. 22-38, 62-64 Рубізького лісництва </t>
  </si>
  <si>
    <t xml:space="preserve">Городнянська ОТГ Чернігівський район, кв. 22-38, 62-64 Рубізького лісництва </t>
  </si>
  <si>
    <t>Мальча</t>
  </si>
  <si>
    <t xml:space="preserve">Городнянський район,                          кв. 65-75 Рубізьского лісництва </t>
  </si>
  <si>
    <t xml:space="preserve">Городнянська ОТГ Чернігівський район,  кв. 65-75 Рубізьского лісництва </t>
  </si>
  <si>
    <t>рішення Чернігівського облвиконкому від 04.12.1978 року № 529; рішення Чернігівського облвиконкому від 28.08.1989 року № 164</t>
  </si>
  <si>
    <t xml:space="preserve">Миклашевщина </t>
  </si>
  <si>
    <t xml:space="preserve">Городнянський район,                           кв. 52. 52 Городнянського лісництва </t>
  </si>
  <si>
    <t xml:space="preserve">Городнянська ОТГ Чернігівський район, кв. 52, 53 Городнянського лісництва </t>
  </si>
  <si>
    <t>Невклянська дача - І</t>
  </si>
  <si>
    <t xml:space="preserve">Городнянський район,                           кв. 2, 6-9 Невклянського лісництва </t>
  </si>
  <si>
    <t xml:space="preserve">Городнянська ОТГ Чернігівський район,  кв. 2, 6-9 Невклянського лісництва </t>
  </si>
  <si>
    <t>Невклянська дача - ІІ</t>
  </si>
  <si>
    <t xml:space="preserve">Городнянський район,                         кв. 86-88, 90-92 Невклянського лісництва </t>
  </si>
  <si>
    <t xml:space="preserve">Городнянська ОТГ Чернігівський район, кв. 86-89, 90-92 Невклянського лісництва </t>
  </si>
  <si>
    <t>Тупичівська дача - І</t>
  </si>
  <si>
    <t xml:space="preserve">Городнянський район,                        кв. 72-74, 92-94 Тупичівського лісництва </t>
  </si>
  <si>
    <t xml:space="preserve">Тупичівська ОТГ Чернігівський район,  кв. 72-74, 92-94 Тупичівського лісництва </t>
  </si>
  <si>
    <t>Тупичівська дача - ІІ</t>
  </si>
  <si>
    <t xml:space="preserve">Городнянський район,  кв. 37-38, 63-64 Тупичівського лісництва </t>
  </si>
  <si>
    <t xml:space="preserve">Тупичівська ОТГ Чернігівський район, кв. 37-38, 63-64 Тупичівського лісництва </t>
  </si>
  <si>
    <t xml:space="preserve">Ічнянський район,  кв. 95, 96 Ічнянського лісництва </t>
  </si>
  <si>
    <t xml:space="preserve">Ічнянська ОТГ Прилуцький район,  кв. 95, 96 Ічнянського лісництва </t>
  </si>
  <si>
    <t>ДП"Прилуцьке лісове господарство"</t>
  </si>
  <si>
    <t>Чемерський</t>
  </si>
  <si>
    <t xml:space="preserve">Козелецький район,                               кв. 73-77 Олишівського лісництва </t>
  </si>
  <si>
    <t xml:space="preserve">Кіптівська ОТГ Чернігівський район, кв. 73-77 Олишівського лісництва </t>
  </si>
  <si>
    <t>рішення Чернігівського облвиконкому від 23.09.1991 року № 215</t>
  </si>
  <si>
    <t>Дубравка</t>
  </si>
  <si>
    <t xml:space="preserve">Коропський район,                                  кв. 86-93 Гутянського лісництва, кв. 56-60 Понорницького лісництва </t>
  </si>
  <si>
    <t xml:space="preserve">Понорницька ОТГ Новгород-Сіверський район, кв. 86-93 Гутянського лісництва, кв. 56-60 Понорницького лісництва </t>
  </si>
  <si>
    <t>рішення Чернігівської обласної ради від 21.03.1995 року;  рішення Чернігівської обласної ради від11.04.2000 року</t>
  </si>
  <si>
    <t>Жовтневий бір</t>
  </si>
  <si>
    <t xml:space="preserve">Коропський район,                                                   кв. 35-40 Коропського лісництва </t>
  </si>
  <si>
    <t xml:space="preserve">Коропська ОТГ Новгород-Сіверський район , кв. 35-40 Коропського лісництва </t>
  </si>
  <si>
    <t>Синявка</t>
  </si>
  <si>
    <t xml:space="preserve">Коропський район,                                          кв. 33, 34 Коропського лісництва </t>
  </si>
  <si>
    <t xml:space="preserve">Коропська ОТГ Новгород-Сіверський район, кв. 33, 34 Коропського лісництва </t>
  </si>
  <si>
    <t>Шабалинів бір</t>
  </si>
  <si>
    <t xml:space="preserve">Коропський район,                                     кв. 24-29 Коропського лісництва </t>
  </si>
  <si>
    <t xml:space="preserve">Коропська ОТГ Новгород-Сіверський район, кв. 24-29 Коропського лісництва </t>
  </si>
  <si>
    <t>Бурківщина</t>
  </si>
  <si>
    <t xml:space="preserve">Корюківський район,                                  кв. 75-86 Андрониківського лісництва </t>
  </si>
  <si>
    <t xml:space="preserve">Корюківська ОТГ Корюківський район,  кв. 75-86 Андрониківського лісництва </t>
  </si>
  <si>
    <t>Васильцеве</t>
  </si>
  <si>
    <t xml:space="preserve">Корюківський район,                                   кв. 56, 57 Брецького лісництва </t>
  </si>
  <si>
    <t xml:space="preserve">Корюківська ОТГ Корюківський район, кв. 56, 57 Брецького лісництва </t>
  </si>
  <si>
    <t>Турціївська дача</t>
  </si>
  <si>
    <t xml:space="preserve">Корюківський район,                                    кв. 70-80 Тихоновицького лісництва </t>
  </si>
  <si>
    <t xml:space="preserve">Корюківська ОТГ Корюківський район,  кв. 70-80 Тихоновицького лісництва </t>
  </si>
  <si>
    <t xml:space="preserve">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                            </t>
  </si>
  <si>
    <t>Ледань</t>
  </si>
  <si>
    <t xml:space="preserve">Куликівський район,                                         кв. 61-64 Дроздівського ліснитцва </t>
  </si>
  <si>
    <t xml:space="preserve">Куликівська ОТГ Чернігівський район, кв. 61-64 Дроздівського ліснитцва </t>
  </si>
  <si>
    <t xml:space="preserve">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  </t>
  </si>
  <si>
    <t>Пасіка - І</t>
  </si>
  <si>
    <t xml:space="preserve">Куликівський район,                                     кв. 32-38 Дроздівського ліснитцва </t>
  </si>
  <si>
    <t xml:space="preserve">Куликівська ОТГ Чернігівський район, кв. 32-38 Дроздівського ліснитцва </t>
  </si>
  <si>
    <t xml:space="preserve">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  </t>
  </si>
  <si>
    <t>Селецьке</t>
  </si>
  <si>
    <t xml:space="preserve">Куликівський район,                                      с. Жуківка; кв. 10-12,78 Дроздівського лісництва </t>
  </si>
  <si>
    <t xml:space="preserve">Куликівська ОТГ Чернігівський район, с.Жуківка; кв. 10-12,78 Дроздівського лісництва </t>
  </si>
  <si>
    <t>рішення Чернігівського облвиконкому від 28.08.1989 року № 164; рішення Чернігівського облвиконкому від 31.07.1991 року № 159; рішення Чернігівської облради від 21.03.1995 року</t>
  </si>
  <si>
    <t>Маліїве</t>
  </si>
  <si>
    <t xml:space="preserve">Менський район,                                             кв. 5-17 Березнянського лісництва </t>
  </si>
  <si>
    <t xml:space="preserve">Березнянська ОТГ Чернігівський район, кв. 5-17 Березнянського лісництва </t>
  </si>
  <si>
    <t>рішення Чернігівського облвиконкому від 04.12.1978 року № 529; рішення Чернігівського олблвиконкому від 27.12.1984 року № 454; рішення Чернігівського облвиконкому від 28.08.1989 року № 164; рішення Чернігівського облвиконкому від 31.07.1991 року № 159</t>
  </si>
  <si>
    <t>Домницький</t>
  </si>
  <si>
    <t xml:space="preserve">Менський район,                                           кв. 62 вид. 9, кв. 63 вид 4 Березнянського лісництва </t>
  </si>
  <si>
    <t xml:space="preserve">Березнянська ОТГ Чернігівський район, кв. 62 вид. 9, кв. 63 вид 4 Березнянського лісництва </t>
  </si>
  <si>
    <t>Церківка</t>
  </si>
  <si>
    <t>Менський район,                                           кв. 24-29 Березнянського лісництва</t>
  </si>
  <si>
    <t>Березянська ОТГ Чернігівський район, кв. 24-29 Березнянського лісництва</t>
  </si>
  <si>
    <t>Боромики</t>
  </si>
  <si>
    <t xml:space="preserve">Ніжинський район,                                       кв. 118-126 Вертіївського лісництва </t>
  </si>
  <si>
    <t xml:space="preserve">Вертіївська ОТГ
 Ніжинський район, 
 кв. 118-126 Вертіївського лісництва </t>
  </si>
  <si>
    <t>рішення Чернігівського облвиконкому від 27.04.1964 року № 236; рішення Чернігвського облвиконкому  від 10.06.1972 року № 303; рішення Чернігівського облвиконкому від 04.12.1978 року № 529; рішення Чернігівського облвиконкому від 28.08.1989 року № 164</t>
  </si>
  <si>
    <t>Зайцеві сосни</t>
  </si>
  <si>
    <t xml:space="preserve">Ніжинський район,                                      кв. 241-255 Вертіївського лісництва </t>
  </si>
  <si>
    <t xml:space="preserve">Вертіївська ОТГ Ніжинський район,  кв. 241-255 Вертіївського лісництва </t>
  </si>
  <si>
    <t>Луки</t>
  </si>
  <si>
    <t xml:space="preserve">Ніжинський район,                                       кв. 256-260 Вертіївського лісництва, </t>
  </si>
  <si>
    <t xml:space="preserve">Вертіївська ОТГ Ніжинський район,  кв. 256-260 Вертіївського лісництва, </t>
  </si>
  <si>
    <t>Урочище "Лубянка"</t>
  </si>
  <si>
    <t xml:space="preserve">Ніжинський район,                                       кв. 20-26, 34 Вертіївського лісництва </t>
  </si>
  <si>
    <t xml:space="preserve">Вертіївська ОТГ Ніжинський район,  кв. 20-26, 34 Вертіївського лісництва </t>
  </si>
  <si>
    <t>Урочище "Лисарівщина"</t>
  </si>
  <si>
    <t xml:space="preserve">Ніжинський район,                                         кв. 105-114 Вертіївського лісництва                                       </t>
  </si>
  <si>
    <t xml:space="preserve">Вертіївська ОТГ Ніжинський район,  кв. 105-114 Вертіївського лісництва                                       </t>
  </si>
  <si>
    <t>Урочище "Твани"</t>
  </si>
  <si>
    <t xml:space="preserve">Ніжинський район,                                          кв. 161-184 Носівського лісництва, </t>
  </si>
  <si>
    <t xml:space="preserve">Крутівська ОТГ Ніжинський район,  кв. 161-184 Носівського лісництва, </t>
  </si>
  <si>
    <t>Новгород-Сіверський район,                                 кв. 44-48 Володимирівського лісництва</t>
  </si>
  <si>
    <t>Новгород-Сіверська ОТГ Новгород-Сіверський район,                                 кв. 44-48 Володимирівського лісництва</t>
  </si>
  <si>
    <t>Зорове</t>
  </si>
  <si>
    <t xml:space="preserve">Новгород-Сіверський район,                               кв. 9 Кіровського лісництва </t>
  </si>
  <si>
    <t xml:space="preserve">Новгород-Сіверська ОТГ Новгород-Сіверський район,                               кв. 9 Кіровського лісництва </t>
  </si>
  <si>
    <t>Косий клин</t>
  </si>
  <si>
    <t xml:space="preserve">Новгород-Сіверський район,  кв. 60, 61, 65 Грем'яцького лісництва </t>
  </si>
  <si>
    <t xml:space="preserve">Новгород-Сіверська ОТГ Новгород-Сіверський район,  кв. 60, 61, 65 Грем'яцького лісництва </t>
  </si>
  <si>
    <t>Красно-Хутірська дача</t>
  </si>
  <si>
    <t xml:space="preserve">Новгород-Сіверський район,                     кв. 35, 36 Красно-Хутірського лісництва </t>
  </si>
  <si>
    <t xml:space="preserve">Новгород-Сіверська ОТГ Новгород-Сіверський район,  кв. 35, 36 Красно-Хутірського лісництва </t>
  </si>
  <si>
    <t>Кузовець</t>
  </si>
  <si>
    <t xml:space="preserve">Новгород-Сіверський район,                          кв. 25 Кіровського лісництва </t>
  </si>
  <si>
    <t xml:space="preserve">Новгород-Сіверська ОТГ Новгород-Сіверський район,  кв. 25 Кіровського лісництва </t>
  </si>
  <si>
    <t xml:space="preserve">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    </t>
  </si>
  <si>
    <t>Поруб</t>
  </si>
  <si>
    <t xml:space="preserve">Новгород-Сіверський район,                         кв. 3, 9, 24  Красно-Хутірського лісництва </t>
  </si>
  <si>
    <t xml:space="preserve">Новгород-Сіверська ОТГ Новгород-Сіверський район,   кв. 3, 9, 24  Красно-Хутірського лісництва </t>
  </si>
  <si>
    <t>Узруївська дача</t>
  </si>
  <si>
    <t xml:space="preserve">Новгород-Сіверський район, кв. 23 вид.1,3-11;кв. 25, кв 26 вид.4,5,9,10,13; кв. 28.  Узруївського лісництва </t>
  </si>
  <si>
    <t xml:space="preserve">Новгород-Сіверська ОТГ Новгород-Сіверський район, кв. 23 вид.1,3-11;кв. 25, кв 26 вид.4,5,9,10,13; кв. 28.  Узруївського лісництва </t>
  </si>
  <si>
    <t>Борки</t>
  </si>
  <si>
    <t xml:space="preserve">Носівський район,                                            кв. 62, 65, 66, 73 Мринського лісництва </t>
  </si>
  <si>
    <t xml:space="preserve">Мринська ОТГ Ніжинський район, кв. 62, 65, 66, 73 Мринського лісництва </t>
  </si>
  <si>
    <t>Горішне</t>
  </si>
  <si>
    <t xml:space="preserve">Носівський район,                                            кв. 48-58 Носівського лісництва </t>
  </si>
  <si>
    <t xml:space="preserve">Носівська ОТГ Ніжинський район, кв. 48-58 Носівського лісництва </t>
  </si>
  <si>
    <t xml:space="preserve">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                      </t>
  </si>
  <si>
    <t>Іржавська дача</t>
  </si>
  <si>
    <t>Носівський район,                                           кв. 1, 3, 13, 27, 28 Іржавського лісництва</t>
  </si>
  <si>
    <t>Носівська ОТГ Ніжинський район, кв. 1, 3, 13, 27, 28 Іржавецького лісництва</t>
  </si>
  <si>
    <t>Клепали</t>
  </si>
  <si>
    <t xml:space="preserve">Носівський район,                                                  кв. 13, 14, 21-25 Носівського лісництва </t>
  </si>
  <si>
    <t xml:space="preserve">Мринська ОТГ Ніжинський район,  кв. 13, 14, 21-25 Носівського лісництва </t>
  </si>
  <si>
    <t>Козарська дача</t>
  </si>
  <si>
    <t>Носівський район,                                       кв. 71-74, 83-85 Іржавського лісництва</t>
  </si>
  <si>
    <t>Носівська ОТГ Ніжинський район,  кв. 71-74, 83-85 Іржавського лісництва</t>
  </si>
  <si>
    <t>Німцево</t>
  </si>
  <si>
    <t xml:space="preserve">Носівський район,                                            кв. 41, 44, 47, 54-58 Мринського лісництва </t>
  </si>
  <si>
    <t xml:space="preserve">Мринська ОТГ Ніжинський район,  кв. 41, 44, 47, 54-58 Мринського лісництва </t>
  </si>
  <si>
    <t>Бабки</t>
  </si>
  <si>
    <t xml:space="preserve">Прилуцький район,                                             кв. 127-128 Прилуцького лісництва </t>
  </si>
  <si>
    <t xml:space="preserve">Ладанська ОТГ Прилуцький район,  кв. 127-128 Прилуцького лісництва </t>
  </si>
  <si>
    <t>рішення Чернігівського облвиконкому від 27.07.1975 року № 319; рішення Чернігівського облвиконкому від 27.12.1984 року № 454; рішення Чернігівського облвиконкому від 28.08.1989 року № 164</t>
  </si>
  <si>
    <t>Боярське</t>
  </si>
  <si>
    <t>Прилуцький район,                                         кв. 76-78 Прилуцького лісництва Прилуцького держлісгоспу</t>
  </si>
  <si>
    <t>Ладанська ОТГ Прилуцький район, кв. 76-78 Прилуцького лісництва Прилуцького держлісгоспу</t>
  </si>
  <si>
    <t>Голубівка</t>
  </si>
  <si>
    <t xml:space="preserve">Прилуцький район,                                                  кв. 119-125 Прилуцького лісництва </t>
  </si>
  <si>
    <t xml:space="preserve">Ладанська ОТГ Прилуцький район,  кв. 119-125 Прилуцького лісництва </t>
  </si>
  <si>
    <t>Діброва - І</t>
  </si>
  <si>
    <t xml:space="preserve">Прилуцький район,                                              кв. 1-20 Прилуцького лісництва </t>
  </si>
  <si>
    <t xml:space="preserve">Сухополов`янська ОТГ Прилуцький район,   кв. 1-20 Прилуцького лісництва </t>
  </si>
  <si>
    <t xml:space="preserve">Прилуцький район,                                           кв. 133-134 Прилуцького лісництва </t>
  </si>
  <si>
    <t xml:space="preserve">Ладанська ОТГ Прилуцький район, кв. 133-134 Прилуцького лісництва </t>
  </si>
  <si>
    <t>Левен</t>
  </si>
  <si>
    <t xml:space="preserve">Прилуцький район,                                            кв. 131, 132 Прилуцького лісництва </t>
  </si>
  <si>
    <t xml:space="preserve">Ладанська ОТГ Прилуцький район,  кв. 131, 132 Прилуцького лісництва </t>
  </si>
  <si>
    <t>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t>
  </si>
  <si>
    <t>Пасічне</t>
  </si>
  <si>
    <t xml:space="preserve">Прилуцький район,                                        кв. 59-62 Прилуцького лісництва </t>
  </si>
  <si>
    <t xml:space="preserve">Ладанська ОТГ Прилуцький район,  кв. 59-62 Прилуцького лісництва </t>
  </si>
  <si>
    <t>Скиток</t>
  </si>
  <si>
    <t xml:space="preserve">Прилуцький район,                                         кв. 83-84 Прилуцького лісництва </t>
  </si>
  <si>
    <t xml:space="preserve">Ладанська ОТГ Прилуцький район,  кв. 83-84 Прилуцького лісництва </t>
  </si>
  <si>
    <t>Шапранівка</t>
  </si>
  <si>
    <t>Прилуцький район,                                        кв. 28-35 Прилуцького лісництва</t>
  </si>
  <si>
    <t>Сухополов`янська ОТГ Прилуцький район,  кв. 28-35 Прилуцького лісництва</t>
  </si>
  <si>
    <t>ДП "Прилуцьке лісове господарство" (363,9 га); Сухополов’янська сільська рада (126,1 га)</t>
  </si>
  <si>
    <t xml:space="preserve">Ріпкинський район,                                             кв. 49, 50, 107, 116 Добрянського лісництва </t>
  </si>
  <si>
    <t xml:space="preserve">Добрянська ОТГ Чернігівський район, кв. 49, 50, 107, 116 Добрянського лісництва </t>
  </si>
  <si>
    <t>Любецький масив</t>
  </si>
  <si>
    <t>Ріпкинський район,                                             кв. 20-22 Любецького лісництва ДП "Чернігівське лісове господарство"</t>
  </si>
  <si>
    <t xml:space="preserve">Любецька ОТГ Чернігівський район, кв.20-22 Любецького лісництва </t>
  </si>
  <si>
    <t>Мокрець</t>
  </si>
  <si>
    <t>Ріпкинський район,                         Мохначівська сільська рада</t>
  </si>
  <si>
    <t>Любецька ОТГ с. Мохначі  Чернігівський район</t>
  </si>
  <si>
    <t>Мохначівська сільська рада Ріпкинського району</t>
  </si>
  <si>
    <t>Любецька селищна рада</t>
  </si>
  <si>
    <t>рішення Чернігівської обласної ради від 22.12.2005 року</t>
  </si>
  <si>
    <t>Олександрівський масив</t>
  </si>
  <si>
    <t xml:space="preserve">Ріпкинський район,                                       кв. 52, 62 Олександрівського лісництва </t>
  </si>
  <si>
    <t xml:space="preserve">Добрянська ОТГ Чернігівський район, кв.52, 62 Олександрівського лісництва </t>
  </si>
  <si>
    <t>Олешнянська дача</t>
  </si>
  <si>
    <t xml:space="preserve">Ріпкинський район,                                           кв. 11, 12 Олешнянського лісництва </t>
  </si>
  <si>
    <t xml:space="preserve">Добрянська ОТГ Чернігівський район, кв.11, 12 Олешнянського лісництва </t>
  </si>
  <si>
    <t>Срібне озеро</t>
  </si>
  <si>
    <t>Ріпкинський район,                                        с. Убіжичі</t>
  </si>
  <si>
    <t>Ріпкинська ОТГ Чернігівський район, с.Убіжичі</t>
  </si>
  <si>
    <t>ДП "Ріпкирайагролісгосп"</t>
  </si>
  <si>
    <t>рішення Чернігівського облвиконкому від 28.08.1989 року № 164</t>
  </si>
  <si>
    <t>Чудівський масив</t>
  </si>
  <si>
    <t xml:space="preserve">Ріпкинський район,                                        кв. 63, 67, 68, 71 Чудівського лісництва </t>
  </si>
  <si>
    <t xml:space="preserve">Ріпкинська ОТГ Чернігівський район, кв.63, 67, 68, 71 Чудівського лісництва </t>
  </si>
  <si>
    <t>Кривуша</t>
  </si>
  <si>
    <t xml:space="preserve">Семенівський район,                                        кв. 49-56 Семенівського лісництва </t>
  </si>
  <si>
    <t xml:space="preserve">Семенівська ОТГ Новгород-Сіверський район, кв. 49-56 Семенівського лісництва </t>
  </si>
  <si>
    <t>Сосницький район,                                                     кв. 19-20 Сосницького лісництва</t>
  </si>
  <si>
    <t>Сосницька ОТГ Корюківський район,  кв. 19-20 Сосницького лісництва</t>
  </si>
  <si>
    <t>Лозове</t>
  </si>
  <si>
    <t xml:space="preserve">Сосницький район,                                         кв. 3-18 Сосницького лісництва </t>
  </si>
  <si>
    <t xml:space="preserve">Сосницька ОТГ Корюківський район, кв. 3-18 Сосницького лісництва </t>
  </si>
  <si>
    <t>Сосницький район,                                       с. Загребелля</t>
  </si>
  <si>
    <t>Сосницька ОТГ Корюківський район, с.Загребелля</t>
  </si>
  <si>
    <t>СГВК "Загребелля" (Загребельська сільська рада) Сосницького району</t>
  </si>
  <si>
    <t>Сосницька селищна рада</t>
  </si>
  <si>
    <t>Гладомирівка</t>
  </si>
  <si>
    <t xml:space="preserve">Сосницький район,                                         кв. 91, 95, 96 Сосницького лісництва </t>
  </si>
  <si>
    <t xml:space="preserve">Сосницька ОТГ Корюківський район, кв.91, 95, 96 Сосницького лісництва </t>
  </si>
  <si>
    <t>Кудрівський</t>
  </si>
  <si>
    <t xml:space="preserve">Сосницький район,                                        кв. 52, 54, 55, 62, 70 Сосницького лісництва </t>
  </si>
  <si>
    <t xml:space="preserve">Сосницька ОТГ Корюківський район,  кв. 52, 54, 55, 62, 70 Сосницького лісництва </t>
  </si>
  <si>
    <t>Приубідьський</t>
  </si>
  <si>
    <t>Сосницький район,                                   кв. 39, 48, 56, 58, 63, 65 Сосницького лісництва</t>
  </si>
  <si>
    <t>Сосницька ОТГ Корюківський район,   кв. 39, 48, 56, 58, 63, 65 Сосницького лісництва</t>
  </si>
  <si>
    <t xml:space="preserve">Галаганове                     </t>
  </si>
  <si>
    <t xml:space="preserve">Срібнянський район,                                           кв. 19-34 Сокиринського лісництва </t>
  </si>
  <si>
    <t xml:space="preserve">Срібнянська ОТГ Прилуцький район, кв.19-34 Сокиринського лісництва </t>
  </si>
  <si>
    <t xml:space="preserve">рішення Чернігівського облвиконкому від 16.07.1968 року № 389; рішення Чернігівського облвиконкому від 10.06.1972 року № 303; 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                     </t>
  </si>
  <si>
    <t>Соколівське</t>
  </si>
  <si>
    <t xml:space="preserve">Срібнянський район,                                                кв. 55-64 Сокиринського лісництва </t>
  </si>
  <si>
    <t xml:space="preserve">Срібнянська ОТГ Прилуцький район, кв. 55-64 Сокиринського лісництва </t>
  </si>
  <si>
    <t xml:space="preserve">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     </t>
  </si>
  <si>
    <t>Березовиця</t>
  </si>
  <si>
    <t>Талалаївський район,                                              кв. 8 Талалаївського лісництва ДП "Талалаївкарайагролісництво"</t>
  </si>
  <si>
    <t>Талалаївська ОТГ Прилуцький район,  кв. 8 Талалаївського лісництва , Талалаївська ОТГ, ДП "Талалаївкарайагролісництво"</t>
  </si>
  <si>
    <t>ДП "Талалаївкарайагролісництво"</t>
  </si>
  <si>
    <t>ДП "Талалаївкарайагролісництво" (192,1 га), Талалївська селищна рада  (112,9 га), ДП "Борзнянське лісове господарство" (14 га)</t>
  </si>
  <si>
    <t>Липова пономарка</t>
  </si>
  <si>
    <t>Талалаївський район,                                                кв. 22-24 Талалаївського лісництва</t>
  </si>
  <si>
    <t>Талалаївська ОТГ Прилуцький район,  кв. 22-24 Талалаївського лісництва</t>
  </si>
  <si>
    <t xml:space="preserve">рішення Чернігівського облвиконкому від 04.12.1978 року № 529; рішення Чернігівського облвиконкому від 27.12.1984 року № 454;рішення Чернігівського облвиконкому від 28.08.1989 року № 164  </t>
  </si>
  <si>
    <t>Попівщина</t>
  </si>
  <si>
    <t xml:space="preserve">Талалаївський район,                                        кв. 28-29 Талалаївського лісництва </t>
  </si>
  <si>
    <t xml:space="preserve">Талалаївська ОТГ Прилуцький район,  кв. 28-29 Талалаївського лісництва </t>
  </si>
  <si>
    <t xml:space="preserve">Чернігівський район,                                                   кв. 84, 85 Ревунівського лісництва  </t>
  </si>
  <si>
    <t xml:space="preserve">Іванівська ОТГ Чернігівський район,  кв. 182,183 Чернігівського лісництва  </t>
  </si>
  <si>
    <t>Ведильцівське</t>
  </si>
  <si>
    <t xml:space="preserve">Чернігівський район,                                            кв. 5, 6, 11, 12, 17, 18, 21, 22, 25, 26, 29, 30, 34 Пакульського лісництва </t>
  </si>
  <si>
    <t xml:space="preserve">Михайло-Коцюбинська ОТГ Чернігівський район, кв. 5, 6, 11, 12, 17, 18, 21, 22, 25, 26, 29, 30, 34 Пакульського лісництва </t>
  </si>
  <si>
    <t>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 рішення Чернігівської обласної ради від 14.05.1999 року</t>
  </si>
  <si>
    <t>Колодливе</t>
  </si>
  <si>
    <t>Чернігівський район,                          кв. 118, 119 Чернігівського лісництва ДП "Чернігівське лісове господарство"</t>
  </si>
  <si>
    <t>Киїнська ОТГ Чернігівський район, кв. 118, 119 Чернігівського лісництва ДП "Чернігівське лісове господарство"</t>
  </si>
  <si>
    <t>Олишівський</t>
  </si>
  <si>
    <t xml:space="preserve">Чернігівський район,                                    кв. 4 вид. 1, кв.9 вид. 15, кв.10 вид 1, 15, 23, кв. 17 вид. 6 Олишівського лісництва  </t>
  </si>
  <si>
    <t xml:space="preserve">Олишівська ОТГ Чернігівський район, кв. 4 вид. 1, кв.9 вид. 15, кв.10 вид 1, 15, 23, кв. 17 вид. 6 Олишівського лісництва  </t>
  </si>
  <si>
    <t>Панченкове</t>
  </si>
  <si>
    <t>Чернігівський район,                                         с. Серединка</t>
  </si>
  <si>
    <t>Олишівська ОТГ Чернігівський район, кв.286 (виділ 1-7)</t>
  </si>
  <si>
    <t>ДП "Чернігівоблагроліс"</t>
  </si>
  <si>
    <t>ЧРДАП "Чернігіврайагролісгосп"</t>
  </si>
  <si>
    <t>Ревунівське</t>
  </si>
  <si>
    <t xml:space="preserve">Чернігівський район,  кв. 18, 19, 23-28, 30, 32, 34, 36 Ревунівського лісництва  </t>
  </si>
  <si>
    <t xml:space="preserve">Михайло-Коцюбинська ОТГ Чернігівський район, кв. 158,159,163-168,170,172,174,176 Чернігівського лісництва  </t>
  </si>
  <si>
    <t>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 рішення Чернігівської обласної ради від 11.04.2000 року</t>
  </si>
  <si>
    <t>Вершини</t>
  </si>
  <si>
    <t xml:space="preserve">Сновський район,                                                кв. 97-108 Щорського лісництва  </t>
  </si>
  <si>
    <t xml:space="preserve">Сновська ОТГ Корюківський район,  кв. 97-108 Щорського лісництва  </t>
  </si>
  <si>
    <t>Низківка</t>
  </si>
  <si>
    <t xml:space="preserve">Сновський район,                                        кв. 109-116 Щорського лісництва </t>
  </si>
  <si>
    <t xml:space="preserve">Сновська ОТГ Корюківський район,  кв.109-116 Щорського лісництва </t>
  </si>
  <si>
    <t xml:space="preserve">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 164; рішення Чернігівської обласної ради від 30.10.2001 року </t>
  </si>
  <si>
    <t>Боровицька дача</t>
  </si>
  <si>
    <r>
      <rPr>
        <sz val="10"/>
        <color rgb="FF00B050"/>
        <rFont val="Times New Roman"/>
        <family val="1"/>
        <charset val="204"/>
      </rPr>
      <t xml:space="preserve">Сновський район,             </t>
    </r>
    <r>
      <rPr>
        <sz val="10"/>
        <rFont val="Times New Roman"/>
        <family val="1"/>
        <charset val="204"/>
      </rPr>
      <t xml:space="preserve">                                 кв. 92-97 Старо-Руднянського лісництва </t>
    </r>
  </si>
  <si>
    <t xml:space="preserve">Сновська ОТГ Корюківський район,  кв. 92-97 Старо-Руднянського лісництва </t>
  </si>
  <si>
    <t>рішення Чернігівського облвиконкому від 31.07.1991 року № 159; рішення Чернігівської обласної ради від 21.03.1995 року</t>
  </si>
  <si>
    <t xml:space="preserve">Кулишеві луги </t>
  </si>
  <si>
    <t>Варвинський район, кв. 45-47 Варвиснського лісництва</t>
  </si>
  <si>
    <t>Варвинська ОТГ Прилуцький район, кв. 45-47 Варвиснського лісництва</t>
  </si>
  <si>
    <t>Рішення Чернігівської обласної ради від 30.07.2010 року</t>
  </si>
  <si>
    <t>Липовий Яр</t>
  </si>
  <si>
    <t>Варвинський р-он, землі запасу Кухарської с/р</t>
  </si>
  <si>
    <t>Варвинська ОТГ Прилуцький район, с.Кухарка</t>
  </si>
  <si>
    <t>землі запасу Кухарської с/р</t>
  </si>
  <si>
    <t xml:space="preserve">Варвинська селищна рада </t>
  </si>
  <si>
    <t>рішення облради              від 17.05 2017 № 18-9/VII</t>
  </si>
  <si>
    <t>Цикля</t>
  </si>
  <si>
    <t>Варвинський р-н,                                      с. Озеряни</t>
  </si>
  <si>
    <t>Варвинська ОТГ Прилуцький район,  с.Озеряни</t>
  </si>
  <si>
    <t>Озерянська с. р.</t>
  </si>
  <si>
    <t xml:space="preserve">Рішення облради від 04.04.2019 № 14-17/VII
</t>
  </si>
  <si>
    <t xml:space="preserve">Разом заказників ботанічних </t>
  </si>
  <si>
    <t>Охинський</t>
  </si>
  <si>
    <t>Прилуцький район,                                      с. Охиньки</t>
  </si>
  <si>
    <t>Сухополов`янська ОТГ Прилуцький район, кв.69 вид.1-5, 8-9, 12, 16 Сокиринського лісництва</t>
  </si>
  <si>
    <t>Охиньківська сільська рада Прилуцького району</t>
  </si>
  <si>
    <t xml:space="preserve"> рішення Чернігівського облвиконкому від 06.12.1982 року № 602; рішення Чернігівського облвиконкому від 27.12.1984 року № 454; рішення Чернігівського облвиконкому від 28.08.1989 року № 164</t>
  </si>
  <si>
    <t>Прилуцький район,                                         с. Яблунівка</t>
  </si>
  <si>
    <t>Яблунівська ОТГ  Прилуцький район, с. Яблунівка</t>
  </si>
  <si>
    <t>Підприємство "Козак" Прилуцької громадської організації "Козацтво Прилуччини" (с. Яблунівка Прилуцького району)</t>
  </si>
  <si>
    <t>Яблунівська сільська рада</t>
  </si>
  <si>
    <t>Разом заказників  ентомологічних</t>
  </si>
  <si>
    <t>Кам'яна гряда</t>
  </si>
  <si>
    <t>іхтіологічних</t>
  </si>
  <si>
    <t>Новгород-Сіверський район,  м. Новгород-Сіверський</t>
  </si>
  <si>
    <t>Новгород-Сіверська ОТГ Новгород-Сіверський район,  м.Новгород-Сіверський</t>
  </si>
  <si>
    <t>Новгород-Сіверська міська рада</t>
  </si>
  <si>
    <t>Лісконоги</t>
  </si>
  <si>
    <t>Новгород-Сіверський район, с. Лісконоги</t>
  </si>
  <si>
    <t>Новгород-Сіверська ОТГ Новгород-Сіверський район,  с.Лісконоги</t>
  </si>
  <si>
    <t>Чернігівдержрибоохорона</t>
  </si>
  <si>
    <t>Гужевик</t>
  </si>
  <si>
    <t>Семенівський район,                                кв. 88 вид. 16-18, 22-26</t>
  </si>
  <si>
    <t>Семенівська ОТГ Новгород-Сіверський район,  кв.88 вид. 16-18, 22-26 Блешнянське лісництво</t>
  </si>
  <si>
    <t>Вузьке</t>
  </si>
  <si>
    <t xml:space="preserve">Сосницький район,                                кв. 42 вид. 2-4, кв. 43 вид. 1-3 Сосницького лісництва </t>
  </si>
  <si>
    <t xml:space="preserve">Сосницька ОТГ Корюківський район,  кв. 42 вид. 2-4, кв. 43 вид. 1-3 Сосницького лісництва </t>
  </si>
  <si>
    <t>Придеснянський</t>
  </si>
  <si>
    <t>Сосницький район,                                                   кв.131 вид. 21                                               ДП "Сосницярайагролісгосп"</t>
  </si>
  <si>
    <t>Сосницька ОТГ Корюківський район, кв.131 вид. 21   ДП "Сосницярайагролісгосп"</t>
  </si>
  <si>
    <t>ДП "Сосницярайагролісгосп"</t>
  </si>
  <si>
    <t>рішення Чернігівської обласної ради від 11 червня 2008 року</t>
  </si>
  <si>
    <t>Мньовський</t>
  </si>
  <si>
    <t xml:space="preserve">Чернігівський район,                                        кв. 120 Славутицьке лісництво </t>
  </si>
  <si>
    <t xml:space="preserve">Михайло-Коцюбинська ОТГ Чернігівський район, кв. 120 Славутицьке лісництво </t>
  </si>
  <si>
    <t>Кулик</t>
  </si>
  <si>
    <t>Козелецький р-н, на захіл від с.Беремицьке, в заплаві р.Десни</t>
  </si>
  <si>
    <t>Остерська ОТГ Чернігівський район , на захіл від с.Беремицьке, в заплаві р.Десни</t>
  </si>
  <si>
    <t>ДП "Остерський лісгосп"
Остерська м/р
ТОВ "ФОРМІКАБУД"</t>
  </si>
  <si>
    <t>Білинне</t>
  </si>
  <si>
    <t xml:space="preserve">Бахмацький район,                             сел. Батурин </t>
  </si>
  <si>
    <t xml:space="preserve">Батуринська ОТГ Ніжинський район,   м.Батурин </t>
  </si>
  <si>
    <t>Батуринська селищна рада</t>
  </si>
  <si>
    <t>Батуринська міська рада</t>
  </si>
  <si>
    <t>Біловежівський</t>
  </si>
  <si>
    <t xml:space="preserve">Бахмацький район,  с.Біловежі-Перші, с.Вишнівське </t>
  </si>
  <si>
    <t xml:space="preserve">Дмитрівська ОТГ Ніжинський район, с.Біловежі-Перші,  с.Вишнівське </t>
  </si>
  <si>
    <t>Рубанська сільська рада Бахмацького району</t>
  </si>
  <si>
    <t>Веселе</t>
  </si>
  <si>
    <t xml:space="preserve">Бахмацький район,  кв. 16, 17 Бахмацького лісництва </t>
  </si>
  <si>
    <t xml:space="preserve">Бахмацька ОТГ Ніжинський район,  кв.16, 17 Бахмацького лісництва </t>
  </si>
  <si>
    <t>Гайворонське</t>
  </si>
  <si>
    <t xml:space="preserve">Бахмацький район,                                   с. Гайворон </t>
  </si>
  <si>
    <t xml:space="preserve">Дмитрівська ОТГ Ніжинський район, с.Гайворон </t>
  </si>
  <si>
    <t>Довге</t>
  </si>
  <si>
    <t xml:space="preserve">Бахмацький район,   кв. 1, 2 Бахмацького лісництва </t>
  </si>
  <si>
    <t xml:space="preserve">Бахмацька ОТГ Ніжинський район,  кв.1, 2 Бахмацького лісництва </t>
  </si>
  <si>
    <t>Кропивне</t>
  </si>
  <si>
    <t>Бахмацький район,                                  с. Кропивне</t>
  </si>
  <si>
    <t>Дмитрівська ОТГ Ніжинський район, с.Кропивне</t>
  </si>
  <si>
    <t>Кропивнянська сільська рада Бахмацького району</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</si>
  <si>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</si>
  <si>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Кучугурське</t>
  </si>
  <si>
    <t xml:space="preserve">Бахмацький район,                                кв. 24, 25 Батуринського лісництва </t>
  </si>
  <si>
    <t xml:space="preserve">Батуринська ОТГ Ніжинський район,  кв. 24, 25 Батуринського лісництва </t>
  </si>
  <si>
    <t>Левищина</t>
  </si>
  <si>
    <t>Бахмацький район,                                  кв. 18, 19 Бахмацького лісництва Борзнянського держлісгоспу</t>
  </si>
  <si>
    <t>Бахмацька ОТГ Ніжинський район,  кв.18, 19 Бахмацького лісництва</t>
  </si>
  <si>
    <t>рішення Чернігівського облвиконкому від 27.12.1984 року № 454; рішення Чернігівського облвиконкому від 28.08.1989 року № 165</t>
  </si>
  <si>
    <t>Максимове</t>
  </si>
  <si>
    <t xml:space="preserve">Бахмацький район,                                кв. 8 Батуринського лісництва </t>
  </si>
  <si>
    <t xml:space="preserve">Батуринська ОТГ Ніжинський район,  кв. 8 Батуринського лісництва </t>
  </si>
  <si>
    <t>рішення Чернігівського облвиконкому від 27.12.1984 року № 454; рішення Чернігівського облвиконкому від 28.08.1989 року № 166</t>
  </si>
  <si>
    <t>Митченківське</t>
  </si>
  <si>
    <t xml:space="preserve">Бахмацький район,                                  с. Митченки </t>
  </si>
  <si>
    <t xml:space="preserve">Батуринська ОТГ Ніжинський район, с.Мітченки </t>
  </si>
  <si>
    <t>Митченківська сільська рада Бахмацького району</t>
  </si>
  <si>
    <t>рішення Чернігівського облвиконкому від 27.12.1984 року № 454; рішення Чернігівського облвиконкому від 28.08.1989 року № 167</t>
  </si>
  <si>
    <t>Обмачівське</t>
  </si>
  <si>
    <t xml:space="preserve">Бахмацький район,                                  с. Обмачів  </t>
  </si>
  <si>
    <t xml:space="preserve">Батуринська ОТГ Ніжинський район, с.Обмачів  </t>
  </si>
  <si>
    <t>Обмачівська сільська рада Бахмацького району</t>
  </si>
  <si>
    <t>рішення Чернігівського облвиконкому від 27.12.1984 року № 454; рішення Чернігівського облвиконкому від 28.08.1989 року № 168</t>
  </si>
  <si>
    <t xml:space="preserve">Бахмацький район,                                   с. Бахмач  </t>
  </si>
  <si>
    <t xml:space="preserve">Бахмацька ОТГ Ніжинський район, с.Бахмач  </t>
  </si>
  <si>
    <t>Бахмацька сільська рада Бахмацького району</t>
  </si>
  <si>
    <t>Бахмацька міська рада</t>
  </si>
  <si>
    <t>Стрільницьке</t>
  </si>
  <si>
    <t xml:space="preserve">Бахмацький район,                                   с. Стрільники  </t>
  </si>
  <si>
    <t xml:space="preserve">Бахмацька ОТГ Ніжинський район, с.Стрільники  </t>
  </si>
  <si>
    <t>Стрільницька сільська рада Бахмацького району</t>
  </si>
  <si>
    <t xml:space="preserve">Бахмацька міська рада;
"Бахмачрайагролісництво" </t>
  </si>
  <si>
    <t>Ступник</t>
  </si>
  <si>
    <t xml:space="preserve">Бахмацький район,                                    с.с. Голінка, Григорівка </t>
  </si>
  <si>
    <t xml:space="preserve">Бахмацька ОТГ Ніжинський район, с.Голінка, с. Григорівка </t>
  </si>
  <si>
    <t>Голінська сільська рада Бахмацького району</t>
  </si>
  <si>
    <t>Бахмацька міська рада (62 га);
Дмитрівська сел-р (66,12 га)
СТОВ "Україна" (8,88 га)</t>
  </si>
  <si>
    <t>Тиницько-Курінівське</t>
  </si>
  <si>
    <t xml:space="preserve">Бахмацький район,                                    с.с. Курінь, Тиниця,                               Халимонове </t>
  </si>
  <si>
    <t xml:space="preserve">Бахмацька ОТГ Ніжинський район, с.с. Курінь, Тиниця, Халимонове </t>
  </si>
  <si>
    <t>Тиницька, Халимонівська, Курінська сільські ради Бахмацького району</t>
  </si>
  <si>
    <t>Халімонове</t>
  </si>
  <si>
    <t>Бахмацький район,                               кв. 23,39 Батуринського лісництва</t>
  </si>
  <si>
    <t>Батуринська ОТГ Ніжинський район,  кв.23,39 Батуринського лісництва</t>
  </si>
  <si>
    <t>Біле</t>
  </si>
  <si>
    <t xml:space="preserve">Бобровицький район,                          кв. 47, 48, 62, 63, 75, 76, 64 Кобижчанського лісництва </t>
  </si>
  <si>
    <t xml:space="preserve">Бобровицька ОТГ Ніжинський район,  кв. 47, 48, 62, 63, 75, 76, 64 Кобижчанського лісництва </t>
  </si>
  <si>
    <t>Болото "Супій"</t>
  </si>
  <si>
    <t xml:space="preserve">Бобровицький район,                               с. Новий Биків </t>
  </si>
  <si>
    <t>Бобровицька ОТГ та Новобасанська ОТГ, Ніжинський район, с.Петрівка</t>
  </si>
  <si>
    <t>Новобиківська сільська рада Бобровицького району</t>
  </si>
  <si>
    <t>Бобровицька міська рада; Новобасанська сільська рада</t>
  </si>
  <si>
    <t>Бурчак</t>
  </si>
  <si>
    <t xml:space="preserve">Бобровицький район,                              с.с. Кобижча, Браниця  </t>
  </si>
  <si>
    <t xml:space="preserve">Бобровицька ОТГ Ніжинський район, с.с. Кобижча, Браниця  </t>
  </si>
  <si>
    <t>Браницька, Кобижчанська сільські ради Бобровицького району</t>
  </si>
  <si>
    <t>Бобровицька міська рада</t>
  </si>
  <si>
    <t>Велике</t>
  </si>
  <si>
    <t xml:space="preserve">Бобровицький район,                          кв. 41-43 Коляжинського лісництва </t>
  </si>
  <si>
    <t xml:space="preserve">Бобровицька ОТГ Ніжинський район,  кв. 41-43 Коляжинського лісництва </t>
  </si>
  <si>
    <t>Грабівське</t>
  </si>
  <si>
    <t xml:space="preserve">Бобровицький район,                           кв. 42-44, 57-61, 71 Кобижчанського лісництва </t>
  </si>
  <si>
    <t xml:space="preserve">Бобровицька ОТГ Ніжинський район,  кв. 42-44, 57-61, 71 Кобижчанського лісництва </t>
  </si>
  <si>
    <t>Грабівщина</t>
  </si>
  <si>
    <t xml:space="preserve">Бобровицький район,                           кв. 63, 64 Кобижчанського лісництва </t>
  </si>
  <si>
    <t xml:space="preserve">Бобровицька ОТГ Ніжинський район,  кв. 63, 64 Кобижчанського лісництва </t>
  </si>
  <si>
    <t>Зміїне</t>
  </si>
  <si>
    <t xml:space="preserve">Бобровицький район,  кв. 42, 43 Кобижчанського лісництва </t>
  </si>
  <si>
    <t xml:space="preserve">Бобровицька ОТГ Ніжинський район,  кв. 42, 43 Кобижчанського лісництва </t>
  </si>
  <si>
    <t>Кімове</t>
  </si>
  <si>
    <t xml:space="preserve">Бобровицький район,                          кв. 79,91-92 Новоселицького лісництва </t>
  </si>
  <si>
    <t xml:space="preserve">Бобровицька ОТГ Ніжинський район,  кв. 79,91-92 Новоселицького лісництва </t>
  </si>
  <si>
    <t>Козарське</t>
  </si>
  <si>
    <t xml:space="preserve">Бобровицький район,  кв. 66, 82, 83 Кобижчанського лісництва </t>
  </si>
  <si>
    <t xml:space="preserve">Бобровицька ОТГ Ніжинський район,  кв. 66, 82, 83 Кобижчанського лісництва </t>
  </si>
  <si>
    <t>Лелечине</t>
  </si>
  <si>
    <t xml:space="preserve">Бобровицький район,                             кв. 71, 62 Новоселицького лісництва </t>
  </si>
  <si>
    <t xml:space="preserve">Бобровицька ОТГ Ніжинський район,  кв. 71, 62 Новоселицького лісництва </t>
  </si>
  <si>
    <t>Окське</t>
  </si>
  <si>
    <t xml:space="preserve">Бобровицький район,                              кв. 50, 51 Кобижчанського лісництва </t>
  </si>
  <si>
    <t xml:space="preserve">Бобровицька ОТГ Ніжинський район,  кв. 50, 51 Кобижчанського лісництва </t>
  </si>
  <si>
    <t>Подаровське</t>
  </si>
  <si>
    <t xml:space="preserve">Бобровицький район,                          кв. 94,95 Новоселицького лісництва </t>
  </si>
  <si>
    <t xml:space="preserve">Бобровицька ОТГ Ніжинський район, кв. 94,95 Новоселицького лісництва </t>
  </si>
  <si>
    <t>Свидовецький</t>
  </si>
  <si>
    <t xml:space="preserve">Бобровицький район,                              с.с. Свидовець, Веприк, Вороньки, Новий Биків  </t>
  </si>
  <si>
    <t xml:space="preserve">Бобровицька ОТГ, Новобасанська ОТГ Ніжинський район,  с.с. Свидовець, Веприк, Вороньки, Новий Биків  </t>
  </si>
  <si>
    <t>Свидовецька, Веприківська, Вороньківська, Новобиківська сільсьіа ради Бобровицького району</t>
  </si>
  <si>
    <t>Старобасанське</t>
  </si>
  <si>
    <t xml:space="preserve">Бобровицький район,                                    с.с. Стара Басань, Ярославка  </t>
  </si>
  <si>
    <t xml:space="preserve">Бобровицька ОТГ Ніжинський район,  с.с. Стара Басань, Ярославка  </t>
  </si>
  <si>
    <t>Ярославська сільська рада Бобровицького району</t>
  </si>
  <si>
    <t>Студачкове</t>
  </si>
  <si>
    <t>Бобровицький район,                           кв. 96 Новоселицького лісництва</t>
  </si>
  <si>
    <t>Бобровицька ОТГ Ніжинський район,  кв. 96 Новоселицького лісництва</t>
  </si>
  <si>
    <t>Турчинове</t>
  </si>
  <si>
    <t xml:space="preserve">Бобровицький район,   кв. 37-38 Коляжинського лісництва </t>
  </si>
  <si>
    <t xml:space="preserve">Бобровицька ОТГ Ніжинський район,  кв. 37-38 Коляжинського лісництва </t>
  </si>
  <si>
    <t>Черепаха</t>
  </si>
  <si>
    <t xml:space="preserve">Бобровицький район,                            кв. 4, 50 Кобижчанського лісництва </t>
  </si>
  <si>
    <t xml:space="preserve">Бобровицька ОТГ Ніжинський район,  кв. 4, 50 Кобижчанського лісництва </t>
  </si>
  <si>
    <t>Бабакове</t>
  </si>
  <si>
    <t xml:space="preserve">Борзнянський район,                                   кв. 16 Борзнянського лісництва </t>
  </si>
  <si>
    <t xml:space="preserve">Височанська ОТГ Ніжинський район,  кв. 16 Борзнянського лісництва </t>
  </si>
  <si>
    <t>Бідновщина</t>
  </si>
  <si>
    <t xml:space="preserve">Борзнянський район,                            кв. 120-121, 123 Берестовецького лісництва </t>
  </si>
  <si>
    <t xml:space="preserve">Комарівська ОТГ Ніжинський район,  кв. 120-121, 123 Берестовецького лісництва </t>
  </si>
  <si>
    <t>Борнище</t>
  </si>
  <si>
    <t xml:space="preserve">Борзнянський район,                           кв. 13-14, 24-25 Борзнянського лісництва </t>
  </si>
  <si>
    <t xml:space="preserve">Височанська ОТГ Ніжинський район, кв. 13-14, 24-25 Борзнянського лісництва </t>
  </si>
  <si>
    <t>Гнилиця</t>
  </si>
  <si>
    <t xml:space="preserve">Борзнянський район,                            кв. 32 Берестовецького лісництва </t>
  </si>
  <si>
    <t xml:space="preserve">Комарівська ОТГ Ніжинський район,  кв. 32 Берестовецького лісництва </t>
  </si>
  <si>
    <t>Кисличне</t>
  </si>
  <si>
    <t>Борзнянський район,                               кв. 8, 18 Борзнянського лісництва</t>
  </si>
  <si>
    <t>Височанська ОТГ Ніжинський район,  кв. 8, 18 Борзнянського лісництва</t>
  </si>
  <si>
    <t>Лебединське</t>
  </si>
  <si>
    <t xml:space="preserve">Борзнянський район,                              с. Степанівка  </t>
  </si>
  <si>
    <t xml:space="preserve">Комарівська ОТГ Ніжинський район, с. Степанівка  </t>
  </si>
  <si>
    <t>Степанівська сільська рада Борзнянського району</t>
  </si>
  <si>
    <t xml:space="preserve">Комарівська сільська рада </t>
  </si>
  <si>
    <t>Мялине</t>
  </si>
  <si>
    <t xml:space="preserve">Борзнянський район,                            кв. 18, 19, 28-31, 37 Борзнянського лісництва </t>
  </si>
  <si>
    <t xml:space="preserve">Височанська ОТГ Ніжинський район (бувший Борзнянький),  кв. 18, 19, 28-31, 37 Борзнянського лісництва </t>
  </si>
  <si>
    <t>Оривцьове</t>
  </si>
  <si>
    <t xml:space="preserve">Борзнянський район,                            кв. 9, 10 Борзнянського лісництва </t>
  </si>
  <si>
    <t xml:space="preserve">Височанська ОТГ Ніжинський район,  кв. 9, 10 Борзнянського лісництва </t>
  </si>
  <si>
    <t>Пайка-Кривча</t>
  </si>
  <si>
    <t xml:space="preserve">Борзнянський район,                                с.с. Прачі, Високе  </t>
  </si>
  <si>
    <t xml:space="preserve">Борзнянська ОТГ, Височанська ОТГ Ніжинський район,   с.с.Прачі, Високе  </t>
  </si>
  <si>
    <t>Прачівська, Височанська сільські ради Борзнянського району</t>
  </si>
  <si>
    <t>Борзнянська міська рада  (182 га), Височанська сільська рада (34 га)</t>
  </si>
  <si>
    <t>Плютине</t>
  </si>
  <si>
    <t xml:space="preserve">Борзнянський район,                            кв. 26 Берестовецького лісництва </t>
  </si>
  <si>
    <t xml:space="preserve">Комарівська ОТГ Ніжинський район,  кв. 26 Берестовецького лісництва </t>
  </si>
  <si>
    <t>Поповичове</t>
  </si>
  <si>
    <t xml:space="preserve">Борзнянський район,                             кв. 122, 124, 125 Берестовецького лісництва </t>
  </si>
  <si>
    <t xml:space="preserve">Комарівська ОТГ Ніжинський район, кв. 122, 124, 125 Берестовецького лісництва </t>
  </si>
  <si>
    <t>рішення Чернігівського облвиконкому від 27.12.1984 року № 454;                               рішення Чернігівського облвиконкому від 28.08.1989 року № 164</t>
  </si>
  <si>
    <t>Прохоренків острів</t>
  </si>
  <si>
    <t xml:space="preserve">Борзнянський район,                               с. Кинашівка  </t>
  </si>
  <si>
    <t xml:space="preserve">Борзнянська ОТГ Ніжинський район,   с. Кинашівка  </t>
  </si>
  <si>
    <t>Борзнянська міська рада</t>
  </si>
  <si>
    <t>Синичне</t>
  </si>
  <si>
    <t xml:space="preserve">Борзнянський район, кв. 45, 46 Берестовецького лісництва </t>
  </si>
  <si>
    <t xml:space="preserve">Комарівська ОТГ Ніжинський район,  кв. 45, 46 Берестовецького лісництва </t>
  </si>
  <si>
    <t>Смолянське</t>
  </si>
  <si>
    <t xml:space="preserve">Борзнянський район,  кв. 36, 43, 44 Берестовецького лісництва </t>
  </si>
  <si>
    <t xml:space="preserve">Комарівська ОТГ Ніжинський район, кв. 36, 43, 44 Берестовецького лісництва </t>
  </si>
  <si>
    <t>рішення Чернігівського облвиконкому від 27.12.1984 року № 454;  рішення Чернігівського облвиконкому від 28.08.1989 року № 164</t>
  </si>
  <si>
    <t>Сорока</t>
  </si>
  <si>
    <t xml:space="preserve">Борзнянський район,                              с. Забілівщина  </t>
  </si>
  <si>
    <t xml:space="preserve">Борзнянська ОТГ Ніжинський район , с. Забілівщина  </t>
  </si>
  <si>
    <t>Топило</t>
  </si>
  <si>
    <t xml:space="preserve">Борзнянський район,                               с. Сидорівка  </t>
  </si>
  <si>
    <t xml:space="preserve">Комарівська ОТГ Ніжинський район, с. Сидорівка  </t>
  </si>
  <si>
    <t>Ховмівська сільська рада Борзнянського району</t>
  </si>
  <si>
    <t>Федорове</t>
  </si>
  <si>
    <t>Борзнянський район,                           кв. 22-23 Борзнянського лісництва</t>
  </si>
  <si>
    <t>Височанська ОТГ Ніжинський район, кв. 22-23 Борзнянського лісництва</t>
  </si>
  <si>
    <t>Чорторій</t>
  </si>
  <si>
    <t xml:space="preserve">Борзнянський район,                             кв. 121, 122, 124 Берестовецького лісництва </t>
  </si>
  <si>
    <t xml:space="preserve">Комарівська ОТГ Ніжинський район,  кв. 121, 122, 124 Берестовецького лісництва </t>
  </si>
  <si>
    <t xml:space="preserve">Варвинський район,                                с. Антонівка  </t>
  </si>
  <si>
    <t xml:space="preserve">Варвинська ОТГ Прилуцький район,  с. Антонівка  </t>
  </si>
  <si>
    <t>Антонівська сільська рада Варвинського району</t>
  </si>
  <si>
    <t>Варвинська селищна рада</t>
  </si>
  <si>
    <t>Гнідинський</t>
  </si>
  <si>
    <t xml:space="preserve">Варвинський район,                                  с. Гнідинці, смт. Варва  </t>
  </si>
  <si>
    <t xml:space="preserve">Варвинська ОТГ Прилуцький район, с. Гнідинці, смт. Варва  </t>
  </si>
  <si>
    <t xml:space="preserve">Варвинський район,                                 кв. 4, 61 Варвинського лісництва </t>
  </si>
  <si>
    <t xml:space="preserve">Варвинська ОТГ Прилуцький район,  кв. 4, 61 Варвинського лісництва </t>
  </si>
  <si>
    <t xml:space="preserve">Варвинський район,                                 с. Леляки  </t>
  </si>
  <si>
    <t xml:space="preserve">Варвинська ОТГ, Прилуцький район,  с. Леляки  </t>
  </si>
  <si>
    <t>Полівщина</t>
  </si>
  <si>
    <t>Варвинський район                              смт. Варва</t>
  </si>
  <si>
    <t>Варвинська ОТГ, Прилуцький район, смт. Варва</t>
  </si>
  <si>
    <t>Варивнська селищна рада</t>
  </si>
  <si>
    <t>Сага</t>
  </si>
  <si>
    <t xml:space="preserve">Варвинський район,                            кв. 48 Варвинського лісництва </t>
  </si>
  <si>
    <t xml:space="preserve">Варвинська ОТГ Прилуцький район,   кв. 48 Варвинського лісництва </t>
  </si>
  <si>
    <t>рішення Чернігівського облвиконкому від 27.12.1984 року № 454;                         рішення Чернігівського облвиконкому від 28.08.1989 року № 164</t>
  </si>
  <si>
    <t>Урочище "Рим"</t>
  </si>
  <si>
    <t xml:space="preserve">Варвинський район                                 с. Мармизівка  </t>
  </si>
  <si>
    <t xml:space="preserve">Варвинська ОТГ, Прилуцький район, с.Мармизівка  </t>
  </si>
  <si>
    <t>Мармизівська сільська рада Варвинського району</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</si>
  <si>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</si>
  <si>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 xml:space="preserve">
Апанасове</t>
  </si>
  <si>
    <t xml:space="preserve">Городнянський район,                           с. Хотівля  </t>
  </si>
  <si>
    <t xml:space="preserve">Городнянська ОТГ, Чернігівський район, с. Хотивля  </t>
  </si>
  <si>
    <t>Хотівлянська сільська рада Городнянського району</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</si>
  <si>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t>
  </si>
  <si>
    <t>Дігтярі - Вирвин</t>
  </si>
  <si>
    <t>Городнянський район,      Хотівлянська, Ваганицька, Хоробицька сільські ради,                 кв. 60 вид. 2-12                                            ДП "Городнярайагролісгосп"</t>
  </si>
  <si>
    <t>Городнянська ОТГ, Чернігівський район, с.Хотивля, с.Ваганичі, с.Хоробичі та кв. 60 вид. 2-12  ДП "Городнярайагролісгосп" (54,1 га)</t>
  </si>
  <si>
    <t xml:space="preserve">Хотівлянська, Ваганицька, Хоробицька сільські ради Городнянського району,                             ДП "Городнярайагролісгосп"                  </t>
  </si>
  <si>
    <t xml:space="preserve">Городнянська міська рада,  ДП "Городнярайагролісгосп"                  </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</si>
  <si>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рішення Чернігівської обласної ради від 11.04.2000 року</t>
  </si>
  <si>
    <t>Жайворонок</t>
  </si>
  <si>
    <t xml:space="preserve">Городнянський район,                            с.с. Полісся, Бутівка  </t>
  </si>
  <si>
    <t xml:space="preserve">Городнянська ОТГ, Чернігівський район,  с.с. Полісся, Бутівка  </t>
  </si>
  <si>
    <t>Поліська, Бутівська сільські ради           Городнянського району</t>
  </si>
  <si>
    <t>Крюкова</t>
  </si>
  <si>
    <t xml:space="preserve">Городнянський район,                            с.с. Великий Листвин, Тупичів  </t>
  </si>
  <si>
    <t xml:space="preserve">Тупичівська ОТГ, Чернігівський район, с.с.Великий Листвен, Тупичів  </t>
  </si>
  <si>
    <t>Великолиствинська, Тупичівська сільська ради Городнянського району</t>
  </si>
  <si>
    <t xml:space="preserve">Тупичівська сільська рада </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</si>
  <si>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t>
  </si>
  <si>
    <t>Макишинський</t>
  </si>
  <si>
    <t xml:space="preserve">Городнянський район,                             с. Макишин  ДП "Городнярайагролісгосп" (283 га), кв. 225 вид.1-2, кв. 226 вид. 1-9, кв. 227 вид. 1-10.  </t>
  </si>
  <si>
    <t xml:space="preserve">Седнівська ОТГ, Чернігівський район,  с.Макишин,  ДП "Городнярайагролісгосп" (283 га), кв. 225 вид.1-2, кв. 226 вид. 1-9, кв. 227 вид. 1-10.  </t>
  </si>
  <si>
    <t xml:space="preserve">Макишинська сільська рада Городнянського району,                        ДП "Городнярайагролісгосп" </t>
  </si>
  <si>
    <t>Городнянська міська рада; ДП "Городнярайагролісгосп" (283 га)</t>
  </si>
  <si>
    <t>Мох</t>
  </si>
  <si>
    <t xml:space="preserve">Городнянський район,                             с.с. Деревини, Лемешівка  </t>
  </si>
  <si>
    <t xml:space="preserve">Городнянська ОТГ, Чернігівський район (бувший Городнянський),  с.с. Деревини, Лемешівка  </t>
  </si>
  <si>
    <t>Лемешівська, Деревинська сільські ради Городнянського району</t>
  </si>
  <si>
    <t>Городнянська міська рада</t>
  </si>
  <si>
    <t>Панська лоза</t>
  </si>
  <si>
    <t xml:space="preserve">Городнянський район,                             с.с. Перепис, Деревини  </t>
  </si>
  <si>
    <t xml:space="preserve">Городнянська ОТГ, Чернігівський район ,  с.с.Перепис, Деревини  </t>
  </si>
  <si>
    <t>Деревинська, Переписька сільські ради Городнянського району</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</si>
  <si>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№164 </t>
  </si>
  <si>
    <t>Петрушин</t>
  </si>
  <si>
    <t xml:space="preserve">Городнянський район,                             с. Івашківка  </t>
  </si>
  <si>
    <t xml:space="preserve">Тупичівська ОТГ, Чернігівський район, с. Івашківка  </t>
  </si>
  <si>
    <t>Івашківська сільська рада Городнянського району</t>
  </si>
  <si>
    <t>Стропове</t>
  </si>
  <si>
    <t xml:space="preserve">Городнянський район,                              с. Ільмівка  </t>
  </si>
  <si>
    <t xml:space="preserve">Городнянська ОТГ, Чернігівський район,  с. Ільмівка  </t>
  </si>
  <si>
    <t>Ільмівська сільська рада Городнянського району</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</si>
  <si>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№164        </t>
  </si>
  <si>
    <t>Тарасове</t>
  </si>
  <si>
    <t>Городнянський район,                          кв. 35, 36 Невклянського лісництва Городнянського держлісгоспу</t>
  </si>
  <si>
    <t>Чернігівський район,  кв. 35, 36 Невклянського лісництва</t>
  </si>
  <si>
    <t>Торфовище</t>
  </si>
  <si>
    <t xml:space="preserve">Городнянський район,                            с.с. Великий Дирчин, Макишин  </t>
  </si>
  <si>
    <t xml:space="preserve">Седнівська ОТГ, Чернігівський район,  с.с.Великий Дирчин, Макишин  </t>
  </si>
  <si>
    <t>Великодирчинська, Макишинська сільські ради Городнянського району</t>
  </si>
  <si>
    <t>Широкий лог</t>
  </si>
  <si>
    <t xml:space="preserve">Городнянський район                                  сс.. Володимирівка, Ільмівка  </t>
  </si>
  <si>
    <t xml:space="preserve">Городнянська ОТГ, Чернігівський район,  с.с.Володимирівка, Ільмівка  </t>
  </si>
  <si>
    <t>Володимирівська, Ільмівська сільські ради Городнянського району</t>
  </si>
  <si>
    <t>Броди</t>
  </si>
  <si>
    <t xml:space="preserve">Ічнянський район,                                   с. Монастирище </t>
  </si>
  <si>
    <t xml:space="preserve">Ічнянська ОТГ Прилуцький район, с. Монастирище </t>
  </si>
  <si>
    <t>Монастирищенська сільська рада Ічнянського району</t>
  </si>
  <si>
    <t xml:space="preserve">Ічнянська міська рада </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</si>
  <si>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t>
  </si>
  <si>
    <t>Гнилий яр</t>
  </si>
  <si>
    <t xml:space="preserve">Ічнянський район,                                     с. Городня  </t>
  </si>
  <si>
    <t xml:space="preserve">Ічнянська ОТГ Прилуцький район, с. Городня  </t>
  </si>
  <si>
    <t>Городнянська сільська рад               Ічнянського району</t>
  </si>
  <si>
    <t xml:space="preserve">Ічнянський район,                                 кв. 2, 3 Іваницького лісництва </t>
  </si>
  <si>
    <t>Ічнянська ОТГ Прилуцький район, кв. 84 Жадьківське лісництво</t>
  </si>
  <si>
    <t xml:space="preserve">Ічнянський район,                                 кв. 34, 35 Іваницьке лісництво </t>
  </si>
  <si>
    <t xml:space="preserve">Парафіївська ОТГ   Прилуцький район, кв. 115, 116 Жадьківське лісництво </t>
  </si>
  <si>
    <t>рішення Чернігівського облвиконкому від 27.12.1984 року № 454;рішення Чернігівського облвиконкому від 28.08.1989 року № 164</t>
  </si>
  <si>
    <t>Жевак</t>
  </si>
  <si>
    <t xml:space="preserve">Ічнянський район,                                   с.с. Монастирище, Бакаївка  </t>
  </si>
  <si>
    <t xml:space="preserve">Ічнянська ОТГ Прилуцький район, с.с. Монастирище, Бакаївка  </t>
  </si>
  <si>
    <t>Монастирищенська, Бакаївська сільські ради Ічнянського району</t>
  </si>
  <si>
    <t>Ічнянське</t>
  </si>
  <si>
    <t xml:space="preserve">Ічнянський район,                                    кв. 41, 43, 47, 50 Ічнянського лісництва </t>
  </si>
  <si>
    <t xml:space="preserve">Ічнянська ОТГ Прилуцький район (бувший Ічнянський),  кв. 41, 43, 47, 50 Ічнянського лісництва </t>
  </si>
  <si>
    <t>Князьки</t>
  </si>
  <si>
    <t xml:space="preserve">Ічнянський район, кв. 23, 26 Жадьківського лісництва </t>
  </si>
  <si>
    <t>Ічнянська ОТГ Прилуцький район (бувший Ічнянський), кв. 23-26 Жадьківське лісництво</t>
  </si>
  <si>
    <t>Конівщинське</t>
  </si>
  <si>
    <t xml:space="preserve">Ічнянський район,                                      с. Щурівка  </t>
  </si>
  <si>
    <t xml:space="preserve">Ічнянська ОТГ, Парафіївська ОТГ   Прилуцький район, с.Щурівка  </t>
  </si>
  <si>
    <t>Щурівська сільська рада Ічнянського району</t>
  </si>
  <si>
    <t xml:space="preserve">Ічнянська міська рада; Парафіївська селищна рада </t>
  </si>
  <si>
    <t>Мокре</t>
  </si>
  <si>
    <t xml:space="preserve">Ічнянський район,                                    кв. 86, 93 Ічнянського лісництва </t>
  </si>
  <si>
    <t xml:space="preserve">Ічнянська ОТГ Прилуцький район, кв. 86, 93 Ічнянського лісництва </t>
  </si>
  <si>
    <t>Южний</t>
  </si>
  <si>
    <t xml:space="preserve">Ічнянський район,                                     с. Южне </t>
  </si>
  <si>
    <t xml:space="preserve"> Парафіївська ОТГ   Прилуцький район, с. Южне </t>
  </si>
  <si>
    <t>Южненська сільська рада Ічнянського району</t>
  </si>
  <si>
    <t>Парафіївська селищна рада</t>
  </si>
  <si>
    <t xml:space="preserve">Козелецький район,                             кв. 28, 32, 33 Козелецького лісництва </t>
  </si>
  <si>
    <t xml:space="preserve">Остерська ОТГ  Чернігівський район, кв. 28, 32, 33 Козелецького лісництва </t>
  </si>
  <si>
    <t>Бондарівське болото</t>
  </si>
  <si>
    <t xml:space="preserve">Козелецький район,                                  с. Отрохи  </t>
  </si>
  <si>
    <t xml:space="preserve">Деснянська ОТГ  Чернігівський район, с. Отрохи  </t>
  </si>
  <si>
    <t>Остерський, Чернігівський військові лісгоспи</t>
  </si>
  <si>
    <t>ДП "Остерський військовий лісгосп", ДП "Чернігівський військовий лісгосп"</t>
  </si>
  <si>
    <t>Видра</t>
  </si>
  <si>
    <t xml:space="preserve">Козелецький район,                                с. Тужар  </t>
  </si>
  <si>
    <t xml:space="preserve">Деснянська ОТГ  Чернігівський район, с.Тужар  </t>
  </si>
  <si>
    <t>Косачівська сільська рада Козелецького району</t>
  </si>
  <si>
    <t xml:space="preserve">Деснянська селищна рада </t>
  </si>
  <si>
    <t>Видра - ІІ</t>
  </si>
  <si>
    <t xml:space="preserve">Козелецький район,                                кв. 83 Косачівського лісництва </t>
  </si>
  <si>
    <t xml:space="preserve">Деснянська ОТГ  Чернігівський район, кв. 83 Косачівського лісництва </t>
  </si>
  <si>
    <t>рішення Чернігівського облвиконкому від 27.12.1984 року № 454; рішення Чернігівського облвиконкому від 28.08.1989 року № 164; рішення Чернігівського облвиконокому від 31.07.1991 року № 159</t>
  </si>
  <si>
    <t>Вовчий круг</t>
  </si>
  <si>
    <t xml:space="preserve">Козелецький район,                               кв. 8, 9 Козелецького лісництва </t>
  </si>
  <si>
    <t xml:space="preserve">Деснянська ОТГ  Чернігівський район, кв. 8, 9 Козелецького лісництва </t>
  </si>
  <si>
    <t>В'юницьке</t>
  </si>
  <si>
    <t xml:space="preserve">Козелецький район,  кв. 15 вид. 2, 3; кв. 17 вид. 16, 22 ,  кв. 18 вид. 2, 5; кв. 19 вид. 1 Косачівського лісництва </t>
  </si>
  <si>
    <t xml:space="preserve">Деснянська ОТГ  Чернігівський район, кв. 15 вид. 2, 3; кв. 17 вид. 16, 22 ; кв. 18 вид. 2, 5; кв. 19 вид. 1 Косачівського лісництва </t>
  </si>
  <si>
    <t>Гатка</t>
  </si>
  <si>
    <t>Козелецький район,                             кв. 56, вид. 11, кв. 60 вид. 1,  кв. 65 вид. 1, кв. 69 вид. 1 Сорокошицького лісництва ДП "Остерське лісове господарство"</t>
  </si>
  <si>
    <t>Деснянська ОТГ  Чернігівський район, кв. 46, 50, 55, 60 Сорокошицького лісництва ДП "Остерське лісове господарство"</t>
  </si>
  <si>
    <t>рішення Чернігівського облвиконкому від 27.12.1984 року № 454;  рішення Чернігівського облвиконкому від 28.08.1989 року № 164; рішення Чернігівського облвиконокому від 31.07.1991 року № 159</t>
  </si>
  <si>
    <t>Журавлине</t>
  </si>
  <si>
    <t xml:space="preserve">Козелецький район,                                                кв. 2, 3 Остерського лісництва </t>
  </si>
  <si>
    <t xml:space="preserve">Козелецька  ОТГ  Чернігівський район, кв. 3 Остерського лісництва </t>
  </si>
  <si>
    <t>Заліське</t>
  </si>
  <si>
    <t xml:space="preserve">Остерська ОТГ  Чернігівський район </t>
  </si>
  <si>
    <t>Державна Резиденція "Залісся"</t>
  </si>
  <si>
    <t>Кругле - ІІ</t>
  </si>
  <si>
    <t xml:space="preserve">Козелецький район,                              кв. 9 Остерського лісництва </t>
  </si>
  <si>
    <t xml:space="preserve">Остерська ОТГ  Чернігівський район ), кв. 9 Остерського лісництва </t>
  </si>
  <si>
    <t>Підлісне</t>
  </si>
  <si>
    <t xml:space="preserve">Козелецький район,                                  с. Підлісне </t>
  </si>
  <si>
    <t xml:space="preserve">Кіптівська ОТГ  Чернігівський район, с. Підлісне </t>
  </si>
  <si>
    <t>Підлісненська сільська рада Козелецького району</t>
  </si>
  <si>
    <t xml:space="preserve">Кіптівська сільська рада </t>
  </si>
  <si>
    <t>Приморське</t>
  </si>
  <si>
    <t>Козелецький район,                               кв. 86 Сорокошицького лісництва ДП "Остерське лісове господарство"</t>
  </si>
  <si>
    <t>Деснянська ОТГ  Чернігівський район, кв. 86 Сорокошицького лісництва ДП "Остерське лісове господарство"</t>
  </si>
  <si>
    <t>Рокитне</t>
  </si>
  <si>
    <t xml:space="preserve">Козелецький район,                                 с. Шапихи  </t>
  </si>
  <si>
    <t xml:space="preserve">Козелецька ОТГ  Чернігівський район, с. Шапіхи  </t>
  </si>
  <si>
    <t>Лемешівська сільська рада Козелецького район</t>
  </si>
  <si>
    <t xml:space="preserve">Козелецька селищна рада  </t>
  </si>
  <si>
    <t>Шеберівське</t>
  </si>
  <si>
    <t xml:space="preserve">Козелецький район,                             кв. 7-11, 86 Косачівського лісництва </t>
  </si>
  <si>
    <t xml:space="preserve">Деснянська ОТГ  Чернігівський район,  кв. 7-11, 86 Косачівського лісництва </t>
  </si>
  <si>
    <t>Болото "Ягідне"</t>
  </si>
  <si>
    <t xml:space="preserve">Коропський район,                                    кв. 43 Коропського лісництва </t>
  </si>
  <si>
    <t xml:space="preserve">Коропська ОТГ  Новгород-Сіверський район, кв. 43 Коропського лісництва </t>
  </si>
  <si>
    <t>Вольниця</t>
  </si>
  <si>
    <t xml:space="preserve">Коропський район,                                   с.с. Карильське, Атюша, Вольниця                                    </t>
  </si>
  <si>
    <t xml:space="preserve">Коропська ОТГ  Новгород-Сіверський район, с.с.Карильське, Атюша, Вольниця                                    </t>
  </si>
  <si>
    <t>Коропське спеціалізоване лісогосподарське підприємство "Агролісгосп", СВК "Правда"</t>
  </si>
  <si>
    <t>Покошицький</t>
  </si>
  <si>
    <t xml:space="preserve">Коропський район,                                     с. Покошичі  </t>
  </si>
  <si>
    <t xml:space="preserve">Понорницька ОТГ  Новгород-Сіверський район, с. Покошичі  </t>
  </si>
  <si>
    <t>ТОВ "Покошицьке" с. Покошичі Коропського району</t>
  </si>
  <si>
    <t>Великий дятел</t>
  </si>
  <si>
    <t xml:space="preserve">Корюківський район,   кв. 1, 2, 3, 8, 9 Перелюбського лісництва </t>
  </si>
  <si>
    <t xml:space="preserve">Корюківська ОТГ Корюківський район, кв. 1, 2, 3, 8, 9 Перелюбського лісництва </t>
  </si>
  <si>
    <t>Вигор</t>
  </si>
  <si>
    <t xml:space="preserve">Корюківський район,                             кв. 62, 63 Андрониківського лісництва                     </t>
  </si>
  <si>
    <t xml:space="preserve">Корюківська ОТГ Корюківський район,  кв. 62, 63 Андрониківського лісництва                     </t>
  </si>
  <si>
    <t>В'юнне</t>
  </si>
  <si>
    <t xml:space="preserve">Корюківський район,                                кв. 83-85 Андрониківського лісництва </t>
  </si>
  <si>
    <t xml:space="preserve">Корюківська ОТГ Корюківський район, кв. 83-85 Андрониківського лісництва </t>
  </si>
  <si>
    <t xml:space="preserve">рішення Чернігівського облвиконкому від 27.12.1984 року № 454; рішення Чернігівського облвиконкому від 28.08.1989 року № 164 </t>
  </si>
  <si>
    <t>Горілий мох</t>
  </si>
  <si>
    <t>Корюківський район,                            с.с. Охрамієвичі, Перелюб</t>
  </si>
  <si>
    <t>Корюківська ОТГ Корюківський район,  с.с.Охрамієвичі, Перелюб</t>
  </si>
  <si>
    <t>Перелюбська, Охрамієвицька сільські ради Корюківського району</t>
  </si>
  <si>
    <t>Корюківська міська рада</t>
  </si>
  <si>
    <t>Гуліно-Прибинська дача</t>
  </si>
  <si>
    <t xml:space="preserve">Корюківський район,                          кв. 12-15, 19, 22, 24, 25, 29 Перелюбського лісництва </t>
  </si>
  <si>
    <t xml:space="preserve">Корюківська ОТГ Корюківський район, кв. 12-15, 19, 22, 24, 25, 29 Перелюбського лісництва </t>
  </si>
  <si>
    <t>Жукляно-Кістерська дача</t>
  </si>
  <si>
    <t xml:space="preserve">Корюківський район,  кв. 20, 23-38, 44-47, 50-71 Холминського лісництва </t>
  </si>
  <si>
    <t xml:space="preserve">Холминська ОТГ Корюківський район, кв. 20, 23-38, 44-47, 50-71 Холминського лісництва </t>
  </si>
  <si>
    <t>ДП "Холминське лісове господарство" (2505,34га)
ДП "Новгород-Сіверська науково-дослідна станція" (1048,66 га)</t>
  </si>
  <si>
    <t>Жуклянський</t>
  </si>
  <si>
    <t>Корюківський район,                                 с. Жукля</t>
  </si>
  <si>
    <t>Холминська ОТГ Корюківський район, с.Жукля</t>
  </si>
  <si>
    <t>Жуклянська сільська рада Корюківського району</t>
  </si>
  <si>
    <t xml:space="preserve">Холминська селищна рада </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</si>
  <si>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</si>
  <si>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Заводське</t>
  </si>
  <si>
    <t xml:space="preserve">Корюківський район,                            кв. 3, 4 Брецького лісництва                                                                                   </t>
  </si>
  <si>
    <t xml:space="preserve">Корюківська ОТГ Корюківський район,  кв. 3, 4 Брецького лісництва                                                                                   </t>
  </si>
  <si>
    <t>Калачівська дача</t>
  </si>
  <si>
    <t>Корюківський район,  кв. 35, 48, 49, 52, 53, 59, 73, 82, 83, 89, 90 Рейментарівське лісництва</t>
  </si>
  <si>
    <t>Корюківська ОТГ Корюківський район, кв. 35, 48, 49, 52, 53, 59, 73, 82, 83, 89, 90 Рейментарівське лісництва</t>
  </si>
  <si>
    <t>Криве</t>
  </si>
  <si>
    <t xml:space="preserve">Корюківський район,                           кв. 69,70 Холминського лісництва </t>
  </si>
  <si>
    <t xml:space="preserve">Корюківська ОТГ Корюківський район, кв. 69,70 Холминського лісництва </t>
  </si>
  <si>
    <t xml:space="preserve">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     </t>
  </si>
  <si>
    <t>Прибинський</t>
  </si>
  <si>
    <t>Корюківський район,                                 с. Прибинь</t>
  </si>
  <si>
    <t>Корюківська ОТГ Корюківський район, с.Прибинь</t>
  </si>
  <si>
    <t>Шишківська сільська рада Корюківського району</t>
  </si>
  <si>
    <t>Корюківська міська рада (342,6 га)
КСЛП "Корюківкаліс"(27,4 га)</t>
  </si>
  <si>
    <t xml:space="preserve">рішення Чернігівського облвиконкому від 24.12.1979 року № 561; рішення Чернігівського облвиконкому від 28.08.1989 року № 164 </t>
  </si>
  <si>
    <t xml:space="preserve">Корюківський район,   кв. 116 Перелюбського лісництва </t>
  </si>
  <si>
    <t xml:space="preserve">Корюківська ОТГ Корюківський район, кв. 116 Перелюбського лісництва </t>
  </si>
  <si>
    <t>Будівське</t>
  </si>
  <si>
    <t xml:space="preserve">Куликівський район,                         кв.9, 10 Вертіївського лісництва </t>
  </si>
  <si>
    <t xml:space="preserve">Куликівська ОТГ Чернігівський район, кв.9, 10 Вертіївського лісництва </t>
  </si>
  <si>
    <t>Вікторівщина</t>
  </si>
  <si>
    <t xml:space="preserve">Куликівський район,                                кв. 42, 43 Олишівського лісництва </t>
  </si>
  <si>
    <t xml:space="preserve">Олишівська ОТГ Чернігівський район, кв. 42, 43 Олишівського лісництва </t>
  </si>
  <si>
    <t>Гусине</t>
  </si>
  <si>
    <t xml:space="preserve">Куликівський район,                         кв.11-15 Вертіївського лісництва </t>
  </si>
  <si>
    <t xml:space="preserve">Куликівська ОТГ Чернігівський район, кв.11-15 Вертіївського лісництва </t>
  </si>
  <si>
    <t>Комарове</t>
  </si>
  <si>
    <t xml:space="preserve">Куликівський район,                         кв.30 Олишівського лісництва </t>
  </si>
  <si>
    <t xml:space="preserve">Олишівська ОТГ Чернігівський район ,  кв.30 Олишівського лісництва </t>
  </si>
  <si>
    <t>Куп'євате-Тимошенкове</t>
  </si>
  <si>
    <t>Куликівський район,                                с.с. Смолянка, Дроздівка,                       Орлівка</t>
  </si>
  <si>
    <t>Куликівська ОТГ, Олишівська ОТГ Чернігівський район, с.с.Смолянка, Дроздівка, Орлівка</t>
  </si>
  <si>
    <t>Смолянська, Орлівська,                Дроздівська сільські ради Куликівського району</t>
  </si>
  <si>
    <t>Куликівська селищна рада  (143 га); Олишівська селищна рада (160 га)</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</si>
  <si>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t>
  </si>
  <si>
    <t>Намісницьке</t>
  </si>
  <si>
    <t xml:space="preserve">Куликівський район, кв. 28, 29, 38, 39 Олишівського лісництва </t>
  </si>
  <si>
    <t xml:space="preserve">Олишівська ОТГ Чернігівський район, кв. 28, 29, 38, 39 Олишівського лісництва </t>
  </si>
  <si>
    <t>Общеські</t>
  </si>
  <si>
    <t>Куликівський район,                               с. Орлівка</t>
  </si>
  <si>
    <t>Куликівська ОТГ Чернігівський район , с. Орлівка</t>
  </si>
  <si>
    <t>Орлівська сільська рада Куликівського району</t>
  </si>
  <si>
    <t>рішення Чернігівської облради від 21.03.1995 року</t>
  </si>
  <si>
    <t>Ожинське</t>
  </si>
  <si>
    <t xml:space="preserve">Куликівський район,  кв.1-3 Вертіївського лісництва </t>
  </si>
  <si>
    <t xml:space="preserve">Куликівська ОТГ Чернігівський район, кв.1-3 Вертіївського лісництва </t>
  </si>
  <si>
    <t xml:space="preserve">рішення Чернігівського облвиконкому від 27.12.1984 року № 454; рішення Чернігівського облвиконкому від 28.08.1989 року № 164    </t>
  </si>
  <si>
    <t>Пригаришине - І</t>
  </si>
  <si>
    <t xml:space="preserve">Куликівський район, кв. 26, 36 Олишівського лісництва </t>
  </si>
  <si>
    <t xml:space="preserve">Олишівська ОТГ Чернігівський район, кв. 26, 36 Олишівського лісництва </t>
  </si>
  <si>
    <t>Пригаришине - ІІ</t>
  </si>
  <si>
    <t xml:space="preserve">Куликівський район,  кв. 34, 35 Олишівського лісництва </t>
  </si>
  <si>
    <t xml:space="preserve">Олишівська  ОТГ Чернігівський район, кв. 34, 35 Олишівського лісництва </t>
  </si>
  <si>
    <t>Річка Смолянка</t>
  </si>
  <si>
    <t>Куликівський район,                                      с. Смолянка, х. Коростень</t>
  </si>
  <si>
    <t>Олишівська  ОТГ Чернігівський район, с.Смолянка, х. Коростень</t>
  </si>
  <si>
    <t>Смолянська сільська рада</t>
  </si>
  <si>
    <t xml:space="preserve">Олишівська селищна рада </t>
  </si>
  <si>
    <t>Янчево-Козарівщина</t>
  </si>
  <si>
    <t>Куликівський район,    с. Вересоч, с. Салтикова Дівиця</t>
  </si>
  <si>
    <t>Куликівська ОТГ Чернігівський район, с. Вересоч, с.Салтикова Дівиця</t>
  </si>
  <si>
    <t>Салтиково-Дівицька, Вересоцька сільські ради Куликівського району, ТОВ ім. Шевченка с. Вересоч Куликівського району</t>
  </si>
  <si>
    <t>Блистовське</t>
  </si>
  <si>
    <t>Менський район,                                    с. Блистова</t>
  </si>
  <si>
    <t>Менська ОТГ Корюківський район, с.Блистова</t>
  </si>
  <si>
    <t>Блистівська сільська рада Менського району</t>
  </si>
  <si>
    <t xml:space="preserve">рішення Чернігівського олблвиконкому від 27.12.1984 року № 454;                       рішення Чернігівського облвиконкому від 28.08.1989 року № 164   </t>
  </si>
  <si>
    <t>Киселівський</t>
  </si>
  <si>
    <t>Менський район,                                    с.с. Киселівка, Величківка</t>
  </si>
  <si>
    <t>Менська ОТГ Корюківський район,  с.с. Киселівка, Величківка</t>
  </si>
  <si>
    <t>Величківська, Киселівська сільські ради Менського району</t>
  </si>
  <si>
    <t>рішення Чернігівського облвиконкому від 24.12.1979 року № 561;                         рішення Чернігівського олблвиконкому від 27.12.1984 року № 454;                           рішення Чернігівського облвиконкому від 28.08.1989 року № 164</t>
  </si>
  <si>
    <t>Конохове</t>
  </si>
  <si>
    <t>Менський район,                                        с. Блистова</t>
  </si>
  <si>
    <t xml:space="preserve">рішення Чернігівського олблвиконкому від 27.12.1984 року № 454;                                     рішення Чернігівського облвиконкому від 28.08.1989 року № 164     </t>
  </si>
  <si>
    <t>Менський район,                                       смт. Макошино</t>
  </si>
  <si>
    <t>Менська ОТГ Корюківський район ,  смт.Макошино</t>
  </si>
  <si>
    <t>Макошинська селищна рада Менського району</t>
  </si>
  <si>
    <t>Плави</t>
  </si>
  <si>
    <t>Менський район,  с. Климентівка</t>
  </si>
  <si>
    <t>Березнянська  ОТГ Чернігівський район, с.Климентівка</t>
  </si>
  <si>
    <t>Ленінівська сільська рада Менського району</t>
  </si>
  <si>
    <t>"Менарайагролісництво" (101,4 га);Березнянська селищна рада (189,6 га)</t>
  </si>
  <si>
    <t>рішення Чернігівського облвиконкому від 24.12.1979 року № 561;                             рішення Чернігівського олблвиконкому від 27.12.1984 року № 454;                               рішення Чернігівського облвиконкому від 28.08.1989 року № 164</t>
  </si>
  <si>
    <t>Штани</t>
  </si>
  <si>
    <t>Менський район,                                     с.с. Волосківці, Городище</t>
  </si>
  <si>
    <t>Менська ОТГ Корюківський район , с.с. Волосківці, Городище</t>
  </si>
  <si>
    <t>Городищенська, Волосківська сільські ради Менського району</t>
  </si>
  <si>
    <t>рішення Чернігівського облвиконкому від 24.12.1979 року № 561;                               рішення Чернігівського олблвиконкому від 27.12.1984 року № 454;                                            рішення Чернігівського облвиконкому від 28.08.1989 року № 164</t>
  </si>
  <si>
    <t>Гранівське</t>
  </si>
  <si>
    <t xml:space="preserve">Ніжинський район,                       кв.113, 114, 116, 117  Вертіївського лісництва                      </t>
  </si>
  <si>
    <t xml:space="preserve">Вертіївська ОТГ Ніжинський район,  кв.113, 114, 116, 117  Вертіївського лісництва                      </t>
  </si>
  <si>
    <t>рішення Чернігівського облвиконкому від 27.12.1984 року № 454;                                    рішення Чернігівського облвиконкому від 28.08.1989 року № 164</t>
  </si>
  <si>
    <t>Колісниківський</t>
  </si>
  <si>
    <t>Ніжинський район,                                      с. Колісники</t>
  </si>
  <si>
    <t>Вертіївська ОТГ Ніжинський район, с. Колісники</t>
  </si>
  <si>
    <t>Колісниківська сільська рада Ніжинського району</t>
  </si>
  <si>
    <t xml:space="preserve">Вертіївська сільська рада </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</si>
  <si>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</si>
  <si>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Переходівський</t>
  </si>
  <si>
    <t>Ніжинський район,                                   с. Переходівка</t>
  </si>
  <si>
    <t>Вертіївська ОТГ Ніжинський район, с. Переходівка</t>
  </si>
  <si>
    <t>Стодольська сільська рада Ніжинського району</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</si>
  <si>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</si>
  <si>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Ракове</t>
  </si>
  <si>
    <t xml:space="preserve">Ніжинський район,                                кв. 230,231,234,235 Вертіївського лісництва                   </t>
  </si>
  <si>
    <t xml:space="preserve">Вертіївська ОТГ Ніжинський район, кв. 230,231,234,235 Вертіївського лісництва                   </t>
  </si>
  <si>
    <t>рішення Чернігівського облвиконкому від 27.12.1984 року № 454;                              рішення Чернігівського облвиконкому від 28.08.1989 року № 164</t>
  </si>
  <si>
    <t>Совине</t>
  </si>
  <si>
    <t xml:space="preserve">Ніжинський район,                                            кв. 26, 27 Вертіївського лісництва </t>
  </si>
  <si>
    <t xml:space="preserve">Вертіївська ОТГ Ніжинський район, кв. 26, 27 Вертіївського лісництва </t>
  </si>
  <si>
    <t>рішення Чернігівського облвиконкому від 27.12.1984 року № 454;                           рішення Чернігівського облвиконкому від 28.08.1989 року № 164</t>
  </si>
  <si>
    <t xml:space="preserve">Ніжинський район,                                 кв. 222, 223 Вертіївського лісництва                  </t>
  </si>
  <si>
    <t xml:space="preserve">Вертіївська ОТГ Ніжинський район,  кв. 222, 223 Вертіївського лісництва                  </t>
  </si>
  <si>
    <t xml:space="preserve"> Черняхівське</t>
  </si>
  <si>
    <t>Ніжинський район,                                      с. Черняхівка</t>
  </si>
  <si>
    <t>Вертіївська ОТГ Ніжинський район, с. Черняхівка</t>
  </si>
  <si>
    <t>Черняхівська сільська рада Ніжинського району</t>
  </si>
  <si>
    <t>Болото "Гнатівське-Лосківське"</t>
  </si>
  <si>
    <t xml:space="preserve">Новгород-Сіверський район,                               с. Ігнатівка </t>
  </si>
  <si>
    <t xml:space="preserve">Новгород-Сіверська ОТГ Новгород-Сіверський район, с.Ігнатівка </t>
  </si>
  <si>
    <t>Об'єднанська сільська рада Новгород-Сіверського району</t>
  </si>
  <si>
    <t>Болото "Смелявницьке"</t>
  </si>
  <si>
    <t>Новгород-Сіверський район,                            с. Бирине</t>
  </si>
  <si>
    <t>Новгород-Сіверська ОТГ Новгород-Сіверський район, с.Бирине</t>
  </si>
  <si>
    <t>Биринська сільська рада Новгород-Сіверського району</t>
  </si>
  <si>
    <t>Буда-Вороб'ївський</t>
  </si>
  <si>
    <t xml:space="preserve">Новгород-Сіверський район,                           с. Буда-Вороб'ївська </t>
  </si>
  <si>
    <t xml:space="preserve">Новгород-Сіверська ОТГ Новгород-Сіверський район,
 с. Буда-Вороб'ївська </t>
  </si>
  <si>
    <t>Б.-Вороб'ївська сільська рада Новгород-Сіверського району</t>
  </si>
  <si>
    <t>Гало</t>
  </si>
  <si>
    <t xml:space="preserve">Новгород-Сіверський район, кв. 35 вид.4, кв 36 вид.1 Грем'яцького лісництва </t>
  </si>
  <si>
    <t xml:space="preserve">Новгород-Сіверська ОТГ  Новгород-Сіверський район, кв. 35 вид.4,кв 36 вид.1 Грем'яцького лісництва </t>
  </si>
  <si>
    <t>Зяти</t>
  </si>
  <si>
    <t xml:space="preserve">Новгород-Сіверський район,                        с. Володимирівка   </t>
  </si>
  <si>
    <t xml:space="preserve">Новгород-Сіверська ОТГ Новгород-Сіверський район,  с.Володимирівка   </t>
  </si>
  <si>
    <t>Печенюгівська сільська рада Новгород-Сіверського району</t>
  </si>
  <si>
    <t>Криниця</t>
  </si>
  <si>
    <t>Новгород-Сіверський район,                            с.с. Печенюги, Ларинівка</t>
  </si>
  <si>
    <t>Новгород-Сіверська ОТГ Новгород-Сіверський район, с.с.Печенюги, Ларинівка</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</si>
  <si>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</si>
  <si>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Купели</t>
  </si>
  <si>
    <t xml:space="preserve">Новгород-Сіверський район,                         сс.. Бучки, Михальчина Слобода  </t>
  </si>
  <si>
    <t xml:space="preserve">Новгород-Сіверська ОТГ Новгород-Сіверський район, с.с.Бучки, Михальчина Слобода  </t>
  </si>
  <si>
    <t>Бучківська, М.-Слобідська сільські ради Новгород-Сіверського району</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</si>
  <si>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</si>
  <si>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Лагине</t>
  </si>
  <si>
    <t xml:space="preserve">Новгород-Сіверський район,                   кв. 26 Задеснянського лісництва Новгород-Сіверського держлісгоспу </t>
  </si>
  <si>
    <t xml:space="preserve">Новгород-Сіверська ОТГ Новгород-Сіверський район, кв. 26 Задеснянського лісництва Новгород-Сіверського держлісгоспу </t>
  </si>
  <si>
    <t>рішення Чернігівського облвиконкому від 27.12.1984 року № 454;                                 рішення Чернігівського облвиконкому від 28.08.1989 року № 164</t>
  </si>
  <si>
    <t>Ларинівський</t>
  </si>
  <si>
    <t xml:space="preserve">Новгород-Сіверський район,                           с. Ларинівка   </t>
  </si>
  <si>
    <t xml:space="preserve">Новгород-Сіверська ОТГ Новгород-Сіверський район, с.Ларинівка   </t>
  </si>
  <si>
    <t>Ларинівська сільська рада Новгород-Сіверського району</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</si>
  <si>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</si>
  <si>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Лизунівка</t>
  </si>
  <si>
    <t xml:space="preserve">Новгород-Сіверський район,                             с. Лизунівка   </t>
  </si>
  <si>
    <t xml:space="preserve">Новгород-Сіверська ОТГ Новгород-Сіверський район, с.Лизунівка   </t>
  </si>
  <si>
    <t>Лизунівський</t>
  </si>
  <si>
    <t xml:space="preserve">Новгород-Сіверський район,                            с.с. Лизунівка, с. Попівка </t>
  </si>
  <si>
    <t xml:space="preserve">Новгород-Сіверська ОТГ Новгород-Сіверський район, с.Лизунівка, с.Попівка </t>
  </si>
  <si>
    <t>Попівська, Печенюгівська сільські ради Новгород-Сіверського району</t>
  </si>
  <si>
    <t>Михальчино-Слобідський</t>
  </si>
  <si>
    <t>Новгород-Сіверський район,                 с. Михальчина Слобода</t>
  </si>
  <si>
    <t>Новгород-Сіверська ОТГ Новгород-Сіверський район, с. Михальчина Слобода</t>
  </si>
  <si>
    <t>Михальчино-Слобідська сільська рада Новгород-Сіверського району</t>
  </si>
  <si>
    <t>Рванецьке</t>
  </si>
  <si>
    <t xml:space="preserve">Новгород-Сіверський район,                          с. Лизунівка   </t>
  </si>
  <si>
    <t xml:space="preserve">Новгород-Сіверська ОТГ Новгород-Сіверський район,  с.Лизунівка   </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</si>
  <si>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t>
  </si>
  <si>
    <t>Рогозинське</t>
  </si>
  <si>
    <t>Новгород-Сіверський район,  с.Грем'яч</t>
  </si>
  <si>
    <t>Новгород-Сіверська ОТГ Новгород-Сіверський район,  с.Грем'яч</t>
  </si>
  <si>
    <t>Грем'яцька сільська рада Новгород-Сіверського району</t>
  </si>
  <si>
    <t>рішення Чернігівського облвиконкому від 27.12.1984 року № 454;                                   рішення Чернігівського облвиконкому від 28.08.1989 року № 164</t>
  </si>
  <si>
    <t>Роменське</t>
  </si>
  <si>
    <t xml:space="preserve">Новгород-Сіверський район,                                    с.с. Леньків, Шептаки  </t>
  </si>
  <si>
    <t xml:space="preserve">Новгород-Сіверська ОТГ Новгород-Сіверський район, с.с.Леньків, Шептаки  </t>
  </si>
  <si>
    <t>Мамекинська сільська рада Новгород-Сіверського району</t>
  </si>
  <si>
    <t>Сінове</t>
  </si>
  <si>
    <t xml:space="preserve">Новгород-Сіверський район, кв. 12 вид.8,9; кв. 13 вид.8 Гремяцького лісництва </t>
  </si>
  <si>
    <t xml:space="preserve">Новгород-Сіверська ОТГ Новгород-Сіверський район, кв. 12 вид.8,9; кв. 13 вид.8 Гремяцького лісництва </t>
  </si>
  <si>
    <t>Студинський</t>
  </si>
  <si>
    <t xml:space="preserve">Новгород-Сіверський район, с.Студинка  </t>
  </si>
  <si>
    <t xml:space="preserve">Новгород-Сіверська ОТГ Новгород-Сіверський район, с.Студинка  </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</si>
  <si>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</si>
  <si>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 xml:space="preserve">Новгород-Сіверський район,  кв. 17, 20, 27  Володимирівського лісництва </t>
  </si>
  <si>
    <t xml:space="preserve">Новгород-Сіверська ОТГ Новгород-Сіверський район, кв. 21 вид.13; кв.22 вид. 30  Володимирівського лісництва </t>
  </si>
  <si>
    <t>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</si>
  <si>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Урочище "Броди"</t>
  </si>
  <si>
    <t xml:space="preserve">Новгород-Сіверський район,  с.с.Клевин, Узруй   </t>
  </si>
  <si>
    <t xml:space="preserve">Новгород-Сіверська ОТГ Новгород-Сіверський район, с.с.Клевин, Узруй   </t>
  </si>
  <si>
    <t>Чайкинська сільська рада Новгород-Сіверського району</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</si>
  <si>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</si>
  <si>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Фаївський</t>
  </si>
  <si>
    <t>Новгород-Сіверський район,                           с.с. Фаївка, Попівка, Березова Гать</t>
  </si>
  <si>
    <t>Новгород-Сіверська ОТГ Новгород-Сіверський район,
с.с.Фаївка, Попівка, Березова Гать</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</si>
  <si>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</si>
  <si>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 xml:space="preserve">Носівський район,                                       кв. 49-51, 58, 68 Носівського лісництва </t>
  </si>
  <si>
    <t xml:space="preserve">Носівська ОТГ Ніжинський  район, кв. 49-51, 58, 68 Носівського лісництва </t>
  </si>
  <si>
    <t>Загірне</t>
  </si>
  <si>
    <t xml:space="preserve">Носівський район, кв. 48, 49 Носівського лісництва </t>
  </si>
  <si>
    <t xml:space="preserve">Носівська ОТГ Ніжинський район, кв. 48, 49 Носівського лісництва </t>
  </si>
  <si>
    <t>Камінське</t>
  </si>
  <si>
    <t>Носівський район,  кв. 65, 71 Носівського лісництва</t>
  </si>
  <si>
    <t>Носівська ОТГ Ніжинський  район, кв. 65, 71 Носівського лісництва</t>
  </si>
  <si>
    <t>Кам'яне</t>
  </si>
  <si>
    <t xml:space="preserve">Носівський район,                                     кв. 16, 17, 29 Іржавського лісництва </t>
  </si>
  <si>
    <t xml:space="preserve">Носівська ОТГ Ніжинський район, кв. 16, 17, 29 Іржавського лісництва </t>
  </si>
  <si>
    <t>Козаче</t>
  </si>
  <si>
    <t xml:space="preserve">Носівський район,                                            кв. 34, 35, 41 Іржавського лісництва </t>
  </si>
  <si>
    <t xml:space="preserve">Носівська ОТГ Ніжинський район, кв. 34, 35, 41 Іржавського лісництва </t>
  </si>
  <si>
    <t>Куликове</t>
  </si>
  <si>
    <t xml:space="preserve">Носівський район,                                           кв. 43, 47 Носівського лісництва </t>
  </si>
  <si>
    <t xml:space="preserve">Мринська  ОТГ Ніжинський район,  кв. 106, 110 Мринського лісництва </t>
  </si>
  <si>
    <t>Лихачівський</t>
  </si>
  <si>
    <t>Носівський район,                                              с. Лихачів</t>
  </si>
  <si>
    <t>Мринська  ОТГ Ніжинський район, с. Лихачів</t>
  </si>
  <si>
    <t>Лихачівська сільська рада Носівського району</t>
  </si>
  <si>
    <t>Мринська сільська рада</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</si>
  <si>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t>
  </si>
  <si>
    <t>Хрещатинське</t>
  </si>
  <si>
    <t xml:space="preserve">Носівський район,                                        кв. 42 Мринського лісництва </t>
  </si>
  <si>
    <t xml:space="preserve">Мринська  ОТГ Ніжинський  район,  кв. 42 Мринського лісництва </t>
  </si>
  <si>
    <t>Бунилівське</t>
  </si>
  <si>
    <t>Прилуцький район,                                      с.с. Смош, Мільки, Переволочна</t>
  </si>
  <si>
    <t>Сухополов`янська ОТГ Прилуцький район, с.с.Смош, Мільки, Переволочна</t>
  </si>
  <si>
    <t>Переволочанська сільська рада Прилуцького району</t>
  </si>
  <si>
    <t>Сухополов`янська сільська рада; ДП "Прилуцьке лісове господарство"</t>
  </si>
  <si>
    <t xml:space="preserve">рішення Чернігівського облвиконкому від 28.08.1989 року № 164 </t>
  </si>
  <si>
    <t>Гетьманщина-Свидок</t>
  </si>
  <si>
    <t>Прилуцький район,                              с.с. Погреби, Миколаївка, Піддубівка</t>
  </si>
  <si>
    <t>Сухополов`янська ОТГ Прилуцький район, с.с.Погреби, Миколаївка, Піддубівка</t>
  </si>
  <si>
    <t>Піддубівська, Погребівська сільські ради Прилуцького району</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</si>
  <si>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t>
  </si>
  <si>
    <t>Густинський</t>
  </si>
  <si>
    <t>Прилуцький район,                           с.с.Замістя, Густиня, Капустинці, Дідівці</t>
  </si>
  <si>
    <t>Сухополов`янська ОТГ Прилуцький район, с.с.Замістя, Густиня, Капустинці, Дідівці</t>
  </si>
  <si>
    <t>Замістянська, Дідовецька сільські ради Прилуцького району</t>
  </si>
  <si>
    <t>Сухополов`янська сільська рада (701,9 га); ДП "Прилуцьке лісове господарство" (172 га)</t>
  </si>
  <si>
    <t>рішення Чернігівської обласної ради від 21.03.1995 року; рішення Чернігівської обласної ради від 22.12.2005 року</t>
  </si>
  <si>
    <t>Заїздський</t>
  </si>
  <si>
    <t>Прилуцький район,                              с.с. Сорочинці, Товкачівка, Заїзд</t>
  </si>
  <si>
    <t>Малодівицька ОТГ, Сухополов`янська ОТГ Прилуцький район, с.с.Сорочинці, Товкачівка, Заїзд</t>
  </si>
  <si>
    <t>Лісовосорочинська, Заїздська, Товкачівська сільські ради Прилуцького району</t>
  </si>
  <si>
    <t>Малодівицька селищна рада (300 га); Сухополов`янська сільська рада  (1150 га)</t>
  </si>
  <si>
    <t>Заудаївський</t>
  </si>
  <si>
    <t>Прилуцький район,                              с.с. Високе, Заудаївське</t>
  </si>
  <si>
    <t>Сухополов`янська ОТГ Прилуцький район, с.с.Високе, Заудаївське</t>
  </si>
  <si>
    <t>Смошанська сільська рада Прилуцького району</t>
  </si>
  <si>
    <t>Сухополов`янська сільська рада  (191 га); ДП "Прилуцьке лісове господарство" (43 га)</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</si>
  <si>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t>
  </si>
  <si>
    <t>Обичівський</t>
  </si>
  <si>
    <t>Прилуцький район,                                      с. Обичів</t>
  </si>
  <si>
    <t>Малодівицька ОТГ Прилуцький район, с. Обичів</t>
  </si>
  <si>
    <t>Обичівська сільська рада Прилуцького району</t>
  </si>
  <si>
    <t xml:space="preserve">Малодівицька селищна рада </t>
  </si>
  <si>
    <t xml:space="preserve">рішення Чернігівського облвиконкому від 28.08.1989 року № 164;  рішення Чернігівської обласної ради від 21.03.1995 року </t>
  </si>
  <si>
    <t>Пирогівський</t>
  </si>
  <si>
    <t>Прилуцький район,                                 с. Пирогівці</t>
  </si>
  <si>
    <t>Сухополов`янська ОТГ Прилуцький район, с.Пирогівці</t>
  </si>
  <si>
    <t>Сухополов'янська сільська рада Прилуцького району</t>
  </si>
  <si>
    <t>Прилуцький район,                                         с. Красляни, с. Подище</t>
  </si>
  <si>
    <t xml:space="preserve">Ладанська ОТГ Прилуцький район,  кв.69-71 Варвинського лісництва                                       </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</si>
  <si>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t>
  </si>
  <si>
    <t>Приміське</t>
  </si>
  <si>
    <t>Прилуцький р-н,                                        ДП "Прилуцький ЛГ" Ладанське лісництво кв. 96-100; Прилуцька м.р.</t>
  </si>
  <si>
    <t>Прилуцька ОТГ, Сухополов`янська ОТГ Прилуцький район, кв. 96-100 Ладанське лісництво ДП "Прилуцький лісгосп"(163,6 га); Прилуцька м/р (55,2 га)</t>
  </si>
  <si>
    <t>ДП "Прилуцький ЛГ"; 
Прилуцька міська рада</t>
  </si>
  <si>
    <t>ДП "Прилуцьке лісове господарство"; 
Прилуцька міська рада</t>
  </si>
  <si>
    <t>рішення Чернігівського облвиконкому від 27.12.1984 року № 454;  рішення Чернігівського облвиконкому від 28.08.1989 року № 164; рішення Чернігівської облради від 28.10.2020 № 55-25/VІІ</t>
  </si>
  <si>
    <t>Ряшківський</t>
  </si>
  <si>
    <t>Прилуцький район,                                      с.с. Ряшки, Смош</t>
  </si>
  <si>
    <t>Сухополов`янська ОТГ Прилуцький район, с.с.Ряшки, Смош</t>
  </si>
  <si>
    <t>Ряшківська, Смошанська сільські ради Прилуцького району</t>
  </si>
  <si>
    <t>Сухополов`янська сільська рада (298,5 га); ДП "Прилуцьке лісове господарство" (126,5 га)</t>
  </si>
  <si>
    <t>Удайцівський</t>
  </si>
  <si>
    <t>Прилуцький район,   с. Удайці</t>
  </si>
  <si>
    <t>Линовицька ОТГ  Прилуцький район, с. Удайці</t>
  </si>
  <si>
    <t>Удайцівська сільська рада Прилуцького району</t>
  </si>
  <si>
    <t xml:space="preserve">Линовицька селищна рада (551,8 га); ДП "Прилуцьке лісове господарство" (488,2 га) </t>
  </si>
  <si>
    <t>Вербівський</t>
  </si>
  <si>
    <t>Ріпкинський район,                                      с. Вербівка</t>
  </si>
  <si>
    <t>Добрянська ОТГ Чернігівськийрайон, с.Вербівка</t>
  </si>
  <si>
    <t>Добрянська селищна рада Ріпкинського району</t>
  </si>
  <si>
    <t xml:space="preserve">Добрянська селищна рада </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</si>
  <si>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t>
  </si>
  <si>
    <t>Ріпкинський район, кв. 28, 29 Олександрівського лісництва</t>
  </si>
  <si>
    <t>Добрянська ОТГ Чернігівськийрайон,  кв. 28, 29 Олександрівського лісництва</t>
  </si>
  <si>
    <t>Урочище Дор</t>
  </si>
  <si>
    <t xml:space="preserve">Ріпкинський район, кв. 60, 61 Новояриловицького лісництва </t>
  </si>
  <si>
    <t xml:space="preserve">Добрянська ОТГ Чернігівський  район, кв. 60, 61 Новояриловицького лісництва </t>
  </si>
  <si>
    <t>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</si>
  <si>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Кички</t>
  </si>
  <si>
    <t xml:space="preserve">Ріпкинський район,   кв. 1-4 Олешнянського лісництва </t>
  </si>
  <si>
    <t xml:space="preserve">Добрянська ОТГ Чернігівський  район,  кв. 1-4 Олешнянського лісництва </t>
  </si>
  <si>
    <t>Криві гряди</t>
  </si>
  <si>
    <t>Ріпкинський район,                                     кв. 47 Любецького лісництва ДП "Чернігівське лісове господарство"</t>
  </si>
  <si>
    <t>Любецька ОТГ Чернігівський  район,  кв. 47 Любецького лісництва ДП "Чернігівське лісове господарство"</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</si>
  <si>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 </t>
  </si>
  <si>
    <t>Озера "Симбаль", "Святе" та прилеглі болота</t>
  </si>
  <si>
    <t>Ріпкинський район,                                 с. Малинівка</t>
  </si>
  <si>
    <t>Любецька ОТГ Чернігівський  район,  с.Малинівка</t>
  </si>
  <si>
    <t>ТОВ "Придніпров'є" (с. Малинівка Ріпкинського району)</t>
  </si>
  <si>
    <t xml:space="preserve">Любецька селищна рада </t>
  </si>
  <si>
    <t>Растереби</t>
  </si>
  <si>
    <t>Ріпкинський район,                                 с. Вербівка</t>
  </si>
  <si>
    <t>Добрянська ОТГ Чернігівський район, с.Вербівка</t>
  </si>
  <si>
    <t>Рублене</t>
  </si>
  <si>
    <t xml:space="preserve">Ріпкинський район,                               кв. 7, 8, 11 Ріпкинського лісництва </t>
  </si>
  <si>
    <t xml:space="preserve">Ріпкинська ОТГ Чернігівськийрайон,  кв. 7, 8, 11 Ріпкинського лісництва </t>
  </si>
  <si>
    <t xml:space="preserve">Ріпкинський район,                               кв. 95, 96 Чудівського лісництва </t>
  </si>
  <si>
    <t xml:space="preserve">Добрянська ОТГ Чернігівський  район, кв. 95, 96 Чудівського лісництва </t>
  </si>
  <si>
    <t xml:space="preserve">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  </t>
  </si>
  <si>
    <t>Суховирське болото</t>
  </si>
  <si>
    <t>Ріпкинський район,   с. Грибова Рудня</t>
  </si>
  <si>
    <t>Добрянська ОТГ Чернігівський район,  с.Грибова Рудня</t>
  </si>
  <si>
    <t>Олешнянська сільська рада Ріпкинського району</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</si>
  <si>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  </t>
  </si>
  <si>
    <t>Фролове</t>
  </si>
  <si>
    <t>Ріпкинський район,                                 сел. Радуль</t>
  </si>
  <si>
    <t>Ріпкинська ОТГ Чернігівський район, сел.Радуль</t>
  </si>
  <si>
    <t>Радульська селищна рада Ріпкинського району</t>
  </si>
  <si>
    <t xml:space="preserve">Ріпкинська селищна рада </t>
  </si>
  <si>
    <t>Чорне болото</t>
  </si>
  <si>
    <t xml:space="preserve">Ріпкинський район,                                           с. Пилипча, с. Грибова Рудня;                   кв. 41-43, 60, 61, 62 вид 12, 24, кв.63, 64 Олешнянського лісництва,    кв. 93, 94 Чудівського лісництва </t>
  </si>
  <si>
    <t>Добрянська ОТГ Чернігівський  район,  с.Пилипча, с.Грибова Рудня; кв. 41-43, 60, 61, 62 вид. 13,23,24. кв. 63, 64 Олешнянського лісництва,  кв. 93, 94 Чудівського лісництва  ДП "Добрянський ЛГ"</t>
  </si>
  <si>
    <t>Олешнянська сільська рада,                 Добрянський держлісгосп</t>
  </si>
  <si>
    <t>Добрянська селищна рада,   ДП"Добрянський лісгосп"; "Ріпкирайагролісгосп"</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</si>
  <si>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рішення Чернігівської обласної ради від 14.05.1999 року, рішення облради   від 17.12.2017 № 24-11/VII</t>
  </si>
  <si>
    <t>Чумакові кар'єри</t>
  </si>
  <si>
    <t>Ріпкинський район,                                     сел. Замглай</t>
  </si>
  <si>
    <t>Ріпкинська ОТГ Чернігівський  район, сел.Замглай</t>
  </si>
  <si>
    <t>Замглайська селищна рада Ріпкинського району</t>
  </si>
  <si>
    <t xml:space="preserve">Ріпкинська селищна рада  </t>
  </si>
  <si>
    <t>Семенівський район,  кв. 50 Семенівського лісництва</t>
  </si>
  <si>
    <t>Семенівська ОТГ Новгород-Сіверський  район, кв. 50 Семенівського лісництва</t>
  </si>
  <si>
    <t>Семенівський держлісгосп</t>
  </si>
  <si>
    <t>Гаркавка</t>
  </si>
  <si>
    <t>Семенівський район,                                   с. Костобобрів</t>
  </si>
  <si>
    <t>Семенівська ОТГ Новгород-Сіверський район,  с.Костобобрів</t>
  </si>
  <si>
    <t>Костобобрівська сільська рада Семенівського району</t>
  </si>
  <si>
    <t xml:space="preserve">Семенівська міська рада </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</si>
  <si>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t>
  </si>
  <si>
    <t>Дреснівський</t>
  </si>
  <si>
    <t>Семенівський район,                            с.с. Миколаївка, Жовтневе</t>
  </si>
  <si>
    <t>Семенівська ОТГ Новгород-Сіверський район, с.с.Миколаївка, Янжулівка</t>
  </si>
  <si>
    <t>Миколаївська сільська рада Семенівського району</t>
  </si>
  <si>
    <t>Семенівська міська рада</t>
  </si>
  <si>
    <t>Лубня</t>
  </si>
  <si>
    <t>Семенівський район,                                       с.с. Радомка, Стара Гутка</t>
  </si>
  <si>
    <t>Семенівська ОТГ, Новгород-Сіверський  район; Холминська ОТГ, Корюківський район с.с.Радомка, Стара Гутка</t>
  </si>
  <si>
    <t>Радомська, Старогутківська сільські ради Семенівського району</t>
  </si>
  <si>
    <t>Семенівська міська рада; Холминська селищна рада</t>
  </si>
  <si>
    <t>Лубянка</t>
  </si>
  <si>
    <t>Семенівський район,                                    с.с. Хотіївка, Медведівка</t>
  </si>
  <si>
    <t>Семенівська ОТГ Новгород-Сіверський район, с.с.Хотіївка, Медведівка</t>
  </si>
  <si>
    <t>Хотіївська, Тимоновицька сільські ради Семенівського району</t>
  </si>
  <si>
    <t>Машевський</t>
  </si>
  <si>
    <t>Семенівський район,                                   с. Машеве</t>
  </si>
  <si>
    <t>Семенівська ОТГ Новгород-Сіверський район,  с.Машеве</t>
  </si>
  <si>
    <t>Машівська сільська рада Семенівського району</t>
  </si>
  <si>
    <t>Мшари</t>
  </si>
  <si>
    <t>Семенівський район,  м. Семенівка</t>
  </si>
  <si>
    <t>Семенівська ОТГ Новгород-Сіверський район, м.Семенівка</t>
  </si>
  <si>
    <t xml:space="preserve">Семенівський район,                               вид. 12, кв. 78 Орликівського лісництва </t>
  </si>
  <si>
    <t xml:space="preserve">Семенівська ОТГ Новгород-Сіверський  район, вид. 12, кв. 78 Орликівського лісництва </t>
  </si>
  <si>
    <t xml:space="preserve">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 </t>
  </si>
  <si>
    <t>Пенькомочище</t>
  </si>
  <si>
    <t xml:space="preserve">Семенівський район,  кв. 58, 59 Семенівського лісництва </t>
  </si>
  <si>
    <t xml:space="preserve">Семенівська ОТГ Новгород-Сіверський район, кв. 58, 59 Семенівського лісництва </t>
  </si>
  <si>
    <t>Ревна</t>
  </si>
  <si>
    <t>Семенівський район,                                         с. Баранівка</t>
  </si>
  <si>
    <t>Семенівська ОТГ Новгород-Сіверськийрайон, с.Баранівка</t>
  </si>
  <si>
    <t>Орликівська сільська рада Семенівського району</t>
  </si>
  <si>
    <t xml:space="preserve">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t>
  </si>
  <si>
    <t>Ревнище</t>
  </si>
  <si>
    <r>
      <t xml:space="preserve">Семенівський район,                               вид. </t>
    </r>
    <r>
      <rPr>
        <sz val="10"/>
        <color rgb="FF92D050"/>
        <rFont val="Times New Roman"/>
        <family val="1"/>
        <charset val="204"/>
      </rPr>
      <t>1</t>
    </r>
    <r>
      <rPr>
        <sz val="10"/>
        <rFont val="Times New Roman"/>
        <family val="1"/>
        <charset val="204"/>
      </rPr>
      <t>, кв. 21 Орликівського лісництва Семенівського держлісгоспу</t>
    </r>
  </si>
  <si>
    <t xml:space="preserve">Семенівська ОТГ Новгород-Сіверськийрайон, кв. 21 вид. 1,2 Орликівського лісництва </t>
  </si>
  <si>
    <t xml:space="preserve">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 </t>
  </si>
  <si>
    <t>Рутське</t>
  </si>
  <si>
    <t>Семенівський район,  кв. 51 Семенівського лісництва Семенівського держлісгоспу</t>
  </si>
  <si>
    <t>Семенівська ОТГ Новгород-Сіверський район, кв. 51 Семенівського лісництва Семенівського держлісгоспу</t>
  </si>
  <si>
    <t>Семенівський район, м. Семенівка</t>
  </si>
  <si>
    <t>Слотський</t>
  </si>
  <si>
    <t>Семенівський район,                                      с. Стара Гутка</t>
  </si>
  <si>
    <t>Семенівська ОТГ Новгород-Сіверський  район, с.Стара Гутка</t>
  </si>
  <si>
    <t>Старогутківська сільська рада Семенівського району</t>
  </si>
  <si>
    <t>Топкий лог</t>
  </si>
  <si>
    <t>Семенівський район,                                      с. Машеве</t>
  </si>
  <si>
    <t>Семенівська ОТГ Новгород-Сіверський район, с.Машеве</t>
  </si>
  <si>
    <t>Чорна річка</t>
  </si>
  <si>
    <t>Семенівський район,    вид. 2, 3, 4, кв. 236 ДП "Семенівкарайагролісгосп"</t>
  </si>
  <si>
    <t>Семенівська ОТГ Новгород-Сіверський  район, вид. 2, 3, 4, кв.236 ДП"Семенівкарайагролісгосп"</t>
  </si>
  <si>
    <t>ДП "Семенівкарайагролісгосп"</t>
  </si>
  <si>
    <t xml:space="preserve">Сосницький район,                                кв. 42, 43 Сосницького лісництва </t>
  </si>
  <si>
    <t xml:space="preserve">Сосницька ОТГ Корюківськийрайон, кв. 42, 43 Сосницького лісництва </t>
  </si>
  <si>
    <t>Довженківський</t>
  </si>
  <si>
    <t>ДАСЛГСП "Сосницярайагролісництво"</t>
  </si>
  <si>
    <t>Масалаївське</t>
  </si>
  <si>
    <t xml:space="preserve">Сосницький район,                                кв. 107, 108 Сосницького лісництва </t>
  </si>
  <si>
    <t xml:space="preserve">Сосницька ОТГ Корюківський район, кв. 107, 108 Сосницького лісництва </t>
  </si>
  <si>
    <t>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</si>
  <si>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Матвіївський</t>
  </si>
  <si>
    <t>Сосницький район,                                        с. Матвіївка</t>
  </si>
  <si>
    <t>Сосницька ОТГ Корюківський район, с. Матвіївка</t>
  </si>
  <si>
    <t>Смирновщина</t>
  </si>
  <si>
    <t xml:space="preserve">Сосницький район,                                кв. 111 Сосницького лісництва </t>
  </si>
  <si>
    <t xml:space="preserve">Сосницька ОТГ Корюківський район,  кв. 111 Сосницького лісництва </t>
  </si>
  <si>
    <t xml:space="preserve">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                                  </t>
  </si>
  <si>
    <t>Сосницький</t>
  </si>
  <si>
    <t>Сосницький район,   смт. Сосниця</t>
  </si>
  <si>
    <t>Сосницька ОТГ Корюківський район, смт. Сосниця</t>
  </si>
  <si>
    <t>ПСП ім. Довженка (сел. Сосниця)</t>
  </si>
  <si>
    <t>Гурбинцівський</t>
  </si>
  <si>
    <t>Срібнянський район,                                     с. Гурбинці, с. Іванківці,                      смт. Дігтярі</t>
  </si>
  <si>
    <t>Срібнянська ОТГ Прилуцький район,  с.Гурбинці, с.Іванківці, смт.Дігтярі</t>
  </si>
  <si>
    <t>Дігтярівська селищна рада Срібнянського району</t>
  </si>
  <si>
    <t xml:space="preserve">Срібнянська селищна рада </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</si>
  <si>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</si>
  <si>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Дігтярівський</t>
  </si>
  <si>
    <t>Срібнянський район,                        смт. Дігтярі</t>
  </si>
  <si>
    <t>Срібнянська ОТГ Прилуцький  район, смт.Дігтярі</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</si>
  <si>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</si>
  <si>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Савинцівський</t>
  </si>
  <si>
    <t>Срібнянський район,                                    с.с. Савинці, Горобіївка</t>
  </si>
  <si>
    <t>Срібнянська ОТГ Прилуцький район, с.Савинці, с.Горобіївка</t>
  </si>
  <si>
    <t>Савенцівська, Горобіївська сільські ради Срібнянського району</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</si>
  <si>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</si>
  <si>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Срібнянський</t>
  </si>
  <si>
    <t>Срібнянський район, смт. Срібне</t>
  </si>
  <si>
    <t>Срібнянська ОТГ Прилуцький  район, смт.Срібне</t>
  </si>
  <si>
    <t>Срібнянська селищна рада Срібнянського району</t>
  </si>
  <si>
    <t>Жданівсько-Липівський</t>
  </si>
  <si>
    <t>Талалаївський район,                                 с.с. Липове, Корінецьке</t>
  </si>
  <si>
    <t>Талалаївська ОТГ Прилуцький район, с.с.Липове, Корінецьке</t>
  </si>
  <si>
    <t>Корінецька сільська рада, Липівська сільська рада Талалаївського району</t>
  </si>
  <si>
    <t xml:space="preserve">Талалївська селищна рада </t>
  </si>
  <si>
    <t xml:space="preserve">рішення Чернігівського облвиконкому від 27.12.1984 року № 454; рішення Чернігівського облвиконкому від 28.08.1989 року № 164  </t>
  </si>
  <si>
    <t>Красноколядинський</t>
  </si>
  <si>
    <t>Талалаївський район,                                    с. Красний Колядин</t>
  </si>
  <si>
    <t>Талалаївська ОТГ Прилуцький район, с.Красний Колядин</t>
  </si>
  <si>
    <t>Красноколядинська сільська рада Талалаївського району</t>
  </si>
  <si>
    <t xml:space="preserve">рішенн Чернігівського облвиконкому від 06.12.1982 року № 602; рішення Чернігівського облвиконкому від 27.12.1984 року № 454; рішення Чернігівського облвиконкому від 28.08.1989 року № 164                          </t>
  </si>
  <si>
    <t>Українсько-Березівський</t>
  </si>
  <si>
    <t>Талалаївський район,                                   сс.. Українське, Болотниця, Довгалівка, Юрківці, Березівка</t>
  </si>
  <si>
    <t>Талалаївська ОТГ Прилуцький район, с.с.Українське, Болотниця, Довгалівка, Юрківці, Березівка</t>
  </si>
  <si>
    <t>Юрківцівська, Березівська, Українська, Болотницька сільські ради Срібнянського району</t>
  </si>
  <si>
    <t>Провалля</t>
  </si>
  <si>
    <t>Чернігівський район,                                с. Боромики</t>
  </si>
  <si>
    <t>Киселівська ОТГ Чернігівський район,  с.Боромики</t>
  </si>
  <si>
    <t>Боромиківська сільська рада Чернігівського району</t>
  </si>
  <si>
    <t xml:space="preserve">Киселівська сільська рада </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</si>
  <si>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 рішення Чернігівської обласної ради від 21.03.1995 року</t>
  </si>
  <si>
    <t>Анисівський</t>
  </si>
  <si>
    <t>Чернігівський район,                                   с. Анисів</t>
  </si>
  <si>
    <t>Іванівська ОТГ Чернігівський район,  с.Анисів</t>
  </si>
  <si>
    <t>Анисівська сільська рада Чернігівського району</t>
  </si>
  <si>
    <t xml:space="preserve">Іванівська сільська рада </t>
  </si>
  <si>
    <t>Білоуський</t>
  </si>
  <si>
    <t>Чернігівський район,                           с.с. Довжик, Мохнатин, Рудка</t>
  </si>
  <si>
    <t>Новобілоуська ОТГ Чернігівський район, с.с.Довжик, Мохнатин, Рудка</t>
  </si>
  <si>
    <t>Довжицька, Мохнатинська, Рудківська сільські ради Чернігівського району</t>
  </si>
  <si>
    <t xml:space="preserve">Новобілоуська сільська рада </t>
  </si>
  <si>
    <t>Болото "Колодливе"</t>
  </si>
  <si>
    <t>Чернігівський район,   кв. 123, 124 Чернігівського лісництва ДП "Чернігівське лісове господарство"</t>
  </si>
  <si>
    <t>Киїнська ОТГ Чернігівський район,  кв.123, 124 Чернігівського лісництва ДП "Чернігівське лісове господарство"</t>
  </si>
  <si>
    <t>Ведильцівський</t>
  </si>
  <si>
    <t xml:space="preserve">Чернігівський район,                                с.с. Пльохів, Ведильці, Кархівка </t>
  </si>
  <si>
    <t xml:space="preserve">Михайло-Коцюбинська ОТГ Чернігівський район, с.с.Пльохів, Ведильці, Кархівка </t>
  </si>
  <si>
    <t>Кархівська, Ведильцівська, Пльохівська сільські ради Чернігвського району</t>
  </si>
  <si>
    <t xml:space="preserve">Михайло-Коцюбинська селищна рада </t>
  </si>
  <si>
    <t>Чернігівський район,                                     с. Дніпровське</t>
  </si>
  <si>
    <t>Гончарівська ОТГ Чернігівський район, с.Дніпровське</t>
  </si>
  <si>
    <t>Боровиківська сільська рада Чернігівського району</t>
  </si>
  <si>
    <t xml:space="preserve">Гончарівська селищна рада </t>
  </si>
  <si>
    <t>Вінниця</t>
  </si>
  <si>
    <t xml:space="preserve">Чернігівський район,  кв. 36, 42 Пакульського лісництва </t>
  </si>
  <si>
    <t xml:space="preserve">Михайло-Коцюбинська ОТГ Чернігівський район,  кв.36, 42 Пакульського лісництва </t>
  </si>
  <si>
    <t>Чернігівський район,  кв. 39, 40 Чернігівського лісництва</t>
  </si>
  <si>
    <t>Новобілоуська ОТГ Чернігівський район, кв.39, 40 Чернігівського лісництва</t>
  </si>
  <si>
    <t>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</si>
  <si>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Гатка-Земське</t>
  </si>
  <si>
    <t>Чернігівський район, смт. Олишівка</t>
  </si>
  <si>
    <t>Олишівська ОТГ Чернігівський район,  смт.Олишівка</t>
  </si>
  <si>
    <t>Олишівська селищна рада Чернігівського району</t>
  </si>
  <si>
    <t>Олишівська селищна рада</t>
  </si>
  <si>
    <t>Гмир</t>
  </si>
  <si>
    <t xml:space="preserve">Чернігівський район, кв. 29, 39, 40, 46, 47, 50, 51, 55 Красилівського лісництва </t>
  </si>
  <si>
    <t xml:space="preserve">Іванівська ОТГ Чернігівський район,  кв.29, 39, 40, 46, 47, 50, 51, 55 Красилівського лісництва </t>
  </si>
  <si>
    <t>Чернігівський держлісгосп</t>
  </si>
  <si>
    <t>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</si>
  <si>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Жеведський</t>
  </si>
  <si>
    <t>Чернігівський район,                               с.с. Жеведь, Смолин</t>
  </si>
  <si>
    <t>Гончарівська ОТГ Чернігівський район, с.с.Жеведь, Смолин;
кв.153 вид.3,4,7-11,13-17; кв.154 вид.3-5,11, 12, 21; вид.156 вид.1-4,6,7 "Чернігіврайагролісгосп"</t>
  </si>
  <si>
    <t>Смолинська, Жеведська сільські ради Чернігівського району</t>
  </si>
  <si>
    <t>Гончарівська селищна рада; ДП "Чернігіврайагролісгосп"</t>
  </si>
  <si>
    <t>Звіринець</t>
  </si>
  <si>
    <t>Чернігівський район,                                      с. Дніпровське</t>
  </si>
  <si>
    <t>Гончарівська селищна рада</t>
  </si>
  <si>
    <t>Чернігівський район,                                        с. Іванівка</t>
  </si>
  <si>
    <t>Іванівська ОТГ Чернігівський район, с.Іванівка</t>
  </si>
  <si>
    <t>Іванівська сільська рада Чернігівського району</t>
  </si>
  <si>
    <t>Ладинський</t>
  </si>
  <si>
    <t>Чернігівський район,  с. Ладинка</t>
  </si>
  <si>
    <t>Іванівська ОТГ Чернігівський район, с.Ладинка</t>
  </si>
  <si>
    <t>Ладинська сільська рада Чернігівського району</t>
  </si>
  <si>
    <t>рішення Чернігівського облвиконкому від 24.12.1979 року № 561;                         рішення Чернігівського облвиконкому від 27.12.1984 року № 454;                             рішення Чернігівського облвиконкому від 28.08.1989 року № 164</t>
  </si>
  <si>
    <t>Ліпське</t>
  </si>
  <si>
    <t>Чернігівський район,  смт. Олишівка</t>
  </si>
  <si>
    <t>Олишівська ОТГ Чернігівський район, смт.Олишівка</t>
  </si>
  <si>
    <t>Мохнатинське</t>
  </si>
  <si>
    <t>Чернігівський район,                                     с.с. Довжик, Мохнатин</t>
  </si>
  <si>
    <t>Новобілоуська ОТГ Чернігівський район, с.с.Довжик, Мохнатин</t>
  </si>
  <si>
    <t>Довжицька, Мохнатинська сільські ради Чернігівського району</t>
  </si>
  <si>
    <t>Наливайківщина</t>
  </si>
  <si>
    <t xml:space="preserve">Чернігівський район,                           кв. 78 Олишівського лісництва </t>
  </si>
  <si>
    <t xml:space="preserve">Олишівська ОТГ Чернігівський район,  кв.78 Олишівського лісництва </t>
  </si>
  <si>
    <t>рішення Чернігівського облвиконкому від 27.12.1984 року № 454;                             рішення Чернігівського облвиконкому від 28.08.1989 року № 164</t>
  </si>
  <si>
    <t>Петрове</t>
  </si>
  <si>
    <t xml:space="preserve">Чернігівський район, кв. 46 Березнянського лісництва </t>
  </si>
  <si>
    <t xml:space="preserve">Киселівська ОТГ Чернігівський район, кв. 46 Березнянського лісництва </t>
  </si>
  <si>
    <t>Чернігівський район,  с. Рудка</t>
  </si>
  <si>
    <t>Новобілоуська ОТГ Чернігівський район, с.Рудка</t>
  </si>
  <si>
    <t>Рудківська сільська рада Чернігівського району</t>
  </si>
  <si>
    <t>Струга</t>
  </si>
  <si>
    <t>Чернігівський район,                                           с.с. Рудка, Мохнатин</t>
  </si>
  <si>
    <t>Новобілоуська ОТГ Чернігівський район, с.с.Рудка, Мохнатин</t>
  </si>
  <si>
    <t>Рудківська, Мохнатинська сільські ради Чернігівського району</t>
  </si>
  <si>
    <t>Халявинський</t>
  </si>
  <si>
    <t>Чернігівський район,  с.Халявин</t>
  </si>
  <si>
    <t>Новобілоуська ОТГ Чернігівський район,  с.Халявин</t>
  </si>
  <si>
    <t>Халявинська сільська рада Чернігівського району</t>
  </si>
  <si>
    <t>Черниський</t>
  </si>
  <si>
    <t>Чернігівський район, с.Черниш</t>
  </si>
  <si>
    <t>Седнівська ОТГ Чернігівський район,  с.Черниш</t>
  </si>
  <si>
    <t>Черниська сільська рада Чернігівського району,                               СГТОВ ім. Шечвченка с. Черниш Чернігівського району</t>
  </si>
  <si>
    <t>Білаші</t>
  </si>
  <si>
    <t xml:space="preserve">Щорський район,                                    кв. 55, 56, 64, 65 Новоборовицького лісництва </t>
  </si>
  <si>
    <t xml:space="preserve">Сновська ОТГ Корюківський район,  кв.55, 56, 64, 65 Новоборовицького лісництва </t>
  </si>
  <si>
    <t>Білобережське</t>
  </si>
  <si>
    <t xml:space="preserve">Щорський район,                                    кв. 74 Щорського лісництва </t>
  </si>
  <si>
    <t xml:space="preserve">Сновська ОТГ Корюківський район   кв.74 Щорського лісництва </t>
  </si>
  <si>
    <t>Сновський район,                                    кв. 11 вид. 19,26; кв. 12 вид. 24,29,31 Єлінського лісництва</t>
  </si>
  <si>
    <t>Сновська ОТГ Корюківський район,  кв.11 вид. 19,26; кв. 12 вид. 24,29,31 Єлінського лісництва</t>
  </si>
  <si>
    <t>Боровське</t>
  </si>
  <si>
    <t xml:space="preserve">Щорський район,                                    кв. 72, 73, 82, 83, 92, 93 Новоборовицького лісництва </t>
  </si>
  <si>
    <t xml:space="preserve">Сновська ОТГ Корюківський район, кв. 72, 73, 82, 83, 92, 93 Новоборовицького лісництва </t>
  </si>
  <si>
    <t>Борсук</t>
  </si>
  <si>
    <t xml:space="preserve">Сновський район,                                    кв. 37 вид.13,14,17,20,21; кв. 38 вид.10,11,16,25; кв.48 вид. 1-3,12,18,29,31 Тихоновицького лісництва </t>
  </si>
  <si>
    <t xml:space="preserve">Сновська ОТГ Корюківський район, кв. 37 вид.13,14,17,20,21; кв. 38 вид.10,11,16,25; кв.48 вид. 1-3,12,18,29,31 Тихоновицького лісництва </t>
  </si>
  <si>
    <t>Буханицьке</t>
  </si>
  <si>
    <t xml:space="preserve">Щорський район,                                    кв. 92-94, 97 Старо-Руднянського лісництва </t>
  </si>
  <si>
    <t xml:space="preserve">Сновська ОТГ Корюківський  район,  кв. 92-94, 97 Старо-Руднянського лісництва </t>
  </si>
  <si>
    <t>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  рішення Чернігвської обласної ради від 21.03.1995 року</t>
  </si>
  <si>
    <t>Щорський район,                                    кв. 60, 61 Тихоновицького лісництва</t>
  </si>
  <si>
    <t>Сновська ОТГ Корюківськийрайон, кв. 60, 61 Тихоновицького лісництва</t>
  </si>
  <si>
    <t>Городок</t>
  </si>
  <si>
    <t>Щорський район,                                   с.с. Петрівка, Стара Рудня, Хотуничі</t>
  </si>
  <si>
    <t>Сновська ОТГ Корюківський район, с.с.Петрівка, Стара Рудня, Хотуничі</t>
  </si>
  <si>
    <t>Хотуницька, Староруднянська, Петрівська сільські ради Щорського району</t>
  </si>
  <si>
    <t xml:space="preserve">Сновська міська рада </t>
  </si>
  <si>
    <t>Щорський район,                                          с. Нові Млини</t>
  </si>
  <si>
    <t>Сновська ОТГ Корюківський район, с.Нові Млини</t>
  </si>
  <si>
    <t>Новомлинська сільська рада Щорського району</t>
  </si>
  <si>
    <t>Займище</t>
  </si>
  <si>
    <t>Щорський район,                                   с. Займище</t>
  </si>
  <si>
    <t>Сновська ОТГ Корюківський район, с.Займище</t>
  </si>
  <si>
    <t>Займищенська сільська рада Щорського району</t>
  </si>
  <si>
    <t>Калюжа</t>
  </si>
  <si>
    <t>Сновський район,                                    кв. 48 вид. 2,12,29; кв. 54 вид. 10,12,13,15,23-28. Тихоновицького лісництва</t>
  </si>
  <si>
    <t>Сновська ОТГ Корюківський  район, кв. 48 вид. 2,12,29; кв. 54 вид. 10,12,13,15,23-28. Тихоновицького лісництва</t>
  </si>
  <si>
    <t>Карбунове</t>
  </si>
  <si>
    <t xml:space="preserve">Щорський район,                                    кв. 75 Новоборовицького лісництва </t>
  </si>
  <si>
    <t xml:space="preserve">Сновська ОТГ Корюківський район, кв. 75 Новоборовицького лісництва </t>
  </si>
  <si>
    <t>Мелащенкове</t>
  </si>
  <si>
    <t xml:space="preserve">Щорський район,                                    кв. 53, 54 Щорського лісництва </t>
  </si>
  <si>
    <t xml:space="preserve">Сновська ОТГ Корюківський район, кв. 53, 54 Щорського лісництва </t>
  </si>
  <si>
    <t>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</si>
  <si>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Мохове</t>
  </si>
  <si>
    <t xml:space="preserve">Щорський район,                                    кв. 59, 60, 67, 68, 69 Новоборовицького лісництва </t>
  </si>
  <si>
    <t xml:space="preserve">Сновська ОТГ Корюківський  район, кв. 59, 60, 67, 68, 69 Новоборовицького лісництва </t>
  </si>
  <si>
    <t>Мошки</t>
  </si>
  <si>
    <t>Щорський район,                                    кв. 5 Щорського лісництва Корюківського держлісгоспу</t>
  </si>
  <si>
    <t>Сновська ОТГ Корюківський  район, кв. 5 Щорського лісництва Корюківського держлісгоспу</t>
  </si>
  <si>
    <t>Парня</t>
  </si>
  <si>
    <t xml:space="preserve">Сновський район,                                    кв. 77 вид.22,23,26,27; кв. 78 вид.24,30,35; кв. 91 вид.5,17,18; кв.92 вид.3,18,19 Єлінського лісництва </t>
  </si>
  <si>
    <t xml:space="preserve">Сновська ОТГ Корюківський район,  кв. 77 вид.22,23,26,27; кв. 78 вид.24,30,35; кв. 91 вид.5,17,18; кв.92 вид.3,18,19 Єлінського лісництва </t>
  </si>
  <si>
    <t>П'ятницьке</t>
  </si>
  <si>
    <t xml:space="preserve">Щорський район,                                    кв. 98, 99, 104, 105, 108, 110, 111 Новоборовицького лісництва </t>
  </si>
  <si>
    <t xml:space="preserve">Сновська ОТГ Корюківський район, кв. 98, 99, 104, 105, 108, 110, 111 Новоборовицького лісництва </t>
  </si>
  <si>
    <t>Снов</t>
  </si>
  <si>
    <t>Щорський район,                                 с.с. Тур'я, Клюси, Старі Боровичі, Нові Боровичі, Єліно</t>
  </si>
  <si>
    <t>Сновська ОТГ Корюківськийрайон, с.с.Тур'я, Клюси, Старі Боровичі, Нові Боровичі, Єліно</t>
  </si>
  <si>
    <t>Новоборовицька, Гірська, Тур'янська, Клюсівська, Староборовицька, Єлінська сільські ради Щорського району</t>
  </si>
  <si>
    <t>Стариця</t>
  </si>
  <si>
    <t xml:space="preserve">Щорський район,                                    кв. 40 Тихоновицького лісництва </t>
  </si>
  <si>
    <t xml:space="preserve">Сновська ОТГ Корюківський  район, кв. 40 Тихоновицького лісництва </t>
  </si>
  <si>
    <t>Стариця - ІІ</t>
  </si>
  <si>
    <t xml:space="preserve">Сновський район,                                    кв. 59 вид. 10,11-13,16; кв. 60 вид. 19-22; кв.75 вид.14,16; кв. 90 вид.10-12,14; кв. 102 вид. 21-22,25-26; кв.112 вид. 23,24,31 Єлінського лісництва </t>
  </si>
  <si>
    <t xml:space="preserve">Сновська ОТГ Корюківський  район, кв. 59 вид. 10,11-13,16; кв. 60 вид. 19-22; кв.75 вид.14,16; кв. 90 вид.10-12,14; кв. 102 вид. 21-22,25-26; кв.112 вид. 23,24,31 Єлінського лісництва </t>
  </si>
  <si>
    <t>Юрковичка</t>
  </si>
  <si>
    <t>Крутівська ОТГ Ніжинський район, кв.179,183,184 Носівського лісництва</t>
  </si>
  <si>
    <t>рішення Чернігівського облвиконкому від 27.12.1984 року № 454; 
рішення ЧОР від 11.04.2000 ліквідовано статус</t>
  </si>
  <si>
    <t>Ступак</t>
  </si>
  <si>
    <t xml:space="preserve">Щорський район,                                    кв. 32, 33 Новоборовицького лісництва </t>
  </si>
  <si>
    <t xml:space="preserve">Сновська ОТГ Корюківський  район, кв. 32, 33 Новоборовицького лісництва </t>
  </si>
  <si>
    <t>Турчанка</t>
  </si>
  <si>
    <t>Щорський район,                                   с.с. Чепелів, Іванівка</t>
  </si>
  <si>
    <t>Сновська ОТГ Корюківський район, с.с.Чепелів, Іванівка</t>
  </si>
  <si>
    <t>Софіївська, Чепелівська сільські ради Щорського району</t>
  </si>
  <si>
    <t>Нижній Болгач</t>
  </si>
  <si>
    <t>Ріпкинський район, Малинівська сільська рада</t>
  </si>
  <si>
    <t>Любецька ОТГ Чернігівський район, Малинівська сільська рада</t>
  </si>
  <si>
    <t xml:space="preserve">Малинівська сільська рада Ріпкинський район, </t>
  </si>
  <si>
    <t>Рішення Чернігівської обласної ради від 29.09.2016</t>
  </si>
  <si>
    <t>Верхній Болгач</t>
  </si>
  <si>
    <t>Ріпкинський р-н, північний захід с.Коробки</t>
  </si>
  <si>
    <t>Чернігівський район, північний захід с.Коробки</t>
  </si>
  <si>
    <t>Любецька селищна рада Любецької ОТГ</t>
  </si>
  <si>
    <t>Дуб Павла Тичини</t>
  </si>
  <si>
    <t>Бобровицький район,                            с. Піски</t>
  </si>
  <si>
    <t>Бобровицька ОТГ Ніжинський район,  с.Піски</t>
  </si>
  <si>
    <t>Пісківська сільська рада Бобровицького району</t>
  </si>
  <si>
    <t>Липа Павла Тичини</t>
  </si>
  <si>
    <t>Бобровицька ОТГ Ніжинський  район,  с.Піски</t>
  </si>
  <si>
    <t>Марківецький дуб</t>
  </si>
  <si>
    <t xml:space="preserve">Бобровицький район,                                   кв. 84 Коляжинського лісництва </t>
  </si>
  <si>
    <t xml:space="preserve">Бобровицька ОТГ Ніжинський  район, кв. 84 Коляжинського лісництва </t>
  </si>
  <si>
    <t>рішення Чернігівського облвиконкому від 27.04.1964 року № 236; рішення Чернігвського облвиконкому  від 10.06.1972 року № 303; рішення Чернігівського облвиконкому від 27.12.1984 року № 454; рішення Чернігівського облвиконкому від 28.08.1989 року № 164</t>
  </si>
  <si>
    <t>Борзнянський район,  м. Борзна, територія школи-інтернату</t>
  </si>
  <si>
    <t>Борзнянська ОТГ Ніжинський  район, м.Борзна, територія Борзнянського ліцею</t>
  </si>
  <si>
    <t>Борзнянська школа-інтернат</t>
  </si>
  <si>
    <t>КЗ "Борзнянський ліцей" Чернігівської обласної ради</t>
  </si>
  <si>
    <t xml:space="preserve">Борзнянський район,                            кв. 89 уч. 14, кв. 90 уч. 12 Борзнянського лісництва </t>
  </si>
  <si>
    <t xml:space="preserve">Борзнянська ОТГ Ніжинський  район, кв. 89 вид. 14, кв. 90 вид. 12 Борзнянського лісництва </t>
  </si>
  <si>
    <t>рішення Чернігвського облвиконкому  від 10.06.1972 року № 303; рішення Чернігівського облвиконкому від 27.12.1984 року № 454; рішення Чернігівського облвиконкому від 28.08.1989 року № 164</t>
  </si>
  <si>
    <t>Високопрачівська дача</t>
  </si>
  <si>
    <t>Борзнянський район,                           кв. 43 Борзнянського лісництва</t>
  </si>
  <si>
    <t>Височанська  ОТГ Ніжинський  район,  кв. 43 Борзнянського лісництва</t>
  </si>
  <si>
    <t>Лісовий дендрарій</t>
  </si>
  <si>
    <t>Борзнянський район,                             кв. 90 Борзнянського лісництва</t>
  </si>
  <si>
    <t>Борзнянська ОТГ Ніжинський  район, кв. 88, 90 Борзнянського лісництва</t>
  </si>
  <si>
    <t>Дуб невклянський</t>
  </si>
  <si>
    <t xml:space="preserve">Городнянський район,                          кв. 93 вид. 12 Невклянського лісництва </t>
  </si>
  <si>
    <t xml:space="preserve">Городнянська ОТГ Чернігівський район, кв. 93 вид. 12 Невклянського лісництва </t>
  </si>
  <si>
    <t>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</si>
  <si>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Городнянський район, с. Невкля</t>
  </si>
  <si>
    <t>Городнянська ОТГ Чернігівський  район, с.Невкля</t>
  </si>
  <si>
    <t>Моложавська сільська рада Городнянського району</t>
  </si>
  <si>
    <t>рішення Чернігівського облвиконкому від 29.07.1975 року № 319; рішення Чернігівського облвиконкому від 27.12.1984 року № 454; рішення Чернігівського облвиконкому від 28.08.1989 року № 164</t>
  </si>
  <si>
    <t>Сквер Городнянський</t>
  </si>
  <si>
    <t>Городнянський район,                         м. Городня</t>
  </si>
  <si>
    <t>Городнянська ОТГ Чернігівський  район, м.Городня</t>
  </si>
  <si>
    <t>рішення Чернігівського облвиконкому від 28.03.1964 року № 121; рішення Чернігівського облвиконкому від 10.06.1972 року № 303; рішення Чернігівського облвиконкому від 28.08.1989 року № 164</t>
  </si>
  <si>
    <t>Сосни невклянські</t>
  </si>
  <si>
    <t xml:space="preserve">Городнянський район,                           с. Невкля  </t>
  </si>
  <si>
    <t xml:space="preserve">Городнянська ОТГ Чернігівський  район, с.Невкля  </t>
  </si>
  <si>
    <t>Іржавецькі багаторічні меморіальні насадження</t>
  </si>
  <si>
    <t xml:space="preserve">Ічнянський район, с. Іржавець  </t>
  </si>
  <si>
    <t xml:space="preserve">Ічнянська ОТГ Прилуцький  район, с.Іржавець  </t>
  </si>
  <si>
    <t>Іржавецька сільська рада Ічнянського району</t>
  </si>
  <si>
    <t>рішення Чернігівського облвиконкому від 28.03.1964 року № 121;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t>
  </si>
  <si>
    <t>Багатовіковий дуб</t>
  </si>
  <si>
    <t xml:space="preserve">Ічнянський район,                                          кв. 39 Жадьківського лісництва </t>
  </si>
  <si>
    <t xml:space="preserve">Ічнянська ОТГ Прилуцький  район, кв. 39 Жадьківського лісництва </t>
  </si>
  <si>
    <t>рішення Чернігівського облвиконкому від 27.04.1964 року № 236; рішення Чернігівського облвиконкому від 10.06.1972 року № 303; рішення Чернігівського облвиконкому від 28.08.1989 року № 164</t>
  </si>
  <si>
    <t>Горбачівський березовий гай</t>
  </si>
  <si>
    <t xml:space="preserve">Козелецький район,                              кв. 130, 131 Горбачівського лісництва </t>
  </si>
  <si>
    <t xml:space="preserve">Козелецька ОТГ Чернігівський район,  кв. 130, 131 Горбачівського лісництва </t>
  </si>
  <si>
    <t>Остерський держлісгосп</t>
  </si>
  <si>
    <t>рішення Чернігівського облвиконкому від 27.04.1964 року № 236;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t>
  </si>
  <si>
    <t>Дуб віковий</t>
  </si>
  <si>
    <t>Козелецький район,                            смт. Козелець, вул. Даневича</t>
  </si>
  <si>
    <t>Козелецька ОТГ Чернігівський  район, смт.Козелець, вул. родини Богомольців</t>
  </si>
  <si>
    <t>Козелецьке виробниче управління житлово-комунального господарства, смт. Козелець</t>
  </si>
  <si>
    <t xml:space="preserve">Козелецька селищна рада </t>
  </si>
  <si>
    <t>рішення Чернігівського облвиконкому від 18.10.1965 року № 643;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t>
  </si>
  <si>
    <t xml:space="preserve">Козелецький район,                                   смт. Козелець, територія районної лікарні               </t>
  </si>
  <si>
    <t xml:space="preserve">Козелецька ОТГ Чернігівський  район, смт.Козелець, територія районної лікарні               </t>
  </si>
  <si>
    <t>Козелецька районна лікарня</t>
  </si>
  <si>
    <t>Комунальне некомерційне підприємство Козелецької районної ради "Козелецька центральна районна лікарня"</t>
  </si>
  <si>
    <t>рішення Чернігівського облвиконкому від 27.04.1964 року № 236;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t>
  </si>
  <si>
    <t>Дуб косачівський</t>
  </si>
  <si>
    <t xml:space="preserve">Козелецький район,                               кв. 41 Косачівського лісництва </t>
  </si>
  <si>
    <t xml:space="preserve">Деснянська  ОТГ Чернігівський  район, кв. 36 Косачівського лісництва </t>
  </si>
  <si>
    <t>Дуб маврійський</t>
  </si>
  <si>
    <t>Козелецький район,                               с. Петрівське</t>
  </si>
  <si>
    <t xml:space="preserve">Козелецька ОТГ Чернігівський  район, с.Мостиське </t>
  </si>
  <si>
    <t>рішення Чернігвської обласної ради віж 14.05.1999 року</t>
  </si>
  <si>
    <t>Олишівська ділянка грабу</t>
  </si>
  <si>
    <t xml:space="preserve">Козелецький район,                                     кв. 76 Олишівського лісництва </t>
  </si>
  <si>
    <t xml:space="preserve">Кіптівська   ОТГ Чернігівський  район, кв. 76 Олишівського лісництва </t>
  </si>
  <si>
    <t>Сорокошицька дібровна ділянка</t>
  </si>
  <si>
    <t>Козелецький район,                             кв. 55, 60 Сорокошицького лісництва ДП "Остерське лісове господарство"</t>
  </si>
  <si>
    <t>Деснянська  ОТГ Чернігівський  район, кв. 55, 60 Сорокошицького лісництва ДП "Остерське лісове господарство"</t>
  </si>
  <si>
    <t xml:space="preserve">Коропський район,                                кв. 50 Понорницького лісництва </t>
  </si>
  <si>
    <t xml:space="preserve">Понорницька ОТГ Новгород-Сіверський  район,  кв. 50 Понорницького лісництва </t>
  </si>
  <si>
    <t xml:space="preserve">рішення Чернігівського облвиконкому від 27.04.1964 року № 236; рішення Чернігвського облвиконкому  від 10.06.1972 року № 303; рішення Чернігівського облвиконкому від 28.08.1989 року № 164     </t>
  </si>
  <si>
    <t>Дуб вільнянський</t>
  </si>
  <si>
    <t>Коропський район,                                  с. Вільне</t>
  </si>
  <si>
    <t>Коропська ОТГ Новгород-Сіверський  район,  с.Вільне</t>
  </si>
  <si>
    <t>Вільненська сільська рада Коропського району</t>
  </si>
  <si>
    <t xml:space="preserve">Коропська селищна рада </t>
  </si>
  <si>
    <t>Старовинна ялинова алея</t>
  </si>
  <si>
    <t xml:space="preserve">Понорницька ОТГ Новгород-Сіверський  район, кв. 50 Понорницького лісництва </t>
  </si>
  <si>
    <t xml:space="preserve">рішення Чернігівського облвиконкому від 27.04.1964 року № 236;  рішення Чернігвського облвиконкому  від 10.06.1972 року № 303; рішення Чернігівського облвиконкому від 28.08.1989 року № 164     </t>
  </si>
  <si>
    <t>Урочище "Лобанівщина"</t>
  </si>
  <si>
    <t xml:space="preserve">Коропський район,                                                              с. Шабалинів                            </t>
  </si>
  <si>
    <t xml:space="preserve">Коропська ОТГ Новгород-Сіверський   район, с. Шабалинів                            </t>
  </si>
  <si>
    <t>Коропське спеціалізоване лісогосподарське підприємство "Агролісгосп"</t>
  </si>
  <si>
    <t>Дуб андрониківський</t>
  </si>
  <si>
    <t xml:space="preserve">Корюківський район,                               кв. 41 Андрониківського лісництва </t>
  </si>
  <si>
    <t xml:space="preserve">Корюківська ОТГ Корюківський район, кв. 41 Андрониківського лісництва </t>
  </si>
  <si>
    <t>Дуб корюківський</t>
  </si>
  <si>
    <t xml:space="preserve">Корюківський район,                               кв. 100 Корюківського лісництва </t>
  </si>
  <si>
    <t xml:space="preserve">Корюківська ОТГ Корюківський район, кв. 100 Корюківського лісництва </t>
  </si>
  <si>
    <t>Будянське</t>
  </si>
  <si>
    <t xml:space="preserve">Куликівський район,                                  кв. 14 Дроздівського лісництва </t>
  </si>
  <si>
    <t xml:space="preserve">Куликівська ОТГ Чернігівський  район, кв. 14 Дроздівського лісництва </t>
  </si>
  <si>
    <t>Гульбище - І</t>
  </si>
  <si>
    <t>Куликівський район,                                  кв. 12 вид. 3 Дроздівського лісництва у</t>
  </si>
  <si>
    <t xml:space="preserve">Куликівська ОТГ Чернігівський  район, кв. 12 вид. 3 Дроздівського лісництва </t>
  </si>
  <si>
    <t xml:space="preserve">рішення Чернігівського облвиконкому від 28.08.1989 року № 164    </t>
  </si>
  <si>
    <t>Гульбище - ІІ</t>
  </si>
  <si>
    <t xml:space="preserve">Куликівський район,                                  кв. 10 вид. 9 Дроздівського лісництва </t>
  </si>
  <si>
    <t xml:space="preserve">Куликівська ОТГ Чернігівський  район,  кв. 10 вид. 9 Дроздівського лісництва </t>
  </si>
  <si>
    <t>Устинівщина</t>
  </si>
  <si>
    <t xml:space="preserve">Куликівський район,                                  кв. 39 вид. 13 Дроздівського лісництва </t>
  </si>
  <si>
    <t xml:space="preserve">Куликівська ОТГ Чернігівський  район,  кв. 39 вид. 13 Дроздівського лісництва </t>
  </si>
  <si>
    <t>рішення Чернігвського облвиконкому  від 10.06.1972 року № 303;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</si>
  <si>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Менський район,                                с. Величківка</t>
  </si>
  <si>
    <t>Менська ОТГ Корюківський район, с.Величківка</t>
  </si>
  <si>
    <t>Величківська сільська рада Менського району</t>
  </si>
  <si>
    <t>Менський район,                                         м. Мена</t>
  </si>
  <si>
    <t>Менська міська рада</t>
  </si>
  <si>
    <t>Менська ОТГ Корюківський  район, м.Мена</t>
  </si>
  <si>
    <t>Дуб березнянський -І</t>
  </si>
  <si>
    <t xml:space="preserve">Менський район,                                                                кв. 54 Березнянського лісництва </t>
  </si>
  <si>
    <t xml:space="preserve">Березнянська ОТГ Чернігівський район, кв. 54 Березнянського лісництва </t>
  </si>
  <si>
    <t xml:space="preserve">рішення Чернігвського облвиконкому  від 10.06.1972 року № 303; рішення Чернігівського облвиконкому від 27.12.1984 року № 454; рішення Чернігівського облвиконкому від 28.08.1989 року № 164;                    </t>
  </si>
  <si>
    <t>Дуб березнянський -ІІ</t>
  </si>
  <si>
    <t xml:space="preserve">Березнянська ОТГ Чернігівський  район, кв. 54 Березнянського лісництва </t>
  </si>
  <si>
    <t>Менська липа</t>
  </si>
  <si>
    <t>Менська ОТГ Корюківський  район,  м. Мена</t>
  </si>
  <si>
    <t>Стольненські дуби</t>
  </si>
  <si>
    <t>Менський район,                                      с. Стольне</t>
  </si>
  <si>
    <t>Менська ОТГ Корюківський  район, с.Стольне</t>
  </si>
  <si>
    <t>Стольненська сільська рада Менського району</t>
  </si>
  <si>
    <t>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163</t>
  </si>
  <si>
    <t>Стольненські клени-явори</t>
  </si>
  <si>
    <t>Менський район,                                     с. Стольне</t>
  </si>
  <si>
    <t xml:space="preserve">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</si>
  <si>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Урочище "Бурімка"</t>
  </si>
  <si>
    <t xml:space="preserve">Менський район,                                  кв. 45 Сосницького лісництва </t>
  </si>
  <si>
    <t xml:space="preserve">Менська ОТГ Корюківський  район,  кв.126  Сосницького лісництва </t>
  </si>
  <si>
    <t>ДП"Холминське лісове господарство"</t>
  </si>
  <si>
    <t>рішення Чернігівського облвиконкому від 08.09.1958 року № 861;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рішення Чернігівського облвиконкому від 31.07.1991 року № 159</t>
  </si>
  <si>
    <t>Урочище "Лош"</t>
  </si>
  <si>
    <t>Менський район,                                     с. Максаки</t>
  </si>
  <si>
    <t>Менська ОТГ Корюківський  район, с.Максаки</t>
  </si>
  <si>
    <t>Лісківська сільська рада Менського району</t>
  </si>
  <si>
    <t>рішення Чернігівського облвиконкому від 27.04.1964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t>
  </si>
  <si>
    <t>Дуб багатовіковий</t>
  </si>
  <si>
    <t>Ніжинський район,                                  с. Липів Ріг</t>
  </si>
  <si>
    <t>Вертіївська ОТГ Ніжинський район, с.Липів Ріг</t>
  </si>
  <si>
    <t>Липоворізька сільська рада Ніжинського району</t>
  </si>
  <si>
    <t>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рішення Чернігівського облвиконкому від 31.07.1991 року № 159</t>
  </si>
  <si>
    <t>Узруївський ліс</t>
  </si>
  <si>
    <t>Новгород-Сіверський район, кв. 42 вид.23,24,25 Узруївського лісництва</t>
  </si>
  <si>
    <t>Новгород-Сіверська ОТГ Новгород-Сіверський район, кв. 42 вид.23,24,25 Узруївського лісництва</t>
  </si>
  <si>
    <t>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t>
  </si>
  <si>
    <t>Деснянська</t>
  </si>
  <si>
    <t>Новгород-Сіверський район,                 с. Комань</t>
  </si>
  <si>
    <t>Новгород-Сіверська ОТГ Новгород-Сіверський район, с. Комань</t>
  </si>
  <si>
    <t>ДП "Новгород-Сіверська науково-дослідна станція"</t>
  </si>
  <si>
    <t>рішення Чернігівської обласної ради від 11 червня 2208 року</t>
  </si>
  <si>
    <t>Носівський район,                                   с. Софіївка</t>
  </si>
  <si>
    <t>Макіївська ОТГ Ніжинський  район, с.Софіївка</t>
  </si>
  <si>
    <t>Софіївська сільська рада Носівського району</t>
  </si>
  <si>
    <t xml:space="preserve">Макіївська сільська рада </t>
  </si>
  <si>
    <t xml:space="preserve">Носівський район,                                 кв. 59 Іржавського лісництва </t>
  </si>
  <si>
    <t xml:space="preserve">Носівська ОТГ Ніжинський  район, кв. 59 Іржавського лісництва </t>
  </si>
  <si>
    <t>Макіївський дуб</t>
  </si>
  <si>
    <t>Носівський район,                                   с. Макіївка</t>
  </si>
  <si>
    <t>Макіївська сільська рада Носівського району</t>
  </si>
  <si>
    <t>рішення Чернігівської обласної ради від 11.04.2000 року, ліквідовано рішенням  облради  від 22.08 2017 № 13-10/VII</t>
  </si>
  <si>
    <t>Тополя біла</t>
  </si>
  <si>
    <t>Макіївська ОТГ Ніжинський  район, с. Макіївка</t>
  </si>
  <si>
    <t>Жевахівщина</t>
  </si>
  <si>
    <t>Прилуцький район,                             смт. Линовиця</t>
  </si>
  <si>
    <t>Линовицька ОТГ Прилуцький район,  смт.Линовиця</t>
  </si>
  <si>
    <t>Линовицька селищна рада Прилуцького району</t>
  </si>
  <si>
    <t xml:space="preserve">Линовицька селищна рада </t>
  </si>
  <si>
    <t>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  рішення Чернігівської обласної ради від 29.11.2006 року</t>
  </si>
  <si>
    <t>Івківці</t>
  </si>
  <si>
    <t>Ладанська ОТГ Прилуцький район, с.Івківці</t>
  </si>
  <si>
    <t xml:space="preserve">Івковецька сільська рада </t>
  </si>
  <si>
    <t>ДП "Дослідне господарство "Івківці" Миронівського інституту пшениці ім.В.М.Ремесла Національної академії аграрних наук України"</t>
  </si>
  <si>
    <t>рішення Чернігівської обласної ради від 14.05.1999 року;  рішення Чернігівської обласної ради від 29.11.2006 року</t>
  </si>
  <si>
    <t>Парк ім. Т.Г.Шевченка</t>
  </si>
  <si>
    <t>Линовицька ОТГ Прилуцький район, смт.Линовиця</t>
  </si>
  <si>
    <t xml:space="preserve">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 рішення Чернігівської обласної ради від 29.11.2006 року                            </t>
  </si>
  <si>
    <t>Багатовіковий дуб "Велетень"</t>
  </si>
  <si>
    <t>Прилуцький район,                             сел. Линовиця</t>
  </si>
  <si>
    <t xml:space="preserve">рішення Чернігівського облвиконкому від 28.07.1975 року № 319; рішення Чернігівського олблвиконкому від 27.12.1984 року № 454; рішення Чернігівського облвиконкому від 28.08.1989 року № 164 , скасовано рішенням облради  від 23.02 2017 № 19-8/VII                                                                                                          </t>
  </si>
  <si>
    <t>Багатовіковий дуб "Три брати"</t>
  </si>
  <si>
    <t>Линовицька ОТГ Прилуцький район, сел.Линовиця</t>
  </si>
  <si>
    <t xml:space="preserve">рішення Чернігівського облвиконкому від 10.06.1972 року № 303; рішення Чернігівського облвиконкому від 28.08.1989 року № 164    </t>
  </si>
  <si>
    <t>Дуб богданівський</t>
  </si>
  <si>
    <t>Прилуцький район,                                 с. Богданівка</t>
  </si>
  <si>
    <t>Линовицька ОТГ Прилуцький район, с.Богданівка</t>
  </si>
  <si>
    <t>Богданівська сільська рада Прилуцького району</t>
  </si>
  <si>
    <t xml:space="preserve">рішення Чернігівського облвиконкому від 28.07.1975 року № 319;  рішення Чернігівського олблвиконкому від 27.12.1984 року № 454; рішення Чернігівського облвиконкому від 28.08.1989 року № 164                                                                                                            </t>
  </si>
  <si>
    <t>Дуби скитокські</t>
  </si>
  <si>
    <t>Ріпкинський район,                                    с. Скиток</t>
  </si>
  <si>
    <t>Добрянська ОТГ Чернігівський район, с.Скиток</t>
  </si>
  <si>
    <t>Новояриловицька сільська рада Ріпкинського району</t>
  </si>
  <si>
    <t>Рашково-Слобідський дуб</t>
  </si>
  <si>
    <t>Ріпкинський район,                                  с. Рашкова Слобода</t>
  </si>
  <si>
    <t>Ріпкинська ОТГ Чернігівський район, с.Рашкова Слобода</t>
  </si>
  <si>
    <t>Петрушівська сільська рада Ріпкинського району</t>
  </si>
  <si>
    <t>Ріпкинська селищна рада</t>
  </si>
  <si>
    <t>Сосни присторощинські</t>
  </si>
  <si>
    <t xml:space="preserve"> Ріпкинський район,                                             кв. 40 Ріпкинського лісництва</t>
  </si>
  <si>
    <t>Ріпкинська ОТГ Чернігівський  район, кв. 40 Ріпкинського лісництва</t>
  </si>
  <si>
    <t>Сушнянський дуб</t>
  </si>
  <si>
    <t xml:space="preserve">Ріпкинський район,                                кв. 27 Добрянського лісництва </t>
  </si>
  <si>
    <t xml:space="preserve">Добрянська ОТГ Чернігівський  район,  кв. 27 Добрянського лісництва </t>
  </si>
  <si>
    <t>Урочище "Єсинське"</t>
  </si>
  <si>
    <t>Ріпкинський район,                                       кв. 149 Любецького лісництва ДП "Чернігівське лісове господарство"</t>
  </si>
  <si>
    <t>Любецька ОТГ Чернігівський район,  кв. 149 Любецького лісництва ДП "Чернігівське лісове господарство"</t>
  </si>
  <si>
    <t>Урочище "Суха Грядь"</t>
  </si>
  <si>
    <t xml:space="preserve">Ріпкинський район,                               кв. 3 вид. 2,11,17 Новояриловицького лісництва </t>
  </si>
  <si>
    <t xml:space="preserve">Добрянська ОТГ Чернігівський район, кв. 3 Новояриловицького лісництва </t>
  </si>
  <si>
    <t>Шкуранська група дубів</t>
  </si>
  <si>
    <t>Ріпкинський район,                                 с. Шкуранка</t>
  </si>
  <si>
    <t>Любецька ОТГ Чернігівський  район,  с.Шкуранка</t>
  </si>
  <si>
    <t>Губицька сільська рада Ріпкинського району</t>
  </si>
  <si>
    <t>Дерева-екзоти</t>
  </si>
  <si>
    <t xml:space="preserve">Семенівський район,                           вид. 2 кв. 62 Радомського лісництва </t>
  </si>
  <si>
    <t xml:space="preserve">Холминська ОТГ Корюківський район, вид. 2 кв. 62 Радомського лісництва </t>
  </si>
  <si>
    <t xml:space="preserve">рішення Чернігівського облвиконкому від 27.04.1964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</si>
  <si>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 xml:space="preserve">Семенівський район,                                        кв. 67 Радомського лісництва </t>
  </si>
  <si>
    <t xml:space="preserve">Холминська ОТГ Корюківський  район,  кв. 67 Радомського лісництва </t>
  </si>
  <si>
    <t xml:space="preserve">рішення Чернігівського облвиконкому від 27.04.1964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</si>
  <si>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Сосна хлоп'яницька</t>
  </si>
  <si>
    <t>Сосницький район,                                            с. Хлоп'яники</t>
  </si>
  <si>
    <t>Сосницька ОТГ Корюківський район, с.Хлоп'яники</t>
  </si>
  <si>
    <t>Хлоп'яницька сільська рада Сосницького району</t>
  </si>
  <si>
    <t xml:space="preserve">рішення Чернігівського облвиконкому від 28.08.1989 року № 164   </t>
  </si>
  <si>
    <t>Срібнянський район,                          смт. Дігтярі</t>
  </si>
  <si>
    <t>Срібнянська ОТГ Прилуцький  район,  смт.Дігтярі</t>
  </si>
  <si>
    <t>Дігтярівський аграрний ліцей</t>
  </si>
  <si>
    <t>рішення Чернігівського облвиконкому від 27.04.1964 року № 236;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  рішення Чернігівської обласної ради від 29.11.2006 року</t>
  </si>
  <si>
    <t>Сокиринський явір</t>
  </si>
  <si>
    <t>Срібнянський район,                                            с. Сокиринці</t>
  </si>
  <si>
    <t>Срібнянська ОТГ Прилуцький район,  с.Сокиринці</t>
  </si>
  <si>
    <t>Сокиринський професійний аграрний ліцей</t>
  </si>
  <si>
    <t>Унікальне дерево-екзот</t>
  </si>
  <si>
    <t>Срібнянський район,                                        с. Сокиринці</t>
  </si>
  <si>
    <t>Срібнянська ОТГ Прилуцький (бувший Срібнянський) район,  с.Сокиринці</t>
  </si>
  <si>
    <t>Сокиринське СПТУ-37</t>
  </si>
  <si>
    <t>Чернігівський район,                          смт. Седнів</t>
  </si>
  <si>
    <t>Седнівська ОТГ Чернігівський район,  смт.Седнів</t>
  </si>
  <si>
    <t>Седнівська селищна рада Черніігвського району</t>
  </si>
  <si>
    <t xml:space="preserve">Седнівська селищна рада </t>
  </si>
  <si>
    <t xml:space="preserve">рішення Чернігівського облвиконкому від 06.04.1971 року № 168;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рішення Чернігівського облвиконкому від 31.07.1991 року № 159  </t>
  </si>
  <si>
    <t>Липа Т.Г.Шевченка</t>
  </si>
  <si>
    <t>Чернігівський район,                                  смт. Седнів</t>
  </si>
  <si>
    <t>Седнівська ОТГ Чернігівський район, смт.Седнів</t>
  </si>
  <si>
    <t>Седнівська середня школа Чернігвського району</t>
  </si>
  <si>
    <t>КЗ "Седнівський навчально-виховний комплекс" Чернігівської районної ради</t>
  </si>
  <si>
    <t xml:space="preserve">рішення Чернігівського облвиконкому від 27.04.1964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</si>
  <si>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Татарська гірка                       (Анисівська дача)</t>
  </si>
  <si>
    <t xml:space="preserve">Чернігівський район,                                   кв.3, 4 Красилівського лісництва </t>
  </si>
  <si>
    <t xml:space="preserve">Іванівська ОТГ Чернігівський район, кв.3, 4 Красилівського лісництва </t>
  </si>
  <si>
    <t xml:space="preserve">рішення Чернігівського облвиконкому від 08.09.1958 року № 861;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</si>
  <si>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Козлянське</t>
  </si>
  <si>
    <t>Чернігівський район,                                  вид. 4 кв. 90 Чернігвського лісництва ДП "Чернігівське лісове господарство"</t>
  </si>
  <si>
    <t>Михайло-Коцюбинська ОТГ Чернігівський район,  вид. 4 кв. 90 Чернігвського лісництва ДП "Чернігівське лісове господарство"</t>
  </si>
  <si>
    <t>Чорторійський дуб</t>
  </si>
  <si>
    <t>Чернігівський район,                                   кв.15 Чернігівського лісництва ДП "Чернігівське лісове господарство"</t>
  </si>
  <si>
    <t>Киселівська ОТГ Чернігівський район,  кв.15 Чернігівського лісництва ДП "Чернігівське лісове господарство"</t>
  </si>
  <si>
    <t>Новоборовицька група дерев-довгожителів</t>
  </si>
  <si>
    <t>Щорський район,                                              кв. 84, 94, 95 Новоборовицького лісництва ДП "Корюківське лісове господарство"</t>
  </si>
  <si>
    <t xml:space="preserve">Сновська ОТГ Корюківський  район,  кв. 84, 94, 95 Новоборовицького лісництва </t>
  </si>
  <si>
    <t>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t>
  </si>
  <si>
    <t>Мостки</t>
  </si>
  <si>
    <t>Щорський район,                                           с. Єліне</t>
  </si>
  <si>
    <t>Сновська ОТГ Корюківський район,  с. Містки</t>
  </si>
  <si>
    <t>Щорський райагролісгосп</t>
  </si>
  <si>
    <t>"Сновськрайагролісгосп"</t>
  </si>
  <si>
    <t>м. Чернігів,                                            вул. Толстого, 90</t>
  </si>
  <si>
    <t>м. Чернігів,                                            вул. Толстого, 91</t>
  </si>
  <si>
    <t>м. Чернігів,                                            парк ім. Коцюбинського (біля Борисо-Глібського собору)</t>
  </si>
  <si>
    <t>Національний архітектурно-історичний заповідник "Чернігів стародавній"</t>
  </si>
  <si>
    <t>м. Чернігів,                                            вул. Воїнів Інтернаціоналістів, 45</t>
  </si>
  <si>
    <t>м. Чернігів, вул. Олега Міхнюка, 45</t>
  </si>
  <si>
    <t>рішення Чернігівського облвиконкому від 28.08.1989 року № 165</t>
  </si>
  <si>
    <t>м. Чернігів,                                            урочище "Святе"</t>
  </si>
  <si>
    <t>рішення Чернігівського облвиконкому від 27.04.1964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t>
  </si>
  <si>
    <t>Багатовікові дуби</t>
  </si>
  <si>
    <t>рішення Чернігівського облвиконкому від 27.04.1964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t>
  </si>
  <si>
    <t>м. Чернігів,                                            вул. Коцюбинського, 20</t>
  </si>
  <si>
    <t>м. Чернігів,                                            вул. Коцюбинського, 21</t>
  </si>
  <si>
    <t>м. Чернігів,                                            вул. Куйбишева, 19</t>
  </si>
  <si>
    <t>м. Чернігів,                                            вул. Магістратська, 19</t>
  </si>
  <si>
    <t>Обласна стоматологічна поліклініка</t>
  </si>
  <si>
    <t xml:space="preserve">Комунальне некомерційне підприємство «Чернігівська обласна стоматологічна поліклініка» Чернігівської обласної ради </t>
  </si>
  <si>
    <t>м. Чернігів,                                            вул. Пушкіна ("Мар'їн гай")</t>
  </si>
  <si>
    <t>м. Чернігів,                                            вул. Коцюбинського, 12</t>
  </si>
  <si>
    <t>м. Чернігів,                                            вул. Коцюбинського, 13</t>
  </si>
  <si>
    <t>Група багатовікових дубів</t>
  </si>
  <si>
    <t>м. Чернігів,                                            Центральний парк культури і відпочинку</t>
  </si>
  <si>
    <t>ДК РБП "Зеленбуд"</t>
  </si>
  <si>
    <t>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рішення Чернігівської обласної ради від 11.04.2000 року</t>
  </si>
  <si>
    <t>м. Чернігів,                                            вул. Шевченка, 97</t>
  </si>
  <si>
    <t>м.Чернігів, вул.Шевченка, 105</t>
  </si>
  <si>
    <t>Чернігівське МК РБП "Зеленбуд"</t>
  </si>
  <si>
    <t>Квартирно-експлуатаційний відділ</t>
  </si>
  <si>
    <t>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рішення Чернігівської обласної ради від 14.05.1999 року</t>
  </si>
  <si>
    <t>м. Чернігів,                                            вул. Шевченка, 95</t>
  </si>
  <si>
    <t>м. Чернігів,                                            вул. Шевченка, 96</t>
  </si>
  <si>
    <t>Чернігівський державний технологічний інститут</t>
  </si>
  <si>
    <t>Національний університет "Чернігівська політехніка"</t>
  </si>
  <si>
    <t>рішення Чернігівського облвиконкому від 10.06.1972 року № 303; рішення Чернігівського облвиконкому від 06.12.1982 року № 602; рішення Чернігівського олблвиконкому від 27.12.1984 року № 454;  рішення Чернігівського облвиконкому від 28.08.1989 року № 164; рішення Чернігівської обласної ради від 11.04.2000 року</t>
  </si>
  <si>
    <t>м. Чернігів,                                              урочище "Маліїв рів" (південна околиця міста)</t>
  </si>
  <si>
    <t>рішення Чернігівського облвиконкому від 10.06.1972 року № 303; рішення Чернігівського облвиконкому від 06.12.1982 року № 602; рішення Чернігівського олблвиконкому від 27.12.1984 року № 454; рішення Чернігівського облвиконкому від 28.08.1989 року № 164; рішення Чернігівського облвиконкому від 31.07.1991 року № 159</t>
  </si>
  <si>
    <t>Група вікових насаджень</t>
  </si>
  <si>
    <t>м. Чернігів,                                            вул. Шевченка, 57</t>
  </si>
  <si>
    <t>м. Чернігів,                                            вул. Шевченка, 58</t>
  </si>
  <si>
    <t>м. Чернігів,                                            вул. Шевченка, 54</t>
  </si>
  <si>
    <t>м. Чернігів,                                            вул. Шевченка, 55</t>
  </si>
  <si>
    <t>рішення Чернігівського облвиконкому від 27.04.1964 року № 236; рішення Чернігівського облвиконкому від 10.06.1972 року № 303;  рішення Чернігівського облвиконкому від 06.12.1982 року № 602; рішення Чернігівського олблвиконкому від 27.12.1984 року № 454; рішення Чернігівського облвиконкому від 28.08.1989 року № 164; рішення Чернігівської обласної ради від 22.12.2005 року</t>
  </si>
  <si>
    <t>Дуб Заньковецької</t>
  </si>
  <si>
    <t>Ніжинський район,                                 м. Ніжин</t>
  </si>
  <si>
    <t>Ніжинська ОТГ    Ніжинський район, м.Ніжин</t>
  </si>
  <si>
    <t>Ніжинське виробниче управління житлово-комунального господарства</t>
  </si>
  <si>
    <t>рішення Чернігівського облвиконкому від 10.06.1972 року № 303; рішення Чернігівського олблвиконкому від 27.12.1984 року № 454;рішення Чернігівського облвиконкому від 28.08.1989 року № 164</t>
  </si>
  <si>
    <t>Прилуцький район,                                     м. Прилуки, вул. Вокзальна, 36</t>
  </si>
  <si>
    <t>Прилуцька ОТГ   Прилуцький район, м.Прилуки, вул. Гірняка,  буд.11</t>
  </si>
  <si>
    <t>КП електромереж зовнішнього освітлення "Міськсвітло"</t>
  </si>
  <si>
    <t xml:space="preserve">рішення Чернігівського облвиконкому від 06.04.1971 року № 168;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рішення Чернігівської обласної ради від 22.12.2005 року                                                                                                            </t>
  </si>
  <si>
    <t>Прилуцький район,                                      м. Прилуки,                                           вул. Костянтинівська, 106</t>
  </si>
  <si>
    <t>Прилуцька ОТГ  Прилуцький район, м.Прилуки, вул.Костянтинівська,  буд.93</t>
  </si>
  <si>
    <t xml:space="preserve">рішення Чернігівського облвиконкому від 06.04.1971 року № 168;  рішення Чернігівського облвиконкому від 10.06.1972 року № 303; рішення Чернігівського облвиконкому від 28.08.1989 року № 164                                                                                                            </t>
  </si>
  <si>
    <t>Прилуцький район,                                    м. Прилуки, вул. Гірняка, 11</t>
  </si>
  <si>
    <t xml:space="preserve">рішення Чернігівського облвиконкому від 06.04.1971 року № 168;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</si>
  <si>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Чотири вікові дуби</t>
  </si>
  <si>
    <t>Прилуцький район,                                     м. Прилуки,                                               вул. Костянтинівська, 93</t>
  </si>
  <si>
    <t xml:space="preserve">рішення Чернігівського облвиконкому від 06.04.1971 року № 168;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</si>
  <si>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Дерева садиби П.Г. Березовського</t>
  </si>
  <si>
    <t>Чернігівський район,                                     с. Старий Білоус</t>
  </si>
  <si>
    <t>Новобілоуська ОТГ Чернігівський район,  с.Старий Білоус</t>
  </si>
  <si>
    <t>Сосна Василя Ялоцького</t>
  </si>
  <si>
    <t xml:space="preserve">м. Чернігів, територія агробіостанції Чернігівського педагогічного ліцею для обдарованої сільської молоді Чернігівського обласної ради                      </t>
  </si>
  <si>
    <t xml:space="preserve">Територія агробіостанції Чернігівського педагогічного ліцею для обдарованої сільської молоді Чернігівського обласної ради                                </t>
  </si>
  <si>
    <t>Чернігівський обласний педагогічний ліцей для обдарованої молоді Чернігівської обласної ради</t>
  </si>
  <si>
    <t>рішення облради  від 17.05 2017 № 18-9/VII</t>
  </si>
  <si>
    <t>Вікові дерева бувшої садиби Г.М. Глібова</t>
  </si>
  <si>
    <t xml:space="preserve">м. Чернігів, території ЧДТУ, інституту мікробіології, школи ліцею № 16      </t>
  </si>
  <si>
    <t>м. Чернігів, території ЧДТУ, інституту мікробіології, школи ліцею № 17</t>
  </si>
  <si>
    <t xml:space="preserve">Території ЧДТУ (0,09 га); інституту мікробіології (0,11 га); школи ліцею № 16 (0,11 га).                                </t>
  </si>
  <si>
    <t xml:space="preserve">ЧНТУ (0,09 га); інститут мікробіології (0,11 га); інформаційно-технологічний ліцей № 16 (0,11 га).                                </t>
  </si>
  <si>
    <t>Лизуноворуднянські дуби</t>
  </si>
  <si>
    <t xml:space="preserve">Ріпкинський р-н, територія с.Лизунова Рудня </t>
  </si>
  <si>
    <t xml:space="preserve">Добрянська ОТГ Чернігівський район с.Лизунова Рудня </t>
  </si>
  <si>
    <t xml:space="preserve">Добрянська селищна рада Добрянської ОТГ </t>
  </si>
  <si>
    <t>Бурковщинський дуб</t>
  </si>
  <si>
    <t xml:space="preserve">Ріпкинський р-н, територія с.Коробки </t>
  </si>
  <si>
    <t>Добрянська ОТГ Чернігівський район с.Коробки</t>
  </si>
  <si>
    <t>Лаврик</t>
  </si>
  <si>
    <t xml:space="preserve">                                                                                                                                                                                   </t>
  </si>
  <si>
    <t xml:space="preserve">Борзнянський район,                               с. Галайбино  </t>
  </si>
  <si>
    <t xml:space="preserve">Височанська ОТГ Ніжинський  район,   с.Галайбино  </t>
  </si>
  <si>
    <t xml:space="preserve">Височанська сільська рада </t>
  </si>
  <si>
    <t>Сорокошицький чапельник</t>
  </si>
  <si>
    <t xml:space="preserve"> пам'ятка природи </t>
  </si>
  <si>
    <t>Козелецький район,                              кв. 72 Сорокошицького лісництва  ДП "Остерське лісове господарство"</t>
  </si>
  <si>
    <t>Деснянська ОТГ Чернігівський  район,   кв. 72 Сорокошицького лісництва  ДП "Остерське лісове господарство"</t>
  </si>
  <si>
    <t>Топильне</t>
  </si>
  <si>
    <t>Менська ОТГ Корюківський  район, смт. Макошино</t>
  </si>
  <si>
    <t xml:space="preserve"> Менська міська рада </t>
  </si>
  <si>
    <t xml:space="preserve">рішення Чернігівського облвиконкому від 27.04.1964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</si>
  <si>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Бабичів острів</t>
  </si>
  <si>
    <t>Ріпкинський район,                               кв. 79 Любецького лісництва ДП "Чернігівське лісове господарство"</t>
  </si>
  <si>
    <t>Любецька ОТГ Чернігівський район, кв. 79 Любецького лісництва ДП "Чернігівське лісове господарство"</t>
  </si>
  <si>
    <t xml:space="preserve">рішення Чернігівського облвиконкому від 08.09.1958 року № 861;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</si>
  <si>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Ріпкинський район,                               вид. 14, кв. 47 Любецького  лісництва ДП "Чернігівське лісове господарство"</t>
  </si>
  <si>
    <t>Любецька ОТГ Чернігівський  район,   вид. 14, кв. 47 Любецького  лісництва ДП "Чернігівське лісове господарство"</t>
  </si>
  <si>
    <t xml:space="preserve">рішення Чернігівського облвиконкому від 27.04.1064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рішення Чернігівського облвиконкому від 31.07.1991 року № 159  </t>
  </si>
  <si>
    <t>Озеро "Нерадча"</t>
  </si>
  <si>
    <t>Ріпкинський район,                              сел. Любеч</t>
  </si>
  <si>
    <t>Любецька ОТГ Чернігівський  район,  сел. Любеч</t>
  </si>
  <si>
    <t>ТОВ "Шиль"  (сел. Любеч Ріпкинського району)</t>
  </si>
  <si>
    <t xml:space="preserve">рішення Чернігівського облвиконкому від 27.04.1064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</si>
  <si>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 xml:space="preserve">Ріпкинський район,                                      кв. 93 Чудівського лісництва </t>
  </si>
  <si>
    <t xml:space="preserve">Ріпкинська  ОТГ Чернігівський район,  кв. 93 Чудівського лісництва </t>
  </si>
  <si>
    <t>Парасючка</t>
  </si>
  <si>
    <t xml:space="preserve">Бахмацький район,                                     с. Бахмач  </t>
  </si>
  <si>
    <t xml:space="preserve">Бахмацька ОТГ Ніжинський  район, с.Бахмач  </t>
  </si>
  <si>
    <t xml:space="preserve">Бахмацька міська рада </t>
  </si>
  <si>
    <t>рішення Чернігівського облвиконкому від 27.04.1964 року № 236; рішення Чернігвського облвиконкому  від 10.06.1972 року № 303;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</si>
  <si>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 xml:space="preserve">Бобровицький район,                              с. Піски </t>
  </si>
  <si>
    <t xml:space="preserve">Бобровицька ОТГ Ніжинський  район,  с.Піски </t>
  </si>
  <si>
    <t xml:space="preserve">Бобровицький район,                             с. Старий Биків  </t>
  </si>
  <si>
    <t xml:space="preserve">Новобасанська ОТГ Ніжинський  район, с.Старий Биків  </t>
  </si>
  <si>
    <t>Новобиківська селищна рада Бобровицького район</t>
  </si>
  <si>
    <t>Новобасанська сільська рада</t>
  </si>
  <si>
    <t>Озеро "Ворона"</t>
  </si>
  <si>
    <t xml:space="preserve">Борзнянський район,                             с. Сидорівка  </t>
  </si>
  <si>
    <t xml:space="preserve">Комарівська ОТГ Ніжинський  район, с.Сидорівка  </t>
  </si>
  <si>
    <t>Комарівська сільська рада</t>
  </si>
  <si>
    <t>рішення Чернігівського облвиконкому від 27.04.1964 року № 236; рішення Чернігвського облвиконкому  від 10.06.1972 року № 303;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</si>
  <si>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Джерело-криниця</t>
  </si>
  <si>
    <t xml:space="preserve">Козелецький район,                                 с. Лемеші </t>
  </si>
  <si>
    <t xml:space="preserve">Козелецька ОТГ Чернігівський район, с.Лемеші </t>
  </si>
  <si>
    <t>Лемешівська сільська рад Козелецького району</t>
  </si>
  <si>
    <t>Озеро Солонецьке</t>
  </si>
  <si>
    <t xml:space="preserve">Козелецький район,                               м. Остер  </t>
  </si>
  <si>
    <t xml:space="preserve">Остерська ОТГ Чернігівський  район,  м.Остер  </t>
  </si>
  <si>
    <t>Карпилівська сільська рада Козелецького району</t>
  </si>
  <si>
    <t xml:space="preserve">Остерська міська рада </t>
  </si>
  <si>
    <t>Озеро "Стибин"</t>
  </si>
  <si>
    <t xml:space="preserve">Козелецький район,                                 с. Савин    </t>
  </si>
  <si>
    <t xml:space="preserve">Козелецька ОТГ Чернігівський  район, с.Савин  </t>
  </si>
  <si>
    <t>Савинська сільська рада Козелецького району</t>
  </si>
  <si>
    <t>рішення Чернігівського облвиконкому від 13.11.1966 року № 643; рішення Чернігвського облвиконкому  від 10.06.1972 року № 303; рішення Чернігівського облвиконкому від 27.12.1984 року № 454; рішення Чернігівського облвиконкому від 28.08.1989 року № 164</t>
  </si>
  <si>
    <t>Озеро "Башукове"</t>
  </si>
  <si>
    <t xml:space="preserve">Коропський район,                                      с. Сохачі </t>
  </si>
  <si>
    <t xml:space="preserve">Коропська ОТГ Новгород-Сіверський район, с.Сохачі </t>
  </si>
  <si>
    <t>Сохачівська сільська рада Коропського району</t>
  </si>
  <si>
    <t>Коропська селищна рада</t>
  </si>
  <si>
    <t xml:space="preserve">рішення Чернігівського облвиконкому від 27.04.1964 року № 236; рішення Чернігвського облвиконкому  від 10.06.1972 року № 303; рішення Чернігівського облвиконкому від 27.12.1984 року № 454; рішення Чернігівського облвиконкому від 28.08.1989 року № 164    </t>
  </si>
  <si>
    <t>Озеро "Вить"</t>
  </si>
  <si>
    <t>Коропський район,                               смт. Короп</t>
  </si>
  <si>
    <t>Коропська ОТГ Новгород-Сіверський район,  смт.Короп</t>
  </si>
  <si>
    <t>Синій колодязь</t>
  </si>
  <si>
    <t xml:space="preserve">Коропський район,                                 с. Верба  </t>
  </si>
  <si>
    <t xml:space="preserve">Понорницька ОТГ Новгород-Сіверський  район, с.Верба  </t>
  </si>
  <si>
    <t>Вербівська сільська рада Козелецького району</t>
  </si>
  <si>
    <t xml:space="preserve">Понорницька селищна рада  </t>
  </si>
  <si>
    <t>Заплавні озера</t>
  </si>
  <si>
    <t>Куликівський район,                               с. Кладьківка</t>
  </si>
  <si>
    <t>Куликівська ОТГ Чернігівський  район, с.Кладьківка</t>
  </si>
  <si>
    <t>СВК "Десна" с. Кладьківка Куликівського району</t>
  </si>
  <si>
    <t>Озеро "Тиха Десна"</t>
  </si>
  <si>
    <t>Куликівська ОТГ Чернігівський район, с. Кладьківка</t>
  </si>
  <si>
    <t>Кладьківська сільська рада Куликівського району</t>
  </si>
  <si>
    <t>Менський район,                                     м. Мена</t>
  </si>
  <si>
    <t>рішення Чернігівського облвиконкому від 24.12.1990 року № 335</t>
  </si>
  <si>
    <t>Озеро "Гайтан"</t>
  </si>
  <si>
    <t>Менський район,                                 смт. Макошино</t>
  </si>
  <si>
    <t>Менська ОТГ Корюківський  район,  смт.Макошино</t>
  </si>
  <si>
    <t>Макошинська сільська рада Менського району</t>
  </si>
  <si>
    <t>Озеро "Тихе"</t>
  </si>
  <si>
    <t>Менський район,                                      с. Максаки</t>
  </si>
  <si>
    <t>Менська ОТГ Корюківський  район,  с.Максаки</t>
  </si>
  <si>
    <t>Урочище "Срібнянка"</t>
  </si>
  <si>
    <t xml:space="preserve">Новгород-Сіверський район,                      кв. 29 Лосківського лісництва </t>
  </si>
  <si>
    <t xml:space="preserve">Новгород-Сіверська ОТГ Новгород-Сіверський район, кв. 29 Лосківського лісництва </t>
  </si>
  <si>
    <t>Новгород-Сіверський район,                      м. Новгород-Сіверський</t>
  </si>
  <si>
    <t>Новгород-Сіверська ОТГ Новгород-Сіверський район,                      м. Новгород-Сіверський</t>
  </si>
  <si>
    <t>Ковпинський вихід</t>
  </si>
  <si>
    <t>Новгород-Сіверський район,                       с. Ковпинка, с. Пушкарі</t>
  </si>
  <si>
    <t>Новгород-Сіверська ОТГ Новгород-Сіверський район,                       с. Ковпинка, с. Пушкарі</t>
  </si>
  <si>
    <t>Ковпинська сільська рада Новгород-Сіверського району</t>
  </si>
  <si>
    <t>Ушівська криниця</t>
  </si>
  <si>
    <t>Новгород-Сіверський район,                         с. Ушівка</t>
  </si>
  <si>
    <t>Новгород-Сіверська ОТГ Новгород-Сіверський район,  с.Ушівка</t>
  </si>
  <si>
    <t>Об'єднанська сільська рада</t>
  </si>
  <si>
    <t xml:space="preserve">рішення Чернігівського облвиконкому від 27.04.1964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</si>
  <si>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Узруївські джерела</t>
  </si>
  <si>
    <t xml:space="preserve">Новгород-Сіверський район,                   кв. 19 вид. 16  Узруївського лісництва </t>
  </si>
  <si>
    <t xml:space="preserve">Новгород-Сіверська ОТГ Новгород-Сіверський район, кв. 38 вид. 3  Узруївського лісництва </t>
  </si>
  <si>
    <t xml:space="preserve">рішення Чернігівського облвиконкому від 27.04.1964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рішення Чернігівського облвиконкому від 31.07.1991 року № 159 </t>
  </si>
  <si>
    <t>Стахорщинське джерело</t>
  </si>
  <si>
    <t>Новгород-Сіверський район,                                 с. Кіровськ</t>
  </si>
  <si>
    <t>Новгород-Сіверська ОТГ Новгород-Сіверський район,                                 с. Троїцьке</t>
  </si>
  <si>
    <t>Кіровська сільська рада</t>
  </si>
  <si>
    <t xml:space="preserve">рішення Чернігівського облвиконокому від 29.07.1975 року № 319; рішення Чернігівського олблвиконкому від 27.12.1984 року № 454; рішення Чернігівського облвиконкому від 28.08.1989 року № 164                          </t>
  </si>
  <si>
    <t>Озеро "Соловйове"</t>
  </si>
  <si>
    <t xml:space="preserve">Сосницький район,                                    кв. 134 Сосницького лісництва </t>
  </si>
  <si>
    <t xml:space="preserve">Сосницька ОТГ Корюківський район, кв. 134 Сосницького лісництва </t>
  </si>
  <si>
    <t xml:space="preserve">рішення Чернігівського облвиконкому від 27.04.1964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рішення Чернігівського облвиконкому від 31.07.1991 року № 159 </t>
  </si>
  <si>
    <t>Озеро "Магістратське"</t>
  </si>
  <si>
    <t>м. Чернігів,                                              лівий берег р. Десна</t>
  </si>
  <si>
    <t>Чернігівський технологічний інститут</t>
  </si>
  <si>
    <t xml:space="preserve">рішення Чернігівського облвиконкому від 27.04.1964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</si>
  <si>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Озеро "Глушець"</t>
  </si>
  <si>
    <t>рішення Чернігівського облвиконкому від 27.04.1964 року № 236; рішення Чернігівського облвиконкому від 10.06.1972 року № 303; рішення Чернігівського облвиконкому від 28.08.1989 року № 165</t>
  </si>
  <si>
    <t>Болото Кораблище</t>
  </si>
  <si>
    <t>Ріпкинський район,                                     с. Малий Зліїв</t>
  </si>
  <si>
    <t>Любецька ОТГ Чернігівський  район,   с.Малий Зліїв</t>
  </si>
  <si>
    <t>Гордонова гора</t>
  </si>
  <si>
    <t xml:space="preserve">пам'ятка природи </t>
  </si>
  <si>
    <t>геологічниа</t>
  </si>
  <si>
    <t xml:space="preserve">Борзнянський район,                             с. Ядути  </t>
  </si>
  <si>
    <t xml:space="preserve">Борзнянська ОТГ Ніжинський  район, с.Ядути  </t>
  </si>
  <si>
    <t>Крейдяні поклади</t>
  </si>
  <si>
    <t>Новгород-Сіверський район,                        с. Чулатів</t>
  </si>
  <si>
    <t>Новгород-Сіверська ОТГ Новгород-Сіверський район, с.Чулатів</t>
  </si>
  <si>
    <t>Команська сільська рада Новгород-Сіверського району</t>
  </si>
  <si>
    <t>Погон</t>
  </si>
  <si>
    <t>Новгород-Сіверський район,                        с. Пушкарі</t>
  </si>
  <si>
    <t>Новгород-Сіверська ОТГ Новгород-Сіверський район, с.Пушкарі</t>
  </si>
  <si>
    <t>Данчичева гора</t>
  </si>
  <si>
    <t>Срібнянський район,                               смт. Срібне</t>
  </si>
  <si>
    <t>Лозовиця</t>
  </si>
  <si>
    <t>Бахмацький район,                                  кв. 1, 2 Батуринського лісництва</t>
  </si>
  <si>
    <t>Батуринська ОТГ Ніжинський район, кв. 1, 2 Батуринського лісництва</t>
  </si>
  <si>
    <t>ДП "Борзнянське лісове госопдарство"</t>
  </si>
  <si>
    <t xml:space="preserve">Бобровицький район,                            кв. 5 Новоселицького лісництва </t>
  </si>
  <si>
    <t xml:space="preserve">Бобровицька ОТГ Ніжинський  район, кв. 99 Новоселицького лісництва </t>
  </si>
  <si>
    <t>Дідове</t>
  </si>
  <si>
    <t xml:space="preserve">Бобровицький район,                           кв. 90 Новоселицького лісництва </t>
  </si>
  <si>
    <t xml:space="preserve">Новобасанська ОТГ Ніжинський  район, кв. 69 Новоселицького лісництва </t>
  </si>
  <si>
    <t>Миничин ріг</t>
  </si>
  <si>
    <t xml:space="preserve">Бобровицький район,                            кв. 67, 68 Кобижчанського лісництва </t>
  </si>
  <si>
    <t xml:space="preserve">Бобровицька ОТГ Ніжинський  район,  кв. 67-70 Кобижчанського лісництва </t>
  </si>
  <si>
    <t>Базарщина</t>
  </si>
  <si>
    <t xml:space="preserve">Борзнянський район,                                  кв. 84, 85, 91, 92 Борзнянського лісництва </t>
  </si>
  <si>
    <t xml:space="preserve">Борзнянська ОТГ Ніжинський  район,  кв. 84, 85, 91, 92 Борзнянського лісництва </t>
  </si>
  <si>
    <t>рішення Чернігівського облвиконкому від 27.04.1964 року № 236; рішення Чернігівського облвиконкому від 10.06.1972 року № 303; рішення Чернігівського облвиконкому від 29.07.1975 року № 319; рішення Чернігівського облвиконкому від 27.12.1984 року № 454; рішення Чернігівського облвиконкому від 28.08.1989 року № 164</t>
  </si>
  <si>
    <t>Гніздищанська дача</t>
  </si>
  <si>
    <t xml:space="preserve">Городнянський район,                                 кв. 18-22, 45-49, 56-58, 61-68 Городнянського лісництва,  кв. 54, 68, 69, 88,89 Моложавського лісництва, с.с. Дроздовиця, Майське, Лютеж, Гніздище </t>
  </si>
  <si>
    <t xml:space="preserve">Городнянська ОТГ с.с.Хотивля, Дроздовиця, Пекурівка, Моложава; Тупичівська ОТГ с.Великий Листвен Чернігівського (бувшогоГороднянського) району; кв. 18-22, 45-49, 56-58, 61-68 Городнянського лісництва,  кв. 54, 68, 69, 88,89 Моложавського лісництва ДП "Городнянський лісгосп"; кв. 93,94,100,105-110,171 ДП "Городнярайагролісгосп" </t>
  </si>
  <si>
    <t>Городнянський держлісгосп,                     ДП "Городнярайагролісгосп" , Хотівлянська, Дроздовицька, Пекурівська, Моложавська, Великолиственська сільські ради Городнянського району</t>
  </si>
  <si>
    <t>ДП "Городнянський лісгосп", ДП "Городнярайагролісгосп", Городнянська міська рада, Тупичівська сільська рада</t>
  </si>
  <si>
    <t>рішення Чернігівського облвиконкому від 31.07.1991 року № 159; рішення Чернігівської обласної ради від 30.10.2001 року</t>
  </si>
  <si>
    <t>Софіївка</t>
  </si>
  <si>
    <t>Ічнянський район,                                 кв. 26, 33 Жадьківського лісництва</t>
  </si>
  <si>
    <t>Ічнянська ОТГ Прилуцький  район,  кв. 26, 33 Жадьківського лісництва</t>
  </si>
  <si>
    <t>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t>
  </si>
  <si>
    <t>Паньківський ліс</t>
  </si>
  <si>
    <t xml:space="preserve">Козелецький район,                               кв. 67-71 Олишівського лісництва </t>
  </si>
  <si>
    <t xml:space="preserve">Олишівська ОТГ Чернігівський  район, кв.67-71 Олишівського лісництва </t>
  </si>
  <si>
    <t>Рішення Чернігівської обласної ради від 14.05.1999 року</t>
  </si>
  <si>
    <t>Псьолів острів</t>
  </si>
  <si>
    <t xml:space="preserve">Козелецький район,                               кв. 38-40 Остерського лісництва </t>
  </si>
  <si>
    <t xml:space="preserve">Остерська  ОТГ Чернігівський  район, кв.38-40 Остерського лісництва </t>
  </si>
  <si>
    <t>рішення Чернігвського облвиконкому від 27.04.1964 року № 236; рішення Чернігівського облвиконкому від 10.06.1972 року № 303; рішення Чернігівського облвиконкому від 28.08.1989 року № 164; рішення Чернігівського облвиконкому від 31.07.1991 року № 159</t>
  </si>
  <si>
    <t>Чернещина</t>
  </si>
  <si>
    <t xml:space="preserve">Козелецький район,                             кв. 45, 46 Козелецького лісництва </t>
  </si>
  <si>
    <t xml:space="preserve">Гончарівська ОТГ Чернігівський район, кв.45, 46 Козелецького лісництва </t>
  </si>
  <si>
    <t>рішення Чернігівського облвиконкому від 13.10.1966 року № 643; рішення Чернігівського облвиконкому від 10.06.1972 року № 303; рішення Чернігівського облвиконкому від 28.08.1989 року № 164</t>
  </si>
  <si>
    <t>Коропський бір</t>
  </si>
  <si>
    <t>Коропський район,                                     кв. 7-13 Коропського лісництва</t>
  </si>
  <si>
    <t>Коропська ОТГ Новгород-Сіверський  район,  кв.7-13 Коропського лісництва</t>
  </si>
  <si>
    <t>рішення Чернігвського облвиконкому  від 29.07.1975 року № 319;  рішення Чернігівського олблвиконкому від 27.12.1984 року № 454; рішення Чернігівського облвиконкому від 28.08.1989 року № 164; рішення Чернігівського облвиконкому від 31.07.1991 року № 159</t>
  </si>
  <si>
    <t>Корюківський район,                                    кв. 75 Рейментарівського лісницвта</t>
  </si>
  <si>
    <t>Корюківська ОТГ Корюківський район,  кв. 75 Рейментарівського лісницвта</t>
  </si>
  <si>
    <t>Кістерська дача</t>
  </si>
  <si>
    <t>Корюківський район,                             кв. 19, 21, 22, 39-43, 48, 49, 72, 73 Холминського лісництва</t>
  </si>
  <si>
    <t>Холминська ОТГ Корюківський район,  кв.19, 21, 22, 39-43, 48, 49, 72, 73 Холминського лісництва</t>
  </si>
  <si>
    <t>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</si>
  <si>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 xml:space="preserve"> Корюківський ліс</t>
  </si>
  <si>
    <t xml:space="preserve">Корюківський район, кв.73 вид.5, 6; кв.74 вид. 2; кв. 82 вид.7 Корюківського лісництва </t>
  </si>
  <si>
    <t xml:space="preserve">Корюківська ОТГ Корюківський район, кв. 73 вид. 5, 6; кв. 74 вид. 2;     кв. 82 вид.7 Корюківського лісництва </t>
  </si>
  <si>
    <t>рішення Чернігвського облвиконкому від 29.07.1975 року № 319;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</si>
  <si>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Корюківський лісопарк</t>
  </si>
  <si>
    <t xml:space="preserve">Корюківський район,                            кв. 1 Брецького лісництва </t>
  </si>
  <si>
    <t xml:space="preserve">Корюківська ОТГ Корюківський район, кв. 1 Брецького лісництва </t>
  </si>
  <si>
    <t xml:space="preserve">ішення Чернігівського облвиконкому від 27.04.1964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</si>
  <si>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Наумівський ліс</t>
  </si>
  <si>
    <t xml:space="preserve">Корюківський район,                          кв. 98 вид. 4 Корюківського лісництва </t>
  </si>
  <si>
    <t xml:space="preserve">Корюківська ОТГ Корюківський район,  кв. 98 вид. 4 Корюківського лісництва </t>
  </si>
  <si>
    <t>рішення Чернігвського облвиконкому від 29.07.1975 року № 319; рішення Чернігівського облвиконкому від 27.12.1984 року № 454; рішення Чернігівського облвиконкому від 28.08.1989 року № 164</t>
  </si>
  <si>
    <t>Холминська дача</t>
  </si>
  <si>
    <t xml:space="preserve">Корюківський район,                                     кв. 13, 14 Холминського лісництва </t>
  </si>
  <si>
    <t xml:space="preserve">Холминська ОТГ Корюківський район,  кв. 13, 14 Холминського лісництва </t>
  </si>
  <si>
    <t>Шубинські дачі</t>
  </si>
  <si>
    <t xml:space="preserve">Корюківський район,                                    кв. 25, 26, 29, 30 Корюківського лісницвта </t>
  </si>
  <si>
    <t xml:space="preserve">Корюківська ОТГ Корюківський район, кв. 25, 26, 29, 30 Корюківського лісницвта </t>
  </si>
  <si>
    <t>рішення Чернігівського облвиконкому від 29.07.1975 року № 319;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</si>
  <si>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 xml:space="preserve">Куликівський район,                             кв. 46-50 Олишівського лісництва </t>
  </si>
  <si>
    <t xml:space="preserve">Куликівська ОТГ Чернігівський  район, кв.46-50 Олишівського лісництва </t>
  </si>
  <si>
    <t>Чамарове</t>
  </si>
  <si>
    <t>Менський район,                                        с. Дягова</t>
  </si>
  <si>
    <t>Менська ОТГ Корюківський  район, кв.21-25, кв.47, кв.48</t>
  </si>
  <si>
    <t>ДП "Менарайагролісництво"</t>
  </si>
  <si>
    <t>рішення Чернігівського облвиконкому від 24.12.1990 року № 335; рішення Чернігівської обласної ради від 30.10.2001 року</t>
  </si>
  <si>
    <t>Голеньово</t>
  </si>
  <si>
    <t xml:space="preserve">Менський район,                                        кв. 49 Березнянського лісництва </t>
  </si>
  <si>
    <t xml:space="preserve">Березнянська ОТГ Чернігівський  район, кв. 49 Березнянського лісництва </t>
  </si>
  <si>
    <t xml:space="preserve">рішення Чернігівського облвиконкому від 08.09.1958 року № 861; рішення Чернігівського облвиконкому від 10.06.1972 року № 303; рішення Чернігівського облвиконкому від 31.07.1991 року № 159                      </t>
  </si>
  <si>
    <t>Стольненське</t>
  </si>
  <si>
    <t>Менський район,                                     вид. 1, 2, 6 кв. 73, вид. 1 кв. 74  Березнянського лісництва Чернігівського держлісгоспу</t>
  </si>
  <si>
    <t>Менська ОТГ  Корюківський  район, вид. 1, 2, 6 кв. 73, вид. 1 кв. 74  Березнянського лісництва Чернігівського держлісгоспу</t>
  </si>
  <si>
    <t>рішення Чернігівської обласної ради від 11.04.2000 року; рішення Чернігівської обласної ради від 15.06.2004 року</t>
  </si>
  <si>
    <t>Макошине</t>
  </si>
  <si>
    <t xml:space="preserve">Менський район,                                                         кв. 48 Сосницького лісництва </t>
  </si>
  <si>
    <t xml:space="preserve">Менська ОТГ  Корюківський  район, кв. 112 Сосницького лісництва </t>
  </si>
  <si>
    <t>Ветхе</t>
  </si>
  <si>
    <t>Ніжинський район,                                        м. Ніжин</t>
  </si>
  <si>
    <t>Ніжинська ОТГ Ніжинський район, м.Ніжин</t>
  </si>
  <si>
    <t>ДП "Ніжинрайагролісництво"</t>
  </si>
  <si>
    <t xml:space="preserve">рішення Чернігівського облвиконкому від 28.03.1964 року № 121;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рішення Чернігівського облвиконкому від 31.07.1991 року № 159                                            </t>
  </si>
  <si>
    <t>Бирине</t>
  </si>
  <si>
    <t>Новгород-Сіверський район,                            кв. 11-13, 19, 20, 26, 27, 32, 33 Задеснянського лісництва</t>
  </si>
  <si>
    <t>Новгород-Сіверська ОТГ Новгород-Сіверський район, кв. 11-13, 19, 20, 26, 27, 32, 33 Задеснянського лісництва</t>
  </si>
  <si>
    <t>рішення Чернігівського облвиконкому від 28.03.1964 року № 121; рішення Чернігівського облвиконкому від 10.06.1972 року № 303; рішення Чернігвського облвиконкому від 29.07.1975 року № 319; рішення Чернігівського облвиконкому від 27.12.1984 року № 454; рішення Чернігівського облвиконкому від 28.08.1989 року № 164</t>
  </si>
  <si>
    <t>Хутірське</t>
  </si>
  <si>
    <t xml:space="preserve">Новгород-Сіверський район,                            кв. 30 вид.3,19,20 Краснохутірського лісництва </t>
  </si>
  <si>
    <t xml:space="preserve">Новгород-Сіверська ОТГ Новгород-Сіверський район, кв. 30 вид.3,19,20 Краснохутірського лісництва </t>
  </si>
  <si>
    <t xml:space="preserve">Прилуцький район,                                           кв. 129-130 Прилуцького лісництва </t>
  </si>
  <si>
    <t xml:space="preserve">Ладанська ОТГ Прилуцький район, кв. 129-130 Прилуцького лісництва </t>
  </si>
  <si>
    <t xml:space="preserve">рішення Чернігівського облвиконкому від 27.07.1975 року № 319;  рішення Чернігівського олблвиконкому від 27.12.1984 року № 454; рішення Чернігівського облвиконкому від 28.08.1989 року № 164                                  </t>
  </si>
  <si>
    <t>Три ярки</t>
  </si>
  <si>
    <t xml:space="preserve"> Прилуцький район,                                                кв. 126 Прилуцького лісництва </t>
  </si>
  <si>
    <t xml:space="preserve">Ладанська ОТГ  Прилуцький район,  кв. 126 Прилуцького лісництва </t>
  </si>
  <si>
    <t xml:space="preserve">рішення Чернігівського облвиконкому від 27.07.1975 року № 319; рішення Чернігівського олблвиконкому від 27.12.1984 року № 454; рішення Чернігівського облвиконкому від 28.08.1989 року № 164                                  </t>
  </si>
  <si>
    <t>Борисоглібське</t>
  </si>
  <si>
    <t>Ріпкинський район,                                                кв. 52, 53, 63-68, 78-83, 90, 91,                       94-98 Мекшунівського лісництва</t>
  </si>
  <si>
    <t>Любецька ОТГ Чернігівський  район, кв.52, 53, 63-68, 78-83, 90, 91,94-98 Мекшунівського лісництва</t>
  </si>
  <si>
    <t>Волноша</t>
  </si>
  <si>
    <t xml:space="preserve">Ріпкинський район,                                               кв. 7-9 Чудівського ліснитцва </t>
  </si>
  <si>
    <t xml:space="preserve">Ріпкинська ОТГ Чернігівський  район,  кв.7-9 Чудівського ліснитцва </t>
  </si>
  <si>
    <t xml:space="preserve">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   </t>
  </si>
  <si>
    <t>Вороб'ївське</t>
  </si>
  <si>
    <t>Ріпкинський район,                                     кв. 39-44 Любецького лісництва ДП "Чернігівське лісове господарство"</t>
  </si>
  <si>
    <t xml:space="preserve">Любецька ОТГ Чернігівський  район, кв. 39-44 Любецького лісництва </t>
  </si>
  <si>
    <t xml:space="preserve">рішення Чернігівського облвиконкому від 27.12.1984 року № 454; рішення Чернігівського облвиконкому від 28.08.1989 року № 164   </t>
  </si>
  <si>
    <t>Довга рудня</t>
  </si>
  <si>
    <t xml:space="preserve">Ріпкинський район,                                      кв. 106-114 Мекшунівського ліснитцва </t>
  </si>
  <si>
    <t xml:space="preserve">Любецька ОТГ Чернігівський  район,  кв. 106-114 Мекшунівського ліснитцва </t>
  </si>
  <si>
    <t xml:space="preserve">рішення Чернігівського облвиконкому від 27.04.1964 року № 236;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                    </t>
  </si>
  <si>
    <t>Лубча</t>
  </si>
  <si>
    <t>Ріпкинський район,                                     кв. 150, 151 Любецького лісництва ДП "Чернігівське лісове господарство"</t>
  </si>
  <si>
    <t>Любецька ОТГ Чернігівський  район,  кв. 150, 151 Любецького лісництва ДП "Чернігівське лісове господарство"</t>
  </si>
  <si>
    <t>Мороги</t>
  </si>
  <si>
    <t>Ріпкинський район,                                        кв. 129 Любецького ліснитцва ДЛГО "Чернігівліс"</t>
  </si>
  <si>
    <t>Ріпкинська ОТГ Чернігівський  район,  кв. 129 Любецького ліснитцва ДЛГО "Чернігівліс"</t>
  </si>
  <si>
    <t>ДЛГО "Чернігівліс"</t>
  </si>
  <si>
    <t xml:space="preserve">рішення Чернігівського облвиконкому від 27.12.1984 року № 454;                                                      рішення Чернігівського облвиконкому від 28.08.1989 року № 164   </t>
  </si>
  <si>
    <t>Нова зимниця</t>
  </si>
  <si>
    <t xml:space="preserve">Ріпкинський район,                                     кв. 1-12 Ріпкинського ліснитцва </t>
  </si>
  <si>
    <t xml:space="preserve">Ріпкинська ОТГ Чернігівський  район, кв. 1-12 Ріпкинського ліснитцва </t>
  </si>
  <si>
    <t>Присторонська дача</t>
  </si>
  <si>
    <t xml:space="preserve">Ріпкинський район,                               кв. 37-48 Ріпкинського лісництва </t>
  </si>
  <si>
    <t xml:space="preserve">Ріпкинська ОТГ Чернігівський  район,  кв.37-48 Ріпкинського лісництва </t>
  </si>
  <si>
    <t>рішення Чернігвського облвиконкому від 31.07.1991 року № 159</t>
  </si>
  <si>
    <t>Базарна роща</t>
  </si>
  <si>
    <t>Семенівський район,                                   кв. 45-48 Семенівського лісництва</t>
  </si>
  <si>
    <t>Семенівська ОТГ Новгород-Сіверський  район, кв. 45-48 Семенівського лісництва</t>
  </si>
  <si>
    <t>рішення Чернігівського облвиконокому від 24.04.1964 року № 236;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t>
  </si>
  <si>
    <t>Радомська дача</t>
  </si>
  <si>
    <t xml:space="preserve">Семенівський район,                                   кв. 46-88 Радомського лісництва </t>
  </si>
  <si>
    <t xml:space="preserve">Семенівська ОТГ Новгород-Сіверський  район,  кв. 46-88 Радомського лісництва </t>
  </si>
  <si>
    <t>рішення Чернігівського облвиконкому від 04.12.1978 року № 259; рішенняЧернігівського облвиконкому від 27.12.1984 року № 454; рішення Чернігівського облвиконкому від 28.08.1989 року № 164; рішення Чернігівської обласної ради від 21.03.1995 року;                               рішення Чернігівської обласної ради від 27.12.2001 року</t>
  </si>
  <si>
    <t>Микитівщина</t>
  </si>
  <si>
    <t>Срібнянський район,                                  кв. 35-51, 53, 54 Сокиринського лісництва</t>
  </si>
  <si>
    <t>Срібнянська ОТГ Прилуцький  район,  кв. 35-51, 53, 54 Сокиринського лісництва</t>
  </si>
  <si>
    <t xml:space="preserve">рішенняЧернігівського облвиконкому від 27.12.1984 року № 454; рішення Чернігівського облвиконкому від 28.08.1989 року № 164; </t>
  </si>
  <si>
    <t>В'юнище</t>
  </si>
  <si>
    <t xml:space="preserve">Чернігівський район,                           кв. 1-17 Ревунівського лісництва </t>
  </si>
  <si>
    <t xml:space="preserve">Михайло-Коцюбинська ОТГ Чернігівський район, кв. 141-157 Пакульського лісництва </t>
  </si>
  <si>
    <t>рішення Чернігівського облвиконкому від 06.12.1982 року № 602;  рішення Чернігівського олблвиконкому від 27.12.1984 року № 454; рішення Чернігівського облвиконкому від 28.08.1989 року № 164</t>
  </si>
  <si>
    <t>Качина долина</t>
  </si>
  <si>
    <t>Чернігівський район,                            кв. 86 Ревунівського лісництва</t>
  </si>
  <si>
    <t>Гончарівська ОТГ Чернігівський район, кв. 184 Чернігівського лісництва</t>
  </si>
  <si>
    <t>рішення Чернігівського облвиконокому від 24.04.1964 року № 236; рішення Чернігівського облвиконкому від 10.06.1972 року № 303; рішення Чернігівського облвиконкому від 28.08.1989 року № 164; рішення Чернігівського облвиконкому від 31.07.1991 року № 159</t>
  </si>
  <si>
    <t>Копачівська дача</t>
  </si>
  <si>
    <t xml:space="preserve">Чернігівський район,                                   кв. 67-75 Красилівського лісництва </t>
  </si>
  <si>
    <t xml:space="preserve">Олишівська ОТГ Чернігівський район, кв.67-75 Красилівського лісництва </t>
  </si>
  <si>
    <t>рішення Чернігівського облвиконокому від 24.04.1964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31.07.1991 року № 159</t>
  </si>
  <si>
    <t>Лисуха</t>
  </si>
  <si>
    <t xml:space="preserve">Чернігівський район,                                        кв. 65, 66 Красилівського лісництва </t>
  </si>
  <si>
    <t xml:space="preserve">Іванівська ОТГ Чернігівський район, кв.65, 66 Красилівського лісництва </t>
  </si>
  <si>
    <t>Луциків гай</t>
  </si>
  <si>
    <t xml:space="preserve">Чернігвський район,                              кв. 46-48 Березнянського лісництва </t>
  </si>
  <si>
    <t xml:space="preserve">Киселівська ОТГ Чернігвський район,  кв. 46-48 Березнянського лісництва </t>
  </si>
  <si>
    <t>рішення Чернігівського облвиконокому від 24.04.1964 року № 236;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 рішення Чернігівського облвиконкому від 31.07.1991 року № 159</t>
  </si>
  <si>
    <t>Полковниця</t>
  </si>
  <si>
    <t>Чернігівський район,                                          с. Піски</t>
  </si>
  <si>
    <t xml:space="preserve">Іванівська ОТГ Чернігівський район, кв.158                                   </t>
  </si>
  <si>
    <t>ДП "Чернігівоблагролісгосп"</t>
  </si>
  <si>
    <t>рішення Чернігівського облвиконокому від 08.09.1958 року № 861; рішення Чернігівського облвиконкому від 10.06.1972 року № 303; рішення Чернігівського облвиконкому від 28.08.1989 року № 164</t>
  </si>
  <si>
    <t>Руднянське</t>
  </si>
  <si>
    <t xml:space="preserve">Чернігівський район,                            кв. 41-44, 48-52 Пакульського лісництва </t>
  </si>
  <si>
    <t xml:space="preserve">Михайло-Коцюбинська ОТГ Чернігівський район, кв. 41-44, 48-52 Пакульського лісництва </t>
  </si>
  <si>
    <t>Торчин</t>
  </si>
  <si>
    <t>Чернігівський район,                             кв. 137-140 Чернігівського лісництва ДП "Чернігівське лісове господарство"</t>
  </si>
  <si>
    <t>Іванівська ОТГ Чернігівський район,  кв. 137-140 Чернігівського лісництва ДП "Чернігівське лісове господарство"</t>
  </si>
  <si>
    <t>рішення Чернігівського облвиконокому від 24.04.1964 року № 236; рішення Чернігівського облвиконкому від 10.06.1972 року № 303; рішення Чернігівського облвиконкому від 28.08.1989 року № 164</t>
  </si>
  <si>
    <t>Урочище "Бобровицьке</t>
  </si>
  <si>
    <t>Чернігвський район,                           кв. 68-70 Чернігівського лісництва ДЛГО "Чернігівліс"</t>
  </si>
  <si>
    <t xml:space="preserve">Киселівська ОТГ Чернігвський район, кв. 68-70 Чернігівського лісництва </t>
  </si>
  <si>
    <t>Червоний борок</t>
  </si>
  <si>
    <t xml:space="preserve">Чернігівський район,                                              кв. 46-47 Ревунівського лісництва </t>
  </si>
  <si>
    <t xml:space="preserve">Михайло-Коцюбинська ОТГ Чернігівський район, кв.144,145 Чернігівського лісництва </t>
  </si>
  <si>
    <t>Сновський ліс</t>
  </si>
  <si>
    <t xml:space="preserve">Сновський район,  кв. 22, 25-31 Щорського лісництва </t>
  </si>
  <si>
    <t xml:space="preserve">Сновська ОТГ Корюківський  район, кв.22, 25-31 Щорського лісництва </t>
  </si>
  <si>
    <t>Єлінський ліс</t>
  </si>
  <si>
    <t>Щорський район,                                  кв. 53, 54 Єлінського лісництва</t>
  </si>
  <si>
    <t>Сновська ОТГ Корюківський  район, кв. 53, 54 Єлінського лісництва</t>
  </si>
  <si>
    <t>Святе                               (Пролетарський гай)</t>
  </si>
  <si>
    <t>м. Чернігів,                                                   південна околиця</t>
  </si>
  <si>
    <t>Струк Володимир Миколайович</t>
  </si>
  <si>
    <t>рішення Чернігівського облвиконкому від 08.09.1958 року № 861; рішення Чернігівського облвиконокому від 24.04.1964 року № 236;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t>
  </si>
  <si>
    <t>Всього заповідних урочищ місцевого значення</t>
  </si>
  <si>
    <t>Прилуцький</t>
  </si>
  <si>
    <t>дендоропарк місцевого значення</t>
  </si>
  <si>
    <t>Прилуцький район,                                         м. Прилуки, вул. Вавилова, 16</t>
  </si>
  <si>
    <t>Прилуцька ОТГ Прилуцький район, м.Прилуки, вул. Вавилова, 16</t>
  </si>
  <si>
    <t>Прилуцька дослідна станція УААН</t>
  </si>
  <si>
    <t>Кочубеївський</t>
  </si>
  <si>
    <t xml:space="preserve">Бахмацький район,                            смт. Батурин  </t>
  </si>
  <si>
    <t xml:space="preserve">Батуринська ОТГ, Ніжинський район,  м. Батурин  </t>
  </si>
  <si>
    <t>Батуринський державний історико-культурний заповідник "Гетьманська столиця"</t>
  </si>
  <si>
    <t>рішення Чернігівського облвиконкому від 27.04.1964 року № 236;                                    рішення Чернігівського облавиконкому від 10.06.1972 року № 303;                                     рішення Чернігівського облвиконкому від 27.12.1984 року № 454;              рішення Чернігівського облвиконкому від 28.08.1989 року № 164</t>
  </si>
  <si>
    <t>Тиницький</t>
  </si>
  <si>
    <t xml:space="preserve">Бахмацький район,  с. Тиниця  </t>
  </si>
  <si>
    <t xml:space="preserve">Бахмацька ОТГ Ніжинський район, с.Тиниця  </t>
  </si>
  <si>
    <t>Тиницьке ПТУ</t>
  </si>
  <si>
    <t>рішення Чернігівського облвиконкому від 06.04.1971 року № 168;                                    рішення Чернігівського облавиконкому від 10.06.1972 року № 303;                                     рішення Чернігівського облвиконкому від 27.12.1984 року № 454;              рішення Чернігівського облвиконкому від 28.08.1989 року № 164</t>
  </si>
  <si>
    <t>Ваганицький</t>
  </si>
  <si>
    <t xml:space="preserve">Городнянський район,                           с. Ваганичі  </t>
  </si>
  <si>
    <t xml:space="preserve">Городнянська ОТГ Чернігівський  район, с.Ваганичі  </t>
  </si>
  <si>
    <t>Ваганипцька сільська рада Городнянського району</t>
  </si>
  <si>
    <t>рішення Чернігівського облвиконкому від 27.04.1964 року № 236;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t>
  </si>
  <si>
    <t>Городнянський</t>
  </si>
  <si>
    <t>Городнянський район, м. Городня</t>
  </si>
  <si>
    <t>Городнянська ОТГ Чернігівський район, м.Городня</t>
  </si>
  <si>
    <t>рішення Чернігівського облавиконкому від 10.06.1972 року № 303;                         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t>
  </si>
  <si>
    <t>Дружби народів</t>
  </si>
  <si>
    <t xml:space="preserve">Городнянський район,                          с. Сеньківка  </t>
  </si>
  <si>
    <t xml:space="preserve">Городнянська ОТГ Чернігівський  район, с.Сеньківка  </t>
  </si>
  <si>
    <t>Сеньківська сільська рада Городнянського району</t>
  </si>
  <si>
    <t>рішення Чернігівського облвиконкому від 04.12.1978 року № 529;                          рішення Чернігівського облвиконкому від 27.12.1984 року № 454;                            рішення Чернігівського облвиконкому від 28.08.1989 року № 164</t>
  </si>
  <si>
    <t>Тупичівський</t>
  </si>
  <si>
    <t xml:space="preserve">Городнянський район,                          с. Тупичів  </t>
  </si>
  <si>
    <t xml:space="preserve">Тупичівська  ОТГ Чернігівський  район, с.Тупичів  </t>
  </si>
  <si>
    <t>Тупичівська сільська рада Городнянського району</t>
  </si>
  <si>
    <t>Панський парк</t>
  </si>
  <si>
    <t xml:space="preserve">Козелецький район,                               с. Савин </t>
  </si>
  <si>
    <t xml:space="preserve">Козелецька ОТГ Чернігівський район, с.Савин </t>
  </si>
  <si>
    <t>Козелецька селищна рада</t>
  </si>
  <si>
    <t>Стольненський парк</t>
  </si>
  <si>
    <t>Менський район,                                           с. Стольне</t>
  </si>
  <si>
    <t xml:space="preserve">рішення Чернігівського облвиконкому від 06.04.1971 року № 168;                  рішення Чернігівського облвиконкому від 10.06.1972 року № 303;                      рішення Чернігівського олблвиконкому від 27.12.1984 року № 454;                               рішення Чернігівського облвиконкому від 28.08.1989 року № 164   </t>
  </si>
  <si>
    <t>Новгород-Сіверський район,                            м. Новгород-Сіверський</t>
  </si>
  <si>
    <t>Новгород-Сіверська ОТГ Новгород-Сіверський район, м.Новгород-Сіверський</t>
  </si>
  <si>
    <t>рішення Чернігівського облвиконкому від 27.04.1964 року № 236;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t>
  </si>
  <si>
    <t xml:space="preserve">Рівчак-Степанівський парк </t>
  </si>
  <si>
    <t>Носівський район,  с. Рівчак-Степанівка</t>
  </si>
  <si>
    <t>Макіївська ОТГ Ніжинський  район, с.Рівчак-Степанівка</t>
  </si>
  <si>
    <t>Рівчак-Степанівська сільська рада Носівського району</t>
  </si>
  <si>
    <t>Софіївський старовинний парк</t>
  </si>
  <si>
    <t>Носівський район,   с. Софіївка</t>
  </si>
  <si>
    <t>ДАЛГС СП "Носівкарайагролісництво"</t>
  </si>
  <si>
    <t>Срібнянський район,                          смт. Срібне</t>
  </si>
  <si>
    <t>Талалаївський</t>
  </si>
  <si>
    <t xml:space="preserve">Талалаївський район,                                    кв. 16 Талалаївського лісництва </t>
  </si>
  <si>
    <t xml:space="preserve">Талалаївська ОТГ Прилуцький  район,  кв.16 Талалаївського лісництва </t>
  </si>
  <si>
    <t>рішення Чернігівського облвиконкому від 10.06.1972 року № 303; рішення Чернігівського облвиконкому від 27.12.1984 року № 454;рішення Чернігівського облвиконкому від 28.08.1989 року № 164</t>
  </si>
  <si>
    <t>Плугатарський</t>
  </si>
  <si>
    <t>Талалаївський район, с. Червоний Плугатар</t>
  </si>
  <si>
    <t>Талалаївська ОТГ Прилуцький  район, с. Плугатар</t>
  </si>
  <si>
    <t>Лизогубівський (Седнівський) парк</t>
  </si>
  <si>
    <t>Чернігівський район,                         смт. Седнів</t>
  </si>
  <si>
    <t>Седнівська селищна рада, ДП "Чернігіврайагролісгосп"</t>
  </si>
  <si>
    <t xml:space="preserve">рішення Чернігівського облвиконокому від 08.09.1958 року № 861;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                  </t>
  </si>
  <si>
    <t>Болдина гора</t>
  </si>
  <si>
    <t>м. Чернігів,                                                  вул. Толстого</t>
  </si>
  <si>
    <t xml:space="preserve">рішення Чернігівського облвиконокому від 08.09.1958 року № 861;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        </t>
  </si>
  <si>
    <t>м. Чернігів,                                                 вул. Шевченка</t>
  </si>
  <si>
    <t>рішення Чернігівського облвиконкому від 28.03.1964 року № 121; рішення Чернігівського облвиконкому від 10.06.1972 року № 303; рішення Чернігівського облвиконкому від 27.12.1984 року № 454; рішення Чернігівського облвиконкому від 28.08.1989 року № 164</t>
  </si>
  <si>
    <t>Графський парк  (парк Ніжинського педінституту)</t>
  </si>
  <si>
    <t>Ніжинський район,                               м. Ніжин</t>
  </si>
  <si>
    <t>КП "Графський парк"</t>
  </si>
  <si>
    <t>рішення Чернігівського облвиконкому від 28.03.1964 року № 121; рішення Чернігівського облвиконкому від 10.06.1972 року № 303; рішення Чернігівського олблвиконкому від 27.12.1984 року № 454</t>
  </si>
  <si>
    <t>Всього парків-пам'яток садово-паркового мистецтва місцевого значення</t>
  </si>
  <si>
    <t>Всього територій та об'єктів природно-заповідного фонду місцевого значення</t>
  </si>
  <si>
    <t>Всього територій та об'єктів природно-заповідного фонду області</t>
  </si>
  <si>
    <t>Автономна республіка Крим</t>
  </si>
  <si>
    <t>Карадазький</t>
  </si>
  <si>
    <t>98188 м. Феодосія,сел. Курортне</t>
  </si>
  <si>
    <t>Постанова РМ УССРвід 9.08. 1979 р. № 386</t>
  </si>
  <si>
    <t>м. Алушта</t>
  </si>
  <si>
    <t>Державне управліннясправами ПрезидентаУкраїни</t>
  </si>
  <si>
    <t>Постанова РМ УССРвід 9.06. 1991 р. № 64</t>
  </si>
  <si>
    <t>"МисМарт'ян"</t>
  </si>
  <si>
    <t>м. Ялта,сел. Нікіта</t>
  </si>
  <si>
    <t>НБС ННЦ</t>
  </si>
  <si>
    <t>Постанова РМ УССРвід 20.02.1973 р. № 84</t>
  </si>
  <si>
    <t>ЯлтинськийГЛ</t>
  </si>
  <si>
    <t>м. Ялта</t>
  </si>
  <si>
    <r>
      <rPr>
        <sz val="10"/>
        <color rgb="FFFF0000"/>
        <rFont val="Times New Roman"/>
        <family val="1"/>
        <charset val="204"/>
      </rPr>
      <t>(ДЛМГ Кримліс)</t>
    </r>
    <r>
      <rPr>
        <sz val="10"/>
        <color theme="1"/>
        <rFont val="Times New Roman"/>
        <family val="1"/>
        <charset val="204"/>
      </rPr>
      <t xml:space="preserve"> Міндовкілля</t>
    </r>
  </si>
  <si>
    <t>Постанова РМ УССРвід 20.02.1973 р. № 84, Розпорядження Кабінету Міністрів України
від 23.12. 2020 р. № 1628-р</t>
  </si>
  <si>
    <t>Казантипський</t>
  </si>
  <si>
    <t>98213 Ленінський р-н,м. Щолкіне</t>
  </si>
  <si>
    <t>Указ Президента України від12.05.1998 р. № 458/98</t>
  </si>
  <si>
    <t>Опукський</t>
  </si>
  <si>
    <t>Ленінський р-н,с. Яковенкове,вул.. Чорноморська, 1а</t>
  </si>
  <si>
    <t>Указ ПрезидентаУкраїни від12.05.1998 р. № 458/98</t>
  </si>
  <si>
    <t>Чарівна гавань</t>
  </si>
  <si>
    <t xml:space="preserve">Чорноморський район Оленьовський с/р Окуньовська с/р </t>
  </si>
  <si>
    <t>Указ ПрезидентаУкраїни від11.12.2009 р. № 1037/2009</t>
  </si>
  <si>
    <t>Аю-Даг</t>
  </si>
  <si>
    <t>Запрудниньське л-во, кв.32 сел. Партеніт</t>
  </si>
  <si>
    <t>ДП «Алуштинське ЛГ»</t>
  </si>
  <si>
    <t>Пост. РМ УРСР від 28.10.1974 р. № 500</t>
  </si>
  <si>
    <t>Великий каньйон Криму</t>
  </si>
  <si>
    <t>Бахчисарайський р-н, Соколинівське л-во</t>
  </si>
  <si>
    <t>ДП «Куйбишевське ЛГ»</t>
  </si>
  <si>
    <t>Плакуча скеля</t>
  </si>
  <si>
    <t>Сімферопольський р-н, с. Пожарське</t>
  </si>
  <si>
    <t>Пожарська с/р</t>
  </si>
  <si>
    <t>Пост. РМ УРСР від 13.02.1989 р. № 53</t>
  </si>
  <si>
    <t>Арабатський</t>
  </si>
  <si>
    <t>Ленінський р-н,с. Кам'янка</t>
  </si>
  <si>
    <t>СПГ "Семісотка"</t>
  </si>
  <si>
    <t>Урочище "Карабі-Яйла"</t>
  </si>
  <si>
    <t>Новокленівське л-во, кв. 74,75,84-86</t>
  </si>
  <si>
    <t>ДП «Білогірське ЛГ»</t>
  </si>
  <si>
    <t>Пост. РМ УРСР від 03.08.1978 р. № 383</t>
  </si>
  <si>
    <t>Канака</t>
  </si>
  <si>
    <t>Привітненське л-во,                кв. 38-40</t>
  </si>
  <si>
    <t>ДП «Судакське ЛМГ»</t>
  </si>
  <si>
    <t>Пост. РМ УРСР від 07.01.1987 р. № 2</t>
  </si>
  <si>
    <t>Урочище "Кубалач"</t>
  </si>
  <si>
    <t>Білогірський р-н, с. Мелихово, Пристепне л-во кв. 25,26,28,29,32,33.</t>
  </si>
  <si>
    <t>Новий Світ</t>
  </si>
  <si>
    <t>Судакське л-во кв.42-46,67</t>
  </si>
  <si>
    <t>Пост РМ УРСРвід 28.10.1974 р. № 500</t>
  </si>
  <si>
    <t>Мале філофорне поле</t>
  </si>
  <si>
    <t>Акваторія Чорного моря</t>
  </si>
  <si>
    <t>Науково-дослідна установа «Український науковий центр екології моря» Міністерства екології та природних ресурсів України</t>
  </si>
  <si>
    <t>Указ Президента Українивід 31.08.2012 р. № 527/2012</t>
  </si>
  <si>
    <t>Астанінські плавні</t>
  </si>
  <si>
    <t>Ленінський р-н, с. Астаніне</t>
  </si>
  <si>
    <t>Пост. РМ УРСРвід 28.10.1974 р. № 500</t>
  </si>
  <si>
    <t>Каркінітський</t>
  </si>
  <si>
    <t>Акваторія Чорного моря, Роздольненський р-н, Красноперекопський р-н</t>
  </si>
  <si>
    <t>Кримський ПЗ</t>
  </si>
  <si>
    <t>Пост. РМ УРСР від 11.01.1978 р. № 43</t>
  </si>
  <si>
    <t>Хапхальський</t>
  </si>
  <si>
    <t>м. Алушта, Сонячногірське л-во, кв. 9-11</t>
  </si>
  <si>
    <t>Качинський каньйон</t>
  </si>
  <si>
    <t>Бахчисарайській р-н Михайлівське л-во долина р. Кача кв. 55-57,61</t>
  </si>
  <si>
    <t>ДП «Бахчисарайське ЛГ»</t>
  </si>
  <si>
    <t>Гірський карст Криму</t>
  </si>
  <si>
    <t>Білогірський р-н, Новокленівське л-во, Привітнінське л-во</t>
  </si>
  <si>
    <t>ДП «Білогірське ЛГ»     ДП «Алуштинське ЛГ»   ДП «Судакське ЛМГ»</t>
  </si>
  <si>
    <t>Пост. РМ УРСР від 13.02.1989 р.№ 53</t>
  </si>
  <si>
    <t>Агармишський ліс</t>
  </si>
  <si>
    <t>м. Старий Крим, Старокримське л-во, кв. 13</t>
  </si>
  <si>
    <t>ДП «Старокримське ЛГ»</t>
  </si>
  <si>
    <t>Пост. РМ УРСР від 14.10.1975 р. № 780-р</t>
  </si>
  <si>
    <t>Бельбекський каньон</t>
  </si>
  <si>
    <t>Бахчисарайський р-н, долина р. Бельбек                     с. Танкове</t>
  </si>
  <si>
    <t>ВАТ агрофірма ім. Іліча</t>
  </si>
  <si>
    <t>Гора Ак-Кая</t>
  </si>
  <si>
    <t>Білогірський р-н,с. Біла Скеля</t>
  </si>
  <si>
    <t>Вишенська с/р</t>
  </si>
  <si>
    <t>Пост. РМ УРСР від 30.03.1981 р.№ 145</t>
  </si>
  <si>
    <t>Гора Кішка</t>
  </si>
  <si>
    <t>м. Ялта, смт. Сімеїз</t>
  </si>
  <si>
    <t>Сімеїзська с/р</t>
  </si>
  <si>
    <t>Пост. РМ УРСР від 21.03.1984 р. № 139</t>
  </si>
  <si>
    <t>Гірський масив "Караул-Оба"</t>
  </si>
  <si>
    <t>Судакський р-н,с. Новий світ,Морське л-во, кв. 45</t>
  </si>
  <si>
    <t>Пост. РМ УРСР від. 14.10.1975 р. № 780-р</t>
  </si>
  <si>
    <t>Гора останец "Мангуп-Кале"</t>
  </si>
  <si>
    <t>Бахчисарайській р-н,с. Залісне</t>
  </si>
  <si>
    <t>Бахчисарайський державний історико-культурний заповідник</t>
  </si>
  <si>
    <t>Пост. РМ УРСР від.14.10.1975 р. № 780-р</t>
  </si>
  <si>
    <t>Гора Кара-Тау</t>
  </si>
  <si>
    <t>м. Алушта с. Генеральське Сонячногірське л-во, кв.75</t>
  </si>
  <si>
    <t>Пост. РМ УРСР від.30.03.1981 р.№145</t>
  </si>
  <si>
    <t>Карабі-яйлинська котловина</t>
  </si>
  <si>
    <t>Білогірський р-н, с. Новокленівка, Новокленівське л-во, кв.75,   східна частина Карабі-Яйли</t>
  </si>
  <si>
    <t>Урочище "Карасу-Баші"</t>
  </si>
  <si>
    <t>Білогірський р-н ,с. Новокленівка, Новокленівське л-во, кв.14</t>
  </si>
  <si>
    <t>Кизил-Коба</t>
  </si>
  <si>
    <t xml:space="preserve">Сімферопольський р-н, с. Перевальне </t>
  </si>
  <si>
    <t>Підприємство «Кизил- Коба»</t>
  </si>
  <si>
    <t>Пост. РМ УРСР від 07.08.1963 р. № 1180-р</t>
  </si>
  <si>
    <t>Сопка "Джау-Тепе"</t>
  </si>
  <si>
    <t>Ленінський р-н, с. Вулканівка</t>
  </si>
  <si>
    <t>Кіровська с/р</t>
  </si>
  <si>
    <t>Урочище"Демерджи"</t>
  </si>
  <si>
    <t>м. Алушта, с. Лучисте,Алуштинське л-во, кв. 38</t>
  </si>
  <si>
    <t>Пост. РМ УРСРвід 30.03.1981 р.№ 145</t>
  </si>
  <si>
    <t>Карстова шахта Солдатська</t>
  </si>
  <si>
    <t>Привітненьське л-во,кв. 48</t>
  </si>
  <si>
    <t>Пост. РМ УРСРвід 14.10.1975 р. № 780-р</t>
  </si>
  <si>
    <t>Нікітський ботанічний сад</t>
  </si>
  <si>
    <t>м. Ялта, сел. Нікіта</t>
  </si>
  <si>
    <t>УААН</t>
  </si>
  <si>
    <t>Пост. РМ УРСР від  14.10.1975 р. № 780-р</t>
  </si>
  <si>
    <t>Алупкінський</t>
  </si>
  <si>
    <t>98676 м. Ялта,м. Алупка,Шоссе Дворцовое, 10</t>
  </si>
  <si>
    <t>Пост.колегії Держкомприроди УССР від 22.07.1972 р.;Пост.Держкомитета Української ССР з екології та рац.природ. від 30.08.1990 р. № 18</t>
  </si>
  <si>
    <t>Гурзуфський</t>
  </si>
  <si>
    <t>98640м. Ялта, с. Гурзуф,вул.. Ленінградська, 10</t>
  </si>
  <si>
    <t>Пост. РМ УРСР від 29.01.1975р. № 105</t>
  </si>
  <si>
    <t>Кіпарісний</t>
  </si>
  <si>
    <t>м. Ялта, сел. Гурзуф</t>
  </si>
  <si>
    <t>Пост. РМ УРСР від 29.01.1975 р. № 105Пост.колегії Держкомітет УССР з охорони природи від 22.07.1972 р.</t>
  </si>
  <si>
    <t>Лівадійський</t>
  </si>
  <si>
    <t>м. Ялта,сел. Лівадія</t>
  </si>
  <si>
    <t>Пост. РМ УРСР від 29.01.1960 р. № 105</t>
  </si>
  <si>
    <t>Масандрівський</t>
  </si>
  <si>
    <t>м. Ялта, сел. МасандраМасандрівський паркб. 40</t>
  </si>
  <si>
    <t>Місхорський</t>
  </si>
  <si>
    <t>98600 м. Ялта, Парковий проїзд, ½</t>
  </si>
  <si>
    <t>Пост. РМ УРСР від 29.01.1960 р. № 105Пост. Держком.УССР з екол та раціон.природоп. від 30.08.1990 р.  № 18</t>
  </si>
  <si>
    <t>Утьос-Карасан</t>
  </si>
  <si>
    <t>м. Алушта, сел. Утьос</t>
  </si>
  <si>
    <t>Фороський</t>
  </si>
  <si>
    <t>98690 м. Ялта, сел. Форос</t>
  </si>
  <si>
    <t>Харакський</t>
  </si>
  <si>
    <t>98662 м. Ялта, сел. Гаспра-2</t>
  </si>
  <si>
    <t>Пост. РМ УРСР від.29.01.1975 р. № 105</t>
  </si>
  <si>
    <t>Джанкойський р-н ,с. Прозрачне</t>
  </si>
  <si>
    <t>Азовський ЛГЗ-4108, Акваторія оз. Сиваш -5583; Джанкойське СТПУ-48 – 2309;</t>
  </si>
  <si>
    <t>Пост. ВР АРК від. 16.02.2000р. № 913-2/2000</t>
  </si>
  <si>
    <t>Бакальська коса</t>
  </si>
  <si>
    <t>Роздольненський р-н с. Стерегуще</t>
  </si>
  <si>
    <t>ДП «Роздольненське ЛГ»</t>
  </si>
  <si>
    <t>Пост. ВР АРК від. 16.02.2000 р. № 913-2/2000</t>
  </si>
  <si>
    <t>Караларський</t>
  </si>
  <si>
    <t>Ленінський р-н, сел. Багерове,с. Золоте,с. Чистопілля</t>
  </si>
  <si>
    <t>Постанова ВР АРК від 20.06.2007 р. № 509-5/07 «Про створення рег.ланд.парка «Карал.» в АРК</t>
  </si>
  <si>
    <t>«Тиха бухта»</t>
  </si>
  <si>
    <t>м. Феодосія, сел. Орджонікідзе,с. Насипне,сел. Коктебель</t>
  </si>
  <si>
    <t xml:space="preserve">Орджонікідзівська с/р, Насипновська с/р, Коктебельська с/р </t>
  </si>
  <si>
    <t>Постанова ВР АРК від 19.12.2007 р. № 708-5/07</t>
  </si>
  <si>
    <t>«Лисяча бухта Ечкі-Даг»</t>
  </si>
  <si>
    <t xml:space="preserve">м. Судак,м. Феодосія </t>
  </si>
  <si>
    <t>Сонечнодолинська с/р, Щебетівська с/р</t>
  </si>
  <si>
    <t>Постанова ВР АРК від 17.09.2008 р. № 950-5/08</t>
  </si>
  <si>
    <t>«Воздухоплавний  комплекс «Узун-Сирт, гора Клементьева»</t>
  </si>
  <si>
    <t>с. Первомайське (Кіровський р-н),              с. Насипне, с. Коктебель     (м. Феодосія)</t>
  </si>
  <si>
    <t>Первомайська с/рНасипновська с/рКоктебельський с/р</t>
  </si>
  <si>
    <t>Постанова ВР АРК від 22.09.2010 р. № 1883-5/10</t>
  </si>
  <si>
    <t>«Научний»</t>
  </si>
  <si>
    <t>Бахчисарайський р-н, на території ДП «Бахчисарайське ЛГ» у с. Научне</t>
  </si>
  <si>
    <t>Пост. ВР АРК від 21.12.2011 р.       №643-6/11</t>
  </si>
  <si>
    <t>«Біла скеля»</t>
  </si>
  <si>
    <t>Білогірський р-н, за межами населених пунктів Вішенського, Василівського, Мічурінської сільських рад</t>
  </si>
  <si>
    <t>«Бахчисарай»</t>
  </si>
  <si>
    <t>Бахчисарайський р-н, за межами населених пунктів</t>
  </si>
  <si>
    <t>ДП «Бахчисарайське ЛГ», ДП «Куйбмшівське ЛГ» КРУ «Бахчисарайський історико-культурний заповідник»</t>
  </si>
  <si>
    <t>«Урочище Кізіл-Коба»</t>
  </si>
  <si>
    <t>Сімферопольський р-н, за межами начселених пунктів Добровської сільської ради на західному схилі Долгоруківського карстоаого масиву у верхів’ях р. Червонопечерної</t>
  </si>
  <si>
    <t>"Донузлав"</t>
  </si>
  <si>
    <t>Постанова ВР АРК від 27.02.2013 №1196-6/13</t>
  </si>
  <si>
    <t>"Мис Такіль"</t>
  </si>
  <si>
    <t>"Бітак"</t>
  </si>
  <si>
    <t>"Атлеш"</t>
  </si>
  <si>
    <t>Джангульський зсувне узбережжя</t>
  </si>
  <si>
    <t>Чорноморський р-н ,с. Оленівка</t>
  </si>
  <si>
    <t>Оленівська с/р</t>
  </si>
  <si>
    <t>Рішення Облвиконкому від. 20.05.1980 р.№ 353</t>
  </si>
  <si>
    <t>Ділянка степу ус. Клепиніне</t>
  </si>
  <si>
    <t>с. Клепиніно</t>
  </si>
  <si>
    <t>Кримська ДСГОС</t>
  </si>
  <si>
    <t>РішенняОблвиконкомувід. 15.04.1986 р. № 156</t>
  </si>
  <si>
    <t>Ділянка степу у с. Сонячне</t>
  </si>
  <si>
    <t>Симферопольський р-н, с. Сонячне</t>
  </si>
  <si>
    <t>Молодіжненська с/р</t>
  </si>
  <si>
    <t>Рішення Облвиконкому від. 15.04.1986 р.№ 156</t>
  </si>
  <si>
    <t>Цилінний степ у с. Григор'ївка</t>
  </si>
  <si>
    <t>Красногвардійський р-н, с. Григор'ївка</t>
  </si>
  <si>
    <t>Янтарненська с/р</t>
  </si>
  <si>
    <t>Ай-Петринська яйла</t>
  </si>
  <si>
    <t>ДП «Куйбишевське ЛГ», Соколінське лісництво кв. 54, 55, 59-65, 72, 75, 76, 81, 83</t>
  </si>
  <si>
    <t>Пост. ВР АРК від. 22.12.2010 р. № 126-6/10</t>
  </si>
  <si>
    <t>Карабі-Яйла</t>
  </si>
  <si>
    <t xml:space="preserve">ДП «Білогірське ЛГ», Новокленівське лісництво кв. 69-73, 76-78, 80-83, 92-99, 102-105, 109-114 </t>
  </si>
  <si>
    <t>Джемерджи яйла</t>
  </si>
  <si>
    <t>ДП «Алуштинське ЛГ» кв. 12-19, 37-40</t>
  </si>
  <si>
    <t>Пост. ВР АРК від. 21.12.2011 р. № 643-6/11</t>
  </si>
  <si>
    <t>Сасикський</t>
  </si>
  <si>
    <t>Сакський р-н за межами населених пунктів Лесновської, Охотніковської, Суворівської сільських рад</t>
  </si>
  <si>
    <t>ДП «Євпаторійське ЛГ»</t>
  </si>
  <si>
    <t>Осовинський степ</t>
  </si>
  <si>
    <t>Ленінський р-н, за межами населених пунктів Войковської і Глазовської сільських рад</t>
  </si>
  <si>
    <t>Степова ділянка у селі Шкільне</t>
  </si>
  <si>
    <t>Сімферопольський район, у селі Шкільне, за межами населених пунктів Родніковської та Скворцовської селищних рад</t>
  </si>
  <si>
    <t>Долгоруківська яйла</t>
  </si>
  <si>
    <t>Сімферопольський район, за межами населених пунктів Добровської мільської ради</t>
  </si>
  <si>
    <t>Зелене коло</t>
  </si>
  <si>
    <t>Ленінський р-н, сел. Леніне</t>
  </si>
  <si>
    <t>ДП «Ленінське ЛГ»кв. 2-4</t>
  </si>
  <si>
    <t>Тирке</t>
  </si>
  <si>
    <t>Сімферопольський р-н  с. Перевальне, Перевальнинське л-во кв. 6-12,14,27,28–921гаБілогорський р-н: Красногірське л-во, кв.71 – 171 га;Міжгірське л-во, кв.43-45 - 408 га;</t>
  </si>
  <si>
    <t>ДП«Симферопольське ЛМГ»</t>
  </si>
  <si>
    <t>Рішення Облвиконкому від. 11.11.1979 р. № 617</t>
  </si>
  <si>
    <t>Урочище Парагільмєн</t>
  </si>
  <si>
    <t>м. Алушта, с. Малий Маяк,Запруднинське л-во кв.8, 10, 11, 13</t>
  </si>
  <si>
    <t>Рішення Облвиконкомувід. 11.11.1979 р. № 617</t>
  </si>
  <si>
    <t>Кастель</t>
  </si>
  <si>
    <t>м. Алушта, с. Малий Маяк, Алуштинське л-во, кв. 70,71</t>
  </si>
  <si>
    <t>Рішення Облвиконкому від. 11.11.1979 р. №  617</t>
  </si>
  <si>
    <t>Бахчисарайський р-н с. Долинне, Михайлівське л-во, кв. 7,8,13,16,24-30</t>
  </si>
  <si>
    <t>Бельбекський тисовий гай</t>
  </si>
  <si>
    <t>Бахчисарайський р-н сел. Куйбишеве, Куйбишевське л-во кв.12</t>
  </si>
  <si>
    <t>Рішення Облвиконкому від. 20.05.1980 р. № 353</t>
  </si>
  <si>
    <t>Ділянка степу на Тарханкутському півострові</t>
  </si>
  <si>
    <t>Чорноморський р-н, с. Красносільське,Окунівська с/р</t>
  </si>
  <si>
    <t>к-п "Шлях Леніна"</t>
  </si>
  <si>
    <t>Пожарський</t>
  </si>
  <si>
    <t>Симферопольський р-н, с. Пожарське</t>
  </si>
  <si>
    <t>Присиваський</t>
  </si>
  <si>
    <t>Ніжньогірський р-н с. Ізобільне</t>
  </si>
  <si>
    <t>р-п "Примор'є" КСП "Іскра"</t>
  </si>
  <si>
    <t>Південнобережні дубрави</t>
  </si>
  <si>
    <t>м. Ялта, сел. Нижня Ореанда</t>
  </si>
  <si>
    <t>СКО Пансіонат "Гліцинія"</t>
  </si>
  <si>
    <t>Пост. ВР АРК від. 22.10.2003 р. № 709-3/03</t>
  </si>
  <si>
    <t>«Гірський масив Тепе-Оба»</t>
  </si>
  <si>
    <t>м. Феодосія, сел. Орджонікідзе</t>
  </si>
  <si>
    <t>Орджонікідзеньська с/р</t>
  </si>
  <si>
    <t>Пост. ВР АРК от 19.12.2007 р. № 708-5/07</t>
  </si>
  <si>
    <t>Ялівцевий гай у балки Канли-Дере імені Новели Вавилової</t>
  </si>
  <si>
    <t>м. Бахчисарай  у гори Бешик-Тау</t>
  </si>
  <si>
    <t>"Папая-Кая"</t>
  </si>
  <si>
    <t>Озеро Чокрак</t>
  </si>
  <si>
    <t>Ленінський р-н за межами населених пунктів Багеровської сільської ради</t>
  </si>
  <si>
    <t>Гора-відторженець Парагільмен</t>
  </si>
  <si>
    <t>м. Алушта, с. Малий Маяк, Запруднинське л-во, кв. 12</t>
  </si>
  <si>
    <t>Рішення Облвиконкому від. 15.02.1964 р.№ 92</t>
  </si>
  <si>
    <t xml:space="preserve">Ділянки дубовихгаїв "Дубки" </t>
  </si>
  <si>
    <t>Сімферопольський р-н, с. Партизани,Партизанське лісн., кв.89, вид.4;кв.4, вид.1</t>
  </si>
  <si>
    <t>ДП «Сімферопольське ЛМГ»</t>
  </si>
  <si>
    <t>Рішення Облвиконкому від 15.02.1964 р.№ 92</t>
  </si>
  <si>
    <t>Ділянка узбережжя у с. Миколаївка</t>
  </si>
  <si>
    <t>Сімферопольський р-н с. Миколаївка</t>
  </si>
  <si>
    <t>Миколаївська с/р</t>
  </si>
  <si>
    <t>Рішення Облвиконкому від. 15.02.1964 р. № 92</t>
  </si>
  <si>
    <t>Столова гора-останець Тепе-Кермен</t>
  </si>
  <si>
    <t>Бахчисарайський р-нс. Кудрино</t>
  </si>
  <si>
    <t>Бахчисарайський державний історико-культурний музей</t>
  </si>
  <si>
    <t>Бакла</t>
  </si>
  <si>
    <t>Бахчисарайський р-нс. Скалисте</t>
  </si>
  <si>
    <t>КСП «ім. Чапаєва»</t>
  </si>
  <si>
    <t>Гора-останець Шелудива</t>
  </si>
  <si>
    <t>Бахчисарайський р-нс. Прохладне</t>
  </si>
  <si>
    <t>Мис Ай-Тодор</t>
  </si>
  <si>
    <t>м. Ялта ,сел. Гаспра</t>
  </si>
  <si>
    <t>сан. Перлина – 2,1 га, Парус – 3,0 га, Дніпро - 0,5 га Ай-Тодорський Маяк, в/ч 49385 – 0,2 га, Санаторій „Дніпро" - 0,5 гаТОВ «Ялта-Верона» - 0,117га</t>
  </si>
  <si>
    <t>Рішення Облвиконкому від. 15.02.1964 р.№ 92Пост. ВР АРК від 21.0519.97 р. № 1170-1</t>
  </si>
  <si>
    <t>Скелі-острівки Адалари</t>
  </si>
  <si>
    <t>м. Ялта, смт. Гурзуф</t>
  </si>
  <si>
    <t>Гурзуфська с/р</t>
  </si>
  <si>
    <t>Мис Плака</t>
  </si>
  <si>
    <t>м. Алушта, сел. Партеніт</t>
  </si>
  <si>
    <t>Санаторій Утьос</t>
  </si>
  <si>
    <t>Гора Лягушка</t>
  </si>
  <si>
    <t>м. Судак, с. Дачне</t>
  </si>
  <si>
    <t>Дачнівська с/р</t>
  </si>
  <si>
    <t>Постан. бюро Кримськ. обкома КПУ і облвиконкома від 30.01.1969 р. № 198-67</t>
  </si>
  <si>
    <t>Ай-Серез</t>
  </si>
  <si>
    <t>м. Судак, с. Міжріччя Морське л-во, кв.19, вид.22,23,25,26,76,44; кв.23, від.16</t>
  </si>
  <si>
    <t>Рішення Облвиконкому від. 22.09.1969 р. № 634</t>
  </si>
  <si>
    <t>Гора Крестова</t>
  </si>
  <si>
    <t>м. Ялта, сел. Ореанда</t>
  </si>
  <si>
    <t>Санаторний комплекс «Дюльбер»</t>
  </si>
  <si>
    <t>Скеля Іфігенія</t>
  </si>
  <si>
    <t>м. Ялта, сел. Берегове</t>
  </si>
  <si>
    <t>Пост. ВР АРК від 21.05.1997 р.№ 1170-1</t>
  </si>
  <si>
    <t>Урочище «Гора Болгатура»</t>
  </si>
  <si>
    <t>ТОВ «Флора Сервіс»</t>
  </si>
  <si>
    <t>Пост. ВР АРК від 19.05.2005 р. № 1316-4/05</t>
  </si>
  <si>
    <t>«Півострів Меганом»</t>
  </si>
  <si>
    <t xml:space="preserve">м. Судак, с. Сонячна Долина </t>
  </si>
  <si>
    <t>Сонячнодолинська с/р</t>
  </si>
  <si>
    <t>Пост. ВР АРК от 19.12.2005 р. № 708-5/07</t>
  </si>
  <si>
    <t>Гай яливцю високого в р-ні Семідвір'я</t>
  </si>
  <si>
    <t>м. Алушта, с. Семідвір'є Алуштинське л-во, кв. 53 вид. 18</t>
  </si>
  <si>
    <t>Рішення Кримського Облвиконкому від 15.02.1964 р. № 92</t>
  </si>
  <si>
    <t>Дуб-Богатир Тавриди</t>
  </si>
  <si>
    <t>м. Сімферополь, Міський Дитячий парк</t>
  </si>
  <si>
    <t>Сімфероп. дитячий оздоровч. екол. центр</t>
  </si>
  <si>
    <t>Рішення Облвиконкому від. 22.02.1972 р. № 97</t>
  </si>
  <si>
    <t>П'ятистовбуровий каштан</t>
  </si>
  <si>
    <t>м. Сімферополь, вул. Фрунзе, 30</t>
  </si>
  <si>
    <t>Київська райрада м. Сімферополь</t>
  </si>
  <si>
    <t>Суворовський дуб</t>
  </si>
  <si>
    <t>Білогірський р-н, с. Яблучне</t>
  </si>
  <si>
    <t>р-з "Предгор'є"</t>
  </si>
  <si>
    <t>Пост. ВР АРК від 21.05.1997 р. № 1170-1</t>
  </si>
  <si>
    <t>Суничник НБС</t>
  </si>
  <si>
    <t>м. Ялта, смт. Нікіті, НБС-ННЦ, нижче та на схід від наукового корпусу</t>
  </si>
  <si>
    <t>НБС-ННЦ</t>
  </si>
  <si>
    <t>Фісташка НБС</t>
  </si>
  <si>
    <t>м. Ялта, смт. Нікіті, НБС-ННЦ, у 20 метрах нижче наукового корпусу у Верхньому парку</t>
  </si>
  <si>
    <t>Олива НБС</t>
  </si>
  <si>
    <t>м. Ялта, смт. Нікіті, НБС-ННЦ, у нижній частині Верхнього парку</t>
  </si>
  <si>
    <t>Тис Лесі Українки</t>
  </si>
  <si>
    <t>м. Ялта, смт. Масандра, Масандрівський парк</t>
  </si>
  <si>
    <t>Державна адміністрація Лівадійського, Масандрівського, Місхорського парків-пам’яток садово-паркового мистецтва загальнодержавного значення</t>
  </si>
  <si>
    <t>Дуб-релікт бельбекських дібров</t>
  </si>
  <si>
    <t>Бахчисарайський р-н, за межами населених пунктів Куйбишевської сільської ради, 1 км східніше с. Куйбишеве</t>
  </si>
  <si>
    <t>Куйбишевська селищна рада</t>
  </si>
  <si>
    <t>Шовковиця Гіреїв</t>
  </si>
  <si>
    <t>м. Бахчисарай, вул. Східна, 10, на території кухонного двору Бахчисарайського ханського палацу</t>
  </si>
  <si>
    <t>КРУ «Бахчисарайський історико-культурний заповідник»</t>
  </si>
  <si>
    <t>Священний гай Балта-Тиймез</t>
  </si>
  <si>
    <t>м. Бахчисарай, на території старого Караїмського кладовища Балта-Тиймез у верхів’ях балки Мар’ям-дере</t>
  </si>
  <si>
    <t>Горіх Пузанова</t>
  </si>
  <si>
    <t>Бахчисарайський р-н, с. Верхоріччя, вул. 8-го Березня, 18</t>
  </si>
  <si>
    <t>гр. Павлюкова</t>
  </si>
  <si>
    <t>Фісташка Юстиніана</t>
  </si>
  <si>
    <t>м. Ялта, с. Гаспра, мис Ай-Тодор</t>
  </si>
  <si>
    <t>ВЧ А4014а</t>
  </si>
  <si>
    <t>Платан пам’ять Алустона</t>
  </si>
  <si>
    <t xml:space="preserve">м. Алушта, 200 м від моря і від річки Демерджинка у парку </t>
  </si>
  <si>
    <t>Алуштинська міська рада</t>
  </si>
  <si>
    <t>Горіх Юрія Нікуліна</t>
  </si>
  <si>
    <t>м. Алушта, с. Лучмсте, на території Долини привидів у підніжжя гори Демерджи.</t>
  </si>
  <si>
    <t>ДП «Алуштинське лісове господарство»</t>
  </si>
  <si>
    <t>Суничник Єни</t>
  </si>
  <si>
    <t>м. Ялта, За межами населених пунктів Лівадійської селищної ради в районі с. Ореанда на горі Ай-Нікола у 20 м праворуч від Курчатовської туристичної стежки</t>
  </si>
  <si>
    <t>Ялтинський гірсько-лісовий природний заповідник</t>
  </si>
  <si>
    <t>Нескорений</t>
  </si>
  <si>
    <t>м. Алушта, сел. Малий Маяк, ЗАТ «Санаторій «Утьос»</t>
  </si>
  <si>
    <t>ЗАТ «Санаторій «Утьос»</t>
  </si>
  <si>
    <t>Дуб Дулицького</t>
  </si>
  <si>
    <t>М. Сімферополь, територія Дитячого парку</t>
  </si>
  <si>
    <t>Сімферопольський дитячий освітньо-екологічний центр Сімферопольської міськради</t>
  </si>
  <si>
    <t>Ялівець Шумера</t>
  </si>
  <si>
    <t>Ялівець майора Селіхова</t>
  </si>
  <si>
    <t>Ялівець Фортунатова</t>
  </si>
  <si>
    <t>Ялівець героїв Судакського десанту</t>
  </si>
  <si>
    <t>Ялівець Шафера</t>
  </si>
  <si>
    <t>Ялівець Ягунова</t>
  </si>
  <si>
    <t>Платан Романтика</t>
  </si>
  <si>
    <t>Фісташка Чехова</t>
  </si>
  <si>
    <t>Фісташка Ліпи</t>
  </si>
  <si>
    <t>Шовковиця Резніченко</t>
  </si>
  <si>
    <t>Самшит вічнозелений</t>
  </si>
  <si>
    <t>Платан Східний</t>
  </si>
  <si>
    <t>ПАК у гірського масиву "Караул-ОбаКараул-Оба"</t>
  </si>
  <si>
    <t>м. Судак, сел. Новий Світ Морське л-во</t>
  </si>
  <si>
    <t>Новосвітська с/р</t>
  </si>
  <si>
    <t>ПАК у гориАю-Даг</t>
  </si>
  <si>
    <t>м. Алушта, сел. Партеніт, Запрудниньське л-во кв. 32</t>
  </si>
  <si>
    <t>Рішення Облвиконкому від 22.02.1972 р.№ 97</t>
  </si>
  <si>
    <t>ПАК між сел. Новий Світ і Судаком</t>
  </si>
  <si>
    <t>м. Судак, Судакське л-во</t>
  </si>
  <si>
    <t>Рішення Облвиконкому від 22.02.1972 р. № 97</t>
  </si>
  <si>
    <t>ПАК у мису Чауда</t>
  </si>
  <si>
    <t xml:space="preserve">Ленінський р-н,с. Ярке </t>
  </si>
  <si>
    <t>Чаудинське мисливське  - господарство   товариської організації «ВВОО»</t>
  </si>
  <si>
    <t>ПАК у мису Карангат</t>
  </si>
  <si>
    <t>Ленінський р-н, с. Ярке</t>
  </si>
  <si>
    <t xml:space="preserve">  ПАК у мису Опук та островів "Скелі-Кораблі"</t>
  </si>
  <si>
    <t>Ленінський р-н, с. Мар’ївка,с. Борисівка</t>
  </si>
  <si>
    <t>Опукский природний заповідник</t>
  </si>
  <si>
    <t>ПАК у мису Хроні</t>
  </si>
  <si>
    <t>Ленінський р-н, с. Осовини</t>
  </si>
  <si>
    <t>Глазовська с/р</t>
  </si>
  <si>
    <t>ПАК у мису Казантип</t>
  </si>
  <si>
    <t>Ленінський р-н, с. Мисове</t>
  </si>
  <si>
    <t>Казантипский природний заповідник</t>
  </si>
  <si>
    <t>ПАК у Арабатської стрілки</t>
  </si>
  <si>
    <t>Ленінський р-н, с. Кам'янське</t>
  </si>
  <si>
    <t>КСП «Сємісотка»</t>
  </si>
  <si>
    <t>ПАК у Джангульського зсувного узбережжя</t>
  </si>
  <si>
    <t>Чорноморський р-н, с. Оленівка</t>
  </si>
  <si>
    <t>ПАК у скелі Діва та г. Кішка</t>
  </si>
  <si>
    <t>м. Ялта, сел. Сімеїз</t>
  </si>
  <si>
    <t>ПАК у мису Ай-Тодор</t>
  </si>
  <si>
    <t>м. Ялта, сел. Гаспра</t>
  </si>
  <si>
    <t>Гасприньська с/р</t>
  </si>
  <si>
    <t>Рішення Облвиконкомувід 22.02.1972 р. № 97</t>
  </si>
  <si>
    <t>ПАК у мису Плака</t>
  </si>
  <si>
    <t>м. Алушта,сел. Партеніт</t>
  </si>
  <si>
    <t>ПАК у с. Сонячногірське та с. Малоріченьське</t>
  </si>
  <si>
    <t>м. Алушта,с. Сонячногірськес. Малоріченьське</t>
  </si>
  <si>
    <t>Малоріченьська с/р</t>
  </si>
  <si>
    <t>Печера-грот Данільча-Коба</t>
  </si>
  <si>
    <t>Бахчисарайський р-н, с. Соколине, Соколине л-во, кв.20, від.2</t>
  </si>
  <si>
    <t>Природні сфінкси у долині р. Чурук-Су</t>
  </si>
  <si>
    <t>Бахчисарайський р-н, Михалівське л-во, кв. 43</t>
  </si>
  <si>
    <t>Печера-грот Кіік-Коба</t>
  </si>
  <si>
    <t>Сімферопольський р-н с. Балонове, Красногорське л-во кв.21</t>
  </si>
  <si>
    <t>Печера-грот Чокурча</t>
  </si>
  <si>
    <t>Сімферопольський р-н с. Лугове</t>
  </si>
  <si>
    <t>автоколона№14654</t>
  </si>
  <si>
    <t>Острівок-глиба пермських вапняків на Сімферопольському водосховищі</t>
  </si>
  <si>
    <t>Сімферопольський р-н Сімферопольське водосховище</t>
  </si>
  <si>
    <t>Салгірське управління зрошувальних систем</t>
  </si>
  <si>
    <t>Природні сфінкси Каралезьської долини</t>
  </si>
  <si>
    <t>Бахчисарайський р-н, с. Залісне</t>
  </si>
  <si>
    <t>Красномакська с/р</t>
  </si>
  <si>
    <t>Печера-грот Сюрень</t>
  </si>
  <si>
    <t>Бахчисарайський р-н, с. Танкове</t>
  </si>
  <si>
    <t>Мис Чауда</t>
  </si>
  <si>
    <t>Чаудинське мисливське  -господарство   товариської організації «ВВОО»</t>
  </si>
  <si>
    <t>Рішення Облвиконкому від 15.02.1964 р. № 92</t>
  </si>
  <si>
    <t>Карстова шахтаМаксимовича</t>
  </si>
  <si>
    <t>Бахчисарайськийр-н, Куйбишевськел-во, кв. 85</t>
  </si>
  <si>
    <t>Постанова бюро Кримськ. Обкому КПУта облвиконкому  від  30.01.1969 р. № 19/8-67</t>
  </si>
  <si>
    <t>Червоний камінь</t>
  </si>
  <si>
    <t>м. Ялта, с. Краснокам'янка</t>
  </si>
  <si>
    <t>Постанова бюро Кримськ. Обкому КПУта облвиконкому  від  30.01.1969 р. №19/8-67</t>
  </si>
  <si>
    <t xml:space="preserve">   Зміїна печера</t>
  </si>
  <si>
    <t>Сімферопольський р-н с. Лівадки, Партизан-ське л-во, кв. 20</t>
  </si>
  <si>
    <t>Сімферопольське ДЛМГ</t>
  </si>
  <si>
    <t>Кучук-Ламбатський кам'яний хаос</t>
  </si>
  <si>
    <t>м. Алушта, с. Кіпарісне,с. Бондаренкове</t>
  </si>
  <si>
    <t>Маломаякська с/рТОВ «Центр стратегічних інвестицій»</t>
  </si>
  <si>
    <t>Рішення Облвиконкому від 30.01.1969 р. № 19/8-67Постанова ВР АРК від 20.12.06 № 284-5/06</t>
  </si>
  <si>
    <t>Ділянка узбережжя між с. Сонячногірьське та Малоріченське</t>
  </si>
  <si>
    <t>м. Алушта, с. Сонячногірьське с. Малоріченське</t>
  </si>
  <si>
    <t>Малоріченська с/р</t>
  </si>
  <si>
    <t>Рішення Облвиконкому від 30.01.1969 р. № 19/8-67</t>
  </si>
  <si>
    <t>Печера Сюндюрлю</t>
  </si>
  <si>
    <t>Бахчисарайський р-н с. Поляна, Куйбишевське л-во, кв. 78, вид. 9</t>
  </si>
  <si>
    <t>Рішення Облвиконкому від 01.12.1972 р. № 579</t>
  </si>
  <si>
    <t>Печера МАН (малої академії наук)</t>
  </si>
  <si>
    <t>м. Алушта,с. Лучистое Алуштинське л-во, кв.36 вид.1, півн. укізг. Демерджи</t>
  </si>
  <si>
    <t>Печера Аджи-Коба</t>
  </si>
  <si>
    <t>Білогірський р-н, Міжгорне л-во, кв 33</t>
  </si>
  <si>
    <t>Печера Аянська</t>
  </si>
  <si>
    <t>Сімферопольський р-н с. Зарічне, північний укіз Чатирдага</t>
  </si>
  <si>
    <t>ППВКХ м. Сімферополя</t>
  </si>
  <si>
    <t>Рішення Облвиконкомувід 01.12.1972 р. № 579</t>
  </si>
  <si>
    <t>Вовчий грот</t>
  </si>
  <si>
    <t>Сімферопольський р-н с. Мазанка</t>
  </si>
  <si>
    <t>Мазанська с/р</t>
  </si>
  <si>
    <t>Оголення скам'янілогопотоку вулканічної лави</t>
  </si>
  <si>
    <t>Сімферопольський р-н с. Петропавлівка,Петропавлівський кар’єр</t>
  </si>
  <si>
    <t>Добрівська с/р</t>
  </si>
  <si>
    <t>Рішення Облвиконкому від 20.12.1988 р. № 366</t>
  </si>
  <si>
    <t>Грязьова сопка Андрусова</t>
  </si>
  <si>
    <t>Ленінський р-н, с. Бондаренкове</t>
  </si>
  <si>
    <t>Войківська с/р</t>
  </si>
  <si>
    <t>Рішення Облвиконкому від 22.09.1969 р. № 634</t>
  </si>
  <si>
    <t>Грязьова сопка Вернадського</t>
  </si>
  <si>
    <t>Рішення Облвиконкому від 22.09.1969 р.№ 634</t>
  </si>
  <si>
    <t>Грязьова сопка Обручева</t>
  </si>
  <si>
    <t>Євпаторійський дендропарк</t>
  </si>
  <si>
    <t>м. Євпаторія</t>
  </si>
  <si>
    <t>ТОВ "Парк розваг"</t>
  </si>
  <si>
    <t>Парк санаторію"Дюльбер"</t>
  </si>
  <si>
    <t>м. Ялта,сел. Кореїз</t>
  </si>
  <si>
    <t>Санаторнийкомплекс"Дюльбер"</t>
  </si>
  <si>
    <t>Пост. ВР АРКвід26.04.2000 р.№ 1089-2/2000</t>
  </si>
  <si>
    <t>Сакськийкурортний парк</t>
  </si>
  <si>
    <t>м. Саки</t>
  </si>
  <si>
    <t>Санаторій "ім.Ленина МОУкраїни "1 - ДП спец.санаторій ім.ак.Н.Н. Бурденко ЗАТ „Укрпрофздравніца" -1,2208га;2 - ЗАО „Санаторій Саки" - 18,2884га;3 - ПП ГусейновФ.К.-0,095 га;4 - Сакський військовий клин.санаторія ім. Н.И.Пирогова -10,9811 га;5 - ПП „Едельвейс"-0,1712га.</t>
  </si>
  <si>
    <t>РішенняОблвиконкомувід 15.04.1964 р.№ 92від 18.12.1984 р.№ 597</t>
  </si>
  <si>
    <t>Парк дачі "Місхор"</t>
  </si>
  <si>
    <t>Санаторний комплекс "Дюльбер"</t>
  </si>
  <si>
    <t>Пост. ВР АРК від 26.04.2000 р № 1089-2/2000</t>
  </si>
  <si>
    <t>Парк санаторію "Морський прибій"</t>
  </si>
  <si>
    <t>Пост. ВР АРК від. 26.04.2000 р. № 1089-2/2000</t>
  </si>
  <si>
    <t>Лісопарк Перчем</t>
  </si>
  <si>
    <t>м. Судак, Судакське л-во, кв. 39, вид. 10</t>
  </si>
  <si>
    <t>ДП «Судакський ЛМГ»</t>
  </si>
  <si>
    <t>Рішення Облвиконкому від 01.12.1972 р.№ 579</t>
  </si>
  <si>
    <t>Лазурний</t>
  </si>
  <si>
    <t>МДЦ Артек</t>
  </si>
  <si>
    <t>Морський</t>
  </si>
  <si>
    <t>Гірський</t>
  </si>
  <si>
    <t>Меласький</t>
  </si>
  <si>
    <t>м. Ялта, с. Санаторне</t>
  </si>
  <si>
    <t>санаторій "Мелас"</t>
  </si>
  <si>
    <t>Нижня Ореанда</t>
  </si>
  <si>
    <t>м. Ялта,ї с. Нижня Ореанда</t>
  </si>
  <si>
    <t>санаторій "Нижня Ореанда"</t>
  </si>
  <si>
    <t>Парк дому відпочинку „Судак"</t>
  </si>
  <si>
    <t>м. Судак</t>
  </si>
  <si>
    <t>ВАТ «Туристичний оздоровчий комплекс "Судак"»</t>
  </si>
  <si>
    <t>Пост. ВР АРКвід 21.05.1997 р. № 1170-1</t>
  </si>
  <si>
    <t>Парк дому відпочинку "Айвазовське"</t>
  </si>
  <si>
    <t>дім відпочинку "Айвазовське"</t>
  </si>
  <si>
    <t>Пост. ВР АРК від 19.11.1998 р.№ 286-2/98</t>
  </si>
  <si>
    <t>Парк санаторію "Ай-Даніль"</t>
  </si>
  <si>
    <t>98643 м. Ялта,сел. Данилівнавул.. Лісова, 4</t>
  </si>
  <si>
    <t>санаторій "Ай-Даніль"</t>
  </si>
  <si>
    <t>Пост. ВР АРК від. 19.11.1998 р. № 286-2/98</t>
  </si>
  <si>
    <t>Парк "Еміра БухарськогоСейїд-Абдул-Ахад-Хана"</t>
  </si>
  <si>
    <t>м. Ялта, с. Ливадія</t>
  </si>
  <si>
    <t>санаторій "Узбекістан"</t>
  </si>
  <si>
    <t>Пост ВР АРК від 19.11.1998 р. № 286-2/98</t>
  </si>
  <si>
    <t>Парк санаторію "Гірський"</t>
  </si>
  <si>
    <t>ФАО «Атомпрофздравниця санаторія «Горний»</t>
  </si>
  <si>
    <t>Пост. ВР АРК від 19.11.1998 р.  № 286-2/98</t>
  </si>
  <si>
    <t>"Чукурлар"</t>
  </si>
  <si>
    <t>98613 м. Ялта,вул.. Комунарів, 12</t>
  </si>
  <si>
    <t>Республ.підприємство «Курортно-оздоровчий комплекс «Росія»</t>
  </si>
  <si>
    <t>Пост. ВР АРК від 22.06.1999 р.  № 585-2/99</t>
  </si>
  <si>
    <t>Парк пансіонату "Прибрежний"</t>
  </si>
  <si>
    <t>98654 м. Ялта, с. Отрадне</t>
  </si>
  <si>
    <t>Пансіонат "Прибрежний"</t>
  </si>
  <si>
    <t>Пост. ВР АРК від 16.02.2000 р.№ 913-2/2000</t>
  </si>
  <si>
    <t>Парк санаторію "Сокіл"</t>
  </si>
  <si>
    <t>м. Судак-2,вул.. Приморська, 21</t>
  </si>
  <si>
    <t>Санаторій "Сокіл"</t>
  </si>
  <si>
    <t>Пост. ВР АРК від 16.02.2000 р. № 913-2/2000</t>
  </si>
  <si>
    <t>Парк санаторію "Чорноморьє"</t>
  </si>
  <si>
    <t>Санаторій "Чорноморьє"</t>
  </si>
  <si>
    <t>Пост. ВР АРК від 18.10.2002 р.№ 295-3/02</t>
  </si>
  <si>
    <t>"Малий Лівадіській парк"</t>
  </si>
  <si>
    <t>Пост. ВР АРК від 22.10.2003 р. № 709-3/03</t>
  </si>
  <si>
    <t>Яйла Чатирдага</t>
  </si>
  <si>
    <t>м. Алушта, Алуштинське л-во, кв. 1-10</t>
  </si>
  <si>
    <t>Рішення Облвиконкому від 20.05.1980 р.№ 353</t>
  </si>
  <si>
    <t>Долина р. Сатера</t>
  </si>
  <si>
    <t>м. Алушта, Алуштинське л-во, кв. 43</t>
  </si>
  <si>
    <t>Лісова діброва "Левадки"</t>
  </si>
  <si>
    <t>Сімферопольський р-н, с. Левадки, Партизанське л-во, кв. 17</t>
  </si>
  <si>
    <t>Балка Великий Кастель</t>
  </si>
  <si>
    <t>Гірсько-лісовий масив у с.Тополівка та с. Курське</t>
  </si>
  <si>
    <t>Білогорський р-н</t>
  </si>
  <si>
    <t>ДП «Старокримське ЛМГ»</t>
  </si>
  <si>
    <t>Мис Алчак у м. Судак</t>
  </si>
  <si>
    <t>м. Судак,Судакське лісництво, обхід №5</t>
  </si>
  <si>
    <t>Рішення Облвиконкому від 20.12.1988 р.№ 366</t>
  </si>
  <si>
    <t>Гай фісташки туполистої</t>
  </si>
  <si>
    <t>Оздоровче-спортивний табір МАІ</t>
  </si>
  <si>
    <t>Пост. ВР АРК від 21.05.1997 р.  № 1170-1</t>
  </si>
  <si>
    <t>Ботанічний сад при Тавридському національному університетііменіВ.І.Вернадського</t>
  </si>
  <si>
    <t>м. Сімферополь</t>
  </si>
  <si>
    <t>Тавриський національний університет ім. В.І . Вернадського</t>
  </si>
  <si>
    <t>Постанова ВР АРК від 21.04.2005  р.№ 1271-4/05</t>
  </si>
  <si>
    <t>парк "Казка"</t>
  </si>
  <si>
    <t>м. Ялта,с. Виноградне</t>
  </si>
  <si>
    <t>МПП Зубкова О.А.Зооуголок «Сказка»</t>
  </si>
  <si>
    <t>Пост. ВР АРКвід 22.10.2003 р.№ 709-3/03</t>
  </si>
  <si>
    <t>«Сафарі-парк «Тайган»</t>
  </si>
  <si>
    <t>м. Білогірськ, вул. Лавандова, 1</t>
  </si>
  <si>
    <t>МПП Зубкова О.А.</t>
  </si>
  <si>
    <t>Пост. ВР АРКвід 18.04.2012 р.№ 784-6/12</t>
  </si>
  <si>
    <t>Всього територій та об`єктів ПЗФ:</t>
  </si>
  <si>
    <t xml:space="preserve">ДЕРЖАВНИЙ КАДАСТР
ТЕРИТОРІЙ ТА ОБ’ЄКТІВ ПРИРОДНО-ЗАПОВІДНОГО ФОНДУ УКРАЇНИ
За результатами даних обліку територій та об’єктів природно-заповідного фонду, поданих органами виконавчої влади на місцевому рівні, що забезпечують реалізацію державної політики у сфері охорони навколишнього природного середовища, cтаном на 1 січня 2023 року в Україні нараховується 8889 територій та об’єктів природно-заповідного фонду загальною площею 4,556 млн. га (фактична площа 4,173 млн. га), а також морський заказник «Філофорне поле Зернова» площею 402,5 тис. га. 
Відношення фактичної площі природно-заповідного фонду до площі держави («показник заповідності») становить 6,91%.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</si>
</sst>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quot;_-;\-* #,##0.00\ &quot;₽&quot;_-;_-* &quot;-&quot;??\ &quot;₽&quot;_-;_-@_-"/>
    <numFmt numFmtId="43" formatCode="_-* #,##0.00\ _₽_-;\-* #,##0.00\ _₽_-;_-* &quot;-&quot;??\ _₽_-;_-@_-"/>
    <numFmt numFmtId="164" formatCode="0.0000"/>
    <numFmt numFmtId="165" formatCode="0.000"/>
    <numFmt numFmtId="166" formatCode="0.0"/>
    <numFmt numFmtId="167" formatCode="#,##0.0000"/>
    <numFmt numFmtId="168" formatCode="#,##0.0"/>
    <numFmt numFmtId="169" formatCode="#,##0.0000_ ;\-#,##0.0000\ "/>
    <numFmt numFmtId="170" formatCode="0.00000"/>
  </numFmts>
  <fonts count="83" x14ac:knownFonts="1">
    <font>
      <sz val="11"/>
      <color theme="1"/>
      <name val="Calibri"/>
      <family val="2"/>
      <charset val="204"/>
      <scheme val="minor"/>
    </font>
    <font>
      <sz val="10"/>
      <name val="Arial Cyr"/>
      <charset val="204"/>
    </font>
    <font>
      <sz val="10"/>
      <color theme="1"/>
      <name val="Times New Roman"/>
      <family val="1"/>
      <charset val="204"/>
    </font>
    <font>
      <b/>
      <sz val="12"/>
      <color theme="1"/>
      <name val="Times New Roman"/>
      <family val="1"/>
      <charset val="204"/>
    </font>
    <font>
      <sz val="14"/>
      <color theme="1"/>
      <name val="Times New Roman"/>
      <family val="1"/>
      <charset val="204"/>
    </font>
    <font>
      <b/>
      <sz val="16"/>
      <color theme="1"/>
      <name val="Times New Roman"/>
      <family val="1"/>
      <charset val="204"/>
    </font>
    <font>
      <b/>
      <sz val="14"/>
      <color theme="1"/>
      <name val="Times New Roman"/>
      <family val="1"/>
      <charset val="204"/>
    </font>
    <font>
      <sz val="11"/>
      <color theme="1"/>
      <name val="Times New Roman"/>
      <family val="1"/>
      <charset val="204"/>
    </font>
    <font>
      <b/>
      <sz val="11"/>
      <color theme="1"/>
      <name val="Times New Roman"/>
      <family val="1"/>
      <charset val="204"/>
    </font>
    <font>
      <sz val="10"/>
      <color indexed="8"/>
      <name val="Times New Roman"/>
      <family val="1"/>
      <charset val="204"/>
    </font>
    <font>
      <b/>
      <sz val="10"/>
      <color theme="1"/>
      <name val="Times New Roman"/>
      <family val="1"/>
      <charset val="204"/>
    </font>
    <font>
      <sz val="10"/>
      <name val="Times New Roman"/>
      <family val="1"/>
      <charset val="204"/>
    </font>
    <font>
      <sz val="11"/>
      <color theme="1"/>
      <name val="Calibri"/>
      <family val="2"/>
      <charset val="204"/>
      <scheme val="minor"/>
    </font>
    <font>
      <sz val="9"/>
      <color theme="1"/>
      <name val="Times New Roman"/>
      <family val="1"/>
      <charset val="204"/>
    </font>
    <font>
      <sz val="9"/>
      <name val="Times New Roman"/>
      <family val="1"/>
      <charset val="204"/>
    </font>
    <font>
      <sz val="10"/>
      <color rgb="FF000000"/>
      <name val="Times New Roman"/>
      <family val="1"/>
      <charset val="204"/>
    </font>
    <font>
      <sz val="8"/>
      <color theme="1"/>
      <name val="Times New Roman"/>
      <family val="1"/>
      <charset val="204"/>
    </font>
    <font>
      <b/>
      <sz val="11"/>
      <color rgb="FF000000"/>
      <name val="Times New Roman"/>
      <family val="1"/>
      <charset val="204"/>
    </font>
    <font>
      <sz val="14"/>
      <color theme="1"/>
      <name val="Times New Roman"/>
      <family val="1"/>
    </font>
    <font>
      <sz val="14"/>
      <color rgb="FF000000"/>
      <name val="Times New Roman"/>
      <family val="1"/>
      <charset val="204"/>
    </font>
    <font>
      <u/>
      <sz val="11"/>
      <color theme="10"/>
      <name val="Calibri"/>
      <family val="2"/>
      <charset val="204"/>
      <scheme val="minor"/>
    </font>
    <font>
      <sz val="11"/>
      <name val="Times New Roman"/>
      <family val="1"/>
      <charset val="204"/>
    </font>
    <font>
      <sz val="10"/>
      <name val="Arial"/>
      <family val="2"/>
      <charset val="204"/>
    </font>
    <font>
      <sz val="11"/>
      <color theme="1"/>
      <name val="Calibri"/>
      <family val="2"/>
      <scheme val="minor"/>
    </font>
    <font>
      <sz val="10"/>
      <color theme="1"/>
      <name val="Times New Roman"/>
      <family val="1"/>
    </font>
    <font>
      <b/>
      <sz val="11"/>
      <name val="Times New Roman"/>
      <family val="1"/>
      <charset val="204"/>
    </font>
    <font>
      <sz val="10"/>
      <color indexed="8"/>
      <name val="Times New Roman"/>
      <family val="1"/>
    </font>
    <font>
      <sz val="10"/>
      <color rgb="FF000000"/>
      <name val="Times New Roman"/>
      <family val="1"/>
    </font>
    <font>
      <sz val="10"/>
      <name val="Times New Roman"/>
      <family val="1"/>
    </font>
    <font>
      <sz val="10"/>
      <color indexed="8"/>
      <name val="Times New Roman"/>
      <family val="2"/>
    </font>
    <font>
      <sz val="10"/>
      <color rgb="FF333333"/>
      <name val="Times New Roman"/>
      <family val="1"/>
      <charset val="204"/>
    </font>
    <font>
      <i/>
      <sz val="11"/>
      <color theme="1"/>
      <name val="Times New Roman"/>
      <family val="1"/>
      <charset val="204"/>
    </font>
    <font>
      <i/>
      <u/>
      <sz val="11"/>
      <color theme="1"/>
      <name val="Times New Roman"/>
      <family val="1"/>
      <charset val="204"/>
    </font>
    <font>
      <b/>
      <i/>
      <u/>
      <sz val="11"/>
      <color theme="1"/>
      <name val="Times New Roman"/>
      <family val="1"/>
      <charset val="204"/>
    </font>
    <font>
      <b/>
      <sz val="10"/>
      <color rgb="FFFF0000"/>
      <name val="Times New Roman"/>
      <family val="1"/>
      <charset val="204"/>
    </font>
    <font>
      <sz val="10"/>
      <color rgb="FFFF0000"/>
      <name val="Times New Roman"/>
      <family val="1"/>
      <charset val="204"/>
    </font>
    <font>
      <sz val="10"/>
      <color theme="1"/>
      <name val="Calibri"/>
      <family val="2"/>
      <charset val="204"/>
    </font>
    <font>
      <b/>
      <sz val="8"/>
      <color indexed="81"/>
      <name val="Tahoma"/>
      <family val="2"/>
      <charset val="204"/>
    </font>
    <font>
      <sz val="8"/>
      <color indexed="81"/>
      <name val="Tahoma"/>
      <family val="2"/>
      <charset val="204"/>
    </font>
    <font>
      <sz val="12"/>
      <color theme="1"/>
      <name val="Times New Roman"/>
      <family val="1"/>
      <charset val="204"/>
    </font>
    <font>
      <sz val="9.5"/>
      <color theme="1"/>
      <name val="Times New Roman"/>
      <family val="1"/>
      <charset val="204"/>
    </font>
    <font>
      <sz val="9.5"/>
      <name val="Times New Roman"/>
      <family val="1"/>
      <charset val="204"/>
    </font>
    <font>
      <sz val="10"/>
      <color rgb="FF00B050"/>
      <name val="Times New Roman"/>
      <family val="1"/>
      <charset val="204"/>
    </font>
    <font>
      <b/>
      <sz val="10"/>
      <name val="Times New Roman"/>
      <family val="1"/>
      <charset val="204"/>
    </font>
    <font>
      <strike/>
      <sz val="10"/>
      <name val="Times New Roman"/>
      <family val="1"/>
      <charset val="204"/>
    </font>
    <font>
      <sz val="10"/>
      <color theme="1"/>
      <name val="Calibri"/>
      <family val="2"/>
      <charset val="204"/>
      <scheme val="minor"/>
    </font>
    <font>
      <sz val="11"/>
      <color rgb="FF000000"/>
      <name val="Times New Roman"/>
      <family val="1"/>
      <charset val="204"/>
    </font>
    <font>
      <sz val="10"/>
      <color rgb="FF7030A0"/>
      <name val="Times New Roman"/>
      <family val="1"/>
      <charset val="204"/>
    </font>
    <font>
      <sz val="10"/>
      <name val="Calibri"/>
      <family val="2"/>
      <charset val="204"/>
    </font>
    <font>
      <b/>
      <sz val="12"/>
      <name val="Times New Roman"/>
      <family val="1"/>
      <charset val="204"/>
    </font>
    <font>
      <sz val="9"/>
      <color indexed="8"/>
      <name val="Times New Roman"/>
      <family val="1"/>
      <charset val="204"/>
    </font>
    <font>
      <sz val="9"/>
      <color indexed="8"/>
      <name val="Calibri"/>
      <family val="2"/>
      <charset val="204"/>
    </font>
    <font>
      <sz val="10"/>
      <color indexed="8"/>
      <name val="Calibri"/>
      <family val="2"/>
      <charset val="204"/>
    </font>
    <font>
      <sz val="8"/>
      <name val="Times New Roman"/>
      <family val="1"/>
      <charset val="204"/>
    </font>
    <font>
      <sz val="10"/>
      <color rgb="FF000000"/>
      <name val="Calibri"/>
      <family val="2"/>
      <charset val="204"/>
    </font>
    <font>
      <i/>
      <sz val="10"/>
      <color theme="1"/>
      <name val="Times New Roman"/>
      <family val="1"/>
      <charset val="204"/>
    </font>
    <font>
      <sz val="10"/>
      <color theme="1"/>
      <name val="Arial"/>
      <family val="2"/>
      <charset val="204"/>
    </font>
    <font>
      <sz val="9"/>
      <color rgb="FF000000"/>
      <name val="Times New Roman"/>
      <family val="1"/>
      <charset val="204"/>
    </font>
    <font>
      <u/>
      <sz val="9"/>
      <color rgb="FF000000"/>
      <name val="Times New Roman"/>
      <family val="1"/>
      <charset val="204"/>
    </font>
    <font>
      <sz val="10"/>
      <color theme="8"/>
      <name val="Times New Roman"/>
      <family val="1"/>
      <charset val="204"/>
    </font>
    <font>
      <sz val="10"/>
      <color rgb="FF92D050"/>
      <name val="Times New Roman"/>
      <family val="1"/>
      <charset val="204"/>
    </font>
    <font>
      <sz val="10"/>
      <color theme="7" tint="0.39997558519241921"/>
      <name val="Times New Roman"/>
      <family val="1"/>
      <charset val="204"/>
    </font>
    <font>
      <b/>
      <sz val="12"/>
      <color indexed="8"/>
      <name val="Times New Roman"/>
      <family val="1"/>
      <charset val="204"/>
    </font>
    <font>
      <b/>
      <sz val="10"/>
      <color indexed="8"/>
      <name val="Times New Roman"/>
      <family val="1"/>
      <charset val="204"/>
    </font>
    <font>
      <sz val="10"/>
      <color indexed="10"/>
      <name val="Times New Roman"/>
      <family val="1"/>
      <charset val="204"/>
    </font>
    <font>
      <b/>
      <sz val="10"/>
      <color indexed="10"/>
      <name val="Times New Roman"/>
      <family val="1"/>
      <charset val="204"/>
    </font>
    <font>
      <sz val="12"/>
      <color indexed="8"/>
      <name val="Times New Roman"/>
      <family val="1"/>
      <charset val="204"/>
    </font>
    <font>
      <u/>
      <sz val="10"/>
      <color theme="1"/>
      <name val="Times New Roman"/>
      <family val="1"/>
      <charset val="204"/>
    </font>
    <font>
      <u val="double"/>
      <sz val="10"/>
      <name val="Times New Roman"/>
      <family val="1"/>
      <charset val="204"/>
    </font>
    <font>
      <i/>
      <sz val="10"/>
      <name val="Times New Roman"/>
      <family val="1"/>
      <charset val="204"/>
    </font>
    <font>
      <b/>
      <i/>
      <sz val="10"/>
      <name val="Times New Roman"/>
      <family val="1"/>
      <charset val="204"/>
    </font>
    <font>
      <sz val="10"/>
      <name val="Calibri"/>
      <family val="2"/>
      <charset val="204"/>
      <scheme val="minor"/>
    </font>
    <font>
      <b/>
      <sz val="10"/>
      <name val="Calibri"/>
      <family val="2"/>
      <charset val="204"/>
      <scheme val="minor"/>
    </font>
    <font>
      <b/>
      <sz val="10"/>
      <color theme="1"/>
      <name val="Calibri"/>
      <family val="2"/>
      <charset val="204"/>
      <scheme val="minor"/>
    </font>
    <font>
      <sz val="9"/>
      <name val="Arial Cyr"/>
    </font>
    <font>
      <b/>
      <sz val="9"/>
      <color indexed="81"/>
      <name val="Tahoma"/>
      <family val="2"/>
      <charset val="204"/>
    </font>
    <font>
      <sz val="9"/>
      <color indexed="81"/>
      <name val="Tahoma"/>
      <family val="2"/>
      <charset val="204"/>
    </font>
    <font>
      <b/>
      <sz val="12"/>
      <color rgb="FFFF0000"/>
      <name val="Times New Roman"/>
      <family val="1"/>
      <charset val="204"/>
    </font>
    <font>
      <sz val="11"/>
      <color rgb="FFC00000"/>
      <name val="Times New Roman"/>
      <family val="1"/>
      <charset val="204"/>
    </font>
    <font>
      <sz val="11"/>
      <color rgb="FFFF0000"/>
      <name val="Times New Roman"/>
      <family val="1"/>
      <charset val="204"/>
    </font>
    <font>
      <sz val="10"/>
      <name val="Symbol"/>
      <family val="1"/>
      <charset val="2"/>
    </font>
    <font>
      <sz val="10"/>
      <name val="Agency FB"/>
      <family val="2"/>
    </font>
    <font>
      <sz val="10"/>
      <color indexed="2"/>
      <name val="Times New Roman"/>
      <family val="1"/>
      <charset val="204"/>
    </font>
  </fonts>
  <fills count="30">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8"/>
        <bgColor indexed="64"/>
      </patternFill>
    </fill>
    <fill>
      <patternFill patternType="solid">
        <fgColor rgb="FFFFFF00"/>
        <bgColor indexed="64"/>
      </patternFill>
    </fill>
    <fill>
      <patternFill patternType="solid">
        <fgColor rgb="FF00B0F0"/>
        <bgColor indexed="64"/>
      </patternFill>
    </fill>
    <fill>
      <patternFill patternType="solid">
        <fgColor rgb="FF329EB8"/>
        <bgColor indexed="64"/>
      </patternFill>
    </fill>
    <fill>
      <patternFill patternType="solid">
        <fgColor indexed="9"/>
        <bgColor indexed="64"/>
      </patternFill>
    </fill>
    <fill>
      <patternFill patternType="solid">
        <fgColor theme="5" tint="0.79998168889431442"/>
        <bgColor indexed="64"/>
      </patternFill>
    </fill>
    <fill>
      <patternFill patternType="solid">
        <fgColor rgb="FFFFFFFF"/>
        <bgColor indexed="64"/>
      </patternFill>
    </fill>
    <fill>
      <patternFill patternType="solid">
        <fgColor theme="8" tint="-0.249977111117893"/>
        <bgColor indexed="64"/>
      </patternFill>
    </fill>
    <fill>
      <patternFill patternType="solid">
        <fgColor rgb="FF92D050"/>
        <bgColor indexed="64"/>
      </patternFill>
    </fill>
    <fill>
      <patternFill patternType="solid">
        <fgColor theme="8" tint="0.39997558519241921"/>
        <bgColor indexed="64"/>
      </patternFill>
    </fill>
    <fill>
      <patternFill patternType="solid">
        <fgColor rgb="FF00B050"/>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indexed="57"/>
        <bgColor indexed="64"/>
      </patternFill>
    </fill>
    <fill>
      <patternFill patternType="solid">
        <fgColor indexed="49"/>
        <bgColor indexed="64"/>
      </patternFill>
    </fill>
    <fill>
      <patternFill patternType="solid">
        <fgColor indexed="13"/>
        <bgColor indexed="64"/>
      </patternFill>
    </fill>
    <fill>
      <patternFill patternType="solid">
        <fgColor rgb="FFFFFF5D"/>
        <bgColor indexed="64"/>
      </patternFill>
    </fill>
    <fill>
      <patternFill patternType="solid">
        <fgColor theme="0"/>
        <bgColor indexed="27"/>
      </patternFill>
    </fill>
    <fill>
      <patternFill patternType="solid">
        <fgColor theme="6"/>
        <bgColor theme="6"/>
      </patternFill>
    </fill>
    <fill>
      <patternFill patternType="solid">
        <fgColor theme="8"/>
        <bgColor theme="8"/>
      </patternFill>
    </fill>
    <fill>
      <patternFill patternType="solid">
        <fgColor indexed="5"/>
        <bgColor indexed="5"/>
      </patternFill>
    </fill>
    <fill>
      <patternFill patternType="solid">
        <fgColor theme="0"/>
        <bgColor indexed="5"/>
      </patternFill>
    </fill>
    <fill>
      <patternFill patternType="solid">
        <fgColor theme="8" tint="0.39997558519241921"/>
        <bgColor theme="8"/>
      </patternFill>
    </fill>
    <fill>
      <patternFill patternType="solid">
        <fgColor theme="0"/>
        <bgColor theme="0"/>
      </patternFill>
    </fill>
    <fill>
      <patternFill patternType="solid">
        <fgColor rgb="FF4BACC6"/>
        <bgColor theme="8"/>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style="thin">
        <color indexed="8"/>
      </top>
      <bottom style="thin">
        <color indexed="8"/>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diagonal/>
    </border>
    <border>
      <left style="thin">
        <color indexed="64"/>
      </left>
      <right style="thin">
        <color indexed="64"/>
      </right>
      <top/>
      <bottom/>
      <diagonal/>
    </border>
    <border>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medium">
        <color indexed="64"/>
      </left>
      <right style="medium">
        <color indexed="8"/>
      </right>
      <top style="medium">
        <color indexed="64"/>
      </top>
      <bottom/>
      <diagonal/>
    </border>
    <border>
      <left style="medium">
        <color indexed="8"/>
      </left>
      <right style="medium">
        <color indexed="8"/>
      </right>
      <top style="medium">
        <color indexed="64"/>
      </top>
      <bottom/>
      <diagonal/>
    </border>
    <border>
      <left style="thin">
        <color rgb="FF000080"/>
      </left>
      <right style="thin">
        <color rgb="FF000080"/>
      </right>
      <top/>
      <bottom/>
      <diagonal/>
    </border>
    <border>
      <left style="thin">
        <color rgb="FF000080"/>
      </left>
      <right style="thin">
        <color rgb="FF000080"/>
      </right>
      <top style="thin">
        <color rgb="FF000080"/>
      </top>
      <bottom style="thin">
        <color rgb="FF000080"/>
      </bottom>
      <diagonal/>
    </border>
    <border>
      <left style="thin">
        <color rgb="FF000080"/>
      </left>
      <right style="thin">
        <color rgb="FF000080"/>
      </right>
      <top style="thin">
        <color rgb="FF000080"/>
      </top>
      <bottom/>
      <diagonal/>
    </border>
    <border>
      <left style="thin">
        <color rgb="FF000080"/>
      </left>
      <right/>
      <top style="thin">
        <color rgb="FF000080"/>
      </top>
      <bottom style="thin">
        <color rgb="FF000080"/>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2">
    <xf numFmtId="0" fontId="0" fillId="0" borderId="0"/>
    <xf numFmtId="0" fontId="1" fillId="0" borderId="0"/>
    <xf numFmtId="0" fontId="12" fillId="0" borderId="0"/>
    <xf numFmtId="0" fontId="12" fillId="0" borderId="0"/>
    <xf numFmtId="0" fontId="20" fillId="0" borderId="0" applyNumberFormat="0" applyFill="0" applyBorder="0" applyAlignment="0" applyProtection="0"/>
    <xf numFmtId="0" fontId="23" fillId="0" borderId="0"/>
    <xf numFmtId="0" fontId="2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2" fontId="74" fillId="0" borderId="33" applyNumberFormat="0" applyFont="0" applyBorder="0" applyAlignment="0">
      <alignment horizontal="right"/>
    </xf>
  </cellStyleXfs>
  <cellXfs count="1185">
    <xf numFmtId="0" fontId="0" fillId="0" borderId="0" xfId="0"/>
    <xf numFmtId="0" fontId="2" fillId="0" borderId="0" xfId="0" applyFont="1" applyFill="1"/>
    <xf numFmtId="0" fontId="2" fillId="0" borderId="5" xfId="0" applyFont="1" applyFill="1" applyBorder="1" applyAlignment="1">
      <alignment horizontal="center" vertical="center" wrapText="1"/>
    </xf>
    <xf numFmtId="0" fontId="2" fillId="0" borderId="0" xfId="0" applyFont="1" applyFill="1" applyAlignment="1">
      <alignment horizontal="left" vertical="top" wrapText="1"/>
    </xf>
    <xf numFmtId="0" fontId="2" fillId="0" borderId="5" xfId="0" applyFont="1" applyFill="1" applyBorder="1" applyAlignment="1">
      <alignment horizontal="center" vertical="top" wrapText="1"/>
    </xf>
    <xf numFmtId="0" fontId="2" fillId="0" borderId="0" xfId="0" applyFont="1" applyFill="1" applyBorder="1" applyAlignment="1">
      <alignment horizontal="left" vertical="top" wrapText="1"/>
    </xf>
    <xf numFmtId="0" fontId="2" fillId="0" borderId="0" xfId="0" applyFont="1" applyFill="1" applyBorder="1" applyAlignment="1">
      <alignment horizontal="right" vertical="top" wrapText="1"/>
    </xf>
    <xf numFmtId="0" fontId="2" fillId="0" borderId="0" xfId="0" applyFont="1" applyFill="1" applyBorder="1"/>
    <xf numFmtId="0" fontId="2" fillId="0" borderId="0" xfId="0" applyFont="1" applyFill="1" applyBorder="1" applyAlignment="1">
      <alignment horizontal="right"/>
    </xf>
    <xf numFmtId="0" fontId="3" fillId="0" borderId="0" xfId="0" applyFont="1" applyFill="1" applyBorder="1" applyAlignment="1">
      <alignment horizontal="left" vertical="top" wrapText="1"/>
    </xf>
    <xf numFmtId="0" fontId="3" fillId="0" borderId="0" xfId="0" applyFont="1" applyFill="1" applyBorder="1" applyAlignment="1">
      <alignment horizontal="right" vertical="top" wrapText="1"/>
    </xf>
    <xf numFmtId="0" fontId="2" fillId="0" borderId="0" xfId="0" applyFont="1" applyFill="1" applyBorder="1" applyAlignment="1">
      <alignment horizontal="center" vertical="top" wrapText="1"/>
    </xf>
    <xf numFmtId="0" fontId="2" fillId="0" borderId="0" xfId="0" applyFont="1" applyFill="1" applyAlignment="1">
      <alignment horizontal="right"/>
    </xf>
    <xf numFmtId="0" fontId="2" fillId="0" borderId="17" xfId="0" applyFont="1" applyFill="1" applyBorder="1"/>
    <xf numFmtId="0" fontId="2" fillId="0" borderId="17" xfId="0" applyFont="1" applyFill="1" applyBorder="1" applyAlignment="1">
      <alignment horizontal="left" vertical="top"/>
    </xf>
    <xf numFmtId="0" fontId="11" fillId="0" borderId="17" xfId="0" applyFont="1" applyBorder="1" applyAlignment="1">
      <alignment horizontal="left" vertical="top" wrapText="1"/>
    </xf>
    <xf numFmtId="0" fontId="11" fillId="0" borderId="17" xfId="0" applyFont="1" applyFill="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horizontal="center" vertical="center"/>
    </xf>
    <xf numFmtId="0" fontId="11" fillId="2" borderId="0" xfId="0" applyFont="1" applyFill="1" applyBorder="1" applyAlignment="1">
      <alignment horizontal="left" vertical="top" wrapText="1"/>
    </xf>
    <xf numFmtId="0" fontId="11" fillId="2" borderId="0" xfId="0" applyFont="1" applyFill="1" applyBorder="1" applyAlignment="1">
      <alignment horizontal="center" vertical="center" wrapText="1"/>
    </xf>
    <xf numFmtId="0" fontId="11" fillId="0" borderId="0" xfId="0" applyFont="1" applyBorder="1" applyAlignment="1">
      <alignment horizontal="left" vertical="top" wrapText="1"/>
    </xf>
    <xf numFmtId="0" fontId="11" fillId="0" borderId="0" xfId="0" applyFont="1" applyBorder="1" applyAlignment="1">
      <alignment horizontal="center" vertical="center" wrapText="1"/>
    </xf>
    <xf numFmtId="0" fontId="16" fillId="0" borderId="0" xfId="0" applyFont="1" applyBorder="1" applyAlignment="1">
      <alignment horizontal="left" vertical="top" wrapText="1"/>
    </xf>
    <xf numFmtId="0" fontId="2" fillId="0" borderId="0" xfId="0" applyFont="1" applyBorder="1" applyAlignment="1">
      <alignment horizontal="center" vertical="top"/>
    </xf>
    <xf numFmtId="0" fontId="11" fillId="0" borderId="0" xfId="0" applyFont="1" applyFill="1" applyBorder="1" applyAlignment="1">
      <alignment horizontal="left" vertical="top" wrapText="1"/>
    </xf>
    <xf numFmtId="0" fontId="11" fillId="0" borderId="0" xfId="0" applyFont="1" applyBorder="1" applyAlignment="1">
      <alignment vertical="top" wrapText="1"/>
    </xf>
    <xf numFmtId="0" fontId="2" fillId="0" borderId="16" xfId="0" applyFont="1" applyFill="1" applyBorder="1" applyAlignment="1">
      <alignment horizontal="right" vertical="top" wrapText="1"/>
    </xf>
    <xf numFmtId="0" fontId="2" fillId="0" borderId="1" xfId="0" applyFont="1" applyFill="1" applyBorder="1" applyAlignment="1">
      <alignment horizontal="right" vertical="top" wrapText="1"/>
    </xf>
    <xf numFmtId="0" fontId="2" fillId="0" borderId="20" xfId="0" applyFont="1" applyFill="1" applyBorder="1" applyAlignment="1">
      <alignment horizontal="right" vertical="top" wrapText="1"/>
    </xf>
    <xf numFmtId="0" fontId="13" fillId="0" borderId="17" xfId="0" applyFont="1" applyFill="1" applyBorder="1" applyAlignment="1">
      <alignment horizontal="right" vertical="top" wrapText="1"/>
    </xf>
    <xf numFmtId="0" fontId="2" fillId="0" borderId="17" xfId="0" applyFont="1" applyFill="1" applyBorder="1" applyAlignment="1">
      <alignment horizontal="right" vertical="top" wrapText="1"/>
    </xf>
    <xf numFmtId="0" fontId="13" fillId="0" borderId="16" xfId="0" applyFont="1" applyFill="1" applyBorder="1" applyAlignment="1">
      <alignment horizontal="right" vertical="top" wrapText="1"/>
    </xf>
    <xf numFmtId="0" fontId="11" fillId="0" borderId="17" xfId="0" applyFont="1" applyFill="1" applyBorder="1" applyAlignment="1">
      <alignment horizontal="right" vertical="top" wrapText="1"/>
    </xf>
    <xf numFmtId="0" fontId="13" fillId="0" borderId="1" xfId="0" applyFont="1" applyFill="1" applyBorder="1" applyAlignment="1">
      <alignment horizontal="right" vertical="top" wrapText="1"/>
    </xf>
    <xf numFmtId="0" fontId="13" fillId="0" borderId="20" xfId="0" applyFont="1" applyFill="1" applyBorder="1" applyAlignment="1">
      <alignment horizontal="right" vertical="top" wrapText="1"/>
    </xf>
    <xf numFmtId="0" fontId="2" fillId="0" borderId="2" xfId="0" applyFont="1" applyFill="1" applyBorder="1" applyAlignment="1">
      <alignment horizontal="right" vertical="top" wrapText="1"/>
    </xf>
    <xf numFmtId="0" fontId="2" fillId="0" borderId="18" xfId="0" applyFont="1" applyFill="1" applyBorder="1" applyAlignment="1">
      <alignment horizontal="right" vertical="top" wrapText="1"/>
    </xf>
    <xf numFmtId="0" fontId="2" fillId="0" borderId="6" xfId="0" applyFont="1" applyFill="1" applyBorder="1" applyAlignment="1">
      <alignment horizontal="right" vertical="top" wrapText="1"/>
    </xf>
    <xf numFmtId="0" fontId="2" fillId="0" borderId="0" xfId="0" applyFont="1" applyFill="1" applyAlignment="1">
      <alignment horizontal="right" vertical="top"/>
    </xf>
    <xf numFmtId="0" fontId="11" fillId="0" borderId="0" xfId="0" applyFont="1" applyBorder="1" applyAlignment="1">
      <alignment horizontal="right" vertical="top" wrapText="1"/>
    </xf>
    <xf numFmtId="0" fontId="2" fillId="0" borderId="0" xfId="0" applyFont="1" applyFill="1" applyBorder="1" applyAlignment="1">
      <alignment horizontal="right" vertical="top"/>
    </xf>
    <xf numFmtId="0" fontId="15" fillId="0" borderId="17" xfId="0" applyFont="1" applyFill="1" applyBorder="1" applyAlignment="1">
      <alignment horizontal="left" vertical="top" wrapText="1"/>
    </xf>
    <xf numFmtId="0" fontId="2" fillId="0" borderId="0" xfId="0" applyFont="1" applyFill="1" applyBorder="1" applyAlignment="1">
      <alignment horizontal="left" vertical="top" wrapText="1"/>
    </xf>
    <xf numFmtId="0" fontId="9" fillId="0" borderId="0" xfId="0" applyFont="1" applyFill="1" applyBorder="1" applyAlignment="1">
      <alignment vertical="top" wrapText="1"/>
    </xf>
    <xf numFmtId="0" fontId="13" fillId="0" borderId="0" xfId="0" applyFont="1" applyFill="1" applyBorder="1" applyAlignment="1">
      <alignment vertical="top" wrapText="1"/>
    </xf>
    <xf numFmtId="0" fontId="2" fillId="0" borderId="0" xfId="0" applyFont="1" applyBorder="1" applyAlignment="1">
      <alignment vertical="top" wrapText="1"/>
    </xf>
    <xf numFmtId="0" fontId="11" fillId="2" borderId="0" xfId="0" applyFont="1" applyFill="1" applyBorder="1" applyAlignment="1">
      <alignment vertical="top" wrapText="1"/>
    </xf>
    <xf numFmtId="0" fontId="11" fillId="0" borderId="0" xfId="4" applyFont="1" applyBorder="1" applyAlignment="1">
      <alignment vertical="top" wrapText="1"/>
    </xf>
    <xf numFmtId="0" fontId="11" fillId="0" borderId="0" xfId="0" applyFont="1" applyFill="1" applyBorder="1" applyAlignment="1">
      <alignment vertical="top" wrapText="1"/>
    </xf>
    <xf numFmtId="0" fontId="15" fillId="0" borderId="0" xfId="0" applyFont="1" applyFill="1" applyBorder="1" applyAlignment="1">
      <alignment horizontal="left" vertical="top" wrapText="1"/>
    </xf>
    <xf numFmtId="0" fontId="2" fillId="0" borderId="0" xfId="0" applyFont="1" applyFill="1" applyAlignment="1">
      <alignment horizontal="left" vertical="top"/>
    </xf>
    <xf numFmtId="0" fontId="2" fillId="0" borderId="17"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16" xfId="0" applyFont="1" applyFill="1" applyBorder="1" applyAlignment="1">
      <alignment horizontal="right" vertical="top"/>
    </xf>
    <xf numFmtId="49" fontId="26" fillId="0" borderId="25" xfId="0" applyNumberFormat="1" applyFont="1" applyFill="1" applyBorder="1" applyAlignment="1">
      <alignment horizontal="left" vertical="top"/>
    </xf>
    <xf numFmtId="2" fontId="26" fillId="0" borderId="25" xfId="0" applyNumberFormat="1" applyFont="1" applyFill="1" applyBorder="1" applyAlignment="1">
      <alignment horizontal="left" vertical="top" wrapText="1"/>
    </xf>
    <xf numFmtId="0" fontId="24" fillId="0" borderId="17" xfId="0" applyFont="1" applyFill="1" applyBorder="1" applyAlignment="1">
      <alignment horizontal="left" vertical="top" wrapText="1"/>
    </xf>
    <xf numFmtId="0" fontId="24" fillId="0" borderId="25" xfId="0" applyFont="1" applyFill="1" applyBorder="1" applyAlignment="1">
      <alignment horizontal="center" vertical="top"/>
    </xf>
    <xf numFmtId="0" fontId="24" fillId="0" borderId="25" xfId="0" applyFont="1" applyFill="1" applyBorder="1" applyAlignment="1">
      <alignment horizontal="left" vertical="top"/>
    </xf>
    <xf numFmtId="0" fontId="24" fillId="0" borderId="26" xfId="0" applyFont="1" applyFill="1" applyBorder="1" applyAlignment="1">
      <alignment horizontal="left" vertical="top" wrapText="1"/>
    </xf>
    <xf numFmtId="0" fontId="24" fillId="0" borderId="17" xfId="0" applyFont="1" applyFill="1" applyBorder="1" applyAlignment="1">
      <alignment horizontal="left" vertical="top"/>
    </xf>
    <xf numFmtId="1" fontId="24" fillId="0" borderId="25" xfId="0" applyNumberFormat="1" applyFont="1" applyFill="1" applyBorder="1" applyAlignment="1">
      <alignment horizontal="left" vertical="top"/>
    </xf>
    <xf numFmtId="49" fontId="26" fillId="0" borderId="25" xfId="0" applyNumberFormat="1" applyFont="1" applyFill="1" applyBorder="1" applyAlignment="1">
      <alignment horizontal="left" vertical="top" wrapText="1"/>
    </xf>
    <xf numFmtId="0" fontId="27" fillId="0" borderId="24" xfId="0" applyFont="1" applyFill="1" applyBorder="1" applyAlignment="1">
      <alignment horizontal="left" vertical="top" wrapText="1"/>
    </xf>
    <xf numFmtId="0" fontId="28" fillId="0" borderId="27" xfId="0" applyFont="1" applyFill="1" applyBorder="1" applyAlignment="1">
      <alignment horizontal="left" vertical="top" wrapText="1"/>
    </xf>
    <xf numFmtId="0" fontId="21" fillId="0" borderId="17" xfId="0" applyFont="1" applyFill="1" applyBorder="1" applyAlignment="1">
      <alignment horizontal="right" vertical="top"/>
    </xf>
    <xf numFmtId="0" fontId="11" fillId="0" borderId="17" xfId="0" applyFont="1" applyFill="1" applyBorder="1" applyAlignment="1">
      <alignment horizontal="right" vertical="top"/>
    </xf>
    <xf numFmtId="0" fontId="2" fillId="0" borderId="1" xfId="0" applyFont="1" applyFill="1" applyBorder="1" applyAlignment="1">
      <alignment horizontal="left" vertical="top" wrapText="1"/>
    </xf>
    <xf numFmtId="0" fontId="11" fillId="0" borderId="24" xfId="0" applyFont="1" applyFill="1" applyBorder="1" applyAlignment="1">
      <alignment horizontal="left" vertical="top" wrapText="1"/>
    </xf>
    <xf numFmtId="0" fontId="2" fillId="0" borderId="17" xfId="0" applyFont="1" applyFill="1" applyBorder="1" applyAlignment="1">
      <alignment vertical="top" wrapText="1"/>
    </xf>
    <xf numFmtId="0" fontId="2" fillId="0" borderId="17" xfId="0" applyFont="1" applyFill="1" applyBorder="1" applyAlignment="1">
      <alignment horizontal="center" vertical="center" wrapText="1"/>
    </xf>
    <xf numFmtId="0" fontId="11" fillId="0" borderId="17" xfId="0" applyFont="1" applyFill="1" applyBorder="1" applyAlignment="1">
      <alignment vertical="top" wrapText="1"/>
    </xf>
    <xf numFmtId="0" fontId="13" fillId="0" borderId="17" xfId="0" applyFont="1" applyFill="1" applyBorder="1"/>
    <xf numFmtId="0" fontId="2" fillId="0" borderId="0" xfId="0" applyFont="1" applyFill="1" applyBorder="1" applyAlignment="1">
      <alignment vertical="center" wrapText="1"/>
    </xf>
    <xf numFmtId="164" fontId="11" fillId="0" borderId="17" xfId="0" applyNumberFormat="1" applyFont="1" applyFill="1" applyBorder="1" applyAlignment="1">
      <alignment horizontal="left" vertical="top" wrapText="1"/>
    </xf>
    <xf numFmtId="0" fontId="11" fillId="0" borderId="17" xfId="0" applyFont="1" applyFill="1" applyBorder="1"/>
    <xf numFmtId="0" fontId="9" fillId="0" borderId="17" xfId="0" applyFont="1" applyFill="1" applyBorder="1" applyAlignment="1">
      <alignment horizontal="left" vertical="top" wrapText="1"/>
    </xf>
    <xf numFmtId="0" fontId="15" fillId="0" borderId="17" xfId="0" applyFont="1" applyFill="1" applyBorder="1" applyAlignment="1">
      <alignment horizontal="center" vertical="top" wrapText="1"/>
    </xf>
    <xf numFmtId="0" fontId="14" fillId="0" borderId="0" xfId="0" applyFont="1" applyFill="1" applyBorder="1" applyAlignment="1">
      <alignment vertical="top" wrapText="1"/>
    </xf>
    <xf numFmtId="0" fontId="11" fillId="0" borderId="17" xfId="0" applyFont="1" applyFill="1" applyBorder="1" applyAlignment="1">
      <alignment horizontal="center" vertical="top" wrapText="1"/>
    </xf>
    <xf numFmtId="0" fontId="11" fillId="0" borderId="17" xfId="0" applyFont="1" applyFill="1" applyBorder="1" applyAlignment="1">
      <alignment horizontal="center" vertical="center" wrapText="1"/>
    </xf>
    <xf numFmtId="0" fontId="2" fillId="0" borderId="17" xfId="7" applyFont="1" applyFill="1" applyBorder="1" applyAlignment="1">
      <alignment horizontal="left" vertical="top" wrapText="1"/>
    </xf>
    <xf numFmtId="0" fontId="2" fillId="0" borderId="17" xfId="0" applyFont="1" applyFill="1" applyBorder="1" applyAlignment="1">
      <alignment horizontal="right" vertical="top"/>
    </xf>
    <xf numFmtId="0" fontId="2" fillId="0" borderId="17" xfId="0" applyFont="1" applyFill="1" applyBorder="1" applyAlignment="1">
      <alignment horizontal="center" vertical="center"/>
    </xf>
    <xf numFmtId="0" fontId="2" fillId="0" borderId="16" xfId="0" applyFont="1" applyFill="1" applyBorder="1" applyAlignment="1">
      <alignment horizontal="left" vertical="top" wrapText="1"/>
    </xf>
    <xf numFmtId="166" fontId="2" fillId="0" borderId="17" xfId="0" applyNumberFormat="1" applyFont="1" applyFill="1" applyBorder="1" applyAlignment="1">
      <alignment horizontal="center" vertical="center"/>
    </xf>
    <xf numFmtId="0" fontId="2" fillId="0" borderId="16" xfId="0" applyFont="1" applyFill="1" applyBorder="1" applyAlignment="1">
      <alignment vertical="top" wrapText="1"/>
    </xf>
    <xf numFmtId="165" fontId="2" fillId="0" borderId="17" xfId="0" applyNumberFormat="1" applyFont="1" applyFill="1" applyBorder="1" applyAlignment="1">
      <alignment horizontal="center" vertical="center"/>
    </xf>
    <xf numFmtId="0" fontId="2" fillId="0" borderId="18" xfId="0" applyFont="1" applyFill="1" applyBorder="1" applyAlignment="1">
      <alignment vertical="top" wrapText="1"/>
    </xf>
    <xf numFmtId="2" fontId="2" fillId="0" borderId="17" xfId="0" applyNumberFormat="1"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28" xfId="0" applyFont="1" applyFill="1" applyBorder="1" applyAlignment="1">
      <alignment horizontal="left" vertical="top" wrapText="1"/>
    </xf>
    <xf numFmtId="0" fontId="7" fillId="0" borderId="17" xfId="0" applyFont="1" applyFill="1" applyBorder="1" applyAlignment="1">
      <alignment vertical="top" wrapText="1"/>
    </xf>
    <xf numFmtId="0" fontId="7" fillId="0" borderId="17" xfId="0" applyFont="1" applyFill="1" applyBorder="1" applyAlignment="1">
      <alignment horizontal="center" vertical="top"/>
    </xf>
    <xf numFmtId="0" fontId="2" fillId="0" borderId="17" xfId="0" applyFont="1" applyFill="1" applyBorder="1" applyAlignment="1">
      <alignment vertical="center" wrapText="1"/>
    </xf>
    <xf numFmtId="0" fontId="2" fillId="0" borderId="17" xfId="0" applyFont="1" applyFill="1" applyBorder="1" applyAlignment="1">
      <alignment horizontal="left" vertical="center" wrapText="1"/>
    </xf>
    <xf numFmtId="0" fontId="7" fillId="0" borderId="20" xfId="0" applyFont="1" applyFill="1" applyBorder="1" applyAlignment="1">
      <alignment vertical="top" wrapText="1"/>
    </xf>
    <xf numFmtId="0" fontId="7" fillId="0" borderId="17" xfId="0" applyFont="1" applyFill="1" applyBorder="1" applyAlignment="1">
      <alignment horizontal="center" vertical="top" wrapText="1"/>
    </xf>
    <xf numFmtId="0" fontId="2" fillId="0" borderId="17" xfId="0" applyFont="1" applyFill="1" applyBorder="1" applyAlignment="1">
      <alignment vertical="top"/>
    </xf>
    <xf numFmtId="0" fontId="2" fillId="0" borderId="17" xfId="3" applyFont="1" applyFill="1" applyBorder="1" applyAlignment="1">
      <alignment vertical="top" wrapText="1"/>
    </xf>
    <xf numFmtId="2" fontId="2" fillId="0" borderId="17" xfId="3" applyNumberFormat="1" applyFont="1" applyFill="1" applyBorder="1" applyAlignment="1">
      <alignment horizontal="center" vertical="top" wrapText="1"/>
    </xf>
    <xf numFmtId="2" fontId="7" fillId="0" borderId="20" xfId="0" applyNumberFormat="1" applyFont="1" applyFill="1" applyBorder="1" applyAlignment="1">
      <alignment horizontal="center" vertical="top" wrapText="1"/>
    </xf>
    <xf numFmtId="0" fontId="13" fillId="0" borderId="18" xfId="0" applyFont="1" applyFill="1" applyBorder="1" applyAlignment="1">
      <alignment horizontal="right" vertical="top" wrapText="1"/>
    </xf>
    <xf numFmtId="164" fontId="11" fillId="0" borderId="17" xfId="0" applyNumberFormat="1" applyFont="1" applyFill="1" applyBorder="1" applyAlignment="1">
      <alignment horizontal="right" vertical="top" wrapText="1"/>
    </xf>
    <xf numFmtId="0" fontId="11" fillId="0" borderId="17" xfId="0" applyFont="1" applyFill="1" applyBorder="1" applyAlignment="1">
      <alignment horizontal="left" vertical="top"/>
    </xf>
    <xf numFmtId="0" fontId="13" fillId="0" borderId="23" xfId="0" applyFont="1" applyFill="1" applyBorder="1" applyAlignment="1">
      <alignment horizontal="right" vertical="top" wrapText="1"/>
    </xf>
    <xf numFmtId="0" fontId="2" fillId="0" borderId="17" xfId="0" applyFont="1" applyFill="1" applyBorder="1" applyAlignment="1">
      <alignment horizontal="center" vertical="top" wrapText="1"/>
    </xf>
    <xf numFmtId="0" fontId="13" fillId="0" borderId="15" xfId="0" applyFont="1" applyFill="1" applyBorder="1" applyAlignment="1">
      <alignment horizontal="right" vertical="top" wrapText="1"/>
    </xf>
    <xf numFmtId="0" fontId="9" fillId="0" borderId="17" xfId="0" applyFont="1" applyFill="1" applyBorder="1" applyAlignment="1">
      <alignment vertical="top" wrapText="1"/>
    </xf>
    <xf numFmtId="0" fontId="9" fillId="0" borderId="20" xfId="0" applyFont="1" applyFill="1" applyBorder="1" applyAlignment="1">
      <alignment horizontal="left" vertical="top" wrapText="1"/>
    </xf>
    <xf numFmtId="0" fontId="9" fillId="0" borderId="20" xfId="0" applyFont="1" applyFill="1" applyBorder="1" applyAlignment="1">
      <alignment horizontal="left" vertical="top"/>
    </xf>
    <xf numFmtId="0" fontId="29" fillId="0" borderId="23" xfId="0" applyFont="1" applyFill="1" applyBorder="1" applyAlignment="1">
      <alignment horizontal="left" vertical="top" wrapText="1"/>
    </xf>
    <xf numFmtId="0" fontId="15" fillId="0" borderId="20" xfId="0" applyFont="1" applyFill="1" applyBorder="1" applyAlignment="1">
      <alignment horizontal="left" vertical="top" wrapText="1"/>
    </xf>
    <xf numFmtId="0" fontId="2" fillId="0" borderId="19" xfId="0" applyFont="1" applyFill="1" applyBorder="1" applyAlignment="1">
      <alignment horizontal="left" vertical="top" wrapText="1"/>
    </xf>
    <xf numFmtId="0" fontId="2" fillId="0" borderId="20" xfId="0" applyFont="1" applyFill="1" applyBorder="1" applyAlignment="1">
      <alignment horizontal="left" vertical="top" wrapText="1"/>
    </xf>
    <xf numFmtId="164" fontId="11" fillId="0" borderId="17" xfId="0" applyNumberFormat="1" applyFont="1" applyFill="1" applyBorder="1" applyAlignment="1">
      <alignment horizontal="center" vertical="top" wrapText="1"/>
    </xf>
    <xf numFmtId="0" fontId="9" fillId="0" borderId="21" xfId="0" applyFont="1" applyFill="1" applyBorder="1" applyAlignment="1">
      <alignment horizontal="center" vertical="top"/>
    </xf>
    <xf numFmtId="0" fontId="9" fillId="0" borderId="21" xfId="0" applyFont="1" applyFill="1" applyBorder="1" applyAlignment="1">
      <alignment horizontal="center" vertical="top" wrapText="1"/>
    </xf>
    <xf numFmtId="0" fontId="2" fillId="0" borderId="20" xfId="0" applyFont="1" applyFill="1" applyBorder="1" applyAlignment="1">
      <alignment vertical="top" wrapText="1"/>
    </xf>
    <xf numFmtId="0" fontId="2" fillId="0" borderId="18" xfId="0" applyFont="1" applyFill="1" applyBorder="1" applyAlignment="1">
      <alignment horizontal="center" vertical="top" wrapText="1"/>
    </xf>
    <xf numFmtId="2" fontId="9" fillId="0" borderId="17" xfId="0" applyNumberFormat="1" applyFont="1" applyFill="1" applyBorder="1" applyAlignment="1">
      <alignment horizontal="center" vertical="top" wrapText="1"/>
    </xf>
    <xf numFmtId="2" fontId="9" fillId="0" borderId="17" xfId="0" applyNumberFormat="1" applyFont="1" applyFill="1" applyBorder="1" applyAlignment="1">
      <alignment horizontal="left" vertical="top" wrapText="1"/>
    </xf>
    <xf numFmtId="2" fontId="2" fillId="0" borderId="17" xfId="0" applyNumberFormat="1" applyFont="1" applyFill="1" applyBorder="1" applyAlignment="1">
      <alignment horizontal="center" vertical="top" wrapText="1"/>
    </xf>
    <xf numFmtId="2" fontId="9" fillId="0" borderId="20" xfId="0" applyNumberFormat="1" applyFont="1" applyFill="1" applyBorder="1" applyAlignment="1">
      <alignment horizontal="center" vertical="top" wrapText="1"/>
    </xf>
    <xf numFmtId="0" fontId="7" fillId="0" borderId="17" xfId="0" applyFont="1" applyFill="1" applyBorder="1" applyAlignment="1">
      <alignment horizontal="left" vertical="top" wrapText="1"/>
    </xf>
    <xf numFmtId="0" fontId="11" fillId="0" borderId="17" xfId="0" applyFont="1" applyFill="1" applyBorder="1" applyAlignment="1">
      <alignment vertical="top"/>
    </xf>
    <xf numFmtId="0" fontId="11" fillId="0" borderId="0" xfId="0" applyFont="1" applyFill="1" applyAlignment="1">
      <alignment horizontal="left" vertical="top" wrapText="1"/>
    </xf>
    <xf numFmtId="0" fontId="15" fillId="0" borderId="17" xfId="0" applyFont="1" applyFill="1" applyBorder="1" applyAlignment="1">
      <alignment vertical="top" wrapText="1"/>
    </xf>
    <xf numFmtId="0" fontId="11" fillId="0" borderId="17" xfId="0" applyFont="1" applyFill="1" applyBorder="1" applyAlignment="1">
      <alignment horizontal="center" vertical="top"/>
    </xf>
    <xf numFmtId="0" fontId="9" fillId="0" borderId="17" xfId="0" applyFont="1" applyFill="1" applyBorder="1" applyAlignment="1">
      <alignment horizontal="center" vertical="top"/>
    </xf>
    <xf numFmtId="0" fontId="11" fillId="0" borderId="17" xfId="4" applyFont="1" applyFill="1" applyBorder="1" applyAlignment="1">
      <alignment horizontal="center" vertical="top" wrapText="1"/>
    </xf>
    <xf numFmtId="0" fontId="11" fillId="0" borderId="17" xfId="0" applyFont="1" applyFill="1" applyBorder="1" applyAlignment="1">
      <alignment horizontal="left" vertical="center" wrapText="1"/>
    </xf>
    <xf numFmtId="2" fontId="11" fillId="0" borderId="17" xfId="0" applyNumberFormat="1" applyFont="1" applyFill="1" applyBorder="1" applyAlignment="1">
      <alignment horizontal="center" vertical="center" wrapText="1"/>
    </xf>
    <xf numFmtId="2" fontId="26" fillId="0" borderId="25" xfId="0" applyNumberFormat="1" applyFont="1" applyFill="1" applyBorder="1" applyAlignment="1">
      <alignment vertical="top" wrapText="1"/>
    </xf>
    <xf numFmtId="0" fontId="2" fillId="0" borderId="17" xfId="0" applyFont="1" applyFill="1" applyBorder="1" applyAlignment="1">
      <alignment horizontal="left" vertical="top" wrapText="1"/>
    </xf>
    <xf numFmtId="0" fontId="2" fillId="0" borderId="6" xfId="0" applyFont="1" applyFill="1" applyBorder="1" applyAlignment="1">
      <alignment horizontal="right" vertical="top"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1"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0" xfId="0" applyFont="1" applyFill="1" applyBorder="1" applyAlignment="1">
      <alignment horizontal="left" vertical="top" wrapText="1"/>
    </xf>
    <xf numFmtId="0" fontId="7" fillId="0" borderId="17" xfId="0" applyFont="1" applyFill="1" applyBorder="1" applyAlignment="1">
      <alignment horizontal="left" vertical="center" wrapText="1"/>
    </xf>
    <xf numFmtId="0" fontId="2" fillId="0" borderId="17" xfId="0" applyFont="1" applyFill="1" applyBorder="1" applyAlignment="1">
      <alignment horizontal="center" vertical="top"/>
    </xf>
    <xf numFmtId="0" fontId="30" fillId="0" borderId="17" xfId="0" applyFont="1" applyFill="1" applyBorder="1" applyAlignment="1">
      <alignment horizontal="center" vertical="top"/>
    </xf>
    <xf numFmtId="0" fontId="0" fillId="0" borderId="0" xfId="0" applyAlignment="1">
      <alignment wrapText="1"/>
    </xf>
    <xf numFmtId="0" fontId="0" fillId="0" borderId="0" xfId="0" applyAlignment="1">
      <alignment horizontal="left"/>
    </xf>
    <xf numFmtId="0" fontId="0" fillId="0" borderId="0" xfId="0" applyAlignment="1"/>
    <xf numFmtId="0" fontId="7" fillId="0" borderId="17" xfId="0" applyFont="1" applyBorder="1" applyAlignment="1">
      <alignment horizontal="left" vertical="top" wrapText="1"/>
    </xf>
    <xf numFmtId="0" fontId="7" fillId="0" borderId="17" xfId="0" applyFont="1" applyBorder="1" applyAlignment="1">
      <alignment vertical="top"/>
    </xf>
    <xf numFmtId="0" fontId="7" fillId="0" borderId="17" xfId="0" applyFont="1" applyBorder="1" applyAlignment="1">
      <alignment vertical="top" wrapText="1"/>
    </xf>
    <xf numFmtId="0" fontId="7" fillId="0" borderId="17" xfId="0" applyFont="1" applyBorder="1"/>
    <xf numFmtId="0" fontId="7" fillId="0" borderId="17" xfId="0" applyFont="1" applyBorder="1" applyAlignment="1">
      <alignment wrapText="1"/>
    </xf>
    <xf numFmtId="0" fontId="2" fillId="0" borderId="0" xfId="0" applyFont="1" applyFill="1" applyBorder="1" applyAlignment="1">
      <alignment horizontal="left" vertical="top"/>
    </xf>
    <xf numFmtId="0" fontId="2" fillId="0" borderId="6" xfId="0" applyFont="1" applyFill="1" applyBorder="1" applyAlignment="1">
      <alignment horizontal="left" vertical="top" wrapText="1"/>
    </xf>
    <xf numFmtId="164" fontId="2" fillId="0" borderId="6" xfId="0" applyNumberFormat="1" applyFont="1" applyFill="1" applyBorder="1" applyAlignment="1">
      <alignment horizontal="right" vertical="top" wrapText="1"/>
    </xf>
    <xf numFmtId="0" fontId="11" fillId="0" borderId="6" xfId="0" applyFont="1" applyFill="1" applyBorder="1" applyAlignment="1">
      <alignment horizontal="left" vertical="top" wrapText="1"/>
    </xf>
    <xf numFmtId="0" fontId="2" fillId="0" borderId="6" xfId="0" applyFont="1" applyFill="1" applyBorder="1" applyAlignment="1">
      <alignment vertical="top" wrapText="1"/>
    </xf>
    <xf numFmtId="0" fontId="2" fillId="0" borderId="5" xfId="0" applyFont="1" applyFill="1" applyBorder="1" applyAlignment="1">
      <alignment vertical="top" wrapText="1"/>
    </xf>
    <xf numFmtId="0" fontId="2" fillId="0" borderId="0" xfId="0" applyFont="1" applyFill="1" applyAlignment="1"/>
    <xf numFmtId="0" fontId="2" fillId="3" borderId="17" xfId="0" applyFont="1" applyFill="1" applyBorder="1" applyAlignment="1">
      <alignment horizontal="right" vertical="top" wrapText="1"/>
    </xf>
    <xf numFmtId="0" fontId="10" fillId="3" borderId="17" xfId="0" applyFont="1" applyFill="1" applyBorder="1" applyAlignment="1">
      <alignment horizontal="left" vertical="top" wrapText="1"/>
    </xf>
    <xf numFmtId="0" fontId="2" fillId="3" borderId="17" xfId="0" applyFont="1" applyFill="1" applyBorder="1" applyAlignment="1">
      <alignment horizontal="left" vertical="top" wrapText="1"/>
    </xf>
    <xf numFmtId="0" fontId="2" fillId="4" borderId="17" xfId="0" applyFont="1" applyFill="1" applyBorder="1" applyAlignment="1">
      <alignment horizontal="right" vertical="top" wrapText="1"/>
    </xf>
    <xf numFmtId="0" fontId="2" fillId="4" borderId="17" xfId="0" applyFont="1" applyFill="1" applyBorder="1" applyAlignment="1">
      <alignment horizontal="left" vertical="top" wrapText="1"/>
    </xf>
    <xf numFmtId="0" fontId="35" fillId="0" borderId="17" xfId="0" applyFont="1" applyFill="1" applyBorder="1" applyAlignment="1">
      <alignment horizontal="right" vertical="top" wrapText="1"/>
    </xf>
    <xf numFmtId="0" fontId="2" fillId="5" borderId="17" xfId="0" applyFont="1" applyFill="1" applyBorder="1" applyAlignment="1">
      <alignment horizontal="right" vertical="top" wrapText="1"/>
    </xf>
    <xf numFmtId="0" fontId="2" fillId="5" borderId="17" xfId="0" applyFont="1" applyFill="1" applyBorder="1" applyAlignment="1">
      <alignment horizontal="left" vertical="top" wrapText="1"/>
    </xf>
    <xf numFmtId="0" fontId="2" fillId="2" borderId="17" xfId="0" applyFont="1" applyFill="1" applyBorder="1" applyAlignment="1">
      <alignment horizontal="right" vertical="top" wrapText="1"/>
    </xf>
    <xf numFmtId="0" fontId="2" fillId="2" borderId="17" xfId="0" applyFont="1" applyFill="1" applyBorder="1" applyAlignment="1">
      <alignment horizontal="left" vertical="top" wrapText="1"/>
    </xf>
    <xf numFmtId="0" fontId="3" fillId="0" borderId="17" xfId="0" applyFont="1" applyFill="1" applyBorder="1" applyAlignment="1">
      <alignment horizontal="right" vertical="top" wrapText="1"/>
    </xf>
    <xf numFmtId="0" fontId="3" fillId="0" borderId="17" xfId="0" applyFont="1" applyFill="1" applyBorder="1" applyAlignment="1">
      <alignment horizontal="left" vertical="top" wrapText="1"/>
    </xf>
    <xf numFmtId="0" fontId="2" fillId="0" borderId="0" xfId="0" applyFont="1" applyFill="1" applyBorder="1" applyAlignment="1">
      <alignment horizontal="center"/>
    </xf>
    <xf numFmtId="0" fontId="2" fillId="0" borderId="5" xfId="0" applyFont="1" applyFill="1" applyBorder="1" applyAlignment="1">
      <alignment horizontal="left" vertical="top" wrapText="1"/>
    </xf>
    <xf numFmtId="0" fontId="2" fillId="0" borderId="7" xfId="0" applyFont="1" applyFill="1" applyBorder="1" applyAlignment="1">
      <alignment vertical="top" wrapText="1"/>
    </xf>
    <xf numFmtId="0" fontId="2" fillId="0" borderId="30" xfId="0" applyFont="1" applyFill="1" applyBorder="1" applyAlignment="1">
      <alignment horizontal="center" vertical="center" wrapText="1"/>
    </xf>
    <xf numFmtId="0" fontId="2" fillId="0" borderId="7" xfId="0" applyFont="1" applyFill="1" applyBorder="1" applyAlignment="1">
      <alignment horizontal="left" vertical="top" wrapText="1"/>
    </xf>
    <xf numFmtId="0" fontId="2" fillId="0" borderId="8" xfId="0" applyFont="1" applyFill="1" applyBorder="1" applyAlignment="1">
      <alignment vertical="top" wrapText="1"/>
    </xf>
    <xf numFmtId="0" fontId="2" fillId="0" borderId="31" xfId="0" applyFont="1" applyFill="1" applyBorder="1" applyAlignment="1">
      <alignment horizontal="center" vertical="center" wrapText="1"/>
    </xf>
    <xf numFmtId="0" fontId="2" fillId="0" borderId="8" xfId="0" applyFont="1" applyFill="1" applyBorder="1" applyAlignment="1">
      <alignment horizontal="left" vertical="top" wrapText="1"/>
    </xf>
    <xf numFmtId="0" fontId="2" fillId="4" borderId="17" xfId="0" applyFont="1" applyFill="1" applyBorder="1"/>
    <xf numFmtId="0" fontId="34" fillId="0" borderId="17" xfId="0" applyFont="1" applyFill="1" applyBorder="1" applyAlignment="1">
      <alignment horizontal="center" vertical="top" wrapText="1"/>
    </xf>
    <xf numFmtId="0" fontId="34" fillId="3" borderId="17" xfId="0" applyFont="1" applyFill="1" applyBorder="1" applyAlignment="1">
      <alignment horizontal="center" vertical="top" wrapText="1"/>
    </xf>
    <xf numFmtId="0" fontId="2" fillId="4" borderId="17" xfId="0" applyFont="1" applyFill="1" applyBorder="1" applyAlignment="1">
      <alignment horizontal="right"/>
    </xf>
    <xf numFmtId="0" fontId="2" fillId="3" borderId="17" xfId="0" applyFont="1" applyFill="1" applyBorder="1"/>
    <xf numFmtId="0" fontId="2" fillId="3" borderId="17" xfId="0" applyFont="1" applyFill="1" applyBorder="1" applyAlignment="1">
      <alignment wrapText="1"/>
    </xf>
    <xf numFmtId="0" fontId="2" fillId="3" borderId="17" xfId="0" applyFont="1" applyFill="1" applyBorder="1" applyAlignment="1">
      <alignment horizontal="right"/>
    </xf>
    <xf numFmtId="0" fontId="2" fillId="5" borderId="17" xfId="0" applyFont="1" applyFill="1" applyBorder="1"/>
    <xf numFmtId="0" fontId="2" fillId="5" borderId="17" xfId="0" applyFont="1" applyFill="1" applyBorder="1" applyAlignment="1">
      <alignment horizontal="right"/>
    </xf>
    <xf numFmtId="0" fontId="3" fillId="0" borderId="17" xfId="0" applyFont="1" applyFill="1" applyBorder="1"/>
    <xf numFmtId="0" fontId="3" fillId="0" borderId="17" xfId="0" applyFont="1" applyFill="1" applyBorder="1" applyAlignment="1">
      <alignment wrapText="1"/>
    </xf>
    <xf numFmtId="0" fontId="3" fillId="0" borderId="17" xfId="0" applyFont="1" applyFill="1" applyBorder="1" applyAlignment="1">
      <alignment horizontal="right"/>
    </xf>
    <xf numFmtId="0" fontId="39" fillId="0" borderId="0" xfId="0" applyFont="1" applyFill="1"/>
    <xf numFmtId="0" fontId="10" fillId="0" borderId="0" xfId="0" applyFont="1" applyFill="1"/>
    <xf numFmtId="0" fontId="2" fillId="0" borderId="0" xfId="0" applyFont="1" applyFill="1" applyBorder="1" applyAlignment="1">
      <alignment vertical="top" wrapText="1"/>
    </xf>
    <xf numFmtId="0" fontId="2" fillId="0" borderId="0" xfId="0" applyFont="1" applyFill="1" applyBorder="1" applyAlignment="1">
      <alignment vertical="top"/>
    </xf>
    <xf numFmtId="164" fontId="2" fillId="0" borderId="0" xfId="0" applyNumberFormat="1" applyFont="1" applyFill="1" applyBorder="1" applyAlignment="1">
      <alignment vertical="top"/>
    </xf>
    <xf numFmtId="164" fontId="2" fillId="0" borderId="6" xfId="0" applyNumberFormat="1" applyFont="1" applyFill="1" applyBorder="1" applyAlignment="1">
      <alignment vertical="top" wrapText="1"/>
    </xf>
    <xf numFmtId="0" fontId="11" fillId="0" borderId="6" xfId="0" applyFont="1" applyFill="1" applyBorder="1" applyAlignment="1">
      <alignment vertical="top" wrapText="1"/>
    </xf>
    <xf numFmtId="0" fontId="2" fillId="0" borderId="30" xfId="0" applyFont="1" applyFill="1" applyBorder="1" applyAlignment="1">
      <alignment vertical="top" wrapText="1"/>
    </xf>
    <xf numFmtId="0" fontId="35" fillId="0" borderId="5" xfId="0" applyFont="1" applyFill="1" applyBorder="1" applyAlignment="1">
      <alignment vertical="top" wrapText="1"/>
    </xf>
    <xf numFmtId="0" fontId="11" fillId="0" borderId="5" xfId="0" applyFont="1" applyFill="1" applyBorder="1" applyAlignment="1">
      <alignment vertical="top" wrapText="1"/>
    </xf>
    <xf numFmtId="164" fontId="2" fillId="0" borderId="17" xfId="0" applyNumberFormat="1" applyFont="1" applyFill="1" applyBorder="1" applyAlignment="1">
      <alignment vertical="top" wrapText="1"/>
    </xf>
    <xf numFmtId="0" fontId="11" fillId="0" borderId="17" xfId="0" applyFont="1" applyBorder="1" applyAlignment="1">
      <alignment vertical="top" wrapText="1"/>
    </xf>
    <xf numFmtId="0" fontId="2" fillId="3" borderId="17" xfId="0" applyFont="1" applyFill="1" applyBorder="1" applyAlignment="1">
      <alignment vertical="top" wrapText="1"/>
    </xf>
    <xf numFmtId="164" fontId="2" fillId="3" borderId="17" xfId="0" applyNumberFormat="1" applyFont="1" applyFill="1" applyBorder="1" applyAlignment="1">
      <alignment vertical="top" wrapText="1"/>
    </xf>
    <xf numFmtId="0" fontId="2" fillId="4" borderId="17" xfId="0" applyFont="1" applyFill="1" applyBorder="1" applyAlignment="1">
      <alignment vertical="top" wrapText="1"/>
    </xf>
    <xf numFmtId="164" fontId="2" fillId="4" borderId="17" xfId="0" applyNumberFormat="1" applyFont="1" applyFill="1" applyBorder="1" applyAlignment="1">
      <alignment vertical="top" wrapText="1"/>
    </xf>
    <xf numFmtId="0" fontId="11" fillId="6" borderId="17" xfId="0" applyFont="1" applyFill="1" applyBorder="1" applyAlignment="1">
      <alignment vertical="top" wrapText="1"/>
    </xf>
    <xf numFmtId="0" fontId="11" fillId="4" borderId="17" xfId="0" applyFont="1" applyFill="1" applyBorder="1" applyAlignment="1">
      <alignment vertical="top" wrapText="1"/>
    </xf>
    <xf numFmtId="1" fontId="2" fillId="3" borderId="17" xfId="0" applyNumberFormat="1" applyFont="1" applyFill="1" applyBorder="1" applyAlignment="1">
      <alignment vertical="top" wrapText="1"/>
    </xf>
    <xf numFmtId="0" fontId="22" fillId="3" borderId="17" xfId="0" applyFont="1" applyFill="1" applyBorder="1" applyAlignment="1">
      <alignment vertical="top"/>
    </xf>
    <xf numFmtId="0" fontId="11" fillId="0" borderId="0" xfId="0" applyFont="1" applyAlignment="1">
      <alignment vertical="top" wrapText="1"/>
    </xf>
    <xf numFmtId="0" fontId="11" fillId="3" borderId="17" xfId="0" applyFont="1" applyFill="1" applyBorder="1" applyAlignment="1">
      <alignment vertical="top" wrapText="1"/>
    </xf>
    <xf numFmtId="0" fontId="2" fillId="5" borderId="17" xfId="0" applyFont="1" applyFill="1" applyBorder="1" applyAlignment="1">
      <alignment vertical="top" wrapText="1"/>
    </xf>
    <xf numFmtId="1" fontId="2" fillId="5" borderId="17" xfId="0" applyNumberFormat="1" applyFont="1" applyFill="1" applyBorder="1" applyAlignment="1">
      <alignment vertical="top" wrapText="1"/>
    </xf>
    <xf numFmtId="2" fontId="2" fillId="5" borderId="17" xfId="0" applyNumberFormat="1" applyFont="1" applyFill="1" applyBorder="1" applyAlignment="1">
      <alignment vertical="top" wrapText="1"/>
    </xf>
    <xf numFmtId="0" fontId="11" fillId="5" borderId="17" xfId="0" applyFont="1" applyFill="1" applyBorder="1" applyAlignment="1">
      <alignment vertical="top" wrapText="1"/>
    </xf>
    <xf numFmtId="0" fontId="11" fillId="0" borderId="24" xfId="0" applyFont="1" applyBorder="1" applyAlignment="1">
      <alignment vertical="top" wrapText="1"/>
    </xf>
    <xf numFmtId="0" fontId="21" fillId="0" borderId="17" xfId="0" applyFont="1" applyBorder="1" applyAlignment="1">
      <alignment vertical="top" wrapText="1"/>
    </xf>
    <xf numFmtId="0" fontId="21" fillId="0" borderId="24" xfId="0" applyFont="1" applyBorder="1" applyAlignment="1">
      <alignment vertical="top" wrapText="1"/>
    </xf>
    <xf numFmtId="0" fontId="13" fillId="0" borderId="17" xfId="0" applyFont="1" applyBorder="1" applyAlignment="1">
      <alignment vertical="top"/>
    </xf>
    <xf numFmtId="0" fontId="13" fillId="0" borderId="18" xfId="0" applyFont="1" applyBorder="1" applyAlignment="1">
      <alignment vertical="top" wrapText="1"/>
    </xf>
    <xf numFmtId="0" fontId="2" fillId="0" borderId="17" xfId="0" applyFont="1" applyBorder="1" applyAlignment="1">
      <alignment vertical="top" wrapText="1"/>
    </xf>
    <xf numFmtId="0" fontId="13" fillId="0" borderId="17" xfId="0" applyFont="1" applyBorder="1" applyAlignment="1">
      <alignment vertical="top" wrapText="1"/>
    </xf>
    <xf numFmtId="0" fontId="40" fillId="0" borderId="18" xfId="0" applyFont="1" applyBorder="1" applyAlignment="1">
      <alignment vertical="top" wrapText="1"/>
    </xf>
    <xf numFmtId="0" fontId="9" fillId="0" borderId="17" xfId="0" applyFont="1" applyBorder="1" applyAlignment="1">
      <alignment vertical="top" wrapText="1"/>
    </xf>
    <xf numFmtId="0" fontId="11" fillId="0" borderId="32" xfId="0" applyFont="1" applyBorder="1" applyAlignment="1">
      <alignment vertical="top" wrapText="1"/>
    </xf>
    <xf numFmtId="0" fontId="11" fillId="0" borderId="32" xfId="0" applyNumberFormat="1" applyFont="1" applyBorder="1" applyAlignment="1">
      <alignment vertical="top" wrapText="1"/>
    </xf>
    <xf numFmtId="0" fontId="11" fillId="0" borderId="17" xfId="0" applyNumberFormat="1" applyFont="1" applyBorder="1" applyAlignment="1">
      <alignment vertical="top" wrapText="1"/>
    </xf>
    <xf numFmtId="0" fontId="40" fillId="0" borderId="18" xfId="0" applyFont="1" applyBorder="1" applyAlignment="1">
      <alignment vertical="top"/>
    </xf>
    <xf numFmtId="0" fontId="2" fillId="0" borderId="17" xfId="0" applyFont="1" applyBorder="1" applyAlignment="1">
      <alignment vertical="top"/>
    </xf>
    <xf numFmtId="0" fontId="2" fillId="0" borderId="18" xfId="0" applyFont="1" applyBorder="1" applyAlignment="1">
      <alignment vertical="top" wrapText="1"/>
    </xf>
    <xf numFmtId="0" fontId="21" fillId="0" borderId="24" xfId="0" applyFont="1" applyBorder="1" applyAlignment="1">
      <alignment horizontal="right" vertical="top" wrapText="1"/>
    </xf>
    <xf numFmtId="0" fontId="41" fillId="0" borderId="24" xfId="0" applyFont="1" applyBorder="1" applyAlignment="1">
      <alignment vertical="top" wrapText="1"/>
    </xf>
    <xf numFmtId="0" fontId="40" fillId="0" borderId="18" xfId="0" applyNumberFormat="1" applyFont="1" applyBorder="1" applyAlignment="1">
      <alignment vertical="top"/>
    </xf>
    <xf numFmtId="49" fontId="7" fillId="0" borderId="28" xfId="0" applyNumberFormat="1" applyFont="1" applyBorder="1" applyAlignment="1">
      <alignment vertical="top"/>
    </xf>
    <xf numFmtId="0" fontId="22" fillId="0" borderId="17" xfId="0" applyFont="1" applyFill="1" applyBorder="1" applyAlignment="1">
      <alignment horizontal="right" vertical="top" wrapText="1"/>
    </xf>
    <xf numFmtId="0" fontId="7" fillId="0" borderId="17" xfId="0" applyFont="1" applyFill="1" applyBorder="1" applyAlignment="1">
      <alignment vertical="top"/>
    </xf>
    <xf numFmtId="0" fontId="42" fillId="4" borderId="17" xfId="0" applyFont="1" applyFill="1" applyBorder="1" applyAlignment="1">
      <alignment vertical="top" wrapText="1"/>
    </xf>
    <xf numFmtId="0" fontId="2" fillId="0" borderId="0" xfId="0" applyFont="1" applyFill="1" applyAlignment="1">
      <alignment vertical="top" wrapText="1"/>
    </xf>
    <xf numFmtId="0" fontId="21" fillId="0" borderId="0" xfId="0" applyFont="1" applyAlignment="1">
      <alignment vertical="top" wrapText="1"/>
    </xf>
    <xf numFmtId="0" fontId="2" fillId="3" borderId="17" xfId="0" applyFont="1" applyFill="1" applyBorder="1" applyAlignment="1">
      <alignment vertical="top"/>
    </xf>
    <xf numFmtId="0" fontId="2" fillId="5" borderId="0" xfId="0" applyFont="1" applyFill="1" applyAlignment="1">
      <alignment horizontal="right" vertical="top"/>
    </xf>
    <xf numFmtId="0" fontId="2" fillId="5" borderId="33" xfId="0" applyFont="1" applyFill="1" applyBorder="1" applyAlignment="1">
      <alignment vertical="top" wrapText="1"/>
    </xf>
    <xf numFmtId="1" fontId="2" fillId="5" borderId="33" xfId="0" applyNumberFormat="1" applyFont="1" applyFill="1" applyBorder="1" applyAlignment="1">
      <alignment vertical="top" wrapText="1"/>
    </xf>
    <xf numFmtId="164" fontId="2" fillId="5" borderId="33" xfId="0" applyNumberFormat="1" applyFont="1" applyFill="1" applyBorder="1" applyAlignment="1">
      <alignment vertical="top" wrapText="1"/>
    </xf>
    <xf numFmtId="0" fontId="2" fillId="5" borderId="17" xfId="0" applyFont="1" applyFill="1" applyBorder="1" applyAlignment="1">
      <alignment vertical="top"/>
    </xf>
    <xf numFmtId="0" fontId="3" fillId="0" borderId="17" xfId="0" applyFont="1" applyFill="1" applyBorder="1" applyAlignment="1">
      <alignment horizontal="right" vertical="top"/>
    </xf>
    <xf numFmtId="0" fontId="3" fillId="0" borderId="17" xfId="0" applyFont="1" applyFill="1" applyBorder="1" applyAlignment="1">
      <alignment vertical="top" wrapText="1"/>
    </xf>
    <xf numFmtId="1" fontId="3" fillId="0" borderId="17" xfId="0" applyNumberFormat="1" applyFont="1" applyFill="1" applyBorder="1" applyAlignment="1">
      <alignment vertical="top" wrapText="1"/>
    </xf>
    <xf numFmtId="164" fontId="3" fillId="0" borderId="17" xfId="0" applyNumberFormat="1" applyFont="1" applyFill="1" applyBorder="1" applyAlignment="1">
      <alignment vertical="top" wrapText="1"/>
    </xf>
    <xf numFmtId="0" fontId="3" fillId="0" borderId="17" xfId="0" applyFont="1" applyFill="1" applyBorder="1" applyAlignment="1">
      <alignment vertical="top"/>
    </xf>
    <xf numFmtId="0" fontId="2" fillId="0" borderId="0" xfId="0" applyFont="1" applyFill="1" applyAlignment="1">
      <alignment vertical="top"/>
    </xf>
    <xf numFmtId="164" fontId="2" fillId="0" borderId="0" xfId="0" applyNumberFormat="1" applyFont="1" applyFill="1" applyAlignment="1">
      <alignment vertical="top"/>
    </xf>
    <xf numFmtId="1" fontId="2" fillId="0" borderId="0" xfId="0" applyNumberFormat="1" applyFont="1" applyFill="1" applyBorder="1" applyAlignment="1">
      <alignment vertical="top"/>
    </xf>
    <xf numFmtId="167" fontId="2" fillId="0" borderId="0" xfId="0" applyNumberFormat="1" applyFont="1" applyFill="1" applyBorder="1" applyAlignment="1">
      <alignment horizontal="right" vertical="top"/>
    </xf>
    <xf numFmtId="0" fontId="2" fillId="0" borderId="6" xfId="0" applyFont="1" applyFill="1" applyBorder="1" applyAlignment="1">
      <alignment vertical="top" wrapText="1" shrinkToFit="1"/>
    </xf>
    <xf numFmtId="164" fontId="2" fillId="0" borderId="6" xfId="0" applyNumberFormat="1" applyFont="1" applyFill="1" applyBorder="1" applyAlignment="1">
      <alignment horizontal="left" vertical="top" wrapText="1" shrinkToFit="1"/>
    </xf>
    <xf numFmtId="0" fontId="2" fillId="0" borderId="0" xfId="0" applyFont="1" applyFill="1" applyAlignment="1">
      <alignment vertical="top" wrapText="1" shrinkToFit="1"/>
    </xf>
    <xf numFmtId="0" fontId="2" fillId="0" borderId="5" xfId="0" applyFont="1" applyFill="1" applyBorder="1" applyAlignment="1">
      <alignment vertical="top" wrapText="1" shrinkToFit="1"/>
    </xf>
    <xf numFmtId="0" fontId="2" fillId="0" borderId="5" xfId="0" applyFont="1" applyFill="1" applyBorder="1" applyAlignment="1">
      <alignment horizontal="right" vertical="top" wrapText="1" shrinkToFit="1"/>
    </xf>
    <xf numFmtId="0" fontId="11" fillId="0" borderId="5" xfId="0" applyFont="1" applyFill="1" applyBorder="1" applyAlignment="1">
      <alignment vertical="top" wrapText="1" shrinkToFit="1"/>
    </xf>
    <xf numFmtId="0" fontId="11" fillId="0" borderId="17" xfId="0" applyFont="1" applyFill="1" applyBorder="1" applyAlignment="1">
      <alignment vertical="top" wrapText="1" shrinkToFit="1"/>
    </xf>
    <xf numFmtId="1" fontId="11" fillId="0" borderId="17" xfId="0" applyNumberFormat="1" applyFont="1" applyFill="1" applyBorder="1" applyAlignment="1">
      <alignment vertical="top" wrapText="1" shrinkToFit="1"/>
    </xf>
    <xf numFmtId="167" fontId="11" fillId="0" borderId="17" xfId="0" applyNumberFormat="1" applyFont="1" applyFill="1" applyBorder="1" applyAlignment="1">
      <alignment horizontal="right" vertical="top" wrapText="1" shrinkToFit="1"/>
    </xf>
    <xf numFmtId="0" fontId="43" fillId="3" borderId="17" xfId="0" applyFont="1" applyFill="1" applyBorder="1" applyAlignment="1">
      <alignment vertical="top" wrapText="1" shrinkToFit="1"/>
    </xf>
    <xf numFmtId="1" fontId="43" fillId="3" borderId="17" xfId="0" applyNumberFormat="1" applyFont="1" applyFill="1" applyBorder="1" applyAlignment="1">
      <alignment vertical="top" wrapText="1" shrinkToFit="1"/>
    </xf>
    <xf numFmtId="167" fontId="43" fillId="3" borderId="17" xfId="0" applyNumberFormat="1" applyFont="1" applyFill="1" applyBorder="1" applyAlignment="1">
      <alignment horizontal="right" vertical="top" wrapText="1" shrinkToFit="1"/>
    </xf>
    <xf numFmtId="0" fontId="10" fillId="0" borderId="0" xfId="0" applyFont="1" applyFill="1" applyAlignment="1">
      <alignment vertical="top" wrapText="1" shrinkToFit="1"/>
    </xf>
    <xf numFmtId="0" fontId="10" fillId="0" borderId="0" xfId="0" applyFont="1" applyFill="1" applyAlignment="1">
      <alignment vertical="top"/>
    </xf>
    <xf numFmtId="0" fontId="11" fillId="0" borderId="24" xfId="0" applyFont="1" applyFill="1" applyBorder="1" applyAlignment="1">
      <alignment vertical="top" wrapText="1" shrinkToFit="1"/>
    </xf>
    <xf numFmtId="0" fontId="35" fillId="0" borderId="0" xfId="0" applyFont="1" applyFill="1" applyAlignment="1">
      <alignment vertical="top" wrapText="1" shrinkToFit="1"/>
    </xf>
    <xf numFmtId="0" fontId="35" fillId="0" borderId="0" xfId="0" applyFont="1" applyFill="1" applyAlignment="1">
      <alignment vertical="top"/>
    </xf>
    <xf numFmtId="0" fontId="43" fillId="4" borderId="17" xfId="0" applyFont="1" applyFill="1" applyBorder="1" applyAlignment="1">
      <alignment vertical="top" wrapText="1" shrinkToFit="1"/>
    </xf>
    <xf numFmtId="1" fontId="43" fillId="4" borderId="17" xfId="0" applyNumberFormat="1" applyFont="1" applyFill="1" applyBorder="1" applyAlignment="1">
      <alignment vertical="top" wrapText="1" shrinkToFit="1"/>
    </xf>
    <xf numFmtId="167" fontId="43" fillId="4" borderId="17" xfId="0" applyNumberFormat="1" applyFont="1" applyFill="1" applyBorder="1" applyAlignment="1">
      <alignment horizontal="right" vertical="top" wrapText="1" shrinkToFit="1"/>
    </xf>
    <xf numFmtId="0" fontId="10" fillId="2" borderId="0" xfId="0" applyFont="1" applyFill="1" applyAlignment="1">
      <alignment vertical="top" wrapText="1" shrinkToFit="1"/>
    </xf>
    <xf numFmtId="0" fontId="10" fillId="2" borderId="0" xfId="0" applyFont="1" applyFill="1" applyAlignment="1">
      <alignment vertical="top"/>
    </xf>
    <xf numFmtId="0" fontId="43" fillId="7" borderId="17" xfId="0" applyFont="1" applyFill="1" applyBorder="1" applyAlignment="1">
      <alignment vertical="top" wrapText="1" shrinkToFit="1"/>
    </xf>
    <xf numFmtId="1" fontId="43" fillId="7" borderId="17" xfId="0" applyNumberFormat="1" applyFont="1" applyFill="1" applyBorder="1" applyAlignment="1">
      <alignment vertical="top" wrapText="1" shrinkToFit="1"/>
    </xf>
    <xf numFmtId="167" fontId="43" fillId="7" borderId="17" xfId="0" applyNumberFormat="1" applyFont="1" applyFill="1" applyBorder="1" applyAlignment="1">
      <alignment horizontal="right" vertical="top" wrapText="1" shrinkToFit="1"/>
    </xf>
    <xf numFmtId="0" fontId="10" fillId="7" borderId="0" xfId="0" applyFont="1" applyFill="1" applyAlignment="1">
      <alignment vertical="top"/>
    </xf>
    <xf numFmtId="0" fontId="43" fillId="5" borderId="17" xfId="0" applyFont="1" applyFill="1" applyBorder="1" applyAlignment="1">
      <alignment vertical="top" wrapText="1" shrinkToFit="1"/>
    </xf>
    <xf numFmtId="1" fontId="43" fillId="5" borderId="17" xfId="0" applyNumberFormat="1" applyFont="1" applyFill="1" applyBorder="1" applyAlignment="1">
      <alignment vertical="top" wrapText="1" shrinkToFit="1"/>
    </xf>
    <xf numFmtId="164" fontId="43" fillId="5" borderId="17" xfId="0" applyNumberFormat="1" applyFont="1" applyFill="1" applyBorder="1" applyAlignment="1">
      <alignment horizontal="right" vertical="top" wrapText="1" shrinkToFit="1"/>
    </xf>
    <xf numFmtId="0" fontId="11" fillId="2" borderId="17" xfId="0" applyFont="1" applyFill="1" applyBorder="1" applyAlignment="1">
      <alignment vertical="top" wrapText="1" shrinkToFit="1"/>
    </xf>
    <xf numFmtId="0" fontId="2" fillId="0" borderId="24" xfId="0" applyFont="1" applyFill="1" applyBorder="1" applyAlignment="1">
      <alignment vertical="top" wrapText="1" shrinkToFit="1"/>
    </xf>
    <xf numFmtId="0" fontId="11" fillId="0" borderId="24" xfId="0" applyFont="1" applyFill="1" applyBorder="1" applyAlignment="1">
      <alignment vertical="top" wrapText="1"/>
    </xf>
    <xf numFmtId="0" fontId="2" fillId="0" borderId="24" xfId="0" applyFont="1" applyFill="1" applyBorder="1" applyAlignment="1">
      <alignment vertical="top" wrapText="1"/>
    </xf>
    <xf numFmtId="0" fontId="11" fillId="0" borderId="35" xfId="0" applyFont="1" applyBorder="1" applyAlignment="1">
      <alignment vertical="top" wrapText="1" shrinkToFit="1"/>
    </xf>
    <xf numFmtId="0" fontId="11" fillId="0" borderId="35" xfId="0" applyFont="1" applyBorder="1" applyAlignment="1">
      <alignment horizontal="right" vertical="top" wrapText="1" shrinkToFit="1"/>
    </xf>
    <xf numFmtId="0" fontId="11" fillId="0" borderId="35" xfId="0" applyFont="1" applyFill="1" applyBorder="1" applyAlignment="1">
      <alignment vertical="top" wrapText="1" shrinkToFit="1"/>
    </xf>
    <xf numFmtId="0" fontId="11" fillId="0" borderId="17" xfId="0" applyFont="1" applyBorder="1" applyAlignment="1">
      <alignment vertical="top" wrapText="1" shrinkToFit="1"/>
    </xf>
    <xf numFmtId="164" fontId="11" fillId="0" borderId="17" xfId="0" applyNumberFormat="1" applyFont="1" applyBorder="1" applyAlignment="1">
      <alignment horizontal="right" vertical="top" wrapText="1" shrinkToFit="1"/>
    </xf>
    <xf numFmtId="0" fontId="11" fillId="8" borderId="17" xfId="0" applyFont="1" applyFill="1" applyBorder="1" applyAlignment="1">
      <alignment vertical="top" wrapText="1" shrinkToFit="1"/>
    </xf>
    <xf numFmtId="0" fontId="42" fillId="0" borderId="17" xfId="0" applyFont="1" applyFill="1" applyBorder="1" applyAlignment="1">
      <alignment vertical="top" wrapText="1" shrinkToFit="1"/>
    </xf>
    <xf numFmtId="167" fontId="11" fillId="2" borderId="17" xfId="0" applyNumberFormat="1" applyFont="1" applyFill="1" applyBorder="1" applyAlignment="1">
      <alignment horizontal="right" vertical="top" wrapText="1" shrinkToFit="1"/>
    </xf>
    <xf numFmtId="0" fontId="11" fillId="0" borderId="36" xfId="0" applyFont="1" applyFill="1" applyBorder="1" applyAlignment="1">
      <alignment vertical="top" wrapText="1" shrinkToFit="1"/>
    </xf>
    <xf numFmtId="0" fontId="11" fillId="0" borderId="0" xfId="0" applyFont="1" applyFill="1" applyBorder="1" applyAlignment="1">
      <alignment vertical="top" wrapText="1" shrinkToFit="1"/>
    </xf>
    <xf numFmtId="0" fontId="11" fillId="2" borderId="17" xfId="0" applyFont="1" applyFill="1" applyBorder="1" applyAlignment="1">
      <alignment vertical="top" wrapText="1"/>
    </xf>
    <xf numFmtId="1" fontId="11" fillId="0" borderId="17" xfId="0" applyNumberFormat="1" applyFont="1" applyFill="1" applyBorder="1" applyAlignment="1">
      <alignment vertical="top" wrapText="1"/>
    </xf>
    <xf numFmtId="167" fontId="11" fillId="0" borderId="17" xfId="0" applyNumberFormat="1" applyFont="1" applyFill="1" applyBorder="1" applyAlignment="1">
      <alignment horizontal="right" vertical="top" wrapText="1"/>
    </xf>
    <xf numFmtId="0" fontId="11" fillId="0" borderId="17" xfId="0" applyFont="1" applyFill="1" applyBorder="1" applyAlignment="1">
      <alignment horizontal="left" wrapText="1"/>
    </xf>
    <xf numFmtId="165" fontId="11" fillId="0" borderId="24" xfId="0" applyNumberFormat="1" applyFont="1" applyFill="1" applyBorder="1" applyAlignment="1">
      <alignment horizontal="right" vertical="top" wrapText="1" shrinkToFit="1"/>
    </xf>
    <xf numFmtId="0" fontId="11" fillId="2" borderId="35" xfId="0" applyFont="1" applyFill="1" applyBorder="1" applyAlignment="1">
      <alignment vertical="top" wrapText="1" shrinkToFit="1"/>
    </xf>
    <xf numFmtId="167" fontId="11" fillId="0" borderId="24" xfId="0" applyNumberFormat="1" applyFont="1" applyFill="1" applyBorder="1" applyAlignment="1">
      <alignment horizontal="right" vertical="top" wrapText="1" shrinkToFit="1"/>
    </xf>
    <xf numFmtId="0" fontId="11" fillId="0" borderId="0" xfId="0" applyFont="1" applyFill="1" applyAlignment="1">
      <alignment vertical="top" wrapText="1" shrinkToFit="1"/>
    </xf>
    <xf numFmtId="0" fontId="2" fillId="0" borderId="0" xfId="0" applyFont="1" applyAlignment="1">
      <alignment vertical="top" wrapText="1" shrinkToFit="1"/>
    </xf>
    <xf numFmtId="0" fontId="45" fillId="0" borderId="0" xfId="0" applyFont="1" applyAlignment="1">
      <alignment vertical="top"/>
    </xf>
    <xf numFmtId="2" fontId="11" fillId="0" borderId="24" xfId="0" applyNumberFormat="1" applyFont="1" applyFill="1" applyBorder="1" applyAlignment="1">
      <alignment horizontal="right" vertical="top" wrapText="1" shrinkToFit="1"/>
    </xf>
    <xf numFmtId="168" fontId="11" fillId="0" borderId="35" xfId="0" applyNumberFormat="1" applyFont="1" applyBorder="1" applyAlignment="1">
      <alignment horizontal="right" vertical="top" wrapText="1" shrinkToFit="1"/>
    </xf>
    <xf numFmtId="0" fontId="11" fillId="0" borderId="32" xfId="0" applyFont="1" applyFill="1" applyBorder="1" applyAlignment="1">
      <alignment vertical="top" wrapText="1" shrinkToFit="1"/>
    </xf>
    <xf numFmtId="0" fontId="11" fillId="0" borderId="32" xfId="0" applyFont="1" applyFill="1" applyBorder="1" applyAlignment="1">
      <alignment vertical="top" wrapText="1"/>
    </xf>
    <xf numFmtId="0" fontId="2" fillId="0" borderId="17" xfId="0" applyFont="1" applyBorder="1" applyAlignment="1">
      <alignment vertical="top" wrapText="1" shrinkToFit="1"/>
    </xf>
    <xf numFmtId="0" fontId="2" fillId="0" borderId="17" xfId="0" applyFont="1" applyBorder="1" applyAlignment="1">
      <alignment horizontal="right" vertical="top" wrapText="1" shrinkToFit="1"/>
    </xf>
    <xf numFmtId="0" fontId="43" fillId="4" borderId="20" xfId="0" applyFont="1" applyFill="1" applyBorder="1" applyAlignment="1">
      <alignment vertical="top" wrapText="1" shrinkToFit="1"/>
    </xf>
    <xf numFmtId="0" fontId="11" fillId="0" borderId="24" xfId="0" applyFont="1" applyFill="1" applyBorder="1" applyAlignment="1">
      <alignment horizontal="right" vertical="top" wrapText="1" shrinkToFit="1"/>
    </xf>
    <xf numFmtId="1" fontId="11" fillId="0" borderId="20" xfId="0" applyNumberFormat="1" applyFont="1" applyFill="1" applyBorder="1" applyAlignment="1">
      <alignment vertical="top" wrapText="1" shrinkToFit="1"/>
    </xf>
    <xf numFmtId="0" fontId="11" fillId="0" borderId="32" xfId="0" applyFont="1" applyFill="1" applyBorder="1" applyAlignment="1">
      <alignment horizontal="right" vertical="top" wrapText="1" shrinkToFit="1"/>
    </xf>
    <xf numFmtId="2" fontId="26" fillId="0" borderId="17" xfId="0" applyNumberFormat="1" applyFont="1" applyBorder="1" applyAlignment="1">
      <alignment vertical="top" wrapText="1" shrinkToFit="1"/>
    </xf>
    <xf numFmtId="0" fontId="11" fillId="7" borderId="17" xfId="0" applyFont="1" applyFill="1" applyBorder="1" applyAlignment="1">
      <alignment vertical="top" wrapText="1" shrinkToFit="1"/>
    </xf>
    <xf numFmtId="0" fontId="43" fillId="7" borderId="16" xfId="0" applyFont="1" applyFill="1" applyBorder="1" applyAlignment="1">
      <alignment vertical="top" wrapText="1" shrinkToFit="1"/>
    </xf>
    <xf numFmtId="1" fontId="43" fillId="7" borderId="16" xfId="0" applyNumberFormat="1" applyFont="1" applyFill="1" applyBorder="1" applyAlignment="1">
      <alignment vertical="top" wrapText="1" shrinkToFit="1"/>
    </xf>
    <xf numFmtId="167" fontId="43" fillId="7" borderId="16" xfId="0" applyNumberFormat="1" applyFont="1" applyFill="1" applyBorder="1" applyAlignment="1">
      <alignment horizontal="right" vertical="top" wrapText="1" shrinkToFit="1"/>
    </xf>
    <xf numFmtId="0" fontId="11" fillId="7" borderId="16" xfId="0" applyFont="1" applyFill="1" applyBorder="1" applyAlignment="1">
      <alignment vertical="top" wrapText="1" shrinkToFit="1"/>
    </xf>
    <xf numFmtId="0" fontId="2" fillId="7" borderId="0" xfId="0" applyFont="1" applyFill="1" applyAlignment="1">
      <alignment vertical="top"/>
    </xf>
    <xf numFmtId="0" fontId="2" fillId="0" borderId="17" xfId="0" applyFont="1" applyFill="1" applyBorder="1" applyAlignment="1">
      <alignment vertical="top" wrapText="1" shrinkToFit="1"/>
    </xf>
    <xf numFmtId="1" fontId="2" fillId="0" borderId="17" xfId="0" applyNumberFormat="1" applyFont="1" applyFill="1" applyBorder="1" applyAlignment="1">
      <alignment vertical="top" wrapText="1" shrinkToFit="1"/>
    </xf>
    <xf numFmtId="167" fontId="2" fillId="0" borderId="17" xfId="0" applyNumberFormat="1" applyFont="1" applyFill="1" applyBorder="1" applyAlignment="1">
      <alignment horizontal="right" vertical="top" wrapText="1" shrinkToFit="1"/>
    </xf>
    <xf numFmtId="0" fontId="10" fillId="4" borderId="17" xfId="0" applyFont="1" applyFill="1" applyBorder="1" applyAlignment="1">
      <alignment vertical="top" wrapText="1" shrinkToFit="1"/>
    </xf>
    <xf numFmtId="1" fontId="10" fillId="4" borderId="17" xfId="0" applyNumberFormat="1" applyFont="1" applyFill="1" applyBorder="1" applyAlignment="1">
      <alignment vertical="top" wrapText="1" shrinkToFit="1"/>
    </xf>
    <xf numFmtId="167" fontId="10" fillId="4" borderId="17" xfId="0" applyNumberFormat="1" applyFont="1" applyFill="1" applyBorder="1" applyAlignment="1">
      <alignment horizontal="right" vertical="top" wrapText="1" shrinkToFit="1"/>
    </xf>
    <xf numFmtId="0" fontId="10" fillId="3" borderId="17" xfId="0" applyFont="1" applyFill="1" applyBorder="1" applyAlignment="1">
      <alignment vertical="top" wrapText="1" shrinkToFit="1"/>
    </xf>
    <xf numFmtId="1" fontId="10" fillId="3" borderId="17" xfId="0" applyNumberFormat="1" applyFont="1" applyFill="1" applyBorder="1" applyAlignment="1">
      <alignment vertical="top" wrapText="1" shrinkToFit="1"/>
    </xf>
    <xf numFmtId="0" fontId="2" fillId="2" borderId="17" xfId="0" applyFont="1" applyFill="1" applyBorder="1" applyAlignment="1">
      <alignment vertical="top" wrapText="1" shrinkToFit="1"/>
    </xf>
    <xf numFmtId="0" fontId="35" fillId="0" borderId="17" xfId="0" applyFont="1" applyFill="1" applyBorder="1" applyAlignment="1">
      <alignment vertical="top" wrapText="1" shrinkToFit="1"/>
    </xf>
    <xf numFmtId="0" fontId="11" fillId="0" borderId="0" xfId="0" applyFont="1" applyFill="1" applyAlignment="1">
      <alignment vertical="top"/>
    </xf>
    <xf numFmtId="166" fontId="11" fillId="0" borderId="35" xfId="0" applyNumberFormat="1" applyFont="1" applyBorder="1" applyAlignment="1">
      <alignment horizontal="right" vertical="top" wrapText="1" shrinkToFit="1"/>
    </xf>
    <xf numFmtId="1" fontId="2" fillId="0" borderId="0" xfId="0" applyNumberFormat="1" applyFont="1" applyFill="1" applyAlignment="1">
      <alignment vertical="top"/>
    </xf>
    <xf numFmtId="0" fontId="10" fillId="5" borderId="17" xfId="0" applyFont="1" applyFill="1" applyBorder="1" applyAlignment="1">
      <alignment vertical="top" wrapText="1" shrinkToFit="1"/>
    </xf>
    <xf numFmtId="1" fontId="10" fillId="5" borderId="17" xfId="0" applyNumberFormat="1" applyFont="1" applyFill="1" applyBorder="1" applyAlignment="1">
      <alignment vertical="top" wrapText="1" shrinkToFit="1"/>
    </xf>
    <xf numFmtId="167" fontId="10" fillId="5" borderId="17" xfId="0" applyNumberFormat="1" applyFont="1" applyFill="1" applyBorder="1" applyAlignment="1">
      <alignment horizontal="right" vertical="top" wrapText="1" shrinkToFit="1"/>
    </xf>
    <xf numFmtId="0" fontId="10" fillId="0" borderId="17" xfId="0" applyFont="1" applyFill="1" applyBorder="1" applyAlignment="1">
      <alignment vertical="top" wrapText="1" shrinkToFit="1"/>
    </xf>
    <xf numFmtId="1" fontId="10" fillId="0" borderId="17" xfId="0" applyNumberFormat="1" applyFont="1" applyFill="1" applyBorder="1" applyAlignment="1">
      <alignment vertical="top" wrapText="1" shrinkToFit="1"/>
    </xf>
    <xf numFmtId="167" fontId="10" fillId="0" borderId="17" xfId="0" applyNumberFormat="1" applyFont="1" applyFill="1" applyBorder="1" applyAlignment="1">
      <alignment horizontal="right" vertical="top" wrapText="1" shrinkToFit="1"/>
    </xf>
    <xf numFmtId="1" fontId="2" fillId="0" borderId="0" xfId="0" applyNumberFormat="1" applyFont="1" applyFill="1" applyAlignment="1">
      <alignment vertical="top" wrapText="1"/>
    </xf>
    <xf numFmtId="167" fontId="2" fillId="0" borderId="0" xfId="0" applyNumberFormat="1" applyFont="1" applyFill="1" applyAlignment="1">
      <alignment horizontal="right" vertical="top" wrapText="1"/>
    </xf>
    <xf numFmtId="0" fontId="11" fillId="8" borderId="0" xfId="0" applyFont="1" applyFill="1" applyBorder="1" applyAlignment="1">
      <alignment vertical="top" wrapText="1"/>
    </xf>
    <xf numFmtId="0" fontId="11" fillId="8" borderId="0" xfId="0" applyFont="1" applyFill="1" applyBorder="1" applyAlignment="1">
      <alignment horizontal="right" vertical="top" wrapText="1"/>
    </xf>
    <xf numFmtId="167" fontId="2" fillId="0" borderId="0" xfId="0" applyNumberFormat="1" applyFont="1" applyFill="1" applyAlignment="1">
      <alignment horizontal="right" vertical="top"/>
    </xf>
    <xf numFmtId="1" fontId="2" fillId="0" borderId="0" xfId="0" applyNumberFormat="1" applyFont="1" applyFill="1" applyBorder="1" applyAlignment="1">
      <alignment horizontal="left" vertical="top"/>
    </xf>
    <xf numFmtId="164" fontId="2" fillId="0" borderId="0" xfId="0" applyNumberFormat="1" applyFont="1" applyFill="1" applyBorder="1" applyAlignment="1">
      <alignment horizontal="right" vertical="top"/>
    </xf>
    <xf numFmtId="164" fontId="2" fillId="0" borderId="6" xfId="0" applyNumberFormat="1" applyFont="1" applyFill="1" applyBorder="1" applyAlignment="1">
      <alignment horizontal="left" vertical="top" wrapText="1"/>
    </xf>
    <xf numFmtId="0" fontId="2" fillId="0" borderId="6" xfId="0" applyFont="1" applyFill="1" applyBorder="1" applyAlignment="1">
      <alignment horizontal="right" vertical="center" wrapText="1"/>
    </xf>
    <xf numFmtId="0" fontId="2" fillId="0" borderId="5" xfId="0" applyFont="1" applyFill="1" applyBorder="1" applyAlignment="1">
      <alignment horizontal="right" vertical="top" wrapText="1"/>
    </xf>
    <xf numFmtId="0" fontId="11" fillId="0" borderId="5" xfId="0" applyFont="1" applyFill="1" applyBorder="1" applyAlignment="1">
      <alignment horizontal="right" vertical="top" wrapText="1"/>
    </xf>
    <xf numFmtId="164" fontId="2" fillId="0" borderId="17" xfId="0" applyNumberFormat="1" applyFont="1" applyFill="1" applyBorder="1" applyAlignment="1">
      <alignment horizontal="right" vertical="top" wrapText="1"/>
    </xf>
    <xf numFmtId="0" fontId="7" fillId="0" borderId="0" xfId="0" applyFont="1" applyAlignment="1">
      <alignment horizontal="left" vertical="top"/>
    </xf>
    <xf numFmtId="0" fontId="10" fillId="3" borderId="17" xfId="0" applyFont="1" applyFill="1" applyBorder="1" applyAlignment="1">
      <alignment horizontal="right" vertical="top" wrapText="1"/>
    </xf>
    <xf numFmtId="1" fontId="10" fillId="3" borderId="17" xfId="0" applyNumberFormat="1" applyFont="1" applyFill="1" applyBorder="1" applyAlignment="1">
      <alignment horizontal="left" vertical="top" wrapText="1"/>
    </xf>
    <xf numFmtId="0" fontId="10" fillId="3" borderId="17" xfId="0" applyFont="1" applyFill="1" applyBorder="1" applyAlignment="1">
      <alignment horizontal="left" vertical="top"/>
    </xf>
    <xf numFmtId="164" fontId="10" fillId="3" borderId="17" xfId="0" applyNumberFormat="1" applyFont="1" applyFill="1" applyBorder="1" applyAlignment="1">
      <alignment horizontal="right" vertical="top" wrapText="1"/>
    </xf>
    <xf numFmtId="0" fontId="11" fillId="0" borderId="35" xfId="0" applyFont="1" applyBorder="1" applyAlignment="1">
      <alignment horizontal="left" vertical="top" wrapText="1"/>
    </xf>
    <xf numFmtId="0" fontId="11" fillId="0" borderId="35" xfId="0" applyFont="1" applyBorder="1" applyAlignment="1">
      <alignment horizontal="right" vertical="top" wrapText="1"/>
    </xf>
    <xf numFmtId="0" fontId="11" fillId="0" borderId="35" xfId="0" applyFont="1" applyFill="1" applyBorder="1" applyAlignment="1">
      <alignment horizontal="left" vertical="top" wrapText="1"/>
    </xf>
    <xf numFmtId="0" fontId="10" fillId="4" borderId="17" xfId="0" applyFont="1" applyFill="1" applyBorder="1" applyAlignment="1">
      <alignment horizontal="right" vertical="top" wrapText="1"/>
    </xf>
    <xf numFmtId="0" fontId="10" fillId="4" borderId="17" xfId="0" applyFont="1" applyFill="1" applyBorder="1" applyAlignment="1">
      <alignment horizontal="left" vertical="top" wrapText="1"/>
    </xf>
    <xf numFmtId="1" fontId="10" fillId="4" borderId="17" xfId="0" applyNumberFormat="1" applyFont="1" applyFill="1" applyBorder="1" applyAlignment="1">
      <alignment horizontal="left" vertical="top" wrapText="1"/>
    </xf>
    <xf numFmtId="0" fontId="10" fillId="4" borderId="17" xfId="0" applyFont="1" applyFill="1" applyBorder="1" applyAlignment="1">
      <alignment horizontal="left" vertical="top"/>
    </xf>
    <xf numFmtId="164" fontId="10" fillId="4" borderId="17" xfId="0" applyNumberFormat="1" applyFont="1" applyFill="1" applyBorder="1" applyAlignment="1">
      <alignment horizontal="right" vertical="top" wrapText="1"/>
    </xf>
    <xf numFmtId="0" fontId="36" fillId="0" borderId="17" xfId="0" applyFont="1" applyFill="1" applyBorder="1" applyAlignment="1">
      <alignment horizontal="left" vertical="top" wrapText="1"/>
    </xf>
    <xf numFmtId="0" fontId="10" fillId="5" borderId="17" xfId="0" applyFont="1" applyFill="1" applyBorder="1" applyAlignment="1">
      <alignment horizontal="right" vertical="top" wrapText="1"/>
    </xf>
    <xf numFmtId="0" fontId="10" fillId="5" borderId="17" xfId="0" applyFont="1" applyFill="1" applyBorder="1" applyAlignment="1">
      <alignment horizontal="left" vertical="top" wrapText="1"/>
    </xf>
    <xf numFmtId="1" fontId="10" fillId="5" borderId="17" xfId="0" applyNumberFormat="1" applyFont="1" applyFill="1" applyBorder="1" applyAlignment="1">
      <alignment horizontal="left" vertical="top" wrapText="1"/>
    </xf>
    <xf numFmtId="2" fontId="10" fillId="5" borderId="17" xfId="0" applyNumberFormat="1" applyFont="1" applyFill="1" applyBorder="1" applyAlignment="1">
      <alignment horizontal="right" vertical="top" wrapText="1"/>
    </xf>
    <xf numFmtId="0" fontId="2" fillId="9" borderId="17" xfId="0" applyFont="1" applyFill="1" applyBorder="1" applyAlignment="1">
      <alignment horizontal="right" vertical="top" wrapText="1"/>
    </xf>
    <xf numFmtId="0" fontId="2" fillId="9" borderId="17" xfId="0" applyFont="1" applyFill="1" applyBorder="1" applyAlignment="1">
      <alignment horizontal="left" vertical="top" wrapText="1"/>
    </xf>
    <xf numFmtId="164" fontId="2" fillId="9" borderId="17" xfId="0" applyNumberFormat="1" applyFont="1" applyFill="1" applyBorder="1" applyAlignment="1">
      <alignment horizontal="right" vertical="top" wrapText="1"/>
    </xf>
    <xf numFmtId="0" fontId="11" fillId="9" borderId="17" xfId="0" applyFont="1" applyFill="1" applyBorder="1" applyAlignment="1">
      <alignment horizontal="left" vertical="top" wrapText="1"/>
    </xf>
    <xf numFmtId="164" fontId="2" fillId="2" borderId="17" xfId="0" applyNumberFormat="1" applyFont="1" applyFill="1" applyBorder="1" applyAlignment="1">
      <alignment horizontal="right" vertical="top" wrapText="1"/>
    </xf>
    <xf numFmtId="0" fontId="35" fillId="0" borderId="17" xfId="0" applyFont="1" applyFill="1" applyBorder="1" applyAlignment="1">
      <alignment horizontal="left" vertical="top" wrapText="1"/>
    </xf>
    <xf numFmtId="164" fontId="35" fillId="2" borderId="17" xfId="0" applyNumberFormat="1" applyFont="1" applyFill="1" applyBorder="1" applyAlignment="1">
      <alignment horizontal="right" vertical="top" wrapText="1"/>
    </xf>
    <xf numFmtId="164" fontId="11" fillId="2" borderId="17" xfId="0" applyNumberFormat="1" applyFont="1" applyFill="1" applyBorder="1" applyAlignment="1">
      <alignment horizontal="right" vertical="top" wrapText="1"/>
    </xf>
    <xf numFmtId="164" fontId="11" fillId="0" borderId="35" xfId="0" applyNumberFormat="1" applyFont="1" applyBorder="1" applyAlignment="1">
      <alignment horizontal="right" vertical="top" wrapText="1"/>
    </xf>
    <xf numFmtId="164" fontId="43" fillId="4" borderId="17" xfId="0" applyNumberFormat="1" applyFont="1" applyFill="1" applyBorder="1" applyAlignment="1">
      <alignment horizontal="right" vertical="top" wrapText="1"/>
    </xf>
    <xf numFmtId="164" fontId="10" fillId="5" borderId="17" xfId="0" applyNumberFormat="1" applyFont="1" applyFill="1" applyBorder="1" applyAlignment="1">
      <alignment horizontal="right" vertical="top" wrapText="1"/>
    </xf>
    <xf numFmtId="1" fontId="3" fillId="0" borderId="17" xfId="0" applyNumberFormat="1" applyFont="1" applyFill="1" applyBorder="1" applyAlignment="1">
      <alignment horizontal="left" vertical="top" wrapText="1"/>
    </xf>
    <xf numFmtId="164" fontId="3" fillId="0" borderId="17" xfId="0" applyNumberFormat="1" applyFont="1" applyFill="1" applyBorder="1" applyAlignment="1">
      <alignment horizontal="right" vertical="top" wrapText="1"/>
    </xf>
    <xf numFmtId="164" fontId="2" fillId="0" borderId="0" xfId="0" applyNumberFormat="1" applyFont="1" applyFill="1" applyAlignment="1">
      <alignment horizontal="right" vertical="top"/>
    </xf>
    <xf numFmtId="0" fontId="10" fillId="0" borderId="0" xfId="0" applyFont="1" applyFill="1" applyBorder="1" applyAlignment="1">
      <alignment horizontal="left" vertical="top"/>
    </xf>
    <xf numFmtId="164" fontId="10" fillId="0" borderId="0" xfId="0" applyNumberFormat="1" applyFont="1" applyFill="1" applyBorder="1" applyAlignment="1">
      <alignment horizontal="right" vertical="top"/>
    </xf>
    <xf numFmtId="0" fontId="43" fillId="0" borderId="0" xfId="0" applyFont="1" applyFill="1" applyBorder="1" applyAlignment="1">
      <alignment horizontal="left" vertical="top"/>
    </xf>
    <xf numFmtId="0" fontId="10" fillId="0" borderId="0" xfId="0" applyFont="1" applyFill="1" applyAlignment="1">
      <alignment horizontal="left" vertical="top"/>
    </xf>
    <xf numFmtId="16" fontId="2" fillId="0" borderId="17" xfId="0" applyNumberFormat="1" applyFont="1" applyFill="1" applyBorder="1" applyAlignment="1">
      <alignment horizontal="left" vertical="top" wrapText="1"/>
    </xf>
    <xf numFmtId="0" fontId="43" fillId="3" borderId="17" xfId="0" applyFont="1" applyFill="1" applyBorder="1" applyAlignment="1">
      <alignment horizontal="left" vertical="top" wrapText="1"/>
    </xf>
    <xf numFmtId="0" fontId="43" fillId="3" borderId="17" xfId="0" applyFont="1" applyFill="1" applyBorder="1" applyAlignment="1">
      <alignment horizontal="left" vertical="top"/>
    </xf>
    <xf numFmtId="164" fontId="43" fillId="3" borderId="17" xfId="0" applyNumberFormat="1" applyFont="1" applyFill="1" applyBorder="1" applyAlignment="1">
      <alignment horizontal="right" vertical="top" wrapText="1"/>
    </xf>
    <xf numFmtId="0" fontId="11" fillId="3" borderId="17" xfId="0" applyFont="1" applyFill="1" applyBorder="1" applyAlignment="1">
      <alignment horizontal="left" vertical="top" wrapText="1"/>
    </xf>
    <xf numFmtId="0" fontId="11" fillId="4" borderId="17" xfId="0" applyFont="1" applyFill="1" applyBorder="1" applyAlignment="1">
      <alignment horizontal="left" vertical="top" wrapText="1"/>
    </xf>
    <xf numFmtId="0" fontId="2" fillId="0" borderId="17" xfId="0" applyFont="1" applyBorder="1" applyAlignment="1">
      <alignment horizontal="left" vertical="top" wrapText="1"/>
    </xf>
    <xf numFmtId="164" fontId="2" fillId="0" borderId="17" xfId="0" applyNumberFormat="1" applyFont="1" applyBorder="1" applyAlignment="1">
      <alignment horizontal="right" vertical="top" wrapText="1"/>
    </xf>
    <xf numFmtId="0" fontId="10" fillId="3" borderId="17" xfId="0" applyFont="1" applyFill="1" applyBorder="1" applyAlignment="1">
      <alignment horizontal="right" vertical="top"/>
    </xf>
    <xf numFmtId="0" fontId="10" fillId="5" borderId="17" xfId="0" applyFont="1" applyFill="1" applyBorder="1" applyAlignment="1">
      <alignment horizontal="left" vertical="top"/>
    </xf>
    <xf numFmtId="0" fontId="10" fillId="5" borderId="17" xfId="0" applyFont="1" applyFill="1" applyBorder="1" applyAlignment="1">
      <alignment horizontal="right" vertical="top"/>
    </xf>
    <xf numFmtId="0" fontId="11" fillId="5" borderId="17" xfId="0" applyFont="1" applyFill="1" applyBorder="1" applyAlignment="1">
      <alignment horizontal="left" vertical="top" wrapText="1"/>
    </xf>
    <xf numFmtId="0" fontId="11" fillId="2" borderId="17" xfId="0" applyFont="1" applyFill="1" applyBorder="1" applyAlignment="1">
      <alignment horizontal="left" vertical="top" wrapText="1"/>
    </xf>
    <xf numFmtId="0" fontId="10" fillId="0" borderId="0" xfId="0" applyFont="1" applyFill="1" applyAlignment="1">
      <alignment horizontal="left" vertical="top" wrapText="1"/>
    </xf>
    <xf numFmtId="164" fontId="35" fillId="0" borderId="17" xfId="0" applyNumberFormat="1" applyFont="1" applyFill="1" applyBorder="1" applyAlignment="1">
      <alignment horizontal="right" vertical="top" wrapText="1"/>
    </xf>
    <xf numFmtId="164" fontId="2" fillId="0" borderId="17" xfId="0" applyNumberFormat="1" applyFont="1" applyFill="1" applyBorder="1" applyAlignment="1">
      <alignment horizontal="right" vertical="top"/>
    </xf>
    <xf numFmtId="0" fontId="2" fillId="0" borderId="17" xfId="0" applyNumberFormat="1" applyFont="1" applyFill="1" applyBorder="1" applyAlignment="1">
      <alignment horizontal="right" vertical="top" wrapText="1"/>
    </xf>
    <xf numFmtId="164" fontId="2" fillId="0" borderId="18" xfId="0" applyNumberFormat="1" applyFont="1" applyBorder="1" applyAlignment="1">
      <alignment horizontal="right" vertical="top" wrapText="1"/>
    </xf>
    <xf numFmtId="0" fontId="15" fillId="0" borderId="17" xfId="0" applyFont="1" applyBorder="1" applyAlignment="1">
      <alignment horizontal="left" vertical="top" wrapText="1"/>
    </xf>
    <xf numFmtId="0" fontId="2" fillId="0" borderId="18" xfId="0" applyNumberFormat="1" applyFont="1" applyBorder="1" applyAlignment="1">
      <alignment horizontal="right" vertical="top" wrapText="1"/>
    </xf>
    <xf numFmtId="0" fontId="2" fillId="10" borderId="17" xfId="0" applyFont="1" applyFill="1" applyBorder="1" applyAlignment="1">
      <alignment horizontal="left" vertical="top" wrapText="1"/>
    </xf>
    <xf numFmtId="0" fontId="11" fillId="10" borderId="17" xfId="0" applyFont="1" applyFill="1" applyBorder="1" applyAlignment="1">
      <alignment horizontal="left" vertical="top" wrapText="1"/>
    </xf>
    <xf numFmtId="164" fontId="11" fillId="0" borderId="17" xfId="0" applyNumberFormat="1" applyFont="1" applyBorder="1" applyAlignment="1">
      <alignment horizontal="right" vertical="top" wrapText="1"/>
    </xf>
    <xf numFmtId="0" fontId="11" fillId="0" borderId="0" xfId="0" applyFont="1" applyFill="1" applyAlignment="1">
      <alignment horizontal="left" vertical="top"/>
    </xf>
    <xf numFmtId="0" fontId="2" fillId="0" borderId="17" xfId="0" applyFont="1" applyBorder="1" applyAlignment="1">
      <alignment horizontal="right" vertical="top" wrapText="1"/>
    </xf>
    <xf numFmtId="0" fontId="2" fillId="0" borderId="17" xfId="0" applyFont="1" applyBorder="1" applyAlignment="1">
      <alignment horizontal="left" vertical="top"/>
    </xf>
    <xf numFmtId="0" fontId="2" fillId="0" borderId="17" xfId="0" applyFont="1" applyBorder="1" applyAlignment="1">
      <alignment horizontal="right" vertical="top"/>
    </xf>
    <xf numFmtId="0" fontId="2" fillId="0" borderId="0" xfId="0" applyFont="1" applyAlignment="1">
      <alignment horizontal="left" vertical="top"/>
    </xf>
    <xf numFmtId="0" fontId="2" fillId="0" borderId="18" xfId="0" applyFont="1" applyBorder="1" applyAlignment="1">
      <alignment horizontal="right" vertical="top" wrapText="1"/>
    </xf>
    <xf numFmtId="0" fontId="15" fillId="10" borderId="17" xfId="0" applyFont="1" applyFill="1" applyBorder="1" applyAlignment="1">
      <alignment horizontal="left" vertical="top" wrapText="1"/>
    </xf>
    <xf numFmtId="0" fontId="11" fillId="0" borderId="17" xfId="0" applyFont="1" applyBorder="1" applyAlignment="1">
      <alignment horizontal="left" vertical="top"/>
    </xf>
    <xf numFmtId="0" fontId="11" fillId="0" borderId="17" xfId="0" applyFont="1" applyBorder="1" applyAlignment="1">
      <alignment horizontal="right" vertical="top" wrapText="1"/>
    </xf>
    <xf numFmtId="0" fontId="10" fillId="4" borderId="17" xfId="0" applyFont="1" applyFill="1" applyBorder="1" applyAlignment="1">
      <alignment horizontal="right" vertical="top"/>
    </xf>
    <xf numFmtId="0" fontId="10" fillId="0" borderId="17" xfId="0" applyFont="1" applyFill="1" applyBorder="1" applyAlignment="1">
      <alignment horizontal="left" vertical="top" wrapText="1"/>
    </xf>
    <xf numFmtId="0" fontId="10" fillId="0" borderId="17" xfId="0" applyFont="1" applyFill="1" applyBorder="1" applyAlignment="1">
      <alignment horizontal="right" vertical="top"/>
    </xf>
    <xf numFmtId="0" fontId="43" fillId="0" borderId="17" xfId="0" applyFont="1" applyFill="1" applyBorder="1" applyAlignment="1">
      <alignment horizontal="left" vertical="top" wrapText="1"/>
    </xf>
    <xf numFmtId="164" fontId="2" fillId="0" borderId="0" xfId="0" applyNumberFormat="1" applyFont="1" applyFill="1" applyAlignment="1">
      <alignment horizontal="right" vertical="top" wrapText="1"/>
    </xf>
    <xf numFmtId="0" fontId="2" fillId="0" borderId="37" xfId="0" applyFont="1" applyFill="1" applyBorder="1" applyAlignment="1">
      <alignment horizontal="left" vertical="top" wrapText="1"/>
    </xf>
    <xf numFmtId="0" fontId="2" fillId="0" borderId="0" xfId="0" applyNumberFormat="1" applyFont="1" applyFill="1" applyAlignment="1">
      <alignment horizontal="left" vertical="top" wrapText="1"/>
    </xf>
    <xf numFmtId="0" fontId="2" fillId="0" borderId="17" xfId="0" applyNumberFormat="1" applyFont="1" applyFill="1" applyBorder="1" applyAlignment="1">
      <alignment horizontal="left" vertical="top" wrapText="1"/>
    </xf>
    <xf numFmtId="0" fontId="2" fillId="0" borderId="20" xfId="0" applyNumberFormat="1" applyFont="1" applyFill="1" applyBorder="1" applyAlignment="1">
      <alignment horizontal="right" vertical="top" wrapText="1"/>
    </xf>
    <xf numFmtId="0" fontId="11" fillId="0" borderId="17" xfId="0" applyNumberFormat="1" applyFont="1" applyFill="1" applyBorder="1" applyAlignment="1">
      <alignment horizontal="left" vertical="top" wrapText="1"/>
    </xf>
    <xf numFmtId="0" fontId="2" fillId="0" borderId="0" xfId="0" applyNumberFormat="1" applyFont="1" applyFill="1" applyAlignment="1">
      <alignment horizontal="right" vertical="top" wrapText="1"/>
    </xf>
    <xf numFmtId="0" fontId="2" fillId="0" borderId="20" xfId="0" applyNumberFormat="1" applyFont="1" applyFill="1" applyBorder="1" applyAlignment="1">
      <alignment horizontal="left" vertical="top" wrapText="1"/>
    </xf>
    <xf numFmtId="0" fontId="2" fillId="3" borderId="17" xfId="0" applyNumberFormat="1" applyFont="1" applyFill="1" applyBorder="1" applyAlignment="1">
      <alignment horizontal="right" vertical="top" wrapText="1"/>
    </xf>
    <xf numFmtId="0" fontId="2" fillId="3" borderId="17" xfId="0" applyNumberFormat="1" applyFont="1" applyFill="1" applyBorder="1" applyAlignment="1">
      <alignment horizontal="left" vertical="top" wrapText="1"/>
    </xf>
    <xf numFmtId="0" fontId="2" fillId="4" borderId="17" xfId="0" applyNumberFormat="1" applyFont="1" applyFill="1" applyBorder="1" applyAlignment="1">
      <alignment horizontal="right" vertical="top" wrapText="1"/>
    </xf>
    <xf numFmtId="0" fontId="2" fillId="4" borderId="17" xfId="0" applyNumberFormat="1" applyFont="1" applyFill="1" applyBorder="1" applyAlignment="1">
      <alignment horizontal="left" vertical="top" wrapText="1"/>
    </xf>
    <xf numFmtId="0" fontId="2" fillId="5" borderId="17" xfId="0" applyNumberFormat="1" applyFont="1" applyFill="1" applyBorder="1" applyAlignment="1">
      <alignment horizontal="right" vertical="top" wrapText="1"/>
    </xf>
    <xf numFmtId="0" fontId="2" fillId="5" borderId="17" xfId="0" applyNumberFormat="1" applyFont="1" applyFill="1" applyBorder="1" applyAlignment="1">
      <alignment horizontal="left" vertical="top" wrapText="1"/>
    </xf>
    <xf numFmtId="0" fontId="15" fillId="0" borderId="17" xfId="0" applyFont="1" applyBorder="1" applyAlignment="1">
      <alignment horizontal="right" vertical="top" wrapText="1"/>
    </xf>
    <xf numFmtId="0" fontId="15" fillId="0" borderId="0" xfId="0" applyFont="1" applyBorder="1" applyAlignment="1">
      <alignment horizontal="left" vertical="top" wrapText="1" shrinkToFit="1"/>
    </xf>
    <xf numFmtId="0" fontId="2" fillId="0" borderId="20" xfId="0" applyFont="1" applyBorder="1" applyAlignment="1">
      <alignment horizontal="left" vertical="top" wrapText="1"/>
    </xf>
    <xf numFmtId="0" fontId="2" fillId="0" borderId="20" xfId="0" applyFont="1" applyBorder="1" applyAlignment="1">
      <alignment horizontal="right" vertical="top" wrapText="1"/>
    </xf>
    <xf numFmtId="0" fontId="2" fillId="0" borderId="28" xfId="0" applyFont="1" applyBorder="1" applyAlignment="1">
      <alignment horizontal="left" vertical="top" wrapText="1"/>
    </xf>
    <xf numFmtId="0" fontId="15" fillId="0" borderId="17" xfId="0" applyFont="1" applyFill="1" applyBorder="1" applyAlignment="1">
      <alignment horizontal="right" vertical="top" wrapText="1"/>
    </xf>
    <xf numFmtId="2" fontId="2" fillId="0" borderId="17" xfId="0" applyNumberFormat="1" applyFont="1" applyFill="1" applyBorder="1" applyAlignment="1">
      <alignment horizontal="right" vertical="top" wrapText="1"/>
    </xf>
    <xf numFmtId="0" fontId="14" fillId="0" borderId="17" xfId="0" applyFont="1" applyBorder="1" applyAlignment="1">
      <alignment horizontal="left" vertical="top" wrapText="1"/>
    </xf>
    <xf numFmtId="0" fontId="14" fillId="0" borderId="17" xfId="0" applyFont="1" applyFill="1" applyBorder="1" applyAlignment="1">
      <alignment horizontal="left" vertical="top" wrapText="1"/>
    </xf>
    <xf numFmtId="0" fontId="13" fillId="0" borderId="17" xfId="0" applyFont="1" applyBorder="1" applyAlignment="1">
      <alignment horizontal="left" vertical="top" wrapText="1"/>
    </xf>
    <xf numFmtId="0" fontId="2" fillId="11" borderId="17" xfId="0" applyNumberFormat="1" applyFont="1" applyFill="1" applyBorder="1" applyAlignment="1">
      <alignment horizontal="left" vertical="top" wrapText="1"/>
    </xf>
    <xf numFmtId="2" fontId="2" fillId="4" borderId="17" xfId="0" applyNumberFormat="1" applyFont="1" applyFill="1" applyBorder="1" applyAlignment="1">
      <alignment horizontal="right" vertical="top" wrapText="1"/>
    </xf>
    <xf numFmtId="0" fontId="13" fillId="0" borderId="17" xfId="0" applyFont="1" applyFill="1" applyBorder="1" applyAlignment="1">
      <alignment horizontal="left" vertical="top" wrapText="1"/>
    </xf>
    <xf numFmtId="0" fontId="2" fillId="3" borderId="17" xfId="0" applyNumberFormat="1" applyFont="1" applyFill="1" applyBorder="1" applyAlignment="1">
      <alignment horizontal="right" vertical="top"/>
    </xf>
    <xf numFmtId="0" fontId="2" fillId="3" borderId="17" xfId="0" applyNumberFormat="1" applyFont="1" applyFill="1" applyBorder="1" applyAlignment="1">
      <alignment horizontal="left" vertical="top"/>
    </xf>
    <xf numFmtId="0" fontId="2" fillId="0" borderId="0" xfId="0" applyNumberFormat="1" applyFont="1" applyFill="1" applyAlignment="1">
      <alignment horizontal="left" vertical="top"/>
    </xf>
    <xf numFmtId="0" fontId="2" fillId="5" borderId="17" xfId="0" applyFont="1" applyFill="1" applyBorder="1" applyAlignment="1">
      <alignment horizontal="right" vertical="top"/>
    </xf>
    <xf numFmtId="0" fontId="2" fillId="5" borderId="17" xfId="0" applyFont="1" applyFill="1" applyBorder="1" applyAlignment="1">
      <alignment horizontal="left" vertical="top"/>
    </xf>
    <xf numFmtId="0" fontId="3" fillId="0" borderId="17" xfId="0" applyNumberFormat="1" applyFont="1" applyFill="1" applyBorder="1" applyAlignment="1">
      <alignment horizontal="right" vertical="top"/>
    </xf>
    <xf numFmtId="0" fontId="3" fillId="0" borderId="17" xfId="0" applyNumberFormat="1" applyFont="1" applyFill="1" applyBorder="1" applyAlignment="1">
      <alignment horizontal="left" vertical="top" wrapText="1"/>
    </xf>
    <xf numFmtId="0" fontId="3" fillId="0" borderId="17" xfId="0" applyNumberFormat="1" applyFont="1" applyFill="1" applyBorder="1" applyAlignment="1">
      <alignment horizontal="right" vertical="top" wrapText="1"/>
    </xf>
    <xf numFmtId="0" fontId="3" fillId="0" borderId="17" xfId="0" applyNumberFormat="1" applyFont="1" applyFill="1" applyBorder="1" applyAlignment="1">
      <alignment horizontal="left" vertical="top"/>
    </xf>
    <xf numFmtId="0" fontId="2" fillId="4" borderId="17" xfId="0" applyFont="1" applyFill="1" applyBorder="1" applyAlignment="1">
      <alignment vertical="top"/>
    </xf>
    <xf numFmtId="0" fontId="11" fillId="4" borderId="17" xfId="0" applyFont="1" applyFill="1" applyBorder="1" applyAlignment="1">
      <alignment vertical="top"/>
    </xf>
    <xf numFmtId="0" fontId="2" fillId="4" borderId="0" xfId="0" applyFont="1" applyFill="1" applyAlignment="1">
      <alignment vertical="top"/>
    </xf>
    <xf numFmtId="2" fontId="11" fillId="4" borderId="17" xfId="0" applyNumberFormat="1" applyFont="1" applyFill="1" applyBorder="1" applyAlignment="1">
      <alignment vertical="top" wrapText="1"/>
    </xf>
    <xf numFmtId="0" fontId="2" fillId="3" borderId="20" xfId="0" applyFont="1" applyFill="1" applyBorder="1" applyAlignment="1">
      <alignment vertical="top" wrapText="1"/>
    </xf>
    <xf numFmtId="0" fontId="2" fillId="3" borderId="20" xfId="0" applyFont="1" applyFill="1" applyBorder="1" applyAlignment="1">
      <alignment vertical="top"/>
    </xf>
    <xf numFmtId="0" fontId="46" fillId="0" borderId="0" xfId="0" applyFont="1" applyAlignment="1">
      <alignment vertical="top"/>
    </xf>
    <xf numFmtId="0" fontId="46" fillId="0" borderId="0" xfId="0" applyFont="1" applyAlignment="1">
      <alignment vertical="top" wrapText="1"/>
    </xf>
    <xf numFmtId="0" fontId="2" fillId="0" borderId="28" xfId="0" applyFont="1" applyFill="1" applyBorder="1" applyAlignment="1">
      <alignment vertical="top"/>
    </xf>
    <xf numFmtId="0" fontId="2" fillId="4" borderId="18" xfId="0" applyFont="1" applyFill="1" applyBorder="1" applyAlignment="1">
      <alignment vertical="top" wrapText="1"/>
    </xf>
    <xf numFmtId="0" fontId="2" fillId="4" borderId="28" xfId="0" applyFont="1" applyFill="1" applyBorder="1" applyAlignment="1">
      <alignment vertical="top"/>
    </xf>
    <xf numFmtId="0" fontId="2" fillId="0" borderId="17" xfId="0" applyNumberFormat="1" applyFont="1" applyFill="1" applyBorder="1" applyAlignment="1">
      <alignment vertical="top" wrapText="1"/>
    </xf>
    <xf numFmtId="0" fontId="11" fillId="0" borderId="18" xfId="0" applyFont="1" applyFill="1" applyBorder="1" applyAlignment="1">
      <alignment vertical="top" wrapText="1"/>
    </xf>
    <xf numFmtId="0" fontId="11" fillId="0" borderId="28" xfId="0" applyFont="1" applyFill="1" applyBorder="1" applyAlignment="1">
      <alignment vertical="top"/>
    </xf>
    <xf numFmtId="0" fontId="2" fillId="2" borderId="17" xfId="0" applyFont="1" applyFill="1" applyBorder="1" applyAlignment="1">
      <alignment vertical="top" wrapText="1"/>
    </xf>
    <xf numFmtId="0" fontId="2" fillId="2" borderId="18" xfId="0" applyFont="1" applyFill="1" applyBorder="1" applyAlignment="1">
      <alignment vertical="top" wrapText="1"/>
    </xf>
    <xf numFmtId="0" fontId="2" fillId="2" borderId="17" xfId="0" applyFont="1" applyFill="1" applyBorder="1" applyAlignment="1">
      <alignment vertical="top"/>
    </xf>
    <xf numFmtId="0" fontId="2" fillId="2" borderId="28" xfId="0" applyFont="1" applyFill="1" applyBorder="1" applyAlignment="1">
      <alignment vertical="top"/>
    </xf>
    <xf numFmtId="0" fontId="2" fillId="2" borderId="0" xfId="0" applyFont="1" applyFill="1" applyAlignment="1">
      <alignment vertical="top"/>
    </xf>
    <xf numFmtId="0" fontId="2" fillId="3" borderId="18" xfId="0" applyFont="1" applyFill="1" applyBorder="1" applyAlignment="1">
      <alignment vertical="top" wrapText="1"/>
    </xf>
    <xf numFmtId="0" fontId="2" fillId="3" borderId="28" xfId="0" applyFont="1" applyFill="1" applyBorder="1" applyAlignment="1">
      <alignment vertical="top"/>
    </xf>
    <xf numFmtId="0" fontId="10" fillId="0" borderId="0" xfId="0" applyFont="1" applyFill="1" applyBorder="1" applyAlignment="1">
      <alignment horizontal="right" vertical="top"/>
    </xf>
    <xf numFmtId="0" fontId="2" fillId="3" borderId="17" xfId="0" applyFont="1" applyFill="1" applyBorder="1" applyAlignment="1">
      <alignment horizontal="left" vertical="top"/>
    </xf>
    <xf numFmtId="0" fontId="2" fillId="0" borderId="23" xfId="0" applyFont="1" applyFill="1" applyBorder="1" applyAlignment="1">
      <alignment horizontal="left" vertical="top" wrapText="1"/>
    </xf>
    <xf numFmtId="0" fontId="13" fillId="0" borderId="0" xfId="0" applyFont="1" applyAlignment="1">
      <alignment horizontal="left" vertical="top"/>
    </xf>
    <xf numFmtId="0" fontId="13" fillId="0" borderId="0" xfId="0" applyFont="1" applyAlignment="1">
      <alignment horizontal="right" vertical="top"/>
    </xf>
    <xf numFmtId="0" fontId="13" fillId="0" borderId="20" xfId="0" applyFont="1" applyFill="1" applyBorder="1" applyAlignment="1">
      <alignment horizontal="left" vertical="top" wrapText="1"/>
    </xf>
    <xf numFmtId="0" fontId="2" fillId="4" borderId="17" xfId="0" applyFont="1" applyFill="1" applyBorder="1" applyAlignment="1">
      <alignment horizontal="left" vertical="top"/>
    </xf>
    <xf numFmtId="0" fontId="2" fillId="3" borderId="17" xfId="0" applyFont="1" applyFill="1" applyBorder="1" applyAlignment="1">
      <alignment horizontal="right" vertical="top"/>
    </xf>
    <xf numFmtId="0" fontId="47" fillId="0" borderId="17" xfId="0" applyFont="1" applyFill="1" applyBorder="1" applyAlignment="1">
      <alignment horizontal="left" vertical="top" wrapText="1"/>
    </xf>
    <xf numFmtId="0" fontId="3" fillId="0" borderId="17" xfId="0" applyFont="1" applyFill="1" applyBorder="1" applyAlignment="1">
      <alignment horizontal="left" vertical="top"/>
    </xf>
    <xf numFmtId="0" fontId="3" fillId="0" borderId="0" xfId="0" applyFont="1" applyFill="1" applyBorder="1" applyAlignment="1">
      <alignment horizontal="left" vertical="top"/>
    </xf>
    <xf numFmtId="0" fontId="3" fillId="0" borderId="0" xfId="0" applyFont="1" applyFill="1" applyBorder="1" applyAlignment="1">
      <alignment horizontal="right" vertical="top"/>
    </xf>
    <xf numFmtId="0" fontId="2" fillId="0" borderId="0" xfId="0" applyFont="1" applyFill="1" applyAlignment="1">
      <alignment horizontal="right" vertical="top" wrapText="1"/>
    </xf>
    <xf numFmtId="0" fontId="4" fillId="0" borderId="0" xfId="0" applyFont="1" applyFill="1" applyAlignment="1">
      <alignment horizontal="left" vertical="top"/>
    </xf>
    <xf numFmtId="0" fontId="4" fillId="0" borderId="0" xfId="0" applyFont="1" applyFill="1" applyAlignment="1">
      <alignment horizontal="right" vertical="top"/>
    </xf>
    <xf numFmtId="0" fontId="2" fillId="0" borderId="0" xfId="0" applyFont="1" applyAlignment="1">
      <alignment vertical="top"/>
    </xf>
    <xf numFmtId="164" fontId="2" fillId="0" borderId="0" xfId="0" applyNumberFormat="1" applyFont="1" applyAlignment="1">
      <alignment vertical="top"/>
    </xf>
    <xf numFmtId="0" fontId="2" fillId="0" borderId="0" xfId="0" applyFont="1" applyAlignment="1">
      <alignment vertical="top" wrapText="1"/>
    </xf>
    <xf numFmtId="164" fontId="2" fillId="0" borderId="17" xfId="0" applyNumberFormat="1" applyFont="1" applyBorder="1" applyAlignment="1">
      <alignment vertical="top" wrapText="1"/>
    </xf>
    <xf numFmtId="0" fontId="10" fillId="0" borderId="0" xfId="0" applyFont="1" applyAlignment="1">
      <alignment horizontal="left" vertical="top"/>
    </xf>
    <xf numFmtId="0" fontId="2" fillId="0" borderId="0" xfId="0" applyFont="1" applyAlignment="1">
      <alignment horizontal="right" vertical="top"/>
    </xf>
    <xf numFmtId="0" fontId="43" fillId="12" borderId="17" xfId="0" applyFont="1" applyFill="1" applyBorder="1" applyAlignment="1">
      <alignment vertical="top" wrapText="1"/>
    </xf>
    <xf numFmtId="1" fontId="43" fillId="12" borderId="17" xfId="0" applyNumberFormat="1" applyFont="1" applyFill="1" applyBorder="1" applyAlignment="1">
      <alignment vertical="top" wrapText="1"/>
    </xf>
    <xf numFmtId="164" fontId="43" fillId="12" borderId="17" xfId="0" applyNumberFormat="1" applyFont="1" applyFill="1" applyBorder="1" applyAlignment="1">
      <alignment vertical="top" wrapText="1"/>
    </xf>
    <xf numFmtId="0" fontId="11" fillId="0" borderId="17" xfId="6" applyFont="1" applyBorder="1" applyAlignment="1">
      <alignment vertical="top" wrapText="1"/>
    </xf>
    <xf numFmtId="0" fontId="11" fillId="2" borderId="17" xfId="6" applyFont="1" applyFill="1" applyBorder="1" applyAlignment="1">
      <alignment vertical="top" wrapText="1"/>
    </xf>
    <xf numFmtId="0" fontId="21" fillId="0" borderId="0" xfId="7" applyFont="1" applyAlignment="1">
      <alignment horizontal="left" vertical="top" wrapText="1"/>
    </xf>
    <xf numFmtId="0" fontId="43" fillId="4" borderId="17" xfId="0" applyFont="1" applyFill="1" applyBorder="1" applyAlignment="1">
      <alignment vertical="top" wrapText="1"/>
    </xf>
    <xf numFmtId="1" fontId="43" fillId="4" borderId="17" xfId="0" applyNumberFormat="1" applyFont="1" applyFill="1" applyBorder="1" applyAlignment="1">
      <alignment vertical="top" wrapText="1"/>
    </xf>
    <xf numFmtId="164" fontId="43" fillId="4" borderId="17" xfId="0" applyNumberFormat="1" applyFont="1" applyFill="1" applyBorder="1" applyAlignment="1">
      <alignment vertical="top" wrapText="1"/>
    </xf>
    <xf numFmtId="0" fontId="43" fillId="3" borderId="17" xfId="0" applyFont="1" applyFill="1" applyBorder="1" applyAlignment="1">
      <alignment vertical="top" wrapText="1"/>
    </xf>
    <xf numFmtId="1" fontId="43" fillId="3" borderId="17" xfId="0" applyNumberFormat="1" applyFont="1" applyFill="1" applyBorder="1" applyAlignment="1">
      <alignment vertical="top" wrapText="1"/>
    </xf>
    <xf numFmtId="164" fontId="43" fillId="3" borderId="17" xfId="0" applyNumberFormat="1" applyFont="1" applyFill="1" applyBorder="1" applyAlignment="1">
      <alignment vertical="top" wrapText="1"/>
    </xf>
    <xf numFmtId="0" fontId="43" fillId="5" borderId="17" xfId="0" applyFont="1" applyFill="1" applyBorder="1" applyAlignment="1">
      <alignment vertical="top" wrapText="1"/>
    </xf>
    <xf numFmtId="1" fontId="43" fillId="5" borderId="17" xfId="0" applyNumberFormat="1" applyFont="1" applyFill="1" applyBorder="1" applyAlignment="1">
      <alignment vertical="top" wrapText="1"/>
    </xf>
    <xf numFmtId="164" fontId="43" fillId="5" borderId="17" xfId="0" applyNumberFormat="1" applyFont="1" applyFill="1" applyBorder="1" applyAlignment="1">
      <alignment vertical="top" wrapText="1"/>
    </xf>
    <xf numFmtId="166" fontId="2" fillId="0" borderId="17" xfId="0" applyNumberFormat="1" applyFont="1" applyBorder="1" applyAlignment="1">
      <alignment vertical="top" wrapText="1"/>
    </xf>
    <xf numFmtId="0" fontId="14" fillId="0" borderId="17" xfId="0" applyFont="1" applyBorder="1" applyAlignment="1">
      <alignment vertical="top" wrapText="1"/>
    </xf>
    <xf numFmtId="0" fontId="35" fillId="0" borderId="17" xfId="0" applyFont="1" applyBorder="1" applyAlignment="1">
      <alignment vertical="top" wrapText="1"/>
    </xf>
    <xf numFmtId="164" fontId="35" fillId="0" borderId="17" xfId="0" applyNumberFormat="1" applyFont="1" applyBorder="1" applyAlignment="1">
      <alignment vertical="top" wrapText="1"/>
    </xf>
    <xf numFmtId="0" fontId="35" fillId="2" borderId="17" xfId="0" applyFont="1" applyFill="1" applyBorder="1" applyAlignment="1">
      <alignment vertical="top" wrapText="1"/>
    </xf>
    <xf numFmtId="0" fontId="16" fillId="0" borderId="17" xfId="0" applyFont="1" applyBorder="1" applyAlignment="1">
      <alignment vertical="top" wrapText="1"/>
    </xf>
    <xf numFmtId="0" fontId="2" fillId="0" borderId="17" xfId="5" applyFont="1" applyBorder="1" applyAlignment="1">
      <alignment vertical="top" wrapText="1"/>
    </xf>
    <xf numFmtId="0" fontId="2" fillId="0" borderId="17" xfId="5" applyFont="1" applyBorder="1" applyAlignment="1">
      <alignment vertical="top"/>
    </xf>
    <xf numFmtId="0" fontId="11" fillId="0" borderId="17" xfId="5" applyFont="1" applyBorder="1" applyAlignment="1">
      <alignment vertical="top" wrapText="1"/>
    </xf>
    <xf numFmtId="0" fontId="11" fillId="13" borderId="17" xfId="0" applyFont="1" applyFill="1" applyBorder="1" applyAlignment="1">
      <alignment vertical="top" wrapText="1"/>
    </xf>
    <xf numFmtId="1" fontId="11" fillId="13" borderId="17" xfId="0" applyNumberFormat="1" applyFont="1" applyFill="1" applyBorder="1" applyAlignment="1">
      <alignment vertical="top" wrapText="1"/>
    </xf>
    <xf numFmtId="164" fontId="11" fillId="13" borderId="17" xfId="0" applyNumberFormat="1" applyFont="1" applyFill="1" applyBorder="1" applyAlignment="1">
      <alignment vertical="top" wrapText="1"/>
    </xf>
    <xf numFmtId="0" fontId="21" fillId="0" borderId="0" xfId="5" applyFont="1" applyAlignment="1">
      <alignment horizontal="left" vertical="top" wrapText="1"/>
    </xf>
    <xf numFmtId="0" fontId="49" fillId="0" borderId="17" xfId="0" applyFont="1" applyBorder="1" applyAlignment="1">
      <alignment vertical="top" wrapText="1"/>
    </xf>
    <xf numFmtId="1" fontId="49" fillId="0" borderId="17" xfId="0" applyNumberFormat="1" applyFont="1" applyBorder="1" applyAlignment="1">
      <alignment vertical="top" wrapText="1"/>
    </xf>
    <xf numFmtId="164" fontId="49" fillId="0" borderId="17" xfId="0" applyNumberFormat="1" applyFont="1" applyBorder="1" applyAlignment="1">
      <alignment vertical="top" wrapText="1"/>
    </xf>
    <xf numFmtId="0" fontId="35" fillId="0" borderId="5" xfId="0" applyFont="1" applyFill="1" applyBorder="1" applyAlignment="1">
      <alignment horizontal="right" vertical="top" wrapText="1"/>
    </xf>
    <xf numFmtId="0" fontId="11" fillId="4" borderId="17" xfId="0" applyFont="1" applyFill="1" applyBorder="1" applyAlignment="1">
      <alignment horizontal="right" vertical="top" wrapText="1"/>
    </xf>
    <xf numFmtId="0" fontId="11" fillId="4" borderId="17" xfId="0" applyFont="1" applyFill="1" applyBorder="1" applyAlignment="1">
      <alignment horizontal="left" vertical="top"/>
    </xf>
    <xf numFmtId="0" fontId="2" fillId="2" borderId="0" xfId="0" applyFont="1" applyFill="1" applyAlignment="1">
      <alignment horizontal="left" vertical="top" wrapText="1"/>
    </xf>
    <xf numFmtId="0" fontId="2" fillId="2" borderId="0" xfId="0" applyFont="1" applyFill="1"/>
    <xf numFmtId="0" fontId="50" fillId="2" borderId="16" xfId="0" applyFont="1" applyFill="1" applyBorder="1" applyAlignment="1">
      <alignment horizontal="left" vertical="top" wrapText="1"/>
    </xf>
    <xf numFmtId="166" fontId="14" fillId="2" borderId="16" xfId="0" applyNumberFormat="1" applyFont="1" applyFill="1" applyBorder="1" applyAlignment="1">
      <alignment horizontal="right" vertical="top" wrapText="1"/>
    </xf>
    <xf numFmtId="0" fontId="50" fillId="2" borderId="15" xfId="0" applyFont="1" applyFill="1" applyBorder="1" applyAlignment="1">
      <alignment horizontal="left" vertical="top" wrapText="1"/>
    </xf>
    <xf numFmtId="0" fontId="51" fillId="2" borderId="15" xfId="0" applyFont="1" applyFill="1" applyBorder="1" applyAlignment="1">
      <alignment horizontal="left" vertical="top" wrapText="1"/>
    </xf>
    <xf numFmtId="0" fontId="50" fillId="2" borderId="17" xfId="0" applyFont="1" applyFill="1" applyBorder="1" applyAlignment="1">
      <alignment horizontal="left" vertical="top" wrapText="1"/>
    </xf>
    <xf numFmtId="0" fontId="50" fillId="2" borderId="20" xfId="0" applyFont="1" applyFill="1" applyBorder="1" applyAlignment="1">
      <alignment horizontal="left" vertical="top" wrapText="1"/>
    </xf>
    <xf numFmtId="166" fontId="14" fillId="2" borderId="20" xfId="0" applyNumberFormat="1" applyFont="1" applyFill="1" applyBorder="1" applyAlignment="1">
      <alignment horizontal="right" vertical="top" wrapText="1"/>
    </xf>
    <xf numFmtId="0" fontId="51" fillId="2" borderId="17" xfId="0" applyFont="1" applyFill="1" applyBorder="1" applyAlignment="1">
      <alignment horizontal="left" vertical="top" wrapText="1"/>
    </xf>
    <xf numFmtId="0" fontId="50" fillId="0" borderId="17" xfId="0" applyFont="1" applyFill="1" applyBorder="1" applyAlignment="1">
      <alignment horizontal="left" vertical="top"/>
    </xf>
    <xf numFmtId="0" fontId="50" fillId="0" borderId="17" xfId="0" applyFont="1" applyFill="1" applyBorder="1" applyAlignment="1">
      <alignment horizontal="right" vertical="top"/>
    </xf>
    <xf numFmtId="0" fontId="50" fillId="0" borderId="18" xfId="0" applyFont="1" applyFill="1" applyBorder="1" applyAlignment="1">
      <alignment horizontal="left" vertical="top"/>
    </xf>
    <xf numFmtId="0" fontId="51" fillId="0" borderId="23" xfId="0" applyFont="1" applyFill="1" applyBorder="1" applyAlignment="1">
      <alignment horizontal="left" vertical="top"/>
    </xf>
    <xf numFmtId="0" fontId="50" fillId="0" borderId="17" xfId="0" applyFont="1" applyFill="1" applyBorder="1" applyAlignment="1">
      <alignment horizontal="left" vertical="top" wrapText="1"/>
    </xf>
    <xf numFmtId="0" fontId="50" fillId="2" borderId="18" xfId="0" applyFont="1" applyFill="1" applyBorder="1" applyAlignment="1">
      <alignment horizontal="left" vertical="top" wrapText="1"/>
    </xf>
    <xf numFmtId="0" fontId="51" fillId="2" borderId="23" xfId="0" applyFont="1" applyFill="1" applyBorder="1" applyAlignment="1">
      <alignment horizontal="left" vertical="top" wrapText="1"/>
    </xf>
    <xf numFmtId="166" fontId="14" fillId="2" borderId="17" xfId="0" applyNumberFormat="1" applyFont="1" applyFill="1" applyBorder="1" applyAlignment="1">
      <alignment horizontal="right" vertical="top" wrapText="1"/>
    </xf>
    <xf numFmtId="0" fontId="52" fillId="0" borderId="17" xfId="0" applyFont="1" applyFill="1" applyBorder="1" applyAlignment="1">
      <alignment horizontal="left" vertical="top" wrapText="1"/>
    </xf>
    <xf numFmtId="0" fontId="11" fillId="0" borderId="17" xfId="4" applyFont="1" applyBorder="1" applyAlignment="1">
      <alignment horizontal="left" vertical="top" wrapText="1"/>
    </xf>
    <xf numFmtId="0" fontId="48" fillId="0" borderId="17" xfId="4" applyFont="1" applyBorder="1" applyAlignment="1">
      <alignment horizontal="left" vertical="top" wrapText="1"/>
    </xf>
    <xf numFmtId="0" fontId="9" fillId="0" borderId="17" xfId="0" applyFont="1" applyFill="1" applyBorder="1" applyAlignment="1">
      <alignment horizontal="right" vertical="top" wrapText="1"/>
    </xf>
    <xf numFmtId="0" fontId="48" fillId="0" borderId="17" xfId="0" applyFont="1" applyBorder="1" applyAlignment="1">
      <alignment horizontal="left" vertical="top" wrapText="1"/>
    </xf>
    <xf numFmtId="0" fontId="9" fillId="0" borderId="17" xfId="0" applyFont="1" applyFill="1" applyBorder="1" applyAlignment="1">
      <alignment horizontal="left" vertical="top"/>
    </xf>
    <xf numFmtId="0" fontId="9" fillId="0" borderId="17" xfId="0" applyFont="1" applyFill="1" applyBorder="1" applyAlignment="1">
      <alignment horizontal="right" vertical="top"/>
    </xf>
    <xf numFmtId="0" fontId="48" fillId="0" borderId="17" xfId="0" applyFont="1" applyFill="1" applyBorder="1" applyAlignment="1">
      <alignment horizontal="left" vertical="top" wrapText="1"/>
    </xf>
    <xf numFmtId="0" fontId="11" fillId="5" borderId="17" xfId="0" applyFont="1" applyFill="1" applyBorder="1" applyAlignment="1">
      <alignment horizontal="left" vertical="top"/>
    </xf>
    <xf numFmtId="0" fontId="14" fillId="2" borderId="17" xfId="0" applyFont="1" applyFill="1" applyBorder="1" applyAlignment="1">
      <alignment horizontal="left" vertical="top" wrapText="1"/>
    </xf>
    <xf numFmtId="0" fontId="53" fillId="0" borderId="17" xfId="0" applyFont="1" applyFill="1" applyBorder="1" applyAlignment="1">
      <alignment horizontal="left" vertical="top" wrapText="1"/>
    </xf>
    <xf numFmtId="0" fontId="9" fillId="2" borderId="17" xfId="0" applyFont="1" applyFill="1" applyBorder="1" applyAlignment="1">
      <alignment horizontal="left" vertical="top" wrapText="1"/>
    </xf>
    <xf numFmtId="0" fontId="2" fillId="0" borderId="0" xfId="0" applyFont="1" applyAlignment="1">
      <alignment horizontal="left" vertical="top" wrapText="1"/>
    </xf>
    <xf numFmtId="0" fontId="54" fillId="0" borderId="17" xfId="0" applyFont="1" applyFill="1" applyBorder="1" applyAlignment="1">
      <alignment horizontal="left" vertical="top" wrapText="1"/>
    </xf>
    <xf numFmtId="0" fontId="11" fillId="0" borderId="17" xfId="4" applyFont="1" applyFill="1" applyBorder="1" applyAlignment="1">
      <alignment horizontal="right" vertical="top" wrapText="1"/>
    </xf>
    <xf numFmtId="0" fontId="39" fillId="0" borderId="17" xfId="0" applyFont="1" applyBorder="1" applyAlignment="1">
      <alignment horizontal="left" vertical="top" wrapText="1"/>
    </xf>
    <xf numFmtId="0" fontId="2" fillId="2" borderId="17" xfId="0" applyFont="1" applyFill="1" applyBorder="1" applyAlignment="1">
      <alignment horizontal="left" vertical="top"/>
    </xf>
    <xf numFmtId="0" fontId="48" fillId="2" borderId="17" xfId="0" applyFont="1" applyFill="1" applyBorder="1" applyAlignment="1">
      <alignment horizontal="left" vertical="top" wrapText="1"/>
    </xf>
    <xf numFmtId="0" fontId="36" fillId="0" borderId="0" xfId="0" applyFont="1" applyFill="1" applyAlignment="1">
      <alignment horizontal="left" vertical="top"/>
    </xf>
    <xf numFmtId="0" fontId="2" fillId="0" borderId="6" xfId="0" applyFont="1" applyFill="1" applyBorder="1" applyAlignment="1">
      <alignment vertical="center" wrapText="1"/>
    </xf>
    <xf numFmtId="0" fontId="2" fillId="0" borderId="18" xfId="0" applyFont="1" applyBorder="1" applyAlignment="1">
      <alignment horizontal="left" vertical="top" wrapText="1"/>
    </xf>
    <xf numFmtId="0" fontId="2" fillId="3" borderId="0" xfId="0" applyFont="1" applyFill="1" applyAlignment="1">
      <alignment horizontal="right"/>
    </xf>
    <xf numFmtId="0" fontId="7" fillId="0" borderId="17" xfId="0" applyFont="1" applyBorder="1" applyAlignment="1">
      <alignment horizontal="right" vertical="top"/>
    </xf>
    <xf numFmtId="166" fontId="2" fillId="0" borderId="17" xfId="0" applyNumberFormat="1" applyFont="1" applyFill="1" applyBorder="1" applyAlignment="1">
      <alignment horizontal="right" vertical="top" wrapText="1"/>
    </xf>
    <xf numFmtId="0" fontId="13" fillId="0" borderId="17" xfId="0" applyFont="1" applyBorder="1" applyAlignment="1">
      <alignment horizontal="left" vertical="top"/>
    </xf>
    <xf numFmtId="0" fontId="13" fillId="0" borderId="17" xfId="0" applyFont="1" applyBorder="1" applyAlignment="1">
      <alignment horizontal="right" vertical="top"/>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166" fontId="2" fillId="0" borderId="17" xfId="0" applyNumberFormat="1" applyFont="1" applyBorder="1" applyAlignment="1">
      <alignment horizontal="right" vertical="top" wrapText="1"/>
    </xf>
    <xf numFmtId="0" fontId="35" fillId="0" borderId="17" xfId="0" applyFont="1" applyBorder="1" applyAlignment="1">
      <alignment horizontal="left" vertical="top" wrapText="1"/>
    </xf>
    <xf numFmtId="166" fontId="2" fillId="0" borderId="17" xfId="0" applyNumberFormat="1" applyFont="1" applyFill="1" applyBorder="1" applyAlignment="1">
      <alignment horizontal="right" vertical="top"/>
    </xf>
    <xf numFmtId="166" fontId="2" fillId="0" borderId="16" xfId="0" applyNumberFormat="1" applyFont="1" applyBorder="1" applyAlignment="1">
      <alignment horizontal="right" vertical="top" wrapText="1"/>
    </xf>
    <xf numFmtId="0" fontId="2" fillId="4" borderId="18" xfId="0" applyFont="1" applyFill="1" applyBorder="1" applyAlignment="1">
      <alignment horizontal="right" vertical="top" wrapText="1"/>
    </xf>
    <xf numFmtId="0" fontId="2" fillId="10" borderId="23" xfId="0" applyFont="1" applyFill="1" applyBorder="1" applyAlignment="1">
      <alignment horizontal="left" vertical="top" wrapText="1"/>
    </xf>
    <xf numFmtId="0" fontId="2" fillId="10" borderId="20" xfId="0" applyFont="1" applyFill="1" applyBorder="1" applyAlignment="1">
      <alignment horizontal="left" vertical="top" wrapText="1"/>
    </xf>
    <xf numFmtId="0" fontId="2" fillId="10" borderId="18" xfId="0" applyFont="1" applyFill="1" applyBorder="1" applyAlignment="1">
      <alignment horizontal="left" vertical="top" wrapText="1"/>
    </xf>
    <xf numFmtId="0" fontId="2" fillId="10" borderId="33" xfId="0" applyFont="1" applyFill="1" applyBorder="1" applyAlignment="1">
      <alignment horizontal="left" vertical="top" wrapText="1"/>
    </xf>
    <xf numFmtId="0" fontId="2" fillId="10" borderId="16" xfId="0" applyFont="1" applyFill="1" applyBorder="1" applyAlignment="1">
      <alignment horizontal="left" vertical="top" wrapText="1"/>
    </xf>
    <xf numFmtId="0" fontId="2" fillId="10" borderId="28" xfId="0" applyFont="1" applyFill="1" applyBorder="1" applyAlignment="1">
      <alignment horizontal="left" vertical="top" wrapText="1"/>
    </xf>
    <xf numFmtId="0" fontId="2" fillId="0" borderId="22" xfId="0" applyFont="1" applyBorder="1" applyAlignment="1">
      <alignment horizontal="left" vertical="top" wrapText="1"/>
    </xf>
    <xf numFmtId="0" fontId="2" fillId="0" borderId="16" xfId="0" applyFont="1" applyFill="1" applyBorder="1" applyAlignment="1">
      <alignment horizontal="left" vertical="top"/>
    </xf>
    <xf numFmtId="0" fontId="2" fillId="0" borderId="23" xfId="0" applyFont="1" applyFill="1" applyBorder="1" applyAlignment="1">
      <alignment horizontal="right" vertical="top" wrapText="1"/>
    </xf>
    <xf numFmtId="0" fontId="2" fillId="0" borderId="33" xfId="0" applyFont="1" applyFill="1" applyBorder="1" applyAlignment="1">
      <alignment horizontal="left" vertical="top"/>
    </xf>
    <xf numFmtId="0" fontId="2" fillId="0" borderId="20" xfId="0" applyFont="1" applyFill="1" applyBorder="1" applyAlignment="1">
      <alignment horizontal="right" vertical="top"/>
    </xf>
    <xf numFmtId="0" fontId="2" fillId="0" borderId="33" xfId="0" applyFont="1" applyBorder="1" applyAlignment="1">
      <alignment horizontal="left" vertical="top" wrapText="1"/>
    </xf>
    <xf numFmtId="0" fontId="2" fillId="0" borderId="16" xfId="0" applyFont="1" applyBorder="1" applyAlignment="1">
      <alignment horizontal="right" vertical="top" wrapText="1"/>
    </xf>
    <xf numFmtId="0" fontId="2" fillId="4" borderId="16" xfId="0" applyFont="1" applyFill="1" applyBorder="1" applyAlignment="1">
      <alignment horizontal="left" vertical="top" wrapText="1"/>
    </xf>
    <xf numFmtId="0" fontId="0" fillId="0" borderId="0" xfId="0" applyAlignment="1">
      <alignment horizontal="left" vertical="top"/>
    </xf>
    <xf numFmtId="166" fontId="2" fillId="0" borderId="16" xfId="0" applyNumberFormat="1" applyFont="1" applyBorder="1" applyAlignment="1">
      <alignment horizontal="left" vertical="top" wrapText="1"/>
    </xf>
    <xf numFmtId="0" fontId="8" fillId="0" borderId="17" xfId="0" applyFont="1" applyFill="1" applyBorder="1" applyAlignment="1">
      <alignment horizontal="right" vertical="top" wrapText="1"/>
    </xf>
    <xf numFmtId="0" fontId="8" fillId="0" borderId="17" xfId="0" applyFont="1" applyFill="1" applyBorder="1" applyAlignment="1">
      <alignment horizontal="left" vertical="top" wrapText="1"/>
    </xf>
    <xf numFmtId="0" fontId="8" fillId="0" borderId="0" xfId="0" applyFont="1" applyFill="1" applyAlignment="1">
      <alignment horizontal="left" vertical="top" wrapText="1"/>
    </xf>
    <xf numFmtId="0" fontId="2" fillId="14" borderId="17" xfId="0" applyFont="1" applyFill="1" applyBorder="1" applyAlignment="1">
      <alignment horizontal="right" vertical="top" wrapText="1"/>
    </xf>
    <xf numFmtId="0" fontId="2" fillId="14" borderId="17" xfId="0" applyFont="1" applyFill="1" applyBorder="1" applyAlignment="1">
      <alignment horizontal="left" vertical="top" wrapText="1"/>
    </xf>
    <xf numFmtId="0" fontId="2" fillId="2" borderId="20" xfId="0" applyFont="1" applyFill="1" applyBorder="1" applyAlignment="1">
      <alignment horizontal="left" vertical="top" wrapText="1"/>
    </xf>
    <xf numFmtId="0" fontId="7" fillId="2" borderId="17" xfId="0" applyFont="1" applyFill="1" applyBorder="1" applyAlignment="1">
      <alignment horizontal="right" vertical="center" wrapText="1"/>
    </xf>
    <xf numFmtId="164" fontId="2" fillId="4" borderId="17" xfId="0" applyNumberFormat="1" applyFont="1" applyFill="1" applyBorder="1" applyAlignment="1">
      <alignment horizontal="right" vertical="top" wrapText="1"/>
    </xf>
    <xf numFmtId="0" fontId="2" fillId="2" borderId="0" xfId="0" applyFont="1" applyFill="1" applyBorder="1" applyAlignment="1">
      <alignment horizontal="left" vertical="top" wrapText="1"/>
    </xf>
    <xf numFmtId="0" fontId="11" fillId="2" borderId="20" xfId="0" applyFont="1" applyFill="1" applyBorder="1" applyAlignment="1">
      <alignment horizontal="left" vertical="top" wrapText="1"/>
    </xf>
    <xf numFmtId="0" fontId="2" fillId="0" borderId="0" xfId="0" applyFont="1" applyBorder="1" applyAlignment="1">
      <alignment horizontal="left" vertical="top"/>
    </xf>
    <xf numFmtId="164" fontId="2" fillId="3" borderId="17" xfId="0" applyNumberFormat="1" applyFont="1" applyFill="1" applyBorder="1" applyAlignment="1">
      <alignment horizontal="right" vertical="top" wrapText="1"/>
    </xf>
    <xf numFmtId="49" fontId="2" fillId="0" borderId="17" xfId="0" applyNumberFormat="1" applyFont="1" applyBorder="1" applyAlignment="1">
      <alignment horizontal="left" vertical="top" wrapText="1"/>
    </xf>
    <xf numFmtId="49" fontId="2" fillId="2" borderId="17" xfId="0" applyNumberFormat="1" applyFont="1" applyFill="1" applyBorder="1" applyAlignment="1">
      <alignment horizontal="left" vertical="top" wrapText="1"/>
    </xf>
    <xf numFmtId="0" fontId="11" fillId="0" borderId="16" xfId="0" applyFont="1" applyBorder="1" applyAlignment="1">
      <alignment horizontal="left" vertical="top" wrapText="1"/>
    </xf>
    <xf numFmtId="0" fontId="3" fillId="6" borderId="17" xfId="0" applyFont="1" applyFill="1" applyBorder="1" applyAlignment="1">
      <alignment horizontal="right"/>
    </xf>
    <xf numFmtId="0" fontId="3" fillId="6" borderId="17" xfId="0" applyFont="1" applyFill="1" applyBorder="1" applyAlignment="1">
      <alignment horizontal="left" vertical="top" wrapText="1"/>
    </xf>
    <xf numFmtId="0" fontId="3" fillId="6" borderId="17" xfId="0" applyFont="1" applyFill="1" applyBorder="1" applyAlignment="1">
      <alignment horizontal="right" vertical="top" wrapText="1"/>
    </xf>
    <xf numFmtId="0" fontId="35" fillId="0" borderId="5" xfId="0" applyFont="1" applyFill="1" applyBorder="1" applyAlignment="1">
      <alignment horizontal="left" vertical="top" wrapText="1"/>
    </xf>
    <xf numFmtId="0" fontId="35" fillId="0" borderId="6" xfId="0" applyFont="1" applyFill="1" applyBorder="1" applyAlignment="1">
      <alignment horizontal="left" vertical="top" wrapText="1"/>
    </xf>
    <xf numFmtId="0" fontId="2" fillId="0" borderId="17" xfId="2" applyFont="1" applyFill="1" applyBorder="1" applyAlignment="1">
      <alignment horizontal="left" vertical="top" wrapText="1"/>
    </xf>
    <xf numFmtId="0" fontId="2" fillId="0" borderId="17" xfId="3" applyFont="1" applyFill="1" applyBorder="1" applyAlignment="1">
      <alignment horizontal="left" vertical="top" wrapText="1"/>
    </xf>
    <xf numFmtId="0" fontId="45" fillId="0" borderId="39" xfId="0" applyFont="1" applyFill="1" applyBorder="1" applyAlignment="1">
      <alignment horizontal="right" vertical="top" wrapText="1"/>
    </xf>
    <xf numFmtId="0" fontId="2" fillId="0" borderId="39" xfId="2" applyFont="1" applyFill="1" applyBorder="1" applyAlignment="1">
      <alignment horizontal="right" vertical="top" wrapText="1"/>
    </xf>
    <xf numFmtId="2" fontId="2" fillId="0" borderId="17" xfId="2" applyNumberFormat="1" applyFont="1" applyFill="1" applyBorder="1" applyAlignment="1">
      <alignment horizontal="right" vertical="top" wrapText="1"/>
    </xf>
    <xf numFmtId="0" fontId="2" fillId="0" borderId="28" xfId="2" applyFont="1" applyFill="1" applyBorder="1" applyAlignment="1">
      <alignment horizontal="right" vertical="top" wrapText="1"/>
    </xf>
    <xf numFmtId="0" fontId="57" fillId="0" borderId="17" xfId="0" applyFont="1" applyFill="1" applyBorder="1" applyAlignment="1">
      <alignment horizontal="left" vertical="top" wrapText="1"/>
    </xf>
    <xf numFmtId="0" fontId="57" fillId="0" borderId="17" xfId="0" applyFont="1" applyFill="1" applyBorder="1" applyAlignment="1">
      <alignment horizontal="right" vertical="top" wrapText="1"/>
    </xf>
    <xf numFmtId="0" fontId="13" fillId="0" borderId="17" xfId="2" applyFont="1" applyFill="1" applyBorder="1" applyAlignment="1">
      <alignment horizontal="left" vertical="top" wrapText="1"/>
    </xf>
    <xf numFmtId="0" fontId="13" fillId="0" borderId="17" xfId="0" applyFont="1" applyFill="1" applyBorder="1" applyAlignment="1">
      <alignment horizontal="left" vertical="top"/>
    </xf>
    <xf numFmtId="0" fontId="13" fillId="0" borderId="17" xfId="0" applyFont="1" applyFill="1" applyBorder="1" applyAlignment="1">
      <alignment horizontal="right" vertical="top"/>
    </xf>
    <xf numFmtId="0" fontId="2" fillId="6" borderId="17" xfId="0" applyFont="1" applyFill="1" applyBorder="1" applyAlignment="1">
      <alignment horizontal="right" vertical="top" wrapText="1"/>
    </xf>
    <xf numFmtId="0" fontId="2" fillId="6" borderId="17" xfId="0" applyFont="1" applyFill="1" applyBorder="1" applyAlignment="1">
      <alignment horizontal="left" vertical="top" wrapText="1"/>
    </xf>
    <xf numFmtId="0" fontId="2" fillId="6" borderId="0" xfId="0" applyFont="1" applyFill="1" applyAlignment="1">
      <alignment horizontal="left" vertical="top" wrapText="1"/>
    </xf>
    <xf numFmtId="0" fontId="2" fillId="6" borderId="0" xfId="0" applyFont="1" applyFill="1"/>
    <xf numFmtId="0" fontId="57" fillId="0" borderId="20" xfId="0" applyFont="1" applyFill="1" applyBorder="1" applyAlignment="1">
      <alignment horizontal="left" vertical="top" wrapText="1"/>
    </xf>
    <xf numFmtId="0" fontId="57" fillId="0" borderId="20" xfId="0" applyFont="1" applyFill="1" applyBorder="1" applyAlignment="1">
      <alignment horizontal="right" vertical="top" wrapText="1"/>
    </xf>
    <xf numFmtId="0" fontId="13" fillId="0" borderId="20" xfId="2" applyFont="1" applyFill="1" applyBorder="1" applyAlignment="1">
      <alignment horizontal="left" vertical="top" wrapText="1"/>
    </xf>
    <xf numFmtId="0" fontId="45" fillId="0" borderId="17" xfId="2" applyFont="1" applyFill="1" applyBorder="1" applyAlignment="1">
      <alignment wrapText="1"/>
    </xf>
    <xf numFmtId="164" fontId="2" fillId="0" borderId="17" xfId="3" applyNumberFormat="1" applyFont="1" applyFill="1" applyBorder="1" applyAlignment="1">
      <alignment horizontal="right" vertical="top" wrapText="1"/>
    </xf>
    <xf numFmtId="0" fontId="2" fillId="6" borderId="17" xfId="0" applyFont="1" applyFill="1" applyBorder="1" applyAlignment="1">
      <alignment horizontal="left" vertical="top"/>
    </xf>
    <xf numFmtId="0" fontId="2" fillId="12" borderId="17" xfId="0" applyFont="1" applyFill="1" applyBorder="1" applyAlignment="1">
      <alignment horizontal="right" vertical="top" wrapText="1"/>
    </xf>
    <xf numFmtId="0" fontId="2" fillId="12" borderId="17" xfId="0" applyFont="1" applyFill="1" applyBorder="1" applyAlignment="1">
      <alignment horizontal="left" vertical="top" wrapText="1"/>
    </xf>
    <xf numFmtId="0" fontId="2" fillId="12" borderId="0" xfId="0" applyFont="1" applyFill="1"/>
    <xf numFmtId="0" fontId="2" fillId="12" borderId="0" xfId="0" applyFont="1" applyFill="1" applyAlignment="1">
      <alignment horizontal="left" vertical="top" wrapText="1"/>
    </xf>
    <xf numFmtId="0" fontId="45" fillId="0" borderId="39" xfId="3" applyFont="1" applyFill="1" applyBorder="1" applyAlignment="1">
      <alignment horizontal="right" wrapText="1"/>
    </xf>
    <xf numFmtId="0" fontId="45" fillId="0" borderId="17" xfId="3" applyFont="1" applyFill="1" applyBorder="1" applyAlignment="1">
      <alignment horizontal="left" vertical="top" wrapText="1"/>
    </xf>
    <xf numFmtId="164" fontId="45" fillId="0" borderId="17" xfId="3" applyNumberFormat="1" applyFont="1" applyFill="1" applyBorder="1" applyAlignment="1">
      <alignment horizontal="right" vertical="top" wrapText="1"/>
    </xf>
    <xf numFmtId="2" fontId="2" fillId="3" borderId="17" xfId="0" applyNumberFormat="1" applyFont="1" applyFill="1" applyBorder="1" applyAlignment="1">
      <alignment horizontal="right" vertical="top" wrapText="1"/>
    </xf>
    <xf numFmtId="0" fontId="2" fillId="0" borderId="39" xfId="0" applyFont="1" applyFill="1" applyBorder="1" applyAlignment="1">
      <alignment horizontal="right" wrapText="1"/>
    </xf>
    <xf numFmtId="0" fontId="2" fillId="0" borderId="28" xfId="0" applyFont="1" applyFill="1" applyBorder="1" applyAlignment="1">
      <alignment horizontal="right" wrapText="1"/>
    </xf>
    <xf numFmtId="0" fontId="35" fillId="0" borderId="17" xfId="0" applyFont="1" applyFill="1" applyBorder="1" applyAlignment="1">
      <alignment horizontal="left" vertical="top"/>
    </xf>
    <xf numFmtId="0" fontId="55" fillId="0" borderId="17" xfId="0" applyFont="1" applyFill="1" applyBorder="1" applyAlignment="1">
      <alignment horizontal="left" vertical="top" wrapText="1"/>
    </xf>
    <xf numFmtId="0" fontId="45" fillId="0" borderId="17" xfId="0" applyFont="1" applyFill="1" applyBorder="1" applyAlignment="1">
      <alignment horizontal="left" vertical="top" wrapText="1"/>
    </xf>
    <xf numFmtId="2" fontId="2" fillId="0" borderId="17" xfId="3" applyNumberFormat="1" applyFont="1" applyFill="1" applyBorder="1" applyAlignment="1">
      <alignment horizontal="right" vertical="top" wrapText="1"/>
    </xf>
    <xf numFmtId="0" fontId="2" fillId="15" borderId="28" xfId="2" applyFont="1" applyFill="1" applyBorder="1" applyAlignment="1">
      <alignment horizontal="right" vertical="top" wrapText="1"/>
    </xf>
    <xf numFmtId="0" fontId="2" fillId="15" borderId="17" xfId="0" applyFont="1" applyFill="1" applyBorder="1" applyAlignment="1">
      <alignment horizontal="left" vertical="top" wrapText="1"/>
    </xf>
    <xf numFmtId="2" fontId="2" fillId="15" borderId="17" xfId="2" applyNumberFormat="1" applyFont="1" applyFill="1" applyBorder="1" applyAlignment="1">
      <alignment horizontal="right" vertical="top" wrapText="1"/>
    </xf>
    <xf numFmtId="0" fontId="2" fillId="15" borderId="17" xfId="2" applyFont="1" applyFill="1" applyBorder="1" applyAlignment="1">
      <alignment horizontal="left" vertical="top" wrapText="1"/>
    </xf>
    <xf numFmtId="0" fontId="2" fillId="3" borderId="28" xfId="0" applyFont="1" applyFill="1" applyBorder="1" applyAlignment="1">
      <alignment horizontal="left" vertical="top" wrapText="1"/>
    </xf>
    <xf numFmtId="2" fontId="2" fillId="5" borderId="17" xfId="0" applyNumberFormat="1" applyFont="1" applyFill="1" applyBorder="1" applyAlignment="1">
      <alignment horizontal="right" vertical="top" wrapText="1"/>
    </xf>
    <xf numFmtId="49" fontId="2" fillId="0" borderId="17" xfId="0" applyNumberFormat="1" applyFont="1" applyFill="1" applyBorder="1" applyAlignment="1">
      <alignment horizontal="right" vertical="top" wrapText="1"/>
    </xf>
    <xf numFmtId="0" fontId="2" fillId="16" borderId="17" xfId="0" applyFont="1" applyFill="1" applyBorder="1" applyAlignment="1">
      <alignment horizontal="right" vertical="top" wrapText="1"/>
    </xf>
    <xf numFmtId="0" fontId="7" fillId="0" borderId="17" xfId="0" applyFont="1" applyFill="1" applyBorder="1" applyAlignment="1">
      <alignment horizontal="right" vertical="top" wrapText="1"/>
    </xf>
    <xf numFmtId="0" fontId="2" fillId="5" borderId="0" xfId="0" applyFont="1" applyFill="1" applyAlignment="1">
      <alignment horizontal="right"/>
    </xf>
    <xf numFmtId="0" fontId="11" fillId="0" borderId="23" xfId="0" applyFont="1" applyFill="1" applyBorder="1" applyAlignment="1">
      <alignment horizontal="left" vertical="top" wrapText="1"/>
    </xf>
    <xf numFmtId="166" fontId="11" fillId="0" borderId="11" xfId="0" applyNumberFormat="1" applyFont="1" applyFill="1" applyBorder="1" applyAlignment="1">
      <alignment horizontal="right" vertical="top" wrapText="1"/>
    </xf>
    <xf numFmtId="0" fontId="11" fillId="0" borderId="20" xfId="0" applyFont="1" applyFill="1" applyBorder="1" applyAlignment="1">
      <alignment horizontal="left" vertical="top" wrapText="1"/>
    </xf>
    <xf numFmtId="14" fontId="11" fillId="0" borderId="20" xfId="0" applyNumberFormat="1" applyFont="1" applyFill="1" applyBorder="1" applyAlignment="1">
      <alignment horizontal="left" vertical="top" wrapText="1"/>
    </xf>
    <xf numFmtId="14" fontId="2" fillId="0" borderId="20" xfId="0" applyNumberFormat="1" applyFont="1" applyFill="1" applyBorder="1" applyAlignment="1">
      <alignment horizontal="left" vertical="top" wrapText="1"/>
    </xf>
    <xf numFmtId="0" fontId="59" fillId="0" borderId="17" xfId="0" applyFont="1" applyFill="1" applyBorder="1" applyAlignment="1">
      <alignment horizontal="right" vertical="top" wrapText="1"/>
    </xf>
    <xf numFmtId="0" fontId="39" fillId="0" borderId="0" xfId="0" applyFont="1" applyAlignment="1">
      <alignment horizontal="right" vertical="top"/>
    </xf>
    <xf numFmtId="0" fontId="11" fillId="0" borderId="11" xfId="0" applyFont="1" applyFill="1" applyBorder="1" applyAlignment="1">
      <alignment horizontal="left" vertical="top" wrapText="1"/>
    </xf>
    <xf numFmtId="0" fontId="11" fillId="0" borderId="20" xfId="0" applyFont="1" applyFill="1" applyBorder="1" applyAlignment="1">
      <alignment horizontal="right" vertical="top" wrapText="1"/>
    </xf>
    <xf numFmtId="0" fontId="11" fillId="0" borderId="21" xfId="0" applyFont="1" applyFill="1" applyBorder="1" applyAlignment="1">
      <alignment horizontal="left" vertical="top" wrapText="1"/>
    </xf>
    <xf numFmtId="0" fontId="11" fillId="0" borderId="20" xfId="0" applyFont="1" applyFill="1" applyBorder="1" applyAlignment="1">
      <alignment horizontal="right" vertical="top"/>
    </xf>
    <xf numFmtId="0" fontId="59" fillId="4" borderId="17" xfId="0" applyFont="1" applyFill="1" applyBorder="1" applyAlignment="1">
      <alignment horizontal="right" vertical="top" wrapText="1"/>
    </xf>
    <xf numFmtId="0" fontId="60" fillId="3" borderId="17" xfId="0" applyFont="1" applyFill="1" applyBorder="1" applyAlignment="1">
      <alignment horizontal="right" vertical="top" wrapText="1"/>
    </xf>
    <xf numFmtId="0" fontId="2" fillId="0" borderId="20" xfId="0" applyFont="1" applyFill="1" applyBorder="1" applyAlignment="1">
      <alignment horizontal="left" vertical="top"/>
    </xf>
    <xf numFmtId="0" fontId="11" fillId="0" borderId="40" xfId="0" applyFont="1" applyFill="1" applyBorder="1" applyAlignment="1">
      <alignment horizontal="left" vertical="top"/>
    </xf>
    <xf numFmtId="0" fontId="11" fillId="0" borderId="40" xfId="0" applyFont="1" applyFill="1" applyBorder="1" applyAlignment="1">
      <alignment horizontal="left" vertical="top" wrapText="1"/>
    </xf>
    <xf numFmtId="0" fontId="11" fillId="0" borderId="5" xfId="0" applyFont="1" applyFill="1" applyBorder="1" applyAlignment="1">
      <alignment horizontal="left" vertical="top" wrapText="1"/>
    </xf>
    <xf numFmtId="0" fontId="2" fillId="0" borderId="41" xfId="0" applyFont="1" applyFill="1" applyBorder="1" applyAlignment="1">
      <alignment horizontal="left" vertical="top" wrapText="1"/>
    </xf>
    <xf numFmtId="0" fontId="11" fillId="0" borderId="41" xfId="0" applyFont="1" applyFill="1" applyBorder="1" applyAlignment="1">
      <alignment horizontal="left" vertical="top" wrapText="1"/>
    </xf>
    <xf numFmtId="0" fontId="9" fillId="0" borderId="42" xfId="0" applyFont="1" applyFill="1" applyBorder="1" applyAlignment="1">
      <alignment horizontal="left" vertical="top" wrapText="1"/>
    </xf>
    <xf numFmtId="0" fontId="2" fillId="0" borderId="43" xfId="0" applyFont="1" applyFill="1" applyBorder="1" applyAlignment="1">
      <alignment horizontal="left" vertical="top" wrapText="1"/>
    </xf>
    <xf numFmtId="0" fontId="2" fillId="0" borderId="44" xfId="0" applyFont="1" applyFill="1" applyBorder="1" applyAlignment="1">
      <alignment horizontal="left" vertical="top"/>
    </xf>
    <xf numFmtId="0" fontId="35" fillId="0" borderId="45" xfId="0" applyFont="1" applyFill="1" applyBorder="1" applyAlignment="1">
      <alignment vertical="top" wrapText="1"/>
    </xf>
    <xf numFmtId="0" fontId="10" fillId="3" borderId="17" xfId="0" applyFont="1" applyFill="1" applyBorder="1" applyAlignment="1">
      <alignment horizontal="right"/>
    </xf>
    <xf numFmtId="0" fontId="46" fillId="0" borderId="17" xfId="0" applyFont="1" applyFill="1" applyBorder="1" applyAlignment="1">
      <alignment horizontal="right" vertical="top" wrapText="1"/>
    </xf>
    <xf numFmtId="0" fontId="11" fillId="0" borderId="17" xfId="0" applyFont="1" applyBorder="1" applyAlignment="1">
      <alignment horizontal="right" vertical="top"/>
    </xf>
    <xf numFmtId="0" fontId="2" fillId="17" borderId="17" xfId="0" applyFont="1" applyFill="1" applyBorder="1" applyAlignment="1">
      <alignment horizontal="left" vertical="top" wrapText="1"/>
    </xf>
    <xf numFmtId="0" fontId="2" fillId="0" borderId="22" xfId="0" applyFont="1" applyFill="1" applyBorder="1" applyAlignment="1">
      <alignment horizontal="left" vertical="top" wrapText="1"/>
    </xf>
    <xf numFmtId="0" fontId="2" fillId="0" borderId="28" xfId="2" applyFont="1" applyFill="1" applyBorder="1" applyAlignment="1">
      <alignment horizontal="left" vertical="top" wrapText="1"/>
    </xf>
    <xf numFmtId="0" fontId="11" fillId="0" borderId="0" xfId="0" applyFont="1" applyFill="1" applyBorder="1" applyAlignment="1">
      <alignment horizontal="left" vertical="top"/>
    </xf>
    <xf numFmtId="0" fontId="11" fillId="3" borderId="17" xfId="0" applyFont="1" applyFill="1" applyBorder="1" applyAlignment="1">
      <alignment horizontal="left" vertical="top"/>
    </xf>
    <xf numFmtId="0" fontId="57" fillId="0" borderId="16" xfId="0" applyFont="1" applyFill="1" applyBorder="1" applyAlignment="1">
      <alignment horizontal="left" vertical="top" wrapText="1"/>
    </xf>
    <xf numFmtId="0" fontId="14" fillId="0" borderId="16" xfId="0" applyFont="1" applyFill="1" applyBorder="1" applyAlignment="1">
      <alignment horizontal="left" vertical="top" wrapText="1"/>
    </xf>
    <xf numFmtId="0" fontId="11" fillId="0" borderId="28" xfId="0" applyFont="1" applyFill="1" applyBorder="1" applyAlignment="1">
      <alignment horizontal="left" vertical="top" wrapText="1"/>
    </xf>
    <xf numFmtId="0" fontId="13" fillId="0" borderId="28" xfId="2" applyFont="1" applyFill="1" applyBorder="1" applyAlignment="1">
      <alignment horizontal="left" vertical="top" wrapText="1"/>
    </xf>
    <xf numFmtId="0" fontId="11" fillId="0" borderId="16" xfId="0" applyFont="1" applyFill="1" applyBorder="1" applyAlignment="1">
      <alignment horizontal="left" vertical="top" wrapText="1"/>
    </xf>
    <xf numFmtId="0" fontId="11" fillId="12" borderId="17" xfId="0" applyFont="1" applyFill="1" applyBorder="1" applyAlignment="1">
      <alignment horizontal="left" vertical="top" wrapText="1"/>
    </xf>
    <xf numFmtId="0" fontId="11" fillId="0" borderId="0" xfId="0" applyFont="1" applyFill="1"/>
    <xf numFmtId="0" fontId="11" fillId="0" borderId="33"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33" xfId="0" applyFont="1" applyFill="1" applyBorder="1" applyAlignment="1">
      <alignment horizontal="right" vertical="top" wrapText="1"/>
    </xf>
    <xf numFmtId="0" fontId="49" fillId="0" borderId="17" xfId="0" applyFont="1" applyFill="1" applyBorder="1" applyAlignment="1">
      <alignment horizontal="left" vertical="top" wrapText="1"/>
    </xf>
    <xf numFmtId="0" fontId="2" fillId="0" borderId="0" xfId="0" applyFont="1" applyFill="1" applyBorder="1" applyAlignment="1"/>
    <xf numFmtId="0" fontId="39" fillId="0" borderId="0" xfId="0" applyFont="1" applyFill="1" applyBorder="1"/>
    <xf numFmtId="0" fontId="42" fillId="3" borderId="17" xfId="0" applyFont="1" applyFill="1" applyBorder="1" applyAlignment="1">
      <alignment horizontal="left" vertical="top" wrapText="1"/>
    </xf>
    <xf numFmtId="0" fontId="42" fillId="4" borderId="17" xfId="0" applyFont="1" applyFill="1" applyBorder="1" applyAlignment="1">
      <alignment horizontal="left" vertical="top" wrapText="1"/>
    </xf>
    <xf numFmtId="0" fontId="42" fillId="0" borderId="17" xfId="0" applyFont="1" applyFill="1" applyBorder="1" applyAlignment="1">
      <alignment horizontal="left" vertical="top" wrapText="1"/>
    </xf>
    <xf numFmtId="0" fontId="11" fillId="0" borderId="17" xfId="2" applyFont="1" applyFill="1" applyBorder="1" applyAlignment="1">
      <alignment horizontal="left" vertical="top" wrapText="1"/>
    </xf>
    <xf numFmtId="0" fontId="14" fillId="0" borderId="17" xfId="1" applyFont="1" applyBorder="1" applyAlignment="1" applyProtection="1">
      <alignment horizontal="left" vertical="top" wrapText="1"/>
      <protection locked="0"/>
    </xf>
    <xf numFmtId="0" fontId="14" fillId="0" borderId="17" xfId="1" applyFont="1" applyBorder="1" applyAlignment="1" applyProtection="1">
      <alignment horizontal="right" vertical="top" wrapText="1"/>
      <protection locked="0"/>
    </xf>
    <xf numFmtId="0" fontId="14" fillId="0" borderId="20" xfId="0" applyFont="1" applyBorder="1" applyAlignment="1">
      <alignment horizontal="left" vertical="top" wrapText="1"/>
    </xf>
    <xf numFmtId="0" fontId="28" fillId="0" borderId="17" xfId="0" applyFont="1" applyBorder="1" applyAlignment="1" applyProtection="1">
      <alignment horizontal="left" vertical="top" wrapText="1"/>
      <protection locked="0"/>
    </xf>
    <xf numFmtId="0" fontId="28" fillId="0" borderId="17" xfId="0" applyFont="1" applyBorder="1" applyAlignment="1" applyProtection="1">
      <alignment horizontal="right" vertical="top" wrapText="1"/>
      <protection locked="0"/>
    </xf>
    <xf numFmtId="0" fontId="24" fillId="0" borderId="20" xfId="0" applyFont="1" applyFill="1" applyBorder="1" applyAlignment="1">
      <alignment horizontal="left" vertical="top" wrapText="1"/>
    </xf>
    <xf numFmtId="0" fontId="28" fillId="0" borderId="20" xfId="0" applyFont="1" applyBorder="1" applyAlignment="1" applyProtection="1">
      <alignment horizontal="left" vertical="top" wrapText="1"/>
      <protection locked="0"/>
    </xf>
    <xf numFmtId="0" fontId="27" fillId="0" borderId="17" xfId="0" applyFont="1" applyBorder="1" applyAlignment="1">
      <alignment horizontal="left" vertical="top" wrapText="1"/>
    </xf>
    <xf numFmtId="0" fontId="11" fillId="0" borderId="17" xfId="0" applyFont="1" applyBorder="1" applyAlignment="1" applyProtection="1">
      <alignment horizontal="left" vertical="top" wrapText="1"/>
      <protection locked="0"/>
    </xf>
    <xf numFmtId="0" fontId="11" fillId="0" borderId="17" xfId="0" applyFont="1" applyBorder="1" applyAlignment="1" applyProtection="1">
      <alignment horizontal="right" vertical="top" wrapText="1"/>
      <protection locked="0"/>
    </xf>
    <xf numFmtId="0" fontId="11" fillId="0" borderId="20" xfId="0" applyFont="1" applyBorder="1" applyAlignment="1" applyProtection="1">
      <alignment horizontal="left" vertical="top" wrapText="1"/>
      <protection locked="0"/>
    </xf>
    <xf numFmtId="0" fontId="11" fillId="0" borderId="0" xfId="0" applyFont="1" applyAlignment="1">
      <alignment horizontal="right" vertical="top"/>
    </xf>
    <xf numFmtId="0" fontId="11" fillId="4" borderId="0" xfId="0" applyFont="1" applyFill="1" applyBorder="1" applyAlignment="1">
      <alignment horizontal="right" vertical="top"/>
    </xf>
    <xf numFmtId="0" fontId="28" fillId="0" borderId="18" xfId="0" applyFont="1" applyBorder="1" applyAlignment="1" applyProtection="1">
      <alignment horizontal="right" vertical="top"/>
      <protection locked="0"/>
    </xf>
    <xf numFmtId="0" fontId="11" fillId="0" borderId="18" xfId="0" applyFont="1" applyBorder="1" applyAlignment="1" applyProtection="1">
      <alignment horizontal="right" vertical="top"/>
      <protection locked="0"/>
    </xf>
    <xf numFmtId="0" fontId="3" fillId="0" borderId="0" xfId="0" applyFont="1" applyFill="1" applyAlignment="1">
      <alignment horizontal="left" vertical="top" wrapText="1"/>
    </xf>
    <xf numFmtId="0" fontId="9" fillId="0" borderId="0" xfId="0" applyFont="1" applyFill="1" applyAlignment="1">
      <alignment horizontal="left" vertical="top"/>
    </xf>
    <xf numFmtId="0" fontId="9" fillId="0" borderId="0" xfId="0" applyFont="1" applyFill="1" applyBorder="1" applyAlignment="1">
      <alignment horizontal="left" vertical="top"/>
    </xf>
    <xf numFmtId="0" fontId="9" fillId="0" borderId="0" xfId="0" applyFont="1" applyFill="1" applyBorder="1" applyAlignment="1">
      <alignment vertical="top"/>
    </xf>
    <xf numFmtId="0" fontId="9" fillId="0" borderId="0" xfId="0" applyFont="1" applyFill="1" applyBorder="1" applyAlignment="1">
      <alignment horizontal="left" vertical="top" wrapText="1"/>
    </xf>
    <xf numFmtId="0" fontId="9" fillId="0" borderId="6" xfId="0" applyFont="1" applyFill="1" applyBorder="1" applyAlignment="1">
      <alignment horizontal="left" vertical="top" wrapText="1"/>
    </xf>
    <xf numFmtId="0" fontId="9" fillId="0" borderId="6" xfId="0" applyFont="1" applyFill="1" applyBorder="1" applyAlignment="1">
      <alignment vertical="top" wrapText="1"/>
    </xf>
    <xf numFmtId="164" fontId="9" fillId="0" borderId="6" xfId="0" applyNumberFormat="1" applyFont="1" applyFill="1" applyBorder="1" applyAlignment="1">
      <alignment vertical="top" wrapText="1"/>
    </xf>
    <xf numFmtId="0" fontId="9" fillId="0" borderId="5" xfId="0" applyFont="1" applyFill="1" applyBorder="1" applyAlignment="1">
      <alignment vertical="top" wrapText="1"/>
    </xf>
    <xf numFmtId="0" fontId="64" fillId="0" borderId="5" xfId="0" applyFont="1" applyFill="1" applyBorder="1" applyAlignment="1">
      <alignment vertical="top" wrapText="1"/>
    </xf>
    <xf numFmtId="0" fontId="9" fillId="0" borderId="5" xfId="0" applyFont="1" applyFill="1" applyBorder="1" applyAlignment="1">
      <alignment horizontal="left" vertical="top" wrapText="1"/>
    </xf>
    <xf numFmtId="0" fontId="9" fillId="0" borderId="0" xfId="0" applyFont="1" applyFill="1" applyAlignment="1">
      <alignment horizontal="left" vertical="top" wrapText="1"/>
    </xf>
    <xf numFmtId="0" fontId="11" fillId="18" borderId="17" xfId="0" applyFont="1" applyFill="1" applyBorder="1" applyAlignment="1">
      <alignment horizontal="left" vertical="top" wrapText="1"/>
    </xf>
    <xf numFmtId="0" fontId="11" fillId="18" borderId="17" xfId="0" applyFont="1" applyFill="1" applyBorder="1" applyAlignment="1">
      <alignment vertical="top" wrapText="1"/>
    </xf>
    <xf numFmtId="0" fontId="11" fillId="18" borderId="17" xfId="0" applyFont="1" applyFill="1" applyBorder="1" applyAlignment="1">
      <alignment vertical="top"/>
    </xf>
    <xf numFmtId="2" fontId="11" fillId="0" borderId="17" xfId="0" applyNumberFormat="1" applyFont="1" applyFill="1" applyBorder="1" applyAlignment="1" applyProtection="1">
      <alignment vertical="top" wrapText="1"/>
    </xf>
    <xf numFmtId="0" fontId="11" fillId="0" borderId="17" xfId="0" applyFont="1" applyBorder="1" applyAlignment="1">
      <alignment vertical="top"/>
    </xf>
    <xf numFmtId="2" fontId="14" fillId="0" borderId="17" xfId="0" applyNumberFormat="1" applyFont="1" applyBorder="1" applyAlignment="1">
      <alignment vertical="top" wrapText="1"/>
    </xf>
    <xf numFmtId="0" fontId="14" fillId="0" borderId="17" xfId="0" applyFont="1" applyBorder="1" applyAlignment="1">
      <alignment vertical="top"/>
    </xf>
    <xf numFmtId="0" fontId="14" fillId="0" borderId="20" xfId="0" applyFont="1" applyBorder="1" applyAlignment="1">
      <alignment vertical="top" wrapText="1"/>
    </xf>
    <xf numFmtId="0" fontId="11" fillId="0" borderId="20" xfId="0" applyFont="1" applyFill="1" applyBorder="1" applyAlignment="1">
      <alignment vertical="top" wrapText="1"/>
    </xf>
    <xf numFmtId="0" fontId="11" fillId="0" borderId="18" xfId="0" applyFont="1" applyFill="1" applyBorder="1" applyAlignment="1">
      <alignment horizontal="left" vertical="top" wrapText="1"/>
    </xf>
    <xf numFmtId="0" fontId="66" fillId="0" borderId="41" xfId="0" applyFont="1" applyBorder="1" applyAlignment="1">
      <alignment horizontal="left" vertical="top" wrapText="1"/>
    </xf>
    <xf numFmtId="0" fontId="11" fillId="19" borderId="17" xfId="0" applyFont="1" applyFill="1" applyBorder="1" applyAlignment="1">
      <alignment horizontal="left" vertical="top" wrapText="1"/>
    </xf>
    <xf numFmtId="0" fontId="11" fillId="19" borderId="17" xfId="0" applyFont="1" applyFill="1" applyBorder="1" applyAlignment="1">
      <alignment vertical="top" wrapText="1"/>
    </xf>
    <xf numFmtId="0" fontId="11" fillId="19" borderId="17" xfId="0" applyFont="1" applyFill="1" applyBorder="1" applyAlignment="1">
      <alignment vertical="top"/>
    </xf>
    <xf numFmtId="0" fontId="11" fillId="19" borderId="18" xfId="0" applyFont="1" applyFill="1" applyBorder="1" applyAlignment="1">
      <alignment vertical="top" wrapText="1"/>
    </xf>
    <xf numFmtId="0" fontId="11" fillId="19" borderId="18" xfId="0" applyFont="1" applyFill="1" applyBorder="1" applyAlignment="1">
      <alignment horizontal="left" vertical="top" wrapText="1"/>
    </xf>
    <xf numFmtId="0" fontId="9" fillId="0" borderId="41" xfId="0" applyFont="1" applyBorder="1" applyAlignment="1">
      <alignment horizontal="left" vertical="top" wrapText="1"/>
    </xf>
    <xf numFmtId="0" fontId="11" fillId="19" borderId="0" xfId="0" applyFont="1" applyFill="1" applyAlignment="1">
      <alignment vertical="top"/>
    </xf>
    <xf numFmtId="0" fontId="11" fillId="20" borderId="17" xfId="0" applyFont="1" applyFill="1" applyBorder="1" applyAlignment="1">
      <alignment horizontal="left" vertical="top" wrapText="1"/>
    </xf>
    <xf numFmtId="0" fontId="11" fillId="20" borderId="17" xfId="0" applyFont="1" applyFill="1" applyBorder="1" applyAlignment="1">
      <alignment vertical="top" wrapText="1"/>
    </xf>
    <xf numFmtId="0" fontId="66" fillId="0" borderId="46" xfId="0" applyFont="1" applyBorder="1" applyAlignment="1">
      <alignment horizontal="left" vertical="top" wrapText="1"/>
    </xf>
    <xf numFmtId="0" fontId="11" fillId="0" borderId="20" xfId="0" applyFont="1" applyBorder="1" applyAlignment="1">
      <alignment vertical="top"/>
    </xf>
    <xf numFmtId="0" fontId="11" fillId="0" borderId="21" xfId="0" applyFont="1" applyBorder="1" applyAlignment="1">
      <alignment vertical="top"/>
    </xf>
    <xf numFmtId="0" fontId="11" fillId="0" borderId="23" xfId="0" applyFont="1" applyBorder="1" applyAlignment="1">
      <alignment vertical="top" wrapText="1"/>
    </xf>
    <xf numFmtId="0" fontId="11" fillId="0" borderId="21" xfId="0" applyFont="1" applyBorder="1" applyAlignment="1">
      <alignment vertical="top" wrapText="1"/>
    </xf>
    <xf numFmtId="0" fontId="11" fillId="0" borderId="0" xfId="0" applyFont="1" applyFill="1" applyAlignment="1">
      <alignment vertical="top" wrapText="1"/>
    </xf>
    <xf numFmtId="0" fontId="11" fillId="18" borderId="17" xfId="0" applyFont="1" applyFill="1" applyBorder="1" applyAlignment="1">
      <alignment horizontal="left" vertical="top"/>
    </xf>
    <xf numFmtId="0" fontId="66" fillId="0" borderId="47" xfId="0" applyFont="1" applyBorder="1" applyAlignment="1">
      <alignment horizontal="left" vertical="top" wrapText="1"/>
    </xf>
    <xf numFmtId="0" fontId="9" fillId="0" borderId="23" xfId="0" applyFont="1" applyBorder="1" applyAlignment="1">
      <alignment horizontal="left" vertical="top" wrapText="1"/>
    </xf>
    <xf numFmtId="0" fontId="64" fillId="0" borderId="0" xfId="0" applyFont="1" applyFill="1" applyAlignment="1">
      <alignment horizontal="left" vertical="top" wrapText="1"/>
    </xf>
    <xf numFmtId="0" fontId="64" fillId="0" borderId="0" xfId="0" applyFont="1" applyFill="1" applyAlignment="1">
      <alignment horizontal="left" vertical="top"/>
    </xf>
    <xf numFmtId="0" fontId="21" fillId="0" borderId="17" xfId="0" applyFont="1" applyFill="1" applyBorder="1" applyAlignment="1">
      <alignment vertical="top" wrapText="1"/>
    </xf>
    <xf numFmtId="0" fontId="11" fillId="0" borderId="20" xfId="0" applyFont="1" applyBorder="1" applyAlignment="1">
      <alignment vertical="top" wrapText="1"/>
    </xf>
    <xf numFmtId="0" fontId="11" fillId="0" borderId="21" xfId="0" applyFont="1" applyFill="1" applyBorder="1" applyAlignment="1">
      <alignment vertical="top" wrapText="1"/>
    </xf>
    <xf numFmtId="0" fontId="11" fillId="0" borderId="20" xfId="0" applyFont="1" applyBorder="1" applyAlignment="1">
      <alignment horizontal="left" vertical="top" wrapText="1"/>
    </xf>
    <xf numFmtId="0" fontId="11" fillId="0" borderId="5" xfId="0" applyFont="1" applyBorder="1" applyAlignment="1">
      <alignment vertical="top" wrapText="1"/>
    </xf>
    <xf numFmtId="0" fontId="49" fillId="0" borderId="17" xfId="0" applyFont="1" applyFill="1" applyBorder="1" applyAlignment="1">
      <alignment vertical="top" wrapText="1"/>
    </xf>
    <xf numFmtId="0" fontId="9" fillId="0" borderId="0" xfId="0" applyFont="1" applyFill="1" applyAlignment="1">
      <alignment vertical="top"/>
    </xf>
    <xf numFmtId="0" fontId="67" fillId="0" borderId="0" xfId="0" applyFont="1" applyAlignment="1">
      <alignment horizontal="center" wrapText="1"/>
    </xf>
    <xf numFmtId="0" fontId="2" fillId="0" borderId="0" xfId="0" applyFont="1" applyAlignment="1">
      <alignment wrapText="1"/>
    </xf>
    <xf numFmtId="0" fontId="67" fillId="0" borderId="20" xfId="0" applyFont="1" applyBorder="1" applyAlignment="1">
      <alignment horizontal="left" vertical="top" wrapText="1"/>
    </xf>
    <xf numFmtId="0" fontId="2" fillId="0" borderId="33" xfId="0" applyFont="1" applyBorder="1" applyAlignment="1">
      <alignment horizontal="right" vertical="top" wrapText="1"/>
    </xf>
    <xf numFmtId="0" fontId="67" fillId="0" borderId="17" xfId="0" applyFont="1" applyBorder="1" applyAlignment="1">
      <alignment horizontal="left" vertical="top" wrapText="1"/>
    </xf>
    <xf numFmtId="0" fontId="11" fillId="0" borderId="18" xfId="0" applyFont="1" applyFill="1" applyBorder="1" applyAlignment="1">
      <alignment horizontal="right" vertical="top" wrapText="1"/>
    </xf>
    <xf numFmtId="0" fontId="2" fillId="4" borderId="16" xfId="0" applyFont="1" applyFill="1" applyBorder="1" applyAlignment="1">
      <alignment horizontal="right" vertical="top" wrapText="1"/>
    </xf>
    <xf numFmtId="0" fontId="15" fillId="0" borderId="17" xfId="0" applyFont="1" applyBorder="1" applyAlignment="1">
      <alignment horizontal="right" vertical="top"/>
    </xf>
    <xf numFmtId="0" fontId="10" fillId="0" borderId="17" xfId="0" applyFont="1" applyFill="1" applyBorder="1" applyAlignment="1">
      <alignment horizontal="right"/>
    </xf>
    <xf numFmtId="0" fontId="10" fillId="0" borderId="17" xfId="0" applyFont="1" applyFill="1" applyBorder="1" applyAlignment="1">
      <alignment horizontal="right" vertical="top" wrapText="1"/>
    </xf>
    <xf numFmtId="0" fontId="45" fillId="0" borderId="0" xfId="0" applyFont="1"/>
    <xf numFmtId="0" fontId="11" fillId="0" borderId="0" xfId="0" applyFont="1" applyAlignment="1">
      <alignment horizontal="right"/>
    </xf>
    <xf numFmtId="0" fontId="11" fillId="0" borderId="0" xfId="0" applyFont="1" applyAlignment="1">
      <alignment horizontal="left" vertical="top"/>
    </xf>
    <xf numFmtId="0" fontId="11" fillId="0" borderId="0" xfId="0" applyFont="1" applyAlignment="1">
      <alignment horizontal="left" vertical="top" wrapText="1"/>
    </xf>
    <xf numFmtId="0" fontId="11" fillId="0" borderId="0" xfId="0" applyFont="1" applyAlignment="1">
      <alignment horizontal="right" vertical="top" wrapText="1"/>
    </xf>
    <xf numFmtId="0" fontId="35" fillId="0" borderId="0" xfId="0" applyFont="1" applyAlignment="1">
      <alignment horizontal="left" vertical="top"/>
    </xf>
    <xf numFmtId="0" fontId="45" fillId="0" borderId="0" xfId="0" applyFont="1" applyAlignment="1">
      <alignment horizontal="right"/>
    </xf>
    <xf numFmtId="0" fontId="11" fillId="12" borderId="17" xfId="0" applyFont="1" applyFill="1" applyBorder="1" applyAlignment="1">
      <alignment horizontal="right" vertical="top" wrapText="1"/>
    </xf>
    <xf numFmtId="0" fontId="43" fillId="12" borderId="17" xfId="0" applyFont="1" applyFill="1" applyBorder="1" applyAlignment="1">
      <alignment horizontal="left" vertical="top" wrapText="1"/>
    </xf>
    <xf numFmtId="0" fontId="43" fillId="12" borderId="17" xfId="0" applyFont="1" applyFill="1" applyBorder="1" applyAlignment="1">
      <alignment horizontal="right" vertical="top" wrapText="1"/>
    </xf>
    <xf numFmtId="0" fontId="45" fillId="0" borderId="0" xfId="0" applyFont="1" applyAlignment="1">
      <alignment horizontal="center"/>
    </xf>
    <xf numFmtId="0" fontId="11" fillId="0" borderId="20" xfId="0" applyFont="1" applyBorder="1" applyAlignment="1">
      <alignment horizontal="right" vertical="top" wrapText="1"/>
    </xf>
    <xf numFmtId="164" fontId="11" fillId="0" borderId="20" xfId="0" applyNumberFormat="1" applyFont="1" applyBorder="1" applyAlignment="1">
      <alignment horizontal="right" vertical="top" wrapText="1"/>
    </xf>
    <xf numFmtId="0" fontId="11" fillId="0" borderId="16" xfId="0" applyFont="1" applyBorder="1" applyAlignment="1">
      <alignment horizontal="right" vertical="top" wrapText="1"/>
    </xf>
    <xf numFmtId="165" fontId="11" fillId="0" borderId="17" xfId="0" applyNumberFormat="1" applyFont="1" applyBorder="1" applyAlignment="1">
      <alignment horizontal="right" vertical="top" wrapText="1"/>
    </xf>
    <xf numFmtId="0" fontId="43" fillId="4" borderId="17" xfId="0" applyFont="1" applyFill="1" applyBorder="1" applyAlignment="1">
      <alignment horizontal="left" vertical="top" wrapText="1"/>
    </xf>
    <xf numFmtId="0" fontId="43" fillId="4" borderId="17" xfId="0" applyFont="1" applyFill="1" applyBorder="1" applyAlignment="1">
      <alignment horizontal="right" vertical="top" wrapText="1"/>
    </xf>
    <xf numFmtId="0" fontId="45" fillId="4" borderId="0" xfId="0" applyFont="1" applyFill="1"/>
    <xf numFmtId="0" fontId="69" fillId="4" borderId="17" xfId="0" applyFont="1" applyFill="1" applyBorder="1" applyAlignment="1">
      <alignment horizontal="right" vertical="top" wrapText="1"/>
    </xf>
    <xf numFmtId="166" fontId="43" fillId="4" borderId="17" xfId="0" applyNumberFormat="1" applyFont="1" applyFill="1" applyBorder="1" applyAlignment="1">
      <alignment horizontal="right" vertical="top" wrapText="1"/>
    </xf>
    <xf numFmtId="44" fontId="11" fillId="0" borderId="17" xfId="9" applyFont="1" applyBorder="1" applyAlignment="1">
      <alignment horizontal="left" vertical="top" wrapText="1"/>
    </xf>
    <xf numFmtId="44" fontId="11" fillId="0" borderId="17" xfId="9" applyFont="1" applyFill="1" applyBorder="1" applyAlignment="1">
      <alignment horizontal="left" vertical="top" wrapText="1"/>
    </xf>
    <xf numFmtId="0" fontId="11" fillId="3" borderId="17" xfId="0" applyFont="1" applyFill="1" applyBorder="1" applyAlignment="1">
      <alignment horizontal="right" vertical="top" wrapText="1"/>
    </xf>
    <xf numFmtId="0" fontId="43" fillId="3" borderId="17" xfId="0" applyFont="1" applyFill="1" applyBorder="1" applyAlignment="1">
      <alignment horizontal="right" vertical="top" wrapText="1"/>
    </xf>
    <xf numFmtId="0" fontId="11" fillId="4" borderId="17" xfId="0" applyFont="1" applyFill="1" applyBorder="1" applyAlignment="1">
      <alignment horizontal="right" vertical="center" wrapText="1"/>
    </xf>
    <xf numFmtId="0" fontId="45" fillId="0" borderId="0" xfId="0" applyFont="1" applyAlignment="1">
      <alignment vertical="center"/>
    </xf>
    <xf numFmtId="0" fontId="70" fillId="4" borderId="17" xfId="0" applyFont="1" applyFill="1" applyBorder="1" applyAlignment="1">
      <alignment horizontal="right" vertical="top" wrapText="1"/>
    </xf>
    <xf numFmtId="0" fontId="70" fillId="3" borderId="17" xfId="0" applyFont="1" applyFill="1" applyBorder="1" applyAlignment="1">
      <alignment horizontal="right" vertical="top" wrapText="1"/>
    </xf>
    <xf numFmtId="2" fontId="11" fillId="0" borderId="17" xfId="0" applyNumberFormat="1" applyFont="1" applyBorder="1" applyAlignment="1">
      <alignment horizontal="right" vertical="top" wrapText="1"/>
    </xf>
    <xf numFmtId="0" fontId="43" fillId="21" borderId="17" xfId="0" applyFont="1" applyFill="1" applyBorder="1" applyAlignment="1">
      <alignment horizontal="right" vertical="top" wrapText="1"/>
    </xf>
    <xf numFmtId="0" fontId="43" fillId="21" borderId="17" xfId="0" applyFont="1" applyFill="1" applyBorder="1" applyAlignment="1">
      <alignment horizontal="left" vertical="top" wrapText="1"/>
    </xf>
    <xf numFmtId="164" fontId="43" fillId="21" borderId="17" xfId="0" applyNumberFormat="1" applyFont="1" applyFill="1" applyBorder="1" applyAlignment="1">
      <alignment horizontal="right" vertical="top" wrapText="1"/>
    </xf>
    <xf numFmtId="0" fontId="71" fillId="0" borderId="17" xfId="0" applyFont="1" applyBorder="1" applyAlignment="1">
      <alignment horizontal="left" vertical="top" wrapText="1"/>
    </xf>
    <xf numFmtId="164" fontId="71" fillId="0" borderId="17" xfId="0" applyNumberFormat="1" applyFont="1" applyBorder="1" applyAlignment="1">
      <alignment horizontal="right" vertical="top" wrapText="1"/>
    </xf>
    <xf numFmtId="0" fontId="72" fillId="3" borderId="17" xfId="0" applyFont="1" applyFill="1" applyBorder="1" applyAlignment="1">
      <alignment horizontal="left" vertical="top" wrapText="1"/>
    </xf>
    <xf numFmtId="166" fontId="43" fillId="3" borderId="17" xfId="0" applyNumberFormat="1" applyFont="1" applyFill="1" applyBorder="1" applyAlignment="1">
      <alignment horizontal="right" vertical="top" wrapText="1"/>
    </xf>
    <xf numFmtId="0" fontId="71" fillId="4" borderId="17" xfId="0" applyFont="1" applyFill="1" applyBorder="1" applyAlignment="1">
      <alignment horizontal="left" vertical="top" wrapText="1"/>
    </xf>
    <xf numFmtId="2" fontId="43" fillId="4" borderId="17" xfId="0" applyNumberFormat="1" applyFont="1" applyFill="1" applyBorder="1" applyAlignment="1">
      <alignment horizontal="right" vertical="top" wrapText="1"/>
    </xf>
    <xf numFmtId="165" fontId="43" fillId="4" borderId="17" xfId="0" applyNumberFormat="1" applyFont="1" applyFill="1" applyBorder="1" applyAlignment="1">
      <alignment horizontal="right" vertical="top" wrapText="1"/>
    </xf>
    <xf numFmtId="0" fontId="45" fillId="0" borderId="48" xfId="0" applyFont="1" applyBorder="1"/>
    <xf numFmtId="164" fontId="11" fillId="0" borderId="49" xfId="0" applyNumberFormat="1" applyFont="1" applyBorder="1" applyAlignment="1">
      <alignment horizontal="right" vertical="top" wrapText="1"/>
    </xf>
    <xf numFmtId="164" fontId="11" fillId="0" borderId="50" xfId="0" applyNumberFormat="1" applyFont="1" applyBorder="1" applyAlignment="1">
      <alignment horizontal="right" vertical="top" wrapText="1"/>
    </xf>
    <xf numFmtId="164" fontId="11" fillId="0" borderId="50" xfId="8" applyNumberFormat="1" applyFont="1" applyBorder="1" applyAlignment="1">
      <alignment horizontal="right" vertical="top" wrapText="1"/>
    </xf>
    <xf numFmtId="164" fontId="11" fillId="4" borderId="17" xfId="0" applyNumberFormat="1" applyFont="1" applyFill="1" applyBorder="1" applyAlignment="1">
      <alignment horizontal="right" vertical="top" wrapText="1"/>
    </xf>
    <xf numFmtId="169" fontId="11" fillId="0" borderId="49" xfId="8" applyNumberFormat="1" applyFont="1" applyBorder="1" applyAlignment="1">
      <alignment horizontal="right" vertical="top" wrapText="1"/>
    </xf>
    <xf numFmtId="169" fontId="11" fillId="0" borderId="51" xfId="8" applyNumberFormat="1" applyFont="1" applyBorder="1" applyAlignment="1">
      <alignment horizontal="right" vertical="top" wrapText="1"/>
    </xf>
    <xf numFmtId="164" fontId="43" fillId="4" borderId="51" xfId="0" applyNumberFormat="1" applyFont="1" applyFill="1" applyBorder="1" applyAlignment="1">
      <alignment horizontal="right" vertical="top" wrapText="1"/>
    </xf>
    <xf numFmtId="164" fontId="11" fillId="0" borderId="51" xfId="0" applyNumberFormat="1" applyFont="1" applyBorder="1" applyAlignment="1">
      <alignment horizontal="right" vertical="top" wrapText="1"/>
    </xf>
    <xf numFmtId="164" fontId="11" fillId="0" borderId="51" xfId="8" applyNumberFormat="1" applyFont="1" applyBorder="1" applyAlignment="1">
      <alignment horizontal="right" vertical="top" wrapText="1"/>
    </xf>
    <xf numFmtId="164" fontId="11" fillId="0" borderId="49" xfId="8" applyNumberFormat="1" applyFont="1" applyBorder="1" applyAlignment="1">
      <alignment horizontal="right" vertical="top" wrapText="1"/>
    </xf>
    <xf numFmtId="170" fontId="11" fillId="0" borderId="49" xfId="0" applyNumberFormat="1" applyFont="1" applyBorder="1" applyAlignment="1">
      <alignment horizontal="right" vertical="top" wrapText="1"/>
    </xf>
    <xf numFmtId="0" fontId="35" fillId="0" borderId="17" xfId="0" applyFont="1" applyBorder="1" applyAlignment="1">
      <alignment horizontal="right" vertical="top" wrapText="1"/>
    </xf>
    <xf numFmtId="164" fontId="43" fillId="4" borderId="49" xfId="0" applyNumberFormat="1" applyFont="1" applyFill="1" applyBorder="1" applyAlignment="1">
      <alignment horizontal="right" vertical="top" wrapText="1"/>
    </xf>
    <xf numFmtId="164" fontId="11" fillId="3" borderId="17" xfId="0" applyNumberFormat="1" applyFont="1" applyFill="1" applyBorder="1" applyAlignment="1">
      <alignment horizontal="right" vertical="top" wrapText="1"/>
    </xf>
    <xf numFmtId="0" fontId="73" fillId="0" borderId="0" xfId="0" applyFont="1"/>
    <xf numFmtId="0" fontId="43" fillId="5" borderId="17" xfId="0" applyFont="1" applyFill="1" applyBorder="1" applyAlignment="1">
      <alignment horizontal="right" vertical="top" wrapText="1"/>
    </xf>
    <xf numFmtId="0" fontId="43" fillId="5" borderId="17" xfId="0" applyFont="1" applyFill="1" applyBorder="1" applyAlignment="1">
      <alignment horizontal="left" vertical="top" wrapText="1"/>
    </xf>
    <xf numFmtId="0" fontId="43" fillId="0" borderId="0" xfId="0" applyFont="1" applyAlignment="1">
      <alignment horizontal="right" vertical="top" wrapText="1"/>
    </xf>
    <xf numFmtId="0" fontId="3" fillId="0" borderId="17" xfId="11" applyNumberFormat="1" applyFont="1" applyFill="1" applyBorder="1" applyAlignment="1">
      <alignment horizontal="left" vertical="top" wrapText="1"/>
    </xf>
    <xf numFmtId="0" fontId="3" fillId="0" borderId="17" xfId="11" applyNumberFormat="1" applyFont="1" applyFill="1" applyBorder="1" applyAlignment="1">
      <alignment horizontal="center" vertical="top" wrapText="1"/>
    </xf>
    <xf numFmtId="0" fontId="43" fillId="0" borderId="0" xfId="0" applyFont="1" applyAlignment="1">
      <alignment horizontal="left" vertical="top" wrapText="1"/>
    </xf>
    <xf numFmtId="0" fontId="34" fillId="0" borderId="0" xfId="0" applyFont="1" applyAlignment="1">
      <alignment horizontal="left" vertical="top" wrapText="1"/>
    </xf>
    <xf numFmtId="14" fontId="2" fillId="0" borderId="0" xfId="0" applyNumberFormat="1" applyFont="1" applyAlignment="1">
      <alignment vertical="top"/>
    </xf>
    <xf numFmtId="0" fontId="35" fillId="0" borderId="0" xfId="0" applyFont="1" applyAlignment="1">
      <alignment vertical="top"/>
    </xf>
    <xf numFmtId="0" fontId="2" fillId="0" borderId="6" xfId="0" applyFont="1" applyBorder="1" applyAlignment="1">
      <alignment horizontal="left" vertical="top" wrapText="1"/>
    </xf>
    <xf numFmtId="0" fontId="2" fillId="0" borderId="6" xfId="0" applyFont="1" applyBorder="1" applyAlignment="1">
      <alignment vertical="top" wrapText="1"/>
    </xf>
    <xf numFmtId="164" fontId="2" fillId="0" borderId="6" xfId="0" applyNumberFormat="1" applyFont="1" applyBorder="1" applyAlignment="1">
      <alignment vertical="top" wrapText="1"/>
    </xf>
    <xf numFmtId="0" fontId="2" fillId="0" borderId="5" xfId="0" applyFont="1" applyBorder="1" applyAlignment="1">
      <alignment vertical="top" wrapText="1"/>
    </xf>
    <xf numFmtId="0" fontId="2" fillId="0" borderId="5" xfId="0" applyFont="1" applyBorder="1" applyAlignment="1">
      <alignment horizontal="left" vertical="top" wrapText="1"/>
    </xf>
    <xf numFmtId="0" fontId="35" fillId="3" borderId="17" xfId="0" applyFont="1" applyFill="1" applyBorder="1" applyAlignment="1">
      <alignment vertical="top" wrapText="1"/>
    </xf>
    <xf numFmtId="0" fontId="35" fillId="4" borderId="17" xfId="0" applyFont="1" applyFill="1" applyBorder="1" applyAlignment="1">
      <alignment vertical="top" wrapText="1"/>
    </xf>
    <xf numFmtId="0" fontId="2" fillId="2" borderId="0" xfId="0" applyFont="1" applyFill="1" applyAlignment="1">
      <alignment horizontal="left" vertical="top"/>
    </xf>
    <xf numFmtId="0" fontId="35" fillId="5" borderId="17" xfId="0" applyFont="1" applyFill="1" applyBorder="1" applyAlignment="1">
      <alignment vertical="top" wrapText="1"/>
    </xf>
    <xf numFmtId="0" fontId="2" fillId="5" borderId="0" xfId="0" applyFont="1" applyFill="1" applyAlignment="1">
      <alignment horizontal="left" vertical="top"/>
    </xf>
    <xf numFmtId="0" fontId="9" fillId="0" borderId="17" xfId="0" applyFont="1" applyBorder="1" applyAlignment="1">
      <alignment horizontal="left" vertical="top" wrapText="1"/>
    </xf>
    <xf numFmtId="0" fontId="2" fillId="6" borderId="0" xfId="0" applyFont="1" applyFill="1" applyAlignment="1">
      <alignment horizontal="left" vertical="top"/>
    </xf>
    <xf numFmtId="0" fontId="2" fillId="0" borderId="20" xfId="0" applyFont="1" applyBorder="1" applyAlignment="1">
      <alignment vertical="top" wrapText="1"/>
    </xf>
    <xf numFmtId="166" fontId="11" fillId="0" borderId="17" xfId="0" applyNumberFormat="1" applyFont="1" applyBorder="1" applyAlignment="1">
      <alignment vertical="top" wrapText="1"/>
    </xf>
    <xf numFmtId="0" fontId="3" fillId="0" borderId="17" xfId="0" applyFont="1" applyBorder="1" applyAlignment="1">
      <alignment horizontal="left" vertical="top"/>
    </xf>
    <xf numFmtId="0" fontId="3" fillId="0" borderId="17" xfId="0" applyFont="1" applyBorder="1" applyAlignment="1">
      <alignment vertical="top" wrapText="1"/>
    </xf>
    <xf numFmtId="0" fontId="77" fillId="0" borderId="17" xfId="0" applyFont="1" applyBorder="1" applyAlignment="1">
      <alignment vertical="top" wrapText="1"/>
    </xf>
    <xf numFmtId="0" fontId="3" fillId="0" borderId="17" xfId="0" applyFont="1" applyBorder="1" applyAlignment="1">
      <alignment horizontal="left" vertical="top" wrapText="1"/>
    </xf>
    <xf numFmtId="0" fontId="35" fillId="0" borderId="0" xfId="0" applyFont="1" applyAlignment="1">
      <alignment vertical="top" wrapText="1"/>
    </xf>
    <xf numFmtId="0" fontId="11" fillId="0" borderId="6" xfId="0" applyFont="1" applyFill="1" applyBorder="1" applyAlignment="1">
      <alignment horizontal="right" vertical="center" wrapText="1"/>
    </xf>
    <xf numFmtId="0" fontId="11" fillId="0" borderId="5" xfId="0" applyFont="1" applyFill="1" applyBorder="1" applyAlignment="1">
      <alignment horizontal="right" vertical="center" wrapText="1"/>
    </xf>
    <xf numFmtId="0" fontId="11" fillId="0" borderId="5" xfId="0" applyFont="1" applyFill="1" applyBorder="1" applyAlignment="1">
      <alignment vertical="center" wrapText="1"/>
    </xf>
    <xf numFmtId="0" fontId="11" fillId="0" borderId="0" xfId="0" applyFont="1" applyFill="1" applyAlignment="1">
      <alignment horizontal="right"/>
    </xf>
    <xf numFmtId="0" fontId="11" fillId="0" borderId="17" xfId="0" applyFont="1" applyBorder="1" applyAlignment="1">
      <alignment horizontal="left" vertical="center" wrapText="1"/>
    </xf>
    <xf numFmtId="0" fontId="9" fillId="0" borderId="17" xfId="0" applyFont="1" applyBorder="1" applyAlignment="1">
      <alignment horizontal="right" vertical="top" wrapText="1"/>
    </xf>
    <xf numFmtId="0" fontId="11" fillId="2" borderId="17" xfId="0" applyFont="1" applyFill="1" applyBorder="1" applyAlignment="1">
      <alignment horizontal="left" vertical="center" wrapText="1"/>
    </xf>
    <xf numFmtId="0" fontId="9" fillId="0" borderId="17" xfId="0" applyFont="1" applyBorder="1" applyAlignment="1">
      <alignment vertical="center" wrapText="1"/>
    </xf>
    <xf numFmtId="0" fontId="9" fillId="0" borderId="20" xfId="0" applyFont="1" applyBorder="1" applyAlignment="1">
      <alignment horizontal="left" vertical="top" wrapText="1"/>
    </xf>
    <xf numFmtId="0" fontId="9" fillId="0" borderId="20" xfId="0" applyFont="1" applyBorder="1" applyAlignment="1">
      <alignment horizontal="center" vertical="top" wrapText="1"/>
    </xf>
    <xf numFmtId="0" fontId="13" fillId="0" borderId="17" xfId="0" applyFont="1" applyFill="1" applyBorder="1" applyAlignment="1">
      <alignment vertical="top" wrapText="1"/>
    </xf>
    <xf numFmtId="0" fontId="35" fillId="0" borderId="17" xfId="0" applyFont="1" applyBorder="1" applyAlignment="1">
      <alignment horizontal="center" vertical="top" wrapText="1"/>
    </xf>
    <xf numFmtId="0" fontId="78" fillId="0" borderId="17" xfId="0" applyFont="1" applyBorder="1" applyAlignment="1">
      <alignment horizontal="center" vertical="center" wrapText="1"/>
    </xf>
    <xf numFmtId="0" fontId="79" fillId="0" borderId="17" xfId="0" applyFont="1" applyBorder="1" applyAlignment="1">
      <alignment horizontal="center" vertical="center" wrapText="1"/>
    </xf>
    <xf numFmtId="0" fontId="2" fillId="2" borderId="17" xfId="0" applyFont="1" applyFill="1" applyBorder="1" applyAlignment="1">
      <alignment horizontal="left" vertical="center" wrapText="1"/>
    </xf>
    <xf numFmtId="0" fontId="35" fillId="0" borderId="17" xfId="0" applyFont="1" applyBorder="1" applyAlignment="1">
      <alignment horizontal="center" vertical="center" wrapText="1"/>
    </xf>
    <xf numFmtId="0" fontId="9" fillId="0" borderId="20" xfId="0" applyFont="1" applyBorder="1" applyAlignment="1">
      <alignment horizontal="right" vertical="top" wrapText="1"/>
    </xf>
    <xf numFmtId="0" fontId="2" fillId="12" borderId="17" xfId="0" applyFont="1" applyFill="1" applyBorder="1" applyAlignment="1">
      <alignment vertical="top" wrapText="1"/>
    </xf>
    <xf numFmtId="0" fontId="53" fillId="0" borderId="0" xfId="0" applyFont="1" applyFill="1" applyBorder="1" applyAlignment="1">
      <alignment horizontal="left" vertical="top" wrapText="1"/>
    </xf>
    <xf numFmtId="0" fontId="21" fillId="2" borderId="17" xfId="0" applyFont="1" applyFill="1" applyBorder="1" applyAlignment="1">
      <alignment horizontal="left" vertical="top" wrapText="1"/>
    </xf>
    <xf numFmtId="0" fontId="79" fillId="0" borderId="41" xfId="0" applyFont="1" applyBorder="1" applyAlignment="1">
      <alignment horizontal="center" vertical="center" wrapText="1"/>
    </xf>
    <xf numFmtId="0" fontId="2" fillId="0" borderId="41" xfId="0" applyFont="1" applyFill="1" applyBorder="1"/>
    <xf numFmtId="165" fontId="3" fillId="0" borderId="17" xfId="0" applyNumberFormat="1" applyFont="1" applyFill="1" applyBorder="1" applyAlignment="1">
      <alignment horizontal="right"/>
    </xf>
    <xf numFmtId="0" fontId="2" fillId="0" borderId="20" xfId="0" applyFont="1" applyFill="1" applyBorder="1"/>
    <xf numFmtId="0" fontId="9" fillId="0" borderId="0" xfId="0" applyFont="1" applyFill="1" applyBorder="1" applyAlignment="1">
      <alignment horizontal="center" vertical="top" wrapText="1"/>
    </xf>
    <xf numFmtId="0" fontId="9" fillId="0" borderId="0" xfId="0" applyFont="1" applyFill="1" applyBorder="1" applyAlignment="1">
      <alignment horizontal="center" vertical="top"/>
    </xf>
    <xf numFmtId="0" fontId="15" fillId="0" borderId="0" xfId="0" applyFont="1" applyFill="1" applyBorder="1" applyAlignment="1">
      <alignment vertical="top" wrapText="1"/>
    </xf>
    <xf numFmtId="0" fontId="11" fillId="0" borderId="0" xfId="4" applyFont="1" applyFill="1" applyBorder="1" applyAlignment="1">
      <alignment vertical="top" wrapText="1"/>
    </xf>
    <xf numFmtId="0" fontId="9" fillId="0" borderId="0" xfId="0" applyFont="1" applyFill="1" applyBorder="1" applyAlignment="1">
      <alignment horizontal="right" vertical="top" wrapText="1"/>
    </xf>
    <xf numFmtId="0" fontId="9"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2" fillId="0" borderId="0" xfId="0" applyNumberFormat="1" applyFont="1" applyFill="1" applyBorder="1" applyAlignment="1">
      <alignment horizontal="right" vertical="top" wrapText="1"/>
    </xf>
    <xf numFmtId="2" fontId="2" fillId="0" borderId="0" xfId="0" applyNumberFormat="1" applyFont="1" applyFill="1" applyBorder="1" applyAlignment="1">
      <alignment horizontal="right" vertical="top" wrapText="1"/>
    </xf>
    <xf numFmtId="0" fontId="2" fillId="0" borderId="0" xfId="0" applyFont="1" applyFill="1" applyBorder="1" applyAlignment="1">
      <alignment horizontal="right" vertical="justify"/>
    </xf>
    <xf numFmtId="0" fontId="3" fillId="0" borderId="0" xfId="0" applyFont="1" applyFill="1" applyBorder="1"/>
    <xf numFmtId="0" fontId="3" fillId="0" borderId="0" xfId="0" applyFont="1" applyFill="1" applyBorder="1" applyAlignment="1">
      <alignment horizontal="right"/>
    </xf>
    <xf numFmtId="0" fontId="3" fillId="0" borderId="0" xfId="0" applyFont="1" applyFill="1" applyBorder="1" applyAlignment="1">
      <alignment vertical="top" wrapText="1"/>
    </xf>
    <xf numFmtId="0" fontId="11" fillId="0" borderId="0" xfId="0" applyFont="1" applyFill="1" applyAlignment="1"/>
    <xf numFmtId="0" fontId="15" fillId="0" borderId="0" xfId="0" applyFont="1" applyAlignment="1">
      <alignment horizontal="left" vertical="top" wrapText="1"/>
    </xf>
    <xf numFmtId="0" fontId="13" fillId="0" borderId="17" xfId="0" applyFont="1" applyBorder="1" applyAlignment="1">
      <alignment horizontal="right" vertical="top" wrapText="1"/>
    </xf>
    <xf numFmtId="0" fontId="11" fillId="2" borderId="17" xfId="0" applyFont="1" applyFill="1" applyBorder="1" applyAlignment="1">
      <alignment horizontal="right" vertical="top" wrapText="1"/>
    </xf>
    <xf numFmtId="0" fontId="21" fillId="0" borderId="22" xfId="0" applyFont="1" applyFill="1" applyBorder="1" applyAlignment="1">
      <alignment horizontal="left" vertical="top" wrapText="1"/>
    </xf>
    <xf numFmtId="0" fontId="11" fillId="3" borderId="17" xfId="0" applyFont="1" applyFill="1" applyBorder="1" applyAlignment="1">
      <alignment horizontal="right" vertical="top"/>
    </xf>
    <xf numFmtId="0" fontId="11" fillId="10" borderId="17" xfId="0" applyFont="1" applyFill="1" applyBorder="1" applyAlignment="1">
      <alignment horizontal="right" vertical="top" wrapText="1"/>
    </xf>
    <xf numFmtId="9" fontId="11" fillId="0" borderId="17" xfId="10" applyFont="1" applyBorder="1" applyAlignment="1">
      <alignment horizontal="left" vertical="top" wrapText="1"/>
    </xf>
    <xf numFmtId="0" fontId="11" fillId="0" borderId="17" xfId="0" applyNumberFormat="1" applyFont="1" applyFill="1" applyBorder="1" applyAlignment="1">
      <alignment horizontal="right" vertical="top" wrapText="1"/>
    </xf>
    <xf numFmtId="0" fontId="11" fillId="0" borderId="20" xfId="0" applyNumberFormat="1" applyFont="1" applyFill="1" applyBorder="1" applyAlignment="1">
      <alignment horizontal="right" vertical="top" wrapText="1"/>
    </xf>
    <xf numFmtId="0" fontId="11" fillId="0" borderId="30" xfId="0" applyFont="1" applyBorder="1" applyAlignment="1">
      <alignment horizontal="left" vertical="top" wrapText="1"/>
    </xf>
    <xf numFmtId="0" fontId="11" fillId="0" borderId="16" xfId="0" applyNumberFormat="1" applyFont="1" applyFill="1" applyBorder="1" applyAlignment="1">
      <alignment horizontal="right" vertical="top" wrapText="1"/>
    </xf>
    <xf numFmtId="166" fontId="11" fillId="0" borderId="17" xfId="0" applyNumberFormat="1" applyFont="1" applyBorder="1" applyAlignment="1">
      <alignment horizontal="right" vertical="top" wrapText="1"/>
    </xf>
    <xf numFmtId="0" fontId="43" fillId="3" borderId="17" xfId="0" applyNumberFormat="1" applyFont="1" applyFill="1" applyBorder="1" applyAlignment="1">
      <alignment horizontal="right" vertical="top" wrapText="1"/>
    </xf>
    <xf numFmtId="0" fontId="43" fillId="5" borderId="17" xfId="0" applyNumberFormat="1" applyFont="1" applyFill="1" applyBorder="1" applyAlignment="1">
      <alignment horizontal="right" vertical="top" wrapText="1"/>
    </xf>
    <xf numFmtId="0" fontId="49" fillId="0" borderId="17" xfId="0" applyFont="1" applyFill="1" applyBorder="1" applyAlignment="1">
      <alignment horizontal="right" vertical="top" wrapText="1"/>
    </xf>
    <xf numFmtId="0" fontId="49" fillId="0" borderId="17" xfId="0" applyFont="1" applyFill="1" applyBorder="1" applyAlignment="1">
      <alignment horizontal="left" vertical="top"/>
    </xf>
    <xf numFmtId="0" fontId="49" fillId="0" borderId="17" xfId="0" applyFont="1" applyFill="1" applyBorder="1" applyAlignment="1">
      <alignment horizontal="right" vertical="top"/>
    </xf>
    <xf numFmtId="0" fontId="21" fillId="0" borderId="0" xfId="0" applyFont="1"/>
    <xf numFmtId="0" fontId="11" fillId="0" borderId="0" xfId="0" applyFont="1"/>
    <xf numFmtId="0" fontId="11" fillId="0" borderId="45" xfId="0" applyFont="1" applyBorder="1" applyAlignment="1">
      <alignment horizontal="right" vertical="top" wrapText="1"/>
    </xf>
    <xf numFmtId="0" fontId="2" fillId="0" borderId="52" xfId="0" applyFont="1" applyBorder="1" applyAlignment="1">
      <alignment horizontal="left" vertical="top" wrapText="1"/>
    </xf>
    <xf numFmtId="164" fontId="2" fillId="0" borderId="52" xfId="0" applyNumberFormat="1" applyFont="1" applyBorder="1" applyAlignment="1">
      <alignment horizontal="left" vertical="top" wrapText="1"/>
    </xf>
    <xf numFmtId="0" fontId="2" fillId="0" borderId="53" xfId="0" applyFont="1" applyBorder="1" applyAlignment="1">
      <alignment horizontal="left" vertical="top" wrapText="1"/>
    </xf>
    <xf numFmtId="0" fontId="11" fillId="0" borderId="39" xfId="0" applyFont="1" applyBorder="1" applyAlignment="1">
      <alignment horizontal="right" vertical="top" wrapText="1"/>
    </xf>
    <xf numFmtId="0" fontId="2" fillId="0" borderId="54" xfId="0" applyFont="1" applyBorder="1" applyAlignment="1">
      <alignment horizontal="right" vertical="top" wrapText="1"/>
    </xf>
    <xf numFmtId="1" fontId="11" fillId="0" borderId="39" xfId="0" applyNumberFormat="1" applyFont="1" applyBorder="1" applyAlignment="1">
      <alignment horizontal="right" vertical="top" wrapText="1"/>
    </xf>
    <xf numFmtId="0" fontId="11" fillId="22" borderId="17" xfId="0" applyFont="1" applyFill="1" applyBorder="1" applyAlignment="1">
      <alignment horizontal="left" vertical="top" wrapText="1"/>
    </xf>
    <xf numFmtId="0" fontId="11" fillId="0" borderId="54" xfId="0" applyFont="1" applyBorder="1" applyAlignment="1">
      <alignment horizontal="left" vertical="top" wrapText="1"/>
    </xf>
    <xf numFmtId="0" fontId="43" fillId="23" borderId="39" xfId="0" applyFont="1" applyFill="1" applyBorder="1" applyAlignment="1">
      <alignment horizontal="right" vertical="top" wrapText="1"/>
    </xf>
    <xf numFmtId="0" fontId="43" fillId="23" borderId="17" xfId="0" applyFont="1" applyFill="1" applyBorder="1" applyAlignment="1">
      <alignment horizontal="left" vertical="top" wrapText="1"/>
    </xf>
    <xf numFmtId="0" fontId="11" fillId="23" borderId="17" xfId="0" applyFont="1" applyFill="1" applyBorder="1" applyAlignment="1">
      <alignment horizontal="left" vertical="top"/>
    </xf>
    <xf numFmtId="2" fontId="43" fillId="23" borderId="17" xfId="0" applyNumberFormat="1" applyFont="1" applyFill="1" applyBorder="1" applyAlignment="1">
      <alignment horizontal="right" vertical="top" wrapText="1"/>
    </xf>
    <xf numFmtId="0" fontId="43" fillId="23" borderId="54" xfId="0" applyFont="1" applyFill="1" applyBorder="1" applyAlignment="1">
      <alignment horizontal="left" vertical="top" wrapText="1"/>
    </xf>
    <xf numFmtId="0" fontId="14" fillId="0" borderId="17" xfId="0" applyFont="1" applyBorder="1" applyAlignment="1">
      <alignment horizontal="left" vertical="top"/>
    </xf>
    <xf numFmtId="0" fontId="14" fillId="0" borderId="17" xfId="0" applyFont="1" applyBorder="1" applyAlignment="1">
      <alignment horizontal="right" vertical="top" wrapText="1"/>
    </xf>
    <xf numFmtId="0" fontId="14" fillId="0" borderId="54" xfId="0" applyFont="1" applyBorder="1" applyAlignment="1">
      <alignment horizontal="left" vertical="top" wrapText="1"/>
    </xf>
    <xf numFmtId="0" fontId="43" fillId="24" borderId="39" xfId="0" applyFont="1" applyFill="1" applyBorder="1" applyAlignment="1">
      <alignment horizontal="right" vertical="top" wrapText="1"/>
    </xf>
    <xf numFmtId="0" fontId="43" fillId="24" borderId="17" xfId="0" applyFont="1" applyFill="1" applyBorder="1" applyAlignment="1">
      <alignment horizontal="left" vertical="top" wrapText="1"/>
    </xf>
    <xf numFmtId="0" fontId="11" fillId="24" borderId="17" xfId="0" applyFont="1" applyFill="1" applyBorder="1" applyAlignment="1">
      <alignment horizontal="left" vertical="top"/>
    </xf>
    <xf numFmtId="0" fontId="43" fillId="24" borderId="17" xfId="0" applyFont="1" applyFill="1" applyBorder="1" applyAlignment="1">
      <alignment horizontal="right" vertical="top" wrapText="1"/>
    </xf>
    <xf numFmtId="0" fontId="43" fillId="24" borderId="54" xfId="0" applyFont="1" applyFill="1" applyBorder="1" applyAlignment="1">
      <alignment horizontal="left" vertical="top" wrapText="1"/>
    </xf>
    <xf numFmtId="2" fontId="43" fillId="24" borderId="17" xfId="0" applyNumberFormat="1" applyFont="1" applyFill="1" applyBorder="1" applyAlignment="1">
      <alignment horizontal="right" vertical="top" wrapText="1"/>
    </xf>
    <xf numFmtId="0" fontId="11" fillId="24" borderId="39" xfId="0" applyFont="1" applyFill="1" applyBorder="1" applyAlignment="1">
      <alignment horizontal="right" vertical="top" wrapText="1"/>
    </xf>
    <xf numFmtId="0" fontId="11" fillId="24" borderId="17" xfId="0" applyFont="1" applyFill="1" applyBorder="1" applyAlignment="1">
      <alignment horizontal="left" vertical="top" wrapText="1"/>
    </xf>
    <xf numFmtId="0" fontId="11" fillId="24" borderId="54" xfId="0" applyFont="1" applyFill="1" applyBorder="1" applyAlignment="1">
      <alignment horizontal="left" vertical="top" wrapText="1"/>
    </xf>
    <xf numFmtId="0" fontId="43" fillId="23" borderId="17" xfId="0" applyFont="1" applyFill="1" applyBorder="1" applyAlignment="1">
      <alignment horizontal="right" vertical="top" wrapText="1"/>
    </xf>
    <xf numFmtId="0" fontId="43" fillId="25" borderId="39" xfId="0" applyFont="1" applyFill="1" applyBorder="1" applyAlignment="1">
      <alignment horizontal="right" vertical="top" wrapText="1"/>
    </xf>
    <xf numFmtId="0" fontId="43" fillId="25" borderId="17" xfId="0" applyFont="1" applyFill="1" applyBorder="1" applyAlignment="1">
      <alignment horizontal="left" vertical="top" wrapText="1"/>
    </xf>
    <xf numFmtId="0" fontId="43" fillId="25" borderId="17" xfId="0" applyFont="1" applyFill="1" applyBorder="1" applyAlignment="1">
      <alignment horizontal="right" vertical="top" wrapText="1"/>
    </xf>
    <xf numFmtId="0" fontId="43" fillId="25" borderId="54" xfId="0" applyFont="1" applyFill="1" applyBorder="1" applyAlignment="1">
      <alignment horizontal="left" vertical="top" wrapText="1"/>
    </xf>
    <xf numFmtId="0" fontId="2" fillId="0" borderId="54" xfId="0" applyFont="1" applyBorder="1" applyAlignment="1">
      <alignment horizontal="left" vertical="top" wrapText="1"/>
    </xf>
    <xf numFmtId="2" fontId="11" fillId="22" borderId="17" xfId="0" applyNumberFormat="1" applyFont="1" applyFill="1" applyBorder="1" applyAlignment="1">
      <alignment horizontal="right" vertical="top" wrapText="1"/>
    </xf>
    <xf numFmtId="0" fontId="11" fillId="22" borderId="54" xfId="0" applyFont="1" applyFill="1" applyBorder="1" applyAlignment="1">
      <alignment horizontal="left" vertical="top" wrapText="1"/>
    </xf>
    <xf numFmtId="164" fontId="11" fillId="22" borderId="17" xfId="0" applyNumberFormat="1" applyFont="1" applyFill="1" applyBorder="1" applyAlignment="1">
      <alignment horizontal="right" vertical="top" wrapText="1"/>
    </xf>
    <xf numFmtId="0" fontId="11" fillId="2" borderId="54" xfId="0" applyFont="1" applyFill="1" applyBorder="1" applyAlignment="1">
      <alignment horizontal="left" vertical="top" wrapText="1"/>
    </xf>
    <xf numFmtId="164" fontId="43" fillId="24" borderId="17" xfId="0" applyNumberFormat="1" applyFont="1" applyFill="1" applyBorder="1" applyAlignment="1">
      <alignment horizontal="right" vertical="top" wrapText="1"/>
    </xf>
    <xf numFmtId="0" fontId="42" fillId="0" borderId="17" xfId="0" applyFont="1" applyBorder="1" applyAlignment="1">
      <alignment horizontal="left" vertical="top" wrapText="1"/>
    </xf>
    <xf numFmtId="0" fontId="11" fillId="26" borderId="17" xfId="0" applyFont="1" applyFill="1" applyBorder="1" applyAlignment="1">
      <alignment horizontal="left" vertical="top" wrapText="1"/>
    </xf>
    <xf numFmtId="2" fontId="11" fillId="26" borderId="17" xfId="0" applyNumberFormat="1" applyFont="1" applyFill="1" applyBorder="1" applyAlignment="1">
      <alignment horizontal="right" vertical="top" wrapText="1"/>
    </xf>
    <xf numFmtId="0" fontId="11" fillId="26" borderId="54" xfId="0" applyFont="1" applyFill="1" applyBorder="1" applyAlignment="1">
      <alignment horizontal="left" vertical="top" wrapText="1"/>
    </xf>
    <xf numFmtId="0" fontId="43" fillId="27" borderId="39" xfId="0" applyFont="1" applyFill="1" applyBorder="1" applyAlignment="1">
      <alignment horizontal="right" vertical="top" wrapText="1"/>
    </xf>
    <xf numFmtId="0" fontId="43" fillId="27" borderId="17" xfId="0" applyFont="1" applyFill="1" applyBorder="1" applyAlignment="1">
      <alignment horizontal="left" vertical="top" wrapText="1"/>
    </xf>
    <xf numFmtId="0" fontId="11" fillId="27" borderId="17" xfId="0" applyFont="1" applyFill="1" applyBorder="1" applyAlignment="1">
      <alignment horizontal="left" vertical="top"/>
    </xf>
    <xf numFmtId="2" fontId="43" fillId="27" borderId="17" xfId="0" applyNumberFormat="1" applyFont="1" applyFill="1" applyBorder="1" applyAlignment="1">
      <alignment horizontal="right" vertical="top" wrapText="1"/>
    </xf>
    <xf numFmtId="0" fontId="43" fillId="27" borderId="54" xfId="0" applyFont="1" applyFill="1" applyBorder="1" applyAlignment="1">
      <alignment horizontal="left" vertical="top" wrapText="1"/>
    </xf>
    <xf numFmtId="2" fontId="14" fillId="0" borderId="17" xfId="0" applyNumberFormat="1" applyFont="1" applyBorder="1" applyAlignment="1">
      <alignment horizontal="right" vertical="top" wrapText="1"/>
    </xf>
    <xf numFmtId="0" fontId="13" fillId="0" borderId="54" xfId="0" applyFont="1" applyBorder="1" applyAlignment="1">
      <alignment horizontal="left" vertical="top" wrapText="1"/>
    </xf>
    <xf numFmtId="0" fontId="11" fillId="28" borderId="17" xfId="0" applyFont="1" applyFill="1" applyBorder="1" applyAlignment="1">
      <alignment horizontal="left" vertical="top" wrapText="1"/>
    </xf>
    <xf numFmtId="0" fontId="35" fillId="2" borderId="17" xfId="0" applyFont="1" applyFill="1" applyBorder="1" applyAlignment="1">
      <alignment horizontal="left" vertical="top" wrapText="1"/>
    </xf>
    <xf numFmtId="2" fontId="35" fillId="2" borderId="17" xfId="0" applyNumberFormat="1" applyFont="1" applyFill="1" applyBorder="1" applyAlignment="1">
      <alignment horizontal="right" vertical="top" wrapText="1"/>
    </xf>
    <xf numFmtId="0" fontId="35" fillId="22" borderId="17" xfId="0" applyFont="1" applyFill="1" applyBorder="1" applyAlignment="1">
      <alignment horizontal="left" vertical="top" wrapText="1"/>
    </xf>
    <xf numFmtId="0" fontId="35" fillId="2" borderId="54" xfId="0" applyFont="1" applyFill="1" applyBorder="1" applyAlignment="1">
      <alignment horizontal="left" vertical="top" wrapText="1"/>
    </xf>
    <xf numFmtId="0" fontId="82" fillId="0" borderId="39" xfId="0" applyFont="1" applyBorder="1" applyAlignment="1">
      <alignment horizontal="right" vertical="top" wrapText="1"/>
    </xf>
    <xf numFmtId="0" fontId="82" fillId="0" borderId="17" xfId="0" applyFont="1" applyBorder="1" applyAlignment="1">
      <alignment horizontal="left" vertical="top" wrapText="1"/>
    </xf>
    <xf numFmtId="0" fontId="82" fillId="0" borderId="17" xfId="0" applyFont="1" applyBorder="1" applyAlignment="1">
      <alignment horizontal="right" vertical="top" wrapText="1"/>
    </xf>
    <xf numFmtId="0" fontId="82" fillId="0" borderId="54" xfId="0" applyFont="1" applyBorder="1" applyAlignment="1">
      <alignment horizontal="left" vertical="top" wrapText="1"/>
    </xf>
    <xf numFmtId="0" fontId="43" fillId="29" borderId="17" xfId="0" applyFont="1" applyFill="1" applyBorder="1" applyAlignment="1">
      <alignment horizontal="left" vertical="top" wrapText="1"/>
    </xf>
    <xf numFmtId="2" fontId="11" fillId="0" borderId="17" xfId="0" applyNumberFormat="1" applyFont="1" applyBorder="1" applyAlignment="1">
      <alignment horizontal="left" vertical="top" wrapText="1"/>
    </xf>
    <xf numFmtId="0" fontId="49" fillId="0" borderId="57" xfId="0" applyFont="1" applyBorder="1" applyAlignment="1">
      <alignment horizontal="right" vertical="top" wrapText="1"/>
    </xf>
    <xf numFmtId="0" fontId="49" fillId="0" borderId="58" xfId="0" applyFont="1" applyBorder="1" applyAlignment="1">
      <alignment horizontal="left" vertical="top" wrapText="1"/>
    </xf>
    <xf numFmtId="0" fontId="49" fillId="0" borderId="59" xfId="0" applyFont="1" applyBorder="1" applyAlignment="1">
      <alignment horizontal="left" vertical="top" wrapText="1"/>
    </xf>
    <xf numFmtId="164" fontId="2" fillId="0" borderId="0" xfId="0" applyNumberFormat="1" applyFont="1" applyFill="1" applyBorder="1" applyAlignment="1">
      <alignment horizontal="center"/>
    </xf>
    <xf numFmtId="0" fontId="2" fillId="0" borderId="30" xfId="0" applyFont="1" applyFill="1" applyBorder="1" applyAlignment="1">
      <alignment horizontal="left" vertical="top" wrapText="1"/>
    </xf>
    <xf numFmtId="0" fontId="2" fillId="0" borderId="31" xfId="0" applyFont="1" applyFill="1" applyBorder="1" applyAlignment="1">
      <alignment horizontal="left" vertical="top" wrapText="1"/>
    </xf>
    <xf numFmtId="164" fontId="2" fillId="0" borderId="17" xfId="0" applyNumberFormat="1" applyFont="1" applyFill="1" applyBorder="1" applyAlignment="1">
      <alignment horizontal="left" vertical="top" wrapText="1"/>
    </xf>
    <xf numFmtId="0" fontId="2" fillId="0" borderId="17" xfId="0" applyFont="1" applyFill="1" applyBorder="1" applyAlignment="1">
      <alignment wrapText="1"/>
    </xf>
    <xf numFmtId="0" fontId="2" fillId="0" borderId="0" xfId="0" applyFont="1" applyFill="1" applyAlignment="1">
      <alignment wrapText="1"/>
    </xf>
    <xf numFmtId="164" fontId="2" fillId="3" borderId="17" xfId="0" applyNumberFormat="1" applyFont="1" applyFill="1" applyBorder="1" applyAlignment="1">
      <alignment horizontal="left" vertical="top" wrapText="1"/>
    </xf>
    <xf numFmtId="164" fontId="2" fillId="4" borderId="17" xfId="0" applyNumberFormat="1" applyFont="1" applyFill="1" applyBorder="1" applyAlignment="1">
      <alignment horizontal="left" vertical="top" wrapText="1"/>
    </xf>
    <xf numFmtId="0" fontId="2" fillId="4" borderId="17" xfId="0" applyFont="1" applyFill="1" applyBorder="1" applyAlignment="1">
      <alignment wrapText="1"/>
    </xf>
    <xf numFmtId="164" fontId="2" fillId="2" borderId="17" xfId="0" applyNumberFormat="1" applyFont="1" applyFill="1" applyBorder="1" applyAlignment="1">
      <alignment horizontal="left" vertical="top" wrapText="1"/>
    </xf>
    <xf numFmtId="0" fontId="2" fillId="5" borderId="0" xfId="0" applyFont="1" applyFill="1"/>
    <xf numFmtId="0" fontId="2" fillId="5" borderId="17" xfId="0" applyFont="1" applyFill="1" applyBorder="1" applyAlignment="1">
      <alignment wrapText="1"/>
    </xf>
    <xf numFmtId="164" fontId="2" fillId="0" borderId="0" xfId="0" applyNumberFormat="1" applyFont="1" applyFill="1" applyAlignment="1">
      <alignment horizontal="center"/>
    </xf>
    <xf numFmtId="0" fontId="25" fillId="0" borderId="58" xfId="0" applyFont="1" applyBorder="1" applyAlignment="1">
      <alignment horizontal="left" vertical="top" wrapText="1"/>
    </xf>
    <xf numFmtId="164" fontId="25" fillId="0" borderId="58" xfId="0" applyNumberFormat="1" applyFont="1" applyBorder="1" applyAlignment="1">
      <alignment horizontal="right" vertical="top" wrapText="1"/>
    </xf>
    <xf numFmtId="0" fontId="43" fillId="0" borderId="58" xfId="0" applyFont="1" applyBorder="1" applyAlignment="1">
      <alignment horizontal="left" vertical="top" wrapText="1"/>
    </xf>
    <xf numFmtId="0" fontId="7" fillId="0" borderId="20" xfId="0" applyFont="1" applyBorder="1" applyAlignment="1">
      <alignment wrapText="1"/>
    </xf>
    <xf numFmtId="0" fontId="31" fillId="0" borderId="29" xfId="0" applyFont="1" applyBorder="1" applyAlignment="1">
      <alignment horizontal="left" wrapText="1"/>
    </xf>
    <xf numFmtId="0" fontId="7" fillId="0" borderId="38" xfId="0" applyFont="1" applyBorder="1" applyAlignment="1">
      <alignment wrapText="1"/>
    </xf>
    <xf numFmtId="0" fontId="7" fillId="0" borderId="29" xfId="0" applyFont="1" applyBorder="1" applyAlignment="1">
      <alignment wrapText="1"/>
    </xf>
    <xf numFmtId="0" fontId="7" fillId="0" borderId="17" xfId="0" applyFont="1" applyBorder="1" applyAlignment="1">
      <alignment horizontal="center" vertical="top" wrapText="1"/>
    </xf>
    <xf numFmtId="0" fontId="2" fillId="0" borderId="38" xfId="0" applyFont="1" applyFill="1" applyBorder="1" applyAlignment="1">
      <alignment vertical="top" wrapText="1"/>
    </xf>
    <xf numFmtId="0" fontId="6" fillId="0" borderId="0" xfId="0" applyFont="1" applyFill="1" applyAlignment="1">
      <alignment horizontal="left"/>
    </xf>
    <xf numFmtId="0" fontId="10" fillId="0" borderId="0" xfId="0" applyFont="1" applyFill="1" applyAlignment="1">
      <alignment horizontal="left"/>
    </xf>
    <xf numFmtId="0" fontId="5"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8"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9" fillId="0" borderId="18" xfId="0" applyFont="1" applyBorder="1" applyAlignment="1">
      <alignment horizontal="left" vertical="center" wrapText="1"/>
    </xf>
    <xf numFmtId="0" fontId="19" fillId="0" borderId="22" xfId="0" applyFont="1" applyBorder="1" applyAlignment="1">
      <alignment horizontal="left" vertical="center" wrapText="1"/>
    </xf>
    <xf numFmtId="0" fontId="19" fillId="0" borderId="19" xfId="0" applyFont="1" applyBorder="1" applyAlignment="1">
      <alignment horizontal="left" vertical="center" wrapText="1"/>
    </xf>
    <xf numFmtId="0" fontId="8" fillId="0" borderId="2" xfId="0" applyFont="1" applyFill="1" applyBorder="1" applyAlignment="1">
      <alignment horizontal="center" vertical="top" wrapText="1"/>
    </xf>
    <xf numFmtId="0" fontId="8" fillId="0" borderId="4" xfId="0" applyFont="1" applyFill="1" applyBorder="1" applyAlignment="1">
      <alignment horizontal="center" vertical="top" wrapText="1"/>
    </xf>
    <xf numFmtId="0" fontId="8" fillId="0" borderId="3" xfId="0" applyFont="1" applyFill="1" applyBorder="1" applyAlignment="1">
      <alignment horizontal="center" vertical="top" wrapText="1"/>
    </xf>
    <xf numFmtId="0" fontId="4" fillId="0" borderId="23"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21" xfId="0" applyFont="1" applyFill="1" applyBorder="1" applyAlignment="1">
      <alignment horizontal="left" vertical="top" wrapText="1"/>
    </xf>
    <xf numFmtId="0" fontId="4" fillId="0" borderId="13" xfId="0" applyFont="1" applyFill="1" applyBorder="1" applyAlignment="1">
      <alignment horizontal="left" vertical="top" wrapText="1"/>
    </xf>
    <xf numFmtId="0" fontId="7" fillId="0" borderId="12" xfId="0" applyFont="1" applyFill="1" applyBorder="1" applyAlignment="1">
      <alignment horizontal="left" vertical="top" wrapText="1"/>
    </xf>
    <xf numFmtId="0" fontId="25" fillId="0" borderId="18" xfId="0" applyFont="1" applyBorder="1" applyAlignment="1">
      <alignment horizontal="center" vertical="top" wrapText="1"/>
    </xf>
    <xf numFmtId="0" fontId="25" fillId="0" borderId="22" xfId="0" applyFont="1" applyBorder="1" applyAlignment="1">
      <alignment horizontal="center" vertical="top" wrapText="1"/>
    </xf>
    <xf numFmtId="0" fontId="25" fillId="0" borderId="19" xfId="0" applyFont="1" applyBorder="1" applyAlignment="1">
      <alignment horizontal="center" vertical="top" wrapText="1"/>
    </xf>
    <xf numFmtId="0" fontId="4" fillId="0" borderId="18"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4" fillId="0" borderId="18" xfId="0" applyFont="1" applyFill="1" applyBorder="1" applyAlignment="1">
      <alignment horizontal="left" vertical="top" wrapText="1"/>
    </xf>
    <xf numFmtId="0" fontId="4" fillId="0" borderId="22" xfId="0" applyFont="1" applyFill="1" applyBorder="1" applyAlignment="1">
      <alignment horizontal="left" vertical="top" wrapText="1"/>
    </xf>
    <xf numFmtId="0" fontId="4" fillId="0" borderId="28" xfId="0" applyFont="1" applyFill="1" applyBorder="1" applyAlignment="1">
      <alignment horizontal="left" vertical="top" wrapText="1"/>
    </xf>
    <xf numFmtId="0" fontId="8" fillId="0" borderId="18"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4" fillId="0" borderId="10"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20" xfId="0" applyFont="1" applyFill="1" applyBorder="1" applyAlignment="1">
      <alignment horizontal="left" vertical="top" wrapText="1"/>
    </xf>
    <xf numFmtId="0" fontId="8" fillId="0" borderId="2"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3" xfId="0" applyFont="1" applyFill="1" applyBorder="1" applyAlignment="1">
      <alignment horizontal="center" vertical="center"/>
    </xf>
    <xf numFmtId="0" fontId="17" fillId="0" borderId="23"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18" fillId="0" borderId="23" xfId="0" applyFont="1" applyFill="1" applyBorder="1" applyAlignment="1">
      <alignment horizontal="left" vertical="center" wrapText="1"/>
    </xf>
    <xf numFmtId="0" fontId="18" fillId="0" borderId="11"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21" xfId="0" applyFont="1" applyFill="1" applyBorder="1" applyAlignment="1">
      <alignment horizontal="left" vertical="center" wrapText="1"/>
    </xf>
    <xf numFmtId="0" fontId="19" fillId="0" borderId="18" xfId="0" applyFont="1" applyFill="1" applyBorder="1" applyAlignment="1">
      <alignment horizontal="left" vertical="center" wrapText="1"/>
    </xf>
    <xf numFmtId="0" fontId="19" fillId="0" borderId="22" xfId="0" applyFont="1" applyFill="1" applyBorder="1" applyAlignment="1">
      <alignment horizontal="left" vertical="center" wrapText="1"/>
    </xf>
    <xf numFmtId="0" fontId="19" fillId="0" borderId="19" xfId="0" applyFont="1" applyFill="1" applyBorder="1" applyAlignment="1">
      <alignment horizontal="left" vertical="center" wrapText="1"/>
    </xf>
    <xf numFmtId="0" fontId="8" fillId="0" borderId="0" xfId="0" applyFont="1" applyFill="1" applyBorder="1" applyAlignment="1">
      <alignment horizontal="center" vertical="top" wrapText="1"/>
    </xf>
    <xf numFmtId="0" fontId="4" fillId="0" borderId="0" xfId="0" applyFont="1" applyFill="1" applyBorder="1" applyAlignment="1">
      <alignment horizontal="left" vertical="top" wrapText="1"/>
    </xf>
    <xf numFmtId="0" fontId="8" fillId="0" borderId="15" xfId="0" applyFont="1" applyFill="1" applyBorder="1" applyAlignment="1">
      <alignment horizontal="center" vertical="top" wrapText="1"/>
    </xf>
    <xf numFmtId="0" fontId="8" fillId="0" borderId="14" xfId="0" applyFont="1" applyFill="1" applyBorder="1" applyAlignment="1">
      <alignment horizontal="center" vertical="top" wrapText="1"/>
    </xf>
    <xf numFmtId="0" fontId="8" fillId="0" borderId="29" xfId="0" applyFont="1" applyFill="1" applyBorder="1" applyAlignment="1">
      <alignment horizontal="center" vertical="top" wrapText="1"/>
    </xf>
    <xf numFmtId="0" fontId="4"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0" xfId="0" applyFont="1" applyFill="1" applyBorder="1" applyAlignment="1">
      <alignment horizontal="left" vertical="top" wrapText="1"/>
    </xf>
    <xf numFmtId="0" fontId="8" fillId="0" borderId="2" xfId="0" applyFont="1" applyFill="1" applyBorder="1" applyAlignment="1">
      <alignment horizontal="center" vertical="top"/>
    </xf>
    <xf numFmtId="0" fontId="8" fillId="0" borderId="4" xfId="0" applyFont="1" applyFill="1" applyBorder="1" applyAlignment="1">
      <alignment horizontal="center" vertical="top"/>
    </xf>
    <xf numFmtId="0" fontId="8" fillId="0" borderId="3" xfId="0" applyFont="1" applyFill="1" applyBorder="1" applyAlignment="1">
      <alignment horizontal="center" vertical="top"/>
    </xf>
    <xf numFmtId="0" fontId="4" fillId="0" borderId="11" xfId="0" applyFont="1" applyFill="1" applyBorder="1" applyAlignment="1">
      <alignment horizontal="left" vertical="top" wrapText="1"/>
    </xf>
    <xf numFmtId="0" fontId="4" fillId="0" borderId="12"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21" xfId="0" applyFont="1" applyFill="1" applyBorder="1" applyAlignment="1">
      <alignment horizontal="left" vertical="top" wrapText="1"/>
    </xf>
    <xf numFmtId="0" fontId="7" fillId="0" borderId="1" xfId="0" applyFont="1" applyFill="1" applyBorder="1" applyAlignment="1">
      <alignment horizontal="left" vertical="top" wrapText="1"/>
    </xf>
    <xf numFmtId="0" fontId="8" fillId="0" borderId="18" xfId="0" applyNumberFormat="1" applyFont="1" applyFill="1" applyBorder="1" applyAlignment="1">
      <alignment horizontal="center" vertical="center" wrapText="1"/>
    </xf>
    <xf numFmtId="0" fontId="8" fillId="0" borderId="22" xfId="0" applyNumberFormat="1" applyFont="1" applyFill="1" applyBorder="1" applyAlignment="1">
      <alignment horizontal="center" vertical="center" wrapText="1"/>
    </xf>
    <xf numFmtId="0" fontId="8" fillId="0" borderId="19" xfId="0" applyNumberFormat="1" applyFont="1" applyFill="1" applyBorder="1" applyAlignment="1">
      <alignment horizontal="center" vertical="center" wrapText="1"/>
    </xf>
    <xf numFmtId="0" fontId="4" fillId="0" borderId="17" xfId="0" applyFont="1" applyFill="1" applyBorder="1" applyAlignment="1">
      <alignment horizontal="left" vertical="top" wrapText="1"/>
    </xf>
    <xf numFmtId="0" fontId="2" fillId="0" borderId="17" xfId="0" applyFont="1" applyFill="1" applyBorder="1" applyAlignment="1">
      <alignment horizontal="left" vertical="top" wrapText="1"/>
    </xf>
    <xf numFmtId="0" fontId="8" fillId="0" borderId="16" xfId="0" applyFont="1" applyFill="1" applyBorder="1" applyAlignment="1">
      <alignment horizontal="center" vertical="top" wrapText="1"/>
    </xf>
    <xf numFmtId="0" fontId="2" fillId="0" borderId="20" xfId="0" applyFont="1" applyFill="1" applyBorder="1" applyAlignment="1">
      <alignment horizontal="left" vertical="top" wrapText="1"/>
    </xf>
    <xf numFmtId="0" fontId="8" fillId="0" borderId="18" xfId="0" applyFont="1" applyFill="1" applyBorder="1" applyAlignment="1">
      <alignment horizontal="center" vertical="top" wrapText="1"/>
    </xf>
    <xf numFmtId="0" fontId="8" fillId="0" borderId="22" xfId="0" applyFont="1" applyFill="1" applyBorder="1" applyAlignment="1">
      <alignment horizontal="center" vertical="top" wrapText="1"/>
    </xf>
    <xf numFmtId="0" fontId="8" fillId="0" borderId="19" xfId="0" applyFont="1" applyFill="1" applyBorder="1" applyAlignment="1">
      <alignment horizontal="center" vertical="top" wrapText="1"/>
    </xf>
    <xf numFmtId="0" fontId="6" fillId="0" borderId="9"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6" xfId="0" applyFont="1" applyFill="1" applyBorder="1" applyAlignment="1">
      <alignment horizontal="right" vertical="top" wrapText="1"/>
    </xf>
    <xf numFmtId="0" fontId="2" fillId="0" borderId="7" xfId="0" applyFont="1" applyFill="1" applyBorder="1" applyAlignment="1">
      <alignment horizontal="right" vertical="top" wrapText="1"/>
    </xf>
    <xf numFmtId="0" fontId="2" fillId="0" borderId="8" xfId="0" applyFont="1" applyFill="1" applyBorder="1" applyAlignment="1">
      <alignment horizontal="right" vertical="top"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8" fillId="0" borderId="17" xfId="0" applyNumberFormat="1" applyFont="1" applyFill="1" applyBorder="1" applyAlignment="1">
      <alignment horizontal="center" vertical="center" wrapText="1"/>
    </xf>
    <xf numFmtId="0" fontId="10" fillId="0" borderId="0" xfId="0" applyFont="1" applyFill="1" applyAlignment="1">
      <alignment horizontal="center"/>
    </xf>
    <xf numFmtId="0" fontId="10" fillId="0" borderId="0" xfId="0" applyFont="1" applyFill="1" applyBorder="1" applyAlignment="1">
      <alignment horizontal="center"/>
    </xf>
    <xf numFmtId="0" fontId="34" fillId="0" borderId="18" xfId="0" applyFont="1" applyFill="1" applyBorder="1" applyAlignment="1">
      <alignment horizontal="center" vertical="top" wrapText="1"/>
    </xf>
    <xf numFmtId="0" fontId="34" fillId="0" borderId="22" xfId="0" applyFont="1" applyFill="1" applyBorder="1" applyAlignment="1">
      <alignment horizontal="center" vertical="top" wrapText="1"/>
    </xf>
    <xf numFmtId="0" fontId="34" fillId="0" borderId="28" xfId="0" applyFont="1" applyFill="1" applyBorder="1" applyAlignment="1">
      <alignment horizontal="center" vertical="top" wrapText="1"/>
    </xf>
    <xf numFmtId="0" fontId="10" fillId="0" borderId="0" xfId="0" applyFont="1" applyFill="1" applyAlignment="1">
      <alignment horizontal="center" vertical="top"/>
    </xf>
    <xf numFmtId="0" fontId="10" fillId="0" borderId="0" xfId="0" applyFont="1" applyFill="1" applyAlignment="1">
      <alignment vertical="top"/>
    </xf>
    <xf numFmtId="0" fontId="10" fillId="0" borderId="0" xfId="0" applyFont="1" applyFill="1" applyBorder="1" applyAlignment="1">
      <alignment horizontal="center" vertical="top"/>
    </xf>
    <xf numFmtId="0" fontId="34" fillId="0" borderId="34" xfId="0" applyFont="1" applyFill="1" applyBorder="1" applyAlignment="1">
      <alignment horizontal="center" vertical="top" wrapText="1" shrinkToFit="1"/>
    </xf>
    <xf numFmtId="0" fontId="34" fillId="0" borderId="23" xfId="0" applyFont="1" applyFill="1" applyBorder="1" applyAlignment="1">
      <alignment horizontal="center" vertical="top" wrapText="1" shrinkToFit="1"/>
    </xf>
    <xf numFmtId="0" fontId="34" fillId="0" borderId="11" xfId="0" applyFont="1" applyFill="1" applyBorder="1" applyAlignment="1">
      <alignment horizontal="center" vertical="top" wrapText="1" shrinkToFit="1"/>
    </xf>
    <xf numFmtId="0" fontId="34" fillId="0" borderId="21" xfId="0" applyFont="1" applyFill="1" applyBorder="1" applyAlignment="1">
      <alignment horizontal="center" vertical="top" wrapText="1" shrinkToFit="1"/>
    </xf>
    <xf numFmtId="0" fontId="34" fillId="0" borderId="34" xfId="0" applyFont="1" applyFill="1" applyBorder="1" applyAlignment="1">
      <alignment horizontal="center"/>
    </xf>
    <xf numFmtId="0" fontId="34" fillId="0" borderId="17" xfId="0" applyFont="1" applyFill="1" applyBorder="1" applyAlignment="1">
      <alignment horizontal="center" vertical="top" wrapText="1"/>
    </xf>
    <xf numFmtId="0" fontId="34" fillId="0" borderId="34" xfId="0" applyFont="1" applyFill="1" applyBorder="1" applyAlignment="1">
      <alignment horizontal="center" vertical="top"/>
    </xf>
    <xf numFmtId="0" fontId="2" fillId="0" borderId="18" xfId="0" applyFont="1" applyFill="1" applyBorder="1" applyAlignment="1">
      <alignment horizontal="left" vertical="top" wrapText="1"/>
    </xf>
    <xf numFmtId="0" fontId="2" fillId="0" borderId="22" xfId="0" applyFont="1" applyFill="1" applyBorder="1" applyAlignment="1">
      <alignment horizontal="left" vertical="top" wrapText="1"/>
    </xf>
    <xf numFmtId="0" fontId="2" fillId="0" borderId="28" xfId="0" applyFont="1" applyFill="1" applyBorder="1" applyAlignment="1">
      <alignment horizontal="left" vertical="top" wrapText="1"/>
    </xf>
    <xf numFmtId="0" fontId="10" fillId="0" borderId="18" xfId="0" applyFont="1" applyFill="1" applyBorder="1" applyAlignment="1">
      <alignment horizontal="center" vertical="top" wrapText="1"/>
    </xf>
    <xf numFmtId="0" fontId="10" fillId="0" borderId="22" xfId="0" applyFont="1" applyFill="1" applyBorder="1" applyAlignment="1">
      <alignment horizontal="center" vertical="top" wrapText="1"/>
    </xf>
    <xf numFmtId="0" fontId="10" fillId="0" borderId="28" xfId="0" applyFont="1" applyFill="1" applyBorder="1" applyAlignment="1">
      <alignment horizontal="center" vertical="top" wrapText="1"/>
    </xf>
    <xf numFmtId="0" fontId="10" fillId="0" borderId="18" xfId="0" applyFont="1" applyFill="1" applyBorder="1" applyAlignment="1">
      <alignment vertical="top" wrapText="1"/>
    </xf>
    <xf numFmtId="0" fontId="10" fillId="0" borderId="22" xfId="0" applyFont="1" applyFill="1" applyBorder="1" applyAlignment="1">
      <alignment vertical="top" wrapText="1"/>
    </xf>
    <xf numFmtId="0" fontId="10" fillId="0" borderId="28" xfId="0" applyFont="1" applyFill="1" applyBorder="1" applyAlignment="1">
      <alignment vertical="top" wrapText="1"/>
    </xf>
    <xf numFmtId="0" fontId="34" fillId="0" borderId="18" xfId="0" applyFont="1" applyFill="1" applyBorder="1" applyAlignment="1">
      <alignment vertical="top" wrapText="1"/>
    </xf>
    <xf numFmtId="0" fontId="34" fillId="0" borderId="22" xfId="0" applyFont="1" applyFill="1" applyBorder="1" applyAlignment="1">
      <alignment vertical="top" wrapText="1"/>
    </xf>
    <xf numFmtId="0" fontId="34" fillId="0" borderId="28" xfId="0" applyFont="1" applyFill="1" applyBorder="1" applyAlignment="1">
      <alignment vertical="top" wrapText="1"/>
    </xf>
    <xf numFmtId="0" fontId="2" fillId="0" borderId="0" xfId="0" applyFont="1" applyFill="1" applyAlignment="1">
      <alignment horizontal="left" vertical="top"/>
    </xf>
    <xf numFmtId="0" fontId="34" fillId="0" borderId="17" xfId="0" applyFont="1" applyFill="1" applyBorder="1" applyAlignment="1">
      <alignment horizontal="left" vertical="top" wrapText="1"/>
    </xf>
    <xf numFmtId="0" fontId="4" fillId="0" borderId="0" xfId="0" applyFont="1" applyFill="1" applyAlignment="1">
      <alignment horizontal="left" vertical="top"/>
    </xf>
    <xf numFmtId="0" fontId="10" fillId="0" borderId="0" xfId="0" applyFont="1" applyAlignment="1">
      <alignment horizontal="center" vertical="top"/>
    </xf>
    <xf numFmtId="0" fontId="34" fillId="0" borderId="18" xfId="0" applyFont="1" applyBorder="1" applyAlignment="1">
      <alignment horizontal="center" vertical="top"/>
    </xf>
    <xf numFmtId="0" fontId="34" fillId="0" borderId="22" xfId="0" applyFont="1" applyBorder="1" applyAlignment="1">
      <alignment horizontal="center" vertical="top"/>
    </xf>
    <xf numFmtId="0" fontId="34" fillId="0" borderId="28" xfId="0" applyFont="1" applyBorder="1" applyAlignment="1">
      <alignment horizontal="center" vertical="top"/>
    </xf>
    <xf numFmtId="0" fontId="34" fillId="0" borderId="18" xfId="0" applyFont="1" applyBorder="1" applyAlignment="1">
      <alignment horizontal="center" vertical="top" wrapText="1"/>
    </xf>
    <xf numFmtId="0" fontId="34" fillId="0" borderId="22" xfId="0" applyFont="1" applyBorder="1" applyAlignment="1">
      <alignment horizontal="center" vertical="top" wrapText="1"/>
    </xf>
    <xf numFmtId="0" fontId="34" fillId="0" borderId="28" xfId="0" applyFont="1" applyBorder="1" applyAlignment="1">
      <alignment horizontal="center" vertical="top" wrapText="1"/>
    </xf>
    <xf numFmtId="0" fontId="2" fillId="0" borderId="0" xfId="0" applyFont="1" applyAlignment="1">
      <alignment vertical="top"/>
    </xf>
    <xf numFmtId="0" fontId="34" fillId="0" borderId="18" xfId="0" applyFont="1" applyFill="1" applyBorder="1" applyAlignment="1">
      <alignment horizontal="center" vertical="top"/>
    </xf>
    <xf numFmtId="0" fontId="34" fillId="0" borderId="22" xfId="0" applyFont="1" applyFill="1" applyBorder="1" applyAlignment="1">
      <alignment horizontal="center" vertical="top"/>
    </xf>
    <xf numFmtId="0" fontId="34" fillId="0" borderId="28" xfId="0" applyFont="1" applyFill="1" applyBorder="1" applyAlignment="1">
      <alignment horizontal="center" vertical="top"/>
    </xf>
    <xf numFmtId="0" fontId="34" fillId="2" borderId="18" xfId="0" applyFont="1" applyFill="1" applyBorder="1" applyAlignment="1">
      <alignment horizontal="center"/>
    </xf>
    <xf numFmtId="0" fontId="34" fillId="2" borderId="22" xfId="0" applyFont="1" applyFill="1" applyBorder="1" applyAlignment="1">
      <alignment horizontal="center"/>
    </xf>
    <xf numFmtId="0" fontId="34" fillId="2" borderId="28" xfId="0" applyFont="1" applyFill="1" applyBorder="1" applyAlignment="1">
      <alignment horizontal="center"/>
    </xf>
    <xf numFmtId="0" fontId="34" fillId="0" borderId="18" xfId="0" applyFont="1" applyFill="1" applyBorder="1" applyAlignment="1">
      <alignment horizontal="center"/>
    </xf>
    <xf numFmtId="0" fontId="34" fillId="0" borderId="22" xfId="0" applyFont="1" applyFill="1" applyBorder="1" applyAlignment="1">
      <alignment horizontal="center"/>
    </xf>
    <xf numFmtId="0" fontId="34" fillId="0" borderId="28" xfId="0" applyFont="1" applyFill="1" applyBorder="1" applyAlignment="1">
      <alignment horizontal="center"/>
    </xf>
    <xf numFmtId="0" fontId="35" fillId="0" borderId="18" xfId="0" applyFont="1" applyFill="1" applyBorder="1" applyAlignment="1">
      <alignment horizontal="center" vertical="top" wrapText="1"/>
    </xf>
    <xf numFmtId="0" fontId="35" fillId="0" borderId="22" xfId="0" applyFont="1" applyFill="1" applyBorder="1" applyAlignment="1">
      <alignment horizontal="center" vertical="top" wrapText="1"/>
    </xf>
    <xf numFmtId="0" fontId="35" fillId="0" borderId="28" xfId="0" applyFont="1" applyFill="1" applyBorder="1" applyAlignment="1">
      <alignment horizontal="center" vertical="top" wrapText="1"/>
    </xf>
    <xf numFmtId="0" fontId="2" fillId="0" borderId="20" xfId="0" applyFont="1" applyFill="1" applyBorder="1" applyAlignment="1">
      <alignment horizontal="right" vertical="top" wrapText="1"/>
    </xf>
    <xf numFmtId="0" fontId="2" fillId="0" borderId="16" xfId="0" applyFont="1" applyFill="1" applyBorder="1" applyAlignment="1">
      <alignment horizontal="right" vertical="top" wrapText="1"/>
    </xf>
    <xf numFmtId="0" fontId="2" fillId="0" borderId="16" xfId="0" applyFont="1" applyFill="1" applyBorder="1" applyAlignment="1">
      <alignment horizontal="left" vertical="top" wrapText="1"/>
    </xf>
    <xf numFmtId="0" fontId="62" fillId="0" borderId="0" xfId="0" applyFont="1" applyFill="1" applyAlignment="1">
      <alignment horizontal="center" vertical="top"/>
    </xf>
    <xf numFmtId="0" fontId="63" fillId="0" borderId="0" xfId="0" applyFont="1" applyFill="1" applyBorder="1" applyAlignment="1">
      <alignment horizontal="center" vertical="top"/>
    </xf>
    <xf numFmtId="0" fontId="65" fillId="0" borderId="18" xfId="0" applyFont="1" applyFill="1" applyBorder="1" applyAlignment="1">
      <alignment horizontal="center" vertical="top"/>
    </xf>
    <xf numFmtId="0" fontId="65" fillId="0" borderId="22" xfId="0" applyFont="1" applyFill="1" applyBorder="1" applyAlignment="1">
      <alignment horizontal="center" vertical="top"/>
    </xf>
    <xf numFmtId="0" fontId="65" fillId="0" borderId="28" xfId="0" applyFont="1" applyFill="1" applyBorder="1" applyAlignment="1">
      <alignment horizontal="center" vertical="top"/>
    </xf>
    <xf numFmtId="0" fontId="2" fillId="0" borderId="33" xfId="0" applyFont="1" applyFill="1" applyBorder="1" applyAlignment="1">
      <alignment horizontal="left" vertical="top" wrapText="1"/>
    </xf>
    <xf numFmtId="0" fontId="10" fillId="0" borderId="0" xfId="0" applyFont="1" applyFill="1" applyAlignment="1">
      <alignment horizontal="left" vertical="top" wrapText="1"/>
    </xf>
    <xf numFmtId="0" fontId="43" fillId="0" borderId="0" xfId="0" applyFont="1" applyAlignment="1">
      <alignment horizontal="center" vertical="center"/>
    </xf>
    <xf numFmtId="0" fontId="2" fillId="0" borderId="17" xfId="0" applyFont="1" applyBorder="1" applyAlignment="1">
      <alignment horizontal="left" vertical="top"/>
    </xf>
    <xf numFmtId="0" fontId="43" fillId="0" borderId="0" xfId="0" applyFont="1" applyAlignment="1">
      <alignment horizontal="center"/>
    </xf>
    <xf numFmtId="0" fontId="43" fillId="0" borderId="39" xfId="0" applyFont="1" applyBorder="1" applyAlignment="1">
      <alignment horizontal="center"/>
    </xf>
    <xf numFmtId="0" fontId="43" fillId="0" borderId="17" xfId="0" applyFont="1" applyBorder="1" applyAlignment="1">
      <alignment horizontal="center"/>
    </xf>
    <xf numFmtId="0" fontId="43" fillId="0" borderId="54" xfId="0" applyFont="1" applyBorder="1" applyAlignment="1">
      <alignment horizontal="center"/>
    </xf>
    <xf numFmtId="0" fontId="43" fillId="0" borderId="55" xfId="0" applyFont="1" applyBorder="1" applyAlignment="1">
      <alignment horizontal="center" vertical="center" wrapText="1"/>
    </xf>
    <xf numFmtId="0" fontId="43" fillId="0" borderId="22" xfId="0" applyFont="1" applyBorder="1" applyAlignment="1">
      <alignment horizontal="center" vertical="center" wrapText="1"/>
    </xf>
    <xf numFmtId="0" fontId="43" fillId="0" borderId="56" xfId="0" applyFont="1" applyBorder="1" applyAlignment="1">
      <alignment horizontal="center" vertical="center" wrapText="1"/>
    </xf>
    <xf numFmtId="0" fontId="11" fillId="0" borderId="0" xfId="0" applyFont="1" applyFill="1" applyAlignment="1">
      <alignment horizontal="center"/>
    </xf>
    <xf numFmtId="0" fontId="11" fillId="0" borderId="0" xfId="0" applyFont="1" applyFill="1" applyBorder="1" applyAlignment="1">
      <alignment horizontal="center"/>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164" fontId="2" fillId="0" borderId="6" xfId="0" applyNumberFormat="1" applyFont="1" applyFill="1" applyBorder="1" applyAlignment="1">
      <alignment horizontal="left" vertical="top" wrapText="1"/>
    </xf>
    <xf numFmtId="164" fontId="2" fillId="0" borderId="7" xfId="0" applyNumberFormat="1" applyFont="1" applyFill="1" applyBorder="1" applyAlignment="1">
      <alignment horizontal="left" vertical="top" wrapText="1"/>
    </xf>
    <xf numFmtId="164" fontId="2" fillId="0" borderId="8" xfId="0" applyNumberFormat="1" applyFont="1" applyFill="1" applyBorder="1" applyAlignment="1">
      <alignment horizontal="left" vertical="top" wrapText="1"/>
    </xf>
    <xf numFmtId="0" fontId="2" fillId="0" borderId="25" xfId="0" applyFont="1" applyFill="1" applyBorder="1" applyAlignment="1">
      <alignment horizontal="left" vertical="top"/>
    </xf>
    <xf numFmtId="0" fontId="2" fillId="5" borderId="25" xfId="0" applyFont="1" applyFill="1" applyBorder="1"/>
  </cellXfs>
  <cellStyles count="12">
    <cellStyle name="Гиперссылка" xfId="4" builtinId="8"/>
    <cellStyle name="Денежный" xfId="9" builtinId="4"/>
    <cellStyle name="Звичайний 2" xfId="5"/>
    <cellStyle name="Звичайний 2 2" xfId="2"/>
    <cellStyle name="Звичайний 2 2 2" xfId="3"/>
    <cellStyle name="Обычный" xfId="0" builtinId="0"/>
    <cellStyle name="Обычный 2" xfId="1"/>
    <cellStyle name="Обычный 2 2" xfId="6"/>
    <cellStyle name="Обычный 3" xfId="7"/>
    <cellStyle name="Обычный_MEREGA" xfId="11"/>
    <cellStyle name="Процентный" xfId="10" builtinId="5"/>
    <cellStyle name="Финансовый" xfId="8"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101600</xdr:colOff>
      <xdr:row>703</xdr:row>
      <xdr:rowOff>189800</xdr:rowOff>
    </xdr:from>
    <xdr:to>
      <xdr:col>11</xdr:col>
      <xdr:colOff>346529</xdr:colOff>
      <xdr:row>704</xdr:row>
      <xdr:rowOff>0</xdr:rowOff>
    </xdr:to>
    <xdr:sp macro="" textlink="">
      <xdr:nvSpPr>
        <xdr:cNvPr id="2" name="TextBox 1">
          <a:extLst>
            <a:ext uri="{FF2B5EF4-FFF2-40B4-BE49-F238E27FC236}">
              <a16:creationId xmlns="" xmlns:a16="http://schemas.microsoft.com/office/drawing/2014/main" id="{00000000-0008-0000-0300-000002000000}"/>
            </a:ext>
          </a:extLst>
        </xdr:cNvPr>
        <xdr:cNvSpPr txBox="1"/>
      </xdr:nvSpPr>
      <xdr:spPr>
        <a:xfrm>
          <a:off x="101600" y="1285712375"/>
          <a:ext cx="12541704"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2400" b="1">
              <a:latin typeface="Times New Roman" pitchFamily="18" charset="0"/>
              <a:cs typeface="Times New Roman" pitchFamily="18" charset="0"/>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Downloads\Telegram%20Desktop\&#1060;&#1086;&#1088;&#1084;&#1080;%20&#1052;&#1080;&#1082;&#1086;&#1083;&#1072;&#1111;&#1074;&#1089;&#1100;&#1082;&#1072;%20&#1086;&#1073;&#1083;&#1072;&#1089;&#10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а 1"/>
      <sheetName val="Форма 2"/>
      <sheetName val="Форма 3"/>
      <sheetName val="Форма 4"/>
    </sheetNames>
    <sheetDataSet>
      <sheetData sheetId="0" refreshError="1"/>
      <sheetData sheetId="1" refreshError="1"/>
      <sheetData sheetId="2" refreshError="1"/>
      <sheetData sheetId="3" refreshError="1">
        <row r="33">
          <cell r="F33" t="str">
            <v>Березнегуватська селищна рада, Білокриницька, Висунська, Любомирівська, Маліївська, Мурахівська, Нововолодимирівська, Новосевастопольська, Сергіївська та Федорівська сільради (Березнегуватська ТГ)</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2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heetViews>
  <sheetFormatPr defaultColWidth="9.140625" defaultRowHeight="15" x14ac:dyDescent="0.25"/>
  <cols>
    <col min="1" max="1" width="144.7109375" customWidth="1"/>
    <col min="2" max="2" width="14.5703125" customWidth="1"/>
  </cols>
  <sheetData>
    <row r="1" spans="1:2" ht="110.25" customHeight="1" x14ac:dyDescent="0.25">
      <c r="A1" s="1021" t="s">
        <v>32954</v>
      </c>
      <c r="B1" s="148"/>
    </row>
    <row r="2" spans="1:2" ht="19.5" customHeight="1" x14ac:dyDescent="0.25">
      <c r="A2" s="151" t="s">
        <v>392</v>
      </c>
    </row>
    <row r="3" spans="1:2" ht="33.75" customHeight="1" x14ac:dyDescent="0.25">
      <c r="A3" s="152" t="s">
        <v>393</v>
      </c>
    </row>
    <row r="4" spans="1:2" ht="18" customHeight="1" x14ac:dyDescent="0.25">
      <c r="A4" s="153" t="s">
        <v>394</v>
      </c>
    </row>
    <row r="5" spans="1:2" ht="30" x14ac:dyDescent="0.25">
      <c r="A5" s="154" t="s">
        <v>395</v>
      </c>
    </row>
    <row r="6" spans="1:2" ht="30" x14ac:dyDescent="0.25">
      <c r="A6" s="154" t="s">
        <v>396</v>
      </c>
    </row>
    <row r="7" spans="1:2" x14ac:dyDescent="0.25">
      <c r="A7" s="1017" t="s">
        <v>397</v>
      </c>
    </row>
    <row r="8" spans="1:2" x14ac:dyDescent="0.25">
      <c r="A8" s="1019" t="s">
        <v>398</v>
      </c>
    </row>
    <row r="9" spans="1:2" x14ac:dyDescent="0.25">
      <c r="A9" s="1019" t="s">
        <v>399</v>
      </c>
    </row>
    <row r="10" spans="1:2" x14ac:dyDescent="0.25">
      <c r="A10" s="1019" t="s">
        <v>400</v>
      </c>
    </row>
    <row r="11" spans="1:2" x14ac:dyDescent="0.25">
      <c r="A11" s="1019" t="s">
        <v>401</v>
      </c>
    </row>
    <row r="12" spans="1:2" ht="30" x14ac:dyDescent="0.25">
      <c r="A12" s="1019" t="s">
        <v>402</v>
      </c>
    </row>
    <row r="13" spans="1:2" x14ac:dyDescent="0.25">
      <c r="A13" s="1020" t="s">
        <v>403</v>
      </c>
    </row>
    <row r="14" spans="1:2" ht="75" x14ac:dyDescent="0.25">
      <c r="A14" s="1018" t="s">
        <v>404</v>
      </c>
    </row>
    <row r="23" spans="1:1" x14ac:dyDescent="0.25">
      <c r="A23" s="147"/>
    </row>
  </sheetData>
  <pageMargins left="0.2" right="0.17" top="0.43" bottom="0.35" header="0.18"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7"/>
  <sheetViews>
    <sheetView topLeftCell="A31" workbookViewId="0">
      <selection activeCell="G13" sqref="G13"/>
    </sheetView>
  </sheetViews>
  <sheetFormatPr defaultColWidth="9.140625" defaultRowHeight="12.75" x14ac:dyDescent="0.25"/>
  <cols>
    <col min="1" max="1" width="5.7109375" style="504" bestFit="1" customWidth="1"/>
    <col min="2" max="2" width="18.42578125" style="504" customWidth="1"/>
    <col min="3" max="3" width="14.85546875" style="504" customWidth="1"/>
    <col min="4" max="4" width="13.42578125" style="504" customWidth="1"/>
    <col min="5" max="5" width="13.140625" style="505" customWidth="1"/>
    <col min="6" max="6" width="20.140625" style="504" customWidth="1"/>
    <col min="7" max="7" width="21.140625" style="504" customWidth="1"/>
    <col min="8" max="8" width="22.5703125" style="506" customWidth="1"/>
    <col min="9" max="9" width="25" style="506" customWidth="1"/>
    <col min="10" max="10" width="24.42578125" style="506" customWidth="1"/>
    <col min="11" max="16384" width="9.140625" style="423"/>
  </cols>
  <sheetData>
    <row r="1" spans="1:11" x14ac:dyDescent="0.25">
      <c r="A1" s="1136" t="s">
        <v>9937</v>
      </c>
      <c r="B1" s="1136"/>
      <c r="C1" s="1136"/>
      <c r="D1" s="1136"/>
      <c r="E1" s="1136"/>
      <c r="F1" s="1136"/>
      <c r="G1" s="1136"/>
      <c r="H1" s="1136"/>
      <c r="I1" s="1136"/>
      <c r="J1" s="1136"/>
    </row>
    <row r="2" spans="1:11" x14ac:dyDescent="0.25">
      <c r="A2" s="1136" t="s">
        <v>1545</v>
      </c>
      <c r="B2" s="1136"/>
      <c r="C2" s="1136"/>
      <c r="D2" s="1136"/>
      <c r="E2" s="1136"/>
      <c r="F2" s="1136"/>
      <c r="G2" s="1136"/>
      <c r="H2" s="1136"/>
      <c r="I2" s="1136"/>
      <c r="J2" s="1136"/>
    </row>
    <row r="3" spans="1:11" ht="13.5" thickBot="1" x14ac:dyDescent="0.3"/>
    <row r="4" spans="1:11" s="508" customFormat="1" ht="100.15" customHeight="1" x14ac:dyDescent="0.25">
      <c r="A4" s="225" t="s">
        <v>1</v>
      </c>
      <c r="B4" s="225" t="s">
        <v>406</v>
      </c>
      <c r="C4" s="225" t="s">
        <v>407</v>
      </c>
      <c r="D4" s="225" t="s">
        <v>408</v>
      </c>
      <c r="E4" s="507" t="s">
        <v>4</v>
      </c>
      <c r="F4" s="225" t="s">
        <v>409</v>
      </c>
      <c r="G4" s="200" t="s">
        <v>410</v>
      </c>
      <c r="H4" s="200" t="s">
        <v>411</v>
      </c>
      <c r="I4" s="200" t="s">
        <v>412</v>
      </c>
      <c r="J4" s="225" t="s">
        <v>413</v>
      </c>
    </row>
    <row r="5" spans="1:11" s="509" customFormat="1" x14ac:dyDescent="0.25">
      <c r="A5" s="225">
        <v>1</v>
      </c>
      <c r="B5" s="225">
        <v>2</v>
      </c>
      <c r="C5" s="225">
        <v>3</v>
      </c>
      <c r="D5" s="225">
        <v>4</v>
      </c>
      <c r="E5" s="225">
        <v>5</v>
      </c>
      <c r="F5" s="225">
        <v>6</v>
      </c>
      <c r="G5" s="205">
        <v>7</v>
      </c>
      <c r="H5" s="205">
        <v>8</v>
      </c>
      <c r="I5" s="205">
        <v>9</v>
      </c>
      <c r="J5" s="225">
        <v>10</v>
      </c>
    </row>
    <row r="6" spans="1:11" x14ac:dyDescent="0.25">
      <c r="A6" s="1137" t="s">
        <v>414</v>
      </c>
      <c r="B6" s="1138"/>
      <c r="C6" s="1138"/>
      <c r="D6" s="1138"/>
      <c r="E6" s="1138"/>
      <c r="F6" s="1138"/>
      <c r="G6" s="1138"/>
      <c r="H6" s="1138"/>
      <c r="I6" s="1138"/>
      <c r="J6" s="1139"/>
    </row>
    <row r="7" spans="1:11" ht="52.5" customHeight="1" x14ac:dyDescent="0.25">
      <c r="A7" s="225">
        <v>1</v>
      </c>
      <c r="B7" s="225" t="s">
        <v>9938</v>
      </c>
      <c r="C7" s="225" t="s">
        <v>4666</v>
      </c>
      <c r="D7" s="225"/>
      <c r="E7" s="507">
        <v>5344.2</v>
      </c>
      <c r="F7" s="225" t="s">
        <v>9939</v>
      </c>
      <c r="G7" s="225" t="s">
        <v>9940</v>
      </c>
      <c r="H7" s="225" t="s">
        <v>9941</v>
      </c>
      <c r="I7" s="225" t="s">
        <v>9941</v>
      </c>
      <c r="J7" s="225" t="s">
        <v>9942</v>
      </c>
    </row>
    <row r="8" spans="1:11" ht="27" customHeight="1" x14ac:dyDescent="0.25">
      <c r="A8" s="510"/>
      <c r="B8" s="510" t="s">
        <v>3221</v>
      </c>
      <c r="C8" s="511">
        <v>1</v>
      </c>
      <c r="D8" s="510"/>
      <c r="E8" s="512">
        <f>SUM(E7)</f>
        <v>5344.2</v>
      </c>
      <c r="F8" s="510"/>
      <c r="G8" s="510"/>
      <c r="H8" s="510"/>
      <c r="I8" s="510"/>
      <c r="J8" s="510"/>
    </row>
    <row r="9" spans="1:11" ht="38.25" x14ac:dyDescent="0.25">
      <c r="A9" s="225">
        <v>1</v>
      </c>
      <c r="B9" s="225" t="s">
        <v>7345</v>
      </c>
      <c r="C9" s="225" t="s">
        <v>211</v>
      </c>
      <c r="D9" s="225"/>
      <c r="E9" s="507">
        <v>50495</v>
      </c>
      <c r="F9" s="225" t="s">
        <v>9943</v>
      </c>
      <c r="G9" s="513" t="s">
        <v>9944</v>
      </c>
      <c r="H9" s="225" t="s">
        <v>9945</v>
      </c>
      <c r="I9" s="225" t="s">
        <v>9941</v>
      </c>
      <c r="J9" s="225" t="s">
        <v>9946</v>
      </c>
    </row>
    <row r="10" spans="1:11" ht="38.25" x14ac:dyDescent="0.25">
      <c r="A10" s="225">
        <v>2</v>
      </c>
      <c r="B10" s="225" t="s">
        <v>9947</v>
      </c>
      <c r="C10" s="225" t="s">
        <v>211</v>
      </c>
      <c r="D10" s="225"/>
      <c r="E10" s="507">
        <v>32271</v>
      </c>
      <c r="F10" s="225" t="s">
        <v>9948</v>
      </c>
      <c r="G10" s="225" t="s">
        <v>9948</v>
      </c>
      <c r="H10" s="225" t="s">
        <v>9945</v>
      </c>
      <c r="I10" s="225" t="s">
        <v>9941</v>
      </c>
      <c r="J10" s="225" t="s">
        <v>9949</v>
      </c>
    </row>
    <row r="11" spans="1:11" ht="25.5" x14ac:dyDescent="0.25">
      <c r="A11" s="225">
        <v>3</v>
      </c>
      <c r="B11" s="225" t="s">
        <v>9950</v>
      </c>
      <c r="C11" s="225" t="s">
        <v>211</v>
      </c>
      <c r="D11" s="225"/>
      <c r="E11" s="507">
        <v>14684.8</v>
      </c>
      <c r="F11" s="225" t="s">
        <v>9951</v>
      </c>
      <c r="G11" s="513" t="s">
        <v>9952</v>
      </c>
      <c r="H11" s="225" t="s">
        <v>9953</v>
      </c>
      <c r="I11" s="482" t="s">
        <v>9954</v>
      </c>
      <c r="J11" s="225" t="s">
        <v>9955</v>
      </c>
    </row>
    <row r="12" spans="1:11" ht="25.5" x14ac:dyDescent="0.25">
      <c r="A12" s="225">
        <v>4</v>
      </c>
      <c r="B12" s="225" t="s">
        <v>9956</v>
      </c>
      <c r="C12" s="225" t="s">
        <v>211</v>
      </c>
      <c r="D12" s="225"/>
      <c r="E12" s="507">
        <v>10866</v>
      </c>
      <c r="F12" s="225" t="s">
        <v>9957</v>
      </c>
      <c r="G12" s="514" t="s">
        <v>9952</v>
      </c>
      <c r="H12" s="225" t="s">
        <v>9958</v>
      </c>
      <c r="I12" s="225" t="s">
        <v>9958</v>
      </c>
      <c r="J12" s="225" t="s">
        <v>9959</v>
      </c>
    </row>
    <row r="13" spans="1:11" ht="38.25" x14ac:dyDescent="0.25">
      <c r="A13" s="225">
        <v>5</v>
      </c>
      <c r="B13" s="225" t="s">
        <v>9960</v>
      </c>
      <c r="C13" s="225" t="s">
        <v>211</v>
      </c>
      <c r="D13" s="225"/>
      <c r="E13" s="507">
        <v>13718.4</v>
      </c>
      <c r="F13" s="225" t="s">
        <v>9961</v>
      </c>
      <c r="G13" s="514" t="s">
        <v>9961</v>
      </c>
      <c r="H13" s="225" t="s">
        <v>9945</v>
      </c>
      <c r="I13" s="225" t="s">
        <v>9941</v>
      </c>
      <c r="J13" s="225" t="s">
        <v>9962</v>
      </c>
      <c r="K13" s="515"/>
    </row>
    <row r="14" spans="1:11" ht="33" customHeight="1" x14ac:dyDescent="0.25">
      <c r="A14" s="510"/>
      <c r="B14" s="510" t="s">
        <v>425</v>
      </c>
      <c r="C14" s="511">
        <v>5</v>
      </c>
      <c r="D14" s="510"/>
      <c r="E14" s="512">
        <f>SUM(E9:E13)</f>
        <v>122035.2</v>
      </c>
      <c r="F14" s="510"/>
      <c r="G14" s="510"/>
      <c r="H14" s="510"/>
      <c r="I14" s="510"/>
      <c r="J14" s="510"/>
    </row>
    <row r="15" spans="1:11" ht="127.5" x14ac:dyDescent="0.25">
      <c r="A15" s="225">
        <v>1</v>
      </c>
      <c r="B15" s="225" t="s">
        <v>9963</v>
      </c>
      <c r="C15" s="233" t="s">
        <v>9964</v>
      </c>
      <c r="D15" s="225" t="s">
        <v>428</v>
      </c>
      <c r="E15" s="507">
        <v>2533.8000000000002</v>
      </c>
      <c r="F15" s="225" t="s">
        <v>9965</v>
      </c>
      <c r="G15" s="225" t="s">
        <v>9966</v>
      </c>
      <c r="H15" s="225" t="s">
        <v>9967</v>
      </c>
      <c r="I15" s="225" t="s">
        <v>9968</v>
      </c>
      <c r="J15" s="225" t="s">
        <v>9969</v>
      </c>
    </row>
    <row r="16" spans="1:11" ht="38.25" x14ac:dyDescent="0.25">
      <c r="A16" s="225">
        <v>2</v>
      </c>
      <c r="B16" s="225" t="s">
        <v>9970</v>
      </c>
      <c r="C16" s="233" t="s">
        <v>9964</v>
      </c>
      <c r="D16" s="225" t="s">
        <v>428</v>
      </c>
      <c r="E16" s="507">
        <v>953</v>
      </c>
      <c r="F16" s="225" t="s">
        <v>9971</v>
      </c>
      <c r="G16" s="225" t="s">
        <v>9972</v>
      </c>
      <c r="H16" s="225" t="s">
        <v>9973</v>
      </c>
      <c r="I16" s="482" t="s">
        <v>9974</v>
      </c>
      <c r="J16" s="225" t="s">
        <v>9975</v>
      </c>
    </row>
    <row r="17" spans="1:10" s="508" customFormat="1" ht="25.5" x14ac:dyDescent="0.25">
      <c r="A17" s="516"/>
      <c r="B17" s="516" t="s">
        <v>452</v>
      </c>
      <c r="C17" s="517">
        <v>2</v>
      </c>
      <c r="D17" s="516"/>
      <c r="E17" s="518">
        <f>SUM(E15:E16)</f>
        <v>3486.8</v>
      </c>
      <c r="F17" s="516"/>
      <c r="G17" s="516"/>
      <c r="H17" s="516"/>
      <c r="I17" s="516"/>
      <c r="J17" s="516"/>
    </row>
    <row r="18" spans="1:10" ht="51" x14ac:dyDescent="0.25">
      <c r="A18" s="225">
        <v>1</v>
      </c>
      <c r="B18" s="225" t="s">
        <v>9976</v>
      </c>
      <c r="C18" s="233" t="s">
        <v>9964</v>
      </c>
      <c r="D18" s="225" t="s">
        <v>454</v>
      </c>
      <c r="E18" s="507">
        <v>354</v>
      </c>
      <c r="F18" s="225" t="s">
        <v>9977</v>
      </c>
      <c r="G18" s="482" t="s">
        <v>9978</v>
      </c>
      <c r="H18" s="225" t="s">
        <v>9979</v>
      </c>
      <c r="I18" s="205" t="s">
        <v>9980</v>
      </c>
      <c r="J18" s="225" t="s">
        <v>9981</v>
      </c>
    </row>
    <row r="19" spans="1:10" ht="38.25" x14ac:dyDescent="0.25">
      <c r="A19" s="225">
        <v>2</v>
      </c>
      <c r="B19" s="225" t="s">
        <v>9982</v>
      </c>
      <c r="C19" s="233" t="s">
        <v>9964</v>
      </c>
      <c r="D19" s="225" t="s">
        <v>454</v>
      </c>
      <c r="E19" s="507">
        <v>106</v>
      </c>
      <c r="F19" s="225" t="s">
        <v>9983</v>
      </c>
      <c r="G19" s="205" t="s">
        <v>9984</v>
      </c>
      <c r="H19" s="225" t="s">
        <v>9985</v>
      </c>
      <c r="I19" s="205" t="s">
        <v>9986</v>
      </c>
      <c r="J19" s="225" t="s">
        <v>9987</v>
      </c>
    </row>
    <row r="20" spans="1:10" s="508" customFormat="1" ht="25.5" x14ac:dyDescent="0.25">
      <c r="A20" s="516"/>
      <c r="B20" s="516" t="s">
        <v>460</v>
      </c>
      <c r="C20" s="517">
        <v>2</v>
      </c>
      <c r="D20" s="516"/>
      <c r="E20" s="518">
        <f>SUM(E18:E19)</f>
        <v>460</v>
      </c>
      <c r="F20" s="516"/>
      <c r="G20" s="516"/>
      <c r="H20" s="516"/>
      <c r="I20" s="516"/>
      <c r="J20" s="516"/>
    </row>
    <row r="21" spans="1:10" ht="38.25" x14ac:dyDescent="0.25">
      <c r="A21" s="225">
        <v>1</v>
      </c>
      <c r="B21" s="225" t="s">
        <v>9988</v>
      </c>
      <c r="C21" s="233" t="s">
        <v>9964</v>
      </c>
      <c r="D21" s="225" t="s">
        <v>694</v>
      </c>
      <c r="E21" s="507">
        <v>263</v>
      </c>
      <c r="F21" s="225" t="s">
        <v>9989</v>
      </c>
      <c r="G21" s="205" t="s">
        <v>9990</v>
      </c>
      <c r="H21" s="225" t="s">
        <v>9967</v>
      </c>
      <c r="I21" s="205" t="s">
        <v>9968</v>
      </c>
      <c r="J21" s="225" t="s">
        <v>9991</v>
      </c>
    </row>
    <row r="22" spans="1:10" ht="38.25" x14ac:dyDescent="0.25">
      <c r="A22" s="225">
        <v>2</v>
      </c>
      <c r="B22" s="225" t="s">
        <v>9992</v>
      </c>
      <c r="C22" s="233" t="s">
        <v>9964</v>
      </c>
      <c r="D22" s="225" t="s">
        <v>694</v>
      </c>
      <c r="E22" s="507">
        <v>424</v>
      </c>
      <c r="F22" s="225" t="s">
        <v>9993</v>
      </c>
      <c r="G22" s="302" t="s">
        <v>9994</v>
      </c>
      <c r="H22" s="225" t="s">
        <v>9985</v>
      </c>
      <c r="I22" s="205" t="s">
        <v>9986</v>
      </c>
      <c r="J22" s="225" t="s">
        <v>9995</v>
      </c>
    </row>
    <row r="23" spans="1:10" ht="76.5" x14ac:dyDescent="0.25">
      <c r="A23" s="225">
        <v>3</v>
      </c>
      <c r="B23" s="225" t="s">
        <v>9996</v>
      </c>
      <c r="C23" s="233" t="s">
        <v>9964</v>
      </c>
      <c r="D23" s="225" t="s">
        <v>694</v>
      </c>
      <c r="E23" s="507">
        <v>111.5</v>
      </c>
      <c r="F23" s="225" t="s">
        <v>9997</v>
      </c>
      <c r="G23" s="205" t="s">
        <v>9998</v>
      </c>
      <c r="H23" s="225" t="s">
        <v>9999</v>
      </c>
      <c r="I23" s="205" t="s">
        <v>10000</v>
      </c>
      <c r="J23" s="225" t="s">
        <v>9991</v>
      </c>
    </row>
    <row r="24" spans="1:10" ht="76.5" x14ac:dyDescent="0.25">
      <c r="A24" s="225">
        <v>4</v>
      </c>
      <c r="B24" s="225" t="s">
        <v>10001</v>
      </c>
      <c r="C24" s="233" t="s">
        <v>9964</v>
      </c>
      <c r="D24" s="225" t="s">
        <v>694</v>
      </c>
      <c r="E24" s="507">
        <v>208</v>
      </c>
      <c r="F24" s="225" t="s">
        <v>10002</v>
      </c>
      <c r="G24" s="225" t="s">
        <v>10003</v>
      </c>
      <c r="H24" s="225" t="s">
        <v>10004</v>
      </c>
      <c r="I24" s="205" t="s">
        <v>10005</v>
      </c>
      <c r="J24" s="225" t="s">
        <v>9991</v>
      </c>
    </row>
    <row r="25" spans="1:10" ht="25.5" x14ac:dyDescent="0.25">
      <c r="A25" s="516"/>
      <c r="B25" s="516" t="s">
        <v>711</v>
      </c>
      <c r="C25" s="517">
        <v>4</v>
      </c>
      <c r="D25" s="516"/>
      <c r="E25" s="518">
        <f>SUM(E21:E24)</f>
        <v>1006.5</v>
      </c>
      <c r="F25" s="516"/>
      <c r="G25" s="516"/>
      <c r="H25" s="516"/>
      <c r="I25" s="516"/>
      <c r="J25" s="516"/>
    </row>
    <row r="26" spans="1:10" ht="76.5" x14ac:dyDescent="0.25">
      <c r="A26" s="225">
        <v>1</v>
      </c>
      <c r="B26" s="225" t="s">
        <v>10006</v>
      </c>
      <c r="C26" s="233" t="s">
        <v>427</v>
      </c>
      <c r="D26" s="225" t="s">
        <v>462</v>
      </c>
      <c r="E26" s="507">
        <v>207.5</v>
      </c>
      <c r="F26" s="225" t="s">
        <v>10007</v>
      </c>
      <c r="G26" s="225" t="s">
        <v>10008</v>
      </c>
      <c r="H26" s="225" t="s">
        <v>9999</v>
      </c>
      <c r="I26" s="225" t="s">
        <v>10000</v>
      </c>
      <c r="J26" s="225" t="s">
        <v>10009</v>
      </c>
    </row>
    <row r="27" spans="1:10" ht="25.5" x14ac:dyDescent="0.25">
      <c r="A27" s="516"/>
      <c r="B27" s="516" t="s">
        <v>467</v>
      </c>
      <c r="C27" s="517">
        <v>1</v>
      </c>
      <c r="D27" s="516"/>
      <c r="E27" s="518">
        <f>SUM(E26)</f>
        <v>207.5</v>
      </c>
      <c r="F27" s="516"/>
      <c r="G27" s="516"/>
      <c r="H27" s="516"/>
      <c r="I27" s="516"/>
      <c r="J27" s="516"/>
    </row>
    <row r="28" spans="1:10" ht="51" x14ac:dyDescent="0.25">
      <c r="A28" s="225">
        <v>1</v>
      </c>
      <c r="B28" s="225" t="s">
        <v>10010</v>
      </c>
      <c r="C28" s="233" t="s">
        <v>427</v>
      </c>
      <c r="D28" s="225" t="s">
        <v>2374</v>
      </c>
      <c r="E28" s="507">
        <v>255</v>
      </c>
      <c r="F28" s="225" t="s">
        <v>10011</v>
      </c>
      <c r="G28" s="482" t="s">
        <v>10012</v>
      </c>
      <c r="H28" s="225" t="s">
        <v>9967</v>
      </c>
      <c r="I28" s="225" t="s">
        <v>9968</v>
      </c>
      <c r="J28" s="225" t="s">
        <v>9987</v>
      </c>
    </row>
    <row r="29" spans="1:10" ht="25.5" x14ac:dyDescent="0.25">
      <c r="A29" s="516"/>
      <c r="B29" s="516" t="s">
        <v>2379</v>
      </c>
      <c r="C29" s="517">
        <v>1</v>
      </c>
      <c r="D29" s="516"/>
      <c r="E29" s="518">
        <f>SUM(E28)</f>
        <v>255</v>
      </c>
      <c r="F29" s="516"/>
      <c r="G29" s="516"/>
      <c r="H29" s="516"/>
      <c r="I29" s="516"/>
      <c r="J29" s="516"/>
    </row>
    <row r="30" spans="1:10" ht="38.25" x14ac:dyDescent="0.25">
      <c r="A30" s="519"/>
      <c r="B30" s="519" t="s">
        <v>1507</v>
      </c>
      <c r="C30" s="520">
        <f>C29+C27+C25+C20+C17</f>
        <v>10</v>
      </c>
      <c r="D30" s="519"/>
      <c r="E30" s="521">
        <f>E29+E27+E25+E20+E17</f>
        <v>5415.8</v>
      </c>
      <c r="F30" s="519"/>
      <c r="G30" s="519"/>
      <c r="H30" s="519"/>
      <c r="I30" s="519"/>
      <c r="J30" s="519"/>
    </row>
    <row r="31" spans="1:10" ht="38.25" x14ac:dyDescent="0.25">
      <c r="A31" s="225">
        <v>1</v>
      </c>
      <c r="B31" s="225" t="s">
        <v>10013</v>
      </c>
      <c r="C31" s="225" t="s">
        <v>480</v>
      </c>
      <c r="D31" s="225" t="s">
        <v>481</v>
      </c>
      <c r="E31" s="507">
        <v>100</v>
      </c>
      <c r="F31" s="225" t="s">
        <v>10014</v>
      </c>
      <c r="G31" s="302" t="s">
        <v>10015</v>
      </c>
      <c r="H31" s="225" t="s">
        <v>10016</v>
      </c>
      <c r="I31" s="225" t="s">
        <v>10017</v>
      </c>
      <c r="J31" s="225" t="s">
        <v>10018</v>
      </c>
    </row>
    <row r="32" spans="1:10" ht="51" x14ac:dyDescent="0.25">
      <c r="A32" s="225">
        <v>2</v>
      </c>
      <c r="B32" s="225" t="s">
        <v>10019</v>
      </c>
      <c r="C32" s="225" t="s">
        <v>480</v>
      </c>
      <c r="D32" s="225" t="s">
        <v>481</v>
      </c>
      <c r="E32" s="507">
        <v>48</v>
      </c>
      <c r="F32" s="225" t="s">
        <v>10020</v>
      </c>
      <c r="G32" s="205" t="s">
        <v>10021</v>
      </c>
      <c r="H32" s="225" t="s">
        <v>9985</v>
      </c>
      <c r="I32" s="205" t="s">
        <v>9986</v>
      </c>
      <c r="J32" s="225" t="s">
        <v>10022</v>
      </c>
    </row>
    <row r="33" spans="1:10" ht="51" x14ac:dyDescent="0.25">
      <c r="A33" s="225">
        <v>3</v>
      </c>
      <c r="B33" s="225" t="s">
        <v>10023</v>
      </c>
      <c r="C33" s="225" t="s">
        <v>480</v>
      </c>
      <c r="D33" s="225" t="s">
        <v>481</v>
      </c>
      <c r="E33" s="507">
        <v>65</v>
      </c>
      <c r="F33" s="225" t="s">
        <v>10024</v>
      </c>
      <c r="G33" s="225" t="s">
        <v>10025</v>
      </c>
      <c r="H33" s="225" t="s">
        <v>10026</v>
      </c>
      <c r="I33" s="225" t="s">
        <v>10027</v>
      </c>
      <c r="J33" s="225" t="s">
        <v>10022</v>
      </c>
    </row>
    <row r="34" spans="1:10" ht="38.25" x14ac:dyDescent="0.25">
      <c r="A34" s="516"/>
      <c r="B34" s="516" t="s">
        <v>485</v>
      </c>
      <c r="C34" s="517">
        <v>3</v>
      </c>
      <c r="D34" s="516"/>
      <c r="E34" s="518">
        <f>SUM(E31:E33)</f>
        <v>213</v>
      </c>
      <c r="F34" s="516"/>
      <c r="G34" s="516"/>
      <c r="H34" s="516"/>
      <c r="I34" s="516"/>
      <c r="J34" s="516"/>
    </row>
    <row r="35" spans="1:10" ht="25.5" x14ac:dyDescent="0.25">
      <c r="A35" s="225">
        <v>1</v>
      </c>
      <c r="B35" s="225" t="s">
        <v>10028</v>
      </c>
      <c r="C35" s="225" t="s">
        <v>480</v>
      </c>
      <c r="D35" s="225" t="s">
        <v>10029</v>
      </c>
      <c r="E35" s="507">
        <v>18</v>
      </c>
      <c r="F35" s="225" t="s">
        <v>10030</v>
      </c>
      <c r="G35" s="482" t="s">
        <v>10031</v>
      </c>
      <c r="H35" s="225" t="s">
        <v>10032</v>
      </c>
      <c r="I35" s="482" t="s">
        <v>10033</v>
      </c>
      <c r="J35" s="225" t="s">
        <v>10034</v>
      </c>
    </row>
    <row r="36" spans="1:10" ht="38.25" x14ac:dyDescent="0.25">
      <c r="A36" s="225">
        <v>2</v>
      </c>
      <c r="B36" s="225" t="s">
        <v>10035</v>
      </c>
      <c r="C36" s="225" t="s">
        <v>480</v>
      </c>
      <c r="D36" s="225" t="s">
        <v>10029</v>
      </c>
      <c r="E36" s="507">
        <v>13</v>
      </c>
      <c r="F36" s="225" t="s">
        <v>10036</v>
      </c>
      <c r="G36" s="482" t="s">
        <v>10037</v>
      </c>
      <c r="H36" s="225" t="s">
        <v>10038</v>
      </c>
      <c r="I36" s="482" t="s">
        <v>10039</v>
      </c>
      <c r="J36" s="225" t="s">
        <v>10022</v>
      </c>
    </row>
    <row r="37" spans="1:10" ht="51" x14ac:dyDescent="0.25">
      <c r="A37" s="225">
        <v>3</v>
      </c>
      <c r="B37" s="225" t="s">
        <v>10040</v>
      </c>
      <c r="C37" s="225" t="s">
        <v>480</v>
      </c>
      <c r="D37" s="225" t="s">
        <v>10029</v>
      </c>
      <c r="E37" s="507">
        <v>13.5</v>
      </c>
      <c r="F37" s="225" t="s">
        <v>10041</v>
      </c>
      <c r="G37" s="482" t="s">
        <v>10042</v>
      </c>
      <c r="H37" s="225" t="s">
        <v>10043</v>
      </c>
      <c r="I37" s="205" t="s">
        <v>10044</v>
      </c>
      <c r="J37" s="225" t="s">
        <v>10022</v>
      </c>
    </row>
    <row r="38" spans="1:10" ht="63.75" x14ac:dyDescent="0.25">
      <c r="A38" s="225">
        <v>4</v>
      </c>
      <c r="B38" s="225" t="s">
        <v>10045</v>
      </c>
      <c r="C38" s="225" t="s">
        <v>480</v>
      </c>
      <c r="D38" s="225" t="s">
        <v>10029</v>
      </c>
      <c r="E38" s="507">
        <v>29</v>
      </c>
      <c r="F38" s="225" t="s">
        <v>10046</v>
      </c>
      <c r="G38" s="302" t="s">
        <v>10047</v>
      </c>
      <c r="H38" s="225" t="s">
        <v>9967</v>
      </c>
      <c r="I38" s="205" t="s">
        <v>9968</v>
      </c>
      <c r="J38" s="225" t="s">
        <v>10022</v>
      </c>
    </row>
    <row r="39" spans="1:10" ht="51" x14ac:dyDescent="0.25">
      <c r="A39" s="225">
        <v>5</v>
      </c>
      <c r="B39" s="225" t="s">
        <v>10048</v>
      </c>
      <c r="C39" s="225" t="s">
        <v>480</v>
      </c>
      <c r="D39" s="225" t="s">
        <v>10029</v>
      </c>
      <c r="E39" s="507">
        <v>60</v>
      </c>
      <c r="F39" s="225" t="s">
        <v>10049</v>
      </c>
      <c r="G39" s="302" t="s">
        <v>10050</v>
      </c>
      <c r="H39" s="225" t="s">
        <v>9999</v>
      </c>
      <c r="I39" s="205" t="s">
        <v>10000</v>
      </c>
      <c r="J39" s="225" t="s">
        <v>10022</v>
      </c>
    </row>
    <row r="40" spans="1:10" ht="25.5" x14ac:dyDescent="0.25">
      <c r="A40" s="516"/>
      <c r="B40" s="516" t="s">
        <v>502</v>
      </c>
      <c r="C40" s="517">
        <v>5</v>
      </c>
      <c r="D40" s="516"/>
      <c r="E40" s="518">
        <f>SUM(E35:E39)</f>
        <v>133.5</v>
      </c>
      <c r="F40" s="516"/>
      <c r="G40" s="516"/>
      <c r="H40" s="516"/>
      <c r="I40" s="516"/>
      <c r="J40" s="516"/>
    </row>
    <row r="41" spans="1:10" ht="63.75" x14ac:dyDescent="0.25">
      <c r="A41" s="225">
        <v>1</v>
      </c>
      <c r="B41" s="225" t="s">
        <v>10051</v>
      </c>
      <c r="C41" s="225" t="s">
        <v>480</v>
      </c>
      <c r="D41" s="225" t="s">
        <v>963</v>
      </c>
      <c r="E41" s="507">
        <v>0.5</v>
      </c>
      <c r="F41" s="225" t="s">
        <v>10052</v>
      </c>
      <c r="G41" s="225" t="s">
        <v>10053</v>
      </c>
      <c r="H41" s="225" t="s">
        <v>10054</v>
      </c>
      <c r="I41" s="225" t="s">
        <v>10055</v>
      </c>
      <c r="J41" s="225" t="s">
        <v>10022</v>
      </c>
    </row>
    <row r="42" spans="1:10" ht="38.25" x14ac:dyDescent="0.25">
      <c r="A42" s="225">
        <v>2</v>
      </c>
      <c r="B42" s="225" t="s">
        <v>10056</v>
      </c>
      <c r="C42" s="225" t="s">
        <v>480</v>
      </c>
      <c r="D42" s="225" t="s">
        <v>963</v>
      </c>
      <c r="E42" s="507">
        <v>12</v>
      </c>
      <c r="F42" s="225" t="s">
        <v>10057</v>
      </c>
      <c r="G42" s="482" t="s">
        <v>10058</v>
      </c>
      <c r="H42" s="225" t="s">
        <v>10043</v>
      </c>
      <c r="I42" s="225" t="s">
        <v>10044</v>
      </c>
      <c r="J42" s="225" t="s">
        <v>10022</v>
      </c>
    </row>
    <row r="43" spans="1:10" ht="51" x14ac:dyDescent="0.25">
      <c r="A43" s="225">
        <v>3</v>
      </c>
      <c r="B43" s="225" t="s">
        <v>10059</v>
      </c>
      <c r="C43" s="225" t="s">
        <v>480</v>
      </c>
      <c r="D43" s="225" t="s">
        <v>963</v>
      </c>
      <c r="E43" s="507">
        <v>14.4</v>
      </c>
      <c r="F43" s="225" t="s">
        <v>10060</v>
      </c>
      <c r="G43" s="482" t="s">
        <v>10061</v>
      </c>
      <c r="H43" s="225" t="s">
        <v>10043</v>
      </c>
      <c r="I43" s="225" t="s">
        <v>10044</v>
      </c>
      <c r="J43" s="225" t="s">
        <v>10022</v>
      </c>
    </row>
    <row r="44" spans="1:10" ht="38.25" x14ac:dyDescent="0.25">
      <c r="A44" s="225">
        <v>4</v>
      </c>
      <c r="B44" s="225" t="s">
        <v>10062</v>
      </c>
      <c r="C44" s="225" t="s">
        <v>480</v>
      </c>
      <c r="D44" s="225" t="s">
        <v>963</v>
      </c>
      <c r="E44" s="507">
        <v>6</v>
      </c>
      <c r="F44" s="225" t="s">
        <v>10063</v>
      </c>
      <c r="G44" s="482" t="s">
        <v>10064</v>
      </c>
      <c r="H44" s="225" t="s">
        <v>9967</v>
      </c>
      <c r="I44" s="225" t="s">
        <v>9968</v>
      </c>
      <c r="J44" s="225" t="s">
        <v>10022</v>
      </c>
    </row>
    <row r="45" spans="1:10" ht="51" x14ac:dyDescent="0.25">
      <c r="A45" s="225">
        <v>5</v>
      </c>
      <c r="B45" s="225" t="s">
        <v>10065</v>
      </c>
      <c r="C45" s="225" t="s">
        <v>480</v>
      </c>
      <c r="D45" s="225" t="s">
        <v>963</v>
      </c>
      <c r="E45" s="507">
        <v>1</v>
      </c>
      <c r="F45" s="225" t="s">
        <v>10066</v>
      </c>
      <c r="G45" s="482" t="s">
        <v>10067</v>
      </c>
      <c r="H45" s="225" t="s">
        <v>10068</v>
      </c>
      <c r="I45" s="225" t="s">
        <v>9980</v>
      </c>
      <c r="J45" s="225" t="s">
        <v>10069</v>
      </c>
    </row>
    <row r="46" spans="1:10" ht="38.25" x14ac:dyDescent="0.25">
      <c r="A46" s="516"/>
      <c r="B46" s="516" t="s">
        <v>1105</v>
      </c>
      <c r="C46" s="517">
        <v>5</v>
      </c>
      <c r="D46" s="516"/>
      <c r="E46" s="518">
        <f>SUM(E41:E45)</f>
        <v>33.9</v>
      </c>
      <c r="F46" s="516"/>
      <c r="G46" s="516"/>
      <c r="H46" s="516"/>
      <c r="I46" s="516"/>
      <c r="J46" s="516"/>
    </row>
    <row r="47" spans="1:10" ht="25.5" x14ac:dyDescent="0.25">
      <c r="A47" s="225">
        <v>1</v>
      </c>
      <c r="B47" s="225" t="s">
        <v>10070</v>
      </c>
      <c r="C47" s="225" t="s">
        <v>480</v>
      </c>
      <c r="D47" s="225" t="s">
        <v>504</v>
      </c>
      <c r="E47" s="507">
        <v>60</v>
      </c>
      <c r="F47" s="225" t="s">
        <v>10071</v>
      </c>
      <c r="G47" s="482" t="s">
        <v>10072</v>
      </c>
      <c r="H47" s="225" t="s">
        <v>10073</v>
      </c>
      <c r="I47" s="225" t="s">
        <v>10074</v>
      </c>
      <c r="J47" s="225" t="s">
        <v>10075</v>
      </c>
    </row>
    <row r="48" spans="1:10" ht="25.5" x14ac:dyDescent="0.25">
      <c r="A48" s="516"/>
      <c r="B48" s="516" t="s">
        <v>521</v>
      </c>
      <c r="C48" s="517">
        <v>1</v>
      </c>
      <c r="D48" s="516"/>
      <c r="E48" s="518">
        <f>SUM(E47)</f>
        <v>60</v>
      </c>
      <c r="F48" s="516"/>
      <c r="G48" s="516"/>
      <c r="H48" s="516"/>
      <c r="I48" s="516"/>
      <c r="J48" s="516"/>
    </row>
    <row r="49" spans="1:10" ht="51" x14ac:dyDescent="0.25">
      <c r="A49" s="519"/>
      <c r="B49" s="519" t="s">
        <v>1719</v>
      </c>
      <c r="C49" s="520">
        <f>C48+C46+C40+C34</f>
        <v>14</v>
      </c>
      <c r="D49" s="519"/>
      <c r="E49" s="521">
        <f>E48+E46+E40+E34</f>
        <v>440.4</v>
      </c>
      <c r="F49" s="519"/>
      <c r="G49" s="519"/>
      <c r="H49" s="519"/>
      <c r="I49" s="519"/>
      <c r="J49" s="519"/>
    </row>
    <row r="50" spans="1:10" ht="38.25" x14ac:dyDescent="0.25">
      <c r="A50" s="225">
        <v>1</v>
      </c>
      <c r="B50" s="225" t="s">
        <v>10076</v>
      </c>
      <c r="C50" s="225" t="s">
        <v>524</v>
      </c>
      <c r="D50" s="225"/>
      <c r="E50" s="507">
        <v>124</v>
      </c>
      <c r="F50" s="225" t="s">
        <v>10077</v>
      </c>
      <c r="G50" s="225" t="s">
        <v>10078</v>
      </c>
      <c r="H50" s="225" t="s">
        <v>9985</v>
      </c>
      <c r="I50" s="225" t="s">
        <v>9986</v>
      </c>
      <c r="J50" s="225" t="s">
        <v>10079</v>
      </c>
    </row>
    <row r="51" spans="1:10" ht="51" x14ac:dyDescent="0.25">
      <c r="A51" s="225">
        <v>2</v>
      </c>
      <c r="B51" s="225" t="s">
        <v>10080</v>
      </c>
      <c r="C51" s="225" t="s">
        <v>524</v>
      </c>
      <c r="D51" s="225"/>
      <c r="E51" s="507">
        <v>8</v>
      </c>
      <c r="F51" s="225" t="s">
        <v>10081</v>
      </c>
      <c r="G51" s="482" t="s">
        <v>10082</v>
      </c>
      <c r="H51" s="225" t="s">
        <v>9979</v>
      </c>
      <c r="I51" s="225" t="s">
        <v>9980</v>
      </c>
      <c r="J51" s="225" t="s">
        <v>10079</v>
      </c>
    </row>
    <row r="52" spans="1:10" ht="51" x14ac:dyDescent="0.25">
      <c r="A52" s="225">
        <v>3</v>
      </c>
      <c r="B52" s="225" t="s">
        <v>10083</v>
      </c>
      <c r="C52" s="225" t="s">
        <v>524</v>
      </c>
      <c r="D52" s="225"/>
      <c r="E52" s="507">
        <v>10</v>
      </c>
      <c r="F52" s="225" t="s">
        <v>10084</v>
      </c>
      <c r="G52" s="482" t="s">
        <v>10085</v>
      </c>
      <c r="H52" s="225" t="s">
        <v>10086</v>
      </c>
      <c r="I52" s="225" t="s">
        <v>10087</v>
      </c>
      <c r="J52" s="225" t="s">
        <v>10079</v>
      </c>
    </row>
    <row r="53" spans="1:10" ht="63.75" x14ac:dyDescent="0.25">
      <c r="A53" s="519"/>
      <c r="B53" s="519" t="s">
        <v>532</v>
      </c>
      <c r="C53" s="520">
        <v>3</v>
      </c>
      <c r="D53" s="519"/>
      <c r="E53" s="521">
        <f>SUM(E50:E52)</f>
        <v>142</v>
      </c>
      <c r="F53" s="519"/>
      <c r="G53" s="519"/>
      <c r="H53" s="519"/>
      <c r="I53" s="519"/>
      <c r="J53" s="519"/>
    </row>
    <row r="54" spans="1:10" ht="51" x14ac:dyDescent="0.25">
      <c r="A54" s="225">
        <v>1</v>
      </c>
      <c r="B54" s="225" t="s">
        <v>10088</v>
      </c>
      <c r="C54" s="225" t="s">
        <v>1721</v>
      </c>
      <c r="D54" s="225"/>
      <c r="E54" s="507">
        <v>7</v>
      </c>
      <c r="F54" s="225" t="s">
        <v>10089</v>
      </c>
      <c r="G54" s="225" t="s">
        <v>10090</v>
      </c>
      <c r="H54" s="225" t="s">
        <v>9999</v>
      </c>
      <c r="I54" s="225" t="s">
        <v>10000</v>
      </c>
      <c r="J54" s="225" t="s">
        <v>10091</v>
      </c>
    </row>
    <row r="55" spans="1:10" ht="63.75" x14ac:dyDescent="0.25">
      <c r="A55" s="519"/>
      <c r="B55" s="519" t="s">
        <v>1782</v>
      </c>
      <c r="C55" s="520">
        <v>1</v>
      </c>
      <c r="D55" s="519"/>
      <c r="E55" s="521">
        <f>SUM(E54)</f>
        <v>7</v>
      </c>
      <c r="F55" s="519"/>
      <c r="G55" s="519"/>
      <c r="H55" s="519"/>
      <c r="I55" s="519"/>
      <c r="J55" s="519"/>
    </row>
    <row r="56" spans="1:10" ht="51" x14ac:dyDescent="0.25">
      <c r="A56" s="522"/>
      <c r="B56" s="522" t="s">
        <v>10092</v>
      </c>
      <c r="C56" s="523">
        <f>C55+C53+C49+C30+C14+C8</f>
        <v>34</v>
      </c>
      <c r="D56" s="522"/>
      <c r="E56" s="524">
        <f>E55+E53+E49+E30+E14+E8</f>
        <v>133384.6</v>
      </c>
      <c r="F56" s="522"/>
      <c r="G56" s="522"/>
      <c r="H56" s="522"/>
      <c r="I56" s="522"/>
      <c r="J56" s="522"/>
    </row>
    <row r="57" spans="1:10" x14ac:dyDescent="0.25">
      <c r="A57" s="1140" t="s">
        <v>4813</v>
      </c>
      <c r="B57" s="1141"/>
      <c r="C57" s="1141"/>
      <c r="D57" s="1141"/>
      <c r="E57" s="1141"/>
      <c r="F57" s="1141"/>
      <c r="G57" s="1141"/>
      <c r="H57" s="1141"/>
      <c r="I57" s="1141"/>
      <c r="J57" s="1142"/>
    </row>
    <row r="58" spans="1:10" ht="89.25" x14ac:dyDescent="0.25">
      <c r="A58" s="225">
        <v>1</v>
      </c>
      <c r="B58" s="225" t="s">
        <v>646</v>
      </c>
      <c r="C58" s="225" t="s">
        <v>539</v>
      </c>
      <c r="D58" s="225"/>
      <c r="E58" s="507">
        <v>19656</v>
      </c>
      <c r="F58" s="225" t="s">
        <v>10093</v>
      </c>
      <c r="G58" s="482" t="s">
        <v>10094</v>
      </c>
      <c r="H58" s="225" t="s">
        <v>10095</v>
      </c>
      <c r="I58" s="482" t="s">
        <v>10096</v>
      </c>
      <c r="J58" s="225" t="s">
        <v>10097</v>
      </c>
    </row>
    <row r="59" spans="1:10" ht="38.25" x14ac:dyDescent="0.25">
      <c r="A59" s="225">
        <v>2</v>
      </c>
      <c r="B59" s="225" t="s">
        <v>9947</v>
      </c>
      <c r="C59" s="225" t="s">
        <v>539</v>
      </c>
      <c r="D59" s="225"/>
      <c r="E59" s="507">
        <v>50000</v>
      </c>
      <c r="F59" s="225" t="s">
        <v>9948</v>
      </c>
      <c r="G59" s="225" t="s">
        <v>9948</v>
      </c>
      <c r="H59" s="225" t="s">
        <v>10098</v>
      </c>
      <c r="I59" s="225" t="s">
        <v>10099</v>
      </c>
      <c r="J59" s="225" t="s">
        <v>10100</v>
      </c>
    </row>
    <row r="60" spans="1:10" ht="38.25" x14ac:dyDescent="0.25">
      <c r="A60" s="225">
        <v>3</v>
      </c>
      <c r="B60" s="225" t="s">
        <v>10101</v>
      </c>
      <c r="C60" s="225" t="s">
        <v>539</v>
      </c>
      <c r="D60" s="225"/>
      <c r="E60" s="507">
        <v>1032</v>
      </c>
      <c r="F60" s="225" t="s">
        <v>10102</v>
      </c>
      <c r="G60" s="482" t="s">
        <v>10103</v>
      </c>
      <c r="H60" s="225" t="s">
        <v>10016</v>
      </c>
      <c r="I60" s="225" t="s">
        <v>10017</v>
      </c>
      <c r="J60" s="225" t="s">
        <v>10104</v>
      </c>
    </row>
    <row r="61" spans="1:10" ht="51" x14ac:dyDescent="0.25">
      <c r="A61" s="225">
        <v>4</v>
      </c>
      <c r="B61" s="225" t="s">
        <v>9950</v>
      </c>
      <c r="C61" s="225" t="s">
        <v>539</v>
      </c>
      <c r="D61" s="225"/>
      <c r="E61" s="507">
        <v>8241</v>
      </c>
      <c r="F61" s="225"/>
      <c r="G61" s="482" t="s">
        <v>10105</v>
      </c>
      <c r="H61" s="225" t="s">
        <v>10106</v>
      </c>
      <c r="I61" s="482" t="s">
        <v>10107</v>
      </c>
      <c r="J61" s="71"/>
    </row>
    <row r="62" spans="1:10" ht="25.5" x14ac:dyDescent="0.25">
      <c r="A62" s="519"/>
      <c r="B62" s="519" t="s">
        <v>546</v>
      </c>
      <c r="C62" s="520">
        <v>4</v>
      </c>
      <c r="D62" s="519"/>
      <c r="E62" s="521">
        <f>SUM(E58:E61)</f>
        <v>78929</v>
      </c>
      <c r="F62" s="519"/>
      <c r="G62" s="519"/>
      <c r="H62" s="519"/>
      <c r="I62" s="519"/>
      <c r="J62" s="519"/>
    </row>
    <row r="63" spans="1:10" ht="165.75" x14ac:dyDescent="0.25">
      <c r="A63" s="225">
        <v>1</v>
      </c>
      <c r="B63" s="225" t="s">
        <v>10108</v>
      </c>
      <c r="C63" s="225" t="s">
        <v>427</v>
      </c>
      <c r="D63" s="233" t="s">
        <v>428</v>
      </c>
      <c r="E63" s="507">
        <v>7243</v>
      </c>
      <c r="F63" s="225" t="s">
        <v>10109</v>
      </c>
      <c r="G63" s="225" t="s">
        <v>10110</v>
      </c>
      <c r="H63" s="225" t="s">
        <v>10111</v>
      </c>
      <c r="I63" s="225" t="s">
        <v>10112</v>
      </c>
      <c r="J63" s="225" t="s">
        <v>10100</v>
      </c>
    </row>
    <row r="64" spans="1:10" ht="51" x14ac:dyDescent="0.25">
      <c r="A64" s="225">
        <v>2</v>
      </c>
      <c r="B64" s="225" t="s">
        <v>10113</v>
      </c>
      <c r="C64" s="225" t="s">
        <v>427</v>
      </c>
      <c r="D64" s="233" t="s">
        <v>428</v>
      </c>
      <c r="E64" s="507">
        <v>5940</v>
      </c>
      <c r="F64" s="225" t="s">
        <v>10114</v>
      </c>
      <c r="G64" s="482" t="s">
        <v>10115</v>
      </c>
      <c r="H64" s="225" t="s">
        <v>10116</v>
      </c>
      <c r="I64" s="225" t="s">
        <v>10117</v>
      </c>
      <c r="J64" s="225" t="s">
        <v>10118</v>
      </c>
    </row>
    <row r="65" spans="1:10" ht="51" x14ac:dyDescent="0.25">
      <c r="A65" s="225">
        <v>3</v>
      </c>
      <c r="B65" s="225" t="s">
        <v>10119</v>
      </c>
      <c r="C65" s="225" t="s">
        <v>427</v>
      </c>
      <c r="D65" s="233" t="s">
        <v>428</v>
      </c>
      <c r="E65" s="507">
        <v>328.2</v>
      </c>
      <c r="F65" s="225" t="s">
        <v>10120</v>
      </c>
      <c r="G65" s="225" t="s">
        <v>10121</v>
      </c>
      <c r="H65" s="225" t="s">
        <v>10122</v>
      </c>
      <c r="I65" s="225" t="s">
        <v>10123</v>
      </c>
      <c r="J65" s="71" t="s">
        <v>10118</v>
      </c>
    </row>
    <row r="66" spans="1:10" ht="38.25" x14ac:dyDescent="0.25">
      <c r="A66" s="225">
        <v>4</v>
      </c>
      <c r="B66" s="225" t="s">
        <v>10124</v>
      </c>
      <c r="C66" s="225" t="s">
        <v>427</v>
      </c>
      <c r="D66" s="233" t="s">
        <v>428</v>
      </c>
      <c r="E66" s="507">
        <v>6</v>
      </c>
      <c r="F66" s="225" t="s">
        <v>10125</v>
      </c>
      <c r="G66" s="482" t="s">
        <v>10126</v>
      </c>
      <c r="H66" s="225" t="s">
        <v>10127</v>
      </c>
      <c r="I66" s="225" t="s">
        <v>10128</v>
      </c>
      <c r="J66" s="225" t="s">
        <v>10129</v>
      </c>
    </row>
    <row r="67" spans="1:10" ht="51" x14ac:dyDescent="0.25">
      <c r="A67" s="225">
        <v>5</v>
      </c>
      <c r="B67" s="225" t="s">
        <v>10130</v>
      </c>
      <c r="C67" s="225" t="s">
        <v>427</v>
      </c>
      <c r="D67" s="233" t="s">
        <v>428</v>
      </c>
      <c r="E67" s="507">
        <v>20</v>
      </c>
      <c r="F67" s="225" t="s">
        <v>10131</v>
      </c>
      <c r="G67" s="482" t="s">
        <v>10132</v>
      </c>
      <c r="H67" s="225" t="s">
        <v>10133</v>
      </c>
      <c r="I67" s="225" t="s">
        <v>10134</v>
      </c>
      <c r="J67" s="225" t="s">
        <v>10118</v>
      </c>
    </row>
    <row r="68" spans="1:10" ht="84" x14ac:dyDescent="0.25">
      <c r="A68" s="225">
        <v>6</v>
      </c>
      <c r="B68" s="225" t="s">
        <v>10135</v>
      </c>
      <c r="C68" s="225" t="s">
        <v>427</v>
      </c>
      <c r="D68" s="233" t="s">
        <v>428</v>
      </c>
      <c r="E68" s="507">
        <v>4338.1445000000003</v>
      </c>
      <c r="F68" s="225" t="s">
        <v>10136</v>
      </c>
      <c r="G68" s="482" t="s">
        <v>10137</v>
      </c>
      <c r="H68" s="225" t="s">
        <v>10138</v>
      </c>
      <c r="I68" s="226" t="s">
        <v>10139</v>
      </c>
      <c r="J68" s="225" t="s">
        <v>10140</v>
      </c>
    </row>
    <row r="69" spans="1:10" ht="38.25" x14ac:dyDescent="0.25">
      <c r="A69" s="225">
        <v>7</v>
      </c>
      <c r="B69" s="225" t="s">
        <v>10141</v>
      </c>
      <c r="C69" s="225" t="s">
        <v>427</v>
      </c>
      <c r="D69" s="233" t="s">
        <v>428</v>
      </c>
      <c r="E69" s="507">
        <v>47</v>
      </c>
      <c r="F69" s="225" t="s">
        <v>10142</v>
      </c>
      <c r="G69" s="225" t="s">
        <v>10142</v>
      </c>
      <c r="H69" s="225" t="s">
        <v>9986</v>
      </c>
      <c r="I69" s="225" t="s">
        <v>9986</v>
      </c>
      <c r="J69" s="225" t="s">
        <v>10143</v>
      </c>
    </row>
    <row r="70" spans="1:10" ht="51" x14ac:dyDescent="0.25">
      <c r="A70" s="225">
        <v>8</v>
      </c>
      <c r="B70" s="225" t="s">
        <v>10144</v>
      </c>
      <c r="C70" s="225" t="s">
        <v>427</v>
      </c>
      <c r="D70" s="233" t="s">
        <v>428</v>
      </c>
      <c r="E70" s="507">
        <v>58</v>
      </c>
      <c r="F70" s="225" t="s">
        <v>10145</v>
      </c>
      <c r="G70" s="225" t="s">
        <v>10146</v>
      </c>
      <c r="H70" s="225" t="s">
        <v>9986</v>
      </c>
      <c r="I70" s="225" t="s">
        <v>9986</v>
      </c>
      <c r="J70" s="225" t="s">
        <v>10143</v>
      </c>
    </row>
    <row r="71" spans="1:10" ht="25.5" x14ac:dyDescent="0.25">
      <c r="A71" s="225">
        <v>9</v>
      </c>
      <c r="B71" s="225" t="s">
        <v>10147</v>
      </c>
      <c r="C71" s="225" t="s">
        <v>427</v>
      </c>
      <c r="D71" s="233" t="s">
        <v>428</v>
      </c>
      <c r="E71" s="507">
        <v>2.2000000000000002</v>
      </c>
      <c r="F71" s="225" t="s">
        <v>10148</v>
      </c>
      <c r="G71" s="482" t="s">
        <v>10149</v>
      </c>
      <c r="H71" s="225" t="s">
        <v>10148</v>
      </c>
      <c r="I71" s="225" t="s">
        <v>10150</v>
      </c>
      <c r="J71" s="225" t="s">
        <v>10143</v>
      </c>
    </row>
    <row r="72" spans="1:10" ht="63.75" x14ac:dyDescent="0.25">
      <c r="A72" s="225">
        <v>10</v>
      </c>
      <c r="B72" s="225" t="s">
        <v>10151</v>
      </c>
      <c r="C72" s="225" t="s">
        <v>427</v>
      </c>
      <c r="D72" s="233" t="s">
        <v>428</v>
      </c>
      <c r="E72" s="507">
        <v>310</v>
      </c>
      <c r="F72" s="225" t="s">
        <v>10152</v>
      </c>
      <c r="G72" s="482" t="s">
        <v>10153</v>
      </c>
      <c r="H72" s="225" t="s">
        <v>10154</v>
      </c>
      <c r="I72" s="225" t="s">
        <v>10154</v>
      </c>
      <c r="J72" s="225" t="s">
        <v>10155</v>
      </c>
    </row>
    <row r="73" spans="1:10" ht="76.5" x14ac:dyDescent="0.25">
      <c r="A73" s="225">
        <v>11</v>
      </c>
      <c r="B73" s="225" t="s">
        <v>10156</v>
      </c>
      <c r="C73" s="225" t="s">
        <v>427</v>
      </c>
      <c r="D73" s="233" t="s">
        <v>428</v>
      </c>
      <c r="E73" s="507">
        <v>30</v>
      </c>
      <c r="F73" s="225" t="s">
        <v>10157</v>
      </c>
      <c r="G73" s="482" t="s">
        <v>10158</v>
      </c>
      <c r="H73" s="225" t="s">
        <v>10154</v>
      </c>
      <c r="I73" s="225" t="s">
        <v>10154</v>
      </c>
      <c r="J73" s="225" t="s">
        <v>10159</v>
      </c>
    </row>
    <row r="74" spans="1:10" ht="25.5" x14ac:dyDescent="0.25">
      <c r="A74" s="516"/>
      <c r="B74" s="516" t="s">
        <v>452</v>
      </c>
      <c r="C74" s="517">
        <v>11</v>
      </c>
      <c r="D74" s="516"/>
      <c r="E74" s="518">
        <f>SUM(E63:E73)</f>
        <v>18322.5445</v>
      </c>
      <c r="F74" s="516"/>
      <c r="G74" s="516"/>
      <c r="H74" s="516"/>
      <c r="I74" s="516"/>
      <c r="J74" s="516"/>
    </row>
    <row r="75" spans="1:10" ht="89.25" x14ac:dyDescent="0.25">
      <c r="A75" s="225">
        <v>1</v>
      </c>
      <c r="B75" s="225" t="s">
        <v>10160</v>
      </c>
      <c r="C75" s="225" t="s">
        <v>427</v>
      </c>
      <c r="D75" s="233" t="s">
        <v>454</v>
      </c>
      <c r="E75" s="507">
        <v>220.5</v>
      </c>
      <c r="F75" s="225" t="s">
        <v>10161</v>
      </c>
      <c r="G75" s="482" t="s">
        <v>10162</v>
      </c>
      <c r="H75" s="225" t="s">
        <v>9979</v>
      </c>
      <c r="I75" s="225" t="s">
        <v>9980</v>
      </c>
      <c r="J75" s="225" t="s">
        <v>10163</v>
      </c>
    </row>
    <row r="76" spans="1:10" ht="127.5" x14ac:dyDescent="0.25">
      <c r="A76" s="225">
        <v>2</v>
      </c>
      <c r="B76" s="225" t="s">
        <v>10164</v>
      </c>
      <c r="C76" s="225" t="s">
        <v>427</v>
      </c>
      <c r="D76" s="233" t="s">
        <v>454</v>
      </c>
      <c r="E76" s="507">
        <v>175</v>
      </c>
      <c r="F76" s="225" t="s">
        <v>10165</v>
      </c>
      <c r="G76" s="482" t="s">
        <v>10166</v>
      </c>
      <c r="H76" s="225" t="s">
        <v>9979</v>
      </c>
      <c r="I76" s="225" t="s">
        <v>9980</v>
      </c>
      <c r="J76" s="225" t="s">
        <v>10163</v>
      </c>
    </row>
    <row r="77" spans="1:10" ht="76.5" x14ac:dyDescent="0.25">
      <c r="A77" s="225">
        <v>3</v>
      </c>
      <c r="B77" s="225" t="s">
        <v>10167</v>
      </c>
      <c r="C77" s="225" t="s">
        <v>427</v>
      </c>
      <c r="D77" s="233" t="s">
        <v>454</v>
      </c>
      <c r="E77" s="507">
        <v>50</v>
      </c>
      <c r="F77" s="225" t="s">
        <v>10168</v>
      </c>
      <c r="G77" s="482" t="s">
        <v>10169</v>
      </c>
      <c r="H77" s="225" t="s">
        <v>9979</v>
      </c>
      <c r="I77" s="225" t="s">
        <v>9980</v>
      </c>
      <c r="J77" s="225" t="s">
        <v>10163</v>
      </c>
    </row>
    <row r="78" spans="1:10" ht="89.25" x14ac:dyDescent="0.25">
      <c r="A78" s="225">
        <v>4</v>
      </c>
      <c r="B78" s="225" t="s">
        <v>10170</v>
      </c>
      <c r="C78" s="225" t="s">
        <v>427</v>
      </c>
      <c r="D78" s="233" t="s">
        <v>454</v>
      </c>
      <c r="E78" s="507">
        <v>185</v>
      </c>
      <c r="F78" s="225" t="s">
        <v>10171</v>
      </c>
      <c r="G78" s="482" t="s">
        <v>10172</v>
      </c>
      <c r="H78" s="225" t="s">
        <v>9979</v>
      </c>
      <c r="I78" s="225" t="s">
        <v>9980</v>
      </c>
      <c r="J78" s="225" t="s">
        <v>10163</v>
      </c>
    </row>
    <row r="79" spans="1:10" ht="51" x14ac:dyDescent="0.25">
      <c r="A79" s="225">
        <v>5</v>
      </c>
      <c r="B79" s="225" t="s">
        <v>10173</v>
      </c>
      <c r="C79" s="225" t="s">
        <v>427</v>
      </c>
      <c r="D79" s="233" t="s">
        <v>454</v>
      </c>
      <c r="E79" s="507">
        <v>763</v>
      </c>
      <c r="F79" s="225" t="s">
        <v>10174</v>
      </c>
      <c r="G79" s="482" t="s">
        <v>10175</v>
      </c>
      <c r="H79" s="225" t="s">
        <v>10016</v>
      </c>
      <c r="I79" s="225" t="s">
        <v>10017</v>
      </c>
      <c r="J79" s="225" t="s">
        <v>10176</v>
      </c>
    </row>
    <row r="80" spans="1:10" ht="38.25" x14ac:dyDescent="0.25">
      <c r="A80" s="225">
        <v>6</v>
      </c>
      <c r="B80" s="225" t="s">
        <v>10177</v>
      </c>
      <c r="C80" s="225" t="s">
        <v>427</v>
      </c>
      <c r="D80" s="233" t="s">
        <v>454</v>
      </c>
      <c r="E80" s="507">
        <v>3294</v>
      </c>
      <c r="F80" s="225" t="s">
        <v>10178</v>
      </c>
      <c r="G80" s="482" t="s">
        <v>10179</v>
      </c>
      <c r="H80" s="225" t="s">
        <v>10043</v>
      </c>
      <c r="I80" s="225" t="s">
        <v>10044</v>
      </c>
      <c r="J80" s="225" t="s">
        <v>10180</v>
      </c>
    </row>
    <row r="81" spans="1:10" ht="51" x14ac:dyDescent="0.25">
      <c r="A81" s="225">
        <v>7</v>
      </c>
      <c r="B81" s="225" t="s">
        <v>10181</v>
      </c>
      <c r="C81" s="225" t="s">
        <v>427</v>
      </c>
      <c r="D81" s="233" t="s">
        <v>454</v>
      </c>
      <c r="E81" s="507">
        <v>840</v>
      </c>
      <c r="F81" s="225" t="s">
        <v>10182</v>
      </c>
      <c r="G81" s="482" t="s">
        <v>10183</v>
      </c>
      <c r="H81" s="225" t="s">
        <v>9985</v>
      </c>
      <c r="I81" s="225" t="s">
        <v>9986</v>
      </c>
      <c r="J81" s="225" t="s">
        <v>10184</v>
      </c>
    </row>
    <row r="82" spans="1:10" ht="51" x14ac:dyDescent="0.25">
      <c r="A82" s="225">
        <v>8</v>
      </c>
      <c r="B82" s="225" t="s">
        <v>10185</v>
      </c>
      <c r="C82" s="225" t="s">
        <v>427</v>
      </c>
      <c r="D82" s="233" t="s">
        <v>454</v>
      </c>
      <c r="E82" s="507">
        <v>510</v>
      </c>
      <c r="F82" s="225" t="s">
        <v>10186</v>
      </c>
      <c r="G82" s="482" t="s">
        <v>10187</v>
      </c>
      <c r="H82" s="225" t="s">
        <v>9985</v>
      </c>
      <c r="I82" s="225" t="s">
        <v>9986</v>
      </c>
      <c r="J82" s="225" t="s">
        <v>10184</v>
      </c>
    </row>
    <row r="83" spans="1:10" ht="114.75" x14ac:dyDescent="0.25">
      <c r="A83" s="225">
        <v>9</v>
      </c>
      <c r="B83" s="225" t="s">
        <v>10188</v>
      </c>
      <c r="C83" s="225" t="s">
        <v>427</v>
      </c>
      <c r="D83" s="233" t="s">
        <v>454</v>
      </c>
      <c r="E83" s="507">
        <v>153.30000000000001</v>
      </c>
      <c r="F83" s="225" t="s">
        <v>10189</v>
      </c>
      <c r="G83" s="482" t="s">
        <v>10190</v>
      </c>
      <c r="H83" s="225" t="s">
        <v>9985</v>
      </c>
      <c r="I83" s="225" t="s">
        <v>9986</v>
      </c>
      <c r="J83" s="225" t="s">
        <v>10191</v>
      </c>
    </row>
    <row r="84" spans="1:10" ht="38.25" x14ac:dyDescent="0.25">
      <c r="A84" s="225">
        <v>19</v>
      </c>
      <c r="B84" s="225" t="s">
        <v>10192</v>
      </c>
      <c r="C84" s="225" t="s">
        <v>427</v>
      </c>
      <c r="D84" s="233" t="s">
        <v>454</v>
      </c>
      <c r="E84" s="507">
        <v>48</v>
      </c>
      <c r="F84" s="225" t="s">
        <v>10193</v>
      </c>
      <c r="G84" s="482" t="s">
        <v>10194</v>
      </c>
      <c r="H84" s="225" t="s">
        <v>10195</v>
      </c>
      <c r="I84" s="225" t="s">
        <v>10196</v>
      </c>
      <c r="J84" s="225" t="s">
        <v>10197</v>
      </c>
    </row>
    <row r="85" spans="1:10" ht="38.25" x14ac:dyDescent="0.25">
      <c r="A85" s="225">
        <v>11</v>
      </c>
      <c r="B85" s="225" t="s">
        <v>10198</v>
      </c>
      <c r="C85" s="225" t="s">
        <v>427</v>
      </c>
      <c r="D85" s="233" t="s">
        <v>454</v>
      </c>
      <c r="E85" s="507">
        <v>50.9</v>
      </c>
      <c r="F85" s="225" t="s">
        <v>10199</v>
      </c>
      <c r="G85" s="482" t="s">
        <v>10200</v>
      </c>
      <c r="H85" s="225" t="s">
        <v>10195</v>
      </c>
      <c r="I85" s="225" t="s">
        <v>10201</v>
      </c>
      <c r="J85" s="225" t="s">
        <v>10202</v>
      </c>
    </row>
    <row r="86" spans="1:10" ht="51" x14ac:dyDescent="0.25">
      <c r="A86" s="225">
        <v>12</v>
      </c>
      <c r="B86" s="225" t="s">
        <v>10203</v>
      </c>
      <c r="C86" s="225" t="s">
        <v>427</v>
      </c>
      <c r="D86" s="233" t="s">
        <v>454</v>
      </c>
      <c r="E86" s="507">
        <v>184</v>
      </c>
      <c r="F86" s="225" t="s">
        <v>10204</v>
      </c>
      <c r="G86" s="482" t="s">
        <v>10205</v>
      </c>
      <c r="H86" s="225" t="s">
        <v>10154</v>
      </c>
      <c r="I86" s="225" t="s">
        <v>10154</v>
      </c>
      <c r="J86" s="225" t="s">
        <v>10202</v>
      </c>
    </row>
    <row r="87" spans="1:10" ht="51" x14ac:dyDescent="0.25">
      <c r="A87" s="225">
        <v>13</v>
      </c>
      <c r="B87" s="225" t="s">
        <v>10206</v>
      </c>
      <c r="C87" s="225" t="s">
        <v>427</v>
      </c>
      <c r="D87" s="233" t="s">
        <v>454</v>
      </c>
      <c r="E87" s="507">
        <v>10</v>
      </c>
      <c r="F87" s="225" t="s">
        <v>10207</v>
      </c>
      <c r="G87" s="482" t="s">
        <v>10208</v>
      </c>
      <c r="H87" s="225" t="s">
        <v>10209</v>
      </c>
      <c r="I87" s="482" t="s">
        <v>10210</v>
      </c>
      <c r="J87" s="225" t="s">
        <v>10202</v>
      </c>
    </row>
    <row r="88" spans="1:10" ht="25.5" x14ac:dyDescent="0.25">
      <c r="A88" s="516"/>
      <c r="B88" s="516" t="s">
        <v>460</v>
      </c>
      <c r="C88" s="517">
        <v>13</v>
      </c>
      <c r="D88" s="516"/>
      <c r="E88" s="518">
        <f>SUM(E75:E87)</f>
        <v>6483.7</v>
      </c>
      <c r="F88" s="516"/>
      <c r="G88" s="516"/>
      <c r="H88" s="516"/>
      <c r="I88" s="516"/>
      <c r="J88" s="516"/>
    </row>
    <row r="89" spans="1:10" ht="89.25" x14ac:dyDescent="0.25">
      <c r="A89" s="225">
        <v>1</v>
      </c>
      <c r="B89" s="225" t="s">
        <v>10211</v>
      </c>
      <c r="C89" s="225" t="s">
        <v>427</v>
      </c>
      <c r="D89" s="233" t="s">
        <v>694</v>
      </c>
      <c r="E89" s="507">
        <v>253.6</v>
      </c>
      <c r="F89" s="225" t="s">
        <v>10212</v>
      </c>
      <c r="G89" s="482" t="s">
        <v>10213</v>
      </c>
      <c r="H89" s="225" t="s">
        <v>10214</v>
      </c>
      <c r="I89" s="225" t="s">
        <v>10017</v>
      </c>
      <c r="J89" s="225" t="s">
        <v>10163</v>
      </c>
    </row>
    <row r="90" spans="1:10" ht="63.75" x14ac:dyDescent="0.25">
      <c r="A90" s="225">
        <v>2</v>
      </c>
      <c r="B90" s="225" t="s">
        <v>10215</v>
      </c>
      <c r="C90" s="225" t="s">
        <v>427</v>
      </c>
      <c r="D90" s="233" t="s">
        <v>694</v>
      </c>
      <c r="E90" s="507">
        <v>130.30000000000001</v>
      </c>
      <c r="F90" s="225" t="s">
        <v>10216</v>
      </c>
      <c r="G90" s="302" t="s">
        <v>10217</v>
      </c>
      <c r="H90" s="225" t="s">
        <v>10016</v>
      </c>
      <c r="I90" s="225" t="s">
        <v>10017</v>
      </c>
      <c r="J90" s="225" t="s">
        <v>10218</v>
      </c>
    </row>
    <row r="91" spans="1:10" ht="38.25" x14ac:dyDescent="0.25">
      <c r="A91" s="225">
        <v>3</v>
      </c>
      <c r="B91" s="225" t="s">
        <v>10219</v>
      </c>
      <c r="C91" s="225" t="s">
        <v>427</v>
      </c>
      <c r="D91" s="233" t="s">
        <v>694</v>
      </c>
      <c r="E91" s="507">
        <v>121</v>
      </c>
      <c r="F91" s="225" t="s">
        <v>10220</v>
      </c>
      <c r="G91" s="302" t="s">
        <v>10221</v>
      </c>
      <c r="H91" s="225" t="s">
        <v>10016</v>
      </c>
      <c r="I91" s="225" t="s">
        <v>10017</v>
      </c>
      <c r="J91" s="225" t="s">
        <v>10218</v>
      </c>
    </row>
    <row r="92" spans="1:10" ht="38.25" x14ac:dyDescent="0.25">
      <c r="A92" s="225">
        <v>4</v>
      </c>
      <c r="B92" s="225" t="s">
        <v>10222</v>
      </c>
      <c r="C92" s="225" t="s">
        <v>427</v>
      </c>
      <c r="D92" s="233" t="s">
        <v>694</v>
      </c>
      <c r="E92" s="507">
        <v>41.4</v>
      </c>
      <c r="F92" s="225" t="s">
        <v>10223</v>
      </c>
      <c r="G92" s="482" t="s">
        <v>10224</v>
      </c>
      <c r="H92" s="225" t="s">
        <v>10016</v>
      </c>
      <c r="I92" s="225" t="s">
        <v>10017</v>
      </c>
      <c r="J92" s="225" t="s">
        <v>10163</v>
      </c>
    </row>
    <row r="93" spans="1:10" ht="38.25" x14ac:dyDescent="0.25">
      <c r="A93" s="225">
        <v>5</v>
      </c>
      <c r="B93" s="225" t="s">
        <v>10225</v>
      </c>
      <c r="C93" s="225" t="s">
        <v>427</v>
      </c>
      <c r="D93" s="233" t="s">
        <v>694</v>
      </c>
      <c r="E93" s="507">
        <v>1.88</v>
      </c>
      <c r="F93" s="225" t="s">
        <v>10226</v>
      </c>
      <c r="G93" s="302" t="s">
        <v>10227</v>
      </c>
      <c r="H93" s="225" t="s">
        <v>10228</v>
      </c>
      <c r="I93" s="205" t="s">
        <v>10033</v>
      </c>
      <c r="J93" s="225" t="s">
        <v>10229</v>
      </c>
    </row>
    <row r="94" spans="1:10" ht="38.25" x14ac:dyDescent="0.25">
      <c r="A94" s="225">
        <v>6</v>
      </c>
      <c r="B94" s="225" t="s">
        <v>10230</v>
      </c>
      <c r="C94" s="225" t="s">
        <v>427</v>
      </c>
      <c r="D94" s="233" t="s">
        <v>694</v>
      </c>
      <c r="E94" s="507">
        <v>0.12</v>
      </c>
      <c r="F94" s="225" t="s">
        <v>10226</v>
      </c>
      <c r="G94" s="302" t="s">
        <v>10231</v>
      </c>
      <c r="H94" s="225" t="s">
        <v>10228</v>
      </c>
      <c r="I94" s="205" t="s">
        <v>10033</v>
      </c>
      <c r="J94" s="225" t="s">
        <v>10229</v>
      </c>
    </row>
    <row r="95" spans="1:10" ht="25.5" x14ac:dyDescent="0.25">
      <c r="A95" s="225">
        <v>7</v>
      </c>
      <c r="B95" s="225" t="s">
        <v>10232</v>
      </c>
      <c r="C95" s="225" t="s">
        <v>427</v>
      </c>
      <c r="D95" s="233" t="s">
        <v>694</v>
      </c>
      <c r="E95" s="507">
        <v>29</v>
      </c>
      <c r="F95" s="225" t="s">
        <v>10233</v>
      </c>
      <c r="G95" s="302" t="s">
        <v>10234</v>
      </c>
      <c r="H95" s="225" t="s">
        <v>10235</v>
      </c>
      <c r="I95" s="205" t="s">
        <v>10033</v>
      </c>
      <c r="J95" s="225" t="s">
        <v>10118</v>
      </c>
    </row>
    <row r="96" spans="1:10" ht="63.75" x14ac:dyDescent="0.25">
      <c r="A96" s="225">
        <v>8</v>
      </c>
      <c r="B96" s="225" t="s">
        <v>10236</v>
      </c>
      <c r="C96" s="225" t="s">
        <v>427</v>
      </c>
      <c r="D96" s="233" t="s">
        <v>694</v>
      </c>
      <c r="E96" s="507">
        <v>27.5</v>
      </c>
      <c r="F96" s="225" t="s">
        <v>10237</v>
      </c>
      <c r="G96" s="302" t="s">
        <v>10238</v>
      </c>
      <c r="H96" s="225" t="s">
        <v>10239</v>
      </c>
      <c r="I96" s="205" t="s">
        <v>10240</v>
      </c>
      <c r="J96" s="225" t="s">
        <v>10241</v>
      </c>
    </row>
    <row r="97" spans="1:10" ht="51" x14ac:dyDescent="0.25">
      <c r="A97" s="225">
        <v>9</v>
      </c>
      <c r="B97" s="225" t="s">
        <v>10242</v>
      </c>
      <c r="C97" s="225" t="s">
        <v>427</v>
      </c>
      <c r="D97" s="233" t="s">
        <v>694</v>
      </c>
      <c r="E97" s="507">
        <v>23</v>
      </c>
      <c r="F97" s="225" t="s">
        <v>10243</v>
      </c>
      <c r="G97" s="302" t="s">
        <v>10244</v>
      </c>
      <c r="H97" s="225" t="s">
        <v>10245</v>
      </c>
      <c r="I97" s="205" t="s">
        <v>10246</v>
      </c>
      <c r="J97" s="225" t="s">
        <v>10247</v>
      </c>
    </row>
    <row r="98" spans="1:10" ht="38.25" x14ac:dyDescent="0.25">
      <c r="A98" s="225">
        <v>10</v>
      </c>
      <c r="B98" s="225" t="s">
        <v>10248</v>
      </c>
      <c r="C98" s="225" t="s">
        <v>427</v>
      </c>
      <c r="D98" s="233" t="s">
        <v>694</v>
      </c>
      <c r="E98" s="507">
        <v>3.4</v>
      </c>
      <c r="F98" s="225" t="s">
        <v>10249</v>
      </c>
      <c r="G98" s="302" t="s">
        <v>10250</v>
      </c>
      <c r="H98" s="225" t="s">
        <v>9999</v>
      </c>
      <c r="I98" s="205" t="s">
        <v>10000</v>
      </c>
      <c r="J98" s="225" t="s">
        <v>10247</v>
      </c>
    </row>
    <row r="99" spans="1:10" ht="38.25" x14ac:dyDescent="0.25">
      <c r="A99" s="225">
        <v>11</v>
      </c>
      <c r="B99" s="225" t="s">
        <v>10251</v>
      </c>
      <c r="C99" s="225" t="s">
        <v>427</v>
      </c>
      <c r="D99" s="233" t="s">
        <v>694</v>
      </c>
      <c r="E99" s="507">
        <v>2</v>
      </c>
      <c r="F99" s="225" t="s">
        <v>10252</v>
      </c>
      <c r="G99" s="302" t="s">
        <v>10253</v>
      </c>
      <c r="H99" s="225" t="s">
        <v>9999</v>
      </c>
      <c r="I99" s="205" t="s">
        <v>10000</v>
      </c>
      <c r="J99" s="225" t="s">
        <v>10247</v>
      </c>
    </row>
    <row r="100" spans="1:10" ht="38.25" x14ac:dyDescent="0.25">
      <c r="A100" s="225">
        <v>12</v>
      </c>
      <c r="B100" s="225" t="s">
        <v>10254</v>
      </c>
      <c r="C100" s="225" t="s">
        <v>427</v>
      </c>
      <c r="D100" s="233" t="s">
        <v>694</v>
      </c>
      <c r="E100" s="507">
        <v>41.7</v>
      </c>
      <c r="F100" s="225" t="s">
        <v>9943</v>
      </c>
      <c r="G100" s="302" t="s">
        <v>10255</v>
      </c>
      <c r="H100" s="225" t="s">
        <v>9943</v>
      </c>
      <c r="I100" s="225" t="s">
        <v>9944</v>
      </c>
      <c r="J100" s="225" t="s">
        <v>10247</v>
      </c>
    </row>
    <row r="101" spans="1:10" ht="38.25" x14ac:dyDescent="0.25">
      <c r="A101" s="225">
        <v>13</v>
      </c>
      <c r="B101" s="225" t="s">
        <v>10256</v>
      </c>
      <c r="C101" s="225" t="s">
        <v>427</v>
      </c>
      <c r="D101" s="233" t="s">
        <v>694</v>
      </c>
      <c r="E101" s="507">
        <v>48</v>
      </c>
      <c r="F101" s="225" t="s">
        <v>10257</v>
      </c>
      <c r="G101" s="302" t="s">
        <v>10258</v>
      </c>
      <c r="H101" s="225" t="s">
        <v>9985</v>
      </c>
      <c r="I101" s="205" t="s">
        <v>9986</v>
      </c>
      <c r="J101" s="225" t="s">
        <v>10247</v>
      </c>
    </row>
    <row r="102" spans="1:10" ht="38.25" x14ac:dyDescent="0.25">
      <c r="A102" s="225">
        <v>14</v>
      </c>
      <c r="B102" s="225" t="s">
        <v>10259</v>
      </c>
      <c r="C102" s="225" t="s">
        <v>427</v>
      </c>
      <c r="D102" s="233" t="s">
        <v>694</v>
      </c>
      <c r="E102" s="507">
        <v>11</v>
      </c>
      <c r="F102" s="225" t="s">
        <v>10260</v>
      </c>
      <c r="G102" s="302" t="s">
        <v>10261</v>
      </c>
      <c r="H102" s="225" t="s">
        <v>10262</v>
      </c>
      <c r="I102" s="205" t="s">
        <v>10000</v>
      </c>
      <c r="J102" s="225" t="s">
        <v>10263</v>
      </c>
    </row>
    <row r="103" spans="1:10" ht="38.25" x14ac:dyDescent="0.25">
      <c r="A103" s="225">
        <v>15</v>
      </c>
      <c r="B103" s="225" t="s">
        <v>10264</v>
      </c>
      <c r="C103" s="225" t="s">
        <v>427</v>
      </c>
      <c r="D103" s="233" t="s">
        <v>694</v>
      </c>
      <c r="E103" s="507">
        <v>422</v>
      </c>
      <c r="F103" s="225" t="s">
        <v>10265</v>
      </c>
      <c r="G103" s="302" t="s">
        <v>10266</v>
      </c>
      <c r="H103" s="225" t="s">
        <v>9999</v>
      </c>
      <c r="I103" s="205" t="s">
        <v>10000</v>
      </c>
      <c r="J103" s="225" t="s">
        <v>10263</v>
      </c>
    </row>
    <row r="104" spans="1:10" ht="38.25" x14ac:dyDescent="0.25">
      <c r="A104" s="225">
        <v>16</v>
      </c>
      <c r="B104" s="225" t="s">
        <v>10267</v>
      </c>
      <c r="C104" s="225" t="s">
        <v>427</v>
      </c>
      <c r="D104" s="233" t="s">
        <v>694</v>
      </c>
      <c r="E104" s="507">
        <v>8</v>
      </c>
      <c r="F104" s="225" t="s">
        <v>10268</v>
      </c>
      <c r="G104" s="302" t="s">
        <v>10269</v>
      </c>
      <c r="H104" s="225" t="s">
        <v>10270</v>
      </c>
      <c r="I104" s="205" t="s">
        <v>10271</v>
      </c>
      <c r="J104" s="225" t="s">
        <v>10247</v>
      </c>
    </row>
    <row r="105" spans="1:10" ht="25.5" x14ac:dyDescent="0.25">
      <c r="A105" s="225">
        <v>17</v>
      </c>
      <c r="B105" s="225" t="s">
        <v>10272</v>
      </c>
      <c r="C105" s="225" t="s">
        <v>427</v>
      </c>
      <c r="D105" s="233" t="s">
        <v>694</v>
      </c>
      <c r="E105" s="507">
        <v>25</v>
      </c>
      <c r="F105" s="225" t="s">
        <v>10273</v>
      </c>
      <c r="G105" s="302" t="s">
        <v>10274</v>
      </c>
      <c r="H105" s="225" t="s">
        <v>10275</v>
      </c>
      <c r="I105" s="205" t="s">
        <v>10039</v>
      </c>
      <c r="J105" s="225" t="s">
        <v>10218</v>
      </c>
    </row>
    <row r="106" spans="1:10" ht="51" x14ac:dyDescent="0.25">
      <c r="A106" s="225">
        <v>18</v>
      </c>
      <c r="B106" s="225" t="s">
        <v>10276</v>
      </c>
      <c r="C106" s="225" t="s">
        <v>427</v>
      </c>
      <c r="D106" s="233" t="s">
        <v>694</v>
      </c>
      <c r="E106" s="507">
        <v>63.3</v>
      </c>
      <c r="F106" s="225" t="s">
        <v>10277</v>
      </c>
      <c r="G106" s="302" t="s">
        <v>10278</v>
      </c>
      <c r="H106" s="225" t="s">
        <v>10279</v>
      </c>
      <c r="I106" s="205" t="s">
        <v>10280</v>
      </c>
      <c r="J106" s="225" t="s">
        <v>10263</v>
      </c>
    </row>
    <row r="107" spans="1:10" ht="25.5" x14ac:dyDescent="0.25">
      <c r="A107" s="225">
        <v>19</v>
      </c>
      <c r="B107" s="225" t="s">
        <v>10281</v>
      </c>
      <c r="C107" s="225" t="s">
        <v>427</v>
      </c>
      <c r="D107" s="233" t="s">
        <v>694</v>
      </c>
      <c r="E107" s="507">
        <v>15</v>
      </c>
      <c r="F107" s="225" t="s">
        <v>10282</v>
      </c>
      <c r="G107" s="302" t="s">
        <v>10283</v>
      </c>
      <c r="H107" s="225" t="s">
        <v>10284</v>
      </c>
      <c r="I107" s="205" t="s">
        <v>10285</v>
      </c>
      <c r="J107" s="225" t="s">
        <v>10263</v>
      </c>
    </row>
    <row r="108" spans="1:10" ht="25.5" x14ac:dyDescent="0.25">
      <c r="A108" s="225">
        <v>20</v>
      </c>
      <c r="B108" s="225" t="s">
        <v>10286</v>
      </c>
      <c r="C108" s="225" t="s">
        <v>427</v>
      </c>
      <c r="D108" s="233" t="s">
        <v>694</v>
      </c>
      <c r="E108" s="507">
        <v>35</v>
      </c>
      <c r="F108" s="225" t="s">
        <v>10287</v>
      </c>
      <c r="G108" s="302" t="s">
        <v>10288</v>
      </c>
      <c r="H108" s="225" t="s">
        <v>10289</v>
      </c>
      <c r="I108" s="205" t="s">
        <v>10285</v>
      </c>
      <c r="J108" s="225" t="s">
        <v>10263</v>
      </c>
    </row>
    <row r="109" spans="1:10" ht="51" x14ac:dyDescent="0.25">
      <c r="A109" s="225">
        <v>21</v>
      </c>
      <c r="B109" s="225" t="s">
        <v>10290</v>
      </c>
      <c r="C109" s="225" t="s">
        <v>427</v>
      </c>
      <c r="D109" s="233" t="s">
        <v>694</v>
      </c>
      <c r="E109" s="507">
        <v>8.9</v>
      </c>
      <c r="F109" s="225" t="s">
        <v>10291</v>
      </c>
      <c r="G109" s="302" t="s">
        <v>10292</v>
      </c>
      <c r="H109" s="225" t="s">
        <v>10293</v>
      </c>
      <c r="I109" s="205" t="s">
        <v>10294</v>
      </c>
      <c r="J109" s="225" t="s">
        <v>10295</v>
      </c>
    </row>
    <row r="110" spans="1:10" ht="38.25" x14ac:dyDescent="0.25">
      <c r="A110" s="225">
        <v>22</v>
      </c>
      <c r="B110" s="225" t="s">
        <v>10296</v>
      </c>
      <c r="C110" s="225" t="s">
        <v>427</v>
      </c>
      <c r="D110" s="233" t="s">
        <v>694</v>
      </c>
      <c r="E110" s="507">
        <v>4</v>
      </c>
      <c r="F110" s="225" t="s">
        <v>10297</v>
      </c>
      <c r="G110" s="302" t="s">
        <v>10298</v>
      </c>
      <c r="H110" s="225" t="s">
        <v>10299</v>
      </c>
      <c r="I110" s="205" t="s">
        <v>10300</v>
      </c>
      <c r="J110" s="225" t="s">
        <v>10295</v>
      </c>
    </row>
    <row r="111" spans="1:10" ht="38.25" x14ac:dyDescent="0.25">
      <c r="A111" s="225">
        <v>23</v>
      </c>
      <c r="B111" s="225" t="s">
        <v>10301</v>
      </c>
      <c r="C111" s="225" t="s">
        <v>427</v>
      </c>
      <c r="D111" s="233" t="s">
        <v>694</v>
      </c>
      <c r="E111" s="507">
        <v>2</v>
      </c>
      <c r="F111" s="225" t="s">
        <v>10302</v>
      </c>
      <c r="G111" s="302" t="s">
        <v>10303</v>
      </c>
      <c r="H111" s="225" t="s">
        <v>10304</v>
      </c>
      <c r="I111" s="205" t="s">
        <v>10305</v>
      </c>
      <c r="J111" s="225" t="s">
        <v>10295</v>
      </c>
    </row>
    <row r="112" spans="1:10" ht="38.25" x14ac:dyDescent="0.25">
      <c r="A112" s="225">
        <v>24</v>
      </c>
      <c r="B112" s="225" t="s">
        <v>10306</v>
      </c>
      <c r="C112" s="225" t="s">
        <v>427</v>
      </c>
      <c r="D112" s="233" t="s">
        <v>694</v>
      </c>
      <c r="E112" s="225">
        <v>2.5</v>
      </c>
      <c r="F112" s="225" t="s">
        <v>10307</v>
      </c>
      <c r="G112" s="302" t="s">
        <v>10308</v>
      </c>
      <c r="H112" s="225" t="s">
        <v>10309</v>
      </c>
      <c r="I112" s="205" t="s">
        <v>10027</v>
      </c>
      <c r="J112" s="225" t="s">
        <v>10310</v>
      </c>
    </row>
    <row r="113" spans="1:10" ht="38.25" x14ac:dyDescent="0.25">
      <c r="A113" s="225">
        <v>25</v>
      </c>
      <c r="B113" s="225" t="s">
        <v>10311</v>
      </c>
      <c r="C113" s="225" t="s">
        <v>427</v>
      </c>
      <c r="D113" s="233" t="s">
        <v>694</v>
      </c>
      <c r="E113" s="525">
        <v>13</v>
      </c>
      <c r="F113" s="225" t="s">
        <v>10312</v>
      </c>
      <c r="G113" s="302" t="s">
        <v>10308</v>
      </c>
      <c r="H113" s="225" t="s">
        <v>10309</v>
      </c>
      <c r="I113" s="205" t="s">
        <v>10027</v>
      </c>
      <c r="J113" s="225" t="s">
        <v>10310</v>
      </c>
    </row>
    <row r="114" spans="1:10" ht="38.25" x14ac:dyDescent="0.25">
      <c r="A114" s="225">
        <v>26</v>
      </c>
      <c r="B114" s="225" t="s">
        <v>10313</v>
      </c>
      <c r="C114" s="225" t="s">
        <v>427</v>
      </c>
      <c r="D114" s="233" t="s">
        <v>694</v>
      </c>
      <c r="E114" s="525">
        <v>45</v>
      </c>
      <c r="F114" s="225" t="s">
        <v>10312</v>
      </c>
      <c r="G114" s="302" t="s">
        <v>10314</v>
      </c>
      <c r="H114" s="225" t="s">
        <v>10309</v>
      </c>
      <c r="I114" s="205" t="s">
        <v>10027</v>
      </c>
      <c r="J114" s="225" t="s">
        <v>10310</v>
      </c>
    </row>
    <row r="115" spans="1:10" ht="25.5" x14ac:dyDescent="0.25">
      <c r="A115" s="516"/>
      <c r="B115" s="516" t="s">
        <v>711</v>
      </c>
      <c r="C115" s="517">
        <v>26</v>
      </c>
      <c r="D115" s="516"/>
      <c r="E115" s="518">
        <f>SUM(E89:E114)</f>
        <v>1377.6000000000001</v>
      </c>
      <c r="F115" s="516"/>
      <c r="G115" s="516"/>
      <c r="H115" s="516"/>
      <c r="I115" s="516"/>
      <c r="J115" s="516"/>
    </row>
    <row r="116" spans="1:10" ht="102" x14ac:dyDescent="0.25">
      <c r="A116" s="225">
        <v>1</v>
      </c>
      <c r="B116" s="225" t="s">
        <v>10315</v>
      </c>
      <c r="C116" s="225" t="s">
        <v>427</v>
      </c>
      <c r="D116" s="233" t="s">
        <v>10316</v>
      </c>
      <c r="E116" s="507">
        <v>1740</v>
      </c>
      <c r="F116" s="225" t="s">
        <v>9961</v>
      </c>
      <c r="G116" s="205" t="s">
        <v>9961</v>
      </c>
      <c r="H116" s="225" t="s">
        <v>10317</v>
      </c>
      <c r="I116" s="205" t="s">
        <v>10318</v>
      </c>
      <c r="J116" s="225" t="s">
        <v>10155</v>
      </c>
    </row>
    <row r="117" spans="1:10" ht="60" x14ac:dyDescent="0.25">
      <c r="A117" s="225">
        <v>2</v>
      </c>
      <c r="B117" s="225" t="s">
        <v>10319</v>
      </c>
      <c r="C117" s="225" t="s">
        <v>427</v>
      </c>
      <c r="D117" s="233" t="s">
        <v>10316</v>
      </c>
      <c r="E117" s="507">
        <v>275</v>
      </c>
      <c r="F117" s="225" t="s">
        <v>10320</v>
      </c>
      <c r="G117" s="205" t="s">
        <v>10321</v>
      </c>
      <c r="H117" s="225" t="s">
        <v>10322</v>
      </c>
      <c r="I117" s="526" t="s">
        <v>10323</v>
      </c>
      <c r="J117" s="225" t="s">
        <v>10155</v>
      </c>
    </row>
    <row r="118" spans="1:10" ht="63.75" x14ac:dyDescent="0.25">
      <c r="A118" s="225">
        <v>3</v>
      </c>
      <c r="B118" s="225" t="s">
        <v>10319</v>
      </c>
      <c r="C118" s="225" t="s">
        <v>427</v>
      </c>
      <c r="D118" s="233" t="s">
        <v>10316</v>
      </c>
      <c r="E118" s="507">
        <v>845</v>
      </c>
      <c r="F118" s="225" t="s">
        <v>9948</v>
      </c>
      <c r="G118" s="482" t="s">
        <v>10324</v>
      </c>
      <c r="H118" s="225" t="s">
        <v>10325</v>
      </c>
      <c r="I118" s="73" t="s">
        <v>10326</v>
      </c>
      <c r="J118" s="225" t="s">
        <v>10155</v>
      </c>
    </row>
    <row r="119" spans="1:10" ht="38.25" x14ac:dyDescent="0.25">
      <c r="A119" s="225"/>
      <c r="B119" s="225" t="s">
        <v>10327</v>
      </c>
      <c r="C119" s="225" t="s">
        <v>427</v>
      </c>
      <c r="D119" s="233" t="s">
        <v>10316</v>
      </c>
      <c r="E119" s="507">
        <v>1080</v>
      </c>
      <c r="F119" s="225" t="s">
        <v>9948</v>
      </c>
      <c r="G119" s="225" t="s">
        <v>9948</v>
      </c>
      <c r="H119" s="225" t="s">
        <v>10325</v>
      </c>
      <c r="I119" s="225" t="s">
        <v>10328</v>
      </c>
      <c r="J119" s="225" t="s">
        <v>10155</v>
      </c>
    </row>
    <row r="120" spans="1:10" ht="38.25" x14ac:dyDescent="0.25">
      <c r="A120" s="225">
        <v>4</v>
      </c>
      <c r="B120" s="225" t="s">
        <v>10329</v>
      </c>
      <c r="C120" s="225" t="s">
        <v>427</v>
      </c>
      <c r="D120" s="233" t="s">
        <v>10316</v>
      </c>
      <c r="E120" s="507">
        <v>27</v>
      </c>
      <c r="F120" s="225" t="s">
        <v>10330</v>
      </c>
      <c r="G120" s="302" t="s">
        <v>10331</v>
      </c>
      <c r="H120" s="225" t="s">
        <v>10275</v>
      </c>
      <c r="I120" s="205" t="s">
        <v>10039</v>
      </c>
      <c r="J120" s="225" t="s">
        <v>10332</v>
      </c>
    </row>
    <row r="121" spans="1:10" ht="38.25" x14ac:dyDescent="0.25">
      <c r="A121" s="225">
        <v>5</v>
      </c>
      <c r="B121" s="225" t="s">
        <v>10333</v>
      </c>
      <c r="C121" s="225" t="s">
        <v>427</v>
      </c>
      <c r="D121" s="233" t="s">
        <v>10316</v>
      </c>
      <c r="E121" s="507">
        <v>6</v>
      </c>
      <c r="F121" s="225" t="s">
        <v>10334</v>
      </c>
      <c r="G121" s="302" t="s">
        <v>10335</v>
      </c>
      <c r="H121" s="225" t="s">
        <v>10336</v>
      </c>
      <c r="I121" s="205" t="s">
        <v>10039</v>
      </c>
      <c r="J121" s="225" t="s">
        <v>10332</v>
      </c>
    </row>
    <row r="122" spans="1:10" ht="25.5" x14ac:dyDescent="0.25">
      <c r="A122" s="516"/>
      <c r="B122" s="516" t="s">
        <v>2379</v>
      </c>
      <c r="C122" s="517">
        <v>5</v>
      </c>
      <c r="D122" s="516"/>
      <c r="E122" s="518">
        <f>SUM(E116:E121)</f>
        <v>3973</v>
      </c>
      <c r="F122" s="516"/>
      <c r="G122" s="516"/>
      <c r="H122" s="516"/>
      <c r="I122" s="516"/>
      <c r="J122" s="516"/>
    </row>
    <row r="123" spans="1:10" ht="38.25" x14ac:dyDescent="0.25">
      <c r="A123" s="225">
        <v>1</v>
      </c>
      <c r="B123" s="225" t="s">
        <v>10337</v>
      </c>
      <c r="C123" s="225" t="s">
        <v>427</v>
      </c>
      <c r="D123" s="233" t="s">
        <v>462</v>
      </c>
      <c r="E123" s="507">
        <v>3</v>
      </c>
      <c r="F123" s="225" t="s">
        <v>10338</v>
      </c>
      <c r="G123" s="302" t="s">
        <v>10339</v>
      </c>
      <c r="H123" s="225" t="s">
        <v>10043</v>
      </c>
      <c r="I123" s="205" t="s">
        <v>10044</v>
      </c>
      <c r="J123" s="225" t="s">
        <v>10155</v>
      </c>
    </row>
    <row r="124" spans="1:10" ht="51" x14ac:dyDescent="0.25">
      <c r="A124" s="225">
        <v>2</v>
      </c>
      <c r="B124" s="225" t="s">
        <v>10340</v>
      </c>
      <c r="C124" s="225" t="s">
        <v>427</v>
      </c>
      <c r="D124" s="233" t="s">
        <v>462</v>
      </c>
      <c r="E124" s="507">
        <v>1.8</v>
      </c>
      <c r="F124" s="225" t="s">
        <v>10338</v>
      </c>
      <c r="G124" s="302" t="s">
        <v>10341</v>
      </c>
      <c r="H124" s="225" t="s">
        <v>10016</v>
      </c>
      <c r="I124" s="205" t="s">
        <v>10017</v>
      </c>
      <c r="J124" s="225" t="s">
        <v>10342</v>
      </c>
    </row>
    <row r="125" spans="1:10" ht="51" x14ac:dyDescent="0.25">
      <c r="A125" s="225">
        <v>3</v>
      </c>
      <c r="B125" s="225" t="s">
        <v>10343</v>
      </c>
      <c r="C125" s="225" t="s">
        <v>427</v>
      </c>
      <c r="D125" s="233" t="s">
        <v>462</v>
      </c>
      <c r="E125" s="507">
        <v>4</v>
      </c>
      <c r="F125" s="225" t="s">
        <v>10344</v>
      </c>
      <c r="G125" s="302" t="s">
        <v>10345</v>
      </c>
      <c r="H125" s="225" t="s">
        <v>10016</v>
      </c>
      <c r="I125" s="205" t="s">
        <v>10017</v>
      </c>
      <c r="J125" s="225" t="s">
        <v>10342</v>
      </c>
    </row>
    <row r="126" spans="1:10" ht="51" x14ac:dyDescent="0.25">
      <c r="A126" s="225">
        <v>4</v>
      </c>
      <c r="B126" s="225" t="s">
        <v>10346</v>
      </c>
      <c r="C126" s="225" t="s">
        <v>427</v>
      </c>
      <c r="D126" s="233" t="s">
        <v>462</v>
      </c>
      <c r="E126" s="507">
        <v>11.2</v>
      </c>
      <c r="F126" s="225" t="s">
        <v>10347</v>
      </c>
      <c r="G126" s="482" t="s">
        <v>10348</v>
      </c>
      <c r="H126" s="225" t="s">
        <v>10016</v>
      </c>
      <c r="I126" s="205" t="s">
        <v>10017</v>
      </c>
      <c r="J126" s="225" t="s">
        <v>10342</v>
      </c>
    </row>
    <row r="127" spans="1:10" ht="25.5" x14ac:dyDescent="0.25">
      <c r="A127" s="225">
        <v>5</v>
      </c>
      <c r="B127" s="225" t="s">
        <v>10230</v>
      </c>
      <c r="C127" s="225" t="s">
        <v>427</v>
      </c>
      <c r="D127" s="233" t="s">
        <v>462</v>
      </c>
      <c r="E127" s="507">
        <v>1.9</v>
      </c>
      <c r="F127" s="225" t="s">
        <v>10349</v>
      </c>
      <c r="G127" s="482" t="s">
        <v>10350</v>
      </c>
      <c r="H127" s="225" t="s">
        <v>10351</v>
      </c>
      <c r="I127" s="225" t="s">
        <v>10033</v>
      </c>
      <c r="J127" s="225" t="s">
        <v>10352</v>
      </c>
    </row>
    <row r="128" spans="1:10" ht="25.5" x14ac:dyDescent="0.25">
      <c r="A128" s="516"/>
      <c r="B128" s="516" t="s">
        <v>467</v>
      </c>
      <c r="C128" s="517">
        <v>5</v>
      </c>
      <c r="D128" s="516"/>
      <c r="E128" s="518">
        <f>SUM(E123:E127)</f>
        <v>21.9</v>
      </c>
      <c r="F128" s="516"/>
      <c r="G128" s="516"/>
      <c r="H128" s="516"/>
      <c r="I128" s="516"/>
      <c r="J128" s="516"/>
    </row>
    <row r="129" spans="1:11" ht="102" x14ac:dyDescent="0.25">
      <c r="A129" s="225">
        <v>1</v>
      </c>
      <c r="B129" s="225" t="s">
        <v>10353</v>
      </c>
      <c r="C129" s="225" t="s">
        <v>427</v>
      </c>
      <c r="D129" s="233" t="s">
        <v>1502</v>
      </c>
      <c r="E129" s="507">
        <v>15081.74</v>
      </c>
      <c r="F129" s="225" t="s">
        <v>10354</v>
      </c>
      <c r="G129" s="482" t="s">
        <v>10355</v>
      </c>
      <c r="H129" s="225" t="s">
        <v>10356</v>
      </c>
      <c r="I129" s="225" t="s">
        <v>10357</v>
      </c>
      <c r="J129" s="225" t="s">
        <v>10358</v>
      </c>
      <c r="K129" s="17"/>
    </row>
    <row r="130" spans="1:11" ht="51" x14ac:dyDescent="0.25">
      <c r="A130" s="225">
        <v>2</v>
      </c>
      <c r="B130" s="225" t="s">
        <v>10359</v>
      </c>
      <c r="C130" s="225" t="s">
        <v>427</v>
      </c>
      <c r="D130" s="233" t="s">
        <v>1502</v>
      </c>
      <c r="E130" s="507">
        <v>39.1</v>
      </c>
      <c r="F130" s="225" t="s">
        <v>10360</v>
      </c>
      <c r="G130" s="482" t="s">
        <v>10361</v>
      </c>
      <c r="H130" s="225" t="s">
        <v>10016</v>
      </c>
      <c r="I130" s="205" t="s">
        <v>10017</v>
      </c>
      <c r="J130" s="225" t="s">
        <v>10362</v>
      </c>
    </row>
    <row r="131" spans="1:11" ht="25.5" x14ac:dyDescent="0.25">
      <c r="A131" s="516"/>
      <c r="B131" s="516" t="s">
        <v>1506</v>
      </c>
      <c r="C131" s="517">
        <v>2</v>
      </c>
      <c r="D131" s="516"/>
      <c r="E131" s="518">
        <f>SUM(E129:E130)</f>
        <v>15120.84</v>
      </c>
      <c r="F131" s="516"/>
      <c r="G131" s="516"/>
      <c r="H131" s="516"/>
      <c r="I131" s="516"/>
      <c r="J131" s="516"/>
    </row>
    <row r="132" spans="1:11" ht="25.5" x14ac:dyDescent="0.25">
      <c r="A132" s="519"/>
      <c r="B132" s="519" t="s">
        <v>724</v>
      </c>
      <c r="C132" s="520">
        <f>C131+C128+C122+C115+C88+C74</f>
        <v>62</v>
      </c>
      <c r="D132" s="519"/>
      <c r="E132" s="521">
        <f>E131+E128+E122+E115+E88+E74</f>
        <v>45299.584499999997</v>
      </c>
      <c r="F132" s="519"/>
      <c r="G132" s="519"/>
      <c r="H132" s="519"/>
      <c r="I132" s="519"/>
      <c r="J132" s="519"/>
    </row>
    <row r="133" spans="1:11" ht="102" x14ac:dyDescent="0.25">
      <c r="A133" s="225">
        <v>1</v>
      </c>
      <c r="B133" s="225" t="s">
        <v>10203</v>
      </c>
      <c r="C133" s="225" t="s">
        <v>480</v>
      </c>
      <c r="D133" s="225" t="s">
        <v>481</v>
      </c>
      <c r="E133" s="507">
        <v>1</v>
      </c>
      <c r="F133" s="225" t="s">
        <v>10363</v>
      </c>
      <c r="G133" s="205" t="s">
        <v>10364</v>
      </c>
      <c r="H133" s="205" t="s">
        <v>10365</v>
      </c>
      <c r="I133" s="205" t="s">
        <v>10055</v>
      </c>
      <c r="J133" s="225" t="s">
        <v>10184</v>
      </c>
    </row>
    <row r="134" spans="1:11" ht="38.25" x14ac:dyDescent="0.25">
      <c r="A134" s="225">
        <v>2</v>
      </c>
      <c r="B134" s="225" t="s">
        <v>10366</v>
      </c>
      <c r="C134" s="225" t="s">
        <v>480</v>
      </c>
      <c r="D134" s="225" t="s">
        <v>481</v>
      </c>
      <c r="E134" s="507">
        <v>0.7</v>
      </c>
      <c r="F134" s="225" t="s">
        <v>10367</v>
      </c>
      <c r="G134" s="225" t="s">
        <v>10368</v>
      </c>
      <c r="H134" s="225" t="s">
        <v>9985</v>
      </c>
      <c r="I134" s="205" t="s">
        <v>9986</v>
      </c>
      <c r="J134" s="225" t="s">
        <v>10369</v>
      </c>
    </row>
    <row r="135" spans="1:11" ht="51" x14ac:dyDescent="0.25">
      <c r="A135" s="225">
        <v>3</v>
      </c>
      <c r="B135" s="225" t="s">
        <v>10370</v>
      </c>
      <c r="C135" s="225" t="s">
        <v>480</v>
      </c>
      <c r="D135" s="225" t="s">
        <v>481</v>
      </c>
      <c r="E135" s="507">
        <v>2.6</v>
      </c>
      <c r="F135" s="225" t="s">
        <v>10371</v>
      </c>
      <c r="G135" s="205" t="s">
        <v>10372</v>
      </c>
      <c r="H135" s="225" t="s">
        <v>9985</v>
      </c>
      <c r="I135" s="205" t="s">
        <v>9986</v>
      </c>
      <c r="J135" s="225" t="s">
        <v>10369</v>
      </c>
    </row>
    <row r="136" spans="1:11" ht="38.25" x14ac:dyDescent="0.25">
      <c r="A136" s="225">
        <v>4</v>
      </c>
      <c r="B136" s="225" t="s">
        <v>10373</v>
      </c>
      <c r="C136" s="225" t="s">
        <v>480</v>
      </c>
      <c r="D136" s="225" t="s">
        <v>481</v>
      </c>
      <c r="E136" s="507">
        <v>0.5</v>
      </c>
      <c r="F136" s="225" t="s">
        <v>10374</v>
      </c>
      <c r="G136" s="205" t="s">
        <v>10375</v>
      </c>
      <c r="H136" s="225" t="s">
        <v>9985</v>
      </c>
      <c r="I136" s="205" t="s">
        <v>9986</v>
      </c>
      <c r="J136" s="225" t="s">
        <v>10369</v>
      </c>
    </row>
    <row r="137" spans="1:11" ht="25.5" x14ac:dyDescent="0.25">
      <c r="A137" s="225">
        <v>5</v>
      </c>
      <c r="B137" s="225" t="s">
        <v>10376</v>
      </c>
      <c r="C137" s="225" t="s">
        <v>480</v>
      </c>
      <c r="D137" s="225" t="s">
        <v>481</v>
      </c>
      <c r="E137" s="507">
        <v>5</v>
      </c>
      <c r="F137" s="225" t="s">
        <v>10377</v>
      </c>
      <c r="G137" s="205" t="s">
        <v>10378</v>
      </c>
      <c r="H137" s="225" t="s">
        <v>10379</v>
      </c>
      <c r="I137" s="205" t="s">
        <v>10271</v>
      </c>
      <c r="J137" s="225" t="s">
        <v>10369</v>
      </c>
    </row>
    <row r="138" spans="1:11" ht="38.25" x14ac:dyDescent="0.25">
      <c r="A138" s="225">
        <v>6</v>
      </c>
      <c r="B138" s="225" t="s">
        <v>10380</v>
      </c>
      <c r="C138" s="225" t="s">
        <v>480</v>
      </c>
      <c r="D138" s="225" t="s">
        <v>481</v>
      </c>
      <c r="E138" s="507">
        <v>24.3</v>
      </c>
      <c r="F138" s="225" t="s">
        <v>10381</v>
      </c>
      <c r="G138" s="302" t="s">
        <v>10382</v>
      </c>
      <c r="H138" s="225" t="s">
        <v>10383</v>
      </c>
      <c r="I138" s="73" t="s">
        <v>10039</v>
      </c>
      <c r="J138" s="225" t="s">
        <v>10100</v>
      </c>
    </row>
    <row r="139" spans="1:11" ht="76.5" x14ac:dyDescent="0.25">
      <c r="A139" s="225">
        <v>7</v>
      </c>
      <c r="B139" s="225" t="s">
        <v>10384</v>
      </c>
      <c r="C139" s="225" t="s">
        <v>480</v>
      </c>
      <c r="D139" s="225" t="s">
        <v>481</v>
      </c>
      <c r="E139" s="507">
        <v>30</v>
      </c>
      <c r="F139" s="225" t="s">
        <v>10385</v>
      </c>
      <c r="G139" s="302" t="s">
        <v>10386</v>
      </c>
      <c r="H139" s="482" t="s">
        <v>10387</v>
      </c>
      <c r="I139" s="73" t="s">
        <v>10388</v>
      </c>
      <c r="J139" s="225" t="s">
        <v>10100</v>
      </c>
    </row>
    <row r="140" spans="1:11" ht="51" x14ac:dyDescent="0.25">
      <c r="A140" s="225">
        <v>8</v>
      </c>
      <c r="B140" s="225" t="s">
        <v>2017</v>
      </c>
      <c r="C140" s="225" t="s">
        <v>480</v>
      </c>
      <c r="D140" s="225" t="s">
        <v>481</v>
      </c>
      <c r="E140" s="507">
        <v>1.8</v>
      </c>
      <c r="F140" s="225" t="s">
        <v>10389</v>
      </c>
      <c r="G140" s="482" t="s">
        <v>10390</v>
      </c>
      <c r="H140" s="225" t="s">
        <v>10016</v>
      </c>
      <c r="I140" s="205" t="s">
        <v>10017</v>
      </c>
      <c r="J140" s="225" t="s">
        <v>10391</v>
      </c>
    </row>
    <row r="141" spans="1:11" ht="51" x14ac:dyDescent="0.25">
      <c r="A141" s="225">
        <v>9</v>
      </c>
      <c r="B141" s="225" t="s">
        <v>10392</v>
      </c>
      <c r="C141" s="225" t="s">
        <v>480</v>
      </c>
      <c r="D141" s="225" t="s">
        <v>481</v>
      </c>
      <c r="E141" s="507">
        <v>10.9</v>
      </c>
      <c r="F141" s="225" t="s">
        <v>10393</v>
      </c>
      <c r="G141" s="482" t="s">
        <v>10394</v>
      </c>
      <c r="H141" s="225" t="s">
        <v>10016</v>
      </c>
      <c r="I141" s="205" t="s">
        <v>10017</v>
      </c>
      <c r="J141" s="225" t="s">
        <v>10391</v>
      </c>
    </row>
    <row r="142" spans="1:11" ht="38.25" x14ac:dyDescent="0.25">
      <c r="A142" s="225">
        <v>10</v>
      </c>
      <c r="B142" s="225" t="s">
        <v>10395</v>
      </c>
      <c r="C142" s="225" t="s">
        <v>480</v>
      </c>
      <c r="D142" s="225" t="s">
        <v>481</v>
      </c>
      <c r="E142" s="507">
        <v>14.4</v>
      </c>
      <c r="F142" s="225" t="s">
        <v>10396</v>
      </c>
      <c r="G142" s="302" t="s">
        <v>10397</v>
      </c>
      <c r="H142" s="225" t="s">
        <v>10016</v>
      </c>
      <c r="I142" s="205" t="s">
        <v>10017</v>
      </c>
      <c r="J142" s="225" t="s">
        <v>10391</v>
      </c>
    </row>
    <row r="143" spans="1:11" ht="51" x14ac:dyDescent="0.25">
      <c r="A143" s="225">
        <v>11</v>
      </c>
      <c r="B143" s="225" t="s">
        <v>10398</v>
      </c>
      <c r="C143" s="225" t="s">
        <v>480</v>
      </c>
      <c r="D143" s="225" t="s">
        <v>481</v>
      </c>
      <c r="E143" s="507">
        <v>6.1</v>
      </c>
      <c r="F143" s="225" t="s">
        <v>10399</v>
      </c>
      <c r="G143" s="482" t="s">
        <v>10400</v>
      </c>
      <c r="H143" s="225" t="s">
        <v>10005</v>
      </c>
      <c r="I143" s="482" t="s">
        <v>10401</v>
      </c>
      <c r="J143" s="225" t="s">
        <v>10402</v>
      </c>
    </row>
    <row r="144" spans="1:11" ht="38.25" x14ac:dyDescent="0.25">
      <c r="A144" s="516"/>
      <c r="B144" s="516" t="s">
        <v>485</v>
      </c>
      <c r="C144" s="517">
        <v>11</v>
      </c>
      <c r="D144" s="516"/>
      <c r="E144" s="518">
        <f>SUM(E133:E143)</f>
        <v>97.3</v>
      </c>
      <c r="F144" s="516"/>
      <c r="G144" s="516"/>
      <c r="H144" s="516"/>
      <c r="I144" s="516"/>
      <c r="J144" s="516"/>
    </row>
    <row r="145" spans="1:10" ht="38.25" x14ac:dyDescent="0.25">
      <c r="A145" s="225">
        <v>1</v>
      </c>
      <c r="B145" s="225" t="s">
        <v>10403</v>
      </c>
      <c r="C145" s="225" t="s">
        <v>480</v>
      </c>
      <c r="D145" s="225" t="s">
        <v>487</v>
      </c>
      <c r="E145" s="507">
        <v>0.01</v>
      </c>
      <c r="F145" s="225" t="s">
        <v>10404</v>
      </c>
      <c r="G145" s="302" t="s">
        <v>10405</v>
      </c>
      <c r="H145" s="225" t="s">
        <v>9979</v>
      </c>
      <c r="I145" s="205" t="s">
        <v>10406</v>
      </c>
      <c r="J145" s="225" t="s">
        <v>10263</v>
      </c>
    </row>
    <row r="146" spans="1:10" ht="51" x14ac:dyDescent="0.25">
      <c r="A146" s="225">
        <v>2</v>
      </c>
      <c r="B146" s="225" t="s">
        <v>10407</v>
      </c>
      <c r="C146" s="225" t="s">
        <v>480</v>
      </c>
      <c r="D146" s="225" t="s">
        <v>487</v>
      </c>
      <c r="E146" s="507">
        <v>2.1</v>
      </c>
      <c r="F146" s="225" t="s">
        <v>10408</v>
      </c>
      <c r="G146" s="302" t="s">
        <v>10409</v>
      </c>
      <c r="H146" s="225" t="s">
        <v>9979</v>
      </c>
      <c r="I146" s="205" t="s">
        <v>10406</v>
      </c>
      <c r="J146" s="225" t="s">
        <v>10295</v>
      </c>
    </row>
    <row r="147" spans="1:10" ht="76.5" x14ac:dyDescent="0.25">
      <c r="A147" s="225">
        <v>3</v>
      </c>
      <c r="B147" s="225" t="s">
        <v>10410</v>
      </c>
      <c r="C147" s="225" t="s">
        <v>480</v>
      </c>
      <c r="D147" s="225" t="s">
        <v>487</v>
      </c>
      <c r="E147" s="507">
        <v>0.28999999999999998</v>
      </c>
      <c r="F147" s="225" t="s">
        <v>10411</v>
      </c>
      <c r="G147" s="302" t="s">
        <v>10412</v>
      </c>
      <c r="H147" s="225" t="s">
        <v>8135</v>
      </c>
      <c r="I147" s="205" t="s">
        <v>10413</v>
      </c>
      <c r="J147" s="225" t="s">
        <v>10414</v>
      </c>
    </row>
    <row r="148" spans="1:10" ht="38.25" x14ac:dyDescent="0.25">
      <c r="A148" s="225">
        <v>4</v>
      </c>
      <c r="B148" s="225" t="s">
        <v>10415</v>
      </c>
      <c r="C148" s="225" t="s">
        <v>480</v>
      </c>
      <c r="D148" s="225" t="s">
        <v>487</v>
      </c>
      <c r="E148" s="507">
        <v>2.4</v>
      </c>
      <c r="F148" s="225" t="s">
        <v>10416</v>
      </c>
      <c r="G148" s="205" t="s">
        <v>10416</v>
      </c>
      <c r="H148" s="225" t="s">
        <v>10417</v>
      </c>
      <c r="I148" s="205" t="s">
        <v>10418</v>
      </c>
      <c r="J148" s="225" t="s">
        <v>10419</v>
      </c>
    </row>
    <row r="149" spans="1:10" ht="38.25" x14ac:dyDescent="0.25">
      <c r="A149" s="225">
        <v>5</v>
      </c>
      <c r="B149" s="225" t="s">
        <v>10420</v>
      </c>
      <c r="C149" s="225" t="s">
        <v>480</v>
      </c>
      <c r="D149" s="225" t="s">
        <v>487</v>
      </c>
      <c r="E149" s="507">
        <v>3.9</v>
      </c>
      <c r="F149" s="225" t="s">
        <v>10421</v>
      </c>
      <c r="G149" s="205" t="s">
        <v>10422</v>
      </c>
      <c r="H149" s="225" t="s">
        <v>10417</v>
      </c>
      <c r="I149" s="205" t="s">
        <v>10418</v>
      </c>
      <c r="J149" s="225" t="s">
        <v>10419</v>
      </c>
    </row>
    <row r="150" spans="1:10" ht="38.25" x14ac:dyDescent="0.25">
      <c r="A150" s="225">
        <v>6</v>
      </c>
      <c r="B150" s="225" t="s">
        <v>10420</v>
      </c>
      <c r="C150" s="225" t="s">
        <v>480</v>
      </c>
      <c r="D150" s="225" t="s">
        <v>487</v>
      </c>
      <c r="E150" s="507">
        <v>2.6</v>
      </c>
      <c r="F150" s="225" t="s">
        <v>10423</v>
      </c>
      <c r="G150" s="205" t="s">
        <v>10424</v>
      </c>
      <c r="H150" s="225" t="s">
        <v>10417</v>
      </c>
      <c r="I150" s="205" t="s">
        <v>10418</v>
      </c>
      <c r="J150" s="225" t="s">
        <v>10419</v>
      </c>
    </row>
    <row r="151" spans="1:10" ht="38.25" x14ac:dyDescent="0.25">
      <c r="A151" s="225">
        <v>7</v>
      </c>
      <c r="B151" s="225" t="s">
        <v>10420</v>
      </c>
      <c r="C151" s="225" t="s">
        <v>480</v>
      </c>
      <c r="D151" s="225" t="s">
        <v>487</v>
      </c>
      <c r="E151" s="507">
        <v>2.1</v>
      </c>
      <c r="F151" s="225" t="s">
        <v>10425</v>
      </c>
      <c r="G151" s="205" t="s">
        <v>10426</v>
      </c>
      <c r="H151" s="225" t="s">
        <v>10417</v>
      </c>
      <c r="I151" s="205" t="s">
        <v>10418</v>
      </c>
      <c r="J151" s="225" t="s">
        <v>10419</v>
      </c>
    </row>
    <row r="152" spans="1:10" ht="38.25" x14ac:dyDescent="0.25">
      <c r="A152" s="225">
        <v>8</v>
      </c>
      <c r="B152" s="225" t="s">
        <v>4403</v>
      </c>
      <c r="C152" s="225" t="s">
        <v>480</v>
      </c>
      <c r="D152" s="225" t="s">
        <v>487</v>
      </c>
      <c r="E152" s="507">
        <v>0.5</v>
      </c>
      <c r="F152" s="225" t="s">
        <v>10427</v>
      </c>
      <c r="G152" s="205" t="s">
        <v>10428</v>
      </c>
      <c r="H152" s="225" t="s">
        <v>10054</v>
      </c>
      <c r="I152" s="205" t="s">
        <v>10365</v>
      </c>
      <c r="J152" s="225" t="s">
        <v>10155</v>
      </c>
    </row>
    <row r="153" spans="1:10" ht="25.5" x14ac:dyDescent="0.25">
      <c r="A153" s="225">
        <v>9</v>
      </c>
      <c r="B153" s="225" t="s">
        <v>10429</v>
      </c>
      <c r="C153" s="225" t="s">
        <v>480</v>
      </c>
      <c r="D153" s="225" t="s">
        <v>487</v>
      </c>
      <c r="E153" s="507">
        <v>3.2</v>
      </c>
      <c r="F153" s="225" t="s">
        <v>10430</v>
      </c>
      <c r="G153" s="205" t="s">
        <v>10431</v>
      </c>
      <c r="H153" s="225" t="s">
        <v>10432</v>
      </c>
      <c r="I153" s="205" t="s">
        <v>10433</v>
      </c>
      <c r="J153" s="225" t="s">
        <v>10419</v>
      </c>
    </row>
    <row r="154" spans="1:10" ht="63.75" x14ac:dyDescent="0.25">
      <c r="A154" s="225">
        <v>10</v>
      </c>
      <c r="B154" s="225" t="s">
        <v>10420</v>
      </c>
      <c r="C154" s="225" t="s">
        <v>480</v>
      </c>
      <c r="D154" s="225" t="s">
        <v>487</v>
      </c>
      <c r="E154" s="507">
        <v>3.2</v>
      </c>
      <c r="F154" s="225" t="s">
        <v>10434</v>
      </c>
      <c r="G154" s="205" t="s">
        <v>10435</v>
      </c>
      <c r="H154" s="225" t="s">
        <v>10417</v>
      </c>
      <c r="I154" s="205" t="s">
        <v>10055</v>
      </c>
      <c r="J154" s="225" t="s">
        <v>10391</v>
      </c>
    </row>
    <row r="155" spans="1:10" ht="25.5" x14ac:dyDescent="0.25">
      <c r="A155" s="225">
        <v>11</v>
      </c>
      <c r="B155" s="225" t="s">
        <v>10436</v>
      </c>
      <c r="C155" s="225" t="s">
        <v>480</v>
      </c>
      <c r="D155" s="225" t="s">
        <v>487</v>
      </c>
      <c r="E155" s="507">
        <v>5</v>
      </c>
      <c r="F155" s="225" t="s">
        <v>10437</v>
      </c>
      <c r="G155" s="205" t="s">
        <v>10438</v>
      </c>
      <c r="H155" s="225" t="s">
        <v>10439</v>
      </c>
      <c r="I155" s="205" t="s">
        <v>10033</v>
      </c>
      <c r="J155" s="225" t="s">
        <v>10419</v>
      </c>
    </row>
    <row r="156" spans="1:10" ht="51" x14ac:dyDescent="0.25">
      <c r="A156" s="225">
        <v>12</v>
      </c>
      <c r="B156" s="225" t="s">
        <v>10440</v>
      </c>
      <c r="C156" s="225" t="s">
        <v>480</v>
      </c>
      <c r="D156" s="225" t="s">
        <v>487</v>
      </c>
      <c r="E156" s="507">
        <v>5.7</v>
      </c>
      <c r="F156" s="225" t="s">
        <v>10441</v>
      </c>
      <c r="G156" s="302" t="s">
        <v>10442</v>
      </c>
      <c r="H156" s="225" t="s">
        <v>10016</v>
      </c>
      <c r="I156" s="205" t="s">
        <v>10017</v>
      </c>
      <c r="J156" s="225" t="s">
        <v>10419</v>
      </c>
    </row>
    <row r="157" spans="1:10" ht="51" x14ac:dyDescent="0.25">
      <c r="A157" s="225">
        <v>13</v>
      </c>
      <c r="B157" s="225" t="s">
        <v>10443</v>
      </c>
      <c r="C157" s="225" t="s">
        <v>480</v>
      </c>
      <c r="D157" s="225" t="s">
        <v>487</v>
      </c>
      <c r="E157" s="507">
        <v>5.4</v>
      </c>
      <c r="F157" s="225" t="s">
        <v>10444</v>
      </c>
      <c r="G157" s="302" t="s">
        <v>10445</v>
      </c>
      <c r="H157" s="225" t="s">
        <v>10016</v>
      </c>
      <c r="I157" s="205" t="s">
        <v>10017</v>
      </c>
      <c r="J157" s="225" t="s">
        <v>10263</v>
      </c>
    </row>
    <row r="158" spans="1:10" ht="51" x14ac:dyDescent="0.25">
      <c r="A158" s="225">
        <v>14</v>
      </c>
      <c r="B158" s="225" t="s">
        <v>10446</v>
      </c>
      <c r="C158" s="225" t="s">
        <v>480</v>
      </c>
      <c r="D158" s="225" t="s">
        <v>487</v>
      </c>
      <c r="E158" s="507">
        <v>1.9</v>
      </c>
      <c r="F158" s="225" t="s">
        <v>10447</v>
      </c>
      <c r="G158" s="482" t="s">
        <v>10448</v>
      </c>
      <c r="H158" s="225" t="s">
        <v>10016</v>
      </c>
      <c r="I158" s="205" t="s">
        <v>10017</v>
      </c>
      <c r="J158" s="225" t="s">
        <v>10449</v>
      </c>
    </row>
    <row r="159" spans="1:10" ht="51" x14ac:dyDescent="0.25">
      <c r="A159" s="225">
        <v>15</v>
      </c>
      <c r="B159" s="225" t="s">
        <v>10403</v>
      </c>
      <c r="C159" s="225" t="s">
        <v>480</v>
      </c>
      <c r="D159" s="225" t="s">
        <v>487</v>
      </c>
      <c r="E159" s="507">
        <v>0.03</v>
      </c>
      <c r="F159" s="225" t="s">
        <v>10450</v>
      </c>
      <c r="G159" s="302" t="s">
        <v>10451</v>
      </c>
      <c r="H159" s="225" t="s">
        <v>10016</v>
      </c>
      <c r="I159" s="205" t="s">
        <v>10017</v>
      </c>
      <c r="J159" s="225" t="s">
        <v>10369</v>
      </c>
    </row>
    <row r="160" spans="1:10" ht="51" x14ac:dyDescent="0.25">
      <c r="A160" s="225">
        <v>16</v>
      </c>
      <c r="B160" s="225" t="s">
        <v>10452</v>
      </c>
      <c r="C160" s="225" t="s">
        <v>480</v>
      </c>
      <c r="D160" s="225" t="s">
        <v>487</v>
      </c>
      <c r="E160" s="507">
        <v>13.7</v>
      </c>
      <c r="F160" s="225" t="s">
        <v>10453</v>
      </c>
      <c r="G160" s="482" t="s">
        <v>10454</v>
      </c>
      <c r="H160" s="225" t="s">
        <v>10016</v>
      </c>
      <c r="I160" s="205" t="s">
        <v>10017</v>
      </c>
      <c r="J160" s="225" t="s">
        <v>10332</v>
      </c>
    </row>
    <row r="161" spans="1:10" ht="63.75" x14ac:dyDescent="0.25">
      <c r="A161" s="225">
        <v>17</v>
      </c>
      <c r="B161" s="225" t="s">
        <v>10455</v>
      </c>
      <c r="C161" s="225" t="s">
        <v>480</v>
      </c>
      <c r="D161" s="225" t="s">
        <v>487</v>
      </c>
      <c r="E161" s="507">
        <v>22.8</v>
      </c>
      <c r="F161" s="225" t="s">
        <v>10456</v>
      </c>
      <c r="G161" s="302" t="s">
        <v>10457</v>
      </c>
      <c r="H161" s="225" t="s">
        <v>10016</v>
      </c>
      <c r="I161" s="205" t="s">
        <v>10017</v>
      </c>
      <c r="J161" s="225" t="s">
        <v>10332</v>
      </c>
    </row>
    <row r="162" spans="1:10" ht="51" x14ac:dyDescent="0.25">
      <c r="A162" s="225">
        <v>18</v>
      </c>
      <c r="B162" s="225" t="s">
        <v>10458</v>
      </c>
      <c r="C162" s="225" t="s">
        <v>480</v>
      </c>
      <c r="D162" s="225" t="s">
        <v>487</v>
      </c>
      <c r="E162" s="507">
        <v>7.4</v>
      </c>
      <c r="F162" s="225" t="s">
        <v>10459</v>
      </c>
      <c r="G162" s="302" t="s">
        <v>10460</v>
      </c>
      <c r="H162" s="225" t="s">
        <v>10016</v>
      </c>
      <c r="I162" s="205" t="s">
        <v>10017</v>
      </c>
      <c r="J162" s="225" t="s">
        <v>10332</v>
      </c>
    </row>
    <row r="163" spans="1:10" ht="38.25" x14ac:dyDescent="0.25">
      <c r="A163" s="225">
        <v>19</v>
      </c>
      <c r="B163" s="225" t="s">
        <v>10461</v>
      </c>
      <c r="C163" s="225" t="s">
        <v>480</v>
      </c>
      <c r="D163" s="225" t="s">
        <v>487</v>
      </c>
      <c r="E163" s="507">
        <v>1.5</v>
      </c>
      <c r="F163" s="225" t="s">
        <v>10462</v>
      </c>
      <c r="G163" s="302" t="s">
        <v>10463</v>
      </c>
      <c r="H163" s="225" t="s">
        <v>10016</v>
      </c>
      <c r="I163" s="205" t="s">
        <v>10017</v>
      </c>
      <c r="J163" s="225" t="s">
        <v>10369</v>
      </c>
    </row>
    <row r="164" spans="1:10" ht="38.25" x14ac:dyDescent="0.25">
      <c r="A164" s="225">
        <v>20</v>
      </c>
      <c r="B164" s="225" t="s">
        <v>10464</v>
      </c>
      <c r="C164" s="225" t="s">
        <v>480</v>
      </c>
      <c r="D164" s="225" t="s">
        <v>487</v>
      </c>
      <c r="E164" s="507">
        <v>2.8</v>
      </c>
      <c r="F164" s="225" t="s">
        <v>10465</v>
      </c>
      <c r="G164" s="302" t="s">
        <v>10466</v>
      </c>
      <c r="H164" s="225" t="s">
        <v>10016</v>
      </c>
      <c r="I164" s="205" t="s">
        <v>10017</v>
      </c>
      <c r="J164" s="225" t="s">
        <v>10369</v>
      </c>
    </row>
    <row r="165" spans="1:10" ht="38.25" x14ac:dyDescent="0.25">
      <c r="A165" s="225">
        <v>21</v>
      </c>
      <c r="B165" s="225" t="s">
        <v>10467</v>
      </c>
      <c r="C165" s="225" t="s">
        <v>480</v>
      </c>
      <c r="D165" s="225" t="s">
        <v>487</v>
      </c>
      <c r="E165" s="507">
        <v>0.3</v>
      </c>
      <c r="F165" s="225" t="s">
        <v>10468</v>
      </c>
      <c r="G165" s="302" t="s">
        <v>10469</v>
      </c>
      <c r="H165" s="225" t="s">
        <v>10016</v>
      </c>
      <c r="I165" s="205" t="s">
        <v>10017</v>
      </c>
      <c r="J165" s="225" t="s">
        <v>10449</v>
      </c>
    </row>
    <row r="166" spans="1:10" ht="38.25" x14ac:dyDescent="0.25">
      <c r="A166" s="225">
        <v>22</v>
      </c>
      <c r="B166" s="225" t="s">
        <v>10470</v>
      </c>
      <c r="C166" s="225" t="s">
        <v>480</v>
      </c>
      <c r="D166" s="225" t="s">
        <v>487</v>
      </c>
      <c r="E166" s="507">
        <v>1</v>
      </c>
      <c r="F166" s="225" t="s">
        <v>10471</v>
      </c>
      <c r="G166" s="302" t="s">
        <v>10472</v>
      </c>
      <c r="H166" s="225" t="s">
        <v>10016</v>
      </c>
      <c r="I166" s="205" t="s">
        <v>10017</v>
      </c>
      <c r="J166" s="225" t="s">
        <v>10449</v>
      </c>
    </row>
    <row r="167" spans="1:10" ht="38.25" x14ac:dyDescent="0.25">
      <c r="A167" s="225">
        <v>23</v>
      </c>
      <c r="B167" s="225" t="s">
        <v>10473</v>
      </c>
      <c r="C167" s="225" t="s">
        <v>480</v>
      </c>
      <c r="D167" s="225" t="s">
        <v>487</v>
      </c>
      <c r="E167" s="507">
        <v>5.4</v>
      </c>
      <c r="F167" s="225" t="s">
        <v>10474</v>
      </c>
      <c r="G167" s="302" t="s">
        <v>10475</v>
      </c>
      <c r="H167" s="225" t="s">
        <v>10016</v>
      </c>
      <c r="I167" s="205" t="s">
        <v>10017</v>
      </c>
      <c r="J167" s="225" t="s">
        <v>10449</v>
      </c>
    </row>
    <row r="168" spans="1:10" ht="38.25" x14ac:dyDescent="0.25">
      <c r="A168" s="225">
        <v>24</v>
      </c>
      <c r="B168" s="225" t="s">
        <v>10476</v>
      </c>
      <c r="C168" s="225" t="s">
        <v>480</v>
      </c>
      <c r="D168" s="225" t="s">
        <v>487</v>
      </c>
      <c r="E168" s="507">
        <v>1.8</v>
      </c>
      <c r="F168" s="225" t="s">
        <v>10477</v>
      </c>
      <c r="G168" s="302" t="s">
        <v>10478</v>
      </c>
      <c r="H168" s="225" t="s">
        <v>10016</v>
      </c>
      <c r="I168" s="205" t="s">
        <v>10017</v>
      </c>
      <c r="J168" s="225" t="s">
        <v>10479</v>
      </c>
    </row>
    <row r="169" spans="1:10" ht="38.25" x14ac:dyDescent="0.25">
      <c r="A169" s="225">
        <v>25</v>
      </c>
      <c r="B169" s="225" t="s">
        <v>10480</v>
      </c>
      <c r="C169" s="225" t="s">
        <v>480</v>
      </c>
      <c r="D169" s="225" t="s">
        <v>487</v>
      </c>
      <c r="E169" s="507">
        <v>0.01</v>
      </c>
      <c r="F169" s="225" t="s">
        <v>10481</v>
      </c>
      <c r="G169" s="302" t="s">
        <v>10482</v>
      </c>
      <c r="H169" s="225" t="s">
        <v>10043</v>
      </c>
      <c r="I169" s="205" t="s">
        <v>10044</v>
      </c>
      <c r="J169" s="225" t="s">
        <v>10369</v>
      </c>
    </row>
    <row r="170" spans="1:10" ht="38.25" x14ac:dyDescent="0.25">
      <c r="A170" s="225">
        <v>26</v>
      </c>
      <c r="B170" s="225" t="s">
        <v>10483</v>
      </c>
      <c r="C170" s="225" t="s">
        <v>480</v>
      </c>
      <c r="D170" s="225" t="s">
        <v>487</v>
      </c>
      <c r="E170" s="507">
        <v>57.1</v>
      </c>
      <c r="F170" s="225" t="s">
        <v>10484</v>
      </c>
      <c r="G170" s="302" t="s">
        <v>10485</v>
      </c>
      <c r="H170" s="225" t="s">
        <v>10043</v>
      </c>
      <c r="I170" s="205" t="s">
        <v>10044</v>
      </c>
      <c r="J170" s="225" t="s">
        <v>10155</v>
      </c>
    </row>
    <row r="171" spans="1:10" ht="38.25" x14ac:dyDescent="0.25">
      <c r="A171" s="225">
        <v>27</v>
      </c>
      <c r="B171" s="225" t="s">
        <v>10486</v>
      </c>
      <c r="C171" s="225" t="s">
        <v>480</v>
      </c>
      <c r="D171" s="225" t="s">
        <v>487</v>
      </c>
      <c r="E171" s="507">
        <v>5.6</v>
      </c>
      <c r="F171" s="225" t="s">
        <v>10487</v>
      </c>
      <c r="G171" s="302" t="s">
        <v>10488</v>
      </c>
      <c r="H171" s="225" t="s">
        <v>10043</v>
      </c>
      <c r="I171" s="205" t="s">
        <v>10044</v>
      </c>
      <c r="J171" s="225" t="s">
        <v>10155</v>
      </c>
    </row>
    <row r="172" spans="1:10" ht="38.25" x14ac:dyDescent="0.25">
      <c r="A172" s="225">
        <v>28</v>
      </c>
      <c r="B172" s="225" t="s">
        <v>10489</v>
      </c>
      <c r="C172" s="225" t="s">
        <v>480</v>
      </c>
      <c r="D172" s="225" t="s">
        <v>487</v>
      </c>
      <c r="E172" s="507">
        <v>2.8</v>
      </c>
      <c r="F172" s="225" t="s">
        <v>10490</v>
      </c>
      <c r="G172" s="302" t="s">
        <v>10491</v>
      </c>
      <c r="H172" s="225" t="s">
        <v>10043</v>
      </c>
      <c r="I172" s="205" t="s">
        <v>10044</v>
      </c>
      <c r="J172" s="225" t="s">
        <v>10155</v>
      </c>
    </row>
    <row r="173" spans="1:10" ht="25.5" x14ac:dyDescent="0.25">
      <c r="A173" s="225">
        <v>29</v>
      </c>
      <c r="B173" s="225" t="s">
        <v>10492</v>
      </c>
      <c r="C173" s="225" t="s">
        <v>480</v>
      </c>
      <c r="D173" s="225" t="s">
        <v>487</v>
      </c>
      <c r="E173" s="507">
        <v>0.01</v>
      </c>
      <c r="F173" s="225" t="s">
        <v>10493</v>
      </c>
      <c r="G173" s="302" t="s">
        <v>10494</v>
      </c>
      <c r="H173" s="225" t="s">
        <v>10495</v>
      </c>
      <c r="I173" s="205" t="s">
        <v>10496</v>
      </c>
      <c r="J173" s="225" t="s">
        <v>10369</v>
      </c>
    </row>
    <row r="174" spans="1:10" ht="25.5" x14ac:dyDescent="0.25">
      <c r="A174" s="225">
        <v>30</v>
      </c>
      <c r="B174" s="225" t="s">
        <v>10497</v>
      </c>
      <c r="C174" s="225" t="s">
        <v>480</v>
      </c>
      <c r="D174" s="225" t="s">
        <v>487</v>
      </c>
      <c r="E174" s="507">
        <v>2</v>
      </c>
      <c r="F174" s="225" t="s">
        <v>10498</v>
      </c>
      <c r="G174" s="302" t="s">
        <v>10499</v>
      </c>
      <c r="H174" s="225" t="s">
        <v>10500</v>
      </c>
      <c r="I174" s="205" t="s">
        <v>10123</v>
      </c>
      <c r="J174" s="225" t="s">
        <v>10295</v>
      </c>
    </row>
    <row r="175" spans="1:10" ht="25.5" x14ac:dyDescent="0.25">
      <c r="A175" s="225">
        <v>31</v>
      </c>
      <c r="B175" s="225" t="s">
        <v>10501</v>
      </c>
      <c r="C175" s="225" t="s">
        <v>480</v>
      </c>
      <c r="D175" s="225" t="s">
        <v>487</v>
      </c>
      <c r="E175" s="507">
        <v>41.2</v>
      </c>
      <c r="F175" s="225" t="s">
        <v>10502</v>
      </c>
      <c r="G175" s="302" t="s">
        <v>10503</v>
      </c>
      <c r="H175" s="225" t="s">
        <v>10504</v>
      </c>
      <c r="I175" s="205" t="s">
        <v>10123</v>
      </c>
      <c r="J175" s="225" t="s">
        <v>10295</v>
      </c>
    </row>
    <row r="176" spans="1:10" ht="38.25" x14ac:dyDescent="0.25">
      <c r="A176" s="225">
        <v>32</v>
      </c>
      <c r="B176" s="225" t="s">
        <v>10505</v>
      </c>
      <c r="C176" s="225" t="s">
        <v>480</v>
      </c>
      <c r="D176" s="225" t="s">
        <v>487</v>
      </c>
      <c r="E176" s="507">
        <v>11.3</v>
      </c>
      <c r="F176" s="225" t="s">
        <v>10506</v>
      </c>
      <c r="G176" s="302" t="s">
        <v>10507</v>
      </c>
      <c r="H176" s="225" t="s">
        <v>10508</v>
      </c>
      <c r="I176" s="205" t="s">
        <v>10123</v>
      </c>
      <c r="J176" s="225" t="s">
        <v>10295</v>
      </c>
    </row>
    <row r="177" spans="1:10" ht="38.25" x14ac:dyDescent="0.25">
      <c r="A177" s="225">
        <v>33</v>
      </c>
      <c r="B177" s="225" t="s">
        <v>10509</v>
      </c>
      <c r="C177" s="225" t="s">
        <v>480</v>
      </c>
      <c r="D177" s="225" t="s">
        <v>487</v>
      </c>
      <c r="E177" s="507">
        <v>0.01</v>
      </c>
      <c r="F177" s="225" t="s">
        <v>10510</v>
      </c>
      <c r="G177" s="205" t="s">
        <v>10511</v>
      </c>
      <c r="H177" s="225" t="s">
        <v>10512</v>
      </c>
      <c r="I177" s="205" t="s">
        <v>10513</v>
      </c>
      <c r="J177" s="225" t="s">
        <v>10369</v>
      </c>
    </row>
    <row r="178" spans="1:10" ht="38.25" x14ac:dyDescent="0.25">
      <c r="A178" s="225">
        <v>34</v>
      </c>
      <c r="B178" s="225" t="s">
        <v>10514</v>
      </c>
      <c r="C178" s="225" t="s">
        <v>480</v>
      </c>
      <c r="D178" s="225" t="s">
        <v>487</v>
      </c>
      <c r="E178" s="507">
        <v>0.01</v>
      </c>
      <c r="F178" s="225" t="s">
        <v>10515</v>
      </c>
      <c r="G178" s="205" t="s">
        <v>10516</v>
      </c>
      <c r="H178" s="225" t="s">
        <v>10512</v>
      </c>
      <c r="I178" s="205" t="s">
        <v>10513</v>
      </c>
      <c r="J178" s="225" t="s">
        <v>10369</v>
      </c>
    </row>
    <row r="179" spans="1:10" ht="25.5" x14ac:dyDescent="0.25">
      <c r="A179" s="225">
        <v>35</v>
      </c>
      <c r="B179" s="225" t="s">
        <v>10517</v>
      </c>
      <c r="C179" s="225" t="s">
        <v>480</v>
      </c>
      <c r="D179" s="225" t="s">
        <v>487</v>
      </c>
      <c r="E179" s="507">
        <v>0.01</v>
      </c>
      <c r="F179" s="225" t="s">
        <v>10518</v>
      </c>
      <c r="G179" s="205" t="s">
        <v>10519</v>
      </c>
      <c r="H179" s="225" t="s">
        <v>10520</v>
      </c>
      <c r="I179" s="205" t="s">
        <v>10521</v>
      </c>
      <c r="J179" s="225" t="s">
        <v>10295</v>
      </c>
    </row>
    <row r="180" spans="1:10" ht="38.25" x14ac:dyDescent="0.25">
      <c r="A180" s="225">
        <v>36</v>
      </c>
      <c r="B180" s="225" t="s">
        <v>10188</v>
      </c>
      <c r="C180" s="225" t="s">
        <v>480</v>
      </c>
      <c r="D180" s="225" t="s">
        <v>487</v>
      </c>
      <c r="E180" s="507">
        <v>0.5</v>
      </c>
      <c r="F180" s="225" t="s">
        <v>10522</v>
      </c>
      <c r="G180" s="205" t="s">
        <v>10523</v>
      </c>
      <c r="H180" s="225" t="s">
        <v>9985</v>
      </c>
      <c r="I180" s="205" t="s">
        <v>9986</v>
      </c>
      <c r="J180" s="225" t="s">
        <v>10369</v>
      </c>
    </row>
    <row r="181" spans="1:10" ht="51" x14ac:dyDescent="0.25">
      <c r="A181" s="225">
        <v>37</v>
      </c>
      <c r="B181" s="225" t="s">
        <v>10524</v>
      </c>
      <c r="C181" s="225" t="s">
        <v>480</v>
      </c>
      <c r="D181" s="225" t="s">
        <v>487</v>
      </c>
      <c r="E181" s="507">
        <v>2</v>
      </c>
      <c r="F181" s="225" t="s">
        <v>10525</v>
      </c>
      <c r="G181" s="205" t="s">
        <v>10526</v>
      </c>
      <c r="H181" s="225" t="s">
        <v>9985</v>
      </c>
      <c r="I181" s="205" t="s">
        <v>9986</v>
      </c>
      <c r="J181" s="225" t="s">
        <v>10369</v>
      </c>
    </row>
    <row r="182" spans="1:10" ht="51" x14ac:dyDescent="0.25">
      <c r="A182" s="225">
        <v>38</v>
      </c>
      <c r="B182" s="225" t="s">
        <v>10527</v>
      </c>
      <c r="C182" s="225" t="s">
        <v>480</v>
      </c>
      <c r="D182" s="225" t="s">
        <v>487</v>
      </c>
      <c r="E182" s="507">
        <v>4.7</v>
      </c>
      <c r="F182" s="225" t="s">
        <v>10528</v>
      </c>
      <c r="G182" s="205" t="s">
        <v>10529</v>
      </c>
      <c r="H182" s="225" t="s">
        <v>9985</v>
      </c>
      <c r="I182" s="205" t="s">
        <v>9986</v>
      </c>
      <c r="J182" s="225" t="s">
        <v>10369</v>
      </c>
    </row>
    <row r="183" spans="1:10" ht="51" x14ac:dyDescent="0.25">
      <c r="A183" s="225">
        <v>39</v>
      </c>
      <c r="B183" s="225" t="s">
        <v>10530</v>
      </c>
      <c r="C183" s="225" t="s">
        <v>480</v>
      </c>
      <c r="D183" s="225" t="s">
        <v>487</v>
      </c>
      <c r="E183" s="507">
        <v>11</v>
      </c>
      <c r="F183" s="225" t="s">
        <v>10531</v>
      </c>
      <c r="G183" s="205" t="s">
        <v>10532</v>
      </c>
      <c r="H183" s="225" t="s">
        <v>9985</v>
      </c>
      <c r="I183" s="205" t="s">
        <v>9986</v>
      </c>
      <c r="J183" s="225" t="s">
        <v>10118</v>
      </c>
    </row>
    <row r="184" spans="1:10" ht="51" x14ac:dyDescent="0.25">
      <c r="A184" s="225">
        <v>40</v>
      </c>
      <c r="B184" s="225" t="s">
        <v>10533</v>
      </c>
      <c r="C184" s="225" t="s">
        <v>480</v>
      </c>
      <c r="D184" s="225" t="s">
        <v>487</v>
      </c>
      <c r="E184" s="507">
        <v>6.5</v>
      </c>
      <c r="F184" s="225" t="s">
        <v>10534</v>
      </c>
      <c r="G184" s="205" t="s">
        <v>10535</v>
      </c>
      <c r="H184" s="225" t="s">
        <v>9985</v>
      </c>
      <c r="I184" s="205" t="s">
        <v>9986</v>
      </c>
      <c r="J184" s="225" t="s">
        <v>10118</v>
      </c>
    </row>
    <row r="185" spans="1:10" ht="51" x14ac:dyDescent="0.25">
      <c r="A185" s="225">
        <v>41</v>
      </c>
      <c r="B185" s="225" t="s">
        <v>10536</v>
      </c>
      <c r="C185" s="225" t="s">
        <v>480</v>
      </c>
      <c r="D185" s="225" t="s">
        <v>487</v>
      </c>
      <c r="E185" s="507">
        <v>8</v>
      </c>
      <c r="F185" s="225" t="s">
        <v>10537</v>
      </c>
      <c r="G185" s="205" t="s">
        <v>10538</v>
      </c>
      <c r="H185" s="225" t="s">
        <v>9985</v>
      </c>
      <c r="I185" s="205" t="s">
        <v>9986</v>
      </c>
      <c r="J185" s="225" t="s">
        <v>10118</v>
      </c>
    </row>
    <row r="186" spans="1:10" ht="51" x14ac:dyDescent="0.25">
      <c r="A186" s="225">
        <v>42</v>
      </c>
      <c r="B186" s="225" t="s">
        <v>10536</v>
      </c>
      <c r="C186" s="225" t="s">
        <v>480</v>
      </c>
      <c r="D186" s="225" t="s">
        <v>487</v>
      </c>
      <c r="E186" s="507">
        <v>8.6999999999999993</v>
      </c>
      <c r="F186" s="225" t="s">
        <v>10539</v>
      </c>
      <c r="G186" s="205" t="s">
        <v>10540</v>
      </c>
      <c r="H186" s="225" t="s">
        <v>9985</v>
      </c>
      <c r="I186" s="205" t="s">
        <v>9986</v>
      </c>
      <c r="J186" s="225" t="s">
        <v>10118</v>
      </c>
    </row>
    <row r="187" spans="1:10" ht="38.25" x14ac:dyDescent="0.25">
      <c r="A187" s="225">
        <v>43</v>
      </c>
      <c r="B187" s="225" t="s">
        <v>10541</v>
      </c>
      <c r="C187" s="225" t="s">
        <v>480</v>
      </c>
      <c r="D187" s="225" t="s">
        <v>487</v>
      </c>
      <c r="E187" s="507">
        <v>5</v>
      </c>
      <c r="F187" s="225" t="s">
        <v>10542</v>
      </c>
      <c r="G187" s="205" t="s">
        <v>10543</v>
      </c>
      <c r="H187" s="225" t="s">
        <v>9985</v>
      </c>
      <c r="I187" s="205" t="s">
        <v>9986</v>
      </c>
      <c r="J187" s="225" t="s">
        <v>10369</v>
      </c>
    </row>
    <row r="188" spans="1:10" ht="38.25" x14ac:dyDescent="0.25">
      <c r="A188" s="225">
        <v>44</v>
      </c>
      <c r="B188" s="225" t="s">
        <v>10544</v>
      </c>
      <c r="C188" s="225" t="s">
        <v>480</v>
      </c>
      <c r="D188" s="225" t="s">
        <v>487</v>
      </c>
      <c r="E188" s="507">
        <v>3.2</v>
      </c>
      <c r="F188" s="225" t="s">
        <v>10545</v>
      </c>
      <c r="G188" s="205" t="s">
        <v>10546</v>
      </c>
      <c r="H188" s="225" t="s">
        <v>9985</v>
      </c>
      <c r="I188" s="205" t="s">
        <v>9986</v>
      </c>
      <c r="J188" s="225" t="s">
        <v>10479</v>
      </c>
    </row>
    <row r="189" spans="1:10" ht="51" x14ac:dyDescent="0.25">
      <c r="A189" s="225">
        <v>45</v>
      </c>
      <c r="B189" s="225" t="s">
        <v>10547</v>
      </c>
      <c r="C189" s="225" t="s">
        <v>480</v>
      </c>
      <c r="D189" s="225" t="s">
        <v>487</v>
      </c>
      <c r="E189" s="507">
        <v>5.4</v>
      </c>
      <c r="F189" s="225" t="s">
        <v>10548</v>
      </c>
      <c r="G189" s="205" t="s">
        <v>10549</v>
      </c>
      <c r="H189" s="225" t="s">
        <v>9985</v>
      </c>
      <c r="I189" s="205" t="s">
        <v>9986</v>
      </c>
      <c r="J189" s="225" t="s">
        <v>10295</v>
      </c>
    </row>
    <row r="190" spans="1:10" ht="38.25" x14ac:dyDescent="0.25">
      <c r="A190" s="225">
        <v>46</v>
      </c>
      <c r="B190" s="225" t="s">
        <v>10550</v>
      </c>
      <c r="C190" s="225" t="s">
        <v>480</v>
      </c>
      <c r="D190" s="225" t="s">
        <v>487</v>
      </c>
      <c r="E190" s="507">
        <v>22</v>
      </c>
      <c r="F190" s="225" t="s">
        <v>10551</v>
      </c>
      <c r="G190" s="205" t="s">
        <v>10552</v>
      </c>
      <c r="H190" s="225" t="s">
        <v>9985</v>
      </c>
      <c r="I190" s="205" t="s">
        <v>9986</v>
      </c>
      <c r="J190" s="225" t="s">
        <v>10295</v>
      </c>
    </row>
    <row r="191" spans="1:10" ht="38.25" x14ac:dyDescent="0.25">
      <c r="A191" s="225">
        <v>47</v>
      </c>
      <c r="B191" s="225" t="s">
        <v>10553</v>
      </c>
      <c r="C191" s="225" t="s">
        <v>480</v>
      </c>
      <c r="D191" s="225" t="s">
        <v>487</v>
      </c>
      <c r="E191" s="507">
        <v>4.4000000000000004</v>
      </c>
      <c r="F191" s="225" t="s">
        <v>10554</v>
      </c>
      <c r="G191" s="205" t="s">
        <v>10555</v>
      </c>
      <c r="H191" s="225" t="s">
        <v>9985</v>
      </c>
      <c r="I191" s="205" t="s">
        <v>9986</v>
      </c>
      <c r="J191" s="225" t="s">
        <v>10419</v>
      </c>
    </row>
    <row r="192" spans="1:10" ht="51" x14ac:dyDescent="0.25">
      <c r="A192" s="225">
        <v>48</v>
      </c>
      <c r="B192" s="225" t="s">
        <v>10547</v>
      </c>
      <c r="C192" s="225" t="s">
        <v>480</v>
      </c>
      <c r="D192" s="225" t="s">
        <v>487</v>
      </c>
      <c r="E192" s="507">
        <v>7.5</v>
      </c>
      <c r="F192" s="225" t="s">
        <v>10556</v>
      </c>
      <c r="G192" s="205" t="s">
        <v>10557</v>
      </c>
      <c r="H192" s="225" t="s">
        <v>9985</v>
      </c>
      <c r="I192" s="205" t="s">
        <v>9986</v>
      </c>
      <c r="J192" s="225" t="s">
        <v>10295</v>
      </c>
    </row>
    <row r="193" spans="1:10" ht="51" x14ac:dyDescent="0.25">
      <c r="A193" s="225">
        <v>49</v>
      </c>
      <c r="B193" s="225" t="s">
        <v>10547</v>
      </c>
      <c r="C193" s="225" t="s">
        <v>480</v>
      </c>
      <c r="D193" s="225" t="s">
        <v>487</v>
      </c>
      <c r="E193" s="507">
        <v>0.8</v>
      </c>
      <c r="F193" s="225" t="s">
        <v>10558</v>
      </c>
      <c r="G193" s="205" t="s">
        <v>10559</v>
      </c>
      <c r="H193" s="225" t="s">
        <v>9985</v>
      </c>
      <c r="I193" s="205" t="s">
        <v>9986</v>
      </c>
      <c r="J193" s="225" t="s">
        <v>10295</v>
      </c>
    </row>
    <row r="194" spans="1:10" ht="51" x14ac:dyDescent="0.25">
      <c r="A194" s="225">
        <v>50</v>
      </c>
      <c r="B194" s="225" t="s">
        <v>10547</v>
      </c>
      <c r="C194" s="225" t="s">
        <v>480</v>
      </c>
      <c r="D194" s="225" t="s">
        <v>487</v>
      </c>
      <c r="E194" s="507">
        <v>14</v>
      </c>
      <c r="F194" s="225" t="s">
        <v>10560</v>
      </c>
      <c r="G194" s="205" t="s">
        <v>10561</v>
      </c>
      <c r="H194" s="225" t="s">
        <v>9985</v>
      </c>
      <c r="I194" s="205" t="s">
        <v>9986</v>
      </c>
      <c r="J194" s="225" t="s">
        <v>10295</v>
      </c>
    </row>
    <row r="195" spans="1:10" ht="38.25" x14ac:dyDescent="0.25">
      <c r="A195" s="225">
        <v>51</v>
      </c>
      <c r="B195" s="225" t="s">
        <v>10562</v>
      </c>
      <c r="C195" s="225" t="s">
        <v>480</v>
      </c>
      <c r="D195" s="225" t="s">
        <v>487</v>
      </c>
      <c r="E195" s="507">
        <v>7</v>
      </c>
      <c r="F195" s="225" t="s">
        <v>10563</v>
      </c>
      <c r="G195" s="205" t="s">
        <v>10564</v>
      </c>
      <c r="H195" s="225" t="s">
        <v>9985</v>
      </c>
      <c r="I195" s="205" t="s">
        <v>9986</v>
      </c>
      <c r="J195" s="225" t="s">
        <v>10295</v>
      </c>
    </row>
    <row r="196" spans="1:10" ht="38.25" x14ac:dyDescent="0.25">
      <c r="A196" s="225">
        <v>52</v>
      </c>
      <c r="B196" s="225" t="s">
        <v>10565</v>
      </c>
      <c r="C196" s="225" t="s">
        <v>480</v>
      </c>
      <c r="D196" s="225" t="s">
        <v>487</v>
      </c>
      <c r="E196" s="507">
        <v>5.2</v>
      </c>
      <c r="F196" s="225" t="s">
        <v>10566</v>
      </c>
      <c r="G196" s="205" t="s">
        <v>10567</v>
      </c>
      <c r="H196" s="225" t="s">
        <v>9985</v>
      </c>
      <c r="I196" s="205" t="s">
        <v>9986</v>
      </c>
      <c r="J196" s="225" t="s">
        <v>10419</v>
      </c>
    </row>
    <row r="197" spans="1:10" ht="38.25" x14ac:dyDescent="0.25">
      <c r="A197" s="225">
        <v>53</v>
      </c>
      <c r="B197" s="225" t="s">
        <v>10568</v>
      </c>
      <c r="C197" s="225" t="s">
        <v>480</v>
      </c>
      <c r="D197" s="225" t="s">
        <v>487</v>
      </c>
      <c r="E197" s="507">
        <v>14</v>
      </c>
      <c r="F197" s="225" t="s">
        <v>10569</v>
      </c>
      <c r="G197" s="205" t="s">
        <v>10570</v>
      </c>
      <c r="H197" s="225" t="s">
        <v>9985</v>
      </c>
      <c r="I197" s="205" t="s">
        <v>9986</v>
      </c>
      <c r="J197" s="225" t="s">
        <v>10419</v>
      </c>
    </row>
    <row r="198" spans="1:10" ht="38.25" x14ac:dyDescent="0.25">
      <c r="A198" s="225">
        <v>54</v>
      </c>
      <c r="B198" s="225" t="s">
        <v>10565</v>
      </c>
      <c r="C198" s="225" t="s">
        <v>480</v>
      </c>
      <c r="D198" s="225" t="s">
        <v>487</v>
      </c>
      <c r="E198" s="507">
        <v>1.9</v>
      </c>
      <c r="F198" s="225" t="s">
        <v>10571</v>
      </c>
      <c r="G198" s="205" t="s">
        <v>10572</v>
      </c>
      <c r="H198" s="225" t="s">
        <v>9985</v>
      </c>
      <c r="I198" s="205" t="s">
        <v>9986</v>
      </c>
      <c r="J198" s="225" t="s">
        <v>10419</v>
      </c>
    </row>
    <row r="199" spans="1:10" ht="38.25" x14ac:dyDescent="0.25">
      <c r="A199" s="225">
        <v>55</v>
      </c>
      <c r="B199" s="225" t="s">
        <v>10573</v>
      </c>
      <c r="C199" s="225" t="s">
        <v>480</v>
      </c>
      <c r="D199" s="225" t="s">
        <v>487</v>
      </c>
      <c r="E199" s="507">
        <v>5</v>
      </c>
      <c r="F199" s="225" t="s">
        <v>10574</v>
      </c>
      <c r="G199" s="205" t="s">
        <v>10575</v>
      </c>
      <c r="H199" s="225" t="s">
        <v>9985</v>
      </c>
      <c r="I199" s="205" t="s">
        <v>9986</v>
      </c>
      <c r="J199" s="225" t="s">
        <v>10295</v>
      </c>
    </row>
    <row r="200" spans="1:10" ht="38.25" x14ac:dyDescent="0.25">
      <c r="A200" s="225">
        <v>56</v>
      </c>
      <c r="B200" s="225" t="s">
        <v>10576</v>
      </c>
      <c r="C200" s="225" t="s">
        <v>480</v>
      </c>
      <c r="D200" s="225" t="s">
        <v>487</v>
      </c>
      <c r="E200" s="507">
        <v>4.4000000000000004</v>
      </c>
      <c r="F200" s="225" t="s">
        <v>10577</v>
      </c>
      <c r="G200" s="205" t="s">
        <v>10578</v>
      </c>
      <c r="H200" s="225" t="s">
        <v>9985</v>
      </c>
      <c r="I200" s="205" t="s">
        <v>9986</v>
      </c>
      <c r="J200" s="225" t="s">
        <v>10419</v>
      </c>
    </row>
    <row r="201" spans="1:10" ht="51" x14ac:dyDescent="0.25">
      <c r="A201" s="225">
        <v>57</v>
      </c>
      <c r="B201" s="225" t="s">
        <v>10579</v>
      </c>
      <c r="C201" s="225" t="s">
        <v>480</v>
      </c>
      <c r="D201" s="225" t="s">
        <v>487</v>
      </c>
      <c r="E201" s="507">
        <v>2.9</v>
      </c>
      <c r="F201" s="225" t="s">
        <v>10580</v>
      </c>
      <c r="G201" s="205" t="s">
        <v>10581</v>
      </c>
      <c r="H201" s="225" t="s">
        <v>9985</v>
      </c>
      <c r="I201" s="205" t="s">
        <v>9986</v>
      </c>
      <c r="J201" s="225" t="s">
        <v>10419</v>
      </c>
    </row>
    <row r="202" spans="1:10" ht="38.25" x14ac:dyDescent="0.25">
      <c r="A202" s="225">
        <v>58</v>
      </c>
      <c r="B202" s="225" t="s">
        <v>10582</v>
      </c>
      <c r="C202" s="225" t="s">
        <v>480</v>
      </c>
      <c r="D202" s="225" t="s">
        <v>487</v>
      </c>
      <c r="E202" s="507">
        <v>4.5</v>
      </c>
      <c r="F202" s="225" t="s">
        <v>10583</v>
      </c>
      <c r="G202" s="205" t="s">
        <v>10584</v>
      </c>
      <c r="H202" s="225" t="s">
        <v>9985</v>
      </c>
      <c r="I202" s="205" t="s">
        <v>9986</v>
      </c>
      <c r="J202" s="225" t="s">
        <v>10295</v>
      </c>
    </row>
    <row r="203" spans="1:10" ht="38.25" x14ac:dyDescent="0.25">
      <c r="A203" s="225">
        <v>59</v>
      </c>
      <c r="B203" s="225" t="s">
        <v>10585</v>
      </c>
      <c r="C203" s="225" t="s">
        <v>480</v>
      </c>
      <c r="D203" s="225" t="s">
        <v>487</v>
      </c>
      <c r="E203" s="507">
        <v>3.8</v>
      </c>
      <c r="F203" s="225" t="s">
        <v>10586</v>
      </c>
      <c r="G203" s="205" t="s">
        <v>10587</v>
      </c>
      <c r="H203" s="225" t="s">
        <v>9985</v>
      </c>
      <c r="I203" s="205" t="s">
        <v>9986</v>
      </c>
      <c r="J203" s="225" t="s">
        <v>10419</v>
      </c>
    </row>
    <row r="204" spans="1:10" ht="38.25" x14ac:dyDescent="0.25">
      <c r="A204" s="225">
        <v>60</v>
      </c>
      <c r="B204" s="225" t="s">
        <v>10588</v>
      </c>
      <c r="C204" s="225" t="s">
        <v>480</v>
      </c>
      <c r="D204" s="225" t="s">
        <v>487</v>
      </c>
      <c r="E204" s="507">
        <v>4.5</v>
      </c>
      <c r="F204" s="225" t="s">
        <v>10589</v>
      </c>
      <c r="G204" s="205" t="s">
        <v>10590</v>
      </c>
      <c r="H204" s="225" t="s">
        <v>9985</v>
      </c>
      <c r="I204" s="205" t="s">
        <v>9986</v>
      </c>
      <c r="J204" s="225" t="s">
        <v>10295</v>
      </c>
    </row>
    <row r="205" spans="1:10" ht="38.25" x14ac:dyDescent="0.25">
      <c r="A205" s="225">
        <v>61</v>
      </c>
      <c r="B205" s="225" t="s">
        <v>10591</v>
      </c>
      <c r="C205" s="225" t="s">
        <v>480</v>
      </c>
      <c r="D205" s="225" t="s">
        <v>487</v>
      </c>
      <c r="E205" s="507">
        <v>2.6</v>
      </c>
      <c r="F205" s="225" t="s">
        <v>10592</v>
      </c>
      <c r="G205" s="205" t="s">
        <v>10593</v>
      </c>
      <c r="H205" s="225" t="s">
        <v>9985</v>
      </c>
      <c r="I205" s="205" t="s">
        <v>9986</v>
      </c>
      <c r="J205" s="225" t="s">
        <v>10295</v>
      </c>
    </row>
    <row r="206" spans="1:10" ht="51" x14ac:dyDescent="0.25">
      <c r="A206" s="225">
        <v>62</v>
      </c>
      <c r="B206" s="225" t="s">
        <v>10594</v>
      </c>
      <c r="C206" s="225" t="s">
        <v>480</v>
      </c>
      <c r="D206" s="225" t="s">
        <v>487</v>
      </c>
      <c r="E206" s="507">
        <v>2</v>
      </c>
      <c r="F206" s="225" t="s">
        <v>10595</v>
      </c>
      <c r="G206" s="205" t="s">
        <v>10596</v>
      </c>
      <c r="H206" s="225" t="s">
        <v>9985</v>
      </c>
      <c r="I206" s="205" t="s">
        <v>9986</v>
      </c>
      <c r="J206" s="225" t="s">
        <v>10419</v>
      </c>
    </row>
    <row r="207" spans="1:10" ht="38.25" x14ac:dyDescent="0.25">
      <c r="A207" s="225">
        <v>63</v>
      </c>
      <c r="B207" s="225" t="s">
        <v>10597</v>
      </c>
      <c r="C207" s="225" t="s">
        <v>480</v>
      </c>
      <c r="D207" s="225" t="s">
        <v>487</v>
      </c>
      <c r="E207" s="507">
        <v>4</v>
      </c>
      <c r="F207" s="225" t="s">
        <v>10598</v>
      </c>
      <c r="G207" s="205" t="s">
        <v>10599</v>
      </c>
      <c r="H207" s="225" t="s">
        <v>9985</v>
      </c>
      <c r="I207" s="205" t="s">
        <v>9986</v>
      </c>
      <c r="J207" s="225" t="s">
        <v>10419</v>
      </c>
    </row>
    <row r="208" spans="1:10" ht="51" x14ac:dyDescent="0.25">
      <c r="A208" s="225">
        <v>64</v>
      </c>
      <c r="B208" s="225" t="s">
        <v>10600</v>
      </c>
      <c r="C208" s="225" t="s">
        <v>480</v>
      </c>
      <c r="D208" s="225" t="s">
        <v>487</v>
      </c>
      <c r="E208" s="507">
        <v>3.1</v>
      </c>
      <c r="F208" s="225" t="s">
        <v>10601</v>
      </c>
      <c r="G208" s="205" t="s">
        <v>10601</v>
      </c>
      <c r="H208" s="225" t="s">
        <v>9985</v>
      </c>
      <c r="I208" s="205" t="s">
        <v>9986</v>
      </c>
      <c r="J208" s="225" t="s">
        <v>10295</v>
      </c>
    </row>
    <row r="209" spans="1:10" ht="38.25" x14ac:dyDescent="0.25">
      <c r="A209" s="225">
        <v>65</v>
      </c>
      <c r="B209" s="225" t="s">
        <v>10602</v>
      </c>
      <c r="C209" s="225" t="s">
        <v>480</v>
      </c>
      <c r="D209" s="225" t="s">
        <v>487</v>
      </c>
      <c r="E209" s="507">
        <v>7.3</v>
      </c>
      <c r="F209" s="225" t="s">
        <v>10603</v>
      </c>
      <c r="G209" s="205" t="s">
        <v>10604</v>
      </c>
      <c r="H209" s="225" t="s">
        <v>9985</v>
      </c>
      <c r="I209" s="205" t="s">
        <v>9986</v>
      </c>
      <c r="J209" s="225" t="s">
        <v>10295</v>
      </c>
    </row>
    <row r="210" spans="1:10" ht="38.25" x14ac:dyDescent="0.25">
      <c r="A210" s="225">
        <v>66</v>
      </c>
      <c r="B210" s="225" t="s">
        <v>10605</v>
      </c>
      <c r="C210" s="225" t="s">
        <v>480</v>
      </c>
      <c r="D210" s="225" t="s">
        <v>487</v>
      </c>
      <c r="E210" s="507">
        <v>2.7</v>
      </c>
      <c r="F210" s="225" t="s">
        <v>10606</v>
      </c>
      <c r="G210" s="205" t="s">
        <v>10607</v>
      </c>
      <c r="H210" s="225" t="s">
        <v>9985</v>
      </c>
      <c r="I210" s="205" t="s">
        <v>9986</v>
      </c>
      <c r="J210" s="225" t="s">
        <v>10295</v>
      </c>
    </row>
    <row r="211" spans="1:10" ht="38.25" x14ac:dyDescent="0.25">
      <c r="A211" s="225">
        <v>67</v>
      </c>
      <c r="B211" s="225" t="s">
        <v>10605</v>
      </c>
      <c r="C211" s="225" t="s">
        <v>480</v>
      </c>
      <c r="D211" s="225" t="s">
        <v>487</v>
      </c>
      <c r="E211" s="507">
        <v>6</v>
      </c>
      <c r="F211" s="225" t="s">
        <v>10608</v>
      </c>
      <c r="G211" s="205" t="s">
        <v>10609</v>
      </c>
      <c r="H211" s="225" t="s">
        <v>9985</v>
      </c>
      <c r="I211" s="205" t="s">
        <v>9986</v>
      </c>
      <c r="J211" s="225" t="s">
        <v>10295</v>
      </c>
    </row>
    <row r="212" spans="1:10" ht="38.25" x14ac:dyDescent="0.25">
      <c r="A212" s="225">
        <v>68</v>
      </c>
      <c r="B212" s="225" t="s">
        <v>10610</v>
      </c>
      <c r="C212" s="225" t="s">
        <v>480</v>
      </c>
      <c r="D212" s="225" t="s">
        <v>487</v>
      </c>
      <c r="E212" s="507">
        <v>1.6</v>
      </c>
      <c r="F212" s="225" t="s">
        <v>10611</v>
      </c>
      <c r="G212" s="205" t="s">
        <v>10612</v>
      </c>
      <c r="H212" s="225" t="s">
        <v>9985</v>
      </c>
      <c r="I212" s="205" t="s">
        <v>9986</v>
      </c>
      <c r="J212" s="225" t="s">
        <v>10295</v>
      </c>
    </row>
    <row r="213" spans="1:10" ht="38.25" x14ac:dyDescent="0.25">
      <c r="A213" s="225">
        <v>69</v>
      </c>
      <c r="B213" s="225" t="s">
        <v>10585</v>
      </c>
      <c r="C213" s="225" t="s">
        <v>480</v>
      </c>
      <c r="D213" s="225" t="s">
        <v>487</v>
      </c>
      <c r="E213" s="507">
        <v>5.2</v>
      </c>
      <c r="F213" s="225" t="s">
        <v>10613</v>
      </c>
      <c r="G213" s="205" t="s">
        <v>10614</v>
      </c>
      <c r="H213" s="225" t="s">
        <v>9985</v>
      </c>
      <c r="I213" s="205" t="s">
        <v>9986</v>
      </c>
      <c r="J213" s="225" t="s">
        <v>10295</v>
      </c>
    </row>
    <row r="214" spans="1:10" ht="51" x14ac:dyDescent="0.25">
      <c r="A214" s="225">
        <v>70</v>
      </c>
      <c r="B214" s="225" t="s">
        <v>10615</v>
      </c>
      <c r="C214" s="225" t="s">
        <v>480</v>
      </c>
      <c r="D214" s="225" t="s">
        <v>487</v>
      </c>
      <c r="E214" s="507">
        <v>5.8</v>
      </c>
      <c r="F214" s="225" t="s">
        <v>10616</v>
      </c>
      <c r="G214" s="205" t="s">
        <v>10617</v>
      </c>
      <c r="H214" s="225" t="s">
        <v>9985</v>
      </c>
      <c r="I214" s="205" t="s">
        <v>9986</v>
      </c>
      <c r="J214" s="225" t="s">
        <v>10295</v>
      </c>
    </row>
    <row r="215" spans="1:10" ht="38.25" x14ac:dyDescent="0.25">
      <c r="A215" s="225">
        <v>71</v>
      </c>
      <c r="B215" s="225" t="s">
        <v>10415</v>
      </c>
      <c r="C215" s="225" t="s">
        <v>480</v>
      </c>
      <c r="D215" s="225" t="s">
        <v>487</v>
      </c>
      <c r="E215" s="507">
        <v>26</v>
      </c>
      <c r="F215" s="225" t="s">
        <v>10618</v>
      </c>
      <c r="G215" s="302" t="s">
        <v>10619</v>
      </c>
      <c r="H215" s="225" t="s">
        <v>9985</v>
      </c>
      <c r="I215" s="205" t="s">
        <v>9986</v>
      </c>
      <c r="J215" s="225" t="s">
        <v>10295</v>
      </c>
    </row>
    <row r="216" spans="1:10" ht="51" x14ac:dyDescent="0.25">
      <c r="A216" s="225">
        <v>72</v>
      </c>
      <c r="B216" s="225" t="s">
        <v>10620</v>
      </c>
      <c r="C216" s="225" t="s">
        <v>480</v>
      </c>
      <c r="D216" s="225" t="s">
        <v>487</v>
      </c>
      <c r="E216" s="507">
        <v>25</v>
      </c>
      <c r="F216" s="225" t="s">
        <v>10621</v>
      </c>
      <c r="G216" s="302" t="s">
        <v>10622</v>
      </c>
      <c r="H216" s="225" t="s">
        <v>9985</v>
      </c>
      <c r="I216" s="205" t="s">
        <v>9986</v>
      </c>
      <c r="J216" s="225" t="s">
        <v>10295</v>
      </c>
    </row>
    <row r="217" spans="1:10" ht="51" x14ac:dyDescent="0.25">
      <c r="A217" s="225">
        <v>73</v>
      </c>
      <c r="B217" s="225" t="s">
        <v>10623</v>
      </c>
      <c r="C217" s="225" t="s">
        <v>480</v>
      </c>
      <c r="D217" s="225" t="s">
        <v>487</v>
      </c>
      <c r="E217" s="507">
        <v>2.2999999999999998</v>
      </c>
      <c r="F217" s="225" t="s">
        <v>10624</v>
      </c>
      <c r="G217" s="302" t="s">
        <v>10625</v>
      </c>
      <c r="H217" s="225" t="s">
        <v>9985</v>
      </c>
      <c r="I217" s="205" t="s">
        <v>9986</v>
      </c>
      <c r="J217" s="225" t="s">
        <v>10295</v>
      </c>
    </row>
    <row r="218" spans="1:10" ht="38.25" x14ac:dyDescent="0.25">
      <c r="A218" s="225">
        <v>74</v>
      </c>
      <c r="B218" s="225" t="s">
        <v>10582</v>
      </c>
      <c r="C218" s="225" t="s">
        <v>480</v>
      </c>
      <c r="D218" s="225" t="s">
        <v>487</v>
      </c>
      <c r="E218" s="507">
        <v>1.2</v>
      </c>
      <c r="F218" s="225" t="s">
        <v>10626</v>
      </c>
      <c r="G218" s="302" t="s">
        <v>10627</v>
      </c>
      <c r="H218" s="225" t="s">
        <v>9985</v>
      </c>
      <c r="I218" s="205" t="s">
        <v>9986</v>
      </c>
      <c r="J218" s="225" t="s">
        <v>10295</v>
      </c>
    </row>
    <row r="219" spans="1:10" ht="63.75" x14ac:dyDescent="0.25">
      <c r="A219" s="225">
        <v>75</v>
      </c>
      <c r="B219" s="225" t="s">
        <v>10628</v>
      </c>
      <c r="C219" s="225" t="s">
        <v>480</v>
      </c>
      <c r="D219" s="225" t="s">
        <v>487</v>
      </c>
      <c r="E219" s="507">
        <v>2.2000000000000002</v>
      </c>
      <c r="F219" s="225" t="s">
        <v>10629</v>
      </c>
      <c r="G219" s="302" t="s">
        <v>10630</v>
      </c>
      <c r="H219" s="225" t="s">
        <v>9985</v>
      </c>
      <c r="I219" s="205" t="s">
        <v>9986</v>
      </c>
      <c r="J219" s="225" t="s">
        <v>10295</v>
      </c>
    </row>
    <row r="220" spans="1:10" ht="51" x14ac:dyDescent="0.25">
      <c r="A220" s="225">
        <v>76</v>
      </c>
      <c r="B220" s="225" t="s">
        <v>10631</v>
      </c>
      <c r="C220" s="225" t="s">
        <v>480</v>
      </c>
      <c r="D220" s="225" t="s">
        <v>487</v>
      </c>
      <c r="E220" s="507">
        <v>6.3</v>
      </c>
      <c r="F220" s="225" t="s">
        <v>10632</v>
      </c>
      <c r="G220" s="302" t="s">
        <v>10633</v>
      </c>
      <c r="H220" s="225" t="s">
        <v>9985</v>
      </c>
      <c r="I220" s="205" t="s">
        <v>9986</v>
      </c>
      <c r="J220" s="225" t="s">
        <v>10295</v>
      </c>
    </row>
    <row r="221" spans="1:10" ht="51" x14ac:dyDescent="0.25">
      <c r="A221" s="225">
        <v>77</v>
      </c>
      <c r="B221" s="225" t="s">
        <v>10634</v>
      </c>
      <c r="C221" s="225" t="s">
        <v>480</v>
      </c>
      <c r="D221" s="225" t="s">
        <v>487</v>
      </c>
      <c r="E221" s="507">
        <v>5.7</v>
      </c>
      <c r="F221" s="225" t="s">
        <v>10635</v>
      </c>
      <c r="G221" s="302" t="s">
        <v>10636</v>
      </c>
      <c r="H221" s="225" t="s">
        <v>9985</v>
      </c>
      <c r="I221" s="205" t="s">
        <v>9986</v>
      </c>
      <c r="J221" s="225" t="s">
        <v>10295</v>
      </c>
    </row>
    <row r="222" spans="1:10" ht="38.25" x14ac:dyDescent="0.25">
      <c r="A222" s="225">
        <v>78</v>
      </c>
      <c r="B222" s="225" t="s">
        <v>10637</v>
      </c>
      <c r="C222" s="225" t="s">
        <v>480</v>
      </c>
      <c r="D222" s="225" t="s">
        <v>487</v>
      </c>
      <c r="E222" s="507">
        <v>2.5</v>
      </c>
      <c r="F222" s="225" t="s">
        <v>10638</v>
      </c>
      <c r="G222" s="302" t="s">
        <v>10639</v>
      </c>
      <c r="H222" s="225" t="s">
        <v>9985</v>
      </c>
      <c r="I222" s="205" t="s">
        <v>9986</v>
      </c>
      <c r="J222" s="225" t="s">
        <v>10295</v>
      </c>
    </row>
    <row r="223" spans="1:10" ht="51" x14ac:dyDescent="0.25">
      <c r="A223" s="225">
        <v>79</v>
      </c>
      <c r="B223" s="225" t="s">
        <v>10640</v>
      </c>
      <c r="C223" s="225" t="s">
        <v>480</v>
      </c>
      <c r="D223" s="225" t="s">
        <v>487</v>
      </c>
      <c r="E223" s="507">
        <v>4.7</v>
      </c>
      <c r="F223" s="225" t="s">
        <v>10641</v>
      </c>
      <c r="G223" s="302" t="s">
        <v>10642</v>
      </c>
      <c r="H223" s="225" t="s">
        <v>9985</v>
      </c>
      <c r="I223" s="205" t="s">
        <v>9986</v>
      </c>
      <c r="J223" s="225" t="s">
        <v>10295</v>
      </c>
    </row>
    <row r="224" spans="1:10" ht="51" x14ac:dyDescent="0.25">
      <c r="A224" s="225">
        <v>80</v>
      </c>
      <c r="B224" s="225" t="s">
        <v>10643</v>
      </c>
      <c r="C224" s="225" t="s">
        <v>480</v>
      </c>
      <c r="D224" s="225" t="s">
        <v>487</v>
      </c>
      <c r="E224" s="507">
        <v>11</v>
      </c>
      <c r="F224" s="225" t="s">
        <v>10644</v>
      </c>
      <c r="G224" s="302" t="s">
        <v>10645</v>
      </c>
      <c r="H224" s="225" t="s">
        <v>9985</v>
      </c>
      <c r="I224" s="205" t="s">
        <v>9986</v>
      </c>
      <c r="J224" s="225" t="s">
        <v>10295</v>
      </c>
    </row>
    <row r="225" spans="1:10" ht="38.25" x14ac:dyDescent="0.25">
      <c r="A225" s="225">
        <v>81</v>
      </c>
      <c r="B225" s="225" t="s">
        <v>10646</v>
      </c>
      <c r="C225" s="225" t="s">
        <v>480</v>
      </c>
      <c r="D225" s="225" t="s">
        <v>487</v>
      </c>
      <c r="E225" s="507">
        <v>2</v>
      </c>
      <c r="F225" s="225" t="s">
        <v>10647</v>
      </c>
      <c r="G225" s="302" t="s">
        <v>10648</v>
      </c>
      <c r="H225" s="225" t="s">
        <v>9985</v>
      </c>
      <c r="I225" s="205" t="s">
        <v>9986</v>
      </c>
      <c r="J225" s="225" t="s">
        <v>10295</v>
      </c>
    </row>
    <row r="226" spans="1:10" ht="38.25" x14ac:dyDescent="0.25">
      <c r="A226" s="225">
        <v>82</v>
      </c>
      <c r="B226" s="225" t="s">
        <v>10582</v>
      </c>
      <c r="C226" s="225" t="s">
        <v>480</v>
      </c>
      <c r="D226" s="225" t="s">
        <v>487</v>
      </c>
      <c r="E226" s="507">
        <v>1.4</v>
      </c>
      <c r="F226" s="225" t="s">
        <v>10649</v>
      </c>
      <c r="G226" s="302" t="s">
        <v>10650</v>
      </c>
      <c r="H226" s="225" t="s">
        <v>9985</v>
      </c>
      <c r="I226" s="205" t="s">
        <v>9986</v>
      </c>
      <c r="J226" s="225" t="s">
        <v>10295</v>
      </c>
    </row>
    <row r="227" spans="1:10" ht="38.25" x14ac:dyDescent="0.25">
      <c r="A227" s="225">
        <v>83</v>
      </c>
      <c r="B227" s="225" t="s">
        <v>10605</v>
      </c>
      <c r="C227" s="225" t="s">
        <v>480</v>
      </c>
      <c r="D227" s="225" t="s">
        <v>487</v>
      </c>
      <c r="E227" s="507">
        <v>2</v>
      </c>
      <c r="F227" s="225" t="s">
        <v>10651</v>
      </c>
      <c r="G227" s="302" t="s">
        <v>10652</v>
      </c>
      <c r="H227" s="225" t="s">
        <v>9985</v>
      </c>
      <c r="I227" s="205" t="s">
        <v>9986</v>
      </c>
      <c r="J227" s="225" t="s">
        <v>10295</v>
      </c>
    </row>
    <row r="228" spans="1:10" ht="38.25" x14ac:dyDescent="0.25">
      <c r="A228" s="225">
        <v>84</v>
      </c>
      <c r="B228" s="225" t="s">
        <v>10582</v>
      </c>
      <c r="C228" s="225" t="s">
        <v>480</v>
      </c>
      <c r="D228" s="225" t="s">
        <v>487</v>
      </c>
      <c r="E228" s="507">
        <v>2.2000000000000002</v>
      </c>
      <c r="F228" s="225" t="s">
        <v>10653</v>
      </c>
      <c r="G228" s="302" t="s">
        <v>10654</v>
      </c>
      <c r="H228" s="225" t="s">
        <v>9985</v>
      </c>
      <c r="I228" s="205" t="s">
        <v>9986</v>
      </c>
      <c r="J228" s="225" t="s">
        <v>10295</v>
      </c>
    </row>
    <row r="229" spans="1:10" ht="38.25" x14ac:dyDescent="0.25">
      <c r="A229" s="225">
        <v>85</v>
      </c>
      <c r="B229" s="225" t="s">
        <v>10403</v>
      </c>
      <c r="C229" s="225" t="s">
        <v>480</v>
      </c>
      <c r="D229" s="225" t="s">
        <v>487</v>
      </c>
      <c r="E229" s="507">
        <v>0.01</v>
      </c>
      <c r="F229" s="225" t="s">
        <v>10655</v>
      </c>
      <c r="G229" s="302" t="s">
        <v>10656</v>
      </c>
      <c r="H229" s="225" t="s">
        <v>9999</v>
      </c>
      <c r="I229" s="302" t="s">
        <v>10000</v>
      </c>
      <c r="J229" s="225" t="s">
        <v>10263</v>
      </c>
    </row>
    <row r="230" spans="1:10" ht="38.25" x14ac:dyDescent="0.25">
      <c r="A230" s="225">
        <v>86</v>
      </c>
      <c r="B230" s="225" t="s">
        <v>10657</v>
      </c>
      <c r="C230" s="225" t="s">
        <v>480</v>
      </c>
      <c r="D230" s="225" t="s">
        <v>487</v>
      </c>
      <c r="E230" s="507">
        <v>5.9</v>
      </c>
      <c r="F230" s="225" t="s">
        <v>10658</v>
      </c>
      <c r="G230" s="302" t="s">
        <v>10659</v>
      </c>
      <c r="H230" s="225" t="s">
        <v>9999</v>
      </c>
      <c r="I230" s="302" t="s">
        <v>10000</v>
      </c>
      <c r="J230" s="225" t="s">
        <v>10295</v>
      </c>
    </row>
    <row r="231" spans="1:10" ht="38.25" x14ac:dyDescent="0.25">
      <c r="A231" s="225">
        <v>87</v>
      </c>
      <c r="B231" s="225" t="s">
        <v>10657</v>
      </c>
      <c r="C231" s="225" t="s">
        <v>480</v>
      </c>
      <c r="D231" s="225" t="s">
        <v>487</v>
      </c>
      <c r="E231" s="507">
        <v>1</v>
      </c>
      <c r="F231" s="225" t="s">
        <v>10660</v>
      </c>
      <c r="G231" s="302" t="s">
        <v>10661</v>
      </c>
      <c r="H231" s="225" t="s">
        <v>9999</v>
      </c>
      <c r="I231" s="302" t="s">
        <v>10000</v>
      </c>
      <c r="J231" s="225" t="s">
        <v>10295</v>
      </c>
    </row>
    <row r="232" spans="1:10" ht="38.25" x14ac:dyDescent="0.25">
      <c r="A232" s="225">
        <v>88</v>
      </c>
      <c r="B232" s="225" t="s">
        <v>10403</v>
      </c>
      <c r="C232" s="225" t="s">
        <v>480</v>
      </c>
      <c r="D232" s="225" t="s">
        <v>487</v>
      </c>
      <c r="E232" s="507">
        <v>0.04</v>
      </c>
      <c r="F232" s="225" t="s">
        <v>10662</v>
      </c>
      <c r="G232" s="302" t="s">
        <v>10663</v>
      </c>
      <c r="H232" s="225" t="s">
        <v>9999</v>
      </c>
      <c r="I232" s="302" t="s">
        <v>10000</v>
      </c>
      <c r="J232" s="225" t="s">
        <v>10369</v>
      </c>
    </row>
    <row r="233" spans="1:10" ht="38.25" x14ac:dyDescent="0.25">
      <c r="A233" s="225">
        <v>89</v>
      </c>
      <c r="B233" s="225" t="s">
        <v>10664</v>
      </c>
      <c r="C233" s="225" t="s">
        <v>480</v>
      </c>
      <c r="D233" s="225" t="s">
        <v>487</v>
      </c>
      <c r="E233" s="507">
        <v>3.9</v>
      </c>
      <c r="F233" s="225" t="s">
        <v>10665</v>
      </c>
      <c r="G233" s="302" t="s">
        <v>10666</v>
      </c>
      <c r="H233" s="225" t="s">
        <v>9999</v>
      </c>
      <c r="I233" s="302" t="s">
        <v>10000</v>
      </c>
      <c r="J233" s="225" t="s">
        <v>10479</v>
      </c>
    </row>
    <row r="234" spans="1:10" ht="38.25" x14ac:dyDescent="0.25">
      <c r="A234" s="225">
        <v>90</v>
      </c>
      <c r="B234" s="225" t="s">
        <v>10667</v>
      </c>
      <c r="C234" s="225" t="s">
        <v>480</v>
      </c>
      <c r="D234" s="225" t="s">
        <v>487</v>
      </c>
      <c r="E234" s="507">
        <v>0.14000000000000001</v>
      </c>
      <c r="F234" s="225" t="s">
        <v>10668</v>
      </c>
      <c r="G234" s="302" t="s">
        <v>10669</v>
      </c>
      <c r="H234" s="225" t="s">
        <v>9999</v>
      </c>
      <c r="I234" s="302" t="s">
        <v>10000</v>
      </c>
      <c r="J234" s="225" t="s">
        <v>10369</v>
      </c>
    </row>
    <row r="235" spans="1:10" ht="38.25" x14ac:dyDescent="0.25">
      <c r="A235" s="225">
        <v>91</v>
      </c>
      <c r="B235" s="225" t="s">
        <v>10670</v>
      </c>
      <c r="C235" s="225" t="s">
        <v>480</v>
      </c>
      <c r="D235" s="225" t="s">
        <v>487</v>
      </c>
      <c r="E235" s="507">
        <v>0.01</v>
      </c>
      <c r="F235" s="225" t="s">
        <v>10671</v>
      </c>
      <c r="G235" s="302" t="s">
        <v>10672</v>
      </c>
      <c r="H235" s="225" t="s">
        <v>9999</v>
      </c>
      <c r="I235" s="302" t="s">
        <v>10000</v>
      </c>
      <c r="J235" s="225" t="s">
        <v>10673</v>
      </c>
    </row>
    <row r="236" spans="1:10" ht="38.25" x14ac:dyDescent="0.25">
      <c r="A236" s="225">
        <v>92</v>
      </c>
      <c r="B236" s="225" t="s">
        <v>10674</v>
      </c>
      <c r="C236" s="225" t="s">
        <v>480</v>
      </c>
      <c r="D236" s="225" t="s">
        <v>487</v>
      </c>
      <c r="E236" s="507">
        <v>5.4</v>
      </c>
      <c r="F236" s="225" t="s">
        <v>10675</v>
      </c>
      <c r="G236" s="302" t="s">
        <v>10676</v>
      </c>
      <c r="H236" s="225" t="s">
        <v>9999</v>
      </c>
      <c r="I236" s="302" t="s">
        <v>10000</v>
      </c>
      <c r="J236" s="225" t="s">
        <v>10673</v>
      </c>
    </row>
    <row r="237" spans="1:10" ht="38.25" x14ac:dyDescent="0.25">
      <c r="A237" s="225">
        <v>93</v>
      </c>
      <c r="B237" s="225" t="s">
        <v>10677</v>
      </c>
      <c r="C237" s="225" t="s">
        <v>480</v>
      </c>
      <c r="D237" s="225" t="s">
        <v>487</v>
      </c>
      <c r="E237" s="507">
        <v>8.6999999999999993</v>
      </c>
      <c r="F237" s="225" t="s">
        <v>10678</v>
      </c>
      <c r="G237" s="205" t="s">
        <v>10679</v>
      </c>
      <c r="H237" s="225" t="s">
        <v>9999</v>
      </c>
      <c r="I237" s="302" t="s">
        <v>10000</v>
      </c>
      <c r="J237" s="225" t="s">
        <v>10295</v>
      </c>
    </row>
    <row r="238" spans="1:10" ht="38.25" x14ac:dyDescent="0.25">
      <c r="A238" s="225">
        <v>94</v>
      </c>
      <c r="B238" s="225" t="s">
        <v>10517</v>
      </c>
      <c r="C238" s="225" t="s">
        <v>480</v>
      </c>
      <c r="D238" s="225" t="s">
        <v>487</v>
      </c>
      <c r="E238" s="507">
        <v>0.01</v>
      </c>
      <c r="F238" s="225" t="s">
        <v>10680</v>
      </c>
      <c r="G238" s="302" t="s">
        <v>10681</v>
      </c>
      <c r="H238" s="225" t="s">
        <v>9999</v>
      </c>
      <c r="I238" s="302" t="s">
        <v>10000</v>
      </c>
      <c r="J238" s="225" t="s">
        <v>10682</v>
      </c>
    </row>
    <row r="239" spans="1:10" ht="38.25" x14ac:dyDescent="0.25">
      <c r="A239" s="225">
        <v>95</v>
      </c>
      <c r="B239" s="225" t="s">
        <v>10683</v>
      </c>
      <c r="C239" s="225" t="s">
        <v>480</v>
      </c>
      <c r="D239" s="225" t="s">
        <v>487</v>
      </c>
      <c r="E239" s="507">
        <v>0.5</v>
      </c>
      <c r="F239" s="225" t="s">
        <v>10684</v>
      </c>
      <c r="G239" s="302" t="s">
        <v>10685</v>
      </c>
      <c r="H239" s="225" t="s">
        <v>9999</v>
      </c>
      <c r="I239" s="302" t="s">
        <v>10000</v>
      </c>
      <c r="J239" s="225" t="s">
        <v>10686</v>
      </c>
    </row>
    <row r="240" spans="1:10" ht="38.25" x14ac:dyDescent="0.25">
      <c r="A240" s="225">
        <v>96</v>
      </c>
      <c r="B240" s="225" t="s">
        <v>10687</v>
      </c>
      <c r="C240" s="225" t="s">
        <v>480</v>
      </c>
      <c r="D240" s="225" t="s">
        <v>487</v>
      </c>
      <c r="E240" s="507">
        <v>4</v>
      </c>
      <c r="F240" s="225" t="s">
        <v>10688</v>
      </c>
      <c r="G240" s="205" t="s">
        <v>10689</v>
      </c>
      <c r="H240" s="225" t="s">
        <v>9999</v>
      </c>
      <c r="I240" s="302" t="s">
        <v>10000</v>
      </c>
      <c r="J240" s="225" t="s">
        <v>10295</v>
      </c>
    </row>
    <row r="241" spans="1:10" ht="38.25" x14ac:dyDescent="0.25">
      <c r="A241" s="225">
        <v>97</v>
      </c>
      <c r="B241" s="225" t="s">
        <v>10690</v>
      </c>
      <c r="C241" s="225" t="s">
        <v>480</v>
      </c>
      <c r="D241" s="225" t="s">
        <v>487</v>
      </c>
      <c r="E241" s="507">
        <v>1.7</v>
      </c>
      <c r="F241" s="225" t="s">
        <v>10691</v>
      </c>
      <c r="G241" s="205" t="s">
        <v>10692</v>
      </c>
      <c r="H241" s="225" t="s">
        <v>9999</v>
      </c>
      <c r="I241" s="302" t="s">
        <v>10000</v>
      </c>
      <c r="J241" s="225" t="s">
        <v>10295</v>
      </c>
    </row>
    <row r="242" spans="1:10" ht="38.25" x14ac:dyDescent="0.25">
      <c r="A242" s="225">
        <v>98</v>
      </c>
      <c r="B242" s="225" t="s">
        <v>10693</v>
      </c>
      <c r="C242" s="225" t="s">
        <v>480</v>
      </c>
      <c r="D242" s="225" t="s">
        <v>487</v>
      </c>
      <c r="E242" s="507">
        <v>0.18</v>
      </c>
      <c r="F242" s="225" t="s">
        <v>10694</v>
      </c>
      <c r="G242" s="302" t="s">
        <v>10695</v>
      </c>
      <c r="H242" s="225" t="s">
        <v>9999</v>
      </c>
      <c r="I242" s="302" t="s">
        <v>10000</v>
      </c>
      <c r="J242" s="225" t="s">
        <v>10295</v>
      </c>
    </row>
    <row r="243" spans="1:10" ht="38.25" x14ac:dyDescent="0.25">
      <c r="A243" s="225">
        <v>99</v>
      </c>
      <c r="B243" s="225" t="s">
        <v>10696</v>
      </c>
      <c r="C243" s="225" t="s">
        <v>480</v>
      </c>
      <c r="D243" s="225" t="s">
        <v>487</v>
      </c>
      <c r="E243" s="507">
        <v>1.7</v>
      </c>
      <c r="F243" s="225" t="s">
        <v>10697</v>
      </c>
      <c r="G243" s="302" t="s">
        <v>10698</v>
      </c>
      <c r="H243" s="225" t="s">
        <v>9999</v>
      </c>
      <c r="I243" s="302" t="s">
        <v>10000</v>
      </c>
      <c r="J243" s="225" t="s">
        <v>10686</v>
      </c>
    </row>
    <row r="244" spans="1:10" ht="38.25" x14ac:dyDescent="0.25">
      <c r="A244" s="225">
        <v>100</v>
      </c>
      <c r="B244" s="225" t="s">
        <v>10699</v>
      </c>
      <c r="C244" s="225" t="s">
        <v>480</v>
      </c>
      <c r="D244" s="225" t="s">
        <v>487</v>
      </c>
      <c r="E244" s="507">
        <v>1</v>
      </c>
      <c r="F244" s="225" t="s">
        <v>10700</v>
      </c>
      <c r="G244" s="302" t="s">
        <v>10701</v>
      </c>
      <c r="H244" s="225" t="s">
        <v>9999</v>
      </c>
      <c r="I244" s="302" t="s">
        <v>10000</v>
      </c>
      <c r="J244" s="225" t="s">
        <v>10295</v>
      </c>
    </row>
    <row r="245" spans="1:10" ht="38.25" x14ac:dyDescent="0.25">
      <c r="A245" s="225">
        <v>101</v>
      </c>
      <c r="B245" s="225" t="s">
        <v>10702</v>
      </c>
      <c r="C245" s="225" t="s">
        <v>480</v>
      </c>
      <c r="D245" s="225" t="s">
        <v>487</v>
      </c>
      <c r="E245" s="507">
        <v>0.12</v>
      </c>
      <c r="F245" s="225" t="s">
        <v>10703</v>
      </c>
      <c r="G245" s="302" t="s">
        <v>10704</v>
      </c>
      <c r="H245" s="225" t="s">
        <v>9999</v>
      </c>
      <c r="I245" s="302" t="s">
        <v>10000</v>
      </c>
      <c r="J245" s="225" t="s">
        <v>10295</v>
      </c>
    </row>
    <row r="246" spans="1:10" ht="38.25" x14ac:dyDescent="0.25">
      <c r="A246" s="225">
        <v>102</v>
      </c>
      <c r="B246" s="225" t="s">
        <v>10705</v>
      </c>
      <c r="C246" s="225" t="s">
        <v>480</v>
      </c>
      <c r="D246" s="225" t="s">
        <v>487</v>
      </c>
      <c r="E246" s="507">
        <v>0.9</v>
      </c>
      <c r="F246" s="225" t="s">
        <v>10706</v>
      </c>
      <c r="G246" s="302" t="s">
        <v>10707</v>
      </c>
      <c r="H246" s="225" t="s">
        <v>9999</v>
      </c>
      <c r="I246" s="302" t="s">
        <v>10000</v>
      </c>
      <c r="J246" s="225" t="s">
        <v>10295</v>
      </c>
    </row>
    <row r="247" spans="1:10" ht="38.25" x14ac:dyDescent="0.25">
      <c r="A247" s="225">
        <v>103</v>
      </c>
      <c r="B247" s="225" t="s">
        <v>10492</v>
      </c>
      <c r="C247" s="225" t="s">
        <v>480</v>
      </c>
      <c r="D247" s="225" t="s">
        <v>487</v>
      </c>
      <c r="E247" s="507">
        <v>0.02</v>
      </c>
      <c r="F247" s="225" t="s">
        <v>10708</v>
      </c>
      <c r="G247" s="302" t="s">
        <v>10709</v>
      </c>
      <c r="H247" s="225" t="s">
        <v>9999</v>
      </c>
      <c r="I247" s="302" t="s">
        <v>10000</v>
      </c>
      <c r="J247" s="225" t="s">
        <v>10710</v>
      </c>
    </row>
    <row r="248" spans="1:10" ht="38.25" x14ac:dyDescent="0.25">
      <c r="A248" s="225">
        <v>104</v>
      </c>
      <c r="B248" s="225" t="s">
        <v>10711</v>
      </c>
      <c r="C248" s="225" t="s">
        <v>480</v>
      </c>
      <c r="D248" s="225" t="s">
        <v>487</v>
      </c>
      <c r="E248" s="507">
        <v>0.05</v>
      </c>
      <c r="F248" s="225" t="s">
        <v>10712</v>
      </c>
      <c r="G248" s="302" t="s">
        <v>10713</v>
      </c>
      <c r="H248" s="225" t="s">
        <v>9999</v>
      </c>
      <c r="I248" s="302" t="s">
        <v>10000</v>
      </c>
      <c r="J248" s="225" t="s">
        <v>10295</v>
      </c>
    </row>
    <row r="249" spans="1:10" ht="38.25" x14ac:dyDescent="0.25">
      <c r="A249" s="225">
        <v>105</v>
      </c>
      <c r="B249" s="225" t="s">
        <v>10714</v>
      </c>
      <c r="C249" s="225" t="s">
        <v>480</v>
      </c>
      <c r="D249" s="225" t="s">
        <v>487</v>
      </c>
      <c r="E249" s="507">
        <v>1</v>
      </c>
      <c r="F249" s="225" t="s">
        <v>10715</v>
      </c>
      <c r="G249" s="302" t="s">
        <v>10716</v>
      </c>
      <c r="H249" s="225" t="s">
        <v>9999</v>
      </c>
      <c r="I249" s="302" t="s">
        <v>10000</v>
      </c>
      <c r="J249" s="225" t="s">
        <v>10717</v>
      </c>
    </row>
    <row r="250" spans="1:10" ht="38.25" x14ac:dyDescent="0.25">
      <c r="A250" s="225">
        <v>106</v>
      </c>
      <c r="B250" s="225" t="s">
        <v>10718</v>
      </c>
      <c r="C250" s="225" t="s">
        <v>480</v>
      </c>
      <c r="D250" s="225" t="s">
        <v>487</v>
      </c>
      <c r="E250" s="507">
        <v>2.2000000000000002</v>
      </c>
      <c r="F250" s="225" t="s">
        <v>10719</v>
      </c>
      <c r="G250" s="225" t="s">
        <v>10720</v>
      </c>
      <c r="H250" s="225" t="s">
        <v>9999</v>
      </c>
      <c r="I250" s="302" t="s">
        <v>10000</v>
      </c>
      <c r="J250" s="225" t="s">
        <v>10721</v>
      </c>
    </row>
    <row r="251" spans="1:10" ht="38.25" x14ac:dyDescent="0.25">
      <c r="A251" s="225">
        <v>107</v>
      </c>
      <c r="B251" s="225" t="s">
        <v>10517</v>
      </c>
      <c r="C251" s="225" t="s">
        <v>480</v>
      </c>
      <c r="D251" s="225" t="s">
        <v>487</v>
      </c>
      <c r="E251" s="507">
        <v>0.01</v>
      </c>
      <c r="F251" s="225" t="s">
        <v>10722</v>
      </c>
      <c r="G251" s="225" t="s">
        <v>10723</v>
      </c>
      <c r="H251" s="225" t="s">
        <v>9999</v>
      </c>
      <c r="I251" s="302" t="s">
        <v>10000</v>
      </c>
      <c r="J251" s="225" t="s">
        <v>10724</v>
      </c>
    </row>
    <row r="252" spans="1:10" ht="38.25" x14ac:dyDescent="0.25">
      <c r="A252" s="225">
        <v>108</v>
      </c>
      <c r="B252" s="225" t="s">
        <v>10725</v>
      </c>
      <c r="C252" s="225" t="s">
        <v>480</v>
      </c>
      <c r="D252" s="225" t="s">
        <v>487</v>
      </c>
      <c r="E252" s="507">
        <v>3</v>
      </c>
      <c r="F252" s="225" t="s">
        <v>10726</v>
      </c>
      <c r="G252" s="302" t="s">
        <v>10727</v>
      </c>
      <c r="H252" s="225" t="s">
        <v>9999</v>
      </c>
      <c r="I252" s="302" t="s">
        <v>10000</v>
      </c>
      <c r="J252" s="225" t="s">
        <v>10717</v>
      </c>
    </row>
    <row r="253" spans="1:10" ht="38.25" x14ac:dyDescent="0.25">
      <c r="A253" s="225">
        <v>109</v>
      </c>
      <c r="B253" s="225" t="s">
        <v>10728</v>
      </c>
      <c r="C253" s="225" t="s">
        <v>480</v>
      </c>
      <c r="D253" s="225" t="s">
        <v>487</v>
      </c>
      <c r="E253" s="507">
        <v>1.6</v>
      </c>
      <c r="F253" s="225" t="s">
        <v>10729</v>
      </c>
      <c r="G253" s="302" t="s">
        <v>10730</v>
      </c>
      <c r="H253" s="225" t="s">
        <v>9999</v>
      </c>
      <c r="I253" s="302" t="s">
        <v>10000</v>
      </c>
      <c r="J253" s="225" t="s">
        <v>10717</v>
      </c>
    </row>
    <row r="254" spans="1:10" ht="38.25" x14ac:dyDescent="0.25">
      <c r="A254" s="225">
        <v>110</v>
      </c>
      <c r="B254" s="225" t="s">
        <v>10731</v>
      </c>
      <c r="C254" s="225" t="s">
        <v>480</v>
      </c>
      <c r="D254" s="225" t="s">
        <v>487</v>
      </c>
      <c r="E254" s="507">
        <v>5.3</v>
      </c>
      <c r="F254" s="225" t="s">
        <v>10732</v>
      </c>
      <c r="G254" s="302" t="s">
        <v>10733</v>
      </c>
      <c r="H254" s="225" t="s">
        <v>9999</v>
      </c>
      <c r="I254" s="302" t="s">
        <v>10000</v>
      </c>
      <c r="J254" s="225" t="s">
        <v>10717</v>
      </c>
    </row>
    <row r="255" spans="1:10" ht="38.25" x14ac:dyDescent="0.25">
      <c r="A255" s="225">
        <v>111</v>
      </c>
      <c r="B255" s="225" t="s">
        <v>10734</v>
      </c>
      <c r="C255" s="225" t="s">
        <v>480</v>
      </c>
      <c r="D255" s="225" t="s">
        <v>487</v>
      </c>
      <c r="E255" s="507">
        <v>3.5</v>
      </c>
      <c r="F255" s="225" t="s">
        <v>10735</v>
      </c>
      <c r="G255" s="225" t="s">
        <v>10736</v>
      </c>
      <c r="H255" s="225" t="s">
        <v>9999</v>
      </c>
      <c r="I255" s="302" t="s">
        <v>10000</v>
      </c>
      <c r="J255" s="225" t="s">
        <v>10724</v>
      </c>
    </row>
    <row r="256" spans="1:10" ht="38.25" x14ac:dyDescent="0.25">
      <c r="A256" s="225">
        <v>112</v>
      </c>
      <c r="B256" s="225" t="s">
        <v>10737</v>
      </c>
      <c r="C256" s="225" t="s">
        <v>480</v>
      </c>
      <c r="D256" s="225" t="s">
        <v>487</v>
      </c>
      <c r="E256" s="507">
        <v>0.01</v>
      </c>
      <c r="F256" s="225" t="s">
        <v>10738</v>
      </c>
      <c r="G256" s="225" t="s">
        <v>10739</v>
      </c>
      <c r="H256" s="225" t="s">
        <v>9999</v>
      </c>
      <c r="I256" s="302" t="s">
        <v>10000</v>
      </c>
      <c r="J256" s="225" t="s">
        <v>10724</v>
      </c>
    </row>
    <row r="257" spans="1:10" ht="38.25" x14ac:dyDescent="0.25">
      <c r="A257" s="225">
        <v>113</v>
      </c>
      <c r="B257" s="225" t="s">
        <v>10740</v>
      </c>
      <c r="C257" s="225" t="s">
        <v>480</v>
      </c>
      <c r="D257" s="225" t="s">
        <v>487</v>
      </c>
      <c r="E257" s="507">
        <v>4.0999999999999996</v>
      </c>
      <c r="F257" s="225" t="s">
        <v>10741</v>
      </c>
      <c r="G257" s="302" t="s">
        <v>10742</v>
      </c>
      <c r="H257" s="225" t="s">
        <v>9999</v>
      </c>
      <c r="I257" s="302" t="s">
        <v>10000</v>
      </c>
      <c r="J257" s="225" t="s">
        <v>10743</v>
      </c>
    </row>
    <row r="258" spans="1:10" ht="38.25" x14ac:dyDescent="0.25">
      <c r="A258" s="225">
        <v>114</v>
      </c>
      <c r="B258" s="225" t="s">
        <v>10744</v>
      </c>
      <c r="C258" s="225" t="s">
        <v>480</v>
      </c>
      <c r="D258" s="225" t="s">
        <v>487</v>
      </c>
      <c r="E258" s="507">
        <v>7</v>
      </c>
      <c r="F258" s="225" t="s">
        <v>10745</v>
      </c>
      <c r="G258" s="302" t="s">
        <v>10746</v>
      </c>
      <c r="H258" s="225" t="s">
        <v>9999</v>
      </c>
      <c r="I258" s="302" t="s">
        <v>10000</v>
      </c>
      <c r="J258" s="225" t="s">
        <v>10717</v>
      </c>
    </row>
    <row r="259" spans="1:10" ht="38.25" x14ac:dyDescent="0.25">
      <c r="A259" s="225">
        <v>115</v>
      </c>
      <c r="B259" s="225" t="s">
        <v>10747</v>
      </c>
      <c r="C259" s="225" t="s">
        <v>480</v>
      </c>
      <c r="D259" s="225" t="s">
        <v>487</v>
      </c>
      <c r="E259" s="507">
        <v>0.09</v>
      </c>
      <c r="F259" s="225" t="s">
        <v>10748</v>
      </c>
      <c r="G259" s="225" t="s">
        <v>10749</v>
      </c>
      <c r="H259" s="225" t="s">
        <v>9999</v>
      </c>
      <c r="I259" s="302" t="s">
        <v>10000</v>
      </c>
      <c r="J259" s="225" t="s">
        <v>10724</v>
      </c>
    </row>
    <row r="260" spans="1:10" ht="38.25" x14ac:dyDescent="0.25">
      <c r="A260" s="225">
        <v>116</v>
      </c>
      <c r="B260" s="225" t="s">
        <v>10750</v>
      </c>
      <c r="C260" s="225" t="s">
        <v>480</v>
      </c>
      <c r="D260" s="225" t="s">
        <v>487</v>
      </c>
      <c r="E260" s="507">
        <v>3.1</v>
      </c>
      <c r="F260" s="225" t="s">
        <v>10751</v>
      </c>
      <c r="G260" s="302" t="s">
        <v>10752</v>
      </c>
      <c r="H260" s="225" t="s">
        <v>9999</v>
      </c>
      <c r="I260" s="302" t="s">
        <v>10000</v>
      </c>
      <c r="J260" s="225" t="s">
        <v>10717</v>
      </c>
    </row>
    <row r="261" spans="1:10" ht="38.25" x14ac:dyDescent="0.25">
      <c r="A261" s="225">
        <v>117</v>
      </c>
      <c r="B261" s="225" t="s">
        <v>10753</v>
      </c>
      <c r="C261" s="225" t="s">
        <v>480</v>
      </c>
      <c r="D261" s="225" t="s">
        <v>487</v>
      </c>
      <c r="E261" s="507">
        <v>4.4000000000000004</v>
      </c>
      <c r="F261" s="225" t="s">
        <v>10754</v>
      </c>
      <c r="G261" s="225" t="s">
        <v>10755</v>
      </c>
      <c r="H261" s="225" t="s">
        <v>9999</v>
      </c>
      <c r="I261" s="302" t="s">
        <v>10000</v>
      </c>
      <c r="J261" s="225" t="s">
        <v>10756</v>
      </c>
    </row>
    <row r="262" spans="1:10" ht="38.25" x14ac:dyDescent="0.25">
      <c r="A262" s="225">
        <v>118</v>
      </c>
      <c r="B262" s="225" t="s">
        <v>10415</v>
      </c>
      <c r="C262" s="225" t="s">
        <v>480</v>
      </c>
      <c r="D262" s="225" t="s">
        <v>487</v>
      </c>
      <c r="E262" s="507">
        <v>5.0999999999999996</v>
      </c>
      <c r="F262" s="225" t="s">
        <v>10757</v>
      </c>
      <c r="G262" s="225" t="s">
        <v>10758</v>
      </c>
      <c r="H262" s="225" t="s">
        <v>9999</v>
      </c>
      <c r="I262" s="302" t="s">
        <v>10000</v>
      </c>
      <c r="J262" s="225" t="s">
        <v>10759</v>
      </c>
    </row>
    <row r="263" spans="1:10" ht="38.25" x14ac:dyDescent="0.25">
      <c r="A263" s="225">
        <v>119</v>
      </c>
      <c r="B263" s="225" t="s">
        <v>10760</v>
      </c>
      <c r="C263" s="225" t="s">
        <v>480</v>
      </c>
      <c r="D263" s="225" t="s">
        <v>487</v>
      </c>
      <c r="E263" s="507">
        <v>1.2</v>
      </c>
      <c r="F263" s="225" t="s">
        <v>10761</v>
      </c>
      <c r="G263" s="225" t="s">
        <v>10762</v>
      </c>
      <c r="H263" s="225" t="s">
        <v>9999</v>
      </c>
      <c r="I263" s="302" t="s">
        <v>10000</v>
      </c>
      <c r="J263" s="225" t="s">
        <v>10756</v>
      </c>
    </row>
    <row r="264" spans="1:10" ht="38.25" x14ac:dyDescent="0.25">
      <c r="A264" s="225">
        <v>120</v>
      </c>
      <c r="B264" s="225" t="s">
        <v>10763</v>
      </c>
      <c r="C264" s="225" t="s">
        <v>480</v>
      </c>
      <c r="D264" s="225" t="s">
        <v>487</v>
      </c>
      <c r="E264" s="507">
        <v>1</v>
      </c>
      <c r="F264" s="225" t="s">
        <v>10764</v>
      </c>
      <c r="G264" s="225" t="s">
        <v>10765</v>
      </c>
      <c r="H264" s="225" t="s">
        <v>9999</v>
      </c>
      <c r="I264" s="302" t="s">
        <v>10000</v>
      </c>
      <c r="J264" s="225" t="s">
        <v>10759</v>
      </c>
    </row>
    <row r="265" spans="1:10" ht="38.25" x14ac:dyDescent="0.25">
      <c r="A265" s="225">
        <v>121</v>
      </c>
      <c r="B265" s="225" t="s">
        <v>10766</v>
      </c>
      <c r="C265" s="225" t="s">
        <v>480</v>
      </c>
      <c r="D265" s="225" t="s">
        <v>487</v>
      </c>
      <c r="E265" s="507">
        <v>3</v>
      </c>
      <c r="F265" s="225" t="s">
        <v>10767</v>
      </c>
      <c r="G265" s="225" t="s">
        <v>10768</v>
      </c>
      <c r="H265" s="225" t="s">
        <v>9999</v>
      </c>
      <c r="I265" s="302" t="s">
        <v>10000</v>
      </c>
      <c r="J265" s="225" t="s">
        <v>10724</v>
      </c>
    </row>
    <row r="266" spans="1:10" ht="51" x14ac:dyDescent="0.25">
      <c r="A266" s="225">
        <v>122</v>
      </c>
      <c r="B266" s="225" t="s">
        <v>10769</v>
      </c>
      <c r="C266" s="225" t="s">
        <v>480</v>
      </c>
      <c r="D266" s="225" t="s">
        <v>487</v>
      </c>
      <c r="E266" s="507">
        <v>4.4000000000000004</v>
      </c>
      <c r="F266" s="225" t="s">
        <v>10770</v>
      </c>
      <c r="G266" s="225" t="s">
        <v>10771</v>
      </c>
      <c r="H266" s="225" t="s">
        <v>9999</v>
      </c>
      <c r="I266" s="302" t="s">
        <v>10000</v>
      </c>
      <c r="J266" s="225" t="s">
        <v>10759</v>
      </c>
    </row>
    <row r="267" spans="1:10" ht="63.75" x14ac:dyDescent="0.25">
      <c r="A267" s="225">
        <v>123</v>
      </c>
      <c r="B267" s="225" t="s">
        <v>10772</v>
      </c>
      <c r="C267" s="225" t="s">
        <v>480</v>
      </c>
      <c r="D267" s="225" t="s">
        <v>487</v>
      </c>
      <c r="E267" s="507">
        <v>8.9</v>
      </c>
      <c r="F267" s="225" t="s">
        <v>10773</v>
      </c>
      <c r="G267" s="302" t="s">
        <v>10774</v>
      </c>
      <c r="H267" s="225" t="s">
        <v>10775</v>
      </c>
      <c r="I267" s="302" t="s">
        <v>10776</v>
      </c>
      <c r="J267" s="225" t="s">
        <v>10759</v>
      </c>
    </row>
    <row r="268" spans="1:10" ht="25.5" x14ac:dyDescent="0.25">
      <c r="A268" s="225">
        <v>124</v>
      </c>
      <c r="B268" s="225" t="s">
        <v>10777</v>
      </c>
      <c r="C268" s="225" t="s">
        <v>480</v>
      </c>
      <c r="D268" s="225" t="s">
        <v>487</v>
      </c>
      <c r="E268" s="507">
        <v>7.6</v>
      </c>
      <c r="F268" s="225" t="s">
        <v>10778</v>
      </c>
      <c r="G268" s="302" t="s">
        <v>10779</v>
      </c>
      <c r="H268" s="225" t="s">
        <v>10336</v>
      </c>
      <c r="I268" s="302" t="s">
        <v>10039</v>
      </c>
      <c r="J268" s="225" t="s">
        <v>10743</v>
      </c>
    </row>
    <row r="269" spans="1:10" ht="38.25" x14ac:dyDescent="0.25">
      <c r="A269" s="225">
        <v>125</v>
      </c>
      <c r="B269" s="225" t="s">
        <v>10780</v>
      </c>
      <c r="C269" s="225" t="s">
        <v>480</v>
      </c>
      <c r="D269" s="225" t="s">
        <v>487</v>
      </c>
      <c r="E269" s="507">
        <v>5.3</v>
      </c>
      <c r="F269" s="225" t="s">
        <v>10781</v>
      </c>
      <c r="G269" s="302" t="s">
        <v>10782</v>
      </c>
      <c r="H269" s="225" t="s">
        <v>10783</v>
      </c>
      <c r="I269" s="302" t="s">
        <v>10784</v>
      </c>
      <c r="J269" s="225" t="s">
        <v>10184</v>
      </c>
    </row>
    <row r="270" spans="1:10" ht="38.25" x14ac:dyDescent="0.25">
      <c r="A270" s="225">
        <v>126</v>
      </c>
      <c r="B270" s="225" t="s">
        <v>10785</v>
      </c>
      <c r="C270" s="225" t="s">
        <v>480</v>
      </c>
      <c r="D270" s="225" t="s">
        <v>487</v>
      </c>
      <c r="E270" s="507">
        <v>0.5</v>
      </c>
      <c r="F270" s="225" t="s">
        <v>10786</v>
      </c>
      <c r="G270" s="302" t="s">
        <v>10787</v>
      </c>
      <c r="H270" s="225" t="s">
        <v>9967</v>
      </c>
      <c r="I270" s="302" t="s">
        <v>9968</v>
      </c>
      <c r="J270" s="225" t="s">
        <v>10155</v>
      </c>
    </row>
    <row r="271" spans="1:10" ht="25.5" x14ac:dyDescent="0.25">
      <c r="A271" s="225">
        <v>127</v>
      </c>
      <c r="B271" s="225" t="s">
        <v>10788</v>
      </c>
      <c r="C271" s="225" t="s">
        <v>480</v>
      </c>
      <c r="D271" s="225" t="s">
        <v>487</v>
      </c>
      <c r="E271" s="507">
        <v>10</v>
      </c>
      <c r="F271" s="225" t="s">
        <v>10789</v>
      </c>
      <c r="G271" s="482" t="s">
        <v>10790</v>
      </c>
      <c r="H271" s="225" t="s">
        <v>10791</v>
      </c>
      <c r="I271" s="225" t="s">
        <v>10792</v>
      </c>
      <c r="J271" s="225" t="s">
        <v>10118</v>
      </c>
    </row>
    <row r="272" spans="1:10" ht="38.25" x14ac:dyDescent="0.25">
      <c r="A272" s="225">
        <v>128</v>
      </c>
      <c r="B272" s="225" t="s">
        <v>10793</v>
      </c>
      <c r="C272" s="225" t="s">
        <v>480</v>
      </c>
      <c r="D272" s="225" t="s">
        <v>487</v>
      </c>
      <c r="E272" s="507">
        <v>0.12</v>
      </c>
      <c r="F272" s="225" t="s">
        <v>10794</v>
      </c>
      <c r="G272" s="302" t="s">
        <v>10795</v>
      </c>
      <c r="H272" s="225" t="s">
        <v>10796</v>
      </c>
      <c r="I272" s="302" t="s">
        <v>10797</v>
      </c>
      <c r="J272" s="225" t="s">
        <v>10118</v>
      </c>
    </row>
    <row r="273" spans="1:10" ht="38.25" x14ac:dyDescent="0.25">
      <c r="A273" s="225">
        <v>129</v>
      </c>
      <c r="B273" s="225" t="s">
        <v>10798</v>
      </c>
      <c r="C273" s="225" t="s">
        <v>480</v>
      </c>
      <c r="D273" s="225" t="s">
        <v>487</v>
      </c>
      <c r="E273" s="507">
        <v>0.2</v>
      </c>
      <c r="F273" s="225" t="s">
        <v>10799</v>
      </c>
      <c r="G273" s="302" t="s">
        <v>10800</v>
      </c>
      <c r="H273" s="225" t="s">
        <v>10801</v>
      </c>
      <c r="I273" s="302" t="s">
        <v>10802</v>
      </c>
      <c r="J273" s="225" t="s">
        <v>10118</v>
      </c>
    </row>
    <row r="274" spans="1:10" ht="25.5" x14ac:dyDescent="0.25">
      <c r="A274" s="225">
        <v>12</v>
      </c>
      <c r="B274" s="225" t="s">
        <v>10803</v>
      </c>
      <c r="C274" s="225" t="s">
        <v>480</v>
      </c>
      <c r="D274" s="225" t="s">
        <v>487</v>
      </c>
      <c r="E274" s="507">
        <v>3</v>
      </c>
      <c r="F274" s="225" t="s">
        <v>10799</v>
      </c>
      <c r="G274" s="302" t="s">
        <v>10804</v>
      </c>
      <c r="H274" s="225" t="s">
        <v>10801</v>
      </c>
      <c r="I274" s="302" t="s">
        <v>10802</v>
      </c>
      <c r="J274" s="225" t="s">
        <v>10184</v>
      </c>
    </row>
    <row r="275" spans="1:10" ht="25.5" x14ac:dyDescent="0.25">
      <c r="A275" s="225"/>
      <c r="B275" s="225" t="s">
        <v>10805</v>
      </c>
      <c r="C275" s="225" t="s">
        <v>480</v>
      </c>
      <c r="D275" s="225" t="s">
        <v>487</v>
      </c>
      <c r="E275" s="507">
        <v>2.5</v>
      </c>
      <c r="F275" s="225" t="s">
        <v>10806</v>
      </c>
      <c r="G275" s="302" t="s">
        <v>10807</v>
      </c>
      <c r="H275" s="225" t="s">
        <v>10808</v>
      </c>
      <c r="I275" s="302" t="s">
        <v>10809</v>
      </c>
      <c r="J275" s="225" t="s">
        <v>10118</v>
      </c>
    </row>
    <row r="276" spans="1:10" ht="38.25" x14ac:dyDescent="0.25">
      <c r="A276" s="225"/>
      <c r="B276" s="225" t="s">
        <v>10810</v>
      </c>
      <c r="C276" s="225" t="s">
        <v>480</v>
      </c>
      <c r="D276" s="225" t="s">
        <v>487</v>
      </c>
      <c r="E276" s="507">
        <v>55</v>
      </c>
      <c r="F276" s="225" t="s">
        <v>10811</v>
      </c>
      <c r="G276" s="302" t="s">
        <v>10812</v>
      </c>
      <c r="H276" s="225" t="s">
        <v>10813</v>
      </c>
      <c r="I276" s="302" t="s">
        <v>10300</v>
      </c>
      <c r="J276" s="225" t="s">
        <v>10155</v>
      </c>
    </row>
    <row r="277" spans="1:10" ht="38.25" x14ac:dyDescent="0.25">
      <c r="A277" s="225"/>
      <c r="B277" s="225" t="s">
        <v>10814</v>
      </c>
      <c r="C277" s="225" t="s">
        <v>480</v>
      </c>
      <c r="D277" s="225" t="s">
        <v>487</v>
      </c>
      <c r="E277" s="507">
        <v>1.5</v>
      </c>
      <c r="F277" s="225" t="s">
        <v>10815</v>
      </c>
      <c r="G277" s="302" t="s">
        <v>10816</v>
      </c>
      <c r="H277" s="225" t="s">
        <v>10817</v>
      </c>
      <c r="I277" s="302" t="s">
        <v>10802</v>
      </c>
      <c r="J277" s="225" t="s">
        <v>10155</v>
      </c>
    </row>
    <row r="278" spans="1:10" ht="38.25" x14ac:dyDescent="0.25">
      <c r="A278" s="225"/>
      <c r="B278" s="225" t="s">
        <v>9855</v>
      </c>
      <c r="C278" s="225" t="s">
        <v>480</v>
      </c>
      <c r="D278" s="225" t="s">
        <v>487</v>
      </c>
      <c r="E278" s="507">
        <v>8</v>
      </c>
      <c r="F278" s="225" t="s">
        <v>10818</v>
      </c>
      <c r="G278" s="302" t="s">
        <v>10819</v>
      </c>
      <c r="H278" s="225" t="s">
        <v>10820</v>
      </c>
      <c r="I278" s="302" t="s">
        <v>10300</v>
      </c>
      <c r="J278" s="225" t="s">
        <v>10155</v>
      </c>
    </row>
    <row r="279" spans="1:10" ht="51" x14ac:dyDescent="0.25">
      <c r="A279" s="225"/>
      <c r="B279" s="225" t="s">
        <v>10517</v>
      </c>
      <c r="C279" s="225" t="s">
        <v>480</v>
      </c>
      <c r="D279" s="225" t="s">
        <v>487</v>
      </c>
      <c r="E279" s="507">
        <v>0.01</v>
      </c>
      <c r="F279" s="225" t="s">
        <v>10821</v>
      </c>
      <c r="G279" s="302" t="s">
        <v>10822</v>
      </c>
      <c r="H279" s="225" t="s">
        <v>10823</v>
      </c>
      <c r="I279" s="302" t="s">
        <v>10824</v>
      </c>
      <c r="J279" s="225" t="s">
        <v>10825</v>
      </c>
    </row>
    <row r="280" spans="1:10" ht="51" x14ac:dyDescent="0.25">
      <c r="A280" s="225"/>
      <c r="B280" s="225" t="s">
        <v>10826</v>
      </c>
      <c r="C280" s="225" t="s">
        <v>480</v>
      </c>
      <c r="D280" s="225" t="s">
        <v>487</v>
      </c>
      <c r="E280" s="507">
        <v>0.02</v>
      </c>
      <c r="F280" s="225" t="s">
        <v>10827</v>
      </c>
      <c r="G280" s="302" t="s">
        <v>10828</v>
      </c>
      <c r="H280" s="225" t="s">
        <v>10829</v>
      </c>
      <c r="I280" s="302" t="s">
        <v>10830</v>
      </c>
      <c r="J280" s="225" t="s">
        <v>10825</v>
      </c>
    </row>
    <row r="281" spans="1:10" ht="51" x14ac:dyDescent="0.25">
      <c r="A281" s="225"/>
      <c r="B281" s="225" t="s">
        <v>10831</v>
      </c>
      <c r="C281" s="225" t="s">
        <v>480</v>
      </c>
      <c r="D281" s="225" t="s">
        <v>487</v>
      </c>
      <c r="E281" s="507">
        <v>0.01</v>
      </c>
      <c r="F281" s="225" t="s">
        <v>10832</v>
      </c>
      <c r="G281" s="302" t="s">
        <v>10833</v>
      </c>
      <c r="H281" s="225" t="s">
        <v>10834</v>
      </c>
      <c r="I281" s="302" t="s">
        <v>10824</v>
      </c>
      <c r="J281" s="225" t="s">
        <v>10825</v>
      </c>
    </row>
    <row r="282" spans="1:10" ht="51" x14ac:dyDescent="0.25">
      <c r="A282" s="225"/>
      <c r="B282" s="225" t="s">
        <v>10835</v>
      </c>
      <c r="C282" s="225" t="s">
        <v>480</v>
      </c>
      <c r="D282" s="225" t="s">
        <v>487</v>
      </c>
      <c r="E282" s="507">
        <v>0.01</v>
      </c>
      <c r="F282" s="225" t="s">
        <v>10836</v>
      </c>
      <c r="G282" s="302" t="s">
        <v>10837</v>
      </c>
      <c r="H282" s="225" t="s">
        <v>10838</v>
      </c>
      <c r="I282" s="302" t="s">
        <v>10838</v>
      </c>
      <c r="J282" s="225" t="s">
        <v>10686</v>
      </c>
    </row>
    <row r="283" spans="1:10" ht="38.25" x14ac:dyDescent="0.25">
      <c r="A283" s="225"/>
      <c r="B283" s="225" t="s">
        <v>10753</v>
      </c>
      <c r="C283" s="225" t="s">
        <v>480</v>
      </c>
      <c r="D283" s="225" t="s">
        <v>487</v>
      </c>
      <c r="E283" s="507">
        <v>5.4</v>
      </c>
      <c r="F283" s="225" t="s">
        <v>10839</v>
      </c>
      <c r="G283" s="225" t="s">
        <v>10840</v>
      </c>
      <c r="H283" s="225" t="s">
        <v>10000</v>
      </c>
      <c r="I283" s="225" t="s">
        <v>10000</v>
      </c>
      <c r="J283" s="225" t="s">
        <v>10841</v>
      </c>
    </row>
    <row r="284" spans="1:10" ht="76.5" x14ac:dyDescent="0.25">
      <c r="A284" s="225"/>
      <c r="B284" s="225" t="s">
        <v>10842</v>
      </c>
      <c r="C284" s="225" t="s">
        <v>480</v>
      </c>
      <c r="D284" s="225" t="s">
        <v>487</v>
      </c>
      <c r="E284" s="507">
        <v>36.799999999999997</v>
      </c>
      <c r="F284" s="225" t="s">
        <v>10843</v>
      </c>
      <c r="G284" s="205" t="s">
        <v>10844</v>
      </c>
      <c r="H284" s="225" t="s">
        <v>10240</v>
      </c>
      <c r="I284" s="225" t="s">
        <v>10240</v>
      </c>
      <c r="J284" s="225" t="s">
        <v>10841</v>
      </c>
    </row>
    <row r="285" spans="1:10" ht="63.75" x14ac:dyDescent="0.25">
      <c r="A285" s="225"/>
      <c r="B285" s="225" t="s">
        <v>10517</v>
      </c>
      <c r="C285" s="225" t="s">
        <v>480</v>
      </c>
      <c r="D285" s="225" t="s">
        <v>487</v>
      </c>
      <c r="E285" s="507">
        <v>0.01</v>
      </c>
      <c r="F285" s="225" t="s">
        <v>10845</v>
      </c>
      <c r="G285" s="225" t="s">
        <v>10846</v>
      </c>
      <c r="H285" s="225" t="s">
        <v>10847</v>
      </c>
      <c r="I285" s="225" t="s">
        <v>10824</v>
      </c>
      <c r="J285" s="225" t="s">
        <v>10848</v>
      </c>
    </row>
    <row r="286" spans="1:10" ht="38.25" x14ac:dyDescent="0.25">
      <c r="A286" s="225"/>
      <c r="B286" s="225" t="s">
        <v>10849</v>
      </c>
      <c r="C286" s="225" t="s">
        <v>480</v>
      </c>
      <c r="D286" s="225" t="s">
        <v>487</v>
      </c>
      <c r="E286" s="507">
        <v>0.01</v>
      </c>
      <c r="F286" s="225" t="s">
        <v>10850</v>
      </c>
      <c r="G286" s="225" t="s">
        <v>10851</v>
      </c>
      <c r="H286" s="225" t="s">
        <v>10512</v>
      </c>
      <c r="I286" s="225" t="s">
        <v>10513</v>
      </c>
      <c r="J286" s="225" t="s">
        <v>10852</v>
      </c>
    </row>
    <row r="287" spans="1:10" ht="38.25" x14ac:dyDescent="0.25">
      <c r="A287" s="225"/>
      <c r="B287" s="225" t="s">
        <v>10853</v>
      </c>
      <c r="C287" s="225" t="s">
        <v>480</v>
      </c>
      <c r="D287" s="225" t="s">
        <v>487</v>
      </c>
      <c r="E287" s="507">
        <v>0.01</v>
      </c>
      <c r="F287" s="225" t="s">
        <v>10854</v>
      </c>
      <c r="G287" s="205" t="s">
        <v>10855</v>
      </c>
      <c r="H287" s="225" t="s">
        <v>10856</v>
      </c>
      <c r="I287" s="205" t="s">
        <v>10857</v>
      </c>
      <c r="J287" s="225" t="s">
        <v>10852</v>
      </c>
    </row>
    <row r="288" spans="1:10" ht="63.75" x14ac:dyDescent="0.25">
      <c r="A288" s="225"/>
      <c r="B288" s="225" t="s">
        <v>10858</v>
      </c>
      <c r="C288" s="225" t="s">
        <v>480</v>
      </c>
      <c r="D288" s="225" t="s">
        <v>487</v>
      </c>
      <c r="E288" s="507">
        <v>0.01</v>
      </c>
      <c r="F288" s="225" t="s">
        <v>10859</v>
      </c>
      <c r="G288" s="482" t="s">
        <v>10860</v>
      </c>
      <c r="H288" s="225" t="s">
        <v>10005</v>
      </c>
      <c r="I288" s="225" t="s">
        <v>10005</v>
      </c>
      <c r="J288" s="225" t="s">
        <v>10852</v>
      </c>
    </row>
    <row r="289" spans="1:10" ht="38.25" x14ac:dyDescent="0.25">
      <c r="A289" s="225"/>
      <c r="B289" s="225" t="s">
        <v>10861</v>
      </c>
      <c r="C289" s="225" t="s">
        <v>480</v>
      </c>
      <c r="D289" s="225" t="s">
        <v>487</v>
      </c>
      <c r="E289" s="507">
        <v>0.03</v>
      </c>
      <c r="F289" s="225" t="s">
        <v>10862</v>
      </c>
      <c r="G289" s="205" t="s">
        <v>10863</v>
      </c>
      <c r="H289" s="225" t="s">
        <v>10864</v>
      </c>
      <c r="I289" s="205" t="s">
        <v>10865</v>
      </c>
      <c r="J289" s="225" t="s">
        <v>10852</v>
      </c>
    </row>
    <row r="290" spans="1:10" ht="76.5" x14ac:dyDescent="0.25">
      <c r="A290" s="225"/>
      <c r="B290" s="225" t="s">
        <v>10517</v>
      </c>
      <c r="C290" s="225" t="s">
        <v>480</v>
      </c>
      <c r="D290" s="225" t="s">
        <v>487</v>
      </c>
      <c r="E290" s="507">
        <v>0.01</v>
      </c>
      <c r="F290" s="225" t="s">
        <v>10866</v>
      </c>
      <c r="G290" s="205" t="s">
        <v>10867</v>
      </c>
      <c r="H290" s="225" t="s">
        <v>10868</v>
      </c>
      <c r="I290" s="205" t="s">
        <v>10868</v>
      </c>
      <c r="J290" s="225" t="s">
        <v>10852</v>
      </c>
    </row>
    <row r="291" spans="1:10" ht="63.75" x14ac:dyDescent="0.25">
      <c r="A291" s="225"/>
      <c r="B291" s="225" t="s">
        <v>10869</v>
      </c>
      <c r="C291" s="225" t="s">
        <v>480</v>
      </c>
      <c r="D291" s="225" t="s">
        <v>487</v>
      </c>
      <c r="E291" s="507">
        <v>1.1000000000000001</v>
      </c>
      <c r="F291" s="225" t="s">
        <v>10870</v>
      </c>
      <c r="G291" s="482" t="s">
        <v>10871</v>
      </c>
      <c r="H291" s="225" t="s">
        <v>10154</v>
      </c>
      <c r="I291" s="225" t="s">
        <v>10154</v>
      </c>
      <c r="J291" s="225" t="s">
        <v>10872</v>
      </c>
    </row>
    <row r="292" spans="1:10" ht="63.75" x14ac:dyDescent="0.25">
      <c r="A292" s="225"/>
      <c r="B292" s="225" t="s">
        <v>10415</v>
      </c>
      <c r="C292" s="225" t="s">
        <v>480</v>
      </c>
      <c r="D292" s="225" t="s">
        <v>487</v>
      </c>
      <c r="E292" s="507">
        <v>3.3</v>
      </c>
      <c r="F292" s="225" t="s">
        <v>10873</v>
      </c>
      <c r="G292" s="482" t="s">
        <v>10874</v>
      </c>
      <c r="H292" s="225" t="s">
        <v>10154</v>
      </c>
      <c r="I292" s="225" t="s">
        <v>10154</v>
      </c>
      <c r="J292" s="225" t="s">
        <v>10710</v>
      </c>
    </row>
    <row r="293" spans="1:10" ht="51" x14ac:dyDescent="0.25">
      <c r="A293" s="225"/>
      <c r="B293" s="225" t="s">
        <v>10875</v>
      </c>
      <c r="C293" s="225" t="s">
        <v>480</v>
      </c>
      <c r="D293" s="225" t="s">
        <v>487</v>
      </c>
      <c r="E293" s="507">
        <v>15</v>
      </c>
      <c r="F293" s="225" t="s">
        <v>10876</v>
      </c>
      <c r="G293" s="482" t="s">
        <v>10877</v>
      </c>
      <c r="H293" s="225" t="s">
        <v>10154</v>
      </c>
      <c r="I293" s="225" t="s">
        <v>10154</v>
      </c>
      <c r="J293" s="225" t="s">
        <v>10295</v>
      </c>
    </row>
    <row r="294" spans="1:10" ht="51" x14ac:dyDescent="0.25">
      <c r="A294" s="225"/>
      <c r="B294" s="225" t="s">
        <v>10878</v>
      </c>
      <c r="C294" s="225" t="s">
        <v>480</v>
      </c>
      <c r="D294" s="225" t="s">
        <v>487</v>
      </c>
      <c r="E294" s="507">
        <v>3</v>
      </c>
      <c r="F294" s="225" t="s">
        <v>9948</v>
      </c>
      <c r="G294" s="482" t="s">
        <v>10879</v>
      </c>
      <c r="H294" s="225" t="s">
        <v>10880</v>
      </c>
      <c r="I294" s="482" t="s">
        <v>10881</v>
      </c>
      <c r="J294" s="225" t="s">
        <v>10155</v>
      </c>
    </row>
    <row r="295" spans="1:10" ht="51" x14ac:dyDescent="0.25">
      <c r="A295" s="225"/>
      <c r="B295" s="225" t="s">
        <v>10882</v>
      </c>
      <c r="C295" s="225" t="s">
        <v>480</v>
      </c>
      <c r="D295" s="225" t="s">
        <v>487</v>
      </c>
      <c r="E295" s="507">
        <v>0.15</v>
      </c>
      <c r="F295" s="225" t="s">
        <v>10883</v>
      </c>
      <c r="G295" s="482" t="s">
        <v>10884</v>
      </c>
      <c r="H295" s="225" t="s">
        <v>10885</v>
      </c>
      <c r="I295" s="225" t="s">
        <v>10886</v>
      </c>
      <c r="J295" s="225" t="s">
        <v>10155</v>
      </c>
    </row>
    <row r="296" spans="1:10" ht="51" x14ac:dyDescent="0.25">
      <c r="A296" s="225"/>
      <c r="B296" s="225" t="s">
        <v>10887</v>
      </c>
      <c r="C296" s="225" t="s">
        <v>480</v>
      </c>
      <c r="D296" s="225" t="s">
        <v>487</v>
      </c>
      <c r="E296" s="507">
        <v>0.01</v>
      </c>
      <c r="F296" s="225" t="s">
        <v>9948</v>
      </c>
      <c r="G296" s="482" t="s">
        <v>10888</v>
      </c>
      <c r="H296" s="225" t="s">
        <v>10889</v>
      </c>
      <c r="I296" s="482" t="s">
        <v>10890</v>
      </c>
      <c r="J296" s="225" t="s">
        <v>10710</v>
      </c>
    </row>
    <row r="297" spans="1:10" ht="51" x14ac:dyDescent="0.25">
      <c r="A297" s="225"/>
      <c r="B297" s="225" t="s">
        <v>10891</v>
      </c>
      <c r="C297" s="225" t="s">
        <v>480</v>
      </c>
      <c r="D297" s="225" t="s">
        <v>487</v>
      </c>
      <c r="E297" s="507">
        <v>0.01</v>
      </c>
      <c r="F297" s="225" t="s">
        <v>9948</v>
      </c>
      <c r="G297" s="482" t="s">
        <v>10888</v>
      </c>
      <c r="H297" s="225" t="s">
        <v>10889</v>
      </c>
      <c r="I297" s="482" t="s">
        <v>10890</v>
      </c>
      <c r="J297" s="225" t="s">
        <v>10710</v>
      </c>
    </row>
    <row r="298" spans="1:10" ht="76.5" x14ac:dyDescent="0.25">
      <c r="A298" s="225"/>
      <c r="B298" s="225" t="s">
        <v>10892</v>
      </c>
      <c r="C298" s="225" t="s">
        <v>480</v>
      </c>
      <c r="D298" s="225" t="s">
        <v>487</v>
      </c>
      <c r="E298" s="507">
        <v>0.5</v>
      </c>
      <c r="F298" s="225" t="s">
        <v>10893</v>
      </c>
      <c r="G298" s="482" t="s">
        <v>10894</v>
      </c>
      <c r="H298" s="225" t="s">
        <v>10895</v>
      </c>
      <c r="I298" s="225" t="s">
        <v>10005</v>
      </c>
      <c r="J298" s="225" t="s">
        <v>10896</v>
      </c>
    </row>
    <row r="299" spans="1:10" ht="76.5" x14ac:dyDescent="0.25">
      <c r="A299" s="225"/>
      <c r="B299" s="225" t="s">
        <v>10897</v>
      </c>
      <c r="C299" s="225" t="s">
        <v>480</v>
      </c>
      <c r="D299" s="225" t="s">
        <v>487</v>
      </c>
      <c r="E299" s="507">
        <v>0.5</v>
      </c>
      <c r="F299" s="225" t="s">
        <v>10898</v>
      </c>
      <c r="G299" s="482" t="s">
        <v>10899</v>
      </c>
      <c r="H299" s="225" t="s">
        <v>10005</v>
      </c>
      <c r="I299" s="225" t="s">
        <v>10005</v>
      </c>
      <c r="J299" s="225" t="s">
        <v>10896</v>
      </c>
    </row>
    <row r="300" spans="1:10" ht="51" x14ac:dyDescent="0.25">
      <c r="A300" s="225"/>
      <c r="B300" s="225" t="s">
        <v>10900</v>
      </c>
      <c r="C300" s="225" t="s">
        <v>480</v>
      </c>
      <c r="D300" s="225" t="s">
        <v>487</v>
      </c>
      <c r="E300" s="507">
        <v>5</v>
      </c>
      <c r="F300" s="225" t="s">
        <v>10901</v>
      </c>
      <c r="G300" s="482" t="s">
        <v>10902</v>
      </c>
      <c r="H300" s="225" t="s">
        <v>10903</v>
      </c>
      <c r="I300" s="482" t="s">
        <v>10033</v>
      </c>
      <c r="J300" s="225" t="s">
        <v>10896</v>
      </c>
    </row>
    <row r="301" spans="1:10" ht="51" x14ac:dyDescent="0.25">
      <c r="A301" s="225"/>
      <c r="B301" s="225" t="s">
        <v>10904</v>
      </c>
      <c r="C301" s="225" t="s">
        <v>480</v>
      </c>
      <c r="D301" s="225" t="s">
        <v>487</v>
      </c>
      <c r="E301" s="507">
        <v>0.01</v>
      </c>
      <c r="F301" s="225" t="s">
        <v>10905</v>
      </c>
      <c r="G301" s="482" t="s">
        <v>10906</v>
      </c>
      <c r="H301" s="225" t="s">
        <v>10907</v>
      </c>
      <c r="I301" s="482" t="s">
        <v>10809</v>
      </c>
      <c r="J301" s="225" t="s">
        <v>10896</v>
      </c>
    </row>
    <row r="302" spans="1:10" ht="51" x14ac:dyDescent="0.25">
      <c r="A302" s="225"/>
      <c r="B302" s="225" t="s">
        <v>10908</v>
      </c>
      <c r="C302" s="225" t="s">
        <v>480</v>
      </c>
      <c r="D302" s="225" t="s">
        <v>487</v>
      </c>
      <c r="E302" s="507">
        <v>0.54</v>
      </c>
      <c r="F302" s="225" t="s">
        <v>10909</v>
      </c>
      <c r="G302" s="482" t="s">
        <v>10910</v>
      </c>
      <c r="H302" s="225" t="s">
        <v>10885</v>
      </c>
      <c r="I302" s="482" t="s">
        <v>10886</v>
      </c>
      <c r="J302" s="225" t="s">
        <v>10155</v>
      </c>
    </row>
    <row r="303" spans="1:10" ht="76.5" x14ac:dyDescent="0.25">
      <c r="A303" s="225"/>
      <c r="B303" s="527" t="s">
        <v>10911</v>
      </c>
      <c r="C303" s="527" t="s">
        <v>480</v>
      </c>
      <c r="D303" s="527" t="s">
        <v>487</v>
      </c>
      <c r="E303" s="528">
        <v>0</v>
      </c>
      <c r="F303" s="527" t="s">
        <v>10912</v>
      </c>
      <c r="G303" s="527" t="s">
        <v>10913</v>
      </c>
      <c r="H303" s="527" t="s">
        <v>10914</v>
      </c>
      <c r="I303" s="529" t="s">
        <v>10915</v>
      </c>
      <c r="J303" s="527" t="s">
        <v>10916</v>
      </c>
    </row>
    <row r="304" spans="1:10" ht="38.25" x14ac:dyDescent="0.25">
      <c r="A304" s="225"/>
      <c r="B304" s="225" t="s">
        <v>10917</v>
      </c>
      <c r="C304" s="225" t="s">
        <v>480</v>
      </c>
      <c r="D304" s="225" t="s">
        <v>487</v>
      </c>
      <c r="E304" s="225">
        <v>0.2</v>
      </c>
      <c r="F304" s="225" t="s">
        <v>10918</v>
      </c>
      <c r="G304" s="302" t="s">
        <v>10919</v>
      </c>
      <c r="H304" s="225" t="s">
        <v>10920</v>
      </c>
      <c r="I304" s="205" t="s">
        <v>10921</v>
      </c>
      <c r="J304" s="225" t="s">
        <v>10310</v>
      </c>
    </row>
    <row r="305" spans="1:10" ht="38.25" x14ac:dyDescent="0.25">
      <c r="A305" s="225"/>
      <c r="B305" s="225" t="s">
        <v>10922</v>
      </c>
      <c r="C305" s="225" t="s">
        <v>480</v>
      </c>
      <c r="D305" s="225" t="s">
        <v>487</v>
      </c>
      <c r="E305" s="225">
        <v>0.8</v>
      </c>
      <c r="F305" s="225" t="s">
        <v>10923</v>
      </c>
      <c r="G305" s="302" t="s">
        <v>10924</v>
      </c>
      <c r="H305" s="225" t="s">
        <v>10920</v>
      </c>
      <c r="I305" s="205" t="s">
        <v>10921</v>
      </c>
      <c r="J305" s="225" t="s">
        <v>10310</v>
      </c>
    </row>
    <row r="306" spans="1:10" ht="38.25" x14ac:dyDescent="0.25">
      <c r="A306" s="225"/>
      <c r="B306" s="225" t="s">
        <v>10925</v>
      </c>
      <c r="C306" s="225" t="s">
        <v>480</v>
      </c>
      <c r="D306" s="225" t="s">
        <v>487</v>
      </c>
      <c r="E306" s="225">
        <v>1.8</v>
      </c>
      <c r="F306" s="225" t="s">
        <v>10926</v>
      </c>
      <c r="G306" s="482" t="s">
        <v>10927</v>
      </c>
      <c r="H306" s="225" t="s">
        <v>10920</v>
      </c>
      <c r="I306" s="205" t="s">
        <v>10921</v>
      </c>
      <c r="J306" s="225" t="s">
        <v>10310</v>
      </c>
    </row>
    <row r="307" spans="1:10" ht="51" x14ac:dyDescent="0.25">
      <c r="A307" s="225"/>
      <c r="B307" s="225" t="s">
        <v>10928</v>
      </c>
      <c r="C307" s="225" t="s">
        <v>480</v>
      </c>
      <c r="D307" s="225" t="s">
        <v>487</v>
      </c>
      <c r="E307" s="225">
        <v>1.2</v>
      </c>
      <c r="F307" s="225" t="s">
        <v>10929</v>
      </c>
      <c r="G307" s="225" t="s">
        <v>10930</v>
      </c>
      <c r="H307" s="225" t="s">
        <v>10931</v>
      </c>
      <c r="I307" s="225" t="s">
        <v>10932</v>
      </c>
      <c r="J307" s="225" t="s">
        <v>10310</v>
      </c>
    </row>
    <row r="308" spans="1:10" ht="25.5" x14ac:dyDescent="0.25">
      <c r="A308" s="516"/>
      <c r="B308" s="516" t="s">
        <v>502</v>
      </c>
      <c r="C308" s="517">
        <v>162</v>
      </c>
      <c r="D308" s="516"/>
      <c r="E308" s="518">
        <f>SUM(E145:E307)</f>
        <v>770.13999999999953</v>
      </c>
      <c r="F308" s="516"/>
      <c r="G308" s="516"/>
      <c r="H308" s="516"/>
      <c r="I308" s="516"/>
      <c r="J308" s="516"/>
    </row>
    <row r="309" spans="1:10" ht="51" x14ac:dyDescent="0.25">
      <c r="A309" s="205">
        <v>1</v>
      </c>
      <c r="B309" s="225" t="s">
        <v>10933</v>
      </c>
      <c r="C309" s="225" t="s">
        <v>480</v>
      </c>
      <c r="D309" s="233" t="s">
        <v>922</v>
      </c>
      <c r="E309" s="233">
        <v>43.8</v>
      </c>
      <c r="F309" s="225" t="s">
        <v>10934</v>
      </c>
      <c r="G309" s="225" t="s">
        <v>10935</v>
      </c>
      <c r="H309" s="302" t="s">
        <v>10936</v>
      </c>
      <c r="I309" s="205" t="s">
        <v>10937</v>
      </c>
      <c r="J309" s="302" t="s">
        <v>10938</v>
      </c>
    </row>
    <row r="310" spans="1:10" ht="114.75" x14ac:dyDescent="0.25">
      <c r="A310" s="205">
        <v>2</v>
      </c>
      <c r="B310" s="225" t="s">
        <v>10939</v>
      </c>
      <c r="C310" s="225" t="s">
        <v>480</v>
      </c>
      <c r="D310" s="233" t="s">
        <v>922</v>
      </c>
      <c r="E310" s="233">
        <v>90.9</v>
      </c>
      <c r="F310" s="225" t="s">
        <v>10940</v>
      </c>
      <c r="G310" s="482" t="s">
        <v>10941</v>
      </c>
      <c r="H310" s="302" t="s">
        <v>10942</v>
      </c>
      <c r="I310" s="205" t="s">
        <v>10017</v>
      </c>
      <c r="J310" s="302" t="s">
        <v>10938</v>
      </c>
    </row>
    <row r="311" spans="1:10" ht="38.25" x14ac:dyDescent="0.25">
      <c r="A311" s="205">
        <v>3</v>
      </c>
      <c r="B311" s="225" t="s">
        <v>10943</v>
      </c>
      <c r="C311" s="225" t="s">
        <v>480</v>
      </c>
      <c r="D311" s="233" t="s">
        <v>922</v>
      </c>
      <c r="E311" s="302">
        <v>41</v>
      </c>
      <c r="F311" s="225" t="s">
        <v>10944</v>
      </c>
      <c r="G311" s="225" t="s">
        <v>10945</v>
      </c>
      <c r="H311" s="302" t="s">
        <v>10946</v>
      </c>
      <c r="I311" s="205" t="s">
        <v>10784</v>
      </c>
      <c r="J311" s="302" t="s">
        <v>10938</v>
      </c>
    </row>
    <row r="312" spans="1:10" ht="63.75" x14ac:dyDescent="0.25">
      <c r="A312" s="205">
        <v>4</v>
      </c>
      <c r="B312" s="302" t="s">
        <v>10947</v>
      </c>
      <c r="C312" s="225" t="s">
        <v>480</v>
      </c>
      <c r="D312" s="233" t="s">
        <v>922</v>
      </c>
      <c r="E312" s="233">
        <v>135.30000000000001</v>
      </c>
      <c r="F312" s="225" t="s">
        <v>10948</v>
      </c>
      <c r="G312" s="225" t="s">
        <v>10949</v>
      </c>
      <c r="H312" s="302" t="s">
        <v>10950</v>
      </c>
      <c r="I312" s="205" t="s">
        <v>10951</v>
      </c>
      <c r="J312" s="302" t="s">
        <v>10938</v>
      </c>
    </row>
    <row r="313" spans="1:10" ht="63.75" x14ac:dyDescent="0.25">
      <c r="A313" s="205">
        <v>5</v>
      </c>
      <c r="B313" s="302" t="s">
        <v>10952</v>
      </c>
      <c r="C313" s="225" t="s">
        <v>480</v>
      </c>
      <c r="D313" s="233" t="s">
        <v>922</v>
      </c>
      <c r="E313" s="302">
        <v>46</v>
      </c>
      <c r="F313" s="225" t="s">
        <v>10953</v>
      </c>
      <c r="G313" s="225" t="s">
        <v>10954</v>
      </c>
      <c r="H313" s="302" t="s">
        <v>10955</v>
      </c>
      <c r="I313" s="205" t="s">
        <v>10956</v>
      </c>
      <c r="J313" s="302" t="s">
        <v>10938</v>
      </c>
    </row>
    <row r="314" spans="1:10" ht="63.75" x14ac:dyDescent="0.25">
      <c r="A314" s="205">
        <v>6</v>
      </c>
      <c r="B314" s="302" t="s">
        <v>10957</v>
      </c>
      <c r="C314" s="225" t="s">
        <v>480</v>
      </c>
      <c r="D314" s="233" t="s">
        <v>922</v>
      </c>
      <c r="E314" s="233">
        <v>193.2</v>
      </c>
      <c r="F314" s="225" t="s">
        <v>10958</v>
      </c>
      <c r="G314" s="225" t="s">
        <v>10959</v>
      </c>
      <c r="H314" s="302" t="s">
        <v>10946</v>
      </c>
      <c r="I314" s="205" t="s">
        <v>10784</v>
      </c>
      <c r="J314" s="302" t="s">
        <v>10938</v>
      </c>
    </row>
    <row r="315" spans="1:10" ht="38.25" x14ac:dyDescent="0.25">
      <c r="A315" s="205">
        <v>7</v>
      </c>
      <c r="B315" s="225" t="s">
        <v>10960</v>
      </c>
      <c r="C315" s="225" t="s">
        <v>480</v>
      </c>
      <c r="D315" s="233" t="s">
        <v>922</v>
      </c>
      <c r="E315" s="233">
        <v>24</v>
      </c>
      <c r="F315" s="302" t="s">
        <v>10961</v>
      </c>
      <c r="G315" s="205" t="s">
        <v>10962</v>
      </c>
      <c r="H315" s="302" t="s">
        <v>10946</v>
      </c>
      <c r="I315" s="205" t="s">
        <v>10784</v>
      </c>
      <c r="J315" s="302" t="s">
        <v>10938</v>
      </c>
    </row>
    <row r="316" spans="1:10" ht="63.75" x14ac:dyDescent="0.25">
      <c r="A316" s="205">
        <v>8</v>
      </c>
      <c r="B316" s="225" t="s">
        <v>10963</v>
      </c>
      <c r="C316" s="225" t="s">
        <v>480</v>
      </c>
      <c r="D316" s="233" t="s">
        <v>922</v>
      </c>
      <c r="E316" s="302">
        <v>102.9</v>
      </c>
      <c r="F316" s="225" t="s">
        <v>10964</v>
      </c>
      <c r="G316" s="225" t="s">
        <v>10965</v>
      </c>
      <c r="H316" s="302" t="s">
        <v>10946</v>
      </c>
      <c r="I316" s="205" t="s">
        <v>10784</v>
      </c>
      <c r="J316" s="302" t="s">
        <v>10938</v>
      </c>
    </row>
    <row r="317" spans="1:10" ht="114.75" x14ac:dyDescent="0.25">
      <c r="A317" s="205">
        <v>9</v>
      </c>
      <c r="B317" s="225" t="s">
        <v>10966</v>
      </c>
      <c r="C317" s="225" t="s">
        <v>480</v>
      </c>
      <c r="D317" s="233" t="s">
        <v>922</v>
      </c>
      <c r="E317" s="233">
        <v>227.4</v>
      </c>
      <c r="F317" s="225" t="s">
        <v>10967</v>
      </c>
      <c r="G317" s="225" t="s">
        <v>10968</v>
      </c>
      <c r="H317" s="302" t="s">
        <v>10969</v>
      </c>
      <c r="I317" s="205" t="s">
        <v>10970</v>
      </c>
      <c r="J317" s="302" t="s">
        <v>10938</v>
      </c>
    </row>
    <row r="318" spans="1:10" ht="76.5" x14ac:dyDescent="0.25">
      <c r="A318" s="205">
        <v>10</v>
      </c>
      <c r="B318" s="225" t="s">
        <v>10971</v>
      </c>
      <c r="C318" s="225" t="s">
        <v>480</v>
      </c>
      <c r="D318" s="233" t="s">
        <v>922</v>
      </c>
      <c r="E318" s="233">
        <v>37</v>
      </c>
      <c r="F318" s="225" t="s">
        <v>10972</v>
      </c>
      <c r="G318" s="225" t="s">
        <v>10973</v>
      </c>
      <c r="H318" s="302" t="s">
        <v>10969</v>
      </c>
      <c r="I318" s="205" t="s">
        <v>10970</v>
      </c>
      <c r="J318" s="302" t="s">
        <v>10938</v>
      </c>
    </row>
    <row r="319" spans="1:10" ht="76.5" x14ac:dyDescent="0.25">
      <c r="A319" s="205">
        <v>11</v>
      </c>
      <c r="B319" s="205" t="s">
        <v>10974</v>
      </c>
      <c r="C319" s="225" t="s">
        <v>480</v>
      </c>
      <c r="D319" s="233" t="s">
        <v>922</v>
      </c>
      <c r="E319" s="205">
        <v>24</v>
      </c>
      <c r="F319" s="225" t="s">
        <v>10975</v>
      </c>
      <c r="G319" s="225" t="s">
        <v>10976</v>
      </c>
      <c r="H319" s="225" t="s">
        <v>10977</v>
      </c>
      <c r="I319" s="225" t="s">
        <v>10365</v>
      </c>
      <c r="J319" s="302" t="s">
        <v>10938</v>
      </c>
    </row>
    <row r="320" spans="1:10" ht="76.5" x14ac:dyDescent="0.25">
      <c r="A320" s="205">
        <v>12</v>
      </c>
      <c r="B320" s="205" t="s">
        <v>10978</v>
      </c>
      <c r="C320" s="225" t="s">
        <v>480</v>
      </c>
      <c r="D320" s="233" t="s">
        <v>922</v>
      </c>
      <c r="E320" s="205">
        <v>27</v>
      </c>
      <c r="F320" s="225" t="s">
        <v>10979</v>
      </c>
      <c r="G320" s="225" t="s">
        <v>10980</v>
      </c>
      <c r="H320" s="225" t="s">
        <v>10977</v>
      </c>
      <c r="I320" s="225" t="s">
        <v>10365</v>
      </c>
      <c r="J320" s="302" t="s">
        <v>10938</v>
      </c>
    </row>
    <row r="321" spans="1:10" ht="76.5" x14ac:dyDescent="0.25">
      <c r="A321" s="205">
        <v>13</v>
      </c>
      <c r="B321" s="205" t="s">
        <v>10981</v>
      </c>
      <c r="C321" s="225" t="s">
        <v>480</v>
      </c>
      <c r="D321" s="233" t="s">
        <v>922</v>
      </c>
      <c r="E321" s="205">
        <v>69</v>
      </c>
      <c r="F321" s="225" t="s">
        <v>10982</v>
      </c>
      <c r="G321" s="225" t="s">
        <v>10983</v>
      </c>
      <c r="H321" s="225" t="s">
        <v>10977</v>
      </c>
      <c r="I321" s="225" t="s">
        <v>10365</v>
      </c>
      <c r="J321" s="302" t="s">
        <v>10938</v>
      </c>
    </row>
    <row r="322" spans="1:10" ht="89.25" x14ac:dyDescent="0.25">
      <c r="A322" s="205">
        <v>14</v>
      </c>
      <c r="B322" s="205" t="s">
        <v>10984</v>
      </c>
      <c r="C322" s="225" t="s">
        <v>480</v>
      </c>
      <c r="D322" s="233" t="s">
        <v>922</v>
      </c>
      <c r="E322" s="205">
        <v>85.9</v>
      </c>
      <c r="F322" s="225" t="s">
        <v>10985</v>
      </c>
      <c r="G322" s="225" t="s">
        <v>10986</v>
      </c>
      <c r="H322" s="225" t="s">
        <v>10977</v>
      </c>
      <c r="I322" s="225" t="s">
        <v>10365</v>
      </c>
      <c r="J322" s="302" t="s">
        <v>10938</v>
      </c>
    </row>
    <row r="323" spans="1:10" ht="76.5" x14ac:dyDescent="0.25">
      <c r="A323" s="205">
        <v>15</v>
      </c>
      <c r="B323" s="205" t="s">
        <v>10987</v>
      </c>
      <c r="C323" s="225" t="s">
        <v>480</v>
      </c>
      <c r="D323" s="233" t="s">
        <v>922</v>
      </c>
      <c r="E323" s="205">
        <v>29.2</v>
      </c>
      <c r="F323" s="225" t="s">
        <v>10988</v>
      </c>
      <c r="G323" s="225" t="s">
        <v>10989</v>
      </c>
      <c r="H323" s="225" t="s">
        <v>10990</v>
      </c>
      <c r="I323" s="225" t="s">
        <v>10044</v>
      </c>
      <c r="J323" s="302" t="s">
        <v>10938</v>
      </c>
    </row>
    <row r="324" spans="1:10" ht="140.25" x14ac:dyDescent="0.25">
      <c r="A324" s="205">
        <v>16</v>
      </c>
      <c r="B324" s="205" t="s">
        <v>10991</v>
      </c>
      <c r="C324" s="225" t="s">
        <v>480</v>
      </c>
      <c r="D324" s="233" t="s">
        <v>922</v>
      </c>
      <c r="E324" s="205">
        <v>92.3</v>
      </c>
      <c r="F324" s="225" t="s">
        <v>10992</v>
      </c>
      <c r="G324" s="225" t="s">
        <v>10993</v>
      </c>
      <c r="H324" s="225" t="s">
        <v>10990</v>
      </c>
      <c r="I324" s="225" t="s">
        <v>10044</v>
      </c>
      <c r="J324" s="302" t="s">
        <v>10938</v>
      </c>
    </row>
    <row r="325" spans="1:10" ht="76.5" x14ac:dyDescent="0.25">
      <c r="A325" s="205">
        <v>17</v>
      </c>
      <c r="B325" s="205" t="s">
        <v>10994</v>
      </c>
      <c r="C325" s="225" t="s">
        <v>480</v>
      </c>
      <c r="D325" s="233" t="s">
        <v>922</v>
      </c>
      <c r="E325" s="205">
        <v>47.6</v>
      </c>
      <c r="F325" s="225" t="s">
        <v>10995</v>
      </c>
      <c r="G325" s="225" t="s">
        <v>10996</v>
      </c>
      <c r="H325" s="225" t="s">
        <v>10990</v>
      </c>
      <c r="I325" s="225" t="s">
        <v>10044</v>
      </c>
      <c r="J325" s="302" t="s">
        <v>10938</v>
      </c>
    </row>
    <row r="326" spans="1:10" ht="242.25" x14ac:dyDescent="0.25">
      <c r="A326" s="205">
        <v>18</v>
      </c>
      <c r="B326" s="205" t="s">
        <v>10997</v>
      </c>
      <c r="C326" s="225" t="s">
        <v>480</v>
      </c>
      <c r="D326" s="233" t="s">
        <v>922</v>
      </c>
      <c r="E326" s="205">
        <v>375</v>
      </c>
      <c r="F326" s="225" t="s">
        <v>10998</v>
      </c>
      <c r="G326" s="225" t="s">
        <v>10999</v>
      </c>
      <c r="H326" s="225" t="s">
        <v>10990</v>
      </c>
      <c r="I326" s="225" t="s">
        <v>10044</v>
      </c>
      <c r="J326" s="302" t="s">
        <v>10938</v>
      </c>
    </row>
    <row r="327" spans="1:10" ht="89.25" x14ac:dyDescent="0.25">
      <c r="A327" s="205">
        <v>19</v>
      </c>
      <c r="B327" s="205" t="s">
        <v>11000</v>
      </c>
      <c r="C327" s="225" t="s">
        <v>480</v>
      </c>
      <c r="D327" s="233" t="s">
        <v>922</v>
      </c>
      <c r="E327" s="205">
        <v>37.9</v>
      </c>
      <c r="F327" s="225" t="s">
        <v>11001</v>
      </c>
      <c r="G327" s="225" t="s">
        <v>11002</v>
      </c>
      <c r="H327" s="225" t="s">
        <v>10990</v>
      </c>
      <c r="I327" s="225" t="s">
        <v>10044</v>
      </c>
      <c r="J327" s="302" t="s">
        <v>10938</v>
      </c>
    </row>
    <row r="328" spans="1:10" ht="89.25" x14ac:dyDescent="0.25">
      <c r="A328" s="205">
        <v>20</v>
      </c>
      <c r="B328" s="205" t="s">
        <v>11003</v>
      </c>
      <c r="C328" s="225" t="s">
        <v>480</v>
      </c>
      <c r="D328" s="233" t="s">
        <v>922</v>
      </c>
      <c r="E328" s="205">
        <v>54.9</v>
      </c>
      <c r="F328" s="225" t="s">
        <v>11004</v>
      </c>
      <c r="G328" s="225" t="s">
        <v>11005</v>
      </c>
      <c r="H328" s="225" t="s">
        <v>10990</v>
      </c>
      <c r="I328" s="225" t="s">
        <v>10044</v>
      </c>
      <c r="J328" s="302" t="s">
        <v>10938</v>
      </c>
    </row>
    <row r="329" spans="1:10" ht="409.5" x14ac:dyDescent="0.25">
      <c r="A329" s="205">
        <v>21</v>
      </c>
      <c r="B329" s="205" t="s">
        <v>11006</v>
      </c>
      <c r="C329" s="225" t="s">
        <v>480</v>
      </c>
      <c r="D329" s="233" t="s">
        <v>922</v>
      </c>
      <c r="E329" s="205">
        <v>961.1</v>
      </c>
      <c r="F329" s="225" t="s">
        <v>11007</v>
      </c>
      <c r="G329" s="225" t="s">
        <v>11008</v>
      </c>
      <c r="H329" s="225" t="s">
        <v>10990</v>
      </c>
      <c r="I329" s="225" t="s">
        <v>10044</v>
      </c>
      <c r="J329" s="302" t="s">
        <v>10938</v>
      </c>
    </row>
    <row r="330" spans="1:10" ht="191.25" x14ac:dyDescent="0.25">
      <c r="A330" s="205">
        <v>22</v>
      </c>
      <c r="B330" s="205" t="s">
        <v>11009</v>
      </c>
      <c r="C330" s="225" t="s">
        <v>480</v>
      </c>
      <c r="D330" s="233" t="s">
        <v>922</v>
      </c>
      <c r="E330" s="205">
        <v>514.70000000000005</v>
      </c>
      <c r="F330" s="530" t="s">
        <v>11010</v>
      </c>
      <c r="G330" s="225" t="s">
        <v>11011</v>
      </c>
      <c r="H330" s="225" t="s">
        <v>10990</v>
      </c>
      <c r="I330" s="225" t="s">
        <v>10044</v>
      </c>
      <c r="J330" s="302" t="s">
        <v>10938</v>
      </c>
    </row>
    <row r="331" spans="1:10" ht="63.75" x14ac:dyDescent="0.25">
      <c r="A331" s="205">
        <v>23</v>
      </c>
      <c r="B331" s="205" t="s">
        <v>11012</v>
      </c>
      <c r="C331" s="225" t="s">
        <v>480</v>
      </c>
      <c r="D331" s="233" t="s">
        <v>922</v>
      </c>
      <c r="E331" s="205">
        <v>24</v>
      </c>
      <c r="F331" s="225" t="s">
        <v>11013</v>
      </c>
      <c r="G331" s="225" t="s">
        <v>11014</v>
      </c>
      <c r="H331" s="225" t="s">
        <v>10990</v>
      </c>
      <c r="I331" s="225" t="s">
        <v>10044</v>
      </c>
      <c r="J331" s="302" t="s">
        <v>10938</v>
      </c>
    </row>
    <row r="332" spans="1:10" ht="267.75" x14ac:dyDescent="0.25">
      <c r="A332" s="205">
        <v>24</v>
      </c>
      <c r="B332" s="205" t="s">
        <v>11015</v>
      </c>
      <c r="C332" s="225" t="s">
        <v>480</v>
      </c>
      <c r="D332" s="233" t="s">
        <v>922</v>
      </c>
      <c r="E332" s="205">
        <v>283</v>
      </c>
      <c r="F332" s="225" t="s">
        <v>11016</v>
      </c>
      <c r="G332" s="225" t="s">
        <v>11017</v>
      </c>
      <c r="H332" s="225" t="s">
        <v>10990</v>
      </c>
      <c r="I332" s="225" t="s">
        <v>10044</v>
      </c>
      <c r="J332" s="302" t="s">
        <v>10938</v>
      </c>
    </row>
    <row r="333" spans="1:10" ht="114.75" x14ac:dyDescent="0.25">
      <c r="A333" s="205">
        <v>25</v>
      </c>
      <c r="B333" s="205" t="s">
        <v>11018</v>
      </c>
      <c r="C333" s="225" t="s">
        <v>480</v>
      </c>
      <c r="D333" s="233" t="s">
        <v>922</v>
      </c>
      <c r="E333" s="205">
        <v>163.1</v>
      </c>
      <c r="F333" s="225" t="s">
        <v>11019</v>
      </c>
      <c r="G333" s="225" t="s">
        <v>11020</v>
      </c>
      <c r="H333" s="225" t="s">
        <v>10990</v>
      </c>
      <c r="I333" s="225" t="s">
        <v>10044</v>
      </c>
      <c r="J333" s="302" t="s">
        <v>10938</v>
      </c>
    </row>
    <row r="334" spans="1:10" ht="76.5" x14ac:dyDescent="0.25">
      <c r="A334" s="205">
        <v>26</v>
      </c>
      <c r="B334" s="205" t="s">
        <v>11021</v>
      </c>
      <c r="C334" s="225" t="s">
        <v>480</v>
      </c>
      <c r="D334" s="233" t="s">
        <v>922</v>
      </c>
      <c r="E334" s="205">
        <v>20.7</v>
      </c>
      <c r="F334" s="225" t="s">
        <v>11022</v>
      </c>
      <c r="G334" s="225" t="s">
        <v>11023</v>
      </c>
      <c r="H334" s="225" t="s">
        <v>11024</v>
      </c>
      <c r="I334" s="225" t="s">
        <v>10418</v>
      </c>
      <c r="J334" s="302" t="s">
        <v>10938</v>
      </c>
    </row>
    <row r="335" spans="1:10" ht="76.5" x14ac:dyDescent="0.25">
      <c r="A335" s="205">
        <v>27</v>
      </c>
      <c r="B335" s="205" t="s">
        <v>11025</v>
      </c>
      <c r="C335" s="225" t="s">
        <v>480</v>
      </c>
      <c r="D335" s="233" t="s">
        <v>922</v>
      </c>
      <c r="E335" s="205">
        <v>28.3</v>
      </c>
      <c r="F335" s="225" t="s">
        <v>11026</v>
      </c>
      <c r="G335" s="225" t="s">
        <v>11027</v>
      </c>
      <c r="H335" s="225" t="s">
        <v>11024</v>
      </c>
      <c r="I335" s="225" t="s">
        <v>10418</v>
      </c>
      <c r="J335" s="302" t="s">
        <v>10938</v>
      </c>
    </row>
    <row r="336" spans="1:10" ht="127.5" x14ac:dyDescent="0.25">
      <c r="A336" s="205">
        <v>28</v>
      </c>
      <c r="B336" s="205" t="s">
        <v>11028</v>
      </c>
      <c r="C336" s="225" t="s">
        <v>480</v>
      </c>
      <c r="D336" s="233" t="s">
        <v>922</v>
      </c>
      <c r="E336" s="205">
        <v>107.4</v>
      </c>
      <c r="F336" s="225" t="s">
        <v>11029</v>
      </c>
      <c r="G336" s="225" t="s">
        <v>11030</v>
      </c>
      <c r="H336" s="225" t="s">
        <v>11031</v>
      </c>
      <c r="I336" s="225" t="s">
        <v>10000</v>
      </c>
      <c r="J336" s="302" t="s">
        <v>10938</v>
      </c>
    </row>
    <row r="337" spans="1:10" ht="63.75" x14ac:dyDescent="0.25">
      <c r="A337" s="205">
        <v>29</v>
      </c>
      <c r="B337" s="205" t="s">
        <v>11032</v>
      </c>
      <c r="C337" s="225" t="s">
        <v>480</v>
      </c>
      <c r="D337" s="233" t="s">
        <v>922</v>
      </c>
      <c r="E337" s="205">
        <v>27</v>
      </c>
      <c r="F337" s="225" t="s">
        <v>11033</v>
      </c>
      <c r="G337" s="225" t="s">
        <v>11034</v>
      </c>
      <c r="H337" s="225" t="s">
        <v>11031</v>
      </c>
      <c r="I337" s="225" t="s">
        <v>10000</v>
      </c>
      <c r="J337" s="302" t="s">
        <v>10938</v>
      </c>
    </row>
    <row r="338" spans="1:10" ht="89.25" x14ac:dyDescent="0.25">
      <c r="A338" s="205">
        <v>30</v>
      </c>
      <c r="B338" s="205" t="s">
        <v>11035</v>
      </c>
      <c r="C338" s="225" t="s">
        <v>480</v>
      </c>
      <c r="D338" s="233" t="s">
        <v>922</v>
      </c>
      <c r="E338" s="205">
        <v>97.7</v>
      </c>
      <c r="F338" s="225" t="s">
        <v>11036</v>
      </c>
      <c r="G338" s="225" t="s">
        <v>11037</v>
      </c>
      <c r="H338" s="225" t="s">
        <v>11031</v>
      </c>
      <c r="I338" s="225" t="s">
        <v>10000</v>
      </c>
      <c r="J338" s="302" t="s">
        <v>10938</v>
      </c>
    </row>
    <row r="339" spans="1:10" ht="89.25" x14ac:dyDescent="0.25">
      <c r="A339" s="205">
        <v>31</v>
      </c>
      <c r="B339" s="205" t="s">
        <v>11038</v>
      </c>
      <c r="C339" s="225" t="s">
        <v>480</v>
      </c>
      <c r="D339" s="233" t="s">
        <v>922</v>
      </c>
      <c r="E339" s="205">
        <v>29.5</v>
      </c>
      <c r="F339" s="225" t="s">
        <v>11039</v>
      </c>
      <c r="G339" s="225" t="s">
        <v>11040</v>
      </c>
      <c r="H339" s="225" t="s">
        <v>11031</v>
      </c>
      <c r="I339" s="225" t="s">
        <v>10000</v>
      </c>
      <c r="J339" s="302" t="s">
        <v>10938</v>
      </c>
    </row>
    <row r="340" spans="1:10" ht="63.75" x14ac:dyDescent="0.25">
      <c r="A340" s="205">
        <v>32</v>
      </c>
      <c r="B340" s="205" t="s">
        <v>11041</v>
      </c>
      <c r="C340" s="225" t="s">
        <v>480</v>
      </c>
      <c r="D340" s="233" t="s">
        <v>922</v>
      </c>
      <c r="E340" s="205">
        <v>20.5</v>
      </c>
      <c r="F340" s="225" t="s">
        <v>11042</v>
      </c>
      <c r="G340" s="225" t="s">
        <v>11043</v>
      </c>
      <c r="H340" s="225" t="s">
        <v>11031</v>
      </c>
      <c r="I340" s="225" t="s">
        <v>10000</v>
      </c>
      <c r="J340" s="302" t="s">
        <v>10938</v>
      </c>
    </row>
    <row r="341" spans="1:10" ht="165.75" x14ac:dyDescent="0.25">
      <c r="A341" s="205">
        <v>33</v>
      </c>
      <c r="B341" s="205" t="s">
        <v>11044</v>
      </c>
      <c r="C341" s="225" t="s">
        <v>480</v>
      </c>
      <c r="D341" s="233" t="s">
        <v>922</v>
      </c>
      <c r="E341" s="205">
        <v>229.8</v>
      </c>
      <c r="F341" s="225" t="s">
        <v>11045</v>
      </c>
      <c r="G341" s="225" t="s">
        <v>11046</v>
      </c>
      <c r="H341" s="225" t="s">
        <v>11031</v>
      </c>
      <c r="I341" s="225" t="s">
        <v>10000</v>
      </c>
      <c r="J341" s="302" t="s">
        <v>10938</v>
      </c>
    </row>
    <row r="342" spans="1:10" ht="165.75" x14ac:dyDescent="0.25">
      <c r="A342" s="205">
        <v>34</v>
      </c>
      <c r="B342" s="205" t="s">
        <v>11047</v>
      </c>
      <c r="C342" s="225" t="s">
        <v>480</v>
      </c>
      <c r="D342" s="233" t="s">
        <v>922</v>
      </c>
      <c r="E342" s="205">
        <v>236.4</v>
      </c>
      <c r="F342" s="225" t="s">
        <v>11048</v>
      </c>
      <c r="G342" s="225" t="s">
        <v>11049</v>
      </c>
      <c r="H342" s="302" t="s">
        <v>11050</v>
      </c>
      <c r="I342" s="205" t="s">
        <v>10406</v>
      </c>
      <c r="J342" s="302" t="s">
        <v>10938</v>
      </c>
    </row>
    <row r="343" spans="1:10" ht="280.5" x14ac:dyDescent="0.25">
      <c r="A343" s="205">
        <v>35</v>
      </c>
      <c r="B343" s="531" t="s">
        <v>11051</v>
      </c>
      <c r="C343" s="225" t="s">
        <v>480</v>
      </c>
      <c r="D343" s="233" t="s">
        <v>922</v>
      </c>
      <c r="E343" s="532">
        <v>385.8</v>
      </c>
      <c r="F343" s="225" t="s">
        <v>11052</v>
      </c>
      <c r="G343" s="225" t="s">
        <v>11053</v>
      </c>
      <c r="H343" s="225" t="s">
        <v>10044</v>
      </c>
      <c r="I343" s="225" t="s">
        <v>10044</v>
      </c>
      <c r="J343" s="302" t="s">
        <v>11054</v>
      </c>
    </row>
    <row r="344" spans="1:10" ht="76.5" x14ac:dyDescent="0.25">
      <c r="A344" s="205">
        <v>36</v>
      </c>
      <c r="B344" s="531" t="s">
        <v>11055</v>
      </c>
      <c r="C344" s="225" t="s">
        <v>480</v>
      </c>
      <c r="D344" s="233" t="s">
        <v>922</v>
      </c>
      <c r="E344" s="533">
        <v>21</v>
      </c>
      <c r="F344" s="225" t="s">
        <v>11056</v>
      </c>
      <c r="G344" s="225" t="s">
        <v>11057</v>
      </c>
      <c r="H344" s="225" t="s">
        <v>10776</v>
      </c>
      <c r="I344" s="225" t="s">
        <v>10776</v>
      </c>
      <c r="J344" s="302"/>
    </row>
    <row r="345" spans="1:10" ht="89.25" x14ac:dyDescent="0.25">
      <c r="A345" s="205">
        <v>37</v>
      </c>
      <c r="B345" s="531" t="s">
        <v>11058</v>
      </c>
      <c r="C345" s="225" t="s">
        <v>480</v>
      </c>
      <c r="D345" s="233" t="s">
        <v>922</v>
      </c>
      <c r="E345" s="531">
        <v>44.4</v>
      </c>
      <c r="F345" s="225" t="s">
        <v>11059</v>
      </c>
      <c r="G345" s="225" t="s">
        <v>11060</v>
      </c>
      <c r="H345" s="225" t="s">
        <v>10776</v>
      </c>
      <c r="I345" s="225" t="s">
        <v>10776</v>
      </c>
      <c r="J345" s="302" t="s">
        <v>11054</v>
      </c>
    </row>
    <row r="346" spans="1:10" ht="229.5" x14ac:dyDescent="0.25">
      <c r="A346" s="205">
        <v>38</v>
      </c>
      <c r="B346" s="533" t="s">
        <v>11061</v>
      </c>
      <c r="C346" s="225" t="s">
        <v>480</v>
      </c>
      <c r="D346" s="233" t="s">
        <v>922</v>
      </c>
      <c r="E346" s="533">
        <v>269.3</v>
      </c>
      <c r="F346" s="225" t="s">
        <v>11062</v>
      </c>
      <c r="G346" s="225" t="s">
        <v>11063</v>
      </c>
      <c r="H346" s="225" t="s">
        <v>9986</v>
      </c>
      <c r="I346" s="225" t="s">
        <v>9986</v>
      </c>
      <c r="J346" s="302" t="s">
        <v>11054</v>
      </c>
    </row>
    <row r="347" spans="1:10" ht="63.75" x14ac:dyDescent="0.25">
      <c r="A347" s="205">
        <v>39</v>
      </c>
      <c r="B347" s="531" t="s">
        <v>11064</v>
      </c>
      <c r="C347" s="225" t="s">
        <v>480</v>
      </c>
      <c r="D347" s="233" t="s">
        <v>922</v>
      </c>
      <c r="E347" s="531">
        <v>19.5</v>
      </c>
      <c r="F347" s="225" t="s">
        <v>11065</v>
      </c>
      <c r="G347" s="225" t="s">
        <v>11066</v>
      </c>
      <c r="H347" s="225" t="s">
        <v>9986</v>
      </c>
      <c r="I347" s="225" t="s">
        <v>9986</v>
      </c>
      <c r="J347" s="302" t="s">
        <v>11054</v>
      </c>
    </row>
    <row r="348" spans="1:10" ht="89.25" x14ac:dyDescent="0.25">
      <c r="A348" s="205">
        <v>40</v>
      </c>
      <c r="B348" s="531" t="s">
        <v>11067</v>
      </c>
      <c r="C348" s="225" t="s">
        <v>480</v>
      </c>
      <c r="D348" s="233" t="s">
        <v>922</v>
      </c>
      <c r="E348" s="531">
        <v>85.4</v>
      </c>
      <c r="F348" s="225" t="s">
        <v>11068</v>
      </c>
      <c r="G348" s="225" t="s">
        <v>11069</v>
      </c>
      <c r="H348" s="225" t="s">
        <v>9986</v>
      </c>
      <c r="I348" s="225" t="s">
        <v>9986</v>
      </c>
      <c r="J348" s="302" t="s">
        <v>11054</v>
      </c>
    </row>
    <row r="349" spans="1:10" ht="165.75" x14ac:dyDescent="0.25">
      <c r="A349" s="205">
        <v>41</v>
      </c>
      <c r="B349" s="533" t="s">
        <v>11070</v>
      </c>
      <c r="C349" s="225" t="s">
        <v>480</v>
      </c>
      <c r="D349" s="233" t="s">
        <v>922</v>
      </c>
      <c r="E349" s="533">
        <v>109.6</v>
      </c>
      <c r="F349" s="225" t="s">
        <v>11071</v>
      </c>
      <c r="G349" s="225" t="s">
        <v>11072</v>
      </c>
      <c r="H349" s="225" t="s">
        <v>9986</v>
      </c>
      <c r="I349" s="225" t="s">
        <v>9986</v>
      </c>
      <c r="J349" s="302" t="s">
        <v>11054</v>
      </c>
    </row>
    <row r="350" spans="1:10" ht="102" x14ac:dyDescent="0.25">
      <c r="A350" s="205">
        <v>42</v>
      </c>
      <c r="B350" s="533" t="s">
        <v>11073</v>
      </c>
      <c r="C350" s="225" t="s">
        <v>480</v>
      </c>
      <c r="D350" s="233" t="s">
        <v>922</v>
      </c>
      <c r="E350" s="533">
        <v>35.4</v>
      </c>
      <c r="F350" s="225" t="s">
        <v>11074</v>
      </c>
      <c r="G350" s="225" t="s">
        <v>11075</v>
      </c>
      <c r="H350" s="225" t="s">
        <v>9986</v>
      </c>
      <c r="I350" s="225" t="s">
        <v>9986</v>
      </c>
      <c r="J350" s="302" t="s">
        <v>11054</v>
      </c>
    </row>
    <row r="351" spans="1:10" ht="127.5" x14ac:dyDescent="0.25">
      <c r="A351" s="205">
        <v>43</v>
      </c>
      <c r="B351" s="533" t="s">
        <v>11076</v>
      </c>
      <c r="C351" s="225" t="s">
        <v>480</v>
      </c>
      <c r="D351" s="233" t="s">
        <v>922</v>
      </c>
      <c r="E351" s="533">
        <v>28.2</v>
      </c>
      <c r="F351" s="225" t="s">
        <v>11077</v>
      </c>
      <c r="G351" s="225" t="s">
        <v>11078</v>
      </c>
      <c r="H351" s="225" t="s">
        <v>9986</v>
      </c>
      <c r="I351" s="225" t="s">
        <v>9986</v>
      </c>
      <c r="J351" s="302" t="s">
        <v>11054</v>
      </c>
    </row>
    <row r="352" spans="1:10" ht="140.25" x14ac:dyDescent="0.25">
      <c r="A352" s="205">
        <v>44</v>
      </c>
      <c r="B352" s="531" t="s">
        <v>11079</v>
      </c>
      <c r="C352" s="225" t="s">
        <v>480</v>
      </c>
      <c r="D352" s="233" t="s">
        <v>922</v>
      </c>
      <c r="E352" s="531">
        <v>465.6</v>
      </c>
      <c r="F352" s="225" t="s">
        <v>11080</v>
      </c>
      <c r="G352" s="225" t="s">
        <v>11081</v>
      </c>
      <c r="H352" s="225" t="s">
        <v>9986</v>
      </c>
      <c r="I352" s="225" t="s">
        <v>9986</v>
      </c>
      <c r="J352" s="302" t="s">
        <v>11054</v>
      </c>
    </row>
    <row r="353" spans="1:10" ht="25.5" x14ac:dyDescent="0.25">
      <c r="A353" s="534"/>
      <c r="B353" s="516" t="s">
        <v>7175</v>
      </c>
      <c r="C353" s="535">
        <v>44</v>
      </c>
      <c r="D353" s="534"/>
      <c r="E353" s="536">
        <f>SUM(E309:E352)</f>
        <v>5991.7</v>
      </c>
      <c r="F353" s="534"/>
      <c r="G353" s="534"/>
      <c r="H353" s="534"/>
      <c r="I353" s="534"/>
      <c r="J353" s="534"/>
    </row>
    <row r="354" spans="1:10" ht="63.75" x14ac:dyDescent="0.25">
      <c r="A354" s="225"/>
      <c r="B354" s="527" t="s">
        <v>10065</v>
      </c>
      <c r="C354" s="527" t="s">
        <v>480</v>
      </c>
      <c r="D354" s="527" t="s">
        <v>963</v>
      </c>
      <c r="E354" s="528">
        <v>0</v>
      </c>
      <c r="F354" s="527" t="s">
        <v>10066</v>
      </c>
      <c r="G354" s="529" t="s">
        <v>10067</v>
      </c>
      <c r="H354" s="527" t="s">
        <v>10068</v>
      </c>
      <c r="I354" s="527" t="s">
        <v>9980</v>
      </c>
      <c r="J354" s="527" t="s">
        <v>11082</v>
      </c>
    </row>
    <row r="355" spans="1:10" ht="51" x14ac:dyDescent="0.25">
      <c r="A355" s="225"/>
      <c r="B355" s="225" t="s">
        <v>11083</v>
      </c>
      <c r="C355" s="225" t="s">
        <v>480</v>
      </c>
      <c r="D355" s="225" t="s">
        <v>963</v>
      </c>
      <c r="E355" s="507">
        <v>0.5</v>
      </c>
      <c r="F355" s="225" t="s">
        <v>11084</v>
      </c>
      <c r="G355" s="225" t="s">
        <v>11085</v>
      </c>
      <c r="H355" s="225" t="s">
        <v>11086</v>
      </c>
      <c r="I355" s="225" t="s">
        <v>9986</v>
      </c>
      <c r="J355" s="225" t="s">
        <v>10710</v>
      </c>
    </row>
    <row r="356" spans="1:10" ht="38.25" x14ac:dyDescent="0.25">
      <c r="A356" s="225"/>
      <c r="B356" s="225" t="s">
        <v>11087</v>
      </c>
      <c r="C356" s="225" t="s">
        <v>480</v>
      </c>
      <c r="D356" s="225" t="s">
        <v>963</v>
      </c>
      <c r="E356" s="507">
        <v>0.5</v>
      </c>
      <c r="F356" s="225" t="s">
        <v>11088</v>
      </c>
      <c r="G356" s="225" t="s">
        <v>11089</v>
      </c>
      <c r="H356" s="225" t="s">
        <v>11086</v>
      </c>
      <c r="I356" s="225" t="s">
        <v>9986</v>
      </c>
      <c r="J356" s="225" t="s">
        <v>10710</v>
      </c>
    </row>
    <row r="357" spans="1:10" ht="38.25" x14ac:dyDescent="0.25">
      <c r="A357" s="225"/>
      <c r="B357" s="225" t="s">
        <v>11090</v>
      </c>
      <c r="C357" s="225" t="s">
        <v>480</v>
      </c>
      <c r="D357" s="225" t="s">
        <v>963</v>
      </c>
      <c r="E357" s="507">
        <v>0.01</v>
      </c>
      <c r="F357" s="225" t="s">
        <v>11091</v>
      </c>
      <c r="G357" s="225" t="s">
        <v>11092</v>
      </c>
      <c r="H357" s="225" t="s">
        <v>11093</v>
      </c>
      <c r="I357" s="225" t="s">
        <v>10000</v>
      </c>
      <c r="J357" s="225" t="s">
        <v>10295</v>
      </c>
    </row>
    <row r="358" spans="1:10" ht="38.25" x14ac:dyDescent="0.25">
      <c r="A358" s="225"/>
      <c r="B358" s="225" t="s">
        <v>11094</v>
      </c>
      <c r="C358" s="225" t="s">
        <v>480</v>
      </c>
      <c r="D358" s="225" t="s">
        <v>963</v>
      </c>
      <c r="E358" s="507">
        <v>0.01</v>
      </c>
      <c r="F358" s="225" t="s">
        <v>11095</v>
      </c>
      <c r="G358" s="225" t="s">
        <v>11096</v>
      </c>
      <c r="H358" s="225" t="s">
        <v>11093</v>
      </c>
      <c r="I358" s="225" t="s">
        <v>10000</v>
      </c>
      <c r="J358" s="225" t="s">
        <v>10295</v>
      </c>
    </row>
    <row r="359" spans="1:10" ht="38.25" x14ac:dyDescent="0.25">
      <c r="A359" s="225"/>
      <c r="B359" s="225" t="s">
        <v>11097</v>
      </c>
      <c r="C359" s="225" t="s">
        <v>480</v>
      </c>
      <c r="D359" s="225" t="s">
        <v>963</v>
      </c>
      <c r="E359" s="507">
        <v>0.01</v>
      </c>
      <c r="F359" s="225" t="s">
        <v>11098</v>
      </c>
      <c r="G359" s="225" t="s">
        <v>11098</v>
      </c>
      <c r="H359" s="225" t="s">
        <v>11093</v>
      </c>
      <c r="I359" s="225" t="s">
        <v>10000</v>
      </c>
      <c r="J359" s="225" t="s">
        <v>10263</v>
      </c>
    </row>
    <row r="360" spans="1:10" ht="38.25" x14ac:dyDescent="0.25">
      <c r="A360" s="225"/>
      <c r="B360" s="225" t="s">
        <v>11099</v>
      </c>
      <c r="C360" s="225" t="s">
        <v>480</v>
      </c>
      <c r="D360" s="225" t="s">
        <v>963</v>
      </c>
      <c r="E360" s="507">
        <v>0.01</v>
      </c>
      <c r="F360" s="225" t="s">
        <v>11100</v>
      </c>
      <c r="G360" s="225" t="s">
        <v>11101</v>
      </c>
      <c r="H360" s="225" t="s">
        <v>11093</v>
      </c>
      <c r="I360" s="225" t="s">
        <v>10000</v>
      </c>
      <c r="J360" s="225" t="s">
        <v>10263</v>
      </c>
    </row>
    <row r="361" spans="1:10" ht="38.25" x14ac:dyDescent="0.25">
      <c r="A361" s="225"/>
      <c r="B361" s="225" t="s">
        <v>11102</v>
      </c>
      <c r="C361" s="225" t="s">
        <v>480</v>
      </c>
      <c r="D361" s="225" t="s">
        <v>963</v>
      </c>
      <c r="E361" s="507">
        <v>5</v>
      </c>
      <c r="F361" s="225" t="s">
        <v>11103</v>
      </c>
      <c r="G361" s="482" t="s">
        <v>11104</v>
      </c>
      <c r="H361" s="225" t="s">
        <v>11105</v>
      </c>
      <c r="I361" s="225" t="s">
        <v>9968</v>
      </c>
      <c r="J361" s="225" t="s">
        <v>10419</v>
      </c>
    </row>
    <row r="362" spans="1:10" ht="38.25" x14ac:dyDescent="0.25">
      <c r="A362" s="225"/>
      <c r="B362" s="225" t="s">
        <v>11106</v>
      </c>
      <c r="C362" s="225" t="s">
        <v>480</v>
      </c>
      <c r="D362" s="225" t="s">
        <v>963</v>
      </c>
      <c r="E362" s="507">
        <v>5</v>
      </c>
      <c r="F362" s="225" t="s">
        <v>11107</v>
      </c>
      <c r="G362" s="482" t="s">
        <v>11108</v>
      </c>
      <c r="H362" s="225" t="s">
        <v>11105</v>
      </c>
      <c r="I362" s="225" t="s">
        <v>9968</v>
      </c>
      <c r="J362" s="225" t="s">
        <v>10419</v>
      </c>
    </row>
    <row r="363" spans="1:10" ht="38.25" x14ac:dyDescent="0.25">
      <c r="A363" s="225"/>
      <c r="B363" s="225" t="s">
        <v>11109</v>
      </c>
      <c r="C363" s="225" t="s">
        <v>480</v>
      </c>
      <c r="D363" s="225" t="s">
        <v>963</v>
      </c>
      <c r="E363" s="507">
        <v>0.5</v>
      </c>
      <c r="F363" s="225" t="s">
        <v>11110</v>
      </c>
      <c r="G363" s="482" t="s">
        <v>11111</v>
      </c>
      <c r="H363" s="225" t="s">
        <v>11105</v>
      </c>
      <c r="I363" s="225" t="s">
        <v>9968</v>
      </c>
      <c r="J363" s="225" t="s">
        <v>10155</v>
      </c>
    </row>
    <row r="364" spans="1:10" ht="63.75" x14ac:dyDescent="0.25">
      <c r="A364" s="225"/>
      <c r="B364" s="225" t="s">
        <v>11112</v>
      </c>
      <c r="C364" s="225" t="s">
        <v>480</v>
      </c>
      <c r="D364" s="225" t="s">
        <v>963</v>
      </c>
      <c r="E364" s="507">
        <v>1</v>
      </c>
      <c r="F364" s="225" t="s">
        <v>11113</v>
      </c>
      <c r="G364" s="482" t="s">
        <v>11114</v>
      </c>
      <c r="H364" s="225" t="s">
        <v>10154</v>
      </c>
      <c r="I364" s="225" t="s">
        <v>10154</v>
      </c>
      <c r="J364" s="225" t="s">
        <v>10419</v>
      </c>
    </row>
    <row r="365" spans="1:10" ht="63.75" x14ac:dyDescent="0.25">
      <c r="A365" s="225"/>
      <c r="B365" s="225" t="s">
        <v>11115</v>
      </c>
      <c r="C365" s="225" t="s">
        <v>480</v>
      </c>
      <c r="D365" s="225" t="s">
        <v>963</v>
      </c>
      <c r="E365" s="507">
        <v>5</v>
      </c>
      <c r="F365" s="225" t="s">
        <v>11116</v>
      </c>
      <c r="G365" s="482" t="s">
        <v>11117</v>
      </c>
      <c r="H365" s="225" t="s">
        <v>10154</v>
      </c>
      <c r="I365" s="225" t="s">
        <v>10154</v>
      </c>
      <c r="J365" s="225" t="s">
        <v>10155</v>
      </c>
    </row>
    <row r="366" spans="1:10" ht="51" x14ac:dyDescent="0.25">
      <c r="A366" s="225"/>
      <c r="B366" s="225" t="s">
        <v>11118</v>
      </c>
      <c r="C366" s="225" t="s">
        <v>480</v>
      </c>
      <c r="D366" s="225" t="s">
        <v>963</v>
      </c>
      <c r="E366" s="507">
        <v>0.5</v>
      </c>
      <c r="F366" s="225" t="s">
        <v>11119</v>
      </c>
      <c r="G366" s="482" t="s">
        <v>11120</v>
      </c>
      <c r="H366" s="225" t="s">
        <v>11121</v>
      </c>
      <c r="I366" s="482" t="s">
        <v>11122</v>
      </c>
      <c r="J366" s="225" t="s">
        <v>10419</v>
      </c>
    </row>
    <row r="367" spans="1:10" ht="51" x14ac:dyDescent="0.25">
      <c r="A367" s="225"/>
      <c r="B367" s="225" t="s">
        <v>11123</v>
      </c>
      <c r="C367" s="225" t="s">
        <v>480</v>
      </c>
      <c r="D367" s="225" t="s">
        <v>963</v>
      </c>
      <c r="E367" s="507">
        <v>0.1</v>
      </c>
      <c r="F367" s="225" t="s">
        <v>11124</v>
      </c>
      <c r="G367" s="482" t="s">
        <v>11125</v>
      </c>
      <c r="H367" s="225" t="s">
        <v>11126</v>
      </c>
      <c r="I367" s="482" t="s">
        <v>11127</v>
      </c>
      <c r="J367" s="225" t="s">
        <v>10155</v>
      </c>
    </row>
    <row r="368" spans="1:10" ht="51" x14ac:dyDescent="0.25">
      <c r="A368" s="225"/>
      <c r="B368" s="225" t="s">
        <v>11128</v>
      </c>
      <c r="C368" s="225" t="s">
        <v>480</v>
      </c>
      <c r="D368" s="225" t="s">
        <v>963</v>
      </c>
      <c r="E368" s="507">
        <v>2</v>
      </c>
      <c r="F368" s="225" t="s">
        <v>11129</v>
      </c>
      <c r="G368" s="482" t="s">
        <v>11130</v>
      </c>
      <c r="H368" s="225" t="s">
        <v>11131</v>
      </c>
      <c r="I368" s="482" t="s">
        <v>11132</v>
      </c>
      <c r="J368" s="225" t="s">
        <v>10155</v>
      </c>
    </row>
    <row r="369" spans="1:10" ht="38.25" x14ac:dyDescent="0.25">
      <c r="A369" s="225"/>
      <c r="B369" s="225" t="s">
        <v>11133</v>
      </c>
      <c r="C369" s="225" t="s">
        <v>480</v>
      </c>
      <c r="D369" s="225" t="s">
        <v>963</v>
      </c>
      <c r="E369" s="225">
        <v>0.3</v>
      </c>
      <c r="F369" s="225" t="s">
        <v>11134</v>
      </c>
      <c r="G369" s="205" t="s">
        <v>11135</v>
      </c>
      <c r="H369" s="225" t="s">
        <v>11136</v>
      </c>
      <c r="I369" s="225" t="s">
        <v>9986</v>
      </c>
      <c r="J369" s="225" t="s">
        <v>10310</v>
      </c>
    </row>
    <row r="370" spans="1:10" ht="38.25" x14ac:dyDescent="0.25">
      <c r="A370" s="516"/>
      <c r="B370" s="516" t="s">
        <v>1105</v>
      </c>
      <c r="C370" s="517">
        <v>15</v>
      </c>
      <c r="D370" s="516"/>
      <c r="E370" s="518">
        <f>SUM(E354:E369)</f>
        <v>20.440000000000001</v>
      </c>
      <c r="F370" s="516"/>
      <c r="G370" s="516"/>
      <c r="H370" s="516"/>
      <c r="I370" s="516"/>
      <c r="J370" s="516"/>
    </row>
    <row r="371" spans="1:10" ht="25.5" x14ac:dyDescent="0.25">
      <c r="A371" s="225"/>
      <c r="B371" s="225" t="s">
        <v>11137</v>
      </c>
      <c r="C371" s="225" t="s">
        <v>480</v>
      </c>
      <c r="D371" s="225" t="s">
        <v>504</v>
      </c>
      <c r="E371" s="507">
        <v>5</v>
      </c>
      <c r="F371" s="225" t="s">
        <v>11138</v>
      </c>
      <c r="G371" s="225" t="s">
        <v>11139</v>
      </c>
      <c r="H371" s="225" t="s">
        <v>11140</v>
      </c>
      <c r="I371" s="225" t="s">
        <v>11141</v>
      </c>
      <c r="J371" s="225" t="s">
        <v>10419</v>
      </c>
    </row>
    <row r="372" spans="1:10" ht="76.5" x14ac:dyDescent="0.25">
      <c r="A372" s="225"/>
      <c r="B372" s="225" t="s">
        <v>11142</v>
      </c>
      <c r="C372" s="225" t="s">
        <v>480</v>
      </c>
      <c r="D372" s="225" t="s">
        <v>504</v>
      </c>
      <c r="E372" s="507">
        <v>3.4</v>
      </c>
      <c r="F372" s="225" t="s">
        <v>11143</v>
      </c>
      <c r="G372" s="225" t="s">
        <v>11144</v>
      </c>
      <c r="H372" s="225" t="s">
        <v>11145</v>
      </c>
      <c r="I372" s="225" t="s">
        <v>10418</v>
      </c>
      <c r="J372" s="225" t="s">
        <v>10155</v>
      </c>
    </row>
    <row r="373" spans="1:10" ht="38.25" x14ac:dyDescent="0.25">
      <c r="A373" s="225"/>
      <c r="B373" s="225" t="s">
        <v>11146</v>
      </c>
      <c r="C373" s="225" t="s">
        <v>480</v>
      </c>
      <c r="D373" s="225" t="s">
        <v>504</v>
      </c>
      <c r="E373" s="507">
        <v>2</v>
      </c>
      <c r="F373" s="225" t="s">
        <v>11147</v>
      </c>
      <c r="G373" s="225" t="s">
        <v>11148</v>
      </c>
      <c r="H373" s="225" t="s">
        <v>11149</v>
      </c>
      <c r="I373" s="225" t="s">
        <v>10033</v>
      </c>
      <c r="J373" s="225" t="s">
        <v>11150</v>
      </c>
    </row>
    <row r="374" spans="1:10" ht="38.25" x14ac:dyDescent="0.25">
      <c r="A374" s="225"/>
      <c r="B374" s="225" t="s">
        <v>11151</v>
      </c>
      <c r="C374" s="225" t="s">
        <v>480</v>
      </c>
      <c r="D374" s="225" t="s">
        <v>504</v>
      </c>
      <c r="E374" s="507">
        <v>0.5</v>
      </c>
      <c r="F374" s="225" t="s">
        <v>11152</v>
      </c>
      <c r="G374" s="225" t="s">
        <v>11153</v>
      </c>
      <c r="H374" s="225" t="s">
        <v>2999</v>
      </c>
      <c r="I374" s="225" t="s">
        <v>11154</v>
      </c>
      <c r="J374" s="225" t="s">
        <v>10155</v>
      </c>
    </row>
    <row r="375" spans="1:10" ht="38.25" x14ac:dyDescent="0.25">
      <c r="A375" s="225"/>
      <c r="B375" s="225" t="s">
        <v>11155</v>
      </c>
      <c r="C375" s="225" t="s">
        <v>480</v>
      </c>
      <c r="D375" s="225" t="s">
        <v>504</v>
      </c>
      <c r="E375" s="507">
        <v>5.3</v>
      </c>
      <c r="F375" s="225" t="s">
        <v>11156</v>
      </c>
      <c r="G375" s="225" t="s">
        <v>11157</v>
      </c>
      <c r="H375" s="225" t="s">
        <v>11086</v>
      </c>
      <c r="I375" s="225" t="s">
        <v>9986</v>
      </c>
      <c r="J375" s="225" t="s">
        <v>10155</v>
      </c>
    </row>
    <row r="376" spans="1:10" ht="38.25" x14ac:dyDescent="0.25">
      <c r="A376" s="225"/>
      <c r="B376" s="225" t="s">
        <v>11158</v>
      </c>
      <c r="C376" s="225" t="s">
        <v>480</v>
      </c>
      <c r="D376" s="225" t="s">
        <v>504</v>
      </c>
      <c r="E376" s="507">
        <v>3</v>
      </c>
      <c r="F376" s="225" t="s">
        <v>11159</v>
      </c>
      <c r="G376" s="225" t="s">
        <v>11160</v>
      </c>
      <c r="H376" s="225" t="s">
        <v>11161</v>
      </c>
      <c r="I376" s="225" t="s">
        <v>10271</v>
      </c>
      <c r="J376" s="225" t="s">
        <v>10155</v>
      </c>
    </row>
    <row r="377" spans="1:10" ht="38.25" x14ac:dyDescent="0.25">
      <c r="A377" s="225"/>
      <c r="B377" s="225" t="s">
        <v>11162</v>
      </c>
      <c r="C377" s="225" t="s">
        <v>480</v>
      </c>
      <c r="D377" s="225" t="s">
        <v>504</v>
      </c>
      <c r="E377" s="507">
        <v>0.5</v>
      </c>
      <c r="F377" s="225" t="s">
        <v>11163</v>
      </c>
      <c r="G377" s="225" t="s">
        <v>11164</v>
      </c>
      <c r="H377" s="225" t="s">
        <v>11086</v>
      </c>
      <c r="I377" s="225" t="s">
        <v>9986</v>
      </c>
      <c r="J377" s="225" t="s">
        <v>10419</v>
      </c>
    </row>
    <row r="378" spans="1:10" ht="38.25" x14ac:dyDescent="0.25">
      <c r="A378" s="225"/>
      <c r="B378" s="225" t="s">
        <v>11165</v>
      </c>
      <c r="C378" s="225" t="s">
        <v>480</v>
      </c>
      <c r="D378" s="225" t="s">
        <v>504</v>
      </c>
      <c r="E378" s="507">
        <v>0.5</v>
      </c>
      <c r="F378" s="225" t="s">
        <v>11166</v>
      </c>
      <c r="G378" s="225" t="s">
        <v>11167</v>
      </c>
      <c r="H378" s="225" t="s">
        <v>11086</v>
      </c>
      <c r="I378" s="225" t="s">
        <v>10000</v>
      </c>
      <c r="J378" s="225" t="s">
        <v>10295</v>
      </c>
    </row>
    <row r="379" spans="1:10" ht="38.25" x14ac:dyDescent="0.25">
      <c r="A379" s="225"/>
      <c r="B379" s="225" t="s">
        <v>11168</v>
      </c>
      <c r="C379" s="225" t="s">
        <v>480</v>
      </c>
      <c r="D379" s="225" t="s">
        <v>504</v>
      </c>
      <c r="E379" s="507">
        <v>1</v>
      </c>
      <c r="F379" s="225" t="s">
        <v>11169</v>
      </c>
      <c r="G379" s="225" t="s">
        <v>11170</v>
      </c>
      <c r="H379" s="225" t="s">
        <v>11086</v>
      </c>
      <c r="I379" s="225" t="s">
        <v>10000</v>
      </c>
      <c r="J379" s="225" t="s">
        <v>10295</v>
      </c>
    </row>
    <row r="380" spans="1:10" ht="51" x14ac:dyDescent="0.25">
      <c r="A380" s="225"/>
      <c r="B380" s="225" t="s">
        <v>11171</v>
      </c>
      <c r="C380" s="225" t="s">
        <v>480</v>
      </c>
      <c r="D380" s="225" t="s">
        <v>504</v>
      </c>
      <c r="E380" s="507">
        <v>0.1</v>
      </c>
      <c r="F380" s="225" t="s">
        <v>11172</v>
      </c>
      <c r="G380" s="482" t="s">
        <v>11173</v>
      </c>
      <c r="H380" s="225" t="s">
        <v>11174</v>
      </c>
      <c r="I380" s="482" t="s">
        <v>11122</v>
      </c>
      <c r="J380" s="225" t="s">
        <v>10155</v>
      </c>
    </row>
    <row r="381" spans="1:10" ht="51" x14ac:dyDescent="0.25">
      <c r="A381" s="225"/>
      <c r="B381" s="225" t="s">
        <v>11175</v>
      </c>
      <c r="C381" s="225" t="s">
        <v>480</v>
      </c>
      <c r="D381" s="225" t="s">
        <v>504</v>
      </c>
      <c r="E381" s="507">
        <v>0.5</v>
      </c>
      <c r="F381" s="225" t="s">
        <v>11176</v>
      </c>
      <c r="G381" s="482" t="s">
        <v>11177</v>
      </c>
      <c r="H381" s="225" t="s">
        <v>820</v>
      </c>
      <c r="I381" s="482" t="s">
        <v>11122</v>
      </c>
      <c r="J381" s="225" t="s">
        <v>10155</v>
      </c>
    </row>
    <row r="382" spans="1:10" ht="51" x14ac:dyDescent="0.25">
      <c r="A382" s="225"/>
      <c r="B382" s="225" t="s">
        <v>11178</v>
      </c>
      <c r="C382" s="225" t="s">
        <v>480</v>
      </c>
      <c r="D382" s="225" t="s">
        <v>504</v>
      </c>
      <c r="E382" s="507">
        <v>1</v>
      </c>
      <c r="F382" s="225" t="s">
        <v>11179</v>
      </c>
      <c r="G382" s="482" t="s">
        <v>11180</v>
      </c>
      <c r="H382" s="225" t="s">
        <v>11181</v>
      </c>
      <c r="I382" s="482" t="s">
        <v>11122</v>
      </c>
      <c r="J382" s="225" t="s">
        <v>10155</v>
      </c>
    </row>
    <row r="383" spans="1:10" ht="51" x14ac:dyDescent="0.25">
      <c r="A383" s="225"/>
      <c r="B383" s="225" t="s">
        <v>11182</v>
      </c>
      <c r="C383" s="225" t="s">
        <v>480</v>
      </c>
      <c r="D383" s="225" t="s">
        <v>504</v>
      </c>
      <c r="E383" s="507">
        <v>3</v>
      </c>
      <c r="F383" s="225" t="s">
        <v>11183</v>
      </c>
      <c r="G383" s="482" t="s">
        <v>11180</v>
      </c>
      <c r="H383" s="225" t="s">
        <v>11181</v>
      </c>
      <c r="I383" s="482" t="s">
        <v>11122</v>
      </c>
      <c r="J383" s="225" t="s">
        <v>10419</v>
      </c>
    </row>
    <row r="384" spans="1:10" ht="51" x14ac:dyDescent="0.25">
      <c r="A384" s="225"/>
      <c r="B384" s="225" t="s">
        <v>11184</v>
      </c>
      <c r="C384" s="225" t="s">
        <v>480</v>
      </c>
      <c r="D384" s="225" t="s">
        <v>504</v>
      </c>
      <c r="E384" s="507">
        <v>0.7</v>
      </c>
      <c r="F384" s="225" t="s">
        <v>11185</v>
      </c>
      <c r="G384" s="482" t="s">
        <v>11186</v>
      </c>
      <c r="H384" s="225" t="s">
        <v>11126</v>
      </c>
      <c r="I384" s="482" t="s">
        <v>11122</v>
      </c>
      <c r="J384" s="225" t="s">
        <v>10419</v>
      </c>
    </row>
    <row r="385" spans="1:10" ht="51" x14ac:dyDescent="0.25">
      <c r="A385" s="225"/>
      <c r="B385" s="225" t="s">
        <v>11187</v>
      </c>
      <c r="C385" s="225" t="s">
        <v>480</v>
      </c>
      <c r="D385" s="225" t="s">
        <v>504</v>
      </c>
      <c r="E385" s="507">
        <v>0.5</v>
      </c>
      <c r="F385" s="225" t="s">
        <v>11124</v>
      </c>
      <c r="G385" s="482" t="s">
        <v>11186</v>
      </c>
      <c r="H385" s="225" t="s">
        <v>11126</v>
      </c>
      <c r="I385" s="482" t="s">
        <v>11122</v>
      </c>
      <c r="J385" s="225" t="s">
        <v>10155</v>
      </c>
    </row>
    <row r="386" spans="1:10" ht="25.5" x14ac:dyDescent="0.25">
      <c r="A386" s="516"/>
      <c r="B386" s="516" t="s">
        <v>521</v>
      </c>
      <c r="C386" s="517">
        <v>15</v>
      </c>
      <c r="D386" s="516"/>
      <c r="E386" s="518">
        <f>SUM(E371:E385)</f>
        <v>27</v>
      </c>
      <c r="F386" s="516"/>
      <c r="G386" s="516"/>
      <c r="H386" s="516"/>
      <c r="I386" s="516"/>
      <c r="J386" s="516"/>
    </row>
    <row r="387" spans="1:10" ht="38.25" x14ac:dyDescent="0.25">
      <c r="A387" s="225"/>
      <c r="B387" s="225" t="s">
        <v>10677</v>
      </c>
      <c r="C387" s="225" t="s">
        <v>480</v>
      </c>
      <c r="D387" s="225" t="s">
        <v>4511</v>
      </c>
      <c r="E387" s="507">
        <v>0.01</v>
      </c>
      <c r="F387" s="225" t="s">
        <v>11188</v>
      </c>
      <c r="G387" s="225" t="s">
        <v>11189</v>
      </c>
      <c r="H387" s="225" t="s">
        <v>11093</v>
      </c>
      <c r="I387" s="225" t="s">
        <v>10000</v>
      </c>
      <c r="J387" s="225" t="s">
        <v>10295</v>
      </c>
    </row>
    <row r="388" spans="1:10" ht="25.5" x14ac:dyDescent="0.25">
      <c r="A388" s="516"/>
      <c r="B388" s="516" t="s">
        <v>4535</v>
      </c>
      <c r="C388" s="517">
        <v>1</v>
      </c>
      <c r="D388" s="516"/>
      <c r="E388" s="518">
        <f>SUM(E387)</f>
        <v>0.01</v>
      </c>
      <c r="F388" s="516"/>
      <c r="G388" s="516"/>
      <c r="H388" s="516"/>
      <c r="I388" s="516"/>
      <c r="J388" s="516"/>
    </row>
    <row r="389" spans="1:10" ht="38.25" x14ac:dyDescent="0.25">
      <c r="A389" s="519"/>
      <c r="B389" s="519" t="s">
        <v>1539</v>
      </c>
      <c r="C389" s="520">
        <f>C388+C386+C370+C308+C144+C353</f>
        <v>248</v>
      </c>
      <c r="D389" s="519"/>
      <c r="E389" s="521">
        <f>E388+E386+E370+E308+E144+E353</f>
        <v>6906.5899999999992</v>
      </c>
      <c r="F389" s="519"/>
      <c r="G389" s="519"/>
      <c r="H389" s="519"/>
      <c r="I389" s="519"/>
      <c r="J389" s="519"/>
    </row>
    <row r="390" spans="1:10" ht="38.25" x14ac:dyDescent="0.25">
      <c r="A390" s="225"/>
      <c r="B390" s="225" t="s">
        <v>11190</v>
      </c>
      <c r="C390" s="225" t="s">
        <v>524</v>
      </c>
      <c r="D390" s="225"/>
      <c r="E390" s="507">
        <v>6.8</v>
      </c>
      <c r="F390" s="225" t="s">
        <v>11191</v>
      </c>
      <c r="G390" s="225" t="s">
        <v>11192</v>
      </c>
      <c r="H390" s="225" t="s">
        <v>11193</v>
      </c>
      <c r="I390" s="225" t="s">
        <v>10044</v>
      </c>
      <c r="J390" s="225" t="s">
        <v>11194</v>
      </c>
    </row>
    <row r="391" spans="1:10" ht="25.5" x14ac:dyDescent="0.25">
      <c r="A391" s="225"/>
      <c r="B391" s="225" t="s">
        <v>11195</v>
      </c>
      <c r="C391" s="225" t="s">
        <v>524</v>
      </c>
      <c r="D391" s="225"/>
      <c r="E391" s="507">
        <v>0.3</v>
      </c>
      <c r="F391" s="225" t="s">
        <v>11196</v>
      </c>
      <c r="G391" s="225" t="s">
        <v>11197</v>
      </c>
      <c r="H391" s="225" t="s">
        <v>11198</v>
      </c>
      <c r="I391" s="482" t="s">
        <v>11199</v>
      </c>
      <c r="J391" s="225" t="s">
        <v>10118</v>
      </c>
    </row>
    <row r="392" spans="1:10" ht="38.25" x14ac:dyDescent="0.25">
      <c r="A392" s="225"/>
      <c r="B392" s="225" t="s">
        <v>11200</v>
      </c>
      <c r="C392" s="225" t="s">
        <v>524</v>
      </c>
      <c r="D392" s="225"/>
      <c r="E392" s="507">
        <v>1.6</v>
      </c>
      <c r="F392" s="225" t="s">
        <v>11201</v>
      </c>
      <c r="G392" s="225" t="s">
        <v>11202</v>
      </c>
      <c r="H392" s="225" t="s">
        <v>11203</v>
      </c>
      <c r="I392" s="225" t="s">
        <v>10000</v>
      </c>
      <c r="J392" s="225" t="s">
        <v>11204</v>
      </c>
    </row>
    <row r="393" spans="1:10" ht="38.25" x14ac:dyDescent="0.25">
      <c r="A393" s="225"/>
      <c r="B393" s="225" t="s">
        <v>11205</v>
      </c>
      <c r="C393" s="225" t="s">
        <v>524</v>
      </c>
      <c r="D393" s="225"/>
      <c r="E393" s="507">
        <v>2.2599999999999998</v>
      </c>
      <c r="F393" s="225" t="s">
        <v>11206</v>
      </c>
      <c r="G393" s="225" t="s">
        <v>11207</v>
      </c>
      <c r="H393" s="225" t="s">
        <v>10914</v>
      </c>
      <c r="I393" s="482" t="s">
        <v>11208</v>
      </c>
      <c r="J393" s="225" t="s">
        <v>11204</v>
      </c>
    </row>
    <row r="394" spans="1:10" ht="63.75" x14ac:dyDescent="0.25">
      <c r="A394" s="225"/>
      <c r="B394" s="225" t="s">
        <v>11209</v>
      </c>
      <c r="C394" s="225" t="s">
        <v>524</v>
      </c>
      <c r="D394" s="225"/>
      <c r="E394" s="507">
        <v>1.4</v>
      </c>
      <c r="F394" s="225" t="s">
        <v>11210</v>
      </c>
      <c r="G394" s="482" t="s">
        <v>11211</v>
      </c>
      <c r="H394" s="225" t="s">
        <v>10154</v>
      </c>
      <c r="I394" s="225" t="s">
        <v>10154</v>
      </c>
      <c r="J394" s="225" t="s">
        <v>10419</v>
      </c>
    </row>
    <row r="395" spans="1:10" ht="51" x14ac:dyDescent="0.25">
      <c r="A395" s="225"/>
      <c r="B395" s="225" t="s">
        <v>11212</v>
      </c>
      <c r="C395" s="225" t="s">
        <v>524</v>
      </c>
      <c r="D395" s="225"/>
      <c r="E395" s="507">
        <v>4</v>
      </c>
      <c r="F395" s="225" t="s">
        <v>11213</v>
      </c>
      <c r="G395" s="482" t="s">
        <v>11214</v>
      </c>
      <c r="H395" s="225" t="s">
        <v>11215</v>
      </c>
      <c r="I395" s="482" t="s">
        <v>11215</v>
      </c>
      <c r="J395" s="225" t="s">
        <v>10155</v>
      </c>
    </row>
    <row r="396" spans="1:10" ht="51" x14ac:dyDescent="0.25">
      <c r="A396" s="519"/>
      <c r="B396" s="519" t="s">
        <v>1483</v>
      </c>
      <c r="C396" s="520">
        <v>6</v>
      </c>
      <c r="D396" s="519"/>
      <c r="E396" s="521">
        <f>SUM(E390:E395)</f>
        <v>16.36</v>
      </c>
      <c r="F396" s="519"/>
      <c r="G396" s="519"/>
      <c r="H396" s="519"/>
      <c r="I396" s="519"/>
      <c r="J396" s="519"/>
    </row>
    <row r="397" spans="1:10" ht="51" x14ac:dyDescent="0.25">
      <c r="A397" s="225"/>
      <c r="B397" s="225" t="s">
        <v>11216</v>
      </c>
      <c r="C397" s="225" t="s">
        <v>1721</v>
      </c>
      <c r="D397" s="225"/>
      <c r="E397" s="507">
        <v>5.5</v>
      </c>
      <c r="F397" s="225" t="s">
        <v>11217</v>
      </c>
      <c r="G397" s="482" t="s">
        <v>11218</v>
      </c>
      <c r="H397" s="225" t="s">
        <v>11219</v>
      </c>
      <c r="I397" s="225" t="s">
        <v>11220</v>
      </c>
      <c r="J397" s="225" t="s">
        <v>11221</v>
      </c>
    </row>
    <row r="398" spans="1:10" ht="51" x14ac:dyDescent="0.25">
      <c r="A398" s="225"/>
      <c r="B398" s="225" t="s">
        <v>11222</v>
      </c>
      <c r="C398" s="225" t="s">
        <v>1721</v>
      </c>
      <c r="D398" s="225"/>
      <c r="E398" s="507">
        <v>3</v>
      </c>
      <c r="F398" s="225" t="s">
        <v>11223</v>
      </c>
      <c r="G398" s="482" t="s">
        <v>11224</v>
      </c>
      <c r="H398" s="225" t="s">
        <v>11225</v>
      </c>
      <c r="I398" s="225" t="s">
        <v>11226</v>
      </c>
      <c r="J398" s="225" t="s">
        <v>11227</v>
      </c>
    </row>
    <row r="399" spans="1:10" ht="51" x14ac:dyDescent="0.25">
      <c r="A399" s="225"/>
      <c r="B399" s="225" t="s">
        <v>11228</v>
      </c>
      <c r="C399" s="225" t="s">
        <v>1721</v>
      </c>
      <c r="D399" s="225"/>
      <c r="E399" s="507">
        <v>24</v>
      </c>
      <c r="F399" s="225" t="s">
        <v>11229</v>
      </c>
      <c r="G399" s="225" t="s">
        <v>11230</v>
      </c>
      <c r="H399" s="225" t="s">
        <v>11231</v>
      </c>
      <c r="I399" s="225" t="s">
        <v>10005</v>
      </c>
      <c r="J399" s="225" t="s">
        <v>11221</v>
      </c>
    </row>
    <row r="400" spans="1:10" ht="51" x14ac:dyDescent="0.25">
      <c r="A400" s="225"/>
      <c r="B400" s="225" t="s">
        <v>11232</v>
      </c>
      <c r="C400" s="225" t="s">
        <v>1721</v>
      </c>
      <c r="D400" s="225"/>
      <c r="E400" s="507">
        <v>7</v>
      </c>
      <c r="F400" s="225" t="s">
        <v>11233</v>
      </c>
      <c r="G400" s="225" t="s">
        <v>11234</v>
      </c>
      <c r="H400" s="225" t="s">
        <v>10512</v>
      </c>
      <c r="I400" s="225" t="s">
        <v>10513</v>
      </c>
      <c r="J400" s="225" t="s">
        <v>11235</v>
      </c>
    </row>
    <row r="401" spans="1:10" ht="51" x14ac:dyDescent="0.25">
      <c r="A401" s="225"/>
      <c r="B401" s="225" t="s">
        <v>11236</v>
      </c>
      <c r="C401" s="225" t="s">
        <v>1721</v>
      </c>
      <c r="D401" s="225"/>
      <c r="E401" s="507">
        <v>24.4</v>
      </c>
      <c r="F401" s="225" t="s">
        <v>10847</v>
      </c>
      <c r="G401" s="225" t="s">
        <v>11237</v>
      </c>
      <c r="H401" s="225" t="s">
        <v>8781</v>
      </c>
      <c r="I401" s="225" t="s">
        <v>11238</v>
      </c>
      <c r="J401" s="225" t="s">
        <v>11235</v>
      </c>
    </row>
    <row r="402" spans="1:10" ht="51" x14ac:dyDescent="0.25">
      <c r="A402" s="225"/>
      <c r="B402" s="225" t="s">
        <v>11239</v>
      </c>
      <c r="C402" s="225" t="s">
        <v>1721</v>
      </c>
      <c r="D402" s="225"/>
      <c r="E402" s="507">
        <v>12.5</v>
      </c>
      <c r="F402" s="225" t="s">
        <v>11240</v>
      </c>
      <c r="G402" s="225" t="s">
        <v>11241</v>
      </c>
      <c r="H402" s="225" t="s">
        <v>11242</v>
      </c>
      <c r="I402" s="225" t="s">
        <v>10802</v>
      </c>
      <c r="J402" s="225" t="s">
        <v>10717</v>
      </c>
    </row>
    <row r="403" spans="1:10" ht="51" x14ac:dyDescent="0.25">
      <c r="A403" s="225"/>
      <c r="B403" s="225" t="s">
        <v>11209</v>
      </c>
      <c r="C403" s="225" t="s">
        <v>1721</v>
      </c>
      <c r="D403" s="225"/>
      <c r="E403" s="507">
        <v>0.8</v>
      </c>
      <c r="F403" s="225" t="s">
        <v>11243</v>
      </c>
      <c r="G403" s="225" t="s">
        <v>11244</v>
      </c>
      <c r="H403" s="225" t="s">
        <v>11093</v>
      </c>
      <c r="I403" s="225" t="s">
        <v>10000</v>
      </c>
      <c r="J403" s="225" t="s">
        <v>11221</v>
      </c>
    </row>
    <row r="404" spans="1:10" ht="51" x14ac:dyDescent="0.25">
      <c r="A404" s="225"/>
      <c r="B404" s="225" t="s">
        <v>11245</v>
      </c>
      <c r="C404" s="225" t="s">
        <v>1721</v>
      </c>
      <c r="D404" s="225"/>
      <c r="E404" s="507">
        <v>6.2</v>
      </c>
      <c r="F404" s="225" t="s">
        <v>11246</v>
      </c>
      <c r="G404" s="482" t="s">
        <v>11247</v>
      </c>
      <c r="H404" s="225" t="s">
        <v>11248</v>
      </c>
      <c r="I404" s="225" t="s">
        <v>11249</v>
      </c>
      <c r="J404" s="225" t="s">
        <v>11250</v>
      </c>
    </row>
    <row r="405" spans="1:10" ht="51" x14ac:dyDescent="0.25">
      <c r="A405" s="519"/>
      <c r="B405" s="519" t="s">
        <v>11251</v>
      </c>
      <c r="C405" s="520">
        <v>8</v>
      </c>
      <c r="D405" s="519"/>
      <c r="E405" s="521">
        <f>SUM(E397:E404)</f>
        <v>83.4</v>
      </c>
      <c r="F405" s="519"/>
      <c r="G405" s="519"/>
      <c r="H405" s="519"/>
      <c r="I405" s="519"/>
      <c r="J405" s="519"/>
    </row>
    <row r="406" spans="1:10" ht="63.75" x14ac:dyDescent="0.25">
      <c r="A406" s="225"/>
      <c r="B406" s="225" t="s">
        <v>11252</v>
      </c>
      <c r="C406" s="225" t="s">
        <v>1258</v>
      </c>
      <c r="D406" s="225"/>
      <c r="E406" s="507">
        <v>207</v>
      </c>
      <c r="F406" s="225" t="s">
        <v>11253</v>
      </c>
      <c r="G406" s="482" t="s">
        <v>11254</v>
      </c>
      <c r="H406" s="225" t="s">
        <v>10068</v>
      </c>
      <c r="I406" s="225" t="s">
        <v>10406</v>
      </c>
      <c r="J406" s="225" t="s">
        <v>11255</v>
      </c>
    </row>
    <row r="407" spans="1:10" ht="38.25" x14ac:dyDescent="0.25">
      <c r="A407" s="225"/>
      <c r="B407" s="225" t="s">
        <v>11256</v>
      </c>
      <c r="C407" s="225" t="s">
        <v>1258</v>
      </c>
      <c r="D407" s="225"/>
      <c r="E407" s="507">
        <v>187</v>
      </c>
      <c r="F407" s="225" t="s">
        <v>11257</v>
      </c>
      <c r="G407" s="482" t="s">
        <v>11258</v>
      </c>
      <c r="H407" s="225" t="s">
        <v>10068</v>
      </c>
      <c r="I407" s="225" t="s">
        <v>10406</v>
      </c>
      <c r="J407" s="225" t="s">
        <v>10295</v>
      </c>
    </row>
    <row r="408" spans="1:10" ht="76.5" x14ac:dyDescent="0.25">
      <c r="A408" s="225"/>
      <c r="B408" s="225" t="s">
        <v>11259</v>
      </c>
      <c r="C408" s="225" t="s">
        <v>1258</v>
      </c>
      <c r="D408" s="225"/>
      <c r="E408" s="507">
        <v>113</v>
      </c>
      <c r="F408" s="225" t="s">
        <v>11260</v>
      </c>
      <c r="G408" s="482" t="s">
        <v>11261</v>
      </c>
      <c r="H408" s="225" t="s">
        <v>10068</v>
      </c>
      <c r="I408" s="225" t="s">
        <v>10406</v>
      </c>
      <c r="J408" s="225" t="s">
        <v>11262</v>
      </c>
    </row>
    <row r="409" spans="1:10" ht="38.25" x14ac:dyDescent="0.25">
      <c r="A409" s="225"/>
      <c r="B409" s="225" t="s">
        <v>11263</v>
      </c>
      <c r="C409" s="225" t="s">
        <v>1258</v>
      </c>
      <c r="D409" s="225"/>
      <c r="E409" s="507">
        <v>0.8</v>
      </c>
      <c r="F409" s="225" t="s">
        <v>11264</v>
      </c>
      <c r="G409" s="225" t="s">
        <v>11265</v>
      </c>
      <c r="H409" s="225" t="s">
        <v>11266</v>
      </c>
      <c r="I409" s="225" t="s">
        <v>10365</v>
      </c>
      <c r="J409" s="225" t="s">
        <v>10263</v>
      </c>
    </row>
    <row r="410" spans="1:10" ht="76.5" x14ac:dyDescent="0.25">
      <c r="A410" s="225"/>
      <c r="B410" s="225" t="s">
        <v>11267</v>
      </c>
      <c r="C410" s="225" t="s">
        <v>1258</v>
      </c>
      <c r="D410" s="225"/>
      <c r="E410" s="507">
        <v>27</v>
      </c>
      <c r="F410" s="225" t="s">
        <v>11268</v>
      </c>
      <c r="G410" s="225" t="s">
        <v>11269</v>
      </c>
      <c r="H410" s="225" t="s">
        <v>11266</v>
      </c>
      <c r="I410" s="225" t="s">
        <v>10365</v>
      </c>
      <c r="J410" s="225" t="s">
        <v>10263</v>
      </c>
    </row>
    <row r="411" spans="1:10" ht="38.25" x14ac:dyDescent="0.25">
      <c r="A411" s="225"/>
      <c r="B411" s="225" t="s">
        <v>11270</v>
      </c>
      <c r="C411" s="225" t="s">
        <v>1258</v>
      </c>
      <c r="D411" s="225"/>
      <c r="E411" s="507">
        <v>3.7</v>
      </c>
      <c r="F411" s="225" t="s">
        <v>11271</v>
      </c>
      <c r="G411" s="225" t="s">
        <v>11272</v>
      </c>
      <c r="H411" s="225" t="s">
        <v>11266</v>
      </c>
      <c r="I411" s="225" t="s">
        <v>10365</v>
      </c>
      <c r="J411" s="225" t="s">
        <v>10263</v>
      </c>
    </row>
    <row r="412" spans="1:10" ht="63.75" x14ac:dyDescent="0.25">
      <c r="A412" s="225"/>
      <c r="B412" s="225" t="s">
        <v>11273</v>
      </c>
      <c r="C412" s="225" t="s">
        <v>1258</v>
      </c>
      <c r="D412" s="225"/>
      <c r="E412" s="507">
        <v>1.6</v>
      </c>
      <c r="F412" s="225" t="s">
        <v>11274</v>
      </c>
      <c r="G412" s="225" t="s">
        <v>11275</v>
      </c>
      <c r="H412" s="225" t="s">
        <v>11266</v>
      </c>
      <c r="I412" s="225" t="s">
        <v>10365</v>
      </c>
      <c r="J412" s="225" t="s">
        <v>10263</v>
      </c>
    </row>
    <row r="413" spans="1:10" ht="38.25" x14ac:dyDescent="0.25">
      <c r="A413" s="225"/>
      <c r="B413" s="225" t="s">
        <v>11276</v>
      </c>
      <c r="C413" s="225" t="s">
        <v>1258</v>
      </c>
      <c r="D413" s="225"/>
      <c r="E413" s="507">
        <v>2.4</v>
      </c>
      <c r="F413" s="225" t="s">
        <v>11277</v>
      </c>
      <c r="G413" s="225" t="s">
        <v>11278</v>
      </c>
      <c r="H413" s="225" t="s">
        <v>11145</v>
      </c>
      <c r="I413" s="225" t="s">
        <v>10418</v>
      </c>
      <c r="J413" s="225" t="s">
        <v>10263</v>
      </c>
    </row>
    <row r="414" spans="1:10" ht="38.25" x14ac:dyDescent="0.25">
      <c r="A414" s="225"/>
      <c r="B414" s="225" t="s">
        <v>11279</v>
      </c>
      <c r="C414" s="225" t="s">
        <v>1258</v>
      </c>
      <c r="D414" s="225"/>
      <c r="E414" s="507">
        <v>24</v>
      </c>
      <c r="F414" s="225" t="s">
        <v>11280</v>
      </c>
      <c r="G414" s="225" t="s">
        <v>11281</v>
      </c>
      <c r="H414" s="225" t="s">
        <v>11140</v>
      </c>
      <c r="I414" s="225" t="s">
        <v>11141</v>
      </c>
      <c r="J414" s="225" t="s">
        <v>10295</v>
      </c>
    </row>
    <row r="415" spans="1:10" ht="38.25" x14ac:dyDescent="0.25">
      <c r="A415" s="225"/>
      <c r="B415" s="225" t="s">
        <v>11282</v>
      </c>
      <c r="C415" s="225" t="s">
        <v>1258</v>
      </c>
      <c r="D415" s="225"/>
      <c r="E415" s="507">
        <v>38</v>
      </c>
      <c r="F415" s="225" t="s">
        <v>11283</v>
      </c>
      <c r="G415" s="225" t="s">
        <v>11284</v>
      </c>
      <c r="H415" s="225" t="s">
        <v>11140</v>
      </c>
      <c r="I415" s="225" t="s">
        <v>11141</v>
      </c>
      <c r="J415" s="225" t="s">
        <v>10295</v>
      </c>
    </row>
    <row r="416" spans="1:10" ht="25.5" x14ac:dyDescent="0.25">
      <c r="A416" s="225"/>
      <c r="B416" s="225" t="s">
        <v>11285</v>
      </c>
      <c r="C416" s="225" t="s">
        <v>1258</v>
      </c>
      <c r="D416" s="225"/>
      <c r="E416" s="507">
        <v>6</v>
      </c>
      <c r="F416" s="225" t="s">
        <v>10437</v>
      </c>
      <c r="G416" s="225" t="s">
        <v>11286</v>
      </c>
      <c r="H416" s="225" t="s">
        <v>10439</v>
      </c>
      <c r="I416" s="225" t="s">
        <v>10033</v>
      </c>
      <c r="J416" s="225" t="s">
        <v>10295</v>
      </c>
    </row>
    <row r="417" spans="1:10" ht="25.5" x14ac:dyDescent="0.25">
      <c r="A417" s="225"/>
      <c r="B417" s="225" t="s">
        <v>11287</v>
      </c>
      <c r="C417" s="225" t="s">
        <v>1258</v>
      </c>
      <c r="D417" s="225"/>
      <c r="E417" s="507">
        <v>2.2000000000000002</v>
      </c>
      <c r="F417" s="225" t="s">
        <v>10437</v>
      </c>
      <c r="G417" s="225" t="s">
        <v>11288</v>
      </c>
      <c r="H417" s="225" t="s">
        <v>10439</v>
      </c>
      <c r="I417" s="225" t="s">
        <v>10033</v>
      </c>
      <c r="J417" s="225" t="s">
        <v>10295</v>
      </c>
    </row>
    <row r="418" spans="1:10" ht="25.5" x14ac:dyDescent="0.25">
      <c r="A418" s="225"/>
      <c r="B418" s="225" t="s">
        <v>11289</v>
      </c>
      <c r="C418" s="225" t="s">
        <v>1258</v>
      </c>
      <c r="D418" s="225"/>
      <c r="E418" s="507">
        <v>0.5</v>
      </c>
      <c r="F418" s="225" t="s">
        <v>11290</v>
      </c>
      <c r="G418" s="482" t="s">
        <v>11291</v>
      </c>
      <c r="H418" s="225" t="s">
        <v>11292</v>
      </c>
      <c r="I418" s="225" t="s">
        <v>11293</v>
      </c>
      <c r="J418" s="225" t="s">
        <v>10295</v>
      </c>
    </row>
    <row r="419" spans="1:10" ht="25.5" x14ac:dyDescent="0.25">
      <c r="A419" s="225"/>
      <c r="B419" s="225" t="s">
        <v>11294</v>
      </c>
      <c r="C419" s="225" t="s">
        <v>1258</v>
      </c>
      <c r="D419" s="225"/>
      <c r="E419" s="507">
        <v>20</v>
      </c>
      <c r="F419" s="225" t="s">
        <v>11295</v>
      </c>
      <c r="G419" s="482" t="s">
        <v>11296</v>
      </c>
      <c r="H419" s="225" t="s">
        <v>11297</v>
      </c>
      <c r="I419" s="225" t="s">
        <v>10033</v>
      </c>
      <c r="J419" s="225" t="s">
        <v>10295</v>
      </c>
    </row>
    <row r="420" spans="1:10" ht="25.5" x14ac:dyDescent="0.25">
      <c r="A420" s="225"/>
      <c r="B420" s="225" t="s">
        <v>11298</v>
      </c>
      <c r="C420" s="225" t="s">
        <v>1258</v>
      </c>
      <c r="D420" s="225"/>
      <c r="E420" s="507">
        <v>1.7</v>
      </c>
      <c r="F420" s="225" t="s">
        <v>11299</v>
      </c>
      <c r="G420" s="482" t="s">
        <v>11300</v>
      </c>
      <c r="H420" s="225" t="s">
        <v>11301</v>
      </c>
      <c r="I420" s="225" t="s">
        <v>10033</v>
      </c>
      <c r="J420" s="225" t="s">
        <v>11302</v>
      </c>
    </row>
    <row r="421" spans="1:10" ht="25.5" x14ac:dyDescent="0.25">
      <c r="A421" s="225"/>
      <c r="B421" s="225" t="s">
        <v>11303</v>
      </c>
      <c r="C421" s="225" t="s">
        <v>1258</v>
      </c>
      <c r="D421" s="225"/>
      <c r="E421" s="507">
        <v>1.3</v>
      </c>
      <c r="F421" s="225" t="s">
        <v>11299</v>
      </c>
      <c r="G421" s="482" t="s">
        <v>11304</v>
      </c>
      <c r="H421" s="225" t="s">
        <v>11301</v>
      </c>
      <c r="I421" s="225" t="s">
        <v>10033</v>
      </c>
      <c r="J421" s="225" t="s">
        <v>11302</v>
      </c>
    </row>
    <row r="422" spans="1:10" ht="25.5" x14ac:dyDescent="0.25">
      <c r="A422" s="225"/>
      <c r="B422" s="225" t="s">
        <v>11305</v>
      </c>
      <c r="C422" s="225" t="s">
        <v>1258</v>
      </c>
      <c r="D422" s="225"/>
      <c r="E422" s="507">
        <v>1.8</v>
      </c>
      <c r="F422" s="225" t="s">
        <v>11299</v>
      </c>
      <c r="G422" s="482" t="s">
        <v>11306</v>
      </c>
      <c r="H422" s="225" t="s">
        <v>11301</v>
      </c>
      <c r="I422" s="225" t="s">
        <v>10033</v>
      </c>
      <c r="J422" s="225" t="s">
        <v>11302</v>
      </c>
    </row>
    <row r="423" spans="1:10" ht="25.5" x14ac:dyDescent="0.25">
      <c r="A423" s="225"/>
      <c r="B423" s="225" t="s">
        <v>11307</v>
      </c>
      <c r="C423" s="225" t="s">
        <v>1258</v>
      </c>
      <c r="D423" s="225"/>
      <c r="E423" s="507">
        <v>3.1</v>
      </c>
      <c r="F423" s="225" t="s">
        <v>11299</v>
      </c>
      <c r="G423" s="482" t="s">
        <v>11308</v>
      </c>
      <c r="H423" s="225" t="s">
        <v>11301</v>
      </c>
      <c r="I423" s="225" t="s">
        <v>10033</v>
      </c>
      <c r="J423" s="225" t="s">
        <v>11302</v>
      </c>
    </row>
    <row r="424" spans="1:10" ht="25.5" x14ac:dyDescent="0.25">
      <c r="A424" s="225"/>
      <c r="B424" s="225" t="s">
        <v>11309</v>
      </c>
      <c r="C424" s="225" t="s">
        <v>1258</v>
      </c>
      <c r="D424" s="225"/>
      <c r="E424" s="507">
        <v>7.6</v>
      </c>
      <c r="F424" s="225" t="s">
        <v>11310</v>
      </c>
      <c r="G424" s="482" t="s">
        <v>11311</v>
      </c>
      <c r="H424" s="225" t="s">
        <v>11312</v>
      </c>
      <c r="I424" s="225" t="s">
        <v>10033</v>
      </c>
      <c r="J424" s="225" t="s">
        <v>11302</v>
      </c>
    </row>
    <row r="425" spans="1:10" ht="25.5" x14ac:dyDescent="0.25">
      <c r="A425" s="225"/>
      <c r="B425" s="225" t="s">
        <v>11313</v>
      </c>
      <c r="C425" s="225" t="s">
        <v>1258</v>
      </c>
      <c r="D425" s="225"/>
      <c r="E425" s="507">
        <v>1.6</v>
      </c>
      <c r="F425" s="225" t="s">
        <v>10437</v>
      </c>
      <c r="G425" s="225" t="s">
        <v>11314</v>
      </c>
      <c r="H425" s="225" t="s">
        <v>11315</v>
      </c>
      <c r="I425" s="225" t="s">
        <v>10033</v>
      </c>
      <c r="J425" s="225" t="s">
        <v>11302</v>
      </c>
    </row>
    <row r="426" spans="1:10" ht="25.5" x14ac:dyDescent="0.25">
      <c r="A426" s="225"/>
      <c r="B426" s="225" t="s">
        <v>11313</v>
      </c>
      <c r="C426" s="225" t="s">
        <v>1258</v>
      </c>
      <c r="D426" s="225"/>
      <c r="E426" s="507">
        <v>0.9</v>
      </c>
      <c r="F426" s="225" t="s">
        <v>10437</v>
      </c>
      <c r="G426" s="225" t="s">
        <v>11316</v>
      </c>
      <c r="H426" s="225" t="s">
        <v>11315</v>
      </c>
      <c r="I426" s="225" t="s">
        <v>10033</v>
      </c>
      <c r="J426" s="225" t="s">
        <v>11302</v>
      </c>
    </row>
    <row r="427" spans="1:10" ht="25.5" x14ac:dyDescent="0.25">
      <c r="A427" s="225"/>
      <c r="B427" s="225" t="s">
        <v>11313</v>
      </c>
      <c r="C427" s="225" t="s">
        <v>1258</v>
      </c>
      <c r="D427" s="225"/>
      <c r="E427" s="507">
        <v>0.9</v>
      </c>
      <c r="F427" s="225" t="s">
        <v>10437</v>
      </c>
      <c r="G427" s="225" t="s">
        <v>11317</v>
      </c>
      <c r="H427" s="225" t="s">
        <v>11315</v>
      </c>
      <c r="I427" s="225" t="s">
        <v>10033</v>
      </c>
      <c r="J427" s="225" t="s">
        <v>11302</v>
      </c>
    </row>
    <row r="428" spans="1:10" ht="25.5" x14ac:dyDescent="0.25">
      <c r="A428" s="225"/>
      <c r="B428" s="225" t="s">
        <v>11313</v>
      </c>
      <c r="C428" s="225" t="s">
        <v>1258</v>
      </c>
      <c r="D428" s="225"/>
      <c r="E428" s="507">
        <v>3.6</v>
      </c>
      <c r="F428" s="225" t="s">
        <v>10437</v>
      </c>
      <c r="G428" s="225" t="s">
        <v>11316</v>
      </c>
      <c r="H428" s="225" t="s">
        <v>11315</v>
      </c>
      <c r="I428" s="225" t="s">
        <v>10033</v>
      </c>
      <c r="J428" s="225" t="s">
        <v>11302</v>
      </c>
    </row>
    <row r="429" spans="1:10" ht="25.5" x14ac:dyDescent="0.25">
      <c r="A429" s="225"/>
      <c r="B429" s="225" t="s">
        <v>11318</v>
      </c>
      <c r="C429" s="225" t="s">
        <v>1258</v>
      </c>
      <c r="D429" s="225"/>
      <c r="E429" s="507">
        <v>1.2</v>
      </c>
      <c r="F429" s="225" t="s">
        <v>10437</v>
      </c>
      <c r="G429" s="225" t="s">
        <v>11288</v>
      </c>
      <c r="H429" s="225" t="s">
        <v>11315</v>
      </c>
      <c r="I429" s="225" t="s">
        <v>10033</v>
      </c>
      <c r="J429" s="225" t="s">
        <v>11302</v>
      </c>
    </row>
    <row r="430" spans="1:10" ht="25.5" x14ac:dyDescent="0.25">
      <c r="A430" s="225"/>
      <c r="B430" s="225" t="s">
        <v>11319</v>
      </c>
      <c r="C430" s="225" t="s">
        <v>1258</v>
      </c>
      <c r="D430" s="225"/>
      <c r="E430" s="507">
        <v>9.6</v>
      </c>
      <c r="F430" s="225" t="s">
        <v>11320</v>
      </c>
      <c r="G430" s="482" t="s">
        <v>11321</v>
      </c>
      <c r="H430" s="225" t="s">
        <v>11322</v>
      </c>
      <c r="I430" s="225" t="s">
        <v>10033</v>
      </c>
      <c r="J430" s="225" t="s">
        <v>11302</v>
      </c>
    </row>
    <row r="431" spans="1:10" ht="25.5" x14ac:dyDescent="0.25">
      <c r="A431" s="225"/>
      <c r="B431" s="225" t="s">
        <v>11319</v>
      </c>
      <c r="C431" s="225" t="s">
        <v>1258</v>
      </c>
      <c r="D431" s="225"/>
      <c r="E431" s="507">
        <v>4.9000000000000004</v>
      </c>
      <c r="F431" s="225" t="s">
        <v>11320</v>
      </c>
      <c r="G431" s="482" t="s">
        <v>11323</v>
      </c>
      <c r="H431" s="225" t="s">
        <v>11322</v>
      </c>
      <c r="I431" s="225" t="s">
        <v>10033</v>
      </c>
      <c r="J431" s="225" t="s">
        <v>11302</v>
      </c>
    </row>
    <row r="432" spans="1:10" ht="25.5" x14ac:dyDescent="0.25">
      <c r="A432" s="225"/>
      <c r="B432" s="225" t="s">
        <v>11324</v>
      </c>
      <c r="C432" s="225" t="s">
        <v>1258</v>
      </c>
      <c r="D432" s="225"/>
      <c r="E432" s="507">
        <v>0.9</v>
      </c>
      <c r="F432" s="225" t="s">
        <v>11320</v>
      </c>
      <c r="G432" s="482" t="s">
        <v>11325</v>
      </c>
      <c r="H432" s="225" t="s">
        <v>11322</v>
      </c>
      <c r="I432" s="225" t="s">
        <v>10033</v>
      </c>
      <c r="J432" s="225" t="s">
        <v>11302</v>
      </c>
    </row>
    <row r="433" spans="1:10" ht="25.5" x14ac:dyDescent="0.25">
      <c r="A433" s="225"/>
      <c r="B433" s="225" t="s">
        <v>11326</v>
      </c>
      <c r="C433" s="225" t="s">
        <v>1258</v>
      </c>
      <c r="D433" s="225"/>
      <c r="E433" s="507">
        <v>7.8</v>
      </c>
      <c r="F433" s="225" t="s">
        <v>10437</v>
      </c>
      <c r="G433" s="225" t="s">
        <v>11327</v>
      </c>
      <c r="H433" s="225" t="s">
        <v>11315</v>
      </c>
      <c r="I433" s="225" t="s">
        <v>10033</v>
      </c>
      <c r="J433" s="225" t="s">
        <v>11302</v>
      </c>
    </row>
    <row r="434" spans="1:10" ht="25.5" x14ac:dyDescent="0.25">
      <c r="A434" s="225"/>
      <c r="B434" s="225" t="s">
        <v>11328</v>
      </c>
      <c r="C434" s="225" t="s">
        <v>1258</v>
      </c>
      <c r="D434" s="225"/>
      <c r="E434" s="507">
        <v>7.7</v>
      </c>
      <c r="F434" s="225" t="s">
        <v>11329</v>
      </c>
      <c r="G434" s="482" t="s">
        <v>11330</v>
      </c>
      <c r="H434" s="225" t="s">
        <v>11331</v>
      </c>
      <c r="I434" s="225" t="s">
        <v>10033</v>
      </c>
      <c r="J434" s="225" t="s">
        <v>11302</v>
      </c>
    </row>
    <row r="435" spans="1:10" ht="25.5" x14ac:dyDescent="0.25">
      <c r="A435" s="225"/>
      <c r="B435" s="225" t="s">
        <v>11326</v>
      </c>
      <c r="C435" s="225" t="s">
        <v>1258</v>
      </c>
      <c r="D435" s="225"/>
      <c r="E435" s="507">
        <v>30.9</v>
      </c>
      <c r="F435" s="225" t="s">
        <v>11329</v>
      </c>
      <c r="G435" s="482" t="s">
        <v>11330</v>
      </c>
      <c r="H435" s="225" t="s">
        <v>11331</v>
      </c>
      <c r="I435" s="225" t="s">
        <v>10033</v>
      </c>
      <c r="J435" s="225" t="s">
        <v>11302</v>
      </c>
    </row>
    <row r="436" spans="1:10" ht="25.5" x14ac:dyDescent="0.25">
      <c r="A436" s="225"/>
      <c r="B436" s="225" t="s">
        <v>11332</v>
      </c>
      <c r="C436" s="225" t="s">
        <v>1258</v>
      </c>
      <c r="D436" s="225"/>
      <c r="E436" s="507">
        <v>1.6</v>
      </c>
      <c r="F436" s="225" t="s">
        <v>11329</v>
      </c>
      <c r="G436" s="482" t="s">
        <v>11333</v>
      </c>
      <c r="H436" s="225" t="s">
        <v>11331</v>
      </c>
      <c r="I436" s="225" t="s">
        <v>10033</v>
      </c>
      <c r="J436" s="225" t="s">
        <v>11302</v>
      </c>
    </row>
    <row r="437" spans="1:10" ht="25.5" x14ac:dyDescent="0.25">
      <c r="A437" s="225"/>
      <c r="B437" s="225" t="s">
        <v>11334</v>
      </c>
      <c r="C437" s="225" t="s">
        <v>1258</v>
      </c>
      <c r="D437" s="225"/>
      <c r="E437" s="507">
        <v>1.4</v>
      </c>
      <c r="F437" s="225" t="s">
        <v>11329</v>
      </c>
      <c r="G437" s="482" t="s">
        <v>11335</v>
      </c>
      <c r="H437" s="225" t="s">
        <v>11331</v>
      </c>
      <c r="I437" s="225" t="s">
        <v>10033</v>
      </c>
      <c r="J437" s="225" t="s">
        <v>11302</v>
      </c>
    </row>
    <row r="438" spans="1:10" ht="25.5" x14ac:dyDescent="0.25">
      <c r="A438" s="225"/>
      <c r="B438" s="225" t="s">
        <v>11336</v>
      </c>
      <c r="C438" s="225" t="s">
        <v>1258</v>
      </c>
      <c r="D438" s="225"/>
      <c r="E438" s="507">
        <v>15.7</v>
      </c>
      <c r="F438" s="225" t="s">
        <v>11337</v>
      </c>
      <c r="G438" s="482" t="s">
        <v>11338</v>
      </c>
      <c r="H438" s="225" t="s">
        <v>11339</v>
      </c>
      <c r="I438" s="225" t="s">
        <v>10033</v>
      </c>
      <c r="J438" s="225" t="s">
        <v>11302</v>
      </c>
    </row>
    <row r="439" spans="1:10" ht="25.5" x14ac:dyDescent="0.25">
      <c r="A439" s="225"/>
      <c r="B439" s="225" t="s">
        <v>11340</v>
      </c>
      <c r="C439" s="225" t="s">
        <v>1258</v>
      </c>
      <c r="D439" s="225"/>
      <c r="E439" s="507">
        <v>2.6</v>
      </c>
      <c r="F439" s="225" t="s">
        <v>11337</v>
      </c>
      <c r="G439" s="482" t="s">
        <v>11338</v>
      </c>
      <c r="H439" s="225" t="s">
        <v>11339</v>
      </c>
      <c r="I439" s="225" t="s">
        <v>10033</v>
      </c>
      <c r="J439" s="225" t="s">
        <v>11302</v>
      </c>
    </row>
    <row r="440" spans="1:10" ht="25.5" x14ac:dyDescent="0.25">
      <c r="A440" s="225"/>
      <c r="B440" s="225" t="s">
        <v>11341</v>
      </c>
      <c r="C440" s="225" t="s">
        <v>1258</v>
      </c>
      <c r="D440" s="225"/>
      <c r="E440" s="507">
        <v>3.3</v>
      </c>
      <c r="F440" s="225" t="s">
        <v>11337</v>
      </c>
      <c r="G440" s="482" t="s">
        <v>11342</v>
      </c>
      <c r="H440" s="225" t="s">
        <v>11339</v>
      </c>
      <c r="I440" s="225" t="s">
        <v>10033</v>
      </c>
      <c r="J440" s="225" t="s">
        <v>11302</v>
      </c>
    </row>
    <row r="441" spans="1:10" ht="25.5" x14ac:dyDescent="0.25">
      <c r="A441" s="225"/>
      <c r="B441" s="225" t="s">
        <v>11340</v>
      </c>
      <c r="C441" s="225" t="s">
        <v>1258</v>
      </c>
      <c r="D441" s="225"/>
      <c r="E441" s="507">
        <v>0.9</v>
      </c>
      <c r="F441" s="225" t="s">
        <v>11337</v>
      </c>
      <c r="G441" s="482" t="s">
        <v>11343</v>
      </c>
      <c r="H441" s="225" t="s">
        <v>11339</v>
      </c>
      <c r="I441" s="225" t="s">
        <v>10033</v>
      </c>
      <c r="J441" s="225" t="s">
        <v>11302</v>
      </c>
    </row>
    <row r="442" spans="1:10" ht="25.5" x14ac:dyDescent="0.25">
      <c r="A442" s="225"/>
      <c r="B442" s="225" t="s">
        <v>11344</v>
      </c>
      <c r="C442" s="225" t="s">
        <v>1258</v>
      </c>
      <c r="D442" s="225"/>
      <c r="E442" s="507">
        <v>13.7</v>
      </c>
      <c r="F442" s="225" t="s">
        <v>11345</v>
      </c>
      <c r="G442" s="482" t="s">
        <v>11346</v>
      </c>
      <c r="H442" s="225" t="s">
        <v>11347</v>
      </c>
      <c r="I442" s="225" t="s">
        <v>10033</v>
      </c>
      <c r="J442" s="225" t="s">
        <v>11302</v>
      </c>
    </row>
    <row r="443" spans="1:10" ht="25.5" x14ac:dyDescent="0.25">
      <c r="A443" s="225"/>
      <c r="B443" s="225" t="s">
        <v>11344</v>
      </c>
      <c r="C443" s="225" t="s">
        <v>1258</v>
      </c>
      <c r="D443" s="225"/>
      <c r="E443" s="507">
        <v>2.4</v>
      </c>
      <c r="F443" s="225" t="s">
        <v>11345</v>
      </c>
      <c r="G443" s="482" t="s">
        <v>11348</v>
      </c>
      <c r="H443" s="225" t="s">
        <v>11347</v>
      </c>
      <c r="I443" s="225" t="s">
        <v>10033</v>
      </c>
      <c r="J443" s="225" t="s">
        <v>11302</v>
      </c>
    </row>
    <row r="444" spans="1:10" ht="25.5" x14ac:dyDescent="0.25">
      <c r="A444" s="225"/>
      <c r="B444" s="225" t="s">
        <v>11349</v>
      </c>
      <c r="C444" s="225" t="s">
        <v>1258</v>
      </c>
      <c r="D444" s="225"/>
      <c r="E444" s="507">
        <v>1.1000000000000001</v>
      </c>
      <c r="F444" s="225" t="s">
        <v>11345</v>
      </c>
      <c r="G444" s="482" t="s">
        <v>11350</v>
      </c>
      <c r="H444" s="225" t="s">
        <v>11347</v>
      </c>
      <c r="I444" s="225" t="s">
        <v>10033</v>
      </c>
      <c r="J444" s="225" t="s">
        <v>11302</v>
      </c>
    </row>
    <row r="445" spans="1:10" ht="25.5" x14ac:dyDescent="0.25">
      <c r="A445" s="225"/>
      <c r="B445" s="225" t="s">
        <v>11351</v>
      </c>
      <c r="C445" s="225" t="s">
        <v>1258</v>
      </c>
      <c r="D445" s="225"/>
      <c r="E445" s="507">
        <v>0.7</v>
      </c>
      <c r="F445" s="225" t="s">
        <v>11345</v>
      </c>
      <c r="G445" s="482" t="s">
        <v>10438</v>
      </c>
      <c r="H445" s="225" t="s">
        <v>11347</v>
      </c>
      <c r="I445" s="225" t="s">
        <v>10033</v>
      </c>
      <c r="J445" s="225" t="s">
        <v>11302</v>
      </c>
    </row>
    <row r="446" spans="1:10" ht="25.5" x14ac:dyDescent="0.25">
      <c r="A446" s="225"/>
      <c r="B446" s="225" t="s">
        <v>11351</v>
      </c>
      <c r="C446" s="225" t="s">
        <v>1258</v>
      </c>
      <c r="D446" s="225"/>
      <c r="E446" s="507">
        <v>1.2</v>
      </c>
      <c r="F446" s="225" t="s">
        <v>11345</v>
      </c>
      <c r="G446" s="482" t="s">
        <v>11352</v>
      </c>
      <c r="H446" s="225" t="s">
        <v>11347</v>
      </c>
      <c r="I446" s="225" t="s">
        <v>10033</v>
      </c>
      <c r="J446" s="225" t="s">
        <v>11302</v>
      </c>
    </row>
    <row r="447" spans="1:10" ht="25.5" x14ac:dyDescent="0.25">
      <c r="A447" s="225"/>
      <c r="B447" s="225" t="s">
        <v>11353</v>
      </c>
      <c r="C447" s="225" t="s">
        <v>1258</v>
      </c>
      <c r="D447" s="225"/>
      <c r="E447" s="507">
        <v>2.6</v>
      </c>
      <c r="F447" s="225" t="s">
        <v>11354</v>
      </c>
      <c r="G447" s="482" t="s">
        <v>11355</v>
      </c>
      <c r="H447" s="225" t="s">
        <v>11356</v>
      </c>
      <c r="I447" s="225" t="s">
        <v>10033</v>
      </c>
      <c r="J447" s="225" t="s">
        <v>11302</v>
      </c>
    </row>
    <row r="448" spans="1:10" ht="25.5" x14ac:dyDescent="0.25">
      <c r="A448" s="225"/>
      <c r="B448" s="225" t="s">
        <v>11357</v>
      </c>
      <c r="C448" s="225" t="s">
        <v>1258</v>
      </c>
      <c r="D448" s="225"/>
      <c r="E448" s="507">
        <v>0.6</v>
      </c>
      <c r="F448" s="225" t="s">
        <v>11354</v>
      </c>
      <c r="G448" s="482" t="s">
        <v>11358</v>
      </c>
      <c r="H448" s="225" t="s">
        <v>11356</v>
      </c>
      <c r="I448" s="225" t="s">
        <v>10033</v>
      </c>
      <c r="J448" s="225" t="s">
        <v>11302</v>
      </c>
    </row>
    <row r="449" spans="1:11" ht="25.5" x14ac:dyDescent="0.25">
      <c r="A449" s="225"/>
      <c r="B449" s="225" t="s">
        <v>11359</v>
      </c>
      <c r="C449" s="225" t="s">
        <v>1258</v>
      </c>
      <c r="D449" s="225"/>
      <c r="E449" s="507">
        <v>1.3</v>
      </c>
      <c r="F449" s="225" t="s">
        <v>11360</v>
      </c>
      <c r="G449" s="482" t="s">
        <v>11361</v>
      </c>
      <c r="H449" s="225" t="s">
        <v>11362</v>
      </c>
      <c r="I449" s="225" t="s">
        <v>10033</v>
      </c>
      <c r="J449" s="225" t="s">
        <v>11302</v>
      </c>
    </row>
    <row r="450" spans="1:11" ht="25.5" x14ac:dyDescent="0.25">
      <c r="A450" s="225"/>
      <c r="B450" s="225" t="s">
        <v>11363</v>
      </c>
      <c r="C450" s="225" t="s">
        <v>1258</v>
      </c>
      <c r="D450" s="225"/>
      <c r="E450" s="507">
        <v>0.8</v>
      </c>
      <c r="F450" s="225" t="s">
        <v>11364</v>
      </c>
      <c r="G450" s="482" t="s">
        <v>11365</v>
      </c>
      <c r="H450" s="225" t="s">
        <v>11366</v>
      </c>
      <c r="I450" s="225" t="s">
        <v>11367</v>
      </c>
      <c r="J450" s="225" t="s">
        <v>11302</v>
      </c>
    </row>
    <row r="451" spans="1:11" ht="25.5" x14ac:dyDescent="0.25">
      <c r="A451" s="225"/>
      <c r="B451" s="225" t="s">
        <v>11368</v>
      </c>
      <c r="C451" s="225" t="s">
        <v>1258</v>
      </c>
      <c r="D451" s="225"/>
      <c r="E451" s="507">
        <v>4.2</v>
      </c>
      <c r="F451" s="225" t="s">
        <v>11364</v>
      </c>
      <c r="G451" s="482" t="s">
        <v>11369</v>
      </c>
      <c r="H451" s="225" t="s">
        <v>11366</v>
      </c>
      <c r="I451" s="225" t="s">
        <v>11367</v>
      </c>
      <c r="J451" s="225" t="s">
        <v>11302</v>
      </c>
    </row>
    <row r="452" spans="1:11" ht="25.5" x14ac:dyDescent="0.25">
      <c r="A452" s="225"/>
      <c r="B452" s="225" t="s">
        <v>11324</v>
      </c>
      <c r="C452" s="225" t="s">
        <v>1258</v>
      </c>
      <c r="D452" s="225"/>
      <c r="E452" s="507">
        <v>2.8</v>
      </c>
      <c r="F452" s="225" t="s">
        <v>11364</v>
      </c>
      <c r="G452" s="482" t="s">
        <v>11370</v>
      </c>
      <c r="H452" s="225" t="s">
        <v>11366</v>
      </c>
      <c r="I452" s="225" t="s">
        <v>11367</v>
      </c>
      <c r="J452" s="225" t="s">
        <v>11302</v>
      </c>
    </row>
    <row r="453" spans="1:11" ht="25.5" x14ac:dyDescent="0.25">
      <c r="A453" s="225"/>
      <c r="B453" s="225" t="s">
        <v>11324</v>
      </c>
      <c r="C453" s="225" t="s">
        <v>1258</v>
      </c>
      <c r="D453" s="225"/>
      <c r="E453" s="507">
        <v>1.2</v>
      </c>
      <c r="F453" s="225" t="s">
        <v>11364</v>
      </c>
      <c r="G453" s="482" t="s">
        <v>11365</v>
      </c>
      <c r="H453" s="225" t="s">
        <v>11366</v>
      </c>
      <c r="I453" s="225" t="s">
        <v>10033</v>
      </c>
      <c r="J453" s="225" t="s">
        <v>11302</v>
      </c>
    </row>
    <row r="454" spans="1:11" ht="25.5" x14ac:dyDescent="0.25">
      <c r="A454" s="225"/>
      <c r="B454" s="225" t="s">
        <v>11371</v>
      </c>
      <c r="C454" s="225" t="s">
        <v>1258</v>
      </c>
      <c r="D454" s="225"/>
      <c r="E454" s="507">
        <v>1.7</v>
      </c>
      <c r="F454" s="225" t="s">
        <v>11372</v>
      </c>
      <c r="G454" s="482" t="s">
        <v>11373</v>
      </c>
      <c r="H454" s="225" t="s">
        <v>11374</v>
      </c>
      <c r="I454" s="225" t="s">
        <v>10033</v>
      </c>
      <c r="J454" s="225" t="s">
        <v>11302</v>
      </c>
    </row>
    <row r="455" spans="1:11" ht="25.5" x14ac:dyDescent="0.25">
      <c r="A455" s="225"/>
      <c r="B455" s="225" t="s">
        <v>11375</v>
      </c>
      <c r="C455" s="225" t="s">
        <v>1258</v>
      </c>
      <c r="D455" s="225"/>
      <c r="E455" s="507">
        <v>3.1</v>
      </c>
      <c r="F455" s="225" t="s">
        <v>11364</v>
      </c>
      <c r="G455" s="482" t="s">
        <v>11376</v>
      </c>
      <c r="H455" s="225" t="s">
        <v>11366</v>
      </c>
      <c r="I455" s="225" t="s">
        <v>10033</v>
      </c>
      <c r="J455" s="225" t="s">
        <v>11302</v>
      </c>
    </row>
    <row r="456" spans="1:11" ht="51" x14ac:dyDescent="0.25">
      <c r="A456" s="225"/>
      <c r="B456" s="225" t="s">
        <v>11377</v>
      </c>
      <c r="C456" s="225" t="s">
        <v>1258</v>
      </c>
      <c r="D456" s="225"/>
      <c r="E456" s="507">
        <v>22.7</v>
      </c>
      <c r="F456" s="225" t="s">
        <v>11378</v>
      </c>
      <c r="G456" s="482" t="s">
        <v>11379</v>
      </c>
      <c r="H456" s="225" t="s">
        <v>11380</v>
      </c>
      <c r="I456" s="225" t="s">
        <v>11381</v>
      </c>
      <c r="J456" s="225" t="s">
        <v>11302</v>
      </c>
    </row>
    <row r="457" spans="1:11" ht="25.5" x14ac:dyDescent="0.25">
      <c r="A457" s="225"/>
      <c r="B457" s="225" t="s">
        <v>11382</v>
      </c>
      <c r="C457" s="225" t="s">
        <v>1258</v>
      </c>
      <c r="D457" s="225"/>
      <c r="E457" s="507">
        <v>1.8</v>
      </c>
      <c r="F457" s="225" t="s">
        <v>11383</v>
      </c>
      <c r="G457" s="482" t="s">
        <v>11384</v>
      </c>
      <c r="H457" s="225" t="s">
        <v>11385</v>
      </c>
      <c r="I457" s="225" t="s">
        <v>11367</v>
      </c>
      <c r="J457" s="225" t="s">
        <v>11302</v>
      </c>
    </row>
    <row r="458" spans="1:11" ht="25.5" x14ac:dyDescent="0.25">
      <c r="A458" s="225"/>
      <c r="B458" s="225" t="s">
        <v>11382</v>
      </c>
      <c r="C458" s="225" t="s">
        <v>1258</v>
      </c>
      <c r="D458" s="225"/>
      <c r="E458" s="507">
        <v>0.7</v>
      </c>
      <c r="F458" s="225" t="s">
        <v>11383</v>
      </c>
      <c r="G458" s="482" t="s">
        <v>11386</v>
      </c>
      <c r="H458" s="225" t="s">
        <v>11385</v>
      </c>
      <c r="I458" s="225" t="s">
        <v>11367</v>
      </c>
      <c r="J458" s="225" t="s">
        <v>11302</v>
      </c>
    </row>
    <row r="459" spans="1:11" ht="25.5" x14ac:dyDescent="0.25">
      <c r="A459" s="225"/>
      <c r="B459" s="225" t="s">
        <v>11387</v>
      </c>
      <c r="C459" s="225" t="s">
        <v>1258</v>
      </c>
      <c r="D459" s="225"/>
      <c r="E459" s="507">
        <v>4.5999999999999996</v>
      </c>
      <c r="F459" s="225" t="s">
        <v>11388</v>
      </c>
      <c r="G459" s="482" t="s">
        <v>11389</v>
      </c>
      <c r="H459" s="225" t="s">
        <v>11390</v>
      </c>
      <c r="I459" s="225" t="s">
        <v>10033</v>
      </c>
      <c r="J459" s="225" t="s">
        <v>11302</v>
      </c>
    </row>
    <row r="460" spans="1:11" ht="25.5" x14ac:dyDescent="0.25">
      <c r="A460" s="225"/>
      <c r="B460" s="225" t="s">
        <v>11391</v>
      </c>
      <c r="C460" s="225" t="s">
        <v>1258</v>
      </c>
      <c r="D460" s="225"/>
      <c r="E460" s="507">
        <v>0.8</v>
      </c>
      <c r="F460" s="225" t="s">
        <v>11388</v>
      </c>
      <c r="G460" s="482" t="s">
        <v>11392</v>
      </c>
      <c r="H460" s="225" t="s">
        <v>11390</v>
      </c>
      <c r="I460" s="225" t="s">
        <v>10033</v>
      </c>
      <c r="J460" s="225" t="s">
        <v>11302</v>
      </c>
    </row>
    <row r="461" spans="1:11" ht="51" x14ac:dyDescent="0.25">
      <c r="A461" s="225"/>
      <c r="B461" s="225" t="s">
        <v>11393</v>
      </c>
      <c r="C461" s="225" t="s">
        <v>1258</v>
      </c>
      <c r="D461" s="225"/>
      <c r="E461" s="507">
        <v>15.318</v>
      </c>
      <c r="F461" s="225" t="s">
        <v>11394</v>
      </c>
      <c r="G461" s="482" t="s">
        <v>11395</v>
      </c>
      <c r="H461" s="225" t="s">
        <v>11396</v>
      </c>
      <c r="I461" s="225" t="s">
        <v>11226</v>
      </c>
      <c r="J461" s="225" t="s">
        <v>11397</v>
      </c>
      <c r="K461" s="537"/>
    </row>
    <row r="462" spans="1:11" ht="51" x14ac:dyDescent="0.25">
      <c r="A462" s="225"/>
      <c r="B462" s="225" t="s">
        <v>11398</v>
      </c>
      <c r="C462" s="225" t="s">
        <v>1258</v>
      </c>
      <c r="D462" s="225"/>
      <c r="E462" s="507">
        <v>590</v>
      </c>
      <c r="F462" s="225" t="s">
        <v>11399</v>
      </c>
      <c r="G462" s="225" t="s">
        <v>11400</v>
      </c>
      <c r="H462" s="225" t="s">
        <v>11401</v>
      </c>
      <c r="I462" s="225" t="s">
        <v>10017</v>
      </c>
      <c r="J462" s="225" t="s">
        <v>11402</v>
      </c>
    </row>
    <row r="463" spans="1:11" ht="51" x14ac:dyDescent="0.25">
      <c r="A463" s="225"/>
      <c r="B463" s="225" t="s">
        <v>11403</v>
      </c>
      <c r="C463" s="225" t="s">
        <v>1258</v>
      </c>
      <c r="D463" s="225"/>
      <c r="E463" s="507">
        <v>29</v>
      </c>
      <c r="F463" s="225" t="s">
        <v>11404</v>
      </c>
      <c r="G463" s="225" t="s">
        <v>11405</v>
      </c>
      <c r="H463" s="225" t="s">
        <v>11401</v>
      </c>
      <c r="I463" s="225" t="s">
        <v>10017</v>
      </c>
      <c r="J463" s="225" t="s">
        <v>11221</v>
      </c>
    </row>
    <row r="464" spans="1:11" ht="51" x14ac:dyDescent="0.25">
      <c r="A464" s="225"/>
      <c r="B464" s="225" t="s">
        <v>11406</v>
      </c>
      <c r="C464" s="225" t="s">
        <v>1258</v>
      </c>
      <c r="D464" s="225"/>
      <c r="E464" s="507">
        <v>22.6</v>
      </c>
      <c r="F464" s="225" t="s">
        <v>11407</v>
      </c>
      <c r="G464" s="225" t="s">
        <v>11408</v>
      </c>
      <c r="H464" s="225" t="s">
        <v>11401</v>
      </c>
      <c r="I464" s="225" t="s">
        <v>10017</v>
      </c>
      <c r="J464" s="225" t="s">
        <v>11221</v>
      </c>
    </row>
    <row r="465" spans="1:10" ht="51" x14ac:dyDescent="0.25">
      <c r="A465" s="225"/>
      <c r="B465" s="225" t="s">
        <v>11403</v>
      </c>
      <c r="C465" s="225" t="s">
        <v>1258</v>
      </c>
      <c r="D465" s="225"/>
      <c r="E465" s="507">
        <v>7</v>
      </c>
      <c r="F465" s="225" t="s">
        <v>11409</v>
      </c>
      <c r="G465" s="225" t="s">
        <v>11410</v>
      </c>
      <c r="H465" s="225" t="s">
        <v>11401</v>
      </c>
      <c r="I465" s="225" t="s">
        <v>10017</v>
      </c>
      <c r="J465" s="225" t="s">
        <v>11221</v>
      </c>
    </row>
    <row r="466" spans="1:10" ht="51" x14ac:dyDescent="0.25">
      <c r="A466" s="225"/>
      <c r="B466" s="225" t="s">
        <v>11411</v>
      </c>
      <c r="C466" s="225" t="s">
        <v>1258</v>
      </c>
      <c r="D466" s="225"/>
      <c r="E466" s="507">
        <v>2.5</v>
      </c>
      <c r="F466" s="225" t="s">
        <v>11412</v>
      </c>
      <c r="G466" s="225" t="s">
        <v>11413</v>
      </c>
      <c r="H466" s="225" t="s">
        <v>11401</v>
      </c>
      <c r="I466" s="225" t="s">
        <v>10017</v>
      </c>
      <c r="J466" s="225" t="s">
        <v>10155</v>
      </c>
    </row>
    <row r="467" spans="1:10" ht="51" x14ac:dyDescent="0.25">
      <c r="A467" s="225"/>
      <c r="B467" s="225" t="s">
        <v>11414</v>
      </c>
      <c r="C467" s="225" t="s">
        <v>1258</v>
      </c>
      <c r="D467" s="225"/>
      <c r="E467" s="507">
        <v>17.5</v>
      </c>
      <c r="F467" s="225" t="s">
        <v>11415</v>
      </c>
      <c r="G467" s="225" t="s">
        <v>11416</v>
      </c>
      <c r="H467" s="225" t="s">
        <v>11401</v>
      </c>
      <c r="I467" s="225" t="s">
        <v>10017</v>
      </c>
      <c r="J467" s="225" t="s">
        <v>11417</v>
      </c>
    </row>
    <row r="468" spans="1:10" ht="89.25" x14ac:dyDescent="0.25">
      <c r="A468" s="225"/>
      <c r="B468" s="225" t="s">
        <v>11418</v>
      </c>
      <c r="C468" s="225" t="s">
        <v>1258</v>
      </c>
      <c r="D468" s="225"/>
      <c r="E468" s="507">
        <v>438.7</v>
      </c>
      <c r="F468" s="225" t="s">
        <v>11419</v>
      </c>
      <c r="G468" s="225" t="s">
        <v>11420</v>
      </c>
      <c r="H468" s="225" t="s">
        <v>11401</v>
      </c>
      <c r="I468" s="205" t="s">
        <v>10017</v>
      </c>
      <c r="J468" s="225" t="s">
        <v>11421</v>
      </c>
    </row>
    <row r="469" spans="1:10" ht="51" x14ac:dyDescent="0.25">
      <c r="A469" s="225"/>
      <c r="B469" s="225" t="s">
        <v>11422</v>
      </c>
      <c r="C469" s="225" t="s">
        <v>1258</v>
      </c>
      <c r="D469" s="225"/>
      <c r="E469" s="507">
        <v>11.3</v>
      </c>
      <c r="F469" s="225" t="s">
        <v>11423</v>
      </c>
      <c r="G469" s="225" t="s">
        <v>11424</v>
      </c>
      <c r="H469" s="225" t="s">
        <v>11401</v>
      </c>
      <c r="I469" s="205" t="s">
        <v>10017</v>
      </c>
      <c r="J469" s="225" t="s">
        <v>11421</v>
      </c>
    </row>
    <row r="470" spans="1:10" ht="25.5" x14ac:dyDescent="0.25">
      <c r="A470" s="225"/>
      <c r="B470" s="225" t="s">
        <v>11425</v>
      </c>
      <c r="C470" s="225" t="s">
        <v>1258</v>
      </c>
      <c r="D470" s="225"/>
      <c r="E470" s="507">
        <v>5.8</v>
      </c>
      <c r="F470" s="225" t="s">
        <v>11426</v>
      </c>
      <c r="G470" s="482" t="s">
        <v>11427</v>
      </c>
      <c r="H470" s="225" t="s">
        <v>11428</v>
      </c>
      <c r="I470" s="205" t="s">
        <v>10150</v>
      </c>
      <c r="J470" s="225" t="s">
        <v>11302</v>
      </c>
    </row>
    <row r="471" spans="1:10" ht="25.5" x14ac:dyDescent="0.25">
      <c r="A471" s="225"/>
      <c r="B471" s="225" t="s">
        <v>11429</v>
      </c>
      <c r="C471" s="225" t="s">
        <v>1258</v>
      </c>
      <c r="D471" s="225"/>
      <c r="E471" s="507">
        <v>6.5</v>
      </c>
      <c r="F471" s="225" t="s">
        <v>11430</v>
      </c>
      <c r="G471" s="482" t="s">
        <v>11431</v>
      </c>
      <c r="H471" s="225" t="s">
        <v>11432</v>
      </c>
      <c r="I471" s="205" t="s">
        <v>10123</v>
      </c>
      <c r="J471" s="225" t="s">
        <v>11302</v>
      </c>
    </row>
    <row r="472" spans="1:10" ht="25.5" x14ac:dyDescent="0.25">
      <c r="A472" s="225"/>
      <c r="B472" s="225" t="s">
        <v>11433</v>
      </c>
      <c r="C472" s="225" t="s">
        <v>1258</v>
      </c>
      <c r="D472" s="225"/>
      <c r="E472" s="507">
        <v>2.6</v>
      </c>
      <c r="F472" s="225" t="s">
        <v>11430</v>
      </c>
      <c r="G472" s="482" t="s">
        <v>11434</v>
      </c>
      <c r="H472" s="225" t="s">
        <v>11435</v>
      </c>
      <c r="I472" s="205" t="s">
        <v>10123</v>
      </c>
      <c r="J472" s="225" t="s">
        <v>11302</v>
      </c>
    </row>
    <row r="473" spans="1:10" ht="25.5" x14ac:dyDescent="0.25">
      <c r="A473" s="225"/>
      <c r="B473" s="225" t="s">
        <v>11436</v>
      </c>
      <c r="C473" s="225" t="s">
        <v>1258</v>
      </c>
      <c r="D473" s="225"/>
      <c r="E473" s="507">
        <v>3.8</v>
      </c>
      <c r="F473" s="225" t="s">
        <v>11437</v>
      </c>
      <c r="G473" s="482" t="s">
        <v>11438</v>
      </c>
      <c r="H473" s="225" t="s">
        <v>11439</v>
      </c>
      <c r="I473" s="205" t="s">
        <v>10123</v>
      </c>
      <c r="J473" s="225" t="s">
        <v>11302</v>
      </c>
    </row>
    <row r="474" spans="1:10" ht="25.5" x14ac:dyDescent="0.25">
      <c r="A474" s="225"/>
      <c r="B474" s="225" t="s">
        <v>11440</v>
      </c>
      <c r="C474" s="225" t="s">
        <v>1258</v>
      </c>
      <c r="D474" s="225"/>
      <c r="E474" s="507">
        <v>7.3</v>
      </c>
      <c r="F474" s="225" t="s">
        <v>11441</v>
      </c>
      <c r="G474" s="482" t="s">
        <v>11442</v>
      </c>
      <c r="H474" s="225" t="s">
        <v>11443</v>
      </c>
      <c r="I474" s="205" t="s">
        <v>10123</v>
      </c>
      <c r="J474" s="225" t="s">
        <v>11302</v>
      </c>
    </row>
    <row r="475" spans="1:10" ht="38.25" x14ac:dyDescent="0.25">
      <c r="A475" s="225"/>
      <c r="B475" s="225" t="s">
        <v>11444</v>
      </c>
      <c r="C475" s="225" t="s">
        <v>1258</v>
      </c>
      <c r="D475" s="225"/>
      <c r="E475" s="507">
        <v>10.4</v>
      </c>
      <c r="F475" s="225" t="s">
        <v>11445</v>
      </c>
      <c r="G475" s="482" t="s">
        <v>11446</v>
      </c>
      <c r="H475" s="225" t="s">
        <v>11401</v>
      </c>
      <c r="I475" s="205" t="s">
        <v>10017</v>
      </c>
      <c r="J475" s="225" t="s">
        <v>10710</v>
      </c>
    </row>
    <row r="476" spans="1:10" ht="38.25" x14ac:dyDescent="0.25">
      <c r="A476" s="225"/>
      <c r="B476" s="225" t="s">
        <v>11447</v>
      </c>
      <c r="C476" s="225" t="s">
        <v>1258</v>
      </c>
      <c r="D476" s="225"/>
      <c r="E476" s="507">
        <v>19</v>
      </c>
      <c r="F476" s="225" t="s">
        <v>11448</v>
      </c>
      <c r="G476" s="482" t="s">
        <v>11449</v>
      </c>
      <c r="H476" s="225" t="s">
        <v>11401</v>
      </c>
      <c r="I476" s="205" t="s">
        <v>10017</v>
      </c>
      <c r="J476" s="225" t="s">
        <v>11450</v>
      </c>
    </row>
    <row r="477" spans="1:10" ht="38.25" x14ac:dyDescent="0.25">
      <c r="A477" s="225"/>
      <c r="B477" s="225" t="s">
        <v>11451</v>
      </c>
      <c r="C477" s="225" t="s">
        <v>1258</v>
      </c>
      <c r="D477" s="225"/>
      <c r="E477" s="507">
        <v>11</v>
      </c>
      <c r="F477" s="225" t="s">
        <v>11452</v>
      </c>
      <c r="G477" s="482" t="s">
        <v>11453</v>
      </c>
      <c r="H477" s="225" t="s">
        <v>11401</v>
      </c>
      <c r="I477" s="205" t="s">
        <v>10017</v>
      </c>
      <c r="J477" s="225" t="s">
        <v>11194</v>
      </c>
    </row>
    <row r="478" spans="1:10" ht="38.25" x14ac:dyDescent="0.25">
      <c r="A478" s="225"/>
      <c r="B478" s="225" t="s">
        <v>11454</v>
      </c>
      <c r="C478" s="225" t="s">
        <v>1258</v>
      </c>
      <c r="D478" s="225"/>
      <c r="E478" s="507">
        <v>13</v>
      </c>
      <c r="F478" s="225" t="s">
        <v>11455</v>
      </c>
      <c r="G478" s="482" t="s">
        <v>11456</v>
      </c>
      <c r="H478" s="225" t="s">
        <v>11401</v>
      </c>
      <c r="I478" s="205" t="s">
        <v>10017</v>
      </c>
      <c r="J478" s="225" t="s">
        <v>11221</v>
      </c>
    </row>
    <row r="479" spans="1:10" ht="38.25" x14ac:dyDescent="0.25">
      <c r="A479" s="225"/>
      <c r="B479" s="225" t="s">
        <v>11457</v>
      </c>
      <c r="C479" s="225" t="s">
        <v>1258</v>
      </c>
      <c r="D479" s="225"/>
      <c r="E479" s="507">
        <v>8.6999999999999993</v>
      </c>
      <c r="F479" s="225" t="s">
        <v>11458</v>
      </c>
      <c r="G479" s="482" t="s">
        <v>11459</v>
      </c>
      <c r="H479" s="225" t="s">
        <v>11401</v>
      </c>
      <c r="I479" s="205" t="s">
        <v>10017</v>
      </c>
      <c r="J479" s="225" t="s">
        <v>11221</v>
      </c>
    </row>
    <row r="480" spans="1:10" ht="76.5" x14ac:dyDescent="0.25">
      <c r="A480" s="225"/>
      <c r="B480" s="225" t="s">
        <v>11460</v>
      </c>
      <c r="C480" s="225" t="s">
        <v>1258</v>
      </c>
      <c r="D480" s="225"/>
      <c r="E480" s="507">
        <v>12</v>
      </c>
      <c r="F480" s="225" t="s">
        <v>11461</v>
      </c>
      <c r="G480" s="482" t="s">
        <v>11462</v>
      </c>
      <c r="H480" s="225" t="s">
        <v>11463</v>
      </c>
      <c r="I480" s="205" t="s">
        <v>11464</v>
      </c>
      <c r="J480" s="225" t="s">
        <v>11465</v>
      </c>
    </row>
    <row r="481" spans="1:10" ht="63.75" x14ac:dyDescent="0.25">
      <c r="A481" s="225"/>
      <c r="B481" s="225" t="s">
        <v>11466</v>
      </c>
      <c r="C481" s="225" t="s">
        <v>1258</v>
      </c>
      <c r="D481" s="225"/>
      <c r="E481" s="507">
        <v>27.3</v>
      </c>
      <c r="F481" s="225" t="s">
        <v>11467</v>
      </c>
      <c r="G481" s="482" t="s">
        <v>11468</v>
      </c>
      <c r="H481" s="225" t="s">
        <v>11463</v>
      </c>
      <c r="I481" s="205" t="s">
        <v>11464</v>
      </c>
      <c r="J481" s="225" t="s">
        <v>11469</v>
      </c>
    </row>
    <row r="482" spans="1:10" ht="38.25" x14ac:dyDescent="0.25">
      <c r="A482" s="225"/>
      <c r="B482" s="225" t="s">
        <v>11470</v>
      </c>
      <c r="C482" s="225" t="s">
        <v>1258</v>
      </c>
      <c r="D482" s="225"/>
      <c r="E482" s="507">
        <v>397</v>
      </c>
      <c r="F482" s="225" t="s">
        <v>11471</v>
      </c>
      <c r="G482" s="482" t="s">
        <v>11472</v>
      </c>
      <c r="H482" s="225" t="s">
        <v>11193</v>
      </c>
      <c r="I482" s="205" t="s">
        <v>10044</v>
      </c>
      <c r="J482" s="225" t="s">
        <v>10100</v>
      </c>
    </row>
    <row r="483" spans="1:10" ht="38.25" x14ac:dyDescent="0.25">
      <c r="A483" s="225"/>
      <c r="B483" s="225" t="s">
        <v>10215</v>
      </c>
      <c r="C483" s="225" t="s">
        <v>1258</v>
      </c>
      <c r="D483" s="225"/>
      <c r="E483" s="507">
        <v>13.6</v>
      </c>
      <c r="F483" s="225" t="s">
        <v>11473</v>
      </c>
      <c r="G483" s="482" t="s">
        <v>11474</v>
      </c>
      <c r="H483" s="225" t="s">
        <v>11193</v>
      </c>
      <c r="I483" s="205" t="s">
        <v>10044</v>
      </c>
      <c r="J483" s="225" t="s">
        <v>10295</v>
      </c>
    </row>
    <row r="484" spans="1:10" ht="38.25" x14ac:dyDescent="0.25">
      <c r="A484" s="225"/>
      <c r="B484" s="225" t="s">
        <v>11475</v>
      </c>
      <c r="C484" s="225" t="s">
        <v>1258</v>
      </c>
      <c r="D484" s="225"/>
      <c r="E484" s="507">
        <v>19</v>
      </c>
      <c r="F484" s="225" t="s">
        <v>11476</v>
      </c>
      <c r="G484" s="482" t="s">
        <v>11477</v>
      </c>
      <c r="H484" s="225" t="s">
        <v>11193</v>
      </c>
      <c r="I484" s="205" t="s">
        <v>10044</v>
      </c>
      <c r="J484" s="225" t="s">
        <v>10295</v>
      </c>
    </row>
    <row r="485" spans="1:10" ht="38.25" x14ac:dyDescent="0.25">
      <c r="A485" s="225"/>
      <c r="B485" s="225" t="s">
        <v>10151</v>
      </c>
      <c r="C485" s="225" t="s">
        <v>1258</v>
      </c>
      <c r="D485" s="225"/>
      <c r="E485" s="507">
        <v>29</v>
      </c>
      <c r="F485" s="225" t="s">
        <v>11478</v>
      </c>
      <c r="G485" s="482" t="s">
        <v>11479</v>
      </c>
      <c r="H485" s="225" t="s">
        <v>11193</v>
      </c>
      <c r="I485" s="205" t="s">
        <v>10044</v>
      </c>
      <c r="J485" s="225" t="s">
        <v>11221</v>
      </c>
    </row>
    <row r="486" spans="1:10" ht="38.25" x14ac:dyDescent="0.25">
      <c r="A486" s="225"/>
      <c r="B486" s="225" t="s">
        <v>10489</v>
      </c>
      <c r="C486" s="225" t="s">
        <v>1258</v>
      </c>
      <c r="D486" s="225"/>
      <c r="E486" s="507">
        <v>8</v>
      </c>
      <c r="F486" s="225" t="s">
        <v>11480</v>
      </c>
      <c r="G486" s="482" t="s">
        <v>11481</v>
      </c>
      <c r="H486" s="225" t="s">
        <v>11193</v>
      </c>
      <c r="I486" s="205" t="s">
        <v>10044</v>
      </c>
      <c r="J486" s="225" t="s">
        <v>11221</v>
      </c>
    </row>
    <row r="487" spans="1:10" ht="38.25" x14ac:dyDescent="0.25">
      <c r="A487" s="225"/>
      <c r="B487" s="225" t="s">
        <v>10489</v>
      </c>
      <c r="C487" s="225" t="s">
        <v>1258</v>
      </c>
      <c r="D487" s="225"/>
      <c r="E487" s="507">
        <v>14</v>
      </c>
      <c r="F487" s="225" t="s">
        <v>11482</v>
      </c>
      <c r="G487" s="482" t="s">
        <v>11483</v>
      </c>
      <c r="H487" s="225" t="s">
        <v>11193</v>
      </c>
      <c r="I487" s="205" t="s">
        <v>10044</v>
      </c>
      <c r="J487" s="225" t="s">
        <v>11221</v>
      </c>
    </row>
    <row r="488" spans="1:10" ht="38.25" x14ac:dyDescent="0.25">
      <c r="A488" s="225"/>
      <c r="B488" s="225" t="s">
        <v>11484</v>
      </c>
      <c r="C488" s="225" t="s">
        <v>1258</v>
      </c>
      <c r="D488" s="225"/>
      <c r="E488" s="507">
        <v>24</v>
      </c>
      <c r="F488" s="225" t="s">
        <v>11485</v>
      </c>
      <c r="G488" s="482" t="s">
        <v>11486</v>
      </c>
      <c r="H488" s="225" t="s">
        <v>11193</v>
      </c>
      <c r="I488" s="205" t="s">
        <v>10044</v>
      </c>
      <c r="J488" s="225" t="s">
        <v>11221</v>
      </c>
    </row>
    <row r="489" spans="1:10" ht="38.25" x14ac:dyDescent="0.25">
      <c r="A489" s="225"/>
      <c r="B489" s="225" t="s">
        <v>11487</v>
      </c>
      <c r="C489" s="225" t="s">
        <v>1258</v>
      </c>
      <c r="D489" s="225"/>
      <c r="E489" s="507">
        <v>50.2</v>
      </c>
      <c r="F489" s="225" t="s">
        <v>11488</v>
      </c>
      <c r="G489" s="482" t="s">
        <v>11489</v>
      </c>
      <c r="H489" s="225" t="s">
        <v>11193</v>
      </c>
      <c r="I489" s="205" t="s">
        <v>10044</v>
      </c>
      <c r="J489" s="225" t="s">
        <v>10155</v>
      </c>
    </row>
    <row r="490" spans="1:10" ht="38.25" x14ac:dyDescent="0.25">
      <c r="A490" s="225"/>
      <c r="B490" s="225" t="s">
        <v>11490</v>
      </c>
      <c r="C490" s="225" t="s">
        <v>1258</v>
      </c>
      <c r="D490" s="225"/>
      <c r="E490" s="507">
        <v>54.8</v>
      </c>
      <c r="F490" s="225" t="s">
        <v>11491</v>
      </c>
      <c r="G490" s="482" t="s">
        <v>11492</v>
      </c>
      <c r="H490" s="225" t="s">
        <v>11193</v>
      </c>
      <c r="I490" s="205" t="s">
        <v>10044</v>
      </c>
      <c r="J490" s="225" t="s">
        <v>11221</v>
      </c>
    </row>
    <row r="491" spans="1:10" ht="38.25" x14ac:dyDescent="0.25">
      <c r="A491" s="225"/>
      <c r="B491" s="225" t="s">
        <v>11493</v>
      </c>
      <c r="C491" s="225" t="s">
        <v>1258</v>
      </c>
      <c r="D491" s="225"/>
      <c r="E491" s="507">
        <v>20.5</v>
      </c>
      <c r="F491" s="225" t="s">
        <v>11494</v>
      </c>
      <c r="G491" s="482" t="s">
        <v>11495</v>
      </c>
      <c r="H491" s="225" t="s">
        <v>11193</v>
      </c>
      <c r="I491" s="205" t="s">
        <v>10044</v>
      </c>
      <c r="J491" s="225" t="s">
        <v>11221</v>
      </c>
    </row>
    <row r="492" spans="1:10" ht="38.25" x14ac:dyDescent="0.25">
      <c r="A492" s="225"/>
      <c r="B492" s="225" t="s">
        <v>11496</v>
      </c>
      <c r="C492" s="225" t="s">
        <v>1258</v>
      </c>
      <c r="D492" s="225"/>
      <c r="E492" s="507">
        <v>501</v>
      </c>
      <c r="F492" s="225" t="s">
        <v>11497</v>
      </c>
      <c r="G492" s="482" t="s">
        <v>11498</v>
      </c>
      <c r="H492" s="225" t="s">
        <v>11193</v>
      </c>
      <c r="I492" s="225" t="s">
        <v>10044</v>
      </c>
      <c r="J492" s="225" t="s">
        <v>11421</v>
      </c>
    </row>
    <row r="493" spans="1:10" ht="63.75" x14ac:dyDescent="0.25">
      <c r="A493" s="225"/>
      <c r="B493" s="225" t="s">
        <v>11499</v>
      </c>
      <c r="C493" s="225" t="s">
        <v>1258</v>
      </c>
      <c r="D493" s="225"/>
      <c r="E493" s="507">
        <v>257.39999999999998</v>
      </c>
      <c r="F493" s="225" t="s">
        <v>11500</v>
      </c>
      <c r="G493" s="482" t="s">
        <v>11501</v>
      </c>
      <c r="H493" s="225" t="s">
        <v>11193</v>
      </c>
      <c r="I493" s="225" t="s">
        <v>10044</v>
      </c>
      <c r="J493" s="225" t="s">
        <v>11421</v>
      </c>
    </row>
    <row r="494" spans="1:10" ht="38.25" x14ac:dyDescent="0.25">
      <c r="A494" s="225"/>
      <c r="B494" s="225" t="s">
        <v>11502</v>
      </c>
      <c r="C494" s="225" t="s">
        <v>1258</v>
      </c>
      <c r="D494" s="225"/>
      <c r="E494" s="507">
        <v>140</v>
      </c>
      <c r="F494" s="225" t="s">
        <v>11503</v>
      </c>
      <c r="G494" s="482" t="s">
        <v>11504</v>
      </c>
      <c r="H494" s="225" t="s">
        <v>11193</v>
      </c>
      <c r="I494" s="225" t="s">
        <v>10044</v>
      </c>
      <c r="J494" s="225" t="s">
        <v>11421</v>
      </c>
    </row>
    <row r="495" spans="1:10" ht="38.25" x14ac:dyDescent="0.25">
      <c r="A495" s="225"/>
      <c r="B495" s="225" t="s">
        <v>11505</v>
      </c>
      <c r="C495" s="225" t="s">
        <v>1258</v>
      </c>
      <c r="D495" s="225"/>
      <c r="E495" s="507">
        <v>21</v>
      </c>
      <c r="F495" s="225" t="s">
        <v>11506</v>
      </c>
      <c r="G495" s="482" t="s">
        <v>11507</v>
      </c>
      <c r="H495" s="225" t="s">
        <v>11193</v>
      </c>
      <c r="I495" s="225" t="s">
        <v>10044</v>
      </c>
      <c r="J495" s="225" t="s">
        <v>11421</v>
      </c>
    </row>
    <row r="496" spans="1:10" ht="76.5" x14ac:dyDescent="0.25">
      <c r="A496" s="225"/>
      <c r="B496" s="225" t="s">
        <v>11508</v>
      </c>
      <c r="C496" s="225" t="s">
        <v>1258</v>
      </c>
      <c r="D496" s="225"/>
      <c r="E496" s="507">
        <v>392</v>
      </c>
      <c r="F496" s="225" t="s">
        <v>11509</v>
      </c>
      <c r="G496" s="482" t="s">
        <v>11510</v>
      </c>
      <c r="H496" s="225" t="s">
        <v>11193</v>
      </c>
      <c r="I496" s="225" t="s">
        <v>10044</v>
      </c>
      <c r="J496" s="225" t="s">
        <v>11421</v>
      </c>
    </row>
    <row r="497" spans="1:10" ht="76.5" x14ac:dyDescent="0.25">
      <c r="A497" s="225"/>
      <c r="B497" s="225" t="s">
        <v>11511</v>
      </c>
      <c r="C497" s="225" t="s">
        <v>1258</v>
      </c>
      <c r="D497" s="225"/>
      <c r="E497" s="507">
        <v>580.6</v>
      </c>
      <c r="F497" s="225" t="s">
        <v>11512</v>
      </c>
      <c r="G497" s="482" t="s">
        <v>11513</v>
      </c>
      <c r="H497" s="225" t="s">
        <v>11193</v>
      </c>
      <c r="I497" s="225" t="s">
        <v>10044</v>
      </c>
      <c r="J497" s="225" t="s">
        <v>11421</v>
      </c>
    </row>
    <row r="498" spans="1:10" ht="76.5" x14ac:dyDescent="0.25">
      <c r="A498" s="225"/>
      <c r="B498" s="225" t="s">
        <v>11514</v>
      </c>
      <c r="C498" s="225" t="s">
        <v>1258</v>
      </c>
      <c r="D498" s="225"/>
      <c r="E498" s="507">
        <v>113.8</v>
      </c>
      <c r="F498" s="225" t="s">
        <v>11515</v>
      </c>
      <c r="G498" s="482" t="s">
        <v>11516</v>
      </c>
      <c r="H498" s="225" t="s">
        <v>11193</v>
      </c>
      <c r="I498" s="225" t="s">
        <v>10044</v>
      </c>
      <c r="J498" s="225" t="s">
        <v>11421</v>
      </c>
    </row>
    <row r="499" spans="1:10" ht="25.5" x14ac:dyDescent="0.25">
      <c r="A499" s="225"/>
      <c r="B499" s="225" t="s">
        <v>11517</v>
      </c>
      <c r="C499" s="225" t="s">
        <v>1258</v>
      </c>
      <c r="D499" s="225"/>
      <c r="E499" s="507">
        <v>7.8</v>
      </c>
      <c r="F499" s="225" t="s">
        <v>11518</v>
      </c>
      <c r="G499" s="482" t="s">
        <v>11519</v>
      </c>
      <c r="H499" s="225" t="s">
        <v>11520</v>
      </c>
      <c r="I499" s="225" t="s">
        <v>10932</v>
      </c>
      <c r="J499" s="225" t="s">
        <v>11521</v>
      </c>
    </row>
    <row r="500" spans="1:10" ht="25.5" x14ac:dyDescent="0.25">
      <c r="A500" s="225"/>
      <c r="B500" s="225" t="s">
        <v>11522</v>
      </c>
      <c r="C500" s="225" t="s">
        <v>1258</v>
      </c>
      <c r="D500" s="225"/>
      <c r="E500" s="507">
        <v>8.6999999999999993</v>
      </c>
      <c r="F500" s="225" t="s">
        <v>11523</v>
      </c>
      <c r="G500" s="225" t="s">
        <v>11524</v>
      </c>
      <c r="H500" s="225" t="s">
        <v>11374</v>
      </c>
      <c r="I500" s="225" t="s">
        <v>10857</v>
      </c>
      <c r="J500" s="225" t="s">
        <v>11521</v>
      </c>
    </row>
    <row r="501" spans="1:10" ht="25.5" x14ac:dyDescent="0.25">
      <c r="A501" s="225"/>
      <c r="B501" s="225" t="s">
        <v>11525</v>
      </c>
      <c r="C501" s="225" t="s">
        <v>1258</v>
      </c>
      <c r="D501" s="225"/>
      <c r="E501" s="507">
        <v>2.1</v>
      </c>
      <c r="F501" s="225" t="s">
        <v>11526</v>
      </c>
      <c r="G501" s="225" t="s">
        <v>11527</v>
      </c>
      <c r="H501" s="225" t="s">
        <v>11374</v>
      </c>
      <c r="I501" s="225" t="s">
        <v>10857</v>
      </c>
      <c r="J501" s="225" t="s">
        <v>11521</v>
      </c>
    </row>
    <row r="502" spans="1:10" ht="25.5" x14ac:dyDescent="0.25">
      <c r="A502" s="225"/>
      <c r="B502" s="225" t="s">
        <v>11525</v>
      </c>
      <c r="C502" s="225" t="s">
        <v>1258</v>
      </c>
      <c r="D502" s="225"/>
      <c r="E502" s="507">
        <v>7.1</v>
      </c>
      <c r="F502" s="225" t="s">
        <v>11523</v>
      </c>
      <c r="G502" s="225" t="s">
        <v>11528</v>
      </c>
      <c r="H502" s="225" t="s">
        <v>11374</v>
      </c>
      <c r="I502" s="225" t="s">
        <v>10857</v>
      </c>
      <c r="J502" s="225" t="s">
        <v>11521</v>
      </c>
    </row>
    <row r="503" spans="1:10" ht="25.5" x14ac:dyDescent="0.25">
      <c r="A503" s="225"/>
      <c r="B503" s="225" t="s">
        <v>11529</v>
      </c>
      <c r="C503" s="225" t="s">
        <v>1258</v>
      </c>
      <c r="D503" s="225"/>
      <c r="E503" s="507">
        <v>2.7</v>
      </c>
      <c r="F503" s="225" t="s">
        <v>11530</v>
      </c>
      <c r="G503" s="225" t="s">
        <v>11531</v>
      </c>
      <c r="H503" s="225" t="s">
        <v>11532</v>
      </c>
      <c r="I503" s="225" t="s">
        <v>11533</v>
      </c>
      <c r="J503" s="225" t="s">
        <v>11521</v>
      </c>
    </row>
    <row r="504" spans="1:10" ht="25.5" x14ac:dyDescent="0.25">
      <c r="A504" s="225"/>
      <c r="B504" s="225" t="s">
        <v>11529</v>
      </c>
      <c r="C504" s="225" t="s">
        <v>1258</v>
      </c>
      <c r="D504" s="225"/>
      <c r="E504" s="507">
        <v>2.2000000000000002</v>
      </c>
      <c r="F504" s="225" t="s">
        <v>11530</v>
      </c>
      <c r="G504" s="225" t="s">
        <v>11534</v>
      </c>
      <c r="H504" s="225" t="s">
        <v>11532</v>
      </c>
      <c r="I504" s="225" t="s">
        <v>11533</v>
      </c>
      <c r="J504" s="225" t="s">
        <v>11521</v>
      </c>
    </row>
    <row r="505" spans="1:10" ht="25.5" x14ac:dyDescent="0.25">
      <c r="A505" s="225"/>
      <c r="B505" s="225" t="s">
        <v>11535</v>
      </c>
      <c r="C505" s="225" t="s">
        <v>1258</v>
      </c>
      <c r="D505" s="225"/>
      <c r="E505" s="507">
        <v>6.9</v>
      </c>
      <c r="F505" s="225" t="s">
        <v>11530</v>
      </c>
      <c r="G505" s="225" t="s">
        <v>11536</v>
      </c>
      <c r="H505" s="225" t="s">
        <v>11532</v>
      </c>
      <c r="I505" s="225" t="s">
        <v>11533</v>
      </c>
      <c r="J505" s="225" t="s">
        <v>11521</v>
      </c>
    </row>
    <row r="506" spans="1:10" ht="25.5" x14ac:dyDescent="0.25">
      <c r="A506" s="225"/>
      <c r="B506" s="225" t="s">
        <v>11537</v>
      </c>
      <c r="C506" s="225" t="s">
        <v>1258</v>
      </c>
      <c r="D506" s="225"/>
      <c r="E506" s="507">
        <v>2.9</v>
      </c>
      <c r="F506" s="225" t="s">
        <v>11530</v>
      </c>
      <c r="G506" s="225" t="s">
        <v>11531</v>
      </c>
      <c r="H506" s="225" t="s">
        <v>11532</v>
      </c>
      <c r="I506" s="225" t="s">
        <v>11533</v>
      </c>
      <c r="J506" s="225" t="s">
        <v>11521</v>
      </c>
    </row>
    <row r="507" spans="1:10" ht="38.25" x14ac:dyDescent="0.25">
      <c r="A507" s="225"/>
      <c r="B507" s="225" t="s">
        <v>11538</v>
      </c>
      <c r="C507" s="225" t="s">
        <v>1258</v>
      </c>
      <c r="D507" s="225"/>
      <c r="E507" s="507">
        <v>12</v>
      </c>
      <c r="F507" s="225" t="s">
        <v>11539</v>
      </c>
      <c r="G507" s="225" t="s">
        <v>11540</v>
      </c>
      <c r="H507" s="225" t="s">
        <v>11231</v>
      </c>
      <c r="I507" s="225" t="s">
        <v>10005</v>
      </c>
      <c r="J507" s="225" t="s">
        <v>11417</v>
      </c>
    </row>
    <row r="508" spans="1:10" ht="38.25" x14ac:dyDescent="0.25">
      <c r="A508" s="225"/>
      <c r="B508" s="225" t="s">
        <v>11541</v>
      </c>
      <c r="C508" s="225" t="s">
        <v>1258</v>
      </c>
      <c r="D508" s="225"/>
      <c r="E508" s="507">
        <v>36</v>
      </c>
      <c r="F508" s="225" t="s">
        <v>11542</v>
      </c>
      <c r="G508" s="225" t="s">
        <v>11543</v>
      </c>
      <c r="H508" s="225" t="s">
        <v>11231</v>
      </c>
      <c r="I508" s="225" t="s">
        <v>10005</v>
      </c>
      <c r="J508" s="225" t="s">
        <v>10710</v>
      </c>
    </row>
    <row r="509" spans="1:10" ht="38.25" x14ac:dyDescent="0.25">
      <c r="A509" s="225"/>
      <c r="B509" s="225" t="s">
        <v>10747</v>
      </c>
      <c r="C509" s="225" t="s">
        <v>1258</v>
      </c>
      <c r="D509" s="225"/>
      <c r="E509" s="507">
        <v>16</v>
      </c>
      <c r="F509" s="225" t="s">
        <v>11544</v>
      </c>
      <c r="G509" s="225" t="s">
        <v>11545</v>
      </c>
      <c r="H509" s="225" t="s">
        <v>11231</v>
      </c>
      <c r="I509" s="225" t="s">
        <v>10005</v>
      </c>
      <c r="J509" s="225" t="s">
        <v>10825</v>
      </c>
    </row>
    <row r="510" spans="1:10" ht="38.25" x14ac:dyDescent="0.25">
      <c r="A510" s="225"/>
      <c r="B510" s="225" t="s">
        <v>11546</v>
      </c>
      <c r="C510" s="225" t="s">
        <v>1258</v>
      </c>
      <c r="D510" s="225"/>
      <c r="E510" s="507">
        <v>2.7</v>
      </c>
      <c r="F510" s="225" t="s">
        <v>11547</v>
      </c>
      <c r="G510" s="225" t="s">
        <v>11548</v>
      </c>
      <c r="H510" s="225" t="s">
        <v>11231</v>
      </c>
      <c r="I510" s="225" t="s">
        <v>10005</v>
      </c>
      <c r="J510" s="225" t="s">
        <v>10825</v>
      </c>
    </row>
    <row r="511" spans="1:10" ht="38.25" x14ac:dyDescent="0.25">
      <c r="A511" s="225"/>
      <c r="B511" s="225" t="s">
        <v>11549</v>
      </c>
      <c r="C511" s="225" t="s">
        <v>1258</v>
      </c>
      <c r="D511" s="225"/>
      <c r="E511" s="507">
        <v>13</v>
      </c>
      <c r="F511" s="225" t="s">
        <v>11550</v>
      </c>
      <c r="G511" s="225" t="s">
        <v>11551</v>
      </c>
      <c r="H511" s="225" t="s">
        <v>11231</v>
      </c>
      <c r="I511" s="225" t="s">
        <v>10005</v>
      </c>
      <c r="J511" s="225" t="s">
        <v>10825</v>
      </c>
    </row>
    <row r="512" spans="1:10" ht="51" x14ac:dyDescent="0.25">
      <c r="A512" s="225"/>
      <c r="B512" s="225" t="s">
        <v>11552</v>
      </c>
      <c r="C512" s="225" t="s">
        <v>1258</v>
      </c>
      <c r="D512" s="225"/>
      <c r="E512" s="507">
        <v>39</v>
      </c>
      <c r="F512" s="225" t="s">
        <v>11553</v>
      </c>
      <c r="G512" s="225" t="s">
        <v>11554</v>
      </c>
      <c r="H512" s="225" t="s">
        <v>11093</v>
      </c>
      <c r="I512" s="225" t="s">
        <v>10000</v>
      </c>
      <c r="J512" s="225" t="s">
        <v>11450</v>
      </c>
    </row>
    <row r="513" spans="1:10" ht="38.25" x14ac:dyDescent="0.25">
      <c r="A513" s="225"/>
      <c r="B513" s="225" t="s">
        <v>10750</v>
      </c>
      <c r="C513" s="225" t="s">
        <v>1258</v>
      </c>
      <c r="D513" s="225"/>
      <c r="E513" s="507">
        <v>53</v>
      </c>
      <c r="F513" s="225" t="s">
        <v>11555</v>
      </c>
      <c r="G513" s="225" t="s">
        <v>11556</v>
      </c>
      <c r="H513" s="225" t="s">
        <v>11093</v>
      </c>
      <c r="I513" s="225" t="s">
        <v>10000</v>
      </c>
      <c r="J513" s="225" t="s">
        <v>11557</v>
      </c>
    </row>
    <row r="514" spans="1:10" ht="38.25" x14ac:dyDescent="0.25">
      <c r="A514" s="225"/>
      <c r="B514" s="225" t="s">
        <v>11558</v>
      </c>
      <c r="C514" s="225" t="s">
        <v>1258</v>
      </c>
      <c r="D514" s="225"/>
      <c r="E514" s="507">
        <v>33.1</v>
      </c>
      <c r="F514" s="225" t="s">
        <v>11559</v>
      </c>
      <c r="G514" s="225" t="s">
        <v>11560</v>
      </c>
      <c r="H514" s="225" t="s">
        <v>11093</v>
      </c>
      <c r="I514" s="225" t="s">
        <v>10000</v>
      </c>
      <c r="J514" s="225" t="s">
        <v>11557</v>
      </c>
    </row>
    <row r="515" spans="1:10" ht="38.25" x14ac:dyDescent="0.25">
      <c r="A515" s="225"/>
      <c r="B515" s="225" t="s">
        <v>11561</v>
      </c>
      <c r="C515" s="225" t="s">
        <v>1258</v>
      </c>
      <c r="D515" s="225"/>
      <c r="E515" s="507">
        <v>36</v>
      </c>
      <c r="F515" s="225" t="s">
        <v>11562</v>
      </c>
      <c r="G515" s="225" t="s">
        <v>11563</v>
      </c>
      <c r="H515" s="225" t="s">
        <v>11093</v>
      </c>
      <c r="I515" s="225" t="s">
        <v>10000</v>
      </c>
      <c r="J515" s="225" t="s">
        <v>11557</v>
      </c>
    </row>
    <row r="516" spans="1:10" ht="51" x14ac:dyDescent="0.25">
      <c r="A516" s="225"/>
      <c r="B516" s="225" t="s">
        <v>10766</v>
      </c>
      <c r="C516" s="225" t="s">
        <v>1258</v>
      </c>
      <c r="D516" s="225"/>
      <c r="E516" s="507">
        <v>48</v>
      </c>
      <c r="F516" s="225" t="s">
        <v>11564</v>
      </c>
      <c r="G516" s="225" t="s">
        <v>11565</v>
      </c>
      <c r="H516" s="225" t="s">
        <v>11093</v>
      </c>
      <c r="I516" s="225" t="s">
        <v>10000</v>
      </c>
      <c r="J516" s="225" t="s">
        <v>11557</v>
      </c>
    </row>
    <row r="517" spans="1:10" ht="51" x14ac:dyDescent="0.25">
      <c r="A517" s="225"/>
      <c r="B517" s="225" t="s">
        <v>10753</v>
      </c>
      <c r="C517" s="225" t="s">
        <v>1258</v>
      </c>
      <c r="D517" s="225"/>
      <c r="E517" s="507">
        <v>40.700000000000003</v>
      </c>
      <c r="F517" s="225" t="s">
        <v>11566</v>
      </c>
      <c r="G517" s="225" t="s">
        <v>11567</v>
      </c>
      <c r="H517" s="225" t="s">
        <v>11093</v>
      </c>
      <c r="I517" s="225" t="s">
        <v>10000</v>
      </c>
      <c r="J517" s="225" t="s">
        <v>10710</v>
      </c>
    </row>
    <row r="518" spans="1:10" ht="38.25" x14ac:dyDescent="0.25">
      <c r="A518" s="225"/>
      <c r="B518" s="225" t="s">
        <v>10753</v>
      </c>
      <c r="C518" s="225" t="s">
        <v>1258</v>
      </c>
      <c r="D518" s="225"/>
      <c r="E518" s="507">
        <v>13.8</v>
      </c>
      <c r="F518" s="225" t="s">
        <v>11568</v>
      </c>
      <c r="G518" s="225" t="s">
        <v>11569</v>
      </c>
      <c r="H518" s="225" t="s">
        <v>11093</v>
      </c>
      <c r="I518" s="225" t="s">
        <v>10000</v>
      </c>
      <c r="J518" s="225" t="s">
        <v>11221</v>
      </c>
    </row>
    <row r="519" spans="1:10" ht="38.25" x14ac:dyDescent="0.25">
      <c r="A519" s="225"/>
      <c r="B519" s="225" t="s">
        <v>11570</v>
      </c>
      <c r="C519" s="225" t="s">
        <v>1258</v>
      </c>
      <c r="D519" s="225"/>
      <c r="E519" s="507">
        <v>14.3</v>
      </c>
      <c r="F519" s="225" t="s">
        <v>11571</v>
      </c>
      <c r="G519" s="225" t="s">
        <v>11572</v>
      </c>
      <c r="H519" s="225" t="s">
        <v>11093</v>
      </c>
      <c r="I519" s="225" t="s">
        <v>10000</v>
      </c>
      <c r="J519" s="225" t="s">
        <v>11557</v>
      </c>
    </row>
    <row r="520" spans="1:10" ht="38.25" x14ac:dyDescent="0.25">
      <c r="A520" s="225"/>
      <c r="B520" s="225" t="s">
        <v>11573</v>
      </c>
      <c r="C520" s="225" t="s">
        <v>1258</v>
      </c>
      <c r="D520" s="225"/>
      <c r="E520" s="507">
        <v>9.1</v>
      </c>
      <c r="F520" s="225" t="s">
        <v>11574</v>
      </c>
      <c r="G520" s="225" t="s">
        <v>11575</v>
      </c>
      <c r="H520" s="225" t="s">
        <v>11093</v>
      </c>
      <c r="I520" s="225" t="s">
        <v>10000</v>
      </c>
      <c r="J520" s="225" t="s">
        <v>10717</v>
      </c>
    </row>
    <row r="521" spans="1:10" ht="51" x14ac:dyDescent="0.25">
      <c r="A521" s="225"/>
      <c r="B521" s="225" t="s">
        <v>11576</v>
      </c>
      <c r="C521" s="225" t="s">
        <v>1258</v>
      </c>
      <c r="D521" s="225"/>
      <c r="E521" s="507">
        <v>48.6</v>
      </c>
      <c r="F521" s="225" t="s">
        <v>11577</v>
      </c>
      <c r="G521" s="225" t="s">
        <v>11578</v>
      </c>
      <c r="H521" s="225" t="s">
        <v>11093</v>
      </c>
      <c r="I521" s="225" t="s">
        <v>10000</v>
      </c>
      <c r="J521" s="225" t="s">
        <v>11221</v>
      </c>
    </row>
    <row r="522" spans="1:10" ht="38.25" x14ac:dyDescent="0.25">
      <c r="A522" s="225"/>
      <c r="B522" s="225" t="s">
        <v>11579</v>
      </c>
      <c r="C522" s="225" t="s">
        <v>1258</v>
      </c>
      <c r="D522" s="225"/>
      <c r="E522" s="507">
        <v>14</v>
      </c>
      <c r="F522" s="225" t="s">
        <v>11580</v>
      </c>
      <c r="G522" s="225" t="s">
        <v>11581</v>
      </c>
      <c r="H522" s="225" t="s">
        <v>11093</v>
      </c>
      <c r="I522" s="225" t="s">
        <v>10000</v>
      </c>
      <c r="J522" s="225" t="s">
        <v>11221</v>
      </c>
    </row>
    <row r="523" spans="1:10" ht="38.25" x14ac:dyDescent="0.25">
      <c r="A523" s="225"/>
      <c r="B523" s="225" t="s">
        <v>11579</v>
      </c>
      <c r="C523" s="225" t="s">
        <v>1258</v>
      </c>
      <c r="D523" s="225"/>
      <c r="E523" s="507">
        <v>8</v>
      </c>
      <c r="F523" s="225" t="s">
        <v>11582</v>
      </c>
      <c r="G523" s="225" t="s">
        <v>11583</v>
      </c>
      <c r="H523" s="225" t="s">
        <v>11093</v>
      </c>
      <c r="I523" s="225" t="s">
        <v>10000</v>
      </c>
      <c r="J523" s="225" t="s">
        <v>11221</v>
      </c>
    </row>
    <row r="524" spans="1:10" ht="38.25" x14ac:dyDescent="0.25">
      <c r="A524" s="225"/>
      <c r="B524" s="225" t="s">
        <v>11579</v>
      </c>
      <c r="C524" s="225" t="s">
        <v>1258</v>
      </c>
      <c r="D524" s="225"/>
      <c r="E524" s="507">
        <v>11</v>
      </c>
      <c r="F524" s="225" t="s">
        <v>11584</v>
      </c>
      <c r="G524" s="225" t="s">
        <v>11585</v>
      </c>
      <c r="H524" s="225" t="s">
        <v>11093</v>
      </c>
      <c r="I524" s="225" t="s">
        <v>10000</v>
      </c>
      <c r="J524" s="225" t="s">
        <v>11221</v>
      </c>
    </row>
    <row r="525" spans="1:10" ht="38.25" x14ac:dyDescent="0.25">
      <c r="A525" s="225"/>
      <c r="B525" s="225" t="s">
        <v>11586</v>
      </c>
      <c r="C525" s="225" t="s">
        <v>1258</v>
      </c>
      <c r="D525" s="225"/>
      <c r="E525" s="507">
        <v>34</v>
      </c>
      <c r="F525" s="225" t="s">
        <v>11587</v>
      </c>
      <c r="G525" s="225" t="s">
        <v>11588</v>
      </c>
      <c r="H525" s="225" t="s">
        <v>11093</v>
      </c>
      <c r="I525" s="225" t="s">
        <v>10000</v>
      </c>
      <c r="J525" s="225" t="s">
        <v>11221</v>
      </c>
    </row>
    <row r="526" spans="1:10" ht="38.25" x14ac:dyDescent="0.25">
      <c r="A526" s="225"/>
      <c r="B526" s="225" t="s">
        <v>11589</v>
      </c>
      <c r="C526" s="225" t="s">
        <v>1258</v>
      </c>
      <c r="D526" s="225"/>
      <c r="E526" s="507">
        <v>7.7</v>
      </c>
      <c r="F526" s="225" t="s">
        <v>11590</v>
      </c>
      <c r="G526" s="225" t="s">
        <v>11591</v>
      </c>
      <c r="H526" s="225" t="s">
        <v>11093</v>
      </c>
      <c r="I526" s="225" t="s">
        <v>10000</v>
      </c>
      <c r="J526" s="225" t="s">
        <v>11557</v>
      </c>
    </row>
    <row r="527" spans="1:10" ht="38.25" x14ac:dyDescent="0.25">
      <c r="A527" s="225"/>
      <c r="B527" s="225" t="s">
        <v>11592</v>
      </c>
      <c r="C527" s="225" t="s">
        <v>1258</v>
      </c>
      <c r="D527" s="225"/>
      <c r="E527" s="507">
        <v>14.7</v>
      </c>
      <c r="F527" s="225" t="s">
        <v>11593</v>
      </c>
      <c r="G527" s="225" t="s">
        <v>11594</v>
      </c>
      <c r="H527" s="225" t="s">
        <v>11093</v>
      </c>
      <c r="I527" s="225" t="s">
        <v>10000</v>
      </c>
      <c r="J527" s="225" t="s">
        <v>10118</v>
      </c>
    </row>
    <row r="528" spans="1:10" ht="38.25" x14ac:dyDescent="0.25">
      <c r="A528" s="225"/>
      <c r="B528" s="225" t="s">
        <v>11592</v>
      </c>
      <c r="C528" s="225" t="s">
        <v>1258</v>
      </c>
      <c r="D528" s="225"/>
      <c r="E528" s="507">
        <v>12</v>
      </c>
      <c r="F528" s="225" t="s">
        <v>11595</v>
      </c>
      <c r="G528" s="225" t="s">
        <v>11596</v>
      </c>
      <c r="H528" s="225" t="s">
        <v>11093</v>
      </c>
      <c r="I528" s="225" t="s">
        <v>10000</v>
      </c>
      <c r="J528" s="225" t="s">
        <v>11221</v>
      </c>
    </row>
    <row r="529" spans="1:10" ht="38.25" x14ac:dyDescent="0.25">
      <c r="A529" s="225"/>
      <c r="B529" s="225" t="s">
        <v>11597</v>
      </c>
      <c r="C529" s="225" t="s">
        <v>1258</v>
      </c>
      <c r="D529" s="225"/>
      <c r="E529" s="507">
        <v>23</v>
      </c>
      <c r="F529" s="225" t="s">
        <v>11598</v>
      </c>
      <c r="G529" s="225" t="s">
        <v>11599</v>
      </c>
      <c r="H529" s="225" t="s">
        <v>11093</v>
      </c>
      <c r="I529" s="225" t="s">
        <v>10000</v>
      </c>
      <c r="J529" s="225" t="s">
        <v>11221</v>
      </c>
    </row>
    <row r="530" spans="1:10" ht="38.25" x14ac:dyDescent="0.25">
      <c r="A530" s="225"/>
      <c r="B530" s="225" t="s">
        <v>11600</v>
      </c>
      <c r="C530" s="225" t="s">
        <v>1258</v>
      </c>
      <c r="D530" s="225"/>
      <c r="E530" s="507">
        <v>5.7</v>
      </c>
      <c r="F530" s="225" t="s">
        <v>11601</v>
      </c>
      <c r="G530" s="225" t="s">
        <v>11602</v>
      </c>
      <c r="H530" s="225" t="s">
        <v>11093</v>
      </c>
      <c r="I530" s="225" t="s">
        <v>10000</v>
      </c>
      <c r="J530" s="225" t="s">
        <v>10710</v>
      </c>
    </row>
    <row r="531" spans="1:10" ht="38.25" x14ac:dyDescent="0.25">
      <c r="A531" s="225"/>
      <c r="B531" s="225" t="s">
        <v>11603</v>
      </c>
      <c r="C531" s="225" t="s">
        <v>1258</v>
      </c>
      <c r="D531" s="225"/>
      <c r="E531" s="507">
        <v>21.6</v>
      </c>
      <c r="F531" s="225" t="s">
        <v>11604</v>
      </c>
      <c r="G531" s="225" t="s">
        <v>11605</v>
      </c>
      <c r="H531" s="225" t="s">
        <v>11093</v>
      </c>
      <c r="I531" s="225" t="s">
        <v>10000</v>
      </c>
      <c r="J531" s="225" t="s">
        <v>11221</v>
      </c>
    </row>
    <row r="532" spans="1:10" ht="38.25" x14ac:dyDescent="0.25">
      <c r="A532" s="225"/>
      <c r="B532" s="225" t="s">
        <v>11603</v>
      </c>
      <c r="C532" s="225" t="s">
        <v>1258</v>
      </c>
      <c r="D532" s="225"/>
      <c r="E532" s="507">
        <v>6.5</v>
      </c>
      <c r="F532" s="225" t="s">
        <v>11606</v>
      </c>
      <c r="G532" s="225" t="s">
        <v>11606</v>
      </c>
      <c r="H532" s="225" t="s">
        <v>11093</v>
      </c>
      <c r="I532" s="225" t="s">
        <v>10000</v>
      </c>
      <c r="J532" s="225" t="s">
        <v>11221</v>
      </c>
    </row>
    <row r="533" spans="1:10" ht="38.25" x14ac:dyDescent="0.25">
      <c r="A533" s="225"/>
      <c r="B533" s="225" t="s">
        <v>11607</v>
      </c>
      <c r="C533" s="225" t="s">
        <v>1258</v>
      </c>
      <c r="D533" s="225"/>
      <c r="E533" s="507">
        <v>18</v>
      </c>
      <c r="F533" s="225" t="s">
        <v>11608</v>
      </c>
      <c r="G533" s="225" t="s">
        <v>11609</v>
      </c>
      <c r="H533" s="225" t="s">
        <v>11093</v>
      </c>
      <c r="I533" s="225" t="s">
        <v>10000</v>
      </c>
      <c r="J533" s="225" t="s">
        <v>10717</v>
      </c>
    </row>
    <row r="534" spans="1:10" ht="38.25" x14ac:dyDescent="0.25">
      <c r="A534" s="225"/>
      <c r="B534" s="225" t="s">
        <v>11607</v>
      </c>
      <c r="C534" s="225" t="s">
        <v>1258</v>
      </c>
      <c r="D534" s="225"/>
      <c r="E534" s="507">
        <v>20.399999999999999</v>
      </c>
      <c r="F534" s="225" t="s">
        <v>11610</v>
      </c>
      <c r="G534" s="225" t="s">
        <v>11611</v>
      </c>
      <c r="H534" s="225" t="s">
        <v>11093</v>
      </c>
      <c r="I534" s="225" t="s">
        <v>10000</v>
      </c>
      <c r="J534" s="225" t="s">
        <v>11221</v>
      </c>
    </row>
    <row r="535" spans="1:10" ht="38.25" x14ac:dyDescent="0.25">
      <c r="A535" s="225"/>
      <c r="B535" s="225" t="s">
        <v>11612</v>
      </c>
      <c r="C535" s="225" t="s">
        <v>1258</v>
      </c>
      <c r="D535" s="225"/>
      <c r="E535" s="507">
        <v>52.3</v>
      </c>
      <c r="F535" s="225" t="s">
        <v>11613</v>
      </c>
      <c r="G535" s="225" t="s">
        <v>11614</v>
      </c>
      <c r="H535" s="225" t="s">
        <v>11093</v>
      </c>
      <c r="I535" s="225" t="s">
        <v>10000</v>
      </c>
      <c r="J535" s="225" t="s">
        <v>11221</v>
      </c>
    </row>
    <row r="536" spans="1:10" ht="38.25" x14ac:dyDescent="0.25">
      <c r="A536" s="225"/>
      <c r="B536" s="225" t="s">
        <v>11615</v>
      </c>
      <c r="C536" s="225" t="s">
        <v>1258</v>
      </c>
      <c r="D536" s="225"/>
      <c r="E536" s="507">
        <v>20.6</v>
      </c>
      <c r="F536" s="225" t="s">
        <v>11616</v>
      </c>
      <c r="G536" s="225" t="s">
        <v>11617</v>
      </c>
      <c r="H536" s="225" t="s">
        <v>11093</v>
      </c>
      <c r="I536" s="225" t="s">
        <v>10000</v>
      </c>
      <c r="J536" s="225" t="s">
        <v>11221</v>
      </c>
    </row>
    <row r="537" spans="1:10" ht="38.25" x14ac:dyDescent="0.25">
      <c r="A537" s="225"/>
      <c r="B537" s="225" t="s">
        <v>11615</v>
      </c>
      <c r="C537" s="225" t="s">
        <v>1258</v>
      </c>
      <c r="D537" s="225"/>
      <c r="E537" s="507">
        <v>13</v>
      </c>
      <c r="F537" s="225" t="s">
        <v>11618</v>
      </c>
      <c r="G537" s="225" t="s">
        <v>11619</v>
      </c>
      <c r="H537" s="225" t="s">
        <v>11093</v>
      </c>
      <c r="I537" s="225" t="s">
        <v>10000</v>
      </c>
      <c r="J537" s="225" t="s">
        <v>11221</v>
      </c>
    </row>
    <row r="538" spans="1:10" ht="38.25" x14ac:dyDescent="0.25">
      <c r="A538" s="225"/>
      <c r="B538" s="225" t="s">
        <v>11620</v>
      </c>
      <c r="C538" s="225" t="s">
        <v>1258</v>
      </c>
      <c r="D538" s="225"/>
      <c r="E538" s="507">
        <v>13.8</v>
      </c>
      <c r="F538" s="225" t="s">
        <v>11621</v>
      </c>
      <c r="G538" s="225" t="s">
        <v>11622</v>
      </c>
      <c r="H538" s="225" t="s">
        <v>11093</v>
      </c>
      <c r="I538" s="225" t="s">
        <v>10000</v>
      </c>
      <c r="J538" s="225" t="s">
        <v>11221</v>
      </c>
    </row>
    <row r="539" spans="1:10" ht="38.25" x14ac:dyDescent="0.25">
      <c r="A539" s="225"/>
      <c r="B539" s="225" t="s">
        <v>11623</v>
      </c>
      <c r="C539" s="225" t="s">
        <v>1258</v>
      </c>
      <c r="D539" s="225"/>
      <c r="E539" s="507">
        <v>14</v>
      </c>
      <c r="F539" s="225" t="s">
        <v>11624</v>
      </c>
      <c r="G539" s="225" t="s">
        <v>11625</v>
      </c>
      <c r="H539" s="225" t="s">
        <v>11086</v>
      </c>
      <c r="I539" s="225" t="s">
        <v>9986</v>
      </c>
      <c r="J539" s="225" t="s">
        <v>11221</v>
      </c>
    </row>
    <row r="540" spans="1:10" ht="38.25" x14ac:dyDescent="0.25">
      <c r="A540" s="225"/>
      <c r="B540" s="225" t="s">
        <v>11626</v>
      </c>
      <c r="C540" s="225" t="s">
        <v>1258</v>
      </c>
      <c r="D540" s="225"/>
      <c r="E540" s="507">
        <v>45.5</v>
      </c>
      <c r="F540" s="225" t="s">
        <v>11627</v>
      </c>
      <c r="G540" s="225" t="s">
        <v>11628</v>
      </c>
      <c r="H540" s="225" t="s">
        <v>11086</v>
      </c>
      <c r="I540" s="225" t="s">
        <v>9986</v>
      </c>
      <c r="J540" s="225" t="s">
        <v>11221</v>
      </c>
    </row>
    <row r="541" spans="1:10" ht="38.25" x14ac:dyDescent="0.25">
      <c r="A541" s="225"/>
      <c r="B541" s="225" t="s">
        <v>11629</v>
      </c>
      <c r="C541" s="225" t="s">
        <v>1258</v>
      </c>
      <c r="D541" s="225"/>
      <c r="E541" s="507">
        <v>204</v>
      </c>
      <c r="F541" s="225" t="s">
        <v>11630</v>
      </c>
      <c r="G541" s="225" t="s">
        <v>11631</v>
      </c>
      <c r="H541" s="225" t="s">
        <v>11086</v>
      </c>
      <c r="I541" s="225" t="s">
        <v>9986</v>
      </c>
      <c r="J541" s="225" t="s">
        <v>11221</v>
      </c>
    </row>
    <row r="542" spans="1:10" ht="63.75" x14ac:dyDescent="0.25">
      <c r="A542" s="225"/>
      <c r="B542" s="225" t="s">
        <v>11632</v>
      </c>
      <c r="C542" s="225" t="s">
        <v>1258</v>
      </c>
      <c r="D542" s="225"/>
      <c r="E542" s="507">
        <v>33.1</v>
      </c>
      <c r="F542" s="225" t="s">
        <v>11633</v>
      </c>
      <c r="G542" s="225" t="s">
        <v>11634</v>
      </c>
      <c r="H542" s="225" t="s">
        <v>11086</v>
      </c>
      <c r="I542" s="225" t="s">
        <v>9986</v>
      </c>
      <c r="J542" s="225" t="s">
        <v>11221</v>
      </c>
    </row>
    <row r="543" spans="1:10" ht="25.5" x14ac:dyDescent="0.25">
      <c r="A543" s="225"/>
      <c r="B543" s="225" t="s">
        <v>11635</v>
      </c>
      <c r="C543" s="225" t="s">
        <v>1258</v>
      </c>
      <c r="D543" s="225"/>
      <c r="E543" s="507">
        <v>138</v>
      </c>
      <c r="F543" s="225" t="s">
        <v>11636</v>
      </c>
      <c r="G543" s="225" t="s">
        <v>11637</v>
      </c>
      <c r="H543" s="225" t="s">
        <v>11086</v>
      </c>
      <c r="I543" s="225" t="s">
        <v>9986</v>
      </c>
      <c r="J543" s="225" t="s">
        <v>11221</v>
      </c>
    </row>
    <row r="544" spans="1:10" ht="38.25" x14ac:dyDescent="0.25">
      <c r="A544" s="225"/>
      <c r="B544" s="225" t="s">
        <v>11638</v>
      </c>
      <c r="C544" s="225" t="s">
        <v>1258</v>
      </c>
      <c r="D544" s="225"/>
      <c r="E544" s="507">
        <v>43.3</v>
      </c>
      <c r="F544" s="225" t="s">
        <v>11639</v>
      </c>
      <c r="G544" s="225" t="s">
        <v>11640</v>
      </c>
      <c r="H544" s="225" t="s">
        <v>11086</v>
      </c>
      <c r="I544" s="225" t="s">
        <v>9986</v>
      </c>
      <c r="J544" s="225" t="s">
        <v>11557</v>
      </c>
    </row>
    <row r="545" spans="1:10" ht="51" x14ac:dyDescent="0.25">
      <c r="A545" s="225"/>
      <c r="B545" s="225" t="s">
        <v>11638</v>
      </c>
      <c r="C545" s="225" t="s">
        <v>1258</v>
      </c>
      <c r="D545" s="225"/>
      <c r="E545" s="507">
        <v>43.8</v>
      </c>
      <c r="F545" s="225" t="s">
        <v>11641</v>
      </c>
      <c r="G545" s="225" t="s">
        <v>11642</v>
      </c>
      <c r="H545" s="225" t="s">
        <v>11086</v>
      </c>
      <c r="I545" s="225" t="s">
        <v>9986</v>
      </c>
      <c r="J545" s="225" t="s">
        <v>11221</v>
      </c>
    </row>
    <row r="546" spans="1:10" ht="38.25" x14ac:dyDescent="0.25">
      <c r="A546" s="225"/>
      <c r="B546" s="225" t="s">
        <v>11643</v>
      </c>
      <c r="C546" s="225" t="s">
        <v>1258</v>
      </c>
      <c r="D546" s="225"/>
      <c r="E546" s="507">
        <v>35</v>
      </c>
      <c r="F546" s="225" t="s">
        <v>11644</v>
      </c>
      <c r="G546" s="225" t="s">
        <v>11645</v>
      </c>
      <c r="H546" s="225" t="s">
        <v>11086</v>
      </c>
      <c r="I546" s="225" t="s">
        <v>9986</v>
      </c>
      <c r="J546" s="225" t="s">
        <v>11221</v>
      </c>
    </row>
    <row r="547" spans="1:10" ht="38.25" x14ac:dyDescent="0.25">
      <c r="A547" s="225"/>
      <c r="B547" s="225" t="s">
        <v>10144</v>
      </c>
      <c r="C547" s="225" t="s">
        <v>1258</v>
      </c>
      <c r="D547" s="225"/>
      <c r="E547" s="507">
        <v>8.1999999999999993</v>
      </c>
      <c r="F547" s="225" t="s">
        <v>11646</v>
      </c>
      <c r="G547" s="225" t="s">
        <v>11647</v>
      </c>
      <c r="H547" s="225" t="s">
        <v>11086</v>
      </c>
      <c r="I547" s="225" t="s">
        <v>9986</v>
      </c>
      <c r="J547" s="225" t="s">
        <v>11221</v>
      </c>
    </row>
    <row r="548" spans="1:10" ht="38.25" x14ac:dyDescent="0.25">
      <c r="A548" s="225"/>
      <c r="B548" s="225" t="s">
        <v>11648</v>
      </c>
      <c r="C548" s="225" t="s">
        <v>1258</v>
      </c>
      <c r="D548" s="225"/>
      <c r="E548" s="507">
        <v>8.5</v>
      </c>
      <c r="F548" s="225" t="s">
        <v>11649</v>
      </c>
      <c r="G548" s="225" t="s">
        <v>11650</v>
      </c>
      <c r="H548" s="225" t="s">
        <v>11086</v>
      </c>
      <c r="I548" s="225" t="s">
        <v>9986</v>
      </c>
      <c r="J548" s="225" t="s">
        <v>11221</v>
      </c>
    </row>
    <row r="549" spans="1:10" ht="38.25" x14ac:dyDescent="0.25">
      <c r="A549" s="225"/>
      <c r="B549" s="225" t="s">
        <v>11651</v>
      </c>
      <c r="C549" s="225" t="s">
        <v>1258</v>
      </c>
      <c r="D549" s="225"/>
      <c r="E549" s="507">
        <v>8</v>
      </c>
      <c r="F549" s="225" t="s">
        <v>11652</v>
      </c>
      <c r="G549" s="225" t="s">
        <v>11653</v>
      </c>
      <c r="H549" s="225" t="s">
        <v>11086</v>
      </c>
      <c r="I549" s="225" t="s">
        <v>9986</v>
      </c>
      <c r="J549" s="225" t="s">
        <v>11221</v>
      </c>
    </row>
    <row r="550" spans="1:10" ht="38.25" x14ac:dyDescent="0.25">
      <c r="A550" s="225"/>
      <c r="B550" s="225" t="s">
        <v>11654</v>
      </c>
      <c r="C550" s="225" t="s">
        <v>1258</v>
      </c>
      <c r="D550" s="225"/>
      <c r="E550" s="507">
        <v>30</v>
      </c>
      <c r="F550" s="225" t="s">
        <v>11655</v>
      </c>
      <c r="G550" s="225" t="s">
        <v>11656</v>
      </c>
      <c r="H550" s="225" t="s">
        <v>11086</v>
      </c>
      <c r="I550" s="225" t="s">
        <v>9986</v>
      </c>
      <c r="J550" s="225" t="s">
        <v>11221</v>
      </c>
    </row>
    <row r="551" spans="1:10" ht="38.25" x14ac:dyDescent="0.25">
      <c r="A551" s="225"/>
      <c r="B551" s="225" t="s">
        <v>11657</v>
      </c>
      <c r="C551" s="225" t="s">
        <v>1258</v>
      </c>
      <c r="D551" s="225"/>
      <c r="E551" s="507">
        <v>7</v>
      </c>
      <c r="F551" s="225" t="s">
        <v>11658</v>
      </c>
      <c r="G551" s="225" t="s">
        <v>11659</v>
      </c>
      <c r="H551" s="225" t="s">
        <v>11086</v>
      </c>
      <c r="I551" s="225" t="s">
        <v>9986</v>
      </c>
      <c r="J551" s="225" t="s">
        <v>11221</v>
      </c>
    </row>
    <row r="552" spans="1:10" ht="38.25" x14ac:dyDescent="0.25">
      <c r="A552" s="225"/>
      <c r="B552" s="225" t="s">
        <v>11660</v>
      </c>
      <c r="C552" s="225" t="s">
        <v>1258</v>
      </c>
      <c r="D552" s="225"/>
      <c r="E552" s="507">
        <v>29</v>
      </c>
      <c r="F552" s="225" t="s">
        <v>11661</v>
      </c>
      <c r="G552" s="225" t="s">
        <v>11662</v>
      </c>
      <c r="H552" s="225" t="s">
        <v>11086</v>
      </c>
      <c r="I552" s="225" t="s">
        <v>9986</v>
      </c>
      <c r="J552" s="225" t="s">
        <v>11221</v>
      </c>
    </row>
    <row r="553" spans="1:10" ht="38.25" x14ac:dyDescent="0.25">
      <c r="A553" s="225"/>
      <c r="B553" s="225" t="s">
        <v>11663</v>
      </c>
      <c r="C553" s="225" t="s">
        <v>1258</v>
      </c>
      <c r="D553" s="225"/>
      <c r="E553" s="507">
        <v>26</v>
      </c>
      <c r="F553" s="225" t="s">
        <v>11664</v>
      </c>
      <c r="G553" s="225" t="s">
        <v>11665</v>
      </c>
      <c r="H553" s="225" t="s">
        <v>11086</v>
      </c>
      <c r="I553" s="225" t="s">
        <v>9986</v>
      </c>
      <c r="J553" s="225" t="s">
        <v>11221</v>
      </c>
    </row>
    <row r="554" spans="1:10" ht="51" x14ac:dyDescent="0.25">
      <c r="A554" s="225"/>
      <c r="B554" s="225" t="s">
        <v>11666</v>
      </c>
      <c r="C554" s="225" t="s">
        <v>1258</v>
      </c>
      <c r="D554" s="225"/>
      <c r="E554" s="507">
        <v>27</v>
      </c>
      <c r="F554" s="225" t="s">
        <v>11667</v>
      </c>
      <c r="G554" s="225" t="s">
        <v>11668</v>
      </c>
      <c r="H554" s="225" t="s">
        <v>11086</v>
      </c>
      <c r="I554" s="225" t="s">
        <v>9986</v>
      </c>
      <c r="J554" s="225" t="s">
        <v>11221</v>
      </c>
    </row>
    <row r="555" spans="1:10" ht="38.25" x14ac:dyDescent="0.25">
      <c r="A555" s="225"/>
      <c r="B555" s="225" t="s">
        <v>11669</v>
      </c>
      <c r="C555" s="225" t="s">
        <v>1258</v>
      </c>
      <c r="D555" s="225"/>
      <c r="E555" s="507">
        <v>19.5</v>
      </c>
      <c r="F555" s="225" t="s">
        <v>11670</v>
      </c>
      <c r="G555" s="225" t="s">
        <v>11671</v>
      </c>
      <c r="H555" s="225" t="s">
        <v>11086</v>
      </c>
      <c r="I555" s="225" t="s">
        <v>9986</v>
      </c>
      <c r="J555" s="225" t="s">
        <v>11450</v>
      </c>
    </row>
    <row r="556" spans="1:10" ht="38.25" x14ac:dyDescent="0.25">
      <c r="A556" s="225"/>
      <c r="B556" s="225" t="s">
        <v>11672</v>
      </c>
      <c r="C556" s="225" t="s">
        <v>1258</v>
      </c>
      <c r="D556" s="225"/>
      <c r="E556" s="507">
        <v>5.7</v>
      </c>
      <c r="F556" s="225" t="s">
        <v>11673</v>
      </c>
      <c r="G556" s="225" t="s">
        <v>11674</v>
      </c>
      <c r="H556" s="225" t="s">
        <v>11086</v>
      </c>
      <c r="I556" s="225" t="s">
        <v>9986</v>
      </c>
      <c r="J556" s="225" t="s">
        <v>11221</v>
      </c>
    </row>
    <row r="557" spans="1:10" ht="38.25" x14ac:dyDescent="0.25">
      <c r="A557" s="225"/>
      <c r="B557" s="225" t="s">
        <v>11675</v>
      </c>
      <c r="C557" s="225" t="s">
        <v>1258</v>
      </c>
      <c r="D557" s="225"/>
      <c r="E557" s="507">
        <v>8.6999999999999993</v>
      </c>
      <c r="F557" s="225" t="s">
        <v>11676</v>
      </c>
      <c r="G557" s="225" t="s">
        <v>11677</v>
      </c>
      <c r="H557" s="225" t="s">
        <v>11086</v>
      </c>
      <c r="I557" s="225" t="s">
        <v>9986</v>
      </c>
      <c r="J557" s="225" t="s">
        <v>11450</v>
      </c>
    </row>
    <row r="558" spans="1:10" ht="63.75" x14ac:dyDescent="0.25">
      <c r="A558" s="225"/>
      <c r="B558" s="225" t="s">
        <v>11678</v>
      </c>
      <c r="C558" s="225" t="s">
        <v>1258</v>
      </c>
      <c r="D558" s="225"/>
      <c r="E558" s="507">
        <v>50.3</v>
      </c>
      <c r="F558" s="225" t="s">
        <v>11679</v>
      </c>
      <c r="G558" s="225" t="s">
        <v>11680</v>
      </c>
      <c r="H558" s="225" t="s">
        <v>11086</v>
      </c>
      <c r="I558" s="225" t="s">
        <v>9986</v>
      </c>
      <c r="J558" s="225" t="s">
        <v>11221</v>
      </c>
    </row>
    <row r="559" spans="1:10" ht="51" x14ac:dyDescent="0.25">
      <c r="A559" s="225"/>
      <c r="B559" s="225" t="s">
        <v>11681</v>
      </c>
      <c r="C559" s="225" t="s">
        <v>1258</v>
      </c>
      <c r="D559" s="225"/>
      <c r="E559" s="507">
        <v>27.2</v>
      </c>
      <c r="F559" s="225" t="s">
        <v>11682</v>
      </c>
      <c r="G559" s="225" t="s">
        <v>11683</v>
      </c>
      <c r="H559" s="225" t="s">
        <v>11086</v>
      </c>
      <c r="I559" s="225" t="s">
        <v>9986</v>
      </c>
      <c r="J559" s="225" t="s">
        <v>10717</v>
      </c>
    </row>
    <row r="560" spans="1:10" ht="51" x14ac:dyDescent="0.25">
      <c r="A560" s="225"/>
      <c r="B560" s="225" t="s">
        <v>11684</v>
      </c>
      <c r="C560" s="225" t="s">
        <v>1258</v>
      </c>
      <c r="D560" s="225"/>
      <c r="E560" s="507">
        <v>75</v>
      </c>
      <c r="F560" s="225" t="s">
        <v>11685</v>
      </c>
      <c r="G560" s="225" t="s">
        <v>11686</v>
      </c>
      <c r="H560" s="225" t="s">
        <v>11687</v>
      </c>
      <c r="I560" s="225" t="s">
        <v>11688</v>
      </c>
      <c r="J560" s="225" t="s">
        <v>11221</v>
      </c>
    </row>
    <row r="561" spans="1:10" ht="51" x14ac:dyDescent="0.25">
      <c r="A561" s="225"/>
      <c r="B561" s="225" t="s">
        <v>11689</v>
      </c>
      <c r="C561" s="225" t="s">
        <v>1258</v>
      </c>
      <c r="D561" s="225"/>
      <c r="E561" s="507">
        <v>46.4</v>
      </c>
      <c r="F561" s="225" t="s">
        <v>11690</v>
      </c>
      <c r="G561" s="225" t="s">
        <v>11691</v>
      </c>
      <c r="H561" s="225" t="s">
        <v>11086</v>
      </c>
      <c r="I561" s="225" t="s">
        <v>9974</v>
      </c>
      <c r="J561" s="225" t="s">
        <v>11557</v>
      </c>
    </row>
    <row r="562" spans="1:10" ht="38.25" x14ac:dyDescent="0.25">
      <c r="A562" s="225"/>
      <c r="B562" s="225" t="s">
        <v>11692</v>
      </c>
      <c r="C562" s="225" t="s">
        <v>1258</v>
      </c>
      <c r="D562" s="225"/>
      <c r="E562" s="507">
        <v>52</v>
      </c>
      <c r="F562" s="225" t="s">
        <v>11693</v>
      </c>
      <c r="G562" s="225" t="s">
        <v>11694</v>
      </c>
      <c r="H562" s="225" t="s">
        <v>11086</v>
      </c>
      <c r="I562" s="225" t="s">
        <v>9986</v>
      </c>
      <c r="J562" s="225" t="s">
        <v>10717</v>
      </c>
    </row>
    <row r="563" spans="1:10" ht="38.25" x14ac:dyDescent="0.25">
      <c r="A563" s="225"/>
      <c r="B563" s="225" t="s">
        <v>10810</v>
      </c>
      <c r="C563" s="225" t="s">
        <v>1258</v>
      </c>
      <c r="D563" s="225"/>
      <c r="E563" s="507">
        <v>24.9</v>
      </c>
      <c r="F563" s="225" t="s">
        <v>11695</v>
      </c>
      <c r="G563" s="225" t="s">
        <v>11696</v>
      </c>
      <c r="H563" s="225" t="s">
        <v>11086</v>
      </c>
      <c r="I563" s="225" t="s">
        <v>9986</v>
      </c>
      <c r="J563" s="225" t="s">
        <v>10717</v>
      </c>
    </row>
    <row r="564" spans="1:10" ht="51" x14ac:dyDescent="0.25">
      <c r="A564" s="225"/>
      <c r="B564" s="225" t="s">
        <v>11697</v>
      </c>
      <c r="C564" s="225" t="s">
        <v>1258</v>
      </c>
      <c r="D564" s="225"/>
      <c r="E564" s="507">
        <v>14</v>
      </c>
      <c r="F564" s="225" t="s">
        <v>11698</v>
      </c>
      <c r="G564" s="225" t="s">
        <v>11699</v>
      </c>
      <c r="H564" s="225" t="s">
        <v>11700</v>
      </c>
      <c r="I564" s="225" t="s">
        <v>10776</v>
      </c>
      <c r="J564" s="225" t="s">
        <v>11557</v>
      </c>
    </row>
    <row r="565" spans="1:10" ht="38.25" x14ac:dyDescent="0.25">
      <c r="A565" s="225"/>
      <c r="B565" s="225" t="s">
        <v>11701</v>
      </c>
      <c r="C565" s="225" t="s">
        <v>1258</v>
      </c>
      <c r="D565" s="225"/>
      <c r="E565" s="507">
        <v>21.4</v>
      </c>
      <c r="F565" s="225" t="s">
        <v>11702</v>
      </c>
      <c r="G565" s="482" t="s">
        <v>11703</v>
      </c>
      <c r="H565" s="225" t="s">
        <v>11704</v>
      </c>
      <c r="I565" s="225" t="s">
        <v>11705</v>
      </c>
      <c r="J565" s="225" t="s">
        <v>11302</v>
      </c>
    </row>
    <row r="566" spans="1:10" ht="25.5" x14ac:dyDescent="0.25">
      <c r="A566" s="225"/>
      <c r="B566" s="225" t="s">
        <v>11706</v>
      </c>
      <c r="C566" s="225" t="s">
        <v>1258</v>
      </c>
      <c r="D566" s="225"/>
      <c r="E566" s="507">
        <v>17.7</v>
      </c>
      <c r="F566" s="225" t="s">
        <v>11702</v>
      </c>
      <c r="G566" s="482" t="s">
        <v>11707</v>
      </c>
      <c r="H566" s="225" t="s">
        <v>11704</v>
      </c>
      <c r="I566" s="225" t="s">
        <v>11705</v>
      </c>
      <c r="J566" s="225" t="s">
        <v>11302</v>
      </c>
    </row>
    <row r="567" spans="1:10" ht="25.5" x14ac:dyDescent="0.25">
      <c r="A567" s="225"/>
      <c r="B567" s="225" t="s">
        <v>11706</v>
      </c>
      <c r="C567" s="225" t="s">
        <v>1258</v>
      </c>
      <c r="D567" s="225"/>
      <c r="E567" s="507">
        <v>25.6</v>
      </c>
      <c r="F567" s="225" t="s">
        <v>11702</v>
      </c>
      <c r="G567" s="482" t="s">
        <v>11707</v>
      </c>
      <c r="H567" s="225" t="s">
        <v>11704</v>
      </c>
      <c r="I567" s="225" t="s">
        <v>11705</v>
      </c>
      <c r="J567" s="225" t="s">
        <v>11302</v>
      </c>
    </row>
    <row r="568" spans="1:10" ht="25.5" x14ac:dyDescent="0.25">
      <c r="A568" s="225"/>
      <c r="B568" s="225" t="s">
        <v>11706</v>
      </c>
      <c r="C568" s="225" t="s">
        <v>1258</v>
      </c>
      <c r="D568" s="225"/>
      <c r="E568" s="507">
        <v>18.2</v>
      </c>
      <c r="F568" s="225" t="s">
        <v>11702</v>
      </c>
      <c r="G568" s="482" t="s">
        <v>11707</v>
      </c>
      <c r="H568" s="225" t="s">
        <v>11704</v>
      </c>
      <c r="I568" s="225" t="s">
        <v>11705</v>
      </c>
      <c r="J568" s="225" t="s">
        <v>11302</v>
      </c>
    </row>
    <row r="569" spans="1:10" ht="38.25" x14ac:dyDescent="0.25">
      <c r="A569" s="225"/>
      <c r="B569" s="225" t="s">
        <v>11708</v>
      </c>
      <c r="C569" s="225" t="s">
        <v>1258</v>
      </c>
      <c r="D569" s="225"/>
      <c r="E569" s="507">
        <v>41</v>
      </c>
      <c r="F569" s="225" t="s">
        <v>11709</v>
      </c>
      <c r="G569" s="482" t="s">
        <v>11710</v>
      </c>
      <c r="H569" s="225" t="s">
        <v>11711</v>
      </c>
      <c r="I569" s="225" t="s">
        <v>10784</v>
      </c>
      <c r="J569" s="225" t="s">
        <v>11221</v>
      </c>
    </row>
    <row r="570" spans="1:10" ht="38.25" x14ac:dyDescent="0.25">
      <c r="A570" s="225"/>
      <c r="B570" s="225" t="s">
        <v>11712</v>
      </c>
      <c r="C570" s="225" t="s">
        <v>1258</v>
      </c>
      <c r="D570" s="225"/>
      <c r="E570" s="507">
        <v>19</v>
      </c>
      <c r="F570" s="225" t="s">
        <v>11713</v>
      </c>
      <c r="G570" s="482" t="s">
        <v>11714</v>
      </c>
      <c r="H570" s="225" t="s">
        <v>11711</v>
      </c>
      <c r="I570" s="225" t="s">
        <v>10784</v>
      </c>
      <c r="J570" s="225" t="s">
        <v>11221</v>
      </c>
    </row>
    <row r="571" spans="1:10" ht="38.25" x14ac:dyDescent="0.25">
      <c r="A571" s="225"/>
      <c r="B571" s="225" t="s">
        <v>11715</v>
      </c>
      <c r="C571" s="225" t="s">
        <v>1258</v>
      </c>
      <c r="D571" s="225"/>
      <c r="E571" s="507">
        <v>46.6</v>
      </c>
      <c r="F571" s="225" t="s">
        <v>11716</v>
      </c>
      <c r="G571" s="482" t="s">
        <v>11717</v>
      </c>
      <c r="H571" s="225" t="s">
        <v>11711</v>
      </c>
      <c r="I571" s="225" t="s">
        <v>10784</v>
      </c>
      <c r="J571" s="225" t="s">
        <v>11221</v>
      </c>
    </row>
    <row r="572" spans="1:10" ht="38.25" x14ac:dyDescent="0.25">
      <c r="A572" s="225"/>
      <c r="B572" s="225" t="s">
        <v>10215</v>
      </c>
      <c r="C572" s="225" t="s">
        <v>1258</v>
      </c>
      <c r="D572" s="225"/>
      <c r="E572" s="507">
        <v>12</v>
      </c>
      <c r="F572" s="225" t="s">
        <v>11718</v>
      </c>
      <c r="G572" s="482" t="s">
        <v>11719</v>
      </c>
      <c r="H572" s="225" t="s">
        <v>11711</v>
      </c>
      <c r="I572" s="225" t="s">
        <v>10784</v>
      </c>
      <c r="J572" s="225" t="s">
        <v>11450</v>
      </c>
    </row>
    <row r="573" spans="1:10" ht="38.25" x14ac:dyDescent="0.25">
      <c r="A573" s="225"/>
      <c r="B573" s="225" t="s">
        <v>11720</v>
      </c>
      <c r="C573" s="225" t="s">
        <v>1258</v>
      </c>
      <c r="D573" s="225"/>
      <c r="E573" s="507">
        <v>15.8</v>
      </c>
      <c r="F573" s="225" t="s">
        <v>11721</v>
      </c>
      <c r="G573" s="482" t="s">
        <v>11722</v>
      </c>
      <c r="H573" s="225" t="s">
        <v>11711</v>
      </c>
      <c r="I573" s="225" t="s">
        <v>10784</v>
      </c>
      <c r="J573" s="225" t="s">
        <v>11221</v>
      </c>
    </row>
    <row r="574" spans="1:10" ht="63.75" x14ac:dyDescent="0.25">
      <c r="A574" s="225"/>
      <c r="B574" s="225" t="s">
        <v>11723</v>
      </c>
      <c r="C574" s="225" t="s">
        <v>1258</v>
      </c>
      <c r="D574" s="225"/>
      <c r="E574" s="507">
        <v>205.8</v>
      </c>
      <c r="F574" s="225" t="s">
        <v>11724</v>
      </c>
      <c r="G574" s="482" t="s">
        <v>11725</v>
      </c>
      <c r="H574" s="225" t="s">
        <v>11711</v>
      </c>
      <c r="I574" s="225" t="s">
        <v>10784</v>
      </c>
      <c r="J574" s="225" t="s">
        <v>11450</v>
      </c>
    </row>
    <row r="575" spans="1:10" ht="38.25" x14ac:dyDescent="0.25">
      <c r="A575" s="225"/>
      <c r="B575" s="225" t="s">
        <v>11726</v>
      </c>
      <c r="C575" s="225" t="s">
        <v>1258</v>
      </c>
      <c r="D575" s="225"/>
      <c r="E575" s="507">
        <v>6.8</v>
      </c>
      <c r="F575" s="225" t="s">
        <v>11727</v>
      </c>
      <c r="G575" s="482" t="s">
        <v>11728</v>
      </c>
      <c r="H575" s="225" t="s">
        <v>11105</v>
      </c>
      <c r="I575" s="225" t="s">
        <v>9968</v>
      </c>
      <c r="J575" s="225" t="s">
        <v>11221</v>
      </c>
    </row>
    <row r="576" spans="1:10" ht="38.25" x14ac:dyDescent="0.25">
      <c r="A576" s="225"/>
      <c r="B576" s="225" t="s">
        <v>11729</v>
      </c>
      <c r="C576" s="225" t="s">
        <v>1258</v>
      </c>
      <c r="D576" s="225"/>
      <c r="E576" s="507">
        <v>17.600000000000001</v>
      </c>
      <c r="F576" s="225" t="s">
        <v>11730</v>
      </c>
      <c r="G576" s="482" t="s">
        <v>11731</v>
      </c>
      <c r="H576" s="225" t="s">
        <v>11105</v>
      </c>
      <c r="I576" s="225" t="s">
        <v>9968</v>
      </c>
      <c r="J576" s="225" t="s">
        <v>11221</v>
      </c>
    </row>
    <row r="577" spans="1:10" ht="38.25" x14ac:dyDescent="0.25">
      <c r="A577" s="225"/>
      <c r="B577" s="225" t="s">
        <v>11732</v>
      </c>
      <c r="C577" s="225" t="s">
        <v>1258</v>
      </c>
      <c r="D577" s="225"/>
      <c r="E577" s="507">
        <v>17</v>
      </c>
      <c r="F577" s="225" t="s">
        <v>11733</v>
      </c>
      <c r="G577" s="482" t="s">
        <v>11734</v>
      </c>
      <c r="H577" s="225" t="s">
        <v>11105</v>
      </c>
      <c r="I577" s="225" t="s">
        <v>9968</v>
      </c>
      <c r="J577" s="225" t="s">
        <v>11450</v>
      </c>
    </row>
    <row r="578" spans="1:10" ht="38.25" x14ac:dyDescent="0.25">
      <c r="A578" s="225"/>
      <c r="B578" s="225" t="s">
        <v>11735</v>
      </c>
      <c r="C578" s="225" t="s">
        <v>1258</v>
      </c>
      <c r="D578" s="225"/>
      <c r="E578" s="507">
        <v>14</v>
      </c>
      <c r="F578" s="225" t="s">
        <v>11736</v>
      </c>
      <c r="G578" s="482" t="s">
        <v>11737</v>
      </c>
      <c r="H578" s="225" t="s">
        <v>11105</v>
      </c>
      <c r="I578" s="225" t="s">
        <v>9968</v>
      </c>
      <c r="J578" s="225" t="s">
        <v>11557</v>
      </c>
    </row>
    <row r="579" spans="1:10" ht="38.25" x14ac:dyDescent="0.25">
      <c r="A579" s="225"/>
      <c r="B579" s="225" t="s">
        <v>11738</v>
      </c>
      <c r="C579" s="225" t="s">
        <v>1258</v>
      </c>
      <c r="D579" s="225"/>
      <c r="E579" s="507">
        <v>20</v>
      </c>
      <c r="F579" s="225" t="s">
        <v>11739</v>
      </c>
      <c r="G579" s="482" t="s">
        <v>11740</v>
      </c>
      <c r="H579" s="225" t="s">
        <v>11105</v>
      </c>
      <c r="I579" s="225" t="s">
        <v>9968</v>
      </c>
      <c r="J579" s="225" t="s">
        <v>11221</v>
      </c>
    </row>
    <row r="580" spans="1:10" ht="38.25" x14ac:dyDescent="0.25">
      <c r="A580" s="225"/>
      <c r="B580" s="225" t="s">
        <v>11741</v>
      </c>
      <c r="C580" s="225" t="s">
        <v>1258</v>
      </c>
      <c r="D580" s="225"/>
      <c r="E580" s="507">
        <v>2.8</v>
      </c>
      <c r="F580" s="225" t="s">
        <v>11742</v>
      </c>
      <c r="G580" s="482" t="s">
        <v>11743</v>
      </c>
      <c r="H580" s="225" t="s">
        <v>11105</v>
      </c>
      <c r="I580" s="225" t="s">
        <v>9968</v>
      </c>
      <c r="J580" s="225" t="s">
        <v>11194</v>
      </c>
    </row>
    <row r="581" spans="1:10" ht="38.25" x14ac:dyDescent="0.25">
      <c r="A581" s="225"/>
      <c r="B581" s="225" t="s">
        <v>11744</v>
      </c>
      <c r="C581" s="225" t="s">
        <v>1258</v>
      </c>
      <c r="D581" s="225"/>
      <c r="E581" s="507">
        <v>9.4</v>
      </c>
      <c r="F581" s="225" t="s">
        <v>11745</v>
      </c>
      <c r="G581" s="482" t="s">
        <v>11746</v>
      </c>
      <c r="H581" s="225" t="s">
        <v>11105</v>
      </c>
      <c r="I581" s="225" t="s">
        <v>9968</v>
      </c>
      <c r="J581" s="225" t="s">
        <v>11221</v>
      </c>
    </row>
    <row r="582" spans="1:10" ht="38.25" x14ac:dyDescent="0.25">
      <c r="A582" s="225"/>
      <c r="B582" s="225" t="s">
        <v>11747</v>
      </c>
      <c r="C582" s="225" t="s">
        <v>1258</v>
      </c>
      <c r="D582" s="225"/>
      <c r="E582" s="507">
        <v>6.6</v>
      </c>
      <c r="F582" s="225" t="s">
        <v>11748</v>
      </c>
      <c r="G582" s="482" t="s">
        <v>11749</v>
      </c>
      <c r="H582" s="225" t="s">
        <v>11105</v>
      </c>
      <c r="I582" s="225" t="s">
        <v>9968</v>
      </c>
      <c r="J582" s="225" t="s">
        <v>11221</v>
      </c>
    </row>
    <row r="583" spans="1:10" ht="38.25" x14ac:dyDescent="0.25">
      <c r="A583" s="225"/>
      <c r="B583" s="225" t="s">
        <v>11750</v>
      </c>
      <c r="C583" s="225" t="s">
        <v>1258</v>
      </c>
      <c r="D583" s="225"/>
      <c r="E583" s="507">
        <v>5</v>
      </c>
      <c r="F583" s="225" t="s">
        <v>11751</v>
      </c>
      <c r="G583" s="482" t="s">
        <v>11752</v>
      </c>
      <c r="H583" s="225" t="s">
        <v>11105</v>
      </c>
      <c r="I583" s="225" t="s">
        <v>9968</v>
      </c>
      <c r="J583" s="225" t="s">
        <v>11221</v>
      </c>
    </row>
    <row r="584" spans="1:10" ht="38.25" x14ac:dyDescent="0.25">
      <c r="A584" s="225"/>
      <c r="B584" s="225" t="s">
        <v>11750</v>
      </c>
      <c r="C584" s="225" t="s">
        <v>1258</v>
      </c>
      <c r="D584" s="225"/>
      <c r="E584" s="507">
        <v>24</v>
      </c>
      <c r="F584" s="225" t="s">
        <v>11753</v>
      </c>
      <c r="G584" s="482" t="s">
        <v>11754</v>
      </c>
      <c r="H584" s="225" t="s">
        <v>11105</v>
      </c>
      <c r="I584" s="225" t="s">
        <v>9968</v>
      </c>
      <c r="J584" s="225" t="s">
        <v>11221</v>
      </c>
    </row>
    <row r="585" spans="1:10" ht="38.25" x14ac:dyDescent="0.25">
      <c r="A585" s="225"/>
      <c r="B585" s="225" t="s">
        <v>11755</v>
      </c>
      <c r="C585" s="225" t="s">
        <v>1258</v>
      </c>
      <c r="D585" s="225"/>
      <c r="E585" s="507">
        <v>7.2</v>
      </c>
      <c r="F585" s="225" t="s">
        <v>11756</v>
      </c>
      <c r="G585" s="482" t="s">
        <v>11757</v>
      </c>
      <c r="H585" s="225" t="s">
        <v>11105</v>
      </c>
      <c r="I585" s="225" t="s">
        <v>9968</v>
      </c>
      <c r="J585" s="225" t="s">
        <v>11221</v>
      </c>
    </row>
    <row r="586" spans="1:10" ht="51" x14ac:dyDescent="0.25">
      <c r="A586" s="225"/>
      <c r="B586" s="225" t="s">
        <v>11758</v>
      </c>
      <c r="C586" s="225" t="s">
        <v>1258</v>
      </c>
      <c r="D586" s="225"/>
      <c r="E586" s="507">
        <v>11.2</v>
      </c>
      <c r="F586" s="225" t="s">
        <v>11759</v>
      </c>
      <c r="G586" s="482" t="s">
        <v>11760</v>
      </c>
      <c r="H586" s="225" t="s">
        <v>11231</v>
      </c>
      <c r="I586" s="225" t="s">
        <v>10005</v>
      </c>
      <c r="J586" s="225" t="s">
        <v>10717</v>
      </c>
    </row>
    <row r="587" spans="1:10" ht="25.5" x14ac:dyDescent="0.25">
      <c r="A587" s="225"/>
      <c r="B587" s="225" t="s">
        <v>11761</v>
      </c>
      <c r="C587" s="225" t="s">
        <v>1258</v>
      </c>
      <c r="D587" s="225"/>
      <c r="E587" s="507">
        <v>11.5</v>
      </c>
      <c r="F587" s="225" t="s">
        <v>11762</v>
      </c>
      <c r="G587" s="482" t="s">
        <v>11763</v>
      </c>
      <c r="H587" s="225" t="s">
        <v>11764</v>
      </c>
      <c r="I587" s="225" t="s">
        <v>10285</v>
      </c>
      <c r="J587" s="225" t="s">
        <v>11302</v>
      </c>
    </row>
    <row r="588" spans="1:10" ht="25.5" x14ac:dyDescent="0.25">
      <c r="A588" s="225"/>
      <c r="B588" s="225" t="s">
        <v>11765</v>
      </c>
      <c r="C588" s="225" t="s">
        <v>1258</v>
      </c>
      <c r="D588" s="225"/>
      <c r="E588" s="507">
        <v>3.6</v>
      </c>
      <c r="F588" s="225" t="s">
        <v>11766</v>
      </c>
      <c r="G588" s="225" t="s">
        <v>11767</v>
      </c>
      <c r="H588" s="225" t="s">
        <v>11768</v>
      </c>
      <c r="I588" s="225" t="s">
        <v>10792</v>
      </c>
      <c r="J588" s="225" t="s">
        <v>11302</v>
      </c>
    </row>
    <row r="589" spans="1:10" ht="25.5" x14ac:dyDescent="0.25">
      <c r="A589" s="225"/>
      <c r="B589" s="225" t="s">
        <v>11765</v>
      </c>
      <c r="C589" s="225" t="s">
        <v>1258</v>
      </c>
      <c r="D589" s="225"/>
      <c r="E589" s="507">
        <v>1.7</v>
      </c>
      <c r="F589" s="225" t="s">
        <v>11766</v>
      </c>
      <c r="G589" s="225" t="s">
        <v>11767</v>
      </c>
      <c r="H589" s="225" t="s">
        <v>11768</v>
      </c>
      <c r="I589" s="225" t="s">
        <v>10792</v>
      </c>
      <c r="J589" s="225" t="s">
        <v>11302</v>
      </c>
    </row>
    <row r="590" spans="1:10" ht="25.5" x14ac:dyDescent="0.25">
      <c r="A590" s="225"/>
      <c r="B590" s="225" t="s">
        <v>11769</v>
      </c>
      <c r="C590" s="225" t="s">
        <v>1258</v>
      </c>
      <c r="D590" s="225"/>
      <c r="E590" s="507">
        <v>4</v>
      </c>
      <c r="F590" s="225" t="s">
        <v>11766</v>
      </c>
      <c r="G590" s="225" t="s">
        <v>11767</v>
      </c>
      <c r="H590" s="225" t="s">
        <v>11768</v>
      </c>
      <c r="I590" s="225" t="s">
        <v>10792</v>
      </c>
      <c r="J590" s="225" t="s">
        <v>11302</v>
      </c>
    </row>
    <row r="591" spans="1:10" ht="25.5" x14ac:dyDescent="0.25">
      <c r="A591" s="225"/>
      <c r="B591" s="225" t="s">
        <v>11770</v>
      </c>
      <c r="C591" s="225" t="s">
        <v>1258</v>
      </c>
      <c r="D591" s="225"/>
      <c r="E591" s="507">
        <v>2.1</v>
      </c>
      <c r="F591" s="225" t="s">
        <v>11766</v>
      </c>
      <c r="G591" s="225" t="s">
        <v>11767</v>
      </c>
      <c r="H591" s="225" t="s">
        <v>11768</v>
      </c>
      <c r="I591" s="225" t="s">
        <v>10792</v>
      </c>
      <c r="J591" s="225" t="s">
        <v>11302</v>
      </c>
    </row>
    <row r="592" spans="1:10" ht="25.5" x14ac:dyDescent="0.25">
      <c r="A592" s="225"/>
      <c r="B592" s="225" t="s">
        <v>11771</v>
      </c>
      <c r="C592" s="225" t="s">
        <v>1258</v>
      </c>
      <c r="D592" s="225"/>
      <c r="E592" s="507">
        <v>2.7</v>
      </c>
      <c r="F592" s="225" t="s">
        <v>11772</v>
      </c>
      <c r="G592" s="482" t="s">
        <v>11773</v>
      </c>
      <c r="H592" s="225" t="s">
        <v>11774</v>
      </c>
      <c r="I592" s="225" t="s">
        <v>10792</v>
      </c>
      <c r="J592" s="225" t="s">
        <v>11302</v>
      </c>
    </row>
    <row r="593" spans="1:10" ht="25.5" x14ac:dyDescent="0.25">
      <c r="A593" s="225"/>
      <c r="B593" s="225" t="s">
        <v>11775</v>
      </c>
      <c r="C593" s="225" t="s">
        <v>1258</v>
      </c>
      <c r="D593" s="225"/>
      <c r="E593" s="507">
        <v>3.6</v>
      </c>
      <c r="F593" s="225" t="s">
        <v>11772</v>
      </c>
      <c r="G593" s="482" t="s">
        <v>11776</v>
      </c>
      <c r="H593" s="225" t="s">
        <v>11774</v>
      </c>
      <c r="I593" s="225" t="s">
        <v>10792</v>
      </c>
      <c r="J593" s="225" t="s">
        <v>11302</v>
      </c>
    </row>
    <row r="594" spans="1:10" ht="25.5" x14ac:dyDescent="0.25">
      <c r="A594" s="225"/>
      <c r="B594" s="225" t="s">
        <v>11775</v>
      </c>
      <c r="C594" s="225" t="s">
        <v>1258</v>
      </c>
      <c r="D594" s="225"/>
      <c r="E594" s="507">
        <v>0.5</v>
      </c>
      <c r="F594" s="225" t="s">
        <v>11772</v>
      </c>
      <c r="G594" s="482" t="s">
        <v>11777</v>
      </c>
      <c r="H594" s="225" t="s">
        <v>11774</v>
      </c>
      <c r="I594" s="225" t="s">
        <v>10792</v>
      </c>
      <c r="J594" s="225" t="s">
        <v>11302</v>
      </c>
    </row>
    <row r="595" spans="1:10" ht="51" x14ac:dyDescent="0.25">
      <c r="A595" s="225"/>
      <c r="B595" s="225" t="s">
        <v>11778</v>
      </c>
      <c r="C595" s="225" t="s">
        <v>1258</v>
      </c>
      <c r="D595" s="225"/>
      <c r="E595" s="507">
        <v>55</v>
      </c>
      <c r="F595" s="225" t="s">
        <v>11779</v>
      </c>
      <c r="G595" s="482" t="s">
        <v>11780</v>
      </c>
      <c r="H595" s="225" t="s">
        <v>11781</v>
      </c>
      <c r="I595" s="225" t="s">
        <v>9974</v>
      </c>
      <c r="J595" s="225" t="s">
        <v>11302</v>
      </c>
    </row>
    <row r="596" spans="1:10" ht="25.5" x14ac:dyDescent="0.25">
      <c r="A596" s="225"/>
      <c r="B596" s="225" t="s">
        <v>11782</v>
      </c>
      <c r="C596" s="225" t="s">
        <v>1258</v>
      </c>
      <c r="D596" s="225"/>
      <c r="E596" s="507">
        <v>10</v>
      </c>
      <c r="F596" s="225" t="s">
        <v>11783</v>
      </c>
      <c r="G596" s="482" t="s">
        <v>11784</v>
      </c>
      <c r="H596" s="225" t="s">
        <v>11785</v>
      </c>
      <c r="I596" s="225" t="s">
        <v>11786</v>
      </c>
      <c r="J596" s="225" t="s">
        <v>11302</v>
      </c>
    </row>
    <row r="597" spans="1:10" ht="25.5" x14ac:dyDescent="0.25">
      <c r="A597" s="225"/>
      <c r="B597" s="225" t="s">
        <v>11787</v>
      </c>
      <c r="C597" s="225" t="s">
        <v>1258</v>
      </c>
      <c r="D597" s="225"/>
      <c r="E597" s="507">
        <v>7.8</v>
      </c>
      <c r="F597" s="225" t="s">
        <v>11788</v>
      </c>
      <c r="G597" s="482" t="s">
        <v>11789</v>
      </c>
      <c r="H597" s="225" t="s">
        <v>11790</v>
      </c>
      <c r="I597" s="225" t="s">
        <v>10802</v>
      </c>
      <c r="J597" s="225" t="s">
        <v>10717</v>
      </c>
    </row>
    <row r="598" spans="1:10" ht="76.5" x14ac:dyDescent="0.25">
      <c r="A598" s="225"/>
      <c r="B598" s="225" t="s">
        <v>11791</v>
      </c>
      <c r="C598" s="225" t="s">
        <v>1258</v>
      </c>
      <c r="D598" s="225"/>
      <c r="E598" s="507">
        <v>15.9</v>
      </c>
      <c r="F598" s="225" t="s">
        <v>11792</v>
      </c>
      <c r="G598" s="482" t="s">
        <v>11793</v>
      </c>
      <c r="H598" s="225" t="s">
        <v>11231</v>
      </c>
      <c r="I598" s="225" t="s">
        <v>10005</v>
      </c>
      <c r="J598" s="225" t="s">
        <v>11794</v>
      </c>
    </row>
    <row r="599" spans="1:10" ht="38.25" x14ac:dyDescent="0.25">
      <c r="A599" s="225"/>
      <c r="B599" s="225" t="s">
        <v>11795</v>
      </c>
      <c r="C599" s="225" t="s">
        <v>1258</v>
      </c>
      <c r="D599" s="225"/>
      <c r="E599" s="507">
        <v>5.2</v>
      </c>
      <c r="F599" s="225" t="s">
        <v>10811</v>
      </c>
      <c r="G599" s="482" t="s">
        <v>11796</v>
      </c>
      <c r="H599" s="225" t="s">
        <v>11797</v>
      </c>
      <c r="I599" s="225" t="s">
        <v>10300</v>
      </c>
      <c r="J599" s="225" t="s">
        <v>11302</v>
      </c>
    </row>
    <row r="600" spans="1:10" ht="89.25" x14ac:dyDescent="0.25">
      <c r="A600" s="225"/>
      <c r="B600" s="225" t="s">
        <v>11798</v>
      </c>
      <c r="C600" s="225" t="s">
        <v>1258</v>
      </c>
      <c r="D600" s="225"/>
      <c r="E600" s="507">
        <v>145.4</v>
      </c>
      <c r="F600" s="225" t="s">
        <v>11799</v>
      </c>
      <c r="G600" s="225" t="s">
        <v>11800</v>
      </c>
      <c r="H600" s="225" t="s">
        <v>11801</v>
      </c>
      <c r="I600" s="225" t="s">
        <v>10000</v>
      </c>
      <c r="J600" s="225" t="s">
        <v>11802</v>
      </c>
    </row>
    <row r="601" spans="1:10" ht="63.75" x14ac:dyDescent="0.25">
      <c r="A601" s="225"/>
      <c r="B601" s="225" t="s">
        <v>11803</v>
      </c>
      <c r="C601" s="225" t="s">
        <v>1258</v>
      </c>
      <c r="D601" s="225"/>
      <c r="E601" s="507">
        <v>45</v>
      </c>
      <c r="F601" s="225" t="s">
        <v>11804</v>
      </c>
      <c r="G601" s="482" t="s">
        <v>11805</v>
      </c>
      <c r="H601" s="225" t="s">
        <v>10154</v>
      </c>
      <c r="I601" s="225" t="s">
        <v>10154</v>
      </c>
      <c r="J601" s="225" t="s">
        <v>11806</v>
      </c>
    </row>
    <row r="602" spans="1:10" ht="63.75" x14ac:dyDescent="0.25">
      <c r="A602" s="225"/>
      <c r="B602" s="225" t="s">
        <v>11807</v>
      </c>
      <c r="C602" s="225" t="s">
        <v>1258</v>
      </c>
      <c r="D602" s="225"/>
      <c r="E602" s="507">
        <v>13</v>
      </c>
      <c r="F602" s="225" t="s">
        <v>11808</v>
      </c>
      <c r="G602" s="482" t="s">
        <v>11809</v>
      </c>
      <c r="H602" s="225" t="s">
        <v>10154</v>
      </c>
      <c r="I602" s="225" t="s">
        <v>10154</v>
      </c>
      <c r="J602" s="225" t="s">
        <v>10263</v>
      </c>
    </row>
    <row r="603" spans="1:10" ht="63.75" x14ac:dyDescent="0.25">
      <c r="A603" s="225"/>
      <c r="B603" s="225" t="s">
        <v>11810</v>
      </c>
      <c r="C603" s="225" t="s">
        <v>1258</v>
      </c>
      <c r="D603" s="225"/>
      <c r="E603" s="507">
        <v>5.4</v>
      </c>
      <c r="F603" s="225" t="s">
        <v>11811</v>
      </c>
      <c r="G603" s="482" t="s">
        <v>11812</v>
      </c>
      <c r="H603" s="225" t="s">
        <v>10154</v>
      </c>
      <c r="I603" s="225" t="s">
        <v>10154</v>
      </c>
      <c r="J603" s="225" t="s">
        <v>10263</v>
      </c>
    </row>
    <row r="604" spans="1:10" ht="63.75" x14ac:dyDescent="0.25">
      <c r="A604" s="225"/>
      <c r="B604" s="225" t="s">
        <v>11813</v>
      </c>
      <c r="C604" s="225" t="s">
        <v>1258</v>
      </c>
      <c r="D604" s="225"/>
      <c r="E604" s="507">
        <v>2.1</v>
      </c>
      <c r="F604" s="225" t="s">
        <v>11814</v>
      </c>
      <c r="G604" s="482" t="s">
        <v>11815</v>
      </c>
      <c r="H604" s="225" t="s">
        <v>10154</v>
      </c>
      <c r="I604" s="225" t="s">
        <v>10154</v>
      </c>
      <c r="J604" s="225" t="s">
        <v>10263</v>
      </c>
    </row>
    <row r="605" spans="1:10" ht="63.75" x14ac:dyDescent="0.25">
      <c r="A605" s="225"/>
      <c r="B605" s="225" t="s">
        <v>10878</v>
      </c>
      <c r="C605" s="225" t="s">
        <v>11816</v>
      </c>
      <c r="D605" s="225"/>
      <c r="E605" s="507">
        <v>3</v>
      </c>
      <c r="F605" s="225" t="s">
        <v>11817</v>
      </c>
      <c r="G605" s="482" t="s">
        <v>11818</v>
      </c>
      <c r="H605" s="225" t="s">
        <v>10154</v>
      </c>
      <c r="I605" s="225" t="s">
        <v>10154</v>
      </c>
      <c r="J605" s="225" t="s">
        <v>10263</v>
      </c>
    </row>
    <row r="606" spans="1:10" ht="63.75" x14ac:dyDescent="0.25">
      <c r="A606" s="225"/>
      <c r="B606" s="225" t="s">
        <v>11819</v>
      </c>
      <c r="C606" s="225" t="s">
        <v>1258</v>
      </c>
      <c r="D606" s="225"/>
      <c r="E606" s="507">
        <v>7.5</v>
      </c>
      <c r="F606" s="225" t="s">
        <v>11820</v>
      </c>
      <c r="G606" s="482" t="s">
        <v>11821</v>
      </c>
      <c r="H606" s="225" t="s">
        <v>10154</v>
      </c>
      <c r="I606" s="225" t="s">
        <v>10154</v>
      </c>
      <c r="J606" s="225" t="s">
        <v>11194</v>
      </c>
    </row>
    <row r="607" spans="1:10" ht="63.75" x14ac:dyDescent="0.25">
      <c r="A607" s="225"/>
      <c r="B607" s="225" t="s">
        <v>11822</v>
      </c>
      <c r="C607" s="225" t="s">
        <v>1258</v>
      </c>
      <c r="D607" s="225"/>
      <c r="E607" s="507">
        <v>6</v>
      </c>
      <c r="F607" s="225" t="s">
        <v>11823</v>
      </c>
      <c r="G607" s="482" t="s">
        <v>11824</v>
      </c>
      <c r="H607" s="225" t="s">
        <v>10154</v>
      </c>
      <c r="I607" s="225" t="s">
        <v>10154</v>
      </c>
      <c r="J607" s="225" t="s">
        <v>10100</v>
      </c>
    </row>
    <row r="608" spans="1:10" ht="63.75" x14ac:dyDescent="0.25">
      <c r="A608" s="225"/>
      <c r="B608" s="225" t="s">
        <v>11825</v>
      </c>
      <c r="C608" s="225" t="s">
        <v>1258</v>
      </c>
      <c r="D608" s="225"/>
      <c r="E608" s="507">
        <v>64</v>
      </c>
      <c r="F608" s="225" t="s">
        <v>11826</v>
      </c>
      <c r="G608" s="482" t="s">
        <v>11827</v>
      </c>
      <c r="H608" s="225" t="s">
        <v>10005</v>
      </c>
      <c r="I608" s="225" t="s">
        <v>10005</v>
      </c>
      <c r="J608" s="225" t="s">
        <v>10896</v>
      </c>
    </row>
    <row r="609" spans="1:10" ht="51" x14ac:dyDescent="0.25">
      <c r="A609" s="225"/>
      <c r="B609" s="225" t="s">
        <v>11828</v>
      </c>
      <c r="C609" s="225" t="s">
        <v>1258</v>
      </c>
      <c r="D609" s="225"/>
      <c r="E609" s="507">
        <v>2</v>
      </c>
      <c r="F609" s="225" t="s">
        <v>11829</v>
      </c>
      <c r="G609" s="482" t="s">
        <v>11830</v>
      </c>
      <c r="H609" s="225" t="s">
        <v>11831</v>
      </c>
      <c r="I609" s="482" t="s">
        <v>10033</v>
      </c>
      <c r="J609" s="225" t="s">
        <v>10896</v>
      </c>
    </row>
    <row r="610" spans="1:10" ht="76.5" x14ac:dyDescent="0.25">
      <c r="A610" s="225"/>
      <c r="B610" s="225" t="s">
        <v>11832</v>
      </c>
      <c r="C610" s="225" t="s">
        <v>1258</v>
      </c>
      <c r="D610" s="225"/>
      <c r="E610" s="507">
        <v>53</v>
      </c>
      <c r="F610" s="225" t="s">
        <v>11833</v>
      </c>
      <c r="G610" s="482" t="s">
        <v>11834</v>
      </c>
      <c r="H610" s="225" t="s">
        <v>9974</v>
      </c>
      <c r="I610" s="225" t="s">
        <v>9974</v>
      </c>
      <c r="J610" s="225" t="s">
        <v>10896</v>
      </c>
    </row>
    <row r="611" spans="1:10" ht="51" x14ac:dyDescent="0.25">
      <c r="A611" s="225"/>
      <c r="B611" s="225" t="s">
        <v>11835</v>
      </c>
      <c r="C611" s="225" t="s">
        <v>1258</v>
      </c>
      <c r="D611" s="225"/>
      <c r="E611" s="507">
        <v>0.9</v>
      </c>
      <c r="F611" s="225" t="s">
        <v>11836</v>
      </c>
      <c r="G611" s="482" t="s">
        <v>11837</v>
      </c>
      <c r="H611" s="225" t="s">
        <v>11838</v>
      </c>
      <c r="I611" s="482" t="s">
        <v>10809</v>
      </c>
      <c r="J611" s="225" t="s">
        <v>11839</v>
      </c>
    </row>
    <row r="612" spans="1:10" ht="25.5" x14ac:dyDescent="0.25">
      <c r="A612" s="519"/>
      <c r="B612" s="519" t="s">
        <v>1335</v>
      </c>
      <c r="C612" s="520">
        <v>207</v>
      </c>
      <c r="D612" s="519"/>
      <c r="E612" s="521">
        <f>SUM(E406:E611)</f>
        <v>7521.1180000000013</v>
      </c>
      <c r="F612" s="519"/>
      <c r="G612" s="519"/>
      <c r="H612" s="519"/>
      <c r="I612" s="519"/>
      <c r="J612" s="519"/>
    </row>
    <row r="613" spans="1:10" ht="38.25" x14ac:dyDescent="0.25">
      <c r="A613" s="522"/>
      <c r="B613" s="522" t="s">
        <v>11840</v>
      </c>
      <c r="C613" s="523">
        <f>C612+C405+C396+C389+C132+C62</f>
        <v>535</v>
      </c>
      <c r="D613" s="522"/>
      <c r="E613" s="524">
        <f>E612+E405+E396+E389+E132+E62</f>
        <v>138756.05249999999</v>
      </c>
      <c r="F613" s="522"/>
      <c r="G613" s="522"/>
      <c r="H613" s="522"/>
      <c r="I613" s="522"/>
      <c r="J613" s="522"/>
    </row>
    <row r="614" spans="1:10" ht="47.25" x14ac:dyDescent="0.25">
      <c r="A614" s="538"/>
      <c r="B614" s="538" t="s">
        <v>1486</v>
      </c>
      <c r="C614" s="539">
        <f>C613+C56</f>
        <v>569</v>
      </c>
      <c r="D614" s="538"/>
      <c r="E614" s="540">
        <f>E613+E56</f>
        <v>272140.65249999997</v>
      </c>
      <c r="F614" s="538"/>
      <c r="G614" s="538"/>
      <c r="H614" s="538"/>
      <c r="I614" s="538"/>
      <c r="J614" s="538"/>
    </row>
    <row r="616" spans="1:10" x14ac:dyDescent="0.25">
      <c r="A616" s="1143" t="s">
        <v>11841</v>
      </c>
      <c r="B616" s="1143"/>
      <c r="C616" s="1143"/>
      <c r="D616" s="1143"/>
      <c r="E616" s="1143"/>
    </row>
    <row r="617" spans="1:10" x14ac:dyDescent="0.25">
      <c r="A617" s="504" t="s">
        <v>11842</v>
      </c>
      <c r="E617" s="504"/>
    </row>
  </sheetData>
  <mergeCells count="5">
    <mergeCell ref="A1:J1"/>
    <mergeCell ref="A2:J2"/>
    <mergeCell ref="A6:J6"/>
    <mergeCell ref="A57:J57"/>
    <mergeCell ref="A616:E61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3"/>
  <sheetViews>
    <sheetView tabSelected="1" topLeftCell="A253" workbookViewId="0">
      <selection activeCell="E254" sqref="E254"/>
    </sheetView>
  </sheetViews>
  <sheetFormatPr defaultColWidth="9.140625" defaultRowHeight="12.75" x14ac:dyDescent="0.2"/>
  <cols>
    <col min="1" max="1" width="5.7109375" style="39" bestFit="1" customWidth="1"/>
    <col min="2" max="2" width="18" style="51" customWidth="1"/>
    <col min="3" max="3" width="14.7109375" style="51" customWidth="1"/>
    <col min="4" max="4" width="12.7109375" style="51" customWidth="1"/>
    <col min="5" max="5" width="11.28515625" style="39" customWidth="1"/>
    <col min="6" max="6" width="17" style="51" customWidth="1"/>
    <col min="7" max="7" width="24.5703125" style="51" customWidth="1"/>
    <col min="8" max="8" width="20.5703125" style="3" customWidth="1"/>
    <col min="9" max="9" width="26.5703125" style="3" customWidth="1"/>
    <col min="10" max="10" width="29" style="3" customWidth="1"/>
    <col min="11" max="11" width="12.28515625" style="1" customWidth="1"/>
    <col min="12" max="16384" width="9.140625" style="1"/>
  </cols>
  <sheetData>
    <row r="1" spans="1:12" x14ac:dyDescent="0.2">
      <c r="A1" s="1111" t="s">
        <v>18</v>
      </c>
      <c r="B1" s="1111"/>
      <c r="C1" s="1111"/>
      <c r="D1" s="1111"/>
      <c r="E1" s="1111"/>
      <c r="F1" s="1111"/>
      <c r="G1" s="1111"/>
      <c r="H1" s="1111"/>
      <c r="I1" s="1111"/>
      <c r="J1" s="1111"/>
    </row>
    <row r="2" spans="1:12" x14ac:dyDescent="0.2">
      <c r="A2" s="1113" t="s">
        <v>1545</v>
      </c>
      <c r="B2" s="1113"/>
      <c r="C2" s="1113"/>
      <c r="D2" s="1113"/>
      <c r="E2" s="1113"/>
      <c r="F2" s="1113"/>
      <c r="G2" s="1113"/>
      <c r="H2" s="1113"/>
      <c r="I2" s="1113"/>
      <c r="J2" s="1113"/>
    </row>
    <row r="3" spans="1:12" ht="13.5" thickBot="1" x14ac:dyDescent="0.25">
      <c r="A3" s="41"/>
      <c r="B3" s="155"/>
      <c r="C3" s="155"/>
      <c r="D3" s="155"/>
      <c r="E3" s="41"/>
      <c r="F3" s="155"/>
      <c r="G3" s="155"/>
      <c r="H3" s="143"/>
      <c r="I3" s="143"/>
      <c r="J3" s="143"/>
    </row>
    <row r="4" spans="1:12" ht="95.25" customHeight="1" thickBot="1" x14ac:dyDescent="0.25">
      <c r="A4" s="137" t="s">
        <v>1</v>
      </c>
      <c r="B4" s="156" t="s">
        <v>406</v>
      </c>
      <c r="C4" s="156" t="s">
        <v>407</v>
      </c>
      <c r="D4" s="156" t="s">
        <v>408</v>
      </c>
      <c r="E4" s="157" t="s">
        <v>4</v>
      </c>
      <c r="F4" s="156" t="s">
        <v>409</v>
      </c>
      <c r="G4" s="158" t="s">
        <v>410</v>
      </c>
      <c r="H4" s="158" t="s">
        <v>411</v>
      </c>
      <c r="I4" s="158" t="s">
        <v>412</v>
      </c>
      <c r="J4" s="156" t="s">
        <v>413</v>
      </c>
    </row>
    <row r="5" spans="1:12" s="12" customFormat="1" x14ac:dyDescent="0.2">
      <c r="A5" s="137">
        <v>1</v>
      </c>
      <c r="B5" s="357">
        <v>2</v>
      </c>
      <c r="C5" s="357">
        <v>3</v>
      </c>
      <c r="D5" s="357">
        <v>4</v>
      </c>
      <c r="E5" s="357">
        <v>5</v>
      </c>
      <c r="F5" s="357">
        <v>6</v>
      </c>
      <c r="G5" s="541">
        <v>7</v>
      </c>
      <c r="H5" s="357">
        <v>8</v>
      </c>
      <c r="I5" s="541">
        <v>9</v>
      </c>
      <c r="J5" s="357">
        <v>10</v>
      </c>
    </row>
    <row r="6" spans="1:12" x14ac:dyDescent="0.2">
      <c r="A6" s="1144" t="s">
        <v>414</v>
      </c>
      <c r="B6" s="1145"/>
      <c r="C6" s="1145"/>
      <c r="D6" s="1145"/>
      <c r="E6" s="1145"/>
      <c r="F6" s="1145"/>
      <c r="G6" s="1145"/>
      <c r="H6" s="1145"/>
      <c r="I6" s="1145"/>
      <c r="J6" s="1146"/>
    </row>
    <row r="7" spans="1:12" ht="170.25" customHeight="1" x14ac:dyDescent="0.2">
      <c r="A7" s="31" t="s">
        <v>4672</v>
      </c>
      <c r="B7" s="136" t="s">
        <v>11843</v>
      </c>
      <c r="C7" s="136" t="s">
        <v>11844</v>
      </c>
      <c r="D7" s="136"/>
      <c r="E7" s="501">
        <v>10988.14</v>
      </c>
      <c r="F7" s="136" t="s">
        <v>11845</v>
      </c>
      <c r="G7" s="136" t="s">
        <v>11845</v>
      </c>
      <c r="H7" s="136" t="s">
        <v>11846</v>
      </c>
      <c r="I7" s="136" t="s">
        <v>11847</v>
      </c>
      <c r="J7" s="136" t="s">
        <v>11848</v>
      </c>
      <c r="L7" s="3"/>
    </row>
    <row r="8" spans="1:12" ht="25.5" x14ac:dyDescent="0.2">
      <c r="A8" s="162"/>
      <c r="B8" s="164" t="s">
        <v>425</v>
      </c>
      <c r="C8" s="490">
        <v>1</v>
      </c>
      <c r="D8" s="164"/>
      <c r="E8" s="162">
        <f>SUM(E7)</f>
        <v>10988.14</v>
      </c>
      <c r="F8" s="164"/>
      <c r="G8" s="164"/>
      <c r="H8" s="164"/>
      <c r="I8" s="164"/>
      <c r="J8" s="164"/>
      <c r="K8" s="3"/>
      <c r="L8" s="3"/>
    </row>
    <row r="9" spans="1:12" ht="110.25" customHeight="1" x14ac:dyDescent="0.2">
      <c r="A9" s="31" t="s">
        <v>4672</v>
      </c>
      <c r="B9" s="136" t="s">
        <v>11849</v>
      </c>
      <c r="C9" s="14" t="s">
        <v>427</v>
      </c>
      <c r="D9" s="136" t="s">
        <v>694</v>
      </c>
      <c r="E9" s="31">
        <v>1110.2</v>
      </c>
      <c r="F9" s="136" t="s">
        <v>11850</v>
      </c>
      <c r="G9" s="136" t="s">
        <v>11851</v>
      </c>
      <c r="H9" s="136" t="s">
        <v>11852</v>
      </c>
      <c r="I9" s="136" t="s">
        <v>11853</v>
      </c>
      <c r="J9" s="136" t="s">
        <v>11854</v>
      </c>
      <c r="K9" s="3"/>
      <c r="L9" s="3"/>
    </row>
    <row r="10" spans="1:12" ht="25.5" x14ac:dyDescent="0.2">
      <c r="A10" s="165"/>
      <c r="B10" s="166" t="s">
        <v>711</v>
      </c>
      <c r="C10" s="495">
        <v>1</v>
      </c>
      <c r="D10" s="166"/>
      <c r="E10" s="165">
        <f>SUM(E9)</f>
        <v>1110.2</v>
      </c>
      <c r="F10" s="166"/>
      <c r="G10" s="166"/>
      <c r="H10" s="166"/>
      <c r="I10" s="166"/>
      <c r="J10" s="166"/>
      <c r="K10" s="3"/>
      <c r="L10" s="3"/>
    </row>
    <row r="11" spans="1:12" ht="38.25" x14ac:dyDescent="0.2">
      <c r="A11" s="162"/>
      <c r="B11" s="164" t="s">
        <v>1507</v>
      </c>
      <c r="C11" s="490">
        <f>C10</f>
        <v>1</v>
      </c>
      <c r="D11" s="490"/>
      <c r="E11" s="496">
        <f>E10</f>
        <v>1110.2</v>
      </c>
      <c r="F11" s="164"/>
      <c r="G11" s="164"/>
      <c r="H11" s="164"/>
      <c r="I11" s="164"/>
      <c r="J11" s="164"/>
      <c r="K11" s="3"/>
      <c r="L11" s="3"/>
    </row>
    <row r="12" spans="1:12" ht="38.25" x14ac:dyDescent="0.2">
      <c r="A12" s="31" t="s">
        <v>4672</v>
      </c>
      <c r="B12" s="136" t="s">
        <v>11855</v>
      </c>
      <c r="C12" s="14" t="s">
        <v>480</v>
      </c>
      <c r="D12" s="136" t="s">
        <v>487</v>
      </c>
      <c r="E12" s="31">
        <v>30</v>
      </c>
      <c r="F12" s="136" t="s">
        <v>11856</v>
      </c>
      <c r="G12" s="136" t="s">
        <v>11857</v>
      </c>
      <c r="H12" s="136" t="s">
        <v>11858</v>
      </c>
      <c r="I12" s="136" t="s">
        <v>11859</v>
      </c>
      <c r="J12" s="136" t="s">
        <v>11860</v>
      </c>
      <c r="K12" s="3"/>
      <c r="L12" s="3"/>
    </row>
    <row r="13" spans="1:12" ht="38.25" x14ac:dyDescent="0.2">
      <c r="A13" s="542"/>
      <c r="B13" s="401" t="s">
        <v>11861</v>
      </c>
      <c r="C13" s="543">
        <v>1</v>
      </c>
      <c r="D13" s="401"/>
      <c r="E13" s="542">
        <f>SUM(E12)</f>
        <v>30</v>
      </c>
      <c r="F13" s="401"/>
      <c r="G13" s="401"/>
      <c r="H13" s="401"/>
      <c r="I13" s="401"/>
      <c r="J13" s="401"/>
      <c r="K13" s="3"/>
      <c r="L13" s="3"/>
    </row>
    <row r="14" spans="1:12" ht="51" x14ac:dyDescent="0.2">
      <c r="A14" s="162"/>
      <c r="B14" s="164" t="s">
        <v>1719</v>
      </c>
      <c r="C14" s="490">
        <f>SUM(C13)</f>
        <v>1</v>
      </c>
      <c r="D14" s="490"/>
      <c r="E14" s="496">
        <f>SUM(E13)</f>
        <v>30</v>
      </c>
      <c r="F14" s="164"/>
      <c r="G14" s="164"/>
      <c r="H14" s="164"/>
      <c r="I14" s="164"/>
      <c r="J14" s="164"/>
      <c r="K14" s="3"/>
      <c r="L14" s="3"/>
    </row>
    <row r="15" spans="1:12" ht="38.25" x14ac:dyDescent="0.2">
      <c r="A15" s="31" t="s">
        <v>4672</v>
      </c>
      <c r="B15" s="136" t="s">
        <v>11862</v>
      </c>
      <c r="C15" s="14" t="s">
        <v>533</v>
      </c>
      <c r="D15" s="136"/>
      <c r="E15" s="31">
        <v>130.19999999999999</v>
      </c>
      <c r="F15" s="136" t="s">
        <v>11863</v>
      </c>
      <c r="G15" s="136" t="s">
        <v>11864</v>
      </c>
      <c r="H15" s="136" t="s">
        <v>11865</v>
      </c>
      <c r="I15" s="423" t="s">
        <v>11866</v>
      </c>
      <c r="J15" s="136" t="s">
        <v>11867</v>
      </c>
      <c r="K15" s="3"/>
      <c r="L15" s="3"/>
    </row>
    <row r="16" spans="1:12" ht="25.5" x14ac:dyDescent="0.2">
      <c r="A16" s="31" t="s">
        <v>9814</v>
      </c>
      <c r="B16" s="136" t="s">
        <v>11868</v>
      </c>
      <c r="C16" s="14" t="s">
        <v>533</v>
      </c>
      <c r="D16" s="136"/>
      <c r="E16" s="31">
        <v>22.5</v>
      </c>
      <c r="F16" s="136" t="s">
        <v>11869</v>
      </c>
      <c r="G16" s="136" t="s">
        <v>11870</v>
      </c>
      <c r="H16" s="136" t="s">
        <v>11871</v>
      </c>
      <c r="I16" s="136" t="s">
        <v>11872</v>
      </c>
      <c r="J16" s="136" t="s">
        <v>11873</v>
      </c>
      <c r="K16" s="3"/>
      <c r="L16" s="3"/>
    </row>
    <row r="17" spans="1:12" ht="25.5" x14ac:dyDescent="0.2">
      <c r="A17" s="31" t="s">
        <v>9818</v>
      </c>
      <c r="B17" s="136" t="s">
        <v>11874</v>
      </c>
      <c r="C17" s="14" t="s">
        <v>533</v>
      </c>
      <c r="D17" s="136"/>
      <c r="E17" s="31">
        <v>53</v>
      </c>
      <c r="F17" s="136" t="s">
        <v>11850</v>
      </c>
      <c r="G17" s="136" t="s">
        <v>11875</v>
      </c>
      <c r="H17" s="136" t="s">
        <v>11876</v>
      </c>
      <c r="I17" s="136" t="s">
        <v>11877</v>
      </c>
      <c r="J17" s="136" t="s">
        <v>11878</v>
      </c>
      <c r="K17" s="3"/>
      <c r="L17" s="3"/>
    </row>
    <row r="18" spans="1:12" ht="51" x14ac:dyDescent="0.2">
      <c r="A18" s="162"/>
      <c r="B18" s="164" t="s">
        <v>536</v>
      </c>
      <c r="C18" s="490">
        <v>3</v>
      </c>
      <c r="D18" s="164"/>
      <c r="E18" s="162">
        <f>SUM(E15:E17)</f>
        <v>205.7</v>
      </c>
      <c r="F18" s="164"/>
      <c r="G18" s="164"/>
      <c r="H18" s="164"/>
      <c r="I18" s="164"/>
      <c r="J18" s="164"/>
      <c r="K18" s="3"/>
      <c r="L18" s="3"/>
    </row>
    <row r="19" spans="1:12" ht="25.5" x14ac:dyDescent="0.2">
      <c r="A19" s="31" t="s">
        <v>4672</v>
      </c>
      <c r="B19" s="136" t="s">
        <v>11879</v>
      </c>
      <c r="C19" s="14" t="s">
        <v>5212</v>
      </c>
      <c r="D19" s="136"/>
      <c r="E19" s="31">
        <v>6.5</v>
      </c>
      <c r="F19" s="136" t="s">
        <v>11880</v>
      </c>
      <c r="G19" s="136" t="s">
        <v>11881</v>
      </c>
      <c r="H19" s="136" t="s">
        <v>11882</v>
      </c>
      <c r="I19" s="136" t="s">
        <v>11882</v>
      </c>
      <c r="J19" s="136" t="s">
        <v>11867</v>
      </c>
      <c r="K19" s="3"/>
      <c r="L19" s="3"/>
    </row>
    <row r="20" spans="1:12" ht="38.25" x14ac:dyDescent="0.2">
      <c r="A20" s="162"/>
      <c r="B20" s="164" t="s">
        <v>11883</v>
      </c>
      <c r="C20" s="490">
        <v>1</v>
      </c>
      <c r="D20" s="164"/>
      <c r="E20" s="162">
        <v>6.5</v>
      </c>
      <c r="F20" s="164"/>
      <c r="G20" s="164"/>
      <c r="H20" s="164"/>
      <c r="I20" s="164"/>
      <c r="J20" s="164"/>
      <c r="K20" s="3"/>
      <c r="L20" s="3"/>
    </row>
    <row r="21" spans="1:12" ht="25.5" x14ac:dyDescent="0.2">
      <c r="A21" s="31" t="s">
        <v>4672</v>
      </c>
      <c r="B21" s="136" t="s">
        <v>11884</v>
      </c>
      <c r="C21" s="14" t="s">
        <v>11885</v>
      </c>
      <c r="D21" s="136"/>
      <c r="E21" s="31">
        <v>39.5</v>
      </c>
      <c r="F21" s="136" t="s">
        <v>11869</v>
      </c>
      <c r="G21" s="136" t="s">
        <v>11886</v>
      </c>
      <c r="H21" s="136" t="s">
        <v>11887</v>
      </c>
      <c r="I21" s="136" t="s">
        <v>11888</v>
      </c>
      <c r="J21" s="136" t="s">
        <v>11867</v>
      </c>
      <c r="K21" s="3"/>
      <c r="L21" s="3"/>
    </row>
    <row r="22" spans="1:12" ht="38.25" x14ac:dyDescent="0.2">
      <c r="A22" s="162"/>
      <c r="B22" s="164" t="s">
        <v>11889</v>
      </c>
      <c r="C22" s="490">
        <v>1</v>
      </c>
      <c r="D22" s="164"/>
      <c r="E22" s="162">
        <v>39.5</v>
      </c>
      <c r="F22" s="164"/>
      <c r="G22" s="164"/>
      <c r="H22" s="164"/>
      <c r="I22" s="164"/>
      <c r="J22" s="164"/>
      <c r="K22" s="3"/>
      <c r="L22" s="3"/>
    </row>
    <row r="23" spans="1:12" ht="51" x14ac:dyDescent="0.2">
      <c r="A23" s="31" t="s">
        <v>4672</v>
      </c>
      <c r="B23" s="136" t="s">
        <v>11890</v>
      </c>
      <c r="C23" s="136" t="s">
        <v>1337</v>
      </c>
      <c r="D23" s="136"/>
      <c r="E23" s="31">
        <v>16.899999999999999</v>
      </c>
      <c r="F23" s="136" t="s">
        <v>11869</v>
      </c>
      <c r="G23" s="136" t="s">
        <v>11891</v>
      </c>
      <c r="H23" s="136" t="s">
        <v>11892</v>
      </c>
      <c r="I23" s="136" t="s">
        <v>11893</v>
      </c>
      <c r="J23" s="136" t="s">
        <v>11894</v>
      </c>
      <c r="L23" s="3"/>
    </row>
    <row r="24" spans="1:12" ht="51" x14ac:dyDescent="0.2">
      <c r="A24" s="31" t="s">
        <v>9814</v>
      </c>
      <c r="B24" s="136" t="s">
        <v>11895</v>
      </c>
      <c r="C24" s="136" t="s">
        <v>1337</v>
      </c>
      <c r="D24" s="136"/>
      <c r="E24" s="31">
        <v>14.6</v>
      </c>
      <c r="F24" s="136" t="s">
        <v>11863</v>
      </c>
      <c r="G24" s="136" t="s">
        <v>11896</v>
      </c>
      <c r="H24" s="136" t="s">
        <v>11897</v>
      </c>
      <c r="I24" s="136" t="s">
        <v>11898</v>
      </c>
      <c r="J24" s="136" t="s">
        <v>11899</v>
      </c>
      <c r="L24" s="3"/>
    </row>
    <row r="25" spans="1:12" ht="51" x14ac:dyDescent="0.2">
      <c r="A25" s="31" t="s">
        <v>9818</v>
      </c>
      <c r="B25" s="136" t="s">
        <v>11900</v>
      </c>
      <c r="C25" s="136" t="s">
        <v>1337</v>
      </c>
      <c r="D25" s="136"/>
      <c r="E25" s="31">
        <v>194</v>
      </c>
      <c r="F25" s="136" t="s">
        <v>11901</v>
      </c>
      <c r="G25" s="136" t="s">
        <v>11902</v>
      </c>
      <c r="H25" s="136" t="s">
        <v>11903</v>
      </c>
      <c r="I25" s="136" t="s">
        <v>11903</v>
      </c>
      <c r="J25" s="136" t="s">
        <v>11904</v>
      </c>
      <c r="L25" s="3"/>
    </row>
    <row r="26" spans="1:12" ht="51" x14ac:dyDescent="0.2">
      <c r="A26" s="31" t="s">
        <v>5419</v>
      </c>
      <c r="B26" s="136" t="s">
        <v>11905</v>
      </c>
      <c r="C26" s="136" t="s">
        <v>1337</v>
      </c>
      <c r="D26" s="136"/>
      <c r="E26" s="31">
        <v>46.1</v>
      </c>
      <c r="F26" s="136" t="s">
        <v>11869</v>
      </c>
      <c r="G26" s="136" t="s">
        <v>11906</v>
      </c>
      <c r="H26" s="136" t="s">
        <v>11907</v>
      </c>
      <c r="I26" s="136" t="s">
        <v>11893</v>
      </c>
      <c r="J26" s="136" t="s">
        <v>11904</v>
      </c>
      <c r="L26" s="3"/>
    </row>
    <row r="27" spans="1:12" ht="51" x14ac:dyDescent="0.2">
      <c r="A27" s="31" t="s">
        <v>9825</v>
      </c>
      <c r="B27" s="136" t="s">
        <v>11908</v>
      </c>
      <c r="C27" s="136" t="s">
        <v>1337</v>
      </c>
      <c r="D27" s="136"/>
      <c r="E27" s="31">
        <v>150</v>
      </c>
      <c r="F27" s="136" t="s">
        <v>11850</v>
      </c>
      <c r="G27" s="136" t="s">
        <v>11909</v>
      </c>
      <c r="H27" s="136" t="s">
        <v>11910</v>
      </c>
      <c r="I27" s="136" t="s">
        <v>11911</v>
      </c>
      <c r="J27" s="136" t="s">
        <v>11912</v>
      </c>
      <c r="K27" s="3"/>
      <c r="L27" s="3"/>
    </row>
    <row r="28" spans="1:12" ht="51" x14ac:dyDescent="0.2">
      <c r="A28" s="31" t="s">
        <v>9458</v>
      </c>
      <c r="B28" s="136" t="s">
        <v>11913</v>
      </c>
      <c r="C28" s="136" t="s">
        <v>1337</v>
      </c>
      <c r="D28" s="136"/>
      <c r="E28" s="31">
        <v>140.9</v>
      </c>
      <c r="F28" s="136" t="s">
        <v>11850</v>
      </c>
      <c r="G28" s="136" t="s">
        <v>11914</v>
      </c>
      <c r="H28" s="136" t="s">
        <v>11915</v>
      </c>
      <c r="I28" s="136" t="s">
        <v>11915</v>
      </c>
      <c r="J28" s="136" t="s">
        <v>11916</v>
      </c>
      <c r="K28" s="3"/>
      <c r="L28" s="3"/>
    </row>
    <row r="29" spans="1:12" ht="63.75" x14ac:dyDescent="0.2">
      <c r="A29" s="31" t="s">
        <v>9461</v>
      </c>
      <c r="B29" s="136" t="s">
        <v>11917</v>
      </c>
      <c r="C29" s="136" t="s">
        <v>1337</v>
      </c>
      <c r="D29" s="136"/>
      <c r="E29" s="501">
        <v>780</v>
      </c>
      <c r="F29" s="136" t="s">
        <v>11850</v>
      </c>
      <c r="G29" s="136" t="s">
        <v>11850</v>
      </c>
      <c r="H29" s="136" t="s">
        <v>11852</v>
      </c>
      <c r="I29" s="136" t="s">
        <v>11853</v>
      </c>
      <c r="J29" s="136" t="s">
        <v>11918</v>
      </c>
      <c r="L29" s="3"/>
    </row>
    <row r="30" spans="1:12" ht="51" x14ac:dyDescent="0.2">
      <c r="A30" s="31" t="s">
        <v>11919</v>
      </c>
      <c r="B30" s="136" t="s">
        <v>11920</v>
      </c>
      <c r="C30" s="136" t="s">
        <v>1337</v>
      </c>
      <c r="D30" s="136"/>
      <c r="E30" s="31">
        <v>244</v>
      </c>
      <c r="F30" s="136" t="s">
        <v>11856</v>
      </c>
      <c r="G30" s="136" t="s">
        <v>11921</v>
      </c>
      <c r="H30" s="136" t="s">
        <v>11858</v>
      </c>
      <c r="I30" s="136" t="s">
        <v>11858</v>
      </c>
      <c r="J30" s="136" t="s">
        <v>11922</v>
      </c>
      <c r="K30" s="3"/>
      <c r="L30" s="3"/>
    </row>
    <row r="31" spans="1:12" ht="68.25" customHeight="1" x14ac:dyDescent="0.2">
      <c r="A31" s="31" t="s">
        <v>5191</v>
      </c>
      <c r="B31" s="136" t="s">
        <v>11923</v>
      </c>
      <c r="C31" s="136" t="s">
        <v>1337</v>
      </c>
      <c r="D31" s="136"/>
      <c r="E31" s="501">
        <v>360</v>
      </c>
      <c r="F31" s="136" t="s">
        <v>11924</v>
      </c>
      <c r="G31" s="136" t="s">
        <v>11925</v>
      </c>
      <c r="H31" s="136" t="s">
        <v>11858</v>
      </c>
      <c r="I31" s="136" t="s">
        <v>11858</v>
      </c>
      <c r="J31" s="136" t="s">
        <v>11926</v>
      </c>
      <c r="L31" s="3"/>
    </row>
    <row r="32" spans="1:12" ht="76.5" x14ac:dyDescent="0.2">
      <c r="A32" s="162"/>
      <c r="B32" s="164" t="s">
        <v>3344</v>
      </c>
      <c r="C32" s="490">
        <v>9</v>
      </c>
      <c r="D32" s="164"/>
      <c r="E32" s="162">
        <f>SUM(E23:E31)</f>
        <v>1946.5</v>
      </c>
      <c r="F32" s="164"/>
      <c r="G32" s="164"/>
      <c r="H32" s="164"/>
      <c r="I32" s="164"/>
      <c r="J32" s="164"/>
      <c r="K32" s="3"/>
      <c r="L32" s="3"/>
    </row>
    <row r="33" spans="1:12" ht="51" x14ac:dyDescent="0.2">
      <c r="A33" s="168"/>
      <c r="B33" s="169" t="s">
        <v>11927</v>
      </c>
      <c r="C33" s="463">
        <f>C32+C22+C20+C18+C14+C11+C8</f>
        <v>17</v>
      </c>
      <c r="D33" s="463"/>
      <c r="E33" s="462">
        <f>E32+E22+E20+E18+E14+E11+E8</f>
        <v>14326.539999999999</v>
      </c>
      <c r="F33" s="169"/>
      <c r="G33" s="169"/>
      <c r="H33" s="169"/>
      <c r="I33" s="169"/>
      <c r="J33" s="169"/>
      <c r="K33" s="3"/>
      <c r="L33" s="3"/>
    </row>
    <row r="34" spans="1:12" x14ac:dyDescent="0.2">
      <c r="A34" s="1108" t="s">
        <v>4813</v>
      </c>
      <c r="B34" s="1109"/>
      <c r="C34" s="1109"/>
      <c r="D34" s="1109"/>
      <c r="E34" s="1109"/>
      <c r="F34" s="1109"/>
      <c r="G34" s="1109"/>
      <c r="H34" s="1109"/>
      <c r="I34" s="1109"/>
      <c r="J34" s="1110"/>
      <c r="K34" s="3"/>
      <c r="L34" s="3"/>
    </row>
    <row r="35" spans="1:12" ht="38.25" x14ac:dyDescent="0.2">
      <c r="A35" s="31" t="s">
        <v>4672</v>
      </c>
      <c r="B35" s="136" t="s">
        <v>11928</v>
      </c>
      <c r="C35" s="136" t="s">
        <v>539</v>
      </c>
      <c r="D35" s="136"/>
      <c r="E35" s="31">
        <v>115</v>
      </c>
      <c r="F35" s="136" t="s">
        <v>11929</v>
      </c>
      <c r="G35" s="136" t="s">
        <v>11930</v>
      </c>
      <c r="H35" s="136" t="s">
        <v>11931</v>
      </c>
      <c r="I35" s="136" t="s">
        <v>11932</v>
      </c>
      <c r="J35" s="136" t="s">
        <v>11933</v>
      </c>
      <c r="L35" s="3"/>
    </row>
    <row r="36" spans="1:12" ht="38.25" x14ac:dyDescent="0.2">
      <c r="A36" s="31" t="s">
        <v>9814</v>
      </c>
      <c r="B36" s="136" t="s">
        <v>11934</v>
      </c>
      <c r="C36" s="136" t="s">
        <v>539</v>
      </c>
      <c r="D36" s="136"/>
      <c r="E36" s="31">
        <v>137.1</v>
      </c>
      <c r="F36" s="136" t="s">
        <v>11850</v>
      </c>
      <c r="G36" s="136" t="s">
        <v>11935</v>
      </c>
      <c r="H36" s="136" t="s">
        <v>11915</v>
      </c>
      <c r="I36" s="136" t="s">
        <v>11915</v>
      </c>
      <c r="J36" s="136" t="s">
        <v>11933</v>
      </c>
      <c r="L36" s="3"/>
    </row>
    <row r="37" spans="1:12" ht="51" x14ac:dyDescent="0.2">
      <c r="A37" s="31" t="s">
        <v>9818</v>
      </c>
      <c r="B37" s="136" t="s">
        <v>11936</v>
      </c>
      <c r="C37" s="136" t="s">
        <v>539</v>
      </c>
      <c r="D37" s="136"/>
      <c r="E37" s="31">
        <v>1214.99</v>
      </c>
      <c r="F37" s="136" t="s">
        <v>11937</v>
      </c>
      <c r="G37" s="136" t="s">
        <v>11938</v>
      </c>
      <c r="H37" s="136" t="s">
        <v>11939</v>
      </c>
      <c r="I37" s="136" t="s">
        <v>11939</v>
      </c>
      <c r="J37" s="136" t="s">
        <v>11940</v>
      </c>
      <c r="L37" s="3"/>
    </row>
    <row r="38" spans="1:12" ht="102" x14ac:dyDescent="0.2">
      <c r="A38" s="31" t="s">
        <v>5419</v>
      </c>
      <c r="B38" s="136" t="s">
        <v>11941</v>
      </c>
      <c r="C38" s="136" t="s">
        <v>539</v>
      </c>
      <c r="D38" s="136"/>
      <c r="E38" s="509">
        <v>26.17</v>
      </c>
      <c r="F38" s="136" t="s">
        <v>11942</v>
      </c>
      <c r="G38" s="136" t="s">
        <v>11942</v>
      </c>
      <c r="H38" s="136" t="s">
        <v>11892</v>
      </c>
      <c r="I38" s="136" t="s">
        <v>11892</v>
      </c>
      <c r="J38" s="136" t="s">
        <v>11943</v>
      </c>
      <c r="L38" s="3"/>
    </row>
    <row r="39" spans="1:12" ht="25.5" x14ac:dyDescent="0.2">
      <c r="A39" s="162"/>
      <c r="B39" s="164" t="s">
        <v>546</v>
      </c>
      <c r="C39" s="164">
        <v>4</v>
      </c>
      <c r="D39" s="164"/>
      <c r="E39" s="162">
        <f>SUM(E35:E38)</f>
        <v>1493.26</v>
      </c>
      <c r="F39" s="164"/>
      <c r="G39" s="164"/>
      <c r="H39" s="164"/>
      <c r="I39" s="164"/>
      <c r="J39" s="164"/>
      <c r="K39" s="3"/>
      <c r="L39" s="3"/>
    </row>
    <row r="40" spans="1:12" ht="51" x14ac:dyDescent="0.2">
      <c r="A40" s="31" t="s">
        <v>4672</v>
      </c>
      <c r="B40" s="136" t="s">
        <v>1313</v>
      </c>
      <c r="C40" s="136" t="s">
        <v>427</v>
      </c>
      <c r="D40" s="136" t="s">
        <v>6579</v>
      </c>
      <c r="E40" s="31">
        <v>4</v>
      </c>
      <c r="F40" s="136" t="s">
        <v>11929</v>
      </c>
      <c r="G40" s="136" t="s">
        <v>11944</v>
      </c>
      <c r="H40" s="136" t="s">
        <v>11945</v>
      </c>
      <c r="I40" s="136" t="s">
        <v>11945</v>
      </c>
      <c r="J40" s="136" t="s">
        <v>11946</v>
      </c>
      <c r="K40" s="3"/>
      <c r="L40" s="3"/>
    </row>
    <row r="41" spans="1:12" ht="38.25" x14ac:dyDescent="0.2">
      <c r="A41" s="31" t="s">
        <v>9814</v>
      </c>
      <c r="B41" s="136" t="s">
        <v>6702</v>
      </c>
      <c r="C41" s="136" t="s">
        <v>427</v>
      </c>
      <c r="D41" s="136" t="s">
        <v>6579</v>
      </c>
      <c r="E41" s="31">
        <v>2</v>
      </c>
      <c r="F41" s="136" t="s">
        <v>11947</v>
      </c>
      <c r="G41" s="136" t="s">
        <v>11948</v>
      </c>
      <c r="H41" s="136" t="s">
        <v>11945</v>
      </c>
      <c r="I41" s="136" t="s">
        <v>11945</v>
      </c>
      <c r="J41" s="136" t="s">
        <v>11946</v>
      </c>
      <c r="K41" s="3"/>
      <c r="L41" s="3"/>
    </row>
    <row r="42" spans="1:12" ht="38.25" x14ac:dyDescent="0.2">
      <c r="A42" s="31" t="s">
        <v>9818</v>
      </c>
      <c r="B42" s="136" t="s">
        <v>11949</v>
      </c>
      <c r="C42" s="136" t="s">
        <v>427</v>
      </c>
      <c r="D42" s="136" t="s">
        <v>454</v>
      </c>
      <c r="E42" s="31">
        <v>3</v>
      </c>
      <c r="F42" s="136" t="s">
        <v>11947</v>
      </c>
      <c r="G42" s="136" t="s">
        <v>11950</v>
      </c>
      <c r="H42" s="136" t="s">
        <v>11945</v>
      </c>
      <c r="I42" s="136" t="s">
        <v>11945</v>
      </c>
      <c r="J42" s="136" t="s">
        <v>11946</v>
      </c>
      <c r="K42" s="3"/>
      <c r="L42" s="3"/>
    </row>
    <row r="43" spans="1:12" ht="38.25" x14ac:dyDescent="0.2">
      <c r="A43" s="31" t="s">
        <v>5419</v>
      </c>
      <c r="B43" s="136" t="s">
        <v>11951</v>
      </c>
      <c r="C43" s="136" t="s">
        <v>427</v>
      </c>
      <c r="D43" s="136" t="s">
        <v>454</v>
      </c>
      <c r="E43" s="31">
        <v>5</v>
      </c>
      <c r="F43" s="136" t="s">
        <v>11924</v>
      </c>
      <c r="G43" s="136" t="s">
        <v>11952</v>
      </c>
      <c r="H43" s="136" t="s">
        <v>11858</v>
      </c>
      <c r="I43" s="136" t="s">
        <v>11859</v>
      </c>
      <c r="J43" s="136" t="s">
        <v>11946</v>
      </c>
      <c r="K43" s="3"/>
      <c r="L43" s="3"/>
    </row>
    <row r="44" spans="1:12" ht="63.75" x14ac:dyDescent="0.2">
      <c r="A44" s="31" t="s">
        <v>9825</v>
      </c>
      <c r="B44" s="136" t="s">
        <v>11953</v>
      </c>
      <c r="C44" s="136" t="s">
        <v>427</v>
      </c>
      <c r="D44" s="136" t="s">
        <v>454</v>
      </c>
      <c r="E44" s="31">
        <v>6</v>
      </c>
      <c r="F44" s="136" t="s">
        <v>11850</v>
      </c>
      <c r="G44" s="136" t="s">
        <v>11954</v>
      </c>
      <c r="H44" s="136" t="s">
        <v>11955</v>
      </c>
      <c r="I44" s="136" t="s">
        <v>11955</v>
      </c>
      <c r="J44" s="136" t="s">
        <v>11946</v>
      </c>
      <c r="K44" s="3"/>
      <c r="L44" s="3"/>
    </row>
    <row r="45" spans="1:12" ht="204" x14ac:dyDescent="0.2">
      <c r="A45" s="31" t="s">
        <v>9458</v>
      </c>
      <c r="B45" s="136" t="s">
        <v>11956</v>
      </c>
      <c r="C45" s="136" t="s">
        <v>427</v>
      </c>
      <c r="D45" s="136" t="s">
        <v>454</v>
      </c>
      <c r="E45" s="31">
        <v>2139.1999999999998</v>
      </c>
      <c r="F45" s="136" t="s">
        <v>11957</v>
      </c>
      <c r="G45" s="136" t="s">
        <v>11958</v>
      </c>
      <c r="H45" s="136" t="s">
        <v>11959</v>
      </c>
      <c r="I45" s="136" t="s">
        <v>11859</v>
      </c>
      <c r="J45" s="136" t="s">
        <v>11960</v>
      </c>
      <c r="K45" s="3"/>
      <c r="L45" s="3"/>
    </row>
    <row r="46" spans="1:12" ht="25.5" x14ac:dyDescent="0.2">
      <c r="A46" s="165"/>
      <c r="B46" s="166" t="s">
        <v>460</v>
      </c>
      <c r="C46" s="166">
        <v>6</v>
      </c>
      <c r="D46" s="166"/>
      <c r="E46" s="165">
        <f>SUM(E40:E45)</f>
        <v>2159.1999999999998</v>
      </c>
      <c r="F46" s="166"/>
      <c r="G46" s="166"/>
      <c r="H46" s="166"/>
      <c r="I46" s="166"/>
      <c r="J46" s="166"/>
      <c r="K46" s="3"/>
      <c r="L46" s="3"/>
    </row>
    <row r="47" spans="1:12" s="545" customFormat="1" ht="25.5" x14ac:dyDescent="0.2">
      <c r="A47" s="170">
        <v>1</v>
      </c>
      <c r="B47" s="171" t="s">
        <v>11961</v>
      </c>
      <c r="C47" s="171" t="s">
        <v>427</v>
      </c>
      <c r="D47" s="171" t="s">
        <v>595</v>
      </c>
      <c r="E47" s="170">
        <v>31</v>
      </c>
      <c r="F47" s="171" t="s">
        <v>11924</v>
      </c>
      <c r="G47" s="171" t="s">
        <v>11962</v>
      </c>
      <c r="H47" s="171" t="s">
        <v>11939</v>
      </c>
      <c r="I47" s="171" t="s">
        <v>11939</v>
      </c>
      <c r="J47" s="171" t="s">
        <v>11933</v>
      </c>
      <c r="K47" s="544"/>
      <c r="L47" s="544"/>
    </row>
    <row r="48" spans="1:12" ht="25.5" x14ac:dyDescent="0.2">
      <c r="A48" s="165"/>
      <c r="B48" s="166" t="s">
        <v>641</v>
      </c>
      <c r="C48" s="166">
        <v>1</v>
      </c>
      <c r="D48" s="166"/>
      <c r="E48" s="165">
        <f>SUM(E47)</f>
        <v>31</v>
      </c>
      <c r="F48" s="166"/>
      <c r="G48" s="166"/>
      <c r="H48" s="166"/>
      <c r="I48" s="166"/>
      <c r="J48" s="166"/>
      <c r="K48" s="3"/>
      <c r="L48" s="3"/>
    </row>
    <row r="49" spans="1:12" ht="38.25" x14ac:dyDescent="0.2">
      <c r="A49" s="31">
        <v>1</v>
      </c>
      <c r="B49" s="136" t="s">
        <v>11963</v>
      </c>
      <c r="C49" s="136" t="s">
        <v>427</v>
      </c>
      <c r="D49" s="136" t="s">
        <v>428</v>
      </c>
      <c r="E49" s="31">
        <v>80</v>
      </c>
      <c r="F49" s="136" t="s">
        <v>11850</v>
      </c>
      <c r="G49" s="136" t="s">
        <v>11964</v>
      </c>
      <c r="H49" s="136" t="s">
        <v>11965</v>
      </c>
      <c r="I49" s="136" t="s">
        <v>11965</v>
      </c>
      <c r="J49" s="136" t="s">
        <v>11966</v>
      </c>
      <c r="K49" s="3"/>
      <c r="L49" s="3"/>
    </row>
    <row r="50" spans="1:12" ht="127.5" x14ac:dyDescent="0.2">
      <c r="A50" s="31">
        <v>2</v>
      </c>
      <c r="B50" s="136" t="s">
        <v>11967</v>
      </c>
      <c r="C50" s="136" t="s">
        <v>427</v>
      </c>
      <c r="D50" s="136" t="s">
        <v>428</v>
      </c>
      <c r="E50" s="31">
        <v>361</v>
      </c>
      <c r="F50" s="136" t="s">
        <v>11850</v>
      </c>
      <c r="G50" s="136" t="s">
        <v>11968</v>
      </c>
      <c r="H50" s="136" t="s">
        <v>11852</v>
      </c>
      <c r="I50" s="136" t="s">
        <v>11969</v>
      </c>
      <c r="J50" s="136" t="s">
        <v>11970</v>
      </c>
      <c r="K50" s="3"/>
      <c r="L50" s="3"/>
    </row>
    <row r="51" spans="1:12" ht="51" x14ac:dyDescent="0.2">
      <c r="A51" s="31">
        <v>3</v>
      </c>
      <c r="B51" s="136" t="s">
        <v>11971</v>
      </c>
      <c r="C51" s="136" t="s">
        <v>427</v>
      </c>
      <c r="D51" s="136" t="s">
        <v>428</v>
      </c>
      <c r="E51" s="31">
        <v>217</v>
      </c>
      <c r="F51" s="136" t="s">
        <v>11947</v>
      </c>
      <c r="G51" s="136" t="s">
        <v>11972</v>
      </c>
      <c r="H51" s="136" t="s">
        <v>11945</v>
      </c>
      <c r="I51" s="136" t="s">
        <v>11945</v>
      </c>
      <c r="J51" s="136" t="s">
        <v>11973</v>
      </c>
      <c r="K51" s="3"/>
      <c r="L51" s="3"/>
    </row>
    <row r="52" spans="1:12" ht="76.5" x14ac:dyDescent="0.2">
      <c r="A52" s="31">
        <v>4</v>
      </c>
      <c r="B52" s="136" t="s">
        <v>11974</v>
      </c>
      <c r="C52" s="136" t="s">
        <v>427</v>
      </c>
      <c r="D52" s="136" t="s">
        <v>428</v>
      </c>
      <c r="E52" s="31">
        <v>100</v>
      </c>
      <c r="F52" s="136" t="s">
        <v>11975</v>
      </c>
      <c r="G52" s="136" t="s">
        <v>11976</v>
      </c>
      <c r="H52" s="136" t="s">
        <v>11945</v>
      </c>
      <c r="I52" s="136" t="s">
        <v>11945</v>
      </c>
      <c r="J52" s="136" t="s">
        <v>11977</v>
      </c>
      <c r="K52" s="3"/>
      <c r="L52" s="3"/>
    </row>
    <row r="53" spans="1:12" ht="51" x14ac:dyDescent="0.2">
      <c r="A53" s="31">
        <v>5</v>
      </c>
      <c r="B53" s="136" t="s">
        <v>11978</v>
      </c>
      <c r="C53" s="136" t="s">
        <v>427</v>
      </c>
      <c r="D53" s="136" t="s">
        <v>1630</v>
      </c>
      <c r="E53" s="31">
        <v>563.20000000000005</v>
      </c>
      <c r="F53" s="136" t="s">
        <v>11924</v>
      </c>
      <c r="G53" s="136" t="s">
        <v>11979</v>
      </c>
      <c r="H53" s="136" t="s">
        <v>11858</v>
      </c>
      <c r="I53" s="136" t="s">
        <v>11858</v>
      </c>
      <c r="J53" s="136" t="s">
        <v>11973</v>
      </c>
      <c r="K53" s="3"/>
      <c r="L53" s="3"/>
    </row>
    <row r="54" spans="1:12" ht="63.75" x14ac:dyDescent="0.2">
      <c r="A54" s="31">
        <v>6</v>
      </c>
      <c r="B54" s="78" t="s">
        <v>11980</v>
      </c>
      <c r="C54" s="136" t="s">
        <v>427</v>
      </c>
      <c r="D54" s="136" t="s">
        <v>1630</v>
      </c>
      <c r="E54" s="422">
        <v>6.6</v>
      </c>
      <c r="F54" s="78" t="s">
        <v>11981</v>
      </c>
      <c r="G54" s="78" t="s">
        <v>11982</v>
      </c>
      <c r="H54" s="78" t="s">
        <v>11983</v>
      </c>
      <c r="I54" s="78" t="s">
        <v>11983</v>
      </c>
      <c r="J54" s="78" t="s">
        <v>11984</v>
      </c>
      <c r="K54" s="3"/>
      <c r="L54" s="3"/>
    </row>
    <row r="55" spans="1:12" ht="120" x14ac:dyDescent="0.2">
      <c r="A55" s="31">
        <v>7</v>
      </c>
      <c r="B55" s="546" t="s">
        <v>11985</v>
      </c>
      <c r="C55" s="86" t="s">
        <v>427</v>
      </c>
      <c r="D55" s="86" t="s">
        <v>1630</v>
      </c>
      <c r="E55" s="547">
        <v>148</v>
      </c>
      <c r="F55" s="546" t="s">
        <v>11929</v>
      </c>
      <c r="G55" s="548" t="s">
        <v>11986</v>
      </c>
      <c r="H55" s="548" t="s">
        <v>11987</v>
      </c>
      <c r="I55" s="549" t="s">
        <v>11988</v>
      </c>
      <c r="J55" s="550" t="s">
        <v>11989</v>
      </c>
      <c r="K55" s="3"/>
      <c r="L55" s="3"/>
    </row>
    <row r="56" spans="1:12" ht="24" x14ac:dyDescent="0.2">
      <c r="A56" s="31">
        <v>8</v>
      </c>
      <c r="B56" s="551" t="s">
        <v>11990</v>
      </c>
      <c r="C56" s="136" t="s">
        <v>427</v>
      </c>
      <c r="D56" s="136" t="s">
        <v>1630</v>
      </c>
      <c r="E56" s="552">
        <v>27.45</v>
      </c>
      <c r="F56" s="551" t="s">
        <v>4668</v>
      </c>
      <c r="G56" s="551" t="s">
        <v>4668</v>
      </c>
      <c r="H56" s="550" t="s">
        <v>11991</v>
      </c>
      <c r="I56" s="553" t="s">
        <v>11988</v>
      </c>
      <c r="J56" s="551" t="s">
        <v>11992</v>
      </c>
      <c r="K56" s="3"/>
      <c r="L56" s="3"/>
    </row>
    <row r="57" spans="1:12" ht="24" x14ac:dyDescent="0.2">
      <c r="A57" s="31">
        <v>9</v>
      </c>
      <c r="B57" s="554" t="s">
        <v>11993</v>
      </c>
      <c r="C57" s="136" t="s">
        <v>427</v>
      </c>
      <c r="D57" s="136" t="s">
        <v>1630</v>
      </c>
      <c r="E57" s="555">
        <v>137</v>
      </c>
      <c r="F57" s="554" t="s">
        <v>11929</v>
      </c>
      <c r="G57" s="556" t="s">
        <v>11994</v>
      </c>
      <c r="H57" s="556" t="s">
        <v>11995</v>
      </c>
      <c r="I57" s="557" t="s">
        <v>11988</v>
      </c>
      <c r="J57" s="551" t="s">
        <v>11996</v>
      </c>
      <c r="K57" s="3"/>
      <c r="L57" s="3"/>
    </row>
    <row r="58" spans="1:12" ht="36" x14ac:dyDescent="0.2">
      <c r="A58" s="31">
        <v>10</v>
      </c>
      <c r="B58" s="558" t="s">
        <v>11997</v>
      </c>
      <c r="C58" s="136" t="s">
        <v>427</v>
      </c>
      <c r="D58" s="136" t="s">
        <v>1630</v>
      </c>
      <c r="E58" s="555">
        <v>41.5</v>
      </c>
      <c r="F58" s="558" t="s">
        <v>11998</v>
      </c>
      <c r="G58" s="558" t="s">
        <v>11998</v>
      </c>
      <c r="H58" s="559" t="s">
        <v>11987</v>
      </c>
      <c r="I58" s="560" t="s">
        <v>11988</v>
      </c>
      <c r="J58" s="551" t="s">
        <v>11999</v>
      </c>
      <c r="K58" s="3"/>
      <c r="L58" s="3"/>
    </row>
    <row r="59" spans="1:12" ht="280.5" x14ac:dyDescent="0.2">
      <c r="A59" s="31">
        <v>11</v>
      </c>
      <c r="B59" s="550" t="s">
        <v>12000</v>
      </c>
      <c r="C59" s="136" t="s">
        <v>427</v>
      </c>
      <c r="D59" s="136" t="s">
        <v>1630</v>
      </c>
      <c r="E59" s="561">
        <v>2008.7</v>
      </c>
      <c r="F59" s="78" t="s">
        <v>12001</v>
      </c>
      <c r="G59" s="78" t="s">
        <v>12002</v>
      </c>
      <c r="H59" s="78" t="s">
        <v>12003</v>
      </c>
      <c r="I59" s="78" t="s">
        <v>12003</v>
      </c>
      <c r="J59" s="458" t="s">
        <v>12004</v>
      </c>
      <c r="K59" s="3"/>
      <c r="L59" s="3"/>
    </row>
    <row r="60" spans="1:12" ht="127.5" x14ac:dyDescent="0.2">
      <c r="A60" s="31">
        <v>12</v>
      </c>
      <c r="B60" s="551" t="s">
        <v>12005</v>
      </c>
      <c r="C60" s="136" t="s">
        <v>427</v>
      </c>
      <c r="D60" s="136" t="s">
        <v>1630</v>
      </c>
      <c r="E60" s="552">
        <v>12</v>
      </c>
      <c r="F60" s="402" t="s">
        <v>12006</v>
      </c>
      <c r="G60" s="402" t="s">
        <v>12006</v>
      </c>
      <c r="H60" s="78" t="s">
        <v>11931</v>
      </c>
      <c r="I60" s="562" t="s">
        <v>11988</v>
      </c>
      <c r="J60" s="458" t="s">
        <v>12007</v>
      </c>
      <c r="K60" s="3"/>
      <c r="L60" s="3"/>
    </row>
    <row r="61" spans="1:12" ht="153" x14ac:dyDescent="0.2">
      <c r="A61" s="31">
        <v>13</v>
      </c>
      <c r="B61" s="554" t="s">
        <v>12008</v>
      </c>
      <c r="C61" s="136" t="s">
        <v>427</v>
      </c>
      <c r="D61" s="136" t="s">
        <v>1630</v>
      </c>
      <c r="E61" s="555">
        <v>85.5</v>
      </c>
      <c r="F61" s="402" t="s">
        <v>12009</v>
      </c>
      <c r="G61" s="402" t="s">
        <v>12010</v>
      </c>
      <c r="H61" s="563" t="s">
        <v>12011</v>
      </c>
      <c r="I61" s="564" t="s">
        <v>11988</v>
      </c>
      <c r="J61" s="458" t="s">
        <v>12012</v>
      </c>
      <c r="K61" s="3"/>
      <c r="L61" s="3"/>
    </row>
    <row r="62" spans="1:12" ht="165.75" x14ac:dyDescent="0.2">
      <c r="A62" s="31">
        <v>14</v>
      </c>
      <c r="B62" s="558" t="s">
        <v>12013</v>
      </c>
      <c r="C62" s="136" t="s">
        <v>427</v>
      </c>
      <c r="D62" s="136" t="s">
        <v>1630</v>
      </c>
      <c r="E62" s="555">
        <v>74.2</v>
      </c>
      <c r="F62" s="402" t="s">
        <v>12014</v>
      </c>
      <c r="G62" s="402" t="s">
        <v>12015</v>
      </c>
      <c r="H62" s="563" t="s">
        <v>12016</v>
      </c>
      <c r="I62" s="564" t="s">
        <v>11988</v>
      </c>
      <c r="J62" s="458" t="s">
        <v>12017</v>
      </c>
      <c r="K62" s="3"/>
      <c r="L62" s="3"/>
    </row>
    <row r="63" spans="1:12" ht="409.5" x14ac:dyDescent="0.2">
      <c r="A63" s="31">
        <v>15</v>
      </c>
      <c r="B63" s="78" t="s">
        <v>12018</v>
      </c>
      <c r="C63" s="136" t="s">
        <v>427</v>
      </c>
      <c r="D63" s="136" t="s">
        <v>1630</v>
      </c>
      <c r="E63" s="565">
        <v>381.8</v>
      </c>
      <c r="F63" s="402" t="s">
        <v>12019</v>
      </c>
      <c r="G63" s="402" t="s">
        <v>12020</v>
      </c>
      <c r="H63" s="15" t="s">
        <v>12021</v>
      </c>
      <c r="I63" s="566" t="s">
        <v>11988</v>
      </c>
      <c r="J63" s="458" t="s">
        <v>12022</v>
      </c>
      <c r="K63" s="3"/>
      <c r="L63" s="3"/>
    </row>
    <row r="64" spans="1:12" ht="127.5" x14ac:dyDescent="0.2">
      <c r="A64" s="31">
        <v>16</v>
      </c>
      <c r="B64" s="78" t="s">
        <v>12023</v>
      </c>
      <c r="C64" s="136" t="s">
        <v>427</v>
      </c>
      <c r="D64" s="136" t="s">
        <v>1630</v>
      </c>
      <c r="E64" s="565">
        <v>16.8</v>
      </c>
      <c r="F64" s="402" t="s">
        <v>12024</v>
      </c>
      <c r="G64" s="402" t="s">
        <v>12025</v>
      </c>
      <c r="H64" s="15" t="s">
        <v>12021</v>
      </c>
      <c r="I64" s="566" t="s">
        <v>11988</v>
      </c>
      <c r="J64" s="458" t="s">
        <v>12026</v>
      </c>
      <c r="K64" s="3"/>
      <c r="L64" s="3"/>
    </row>
    <row r="65" spans="1:12" ht="76.5" x14ac:dyDescent="0.2">
      <c r="A65" s="31">
        <v>17</v>
      </c>
      <c r="B65" s="567" t="s">
        <v>12027</v>
      </c>
      <c r="C65" s="136" t="s">
        <v>427</v>
      </c>
      <c r="D65" s="136" t="s">
        <v>1630</v>
      </c>
      <c r="E65" s="568">
        <v>130</v>
      </c>
      <c r="F65" s="402" t="s">
        <v>12028</v>
      </c>
      <c r="G65" s="402" t="s">
        <v>12029</v>
      </c>
      <c r="H65" s="15" t="s">
        <v>12021</v>
      </c>
      <c r="I65" s="566" t="s">
        <v>11988</v>
      </c>
      <c r="J65" s="458" t="s">
        <v>12030</v>
      </c>
      <c r="K65" s="3"/>
      <c r="L65" s="3"/>
    </row>
    <row r="66" spans="1:12" ht="409.5" x14ac:dyDescent="0.2">
      <c r="A66" s="31">
        <v>18</v>
      </c>
      <c r="B66" s="136" t="s">
        <v>12031</v>
      </c>
      <c r="C66" s="136" t="s">
        <v>427</v>
      </c>
      <c r="D66" s="136" t="s">
        <v>1630</v>
      </c>
      <c r="E66" s="31">
        <v>314.10000000000002</v>
      </c>
      <c r="F66" s="402" t="s">
        <v>12032</v>
      </c>
      <c r="G66" s="402" t="s">
        <v>12033</v>
      </c>
      <c r="H66" s="15" t="s">
        <v>12021</v>
      </c>
      <c r="I66" s="566" t="s">
        <v>11988</v>
      </c>
      <c r="J66" s="458" t="s">
        <v>12034</v>
      </c>
      <c r="K66" s="3"/>
      <c r="L66" s="3"/>
    </row>
    <row r="67" spans="1:12" ht="76.5" x14ac:dyDescent="0.2">
      <c r="A67" s="31">
        <v>19</v>
      </c>
      <c r="B67" s="136" t="s">
        <v>12035</v>
      </c>
      <c r="C67" s="136" t="s">
        <v>427</v>
      </c>
      <c r="D67" s="136" t="s">
        <v>1630</v>
      </c>
      <c r="E67" s="31">
        <v>20</v>
      </c>
      <c r="F67" s="78" t="s">
        <v>12036</v>
      </c>
      <c r="G67" s="78" t="s">
        <v>12036</v>
      </c>
      <c r="H67" s="16" t="s">
        <v>12037</v>
      </c>
      <c r="I67" s="569" t="s">
        <v>11988</v>
      </c>
      <c r="J67" s="458" t="s">
        <v>12038</v>
      </c>
      <c r="K67" s="3"/>
      <c r="L67" s="3"/>
    </row>
    <row r="68" spans="1:12" ht="409.5" x14ac:dyDescent="0.2">
      <c r="A68" s="31">
        <v>20</v>
      </c>
      <c r="B68" s="136" t="s">
        <v>12039</v>
      </c>
      <c r="C68" s="136" t="s">
        <v>427</v>
      </c>
      <c r="D68" s="136" t="s">
        <v>1630</v>
      </c>
      <c r="E68" s="31">
        <v>579.70000000000005</v>
      </c>
      <c r="F68" s="78" t="s">
        <v>12040</v>
      </c>
      <c r="G68" s="78" t="s">
        <v>12041</v>
      </c>
      <c r="H68" s="15" t="s">
        <v>12021</v>
      </c>
      <c r="I68" s="566" t="s">
        <v>11988</v>
      </c>
      <c r="J68" s="458" t="s">
        <v>12042</v>
      </c>
      <c r="K68" s="3"/>
      <c r="L68" s="3"/>
    </row>
    <row r="69" spans="1:12" ht="51" x14ac:dyDescent="0.2">
      <c r="A69" s="31">
        <v>21</v>
      </c>
      <c r="B69" s="136" t="s">
        <v>12043</v>
      </c>
      <c r="C69" s="136" t="s">
        <v>427</v>
      </c>
      <c r="D69" s="136" t="s">
        <v>1630</v>
      </c>
      <c r="E69" s="31">
        <v>1.4</v>
      </c>
      <c r="F69" s="78" t="s">
        <v>12044</v>
      </c>
      <c r="G69" s="78" t="s">
        <v>12044</v>
      </c>
      <c r="H69" s="15" t="s">
        <v>12045</v>
      </c>
      <c r="I69" s="566" t="s">
        <v>11988</v>
      </c>
      <c r="J69" s="458" t="s">
        <v>12046</v>
      </c>
      <c r="K69" s="3"/>
      <c r="L69" s="3"/>
    </row>
    <row r="70" spans="1:12" ht="280.5" x14ac:dyDescent="0.2">
      <c r="A70" s="31">
        <v>22</v>
      </c>
      <c r="B70" s="136" t="s">
        <v>12047</v>
      </c>
      <c r="C70" s="136" t="s">
        <v>427</v>
      </c>
      <c r="D70" s="136" t="s">
        <v>1630</v>
      </c>
      <c r="E70" s="31">
        <v>37.229999999999997</v>
      </c>
      <c r="F70" s="78" t="s">
        <v>12048</v>
      </c>
      <c r="G70" s="78" t="s">
        <v>12049</v>
      </c>
      <c r="H70" s="15" t="s">
        <v>12050</v>
      </c>
      <c r="I70" s="566" t="s">
        <v>11988</v>
      </c>
      <c r="J70" s="458" t="s">
        <v>12051</v>
      </c>
      <c r="K70" s="3"/>
      <c r="L70" s="3"/>
    </row>
    <row r="71" spans="1:12" ht="140.25" x14ac:dyDescent="0.2">
      <c r="A71" s="31">
        <v>23</v>
      </c>
      <c r="B71" s="136" t="s">
        <v>12052</v>
      </c>
      <c r="C71" s="136" t="s">
        <v>427</v>
      </c>
      <c r="D71" s="136" t="s">
        <v>1630</v>
      </c>
      <c r="E71" s="31">
        <v>13</v>
      </c>
      <c r="F71" s="78" t="s">
        <v>12053</v>
      </c>
      <c r="G71" s="78" t="s">
        <v>12054</v>
      </c>
      <c r="H71" s="15" t="s">
        <v>12055</v>
      </c>
      <c r="I71" s="566" t="s">
        <v>11988</v>
      </c>
      <c r="J71" s="458" t="s">
        <v>12056</v>
      </c>
      <c r="K71" s="3"/>
      <c r="L71" s="3"/>
    </row>
    <row r="72" spans="1:12" ht="84" x14ac:dyDescent="0.2">
      <c r="A72" s="31">
        <v>24</v>
      </c>
      <c r="B72" s="570" t="s">
        <v>12057</v>
      </c>
      <c r="C72" s="106" t="s">
        <v>428</v>
      </c>
      <c r="D72" s="136" t="s">
        <v>1630</v>
      </c>
      <c r="E72" s="568">
        <v>0.26</v>
      </c>
      <c r="F72" s="14"/>
      <c r="G72" s="78" t="s">
        <v>12058</v>
      </c>
      <c r="H72" s="15"/>
      <c r="I72" s="15" t="s">
        <v>12059</v>
      </c>
      <c r="J72" s="571" t="s">
        <v>12060</v>
      </c>
      <c r="K72" s="572"/>
      <c r="L72" s="572"/>
    </row>
    <row r="73" spans="1:12" ht="255" x14ac:dyDescent="0.2">
      <c r="A73" s="31">
        <v>25</v>
      </c>
      <c r="B73" s="106" t="s">
        <v>45</v>
      </c>
      <c r="C73" s="106" t="s">
        <v>428</v>
      </c>
      <c r="D73" s="136" t="s">
        <v>1630</v>
      </c>
      <c r="E73" s="568">
        <v>115</v>
      </c>
      <c r="F73" s="136" t="s">
        <v>12061</v>
      </c>
      <c r="G73" s="136" t="s">
        <v>12061</v>
      </c>
      <c r="H73" s="15" t="s">
        <v>46</v>
      </c>
      <c r="I73" s="566" t="s">
        <v>11988</v>
      </c>
      <c r="J73" s="571" t="s">
        <v>12062</v>
      </c>
      <c r="K73" s="3"/>
      <c r="L73" s="3"/>
    </row>
    <row r="74" spans="1:12" s="255" customFormat="1" ht="147.75" customHeight="1" x14ac:dyDescent="0.25">
      <c r="A74" s="31">
        <v>26</v>
      </c>
      <c r="B74" s="106" t="s">
        <v>338</v>
      </c>
      <c r="C74" s="106" t="s">
        <v>428</v>
      </c>
      <c r="D74" s="136" t="s">
        <v>1630</v>
      </c>
      <c r="E74" s="68">
        <v>21.6859</v>
      </c>
      <c r="F74" s="16" t="s">
        <v>339</v>
      </c>
      <c r="G74" s="16" t="s">
        <v>339</v>
      </c>
      <c r="H74" s="15" t="s">
        <v>340</v>
      </c>
      <c r="I74" s="566" t="s">
        <v>11988</v>
      </c>
      <c r="J74" s="408" t="s">
        <v>12063</v>
      </c>
      <c r="K74" s="3"/>
      <c r="L74" s="3"/>
    </row>
    <row r="75" spans="1:12" ht="76.5" x14ac:dyDescent="0.2">
      <c r="A75" s="31">
        <v>27</v>
      </c>
      <c r="B75" s="106" t="s">
        <v>344</v>
      </c>
      <c r="C75" s="106" t="s">
        <v>428</v>
      </c>
      <c r="D75" s="136" t="s">
        <v>1630</v>
      </c>
      <c r="E75" s="568">
        <v>4</v>
      </c>
      <c r="F75" s="14"/>
      <c r="G75" s="78" t="s">
        <v>345</v>
      </c>
      <c r="H75" s="15" t="s">
        <v>346</v>
      </c>
      <c r="I75" s="566" t="s">
        <v>11988</v>
      </c>
      <c r="J75" s="408" t="s">
        <v>12064</v>
      </c>
      <c r="K75" s="3"/>
      <c r="L75" s="3"/>
    </row>
    <row r="76" spans="1:12" ht="38.25" x14ac:dyDescent="0.2">
      <c r="A76" s="31">
        <v>28</v>
      </c>
      <c r="B76" s="106" t="s">
        <v>347</v>
      </c>
      <c r="C76" s="106" t="s">
        <v>428</v>
      </c>
      <c r="D76" s="136" t="s">
        <v>1630</v>
      </c>
      <c r="E76" s="568">
        <v>70.8</v>
      </c>
      <c r="F76" s="14"/>
      <c r="G76" s="78" t="s">
        <v>348</v>
      </c>
      <c r="H76" s="15" t="s">
        <v>349</v>
      </c>
      <c r="I76" s="15" t="s">
        <v>349</v>
      </c>
      <c r="J76" s="408" t="s">
        <v>12065</v>
      </c>
      <c r="K76" s="3"/>
      <c r="L76" s="3"/>
    </row>
    <row r="77" spans="1:12" ht="293.25" x14ac:dyDescent="0.2">
      <c r="A77" s="31">
        <v>29</v>
      </c>
      <c r="B77" s="106" t="s">
        <v>12066</v>
      </c>
      <c r="C77" s="106" t="s">
        <v>428</v>
      </c>
      <c r="D77" s="136" t="s">
        <v>1630</v>
      </c>
      <c r="E77" s="568">
        <v>185.3</v>
      </c>
      <c r="F77" s="78" t="s">
        <v>12067</v>
      </c>
      <c r="G77" s="78" t="s">
        <v>12067</v>
      </c>
      <c r="H77" s="15" t="s">
        <v>349</v>
      </c>
      <c r="I77" s="566" t="s">
        <v>11988</v>
      </c>
      <c r="J77" s="408" t="s">
        <v>12068</v>
      </c>
      <c r="K77" s="3"/>
      <c r="L77" s="3"/>
    </row>
    <row r="78" spans="1:12" s="255" customFormat="1" ht="191.25" x14ac:dyDescent="0.25">
      <c r="A78" s="31">
        <v>30</v>
      </c>
      <c r="B78" s="106" t="s">
        <v>12069</v>
      </c>
      <c r="C78" s="106" t="s">
        <v>428</v>
      </c>
      <c r="D78" s="136" t="s">
        <v>1630</v>
      </c>
      <c r="E78" s="568">
        <v>7.3</v>
      </c>
      <c r="F78" s="78" t="s">
        <v>12070</v>
      </c>
      <c r="G78" s="78" t="s">
        <v>12070</v>
      </c>
      <c r="H78" s="15" t="s">
        <v>12071</v>
      </c>
      <c r="I78" s="566" t="s">
        <v>11988</v>
      </c>
      <c r="J78" s="408" t="s">
        <v>12072</v>
      </c>
      <c r="K78" s="242"/>
      <c r="L78" s="242"/>
    </row>
    <row r="79" spans="1:12" ht="25.5" x14ac:dyDescent="0.2">
      <c r="A79" s="165"/>
      <c r="B79" s="166" t="s">
        <v>452</v>
      </c>
      <c r="C79" s="166">
        <v>30</v>
      </c>
      <c r="D79" s="166"/>
      <c r="E79" s="165">
        <f>SUM(E49:E78)</f>
        <v>5760.5259000000005</v>
      </c>
      <c r="F79" s="166"/>
      <c r="G79" s="166"/>
      <c r="H79" s="166"/>
      <c r="I79" s="166"/>
      <c r="J79" s="166"/>
      <c r="K79" s="3"/>
      <c r="L79" s="3"/>
    </row>
    <row r="80" spans="1:12" ht="38.25" x14ac:dyDescent="0.2">
      <c r="A80" s="31">
        <v>1</v>
      </c>
      <c r="B80" s="136" t="s">
        <v>12073</v>
      </c>
      <c r="C80" s="136" t="s">
        <v>427</v>
      </c>
      <c r="D80" s="136" t="s">
        <v>12074</v>
      </c>
      <c r="E80" s="31">
        <v>32</v>
      </c>
      <c r="F80" s="136" t="s">
        <v>11947</v>
      </c>
      <c r="G80" s="136" t="s">
        <v>12075</v>
      </c>
      <c r="H80" s="136" t="s">
        <v>12076</v>
      </c>
      <c r="I80" s="136" t="s">
        <v>12076</v>
      </c>
      <c r="J80" s="136" t="s">
        <v>11970</v>
      </c>
      <c r="K80" s="3"/>
      <c r="L80" s="3"/>
    </row>
    <row r="81" spans="1:12" ht="25.5" x14ac:dyDescent="0.2">
      <c r="A81" s="31">
        <v>2</v>
      </c>
      <c r="B81" s="136" t="s">
        <v>12077</v>
      </c>
      <c r="C81" s="136" t="s">
        <v>427</v>
      </c>
      <c r="D81" s="136" t="s">
        <v>12074</v>
      </c>
      <c r="E81" s="31">
        <v>470</v>
      </c>
      <c r="F81" s="136" t="s">
        <v>11850</v>
      </c>
      <c r="G81" s="136" t="s">
        <v>12078</v>
      </c>
      <c r="H81" s="136" t="s">
        <v>12079</v>
      </c>
      <c r="I81" s="373" t="s">
        <v>11988</v>
      </c>
      <c r="J81" s="136" t="s">
        <v>11970</v>
      </c>
      <c r="K81" s="3"/>
      <c r="L81" s="3"/>
    </row>
    <row r="82" spans="1:12" ht="51" x14ac:dyDescent="0.2">
      <c r="A82" s="31">
        <v>3</v>
      </c>
      <c r="B82" s="136" t="s">
        <v>12080</v>
      </c>
      <c r="C82" s="136" t="s">
        <v>427</v>
      </c>
      <c r="D82" s="136" t="s">
        <v>12074</v>
      </c>
      <c r="E82" s="31">
        <v>163</v>
      </c>
      <c r="F82" s="136" t="s">
        <v>11856</v>
      </c>
      <c r="G82" s="136" t="s">
        <v>12081</v>
      </c>
      <c r="H82" s="136" t="s">
        <v>11858</v>
      </c>
      <c r="I82" s="136" t="s">
        <v>11858</v>
      </c>
      <c r="J82" s="136" t="s">
        <v>11973</v>
      </c>
      <c r="K82" s="3"/>
      <c r="L82" s="3"/>
    </row>
    <row r="83" spans="1:12" ht="38.25" x14ac:dyDescent="0.2">
      <c r="A83" s="165"/>
      <c r="B83" s="166" t="s">
        <v>717</v>
      </c>
      <c r="C83" s="495">
        <v>3</v>
      </c>
      <c r="D83" s="166"/>
      <c r="E83" s="165">
        <f>SUM(E80:E82)</f>
        <v>665</v>
      </c>
      <c r="F83" s="166"/>
      <c r="G83" s="166"/>
      <c r="H83" s="166"/>
      <c r="I83" s="166"/>
      <c r="J83" s="166"/>
      <c r="K83" s="3"/>
      <c r="L83" s="3"/>
    </row>
    <row r="84" spans="1:12" ht="25.5" x14ac:dyDescent="0.2">
      <c r="A84" s="162"/>
      <c r="B84" s="164" t="s">
        <v>724</v>
      </c>
      <c r="C84" s="490">
        <f>C83+C79+C48+C46</f>
        <v>40</v>
      </c>
      <c r="D84" s="490"/>
      <c r="E84" s="496">
        <v>9728.5499999999993</v>
      </c>
      <c r="F84" s="164"/>
      <c r="G84" s="164"/>
      <c r="H84" s="164"/>
      <c r="I84" s="164"/>
      <c r="J84" s="164"/>
      <c r="K84" s="3"/>
      <c r="L84" s="3"/>
    </row>
    <row r="85" spans="1:12" ht="51" x14ac:dyDescent="0.2">
      <c r="A85" s="31" t="s">
        <v>4672</v>
      </c>
      <c r="B85" s="136" t="s">
        <v>12082</v>
      </c>
      <c r="C85" s="14" t="s">
        <v>5212</v>
      </c>
      <c r="D85" s="136" t="s">
        <v>517</v>
      </c>
      <c r="E85" s="31">
        <v>13.7</v>
      </c>
      <c r="F85" s="136" t="s">
        <v>12083</v>
      </c>
      <c r="G85" s="136" t="s">
        <v>12084</v>
      </c>
      <c r="H85" s="136" t="s">
        <v>12085</v>
      </c>
      <c r="I85" s="373" t="s">
        <v>11988</v>
      </c>
      <c r="J85" s="136" t="s">
        <v>12086</v>
      </c>
      <c r="K85" s="3"/>
      <c r="L85" s="3"/>
    </row>
    <row r="86" spans="1:12" ht="25.5" x14ac:dyDescent="0.2">
      <c r="A86" s="162"/>
      <c r="B86" s="164" t="s">
        <v>5217</v>
      </c>
      <c r="C86" s="490">
        <v>1</v>
      </c>
      <c r="D86" s="164"/>
      <c r="E86" s="162">
        <f>SUM(E85)</f>
        <v>13.7</v>
      </c>
      <c r="F86" s="164"/>
      <c r="G86" s="164"/>
      <c r="H86" s="164"/>
      <c r="I86" s="164"/>
      <c r="J86" s="164"/>
      <c r="K86" s="3"/>
      <c r="L86" s="3"/>
    </row>
    <row r="87" spans="1:12" ht="38.25" x14ac:dyDescent="0.2">
      <c r="A87" s="31" t="s">
        <v>4672</v>
      </c>
      <c r="B87" s="136" t="s">
        <v>12087</v>
      </c>
      <c r="C87" s="14" t="s">
        <v>480</v>
      </c>
      <c r="D87" s="136" t="s">
        <v>487</v>
      </c>
      <c r="E87" s="31">
        <v>0.6</v>
      </c>
      <c r="F87" s="136" t="s">
        <v>11869</v>
      </c>
      <c r="G87" s="402" t="s">
        <v>12088</v>
      </c>
      <c r="H87" s="136" t="s">
        <v>11892</v>
      </c>
      <c r="I87" s="136" t="s">
        <v>11892</v>
      </c>
      <c r="J87" s="136" t="s">
        <v>12089</v>
      </c>
      <c r="K87" s="3"/>
      <c r="L87" s="3"/>
    </row>
    <row r="88" spans="1:12" ht="38.25" x14ac:dyDescent="0.2">
      <c r="A88" s="31" t="s">
        <v>9814</v>
      </c>
      <c r="B88" s="136" t="s">
        <v>12090</v>
      </c>
      <c r="C88" s="14" t="s">
        <v>480</v>
      </c>
      <c r="D88" s="136" t="s">
        <v>487</v>
      </c>
      <c r="E88" s="31">
        <v>3</v>
      </c>
      <c r="F88" s="136" t="s">
        <v>11869</v>
      </c>
      <c r="G88" s="402" t="s">
        <v>12091</v>
      </c>
      <c r="H88" s="136" t="s">
        <v>11892</v>
      </c>
      <c r="I88" s="136" t="s">
        <v>11892</v>
      </c>
      <c r="J88" s="136" t="s">
        <v>12089</v>
      </c>
      <c r="K88" s="3"/>
      <c r="L88" s="3"/>
    </row>
    <row r="89" spans="1:12" ht="25.5" x14ac:dyDescent="0.2">
      <c r="A89" s="31" t="s">
        <v>9818</v>
      </c>
      <c r="B89" s="136" t="s">
        <v>2524</v>
      </c>
      <c r="C89" s="14" t="s">
        <v>480</v>
      </c>
      <c r="D89" s="136" t="s">
        <v>487</v>
      </c>
      <c r="E89" s="31"/>
      <c r="F89" s="136" t="s">
        <v>12092</v>
      </c>
      <c r="G89" s="136" t="s">
        <v>12092</v>
      </c>
      <c r="H89" s="136" t="s">
        <v>12093</v>
      </c>
      <c r="I89" s="15" t="s">
        <v>12094</v>
      </c>
      <c r="J89" s="136" t="s">
        <v>12089</v>
      </c>
      <c r="K89" s="3"/>
      <c r="L89" s="3"/>
    </row>
    <row r="90" spans="1:12" ht="38.25" x14ac:dyDescent="0.2">
      <c r="A90" s="31" t="s">
        <v>5419</v>
      </c>
      <c r="B90" s="136" t="s">
        <v>12095</v>
      </c>
      <c r="C90" s="14" t="s">
        <v>480</v>
      </c>
      <c r="D90" s="136" t="s">
        <v>487</v>
      </c>
      <c r="E90" s="31"/>
      <c r="F90" s="136" t="s">
        <v>12096</v>
      </c>
      <c r="G90" s="136" t="s">
        <v>12096</v>
      </c>
      <c r="H90" s="136" t="s">
        <v>11892</v>
      </c>
      <c r="I90" s="408" t="s">
        <v>12055</v>
      </c>
      <c r="J90" s="136" t="s">
        <v>12089</v>
      </c>
      <c r="K90" s="3"/>
      <c r="L90" s="3"/>
    </row>
    <row r="91" spans="1:12" ht="25.5" x14ac:dyDescent="0.2">
      <c r="A91" s="31" t="s">
        <v>9825</v>
      </c>
      <c r="B91" s="136" t="s">
        <v>12097</v>
      </c>
      <c r="C91" s="14" t="s">
        <v>480</v>
      </c>
      <c r="D91" s="136" t="s">
        <v>487</v>
      </c>
      <c r="E91" s="31"/>
      <c r="F91" s="136" t="s">
        <v>12098</v>
      </c>
      <c r="G91" s="402" t="s">
        <v>12099</v>
      </c>
      <c r="H91" s="136" t="s">
        <v>12100</v>
      </c>
      <c r="I91" s="373" t="s">
        <v>11988</v>
      </c>
      <c r="J91" s="136" t="s">
        <v>12089</v>
      </c>
      <c r="K91" s="3"/>
      <c r="L91" s="3"/>
    </row>
    <row r="92" spans="1:12" ht="38.25" x14ac:dyDescent="0.2">
      <c r="A92" s="31" t="s">
        <v>9458</v>
      </c>
      <c r="B92" s="136" t="s">
        <v>12101</v>
      </c>
      <c r="C92" s="14" t="s">
        <v>480</v>
      </c>
      <c r="D92" s="136" t="s">
        <v>487</v>
      </c>
      <c r="E92" s="31"/>
      <c r="F92" s="136" t="s">
        <v>12102</v>
      </c>
      <c r="G92" s="402" t="s">
        <v>12103</v>
      </c>
      <c r="H92" s="136" t="s">
        <v>12104</v>
      </c>
      <c r="I92" s="136" t="s">
        <v>12055</v>
      </c>
      <c r="J92" s="136" t="s">
        <v>12089</v>
      </c>
      <c r="K92" s="3"/>
      <c r="L92" s="3"/>
    </row>
    <row r="93" spans="1:12" ht="38.25" x14ac:dyDescent="0.2">
      <c r="A93" s="31" t="s">
        <v>9461</v>
      </c>
      <c r="B93" s="136" t="s">
        <v>744</v>
      </c>
      <c r="C93" s="14" t="s">
        <v>480</v>
      </c>
      <c r="D93" s="136" t="s">
        <v>487</v>
      </c>
      <c r="E93" s="31"/>
      <c r="F93" s="136" t="s">
        <v>12105</v>
      </c>
      <c r="G93" s="402" t="s">
        <v>12106</v>
      </c>
      <c r="H93" s="136" t="s">
        <v>12107</v>
      </c>
      <c r="I93" s="15" t="s">
        <v>12108</v>
      </c>
      <c r="J93" s="136" t="s">
        <v>12089</v>
      </c>
      <c r="K93" s="3"/>
      <c r="L93" s="3"/>
    </row>
    <row r="94" spans="1:12" ht="38.25" x14ac:dyDescent="0.2">
      <c r="A94" s="31">
        <v>8</v>
      </c>
      <c r="B94" s="136" t="s">
        <v>12109</v>
      </c>
      <c r="C94" s="14" t="s">
        <v>480</v>
      </c>
      <c r="D94" s="136" t="s">
        <v>487</v>
      </c>
      <c r="E94" s="31"/>
      <c r="F94" s="136" t="s">
        <v>12110</v>
      </c>
      <c r="G94" s="402" t="s">
        <v>12111</v>
      </c>
      <c r="H94" s="136" t="s">
        <v>12112</v>
      </c>
      <c r="I94" s="15" t="s">
        <v>12112</v>
      </c>
      <c r="J94" s="136" t="s">
        <v>12089</v>
      </c>
      <c r="K94" s="3"/>
      <c r="L94" s="3"/>
    </row>
    <row r="95" spans="1:12" ht="38.25" x14ac:dyDescent="0.2">
      <c r="A95" s="31" t="s">
        <v>5191</v>
      </c>
      <c r="B95" s="136" t="s">
        <v>12113</v>
      </c>
      <c r="C95" s="14" t="s">
        <v>480</v>
      </c>
      <c r="D95" s="136" t="s">
        <v>487</v>
      </c>
      <c r="E95" s="31"/>
      <c r="F95" s="136" t="s">
        <v>12114</v>
      </c>
      <c r="G95" s="136" t="s">
        <v>12088</v>
      </c>
      <c r="H95" s="136" t="s">
        <v>11892</v>
      </c>
      <c r="I95" s="408" t="s">
        <v>12055</v>
      </c>
      <c r="J95" s="136" t="s">
        <v>12089</v>
      </c>
      <c r="K95" s="3"/>
      <c r="L95" s="3"/>
    </row>
    <row r="96" spans="1:12" ht="38.25" x14ac:dyDescent="0.2">
      <c r="A96" s="31" t="s">
        <v>5194</v>
      </c>
      <c r="B96" s="136" t="s">
        <v>12115</v>
      </c>
      <c r="C96" s="14" t="s">
        <v>480</v>
      </c>
      <c r="D96" s="136" t="s">
        <v>487</v>
      </c>
      <c r="E96" s="31"/>
      <c r="F96" s="136" t="s">
        <v>12116</v>
      </c>
      <c r="G96" s="402" t="s">
        <v>12117</v>
      </c>
      <c r="H96" s="136" t="s">
        <v>11915</v>
      </c>
      <c r="I96" s="373" t="s">
        <v>11988</v>
      </c>
      <c r="J96" s="136" t="s">
        <v>11933</v>
      </c>
      <c r="K96" s="3"/>
      <c r="L96" s="3"/>
    </row>
    <row r="97" spans="1:12" ht="38.25" x14ac:dyDescent="0.2">
      <c r="A97" s="31" t="s">
        <v>5197</v>
      </c>
      <c r="B97" s="136" t="s">
        <v>2524</v>
      </c>
      <c r="C97" s="14" t="s">
        <v>480</v>
      </c>
      <c r="D97" s="136" t="s">
        <v>487</v>
      </c>
      <c r="E97" s="31"/>
      <c r="F97" s="136" t="s">
        <v>12118</v>
      </c>
      <c r="G97" s="402" t="s">
        <v>12119</v>
      </c>
      <c r="H97" s="136" t="s">
        <v>11915</v>
      </c>
      <c r="I97" s="136" t="s">
        <v>12120</v>
      </c>
      <c r="J97" s="136" t="s">
        <v>12121</v>
      </c>
      <c r="K97" s="3"/>
      <c r="L97" s="3"/>
    </row>
    <row r="98" spans="1:12" ht="51" x14ac:dyDescent="0.2">
      <c r="A98" s="31" t="s">
        <v>5201</v>
      </c>
      <c r="B98" s="136" t="s">
        <v>12122</v>
      </c>
      <c r="C98" s="14" t="s">
        <v>480</v>
      </c>
      <c r="D98" s="136" t="s">
        <v>487</v>
      </c>
      <c r="E98" s="31">
        <v>0.5</v>
      </c>
      <c r="F98" s="136" t="s">
        <v>12123</v>
      </c>
      <c r="G98" s="136" t="s">
        <v>12124</v>
      </c>
      <c r="H98" s="136" t="s">
        <v>11915</v>
      </c>
      <c r="I98" s="373" t="s">
        <v>11988</v>
      </c>
      <c r="J98" s="136" t="s">
        <v>12121</v>
      </c>
      <c r="K98" s="3"/>
      <c r="L98" s="3"/>
    </row>
    <row r="99" spans="1:12" ht="38.25" x14ac:dyDescent="0.2">
      <c r="A99" s="31" t="s">
        <v>12125</v>
      </c>
      <c r="B99" s="136" t="s">
        <v>12126</v>
      </c>
      <c r="C99" s="14" t="s">
        <v>480</v>
      </c>
      <c r="D99" s="136" t="s">
        <v>487</v>
      </c>
      <c r="E99" s="31"/>
      <c r="F99" s="136" t="s">
        <v>12127</v>
      </c>
      <c r="G99" s="402" t="s">
        <v>12128</v>
      </c>
      <c r="H99" s="136" t="s">
        <v>12129</v>
      </c>
      <c r="I99" s="136" t="s">
        <v>12129</v>
      </c>
      <c r="J99" s="136" t="s">
        <v>12121</v>
      </c>
      <c r="K99" s="3"/>
      <c r="L99" s="3"/>
    </row>
    <row r="100" spans="1:12" ht="63.75" x14ac:dyDescent="0.2">
      <c r="A100" s="31" t="s">
        <v>12130</v>
      </c>
      <c r="B100" s="136" t="s">
        <v>744</v>
      </c>
      <c r="C100" s="14" t="s">
        <v>480</v>
      </c>
      <c r="D100" s="136" t="s">
        <v>487</v>
      </c>
      <c r="E100" s="31">
        <v>3</v>
      </c>
      <c r="F100" s="136" t="s">
        <v>12131</v>
      </c>
      <c r="G100" s="402" t="s">
        <v>12132</v>
      </c>
      <c r="H100" s="136" t="s">
        <v>12133</v>
      </c>
      <c r="I100" s="136" t="s">
        <v>12133</v>
      </c>
      <c r="J100" s="136" t="s">
        <v>12121</v>
      </c>
      <c r="K100" s="3"/>
      <c r="L100" s="3"/>
    </row>
    <row r="101" spans="1:12" ht="38.25" x14ac:dyDescent="0.2">
      <c r="A101" s="31" t="s">
        <v>12134</v>
      </c>
      <c r="B101" s="136" t="s">
        <v>12135</v>
      </c>
      <c r="C101" s="14" t="s">
        <v>480</v>
      </c>
      <c r="D101" s="136" t="s">
        <v>487</v>
      </c>
      <c r="E101" s="31"/>
      <c r="F101" s="136" t="s">
        <v>12136</v>
      </c>
      <c r="G101" s="171" t="s">
        <v>12137</v>
      </c>
      <c r="H101" s="136" t="s">
        <v>12107</v>
      </c>
      <c r="I101" s="408" t="s">
        <v>12138</v>
      </c>
      <c r="J101" s="136" t="s">
        <v>12121</v>
      </c>
      <c r="K101" s="3"/>
      <c r="L101" s="3"/>
    </row>
    <row r="102" spans="1:12" ht="38.25" x14ac:dyDescent="0.2">
      <c r="A102" s="31" t="s">
        <v>2372</v>
      </c>
      <c r="B102" s="136" t="s">
        <v>12139</v>
      </c>
      <c r="C102" s="14" t="s">
        <v>480</v>
      </c>
      <c r="D102" s="136" t="s">
        <v>487</v>
      </c>
      <c r="E102" s="31"/>
      <c r="F102" s="136" t="s">
        <v>12140</v>
      </c>
      <c r="G102" s="402" t="s">
        <v>12137</v>
      </c>
      <c r="H102" s="136" t="s">
        <v>12107</v>
      </c>
      <c r="I102" s="15" t="s">
        <v>12141</v>
      </c>
      <c r="J102" s="136" t="s">
        <v>12121</v>
      </c>
      <c r="K102" s="3"/>
      <c r="L102" s="3"/>
    </row>
    <row r="103" spans="1:12" ht="38.25" x14ac:dyDescent="0.2">
      <c r="A103" s="31" t="s">
        <v>12142</v>
      </c>
      <c r="B103" s="136" t="s">
        <v>12143</v>
      </c>
      <c r="C103" s="14" t="s">
        <v>480</v>
      </c>
      <c r="D103" s="136" t="s">
        <v>487</v>
      </c>
      <c r="E103" s="31"/>
      <c r="F103" s="136" t="s">
        <v>12144</v>
      </c>
      <c r="G103" s="402" t="s">
        <v>12145</v>
      </c>
      <c r="H103" s="136" t="s">
        <v>11892</v>
      </c>
      <c r="I103" s="136" t="s">
        <v>11892</v>
      </c>
      <c r="J103" s="136" t="s">
        <v>12121</v>
      </c>
      <c r="K103" s="3"/>
      <c r="L103" s="3"/>
    </row>
    <row r="104" spans="1:12" ht="25.5" x14ac:dyDescent="0.2">
      <c r="A104" s="31" t="s">
        <v>12146</v>
      </c>
      <c r="B104" s="136" t="s">
        <v>12147</v>
      </c>
      <c r="C104" s="14" t="s">
        <v>480</v>
      </c>
      <c r="D104" s="136" t="s">
        <v>487</v>
      </c>
      <c r="E104" s="31"/>
      <c r="F104" s="136" t="s">
        <v>11924</v>
      </c>
      <c r="G104" s="136" t="s">
        <v>12148</v>
      </c>
      <c r="H104" s="136" t="s">
        <v>11858</v>
      </c>
      <c r="I104" s="136" t="s">
        <v>11858</v>
      </c>
      <c r="J104" s="136" t="s">
        <v>12121</v>
      </c>
      <c r="K104" s="3"/>
      <c r="L104" s="3"/>
    </row>
    <row r="105" spans="1:12" ht="25.5" x14ac:dyDescent="0.2">
      <c r="A105" s="31" t="s">
        <v>12149</v>
      </c>
      <c r="B105" s="136" t="s">
        <v>12150</v>
      </c>
      <c r="C105" s="14" t="s">
        <v>480</v>
      </c>
      <c r="D105" s="136" t="s">
        <v>487</v>
      </c>
      <c r="E105" s="31">
        <v>0.3</v>
      </c>
      <c r="F105" s="136" t="s">
        <v>11924</v>
      </c>
      <c r="G105" s="136" t="s">
        <v>12151</v>
      </c>
      <c r="H105" s="136" t="s">
        <v>11858</v>
      </c>
      <c r="I105" s="136" t="s">
        <v>11858</v>
      </c>
      <c r="J105" s="136" t="s">
        <v>12121</v>
      </c>
      <c r="K105" s="3"/>
      <c r="L105" s="3"/>
    </row>
    <row r="106" spans="1:12" ht="51" x14ac:dyDescent="0.2">
      <c r="A106" s="31" t="s">
        <v>12152</v>
      </c>
      <c r="B106" s="136" t="s">
        <v>12153</v>
      </c>
      <c r="C106" s="14" t="s">
        <v>480</v>
      </c>
      <c r="D106" s="136" t="s">
        <v>487</v>
      </c>
      <c r="E106" s="31"/>
      <c r="F106" s="136" t="s">
        <v>12154</v>
      </c>
      <c r="G106" s="136" t="s">
        <v>12154</v>
      </c>
      <c r="H106" s="136" t="s">
        <v>12155</v>
      </c>
      <c r="I106" s="136" t="s">
        <v>12155</v>
      </c>
      <c r="J106" s="136" t="s">
        <v>12121</v>
      </c>
      <c r="K106" s="3"/>
      <c r="L106" s="3"/>
    </row>
    <row r="107" spans="1:12" ht="38.25" x14ac:dyDescent="0.2">
      <c r="A107" s="31" t="s">
        <v>12156</v>
      </c>
      <c r="B107" s="136" t="s">
        <v>12157</v>
      </c>
      <c r="C107" s="14" t="s">
        <v>480</v>
      </c>
      <c r="D107" s="136" t="s">
        <v>487</v>
      </c>
      <c r="E107" s="31">
        <v>0.7</v>
      </c>
      <c r="F107" s="136" t="s">
        <v>12140</v>
      </c>
      <c r="G107" s="136" t="s">
        <v>12158</v>
      </c>
      <c r="H107" s="136" t="s">
        <v>12159</v>
      </c>
      <c r="I107" s="136" t="s">
        <v>12160</v>
      </c>
      <c r="J107" s="136" t="s">
        <v>12121</v>
      </c>
      <c r="K107" s="3"/>
      <c r="L107" s="3"/>
    </row>
    <row r="108" spans="1:12" ht="51" x14ac:dyDescent="0.2">
      <c r="A108" s="31" t="s">
        <v>12161</v>
      </c>
      <c r="B108" s="136" t="s">
        <v>12162</v>
      </c>
      <c r="C108" s="14" t="s">
        <v>480</v>
      </c>
      <c r="D108" s="136" t="s">
        <v>487</v>
      </c>
      <c r="E108" s="31"/>
      <c r="F108" s="136" t="s">
        <v>12163</v>
      </c>
      <c r="G108" s="136" t="s">
        <v>12164</v>
      </c>
      <c r="H108" s="136" t="s">
        <v>11945</v>
      </c>
      <c r="I108" s="136" t="s">
        <v>11945</v>
      </c>
      <c r="J108" s="136" t="s">
        <v>12165</v>
      </c>
      <c r="K108" s="3"/>
      <c r="L108" s="3"/>
    </row>
    <row r="109" spans="1:12" ht="38.25" x14ac:dyDescent="0.2">
      <c r="A109" s="31" t="s">
        <v>12166</v>
      </c>
      <c r="B109" s="136" t="s">
        <v>12167</v>
      </c>
      <c r="C109" s="14" t="s">
        <v>480</v>
      </c>
      <c r="D109" s="136" t="s">
        <v>487</v>
      </c>
      <c r="E109" s="31"/>
      <c r="F109" s="136" t="s">
        <v>12168</v>
      </c>
      <c r="G109" s="136" t="s">
        <v>12169</v>
      </c>
      <c r="H109" s="136" t="s">
        <v>11852</v>
      </c>
      <c r="I109" s="136" t="s">
        <v>12170</v>
      </c>
      <c r="J109" s="136" t="s">
        <v>12165</v>
      </c>
      <c r="K109" s="3"/>
      <c r="L109" s="3"/>
    </row>
    <row r="110" spans="1:12" ht="38.25" x14ac:dyDescent="0.2">
      <c r="A110" s="31">
        <v>24</v>
      </c>
      <c r="B110" s="136" t="s">
        <v>2524</v>
      </c>
      <c r="C110" s="14" t="s">
        <v>480</v>
      </c>
      <c r="D110" s="136" t="s">
        <v>487</v>
      </c>
      <c r="E110" s="31"/>
      <c r="F110" s="136" t="s">
        <v>12171</v>
      </c>
      <c r="G110" s="136" t="s">
        <v>12172</v>
      </c>
      <c r="H110" s="136" t="s">
        <v>12173</v>
      </c>
      <c r="I110" s="16" t="s">
        <v>12174</v>
      </c>
      <c r="J110" s="136" t="s">
        <v>12165</v>
      </c>
      <c r="K110" s="3"/>
      <c r="L110" s="3"/>
    </row>
    <row r="111" spans="1:12" ht="38.25" x14ac:dyDescent="0.2">
      <c r="A111" s="31">
        <v>25</v>
      </c>
      <c r="B111" s="136" t="s">
        <v>12175</v>
      </c>
      <c r="C111" s="14" t="s">
        <v>480</v>
      </c>
      <c r="D111" s="136" t="s">
        <v>487</v>
      </c>
      <c r="E111" s="31"/>
      <c r="F111" s="136" t="s">
        <v>12176</v>
      </c>
      <c r="G111" s="136" t="s">
        <v>12177</v>
      </c>
      <c r="H111" s="136" t="s">
        <v>12178</v>
      </c>
      <c r="I111" s="136" t="s">
        <v>12178</v>
      </c>
      <c r="J111" s="136" t="s">
        <v>12165</v>
      </c>
      <c r="K111" s="3"/>
      <c r="L111" s="3"/>
    </row>
    <row r="112" spans="1:12" ht="38.25" x14ac:dyDescent="0.2">
      <c r="A112" s="31">
        <v>26</v>
      </c>
      <c r="B112" s="136" t="s">
        <v>12179</v>
      </c>
      <c r="C112" s="14" t="s">
        <v>480</v>
      </c>
      <c r="D112" s="136" t="s">
        <v>487</v>
      </c>
      <c r="E112" s="31"/>
      <c r="F112" s="136" t="s">
        <v>12180</v>
      </c>
      <c r="G112" s="136" t="s">
        <v>12181</v>
      </c>
      <c r="H112" s="136" t="s">
        <v>12178</v>
      </c>
      <c r="I112" s="136" t="s">
        <v>12178</v>
      </c>
      <c r="J112" s="136" t="s">
        <v>12165</v>
      </c>
      <c r="K112" s="3"/>
      <c r="L112" s="3"/>
    </row>
    <row r="113" spans="1:12" ht="38.25" x14ac:dyDescent="0.2">
      <c r="A113" s="31">
        <v>27</v>
      </c>
      <c r="B113" s="136" t="s">
        <v>12182</v>
      </c>
      <c r="C113" s="14" t="s">
        <v>480</v>
      </c>
      <c r="D113" s="136" t="s">
        <v>487</v>
      </c>
      <c r="E113" s="31"/>
      <c r="F113" s="136" t="s">
        <v>12183</v>
      </c>
      <c r="G113" s="136" t="s">
        <v>12184</v>
      </c>
      <c r="H113" s="136" t="s">
        <v>12185</v>
      </c>
      <c r="I113" s="136" t="s">
        <v>12185</v>
      </c>
      <c r="J113" s="136" t="s">
        <v>12165</v>
      </c>
      <c r="K113" s="3"/>
      <c r="L113" s="3"/>
    </row>
    <row r="114" spans="1:12" ht="38.25" x14ac:dyDescent="0.2">
      <c r="A114" s="31">
        <v>28</v>
      </c>
      <c r="B114" s="136" t="s">
        <v>12186</v>
      </c>
      <c r="C114" s="14" t="s">
        <v>480</v>
      </c>
      <c r="D114" s="136" t="s">
        <v>487</v>
      </c>
      <c r="E114" s="31"/>
      <c r="F114" s="136" t="s">
        <v>12187</v>
      </c>
      <c r="G114" s="402" t="s">
        <v>12188</v>
      </c>
      <c r="H114" s="136" t="s">
        <v>12189</v>
      </c>
      <c r="I114" s="136" t="s">
        <v>12189</v>
      </c>
      <c r="J114" s="136" t="s">
        <v>12165</v>
      </c>
      <c r="K114" s="3"/>
      <c r="L114" s="3"/>
    </row>
    <row r="115" spans="1:12" ht="38.25" x14ac:dyDescent="0.2">
      <c r="A115" s="31">
        <v>29</v>
      </c>
      <c r="B115" s="136" t="s">
        <v>12190</v>
      </c>
      <c r="C115" s="14" t="s">
        <v>480</v>
      </c>
      <c r="D115" s="136" t="s">
        <v>487</v>
      </c>
      <c r="E115" s="31"/>
      <c r="F115" s="136" t="s">
        <v>12191</v>
      </c>
      <c r="G115" s="136" t="s">
        <v>12192</v>
      </c>
      <c r="H115" s="136" t="s">
        <v>12193</v>
      </c>
      <c r="I115" s="136" t="s">
        <v>12193</v>
      </c>
      <c r="J115" s="136" t="s">
        <v>11970</v>
      </c>
      <c r="K115" s="3"/>
      <c r="L115" s="3"/>
    </row>
    <row r="116" spans="1:12" ht="25.5" x14ac:dyDescent="0.2">
      <c r="A116" s="31">
        <v>30</v>
      </c>
      <c r="B116" s="136" t="s">
        <v>12194</v>
      </c>
      <c r="C116" s="14" t="s">
        <v>480</v>
      </c>
      <c r="D116" s="136" t="s">
        <v>487</v>
      </c>
      <c r="E116" s="31"/>
      <c r="F116" s="136" t="s">
        <v>12195</v>
      </c>
      <c r="G116" s="136" t="s">
        <v>12195</v>
      </c>
      <c r="H116" s="136" t="s">
        <v>12093</v>
      </c>
      <c r="I116" s="15" t="s">
        <v>12094</v>
      </c>
      <c r="J116" s="136" t="s">
        <v>11970</v>
      </c>
      <c r="K116" s="3"/>
      <c r="L116" s="3"/>
    </row>
    <row r="117" spans="1:12" ht="25.5" x14ac:dyDescent="0.2">
      <c r="A117" s="31">
        <v>31</v>
      </c>
      <c r="B117" s="136" t="s">
        <v>12196</v>
      </c>
      <c r="C117" s="14" t="s">
        <v>480</v>
      </c>
      <c r="D117" s="136" t="s">
        <v>487</v>
      </c>
      <c r="E117" s="31"/>
      <c r="F117" s="136" t="s">
        <v>12197</v>
      </c>
      <c r="G117" s="136" t="s">
        <v>12198</v>
      </c>
      <c r="H117" s="136" t="s">
        <v>12199</v>
      </c>
      <c r="I117" s="136" t="s">
        <v>12199</v>
      </c>
      <c r="J117" s="136" t="s">
        <v>11970</v>
      </c>
      <c r="K117" s="3"/>
      <c r="L117" s="3"/>
    </row>
    <row r="118" spans="1:12" ht="25.5" x14ac:dyDescent="0.2">
      <c r="A118" s="31">
        <v>32</v>
      </c>
      <c r="B118" s="136" t="s">
        <v>12200</v>
      </c>
      <c r="C118" s="14" t="s">
        <v>480</v>
      </c>
      <c r="D118" s="136" t="s">
        <v>12201</v>
      </c>
      <c r="E118" s="31"/>
      <c r="F118" s="136" t="s">
        <v>12197</v>
      </c>
      <c r="G118" s="136" t="s">
        <v>12198</v>
      </c>
      <c r="H118" s="136" t="s">
        <v>12199</v>
      </c>
      <c r="I118" s="136" t="s">
        <v>12199</v>
      </c>
      <c r="J118" s="136" t="s">
        <v>11970</v>
      </c>
      <c r="K118" s="3"/>
      <c r="L118" s="3"/>
    </row>
    <row r="119" spans="1:12" ht="38.25" x14ac:dyDescent="0.2">
      <c r="A119" s="31">
        <v>33</v>
      </c>
      <c r="B119" s="136" t="s">
        <v>12202</v>
      </c>
      <c r="C119" s="14" t="s">
        <v>480</v>
      </c>
      <c r="D119" s="136" t="s">
        <v>487</v>
      </c>
      <c r="E119" s="31"/>
      <c r="F119" s="136" t="s">
        <v>12203</v>
      </c>
      <c r="G119" s="136" t="s">
        <v>12203</v>
      </c>
      <c r="H119" s="136" t="s">
        <v>12204</v>
      </c>
      <c r="I119" s="136" t="s">
        <v>12204</v>
      </c>
      <c r="J119" s="136" t="s">
        <v>11970</v>
      </c>
      <c r="K119" s="3"/>
      <c r="L119" s="3"/>
    </row>
    <row r="120" spans="1:12" ht="51" x14ac:dyDescent="0.2">
      <c r="A120" s="31">
        <v>34</v>
      </c>
      <c r="B120" s="136" t="s">
        <v>12205</v>
      </c>
      <c r="C120" s="14" t="s">
        <v>480</v>
      </c>
      <c r="D120" s="136" t="s">
        <v>487</v>
      </c>
      <c r="E120" s="31"/>
      <c r="F120" s="136" t="s">
        <v>12206</v>
      </c>
      <c r="G120" s="136" t="s">
        <v>12206</v>
      </c>
      <c r="H120" s="136" t="s">
        <v>12204</v>
      </c>
      <c r="I120" s="136" t="s">
        <v>12204</v>
      </c>
      <c r="J120" s="136" t="s">
        <v>11970</v>
      </c>
      <c r="K120" s="3"/>
      <c r="L120" s="3"/>
    </row>
    <row r="121" spans="1:12" ht="38.25" x14ac:dyDescent="0.2">
      <c r="A121" s="31">
        <v>35</v>
      </c>
      <c r="B121" s="136" t="s">
        <v>12207</v>
      </c>
      <c r="C121" s="14" t="s">
        <v>480</v>
      </c>
      <c r="D121" s="136" t="s">
        <v>487</v>
      </c>
      <c r="E121" s="31">
        <v>0.3</v>
      </c>
      <c r="F121" s="136" t="s">
        <v>12208</v>
      </c>
      <c r="G121" s="136" t="s">
        <v>12208</v>
      </c>
      <c r="H121" s="136" t="s">
        <v>12209</v>
      </c>
      <c r="I121" s="136" t="s">
        <v>12210</v>
      </c>
      <c r="J121" s="136" t="s">
        <v>11970</v>
      </c>
      <c r="K121" s="3"/>
      <c r="L121" s="3"/>
    </row>
    <row r="122" spans="1:12" ht="38.25" x14ac:dyDescent="0.2">
      <c r="A122" s="31">
        <v>36</v>
      </c>
      <c r="B122" s="136" t="s">
        <v>12211</v>
      </c>
      <c r="C122" s="14" t="s">
        <v>480</v>
      </c>
      <c r="D122" s="136" t="s">
        <v>487</v>
      </c>
      <c r="E122" s="31"/>
      <c r="F122" s="136" t="s">
        <v>12212</v>
      </c>
      <c r="G122" s="136" t="s">
        <v>12213</v>
      </c>
      <c r="H122" s="136" t="s">
        <v>12209</v>
      </c>
      <c r="I122" s="136" t="s">
        <v>12209</v>
      </c>
      <c r="J122" s="136" t="s">
        <v>11970</v>
      </c>
      <c r="K122" s="3"/>
      <c r="L122" s="3"/>
    </row>
    <row r="123" spans="1:12" ht="38.25" x14ac:dyDescent="0.2">
      <c r="A123" s="31">
        <v>37</v>
      </c>
      <c r="B123" s="136" t="s">
        <v>12214</v>
      </c>
      <c r="C123" s="14" t="s">
        <v>480</v>
      </c>
      <c r="D123" s="136" t="s">
        <v>487</v>
      </c>
      <c r="E123" s="31"/>
      <c r="F123" s="136" t="s">
        <v>12215</v>
      </c>
      <c r="G123" s="136" t="s">
        <v>12215</v>
      </c>
      <c r="H123" s="136" t="s">
        <v>12216</v>
      </c>
      <c r="I123" s="136" t="s">
        <v>12216</v>
      </c>
      <c r="J123" s="136" t="s">
        <v>11970</v>
      </c>
      <c r="K123" s="3"/>
      <c r="L123" s="3"/>
    </row>
    <row r="124" spans="1:12" ht="38.25" x14ac:dyDescent="0.2">
      <c r="A124" s="31">
        <v>38</v>
      </c>
      <c r="B124" s="136" t="s">
        <v>12217</v>
      </c>
      <c r="C124" s="14" t="s">
        <v>480</v>
      </c>
      <c r="D124" s="136" t="s">
        <v>487</v>
      </c>
      <c r="E124" s="31">
        <v>0.75</v>
      </c>
      <c r="F124" s="136" t="s">
        <v>12218</v>
      </c>
      <c r="G124" s="136" t="s">
        <v>12218</v>
      </c>
      <c r="H124" s="136" t="s">
        <v>12219</v>
      </c>
      <c r="I124" s="136" t="s">
        <v>12219</v>
      </c>
      <c r="J124" s="136" t="s">
        <v>11970</v>
      </c>
      <c r="K124" s="3"/>
      <c r="L124" s="3"/>
    </row>
    <row r="125" spans="1:12" ht="38.25" x14ac:dyDescent="0.2">
      <c r="A125" s="31">
        <v>39</v>
      </c>
      <c r="B125" s="136" t="s">
        <v>12220</v>
      </c>
      <c r="C125" s="14" t="s">
        <v>480</v>
      </c>
      <c r="D125" s="136" t="s">
        <v>487</v>
      </c>
      <c r="E125" s="31">
        <v>4.3</v>
      </c>
      <c r="F125" s="136" t="s">
        <v>12221</v>
      </c>
      <c r="G125" s="136" t="s">
        <v>12221</v>
      </c>
      <c r="H125" s="136" t="s">
        <v>12100</v>
      </c>
      <c r="I125" s="136" t="s">
        <v>12100</v>
      </c>
      <c r="J125" s="136" t="s">
        <v>12222</v>
      </c>
      <c r="K125" s="3"/>
      <c r="L125" s="3"/>
    </row>
    <row r="126" spans="1:12" ht="38.25" x14ac:dyDescent="0.2">
      <c r="A126" s="31">
        <v>40</v>
      </c>
      <c r="B126" s="136" t="s">
        <v>12223</v>
      </c>
      <c r="C126" s="14" t="s">
        <v>480</v>
      </c>
      <c r="D126" s="136" t="s">
        <v>487</v>
      </c>
      <c r="E126" s="31"/>
      <c r="F126" s="136" t="s">
        <v>12224</v>
      </c>
      <c r="G126" s="136" t="s">
        <v>12224</v>
      </c>
      <c r="H126" s="136" t="s">
        <v>11931</v>
      </c>
      <c r="I126" s="136" t="s">
        <v>11931</v>
      </c>
      <c r="J126" s="136" t="s">
        <v>12222</v>
      </c>
      <c r="K126" s="3"/>
      <c r="L126" s="3"/>
    </row>
    <row r="127" spans="1:12" ht="38.25" x14ac:dyDescent="0.2">
      <c r="A127" s="31">
        <v>41</v>
      </c>
      <c r="B127" s="136" t="s">
        <v>12225</v>
      </c>
      <c r="C127" s="14" t="s">
        <v>480</v>
      </c>
      <c r="D127" s="136" t="s">
        <v>487</v>
      </c>
      <c r="E127" s="31"/>
      <c r="F127" s="136" t="s">
        <v>12226</v>
      </c>
      <c r="G127" s="136" t="s">
        <v>12226</v>
      </c>
      <c r="H127" s="136" t="s">
        <v>11892</v>
      </c>
      <c r="I127" s="136" t="s">
        <v>11892</v>
      </c>
      <c r="J127" s="136" t="s">
        <v>12222</v>
      </c>
      <c r="K127" s="3"/>
      <c r="L127" s="3"/>
    </row>
    <row r="128" spans="1:12" ht="38.25" x14ac:dyDescent="0.2">
      <c r="A128" s="31">
        <v>42</v>
      </c>
      <c r="B128" s="136" t="s">
        <v>12227</v>
      </c>
      <c r="C128" s="14" t="s">
        <v>480</v>
      </c>
      <c r="D128" s="136" t="s">
        <v>487</v>
      </c>
      <c r="E128" s="31"/>
      <c r="F128" s="136" t="s">
        <v>12228</v>
      </c>
      <c r="G128" s="136" t="s">
        <v>12228</v>
      </c>
      <c r="H128" s="136" t="s">
        <v>12216</v>
      </c>
      <c r="I128" s="136" t="s">
        <v>12216</v>
      </c>
      <c r="J128" s="136" t="s">
        <v>12222</v>
      </c>
      <c r="K128" s="3"/>
      <c r="L128" s="3"/>
    </row>
    <row r="129" spans="1:12" ht="38.25" x14ac:dyDescent="0.2">
      <c r="A129" s="31">
        <v>43</v>
      </c>
      <c r="B129" s="136" t="s">
        <v>12229</v>
      </c>
      <c r="C129" s="14" t="s">
        <v>480</v>
      </c>
      <c r="D129" s="136" t="s">
        <v>487</v>
      </c>
      <c r="E129" s="31">
        <v>1.8</v>
      </c>
      <c r="F129" s="136" t="s">
        <v>12230</v>
      </c>
      <c r="G129" s="136" t="s">
        <v>12230</v>
      </c>
      <c r="H129" s="136" t="s">
        <v>11892</v>
      </c>
      <c r="I129" s="136" t="s">
        <v>11892</v>
      </c>
      <c r="J129" s="136" t="s">
        <v>12222</v>
      </c>
      <c r="K129" s="3"/>
      <c r="L129" s="3"/>
    </row>
    <row r="130" spans="1:12" ht="51" x14ac:dyDescent="0.2">
      <c r="A130" s="31">
        <v>44</v>
      </c>
      <c r="B130" s="136" t="s">
        <v>12231</v>
      </c>
      <c r="C130" s="14" t="s">
        <v>480</v>
      </c>
      <c r="D130" s="136" t="s">
        <v>487</v>
      </c>
      <c r="E130" s="31">
        <v>1.1000000000000001</v>
      </c>
      <c r="F130" s="136" t="s">
        <v>12232</v>
      </c>
      <c r="G130" s="136" t="s">
        <v>12232</v>
      </c>
      <c r="H130" s="136" t="s">
        <v>12209</v>
      </c>
      <c r="I130" s="15" t="s">
        <v>12233</v>
      </c>
      <c r="J130" s="136" t="s">
        <v>12222</v>
      </c>
      <c r="K130" s="3"/>
      <c r="L130" s="3"/>
    </row>
    <row r="131" spans="1:12" ht="51" x14ac:dyDescent="0.2">
      <c r="A131" s="31">
        <v>45</v>
      </c>
      <c r="B131" s="136" t="s">
        <v>12234</v>
      </c>
      <c r="C131" s="14" t="s">
        <v>480</v>
      </c>
      <c r="D131" s="136" t="s">
        <v>487</v>
      </c>
      <c r="E131" s="31">
        <v>0.1</v>
      </c>
      <c r="F131" s="136" t="s">
        <v>12235</v>
      </c>
      <c r="G131" s="136" t="s">
        <v>12236</v>
      </c>
      <c r="H131" s="136" t="s">
        <v>12237</v>
      </c>
      <c r="I131" s="136" t="s">
        <v>12237</v>
      </c>
      <c r="J131" s="136" t="s">
        <v>11977</v>
      </c>
      <c r="K131" s="3"/>
      <c r="L131" s="3"/>
    </row>
    <row r="132" spans="1:12" ht="51" x14ac:dyDescent="0.2">
      <c r="A132" s="31">
        <v>46</v>
      </c>
      <c r="B132" s="136" t="s">
        <v>12238</v>
      </c>
      <c r="C132" s="14" t="s">
        <v>480</v>
      </c>
      <c r="D132" s="136" t="s">
        <v>487</v>
      </c>
      <c r="E132" s="31"/>
      <c r="F132" s="136" t="s">
        <v>12239</v>
      </c>
      <c r="G132" s="136" t="s">
        <v>12240</v>
      </c>
      <c r="H132" s="136" t="s">
        <v>12241</v>
      </c>
      <c r="I132" s="136" t="s">
        <v>12241</v>
      </c>
      <c r="J132" s="136" t="s">
        <v>11977</v>
      </c>
      <c r="K132" s="3"/>
      <c r="L132" s="3"/>
    </row>
    <row r="133" spans="1:12" ht="38.25" x14ac:dyDescent="0.2">
      <c r="A133" s="31">
        <v>47</v>
      </c>
      <c r="B133" s="136" t="s">
        <v>12242</v>
      </c>
      <c r="C133" s="14" t="s">
        <v>480</v>
      </c>
      <c r="D133" s="136" t="s">
        <v>487</v>
      </c>
      <c r="E133" s="31"/>
      <c r="F133" s="136" t="s">
        <v>12243</v>
      </c>
      <c r="G133" s="573" t="s">
        <v>12244</v>
      </c>
      <c r="H133" s="408" t="s">
        <v>12245</v>
      </c>
      <c r="I133" s="408" t="s">
        <v>12245</v>
      </c>
      <c r="J133" s="136" t="s">
        <v>12246</v>
      </c>
      <c r="K133" s="3"/>
      <c r="L133" s="3"/>
    </row>
    <row r="134" spans="1:12" ht="38.25" x14ac:dyDescent="0.2">
      <c r="A134" s="31">
        <v>48</v>
      </c>
      <c r="B134" s="136" t="s">
        <v>12247</v>
      </c>
      <c r="C134" s="14" t="s">
        <v>480</v>
      </c>
      <c r="D134" s="136" t="s">
        <v>487</v>
      </c>
      <c r="E134" s="31"/>
      <c r="F134" s="136" t="s">
        <v>12248</v>
      </c>
      <c r="G134" s="136" t="s">
        <v>12248</v>
      </c>
      <c r="H134" s="136" t="s">
        <v>12249</v>
      </c>
      <c r="I134" s="136" t="s">
        <v>12249</v>
      </c>
      <c r="J134" s="136" t="s">
        <v>12246</v>
      </c>
      <c r="K134" s="3"/>
      <c r="L134" s="3"/>
    </row>
    <row r="135" spans="1:12" ht="38.25" x14ac:dyDescent="0.2">
      <c r="A135" s="31">
        <v>49</v>
      </c>
      <c r="B135" s="136" t="s">
        <v>12250</v>
      </c>
      <c r="C135" s="14" t="s">
        <v>480</v>
      </c>
      <c r="D135" s="136" t="s">
        <v>487</v>
      </c>
      <c r="E135" s="31"/>
      <c r="F135" s="136" t="s">
        <v>12251</v>
      </c>
      <c r="G135" s="136" t="s">
        <v>12251</v>
      </c>
      <c r="H135" s="136" t="s">
        <v>11892</v>
      </c>
      <c r="I135" s="136" t="s">
        <v>11892</v>
      </c>
      <c r="J135" s="136" t="s">
        <v>12252</v>
      </c>
      <c r="K135" s="3"/>
      <c r="L135" s="3"/>
    </row>
    <row r="136" spans="1:12" ht="63.75" x14ac:dyDescent="0.2">
      <c r="A136" s="31">
        <v>50</v>
      </c>
      <c r="B136" s="136" t="s">
        <v>12253</v>
      </c>
      <c r="C136" s="14" t="s">
        <v>480</v>
      </c>
      <c r="D136" s="136" t="s">
        <v>487</v>
      </c>
      <c r="E136" s="31"/>
      <c r="F136" s="136" t="s">
        <v>12254</v>
      </c>
      <c r="G136" s="136" t="s">
        <v>12254</v>
      </c>
      <c r="H136" s="136" t="s">
        <v>12255</v>
      </c>
      <c r="I136" s="136" t="s">
        <v>12255</v>
      </c>
      <c r="J136" s="136" t="s">
        <v>12252</v>
      </c>
      <c r="K136" s="3"/>
      <c r="L136" s="3"/>
    </row>
    <row r="137" spans="1:12" ht="25.5" x14ac:dyDescent="0.2">
      <c r="A137" s="31">
        <v>51</v>
      </c>
      <c r="B137" s="136" t="s">
        <v>12256</v>
      </c>
      <c r="C137" s="14" t="s">
        <v>480</v>
      </c>
      <c r="D137" s="136" t="s">
        <v>487</v>
      </c>
      <c r="E137" s="31"/>
      <c r="F137" s="136" t="s">
        <v>12257</v>
      </c>
      <c r="G137" s="136" t="s">
        <v>12257</v>
      </c>
      <c r="H137" s="136" t="s">
        <v>12076</v>
      </c>
      <c r="I137" s="136" t="s">
        <v>12076</v>
      </c>
      <c r="J137" s="136" t="s">
        <v>12252</v>
      </c>
      <c r="K137" s="3"/>
      <c r="L137" s="3"/>
    </row>
    <row r="138" spans="1:12" ht="25.5" x14ac:dyDescent="0.2">
      <c r="A138" s="31">
        <v>52</v>
      </c>
      <c r="B138" s="136" t="s">
        <v>12258</v>
      </c>
      <c r="C138" s="14" t="s">
        <v>480</v>
      </c>
      <c r="D138" s="136" t="s">
        <v>487</v>
      </c>
      <c r="E138" s="31"/>
      <c r="F138" s="136" t="s">
        <v>12259</v>
      </c>
      <c r="G138" s="136" t="s">
        <v>12259</v>
      </c>
      <c r="H138" s="136" t="s">
        <v>12076</v>
      </c>
      <c r="I138" s="136" t="s">
        <v>12076</v>
      </c>
      <c r="J138" s="136" t="s">
        <v>12252</v>
      </c>
      <c r="K138" s="3"/>
      <c r="L138" s="3"/>
    </row>
    <row r="139" spans="1:12" ht="25.5" x14ac:dyDescent="0.2">
      <c r="A139" s="31">
        <v>53</v>
      </c>
      <c r="B139" s="136" t="s">
        <v>12260</v>
      </c>
      <c r="C139" s="14" t="s">
        <v>480</v>
      </c>
      <c r="D139" s="136" t="s">
        <v>487</v>
      </c>
      <c r="E139" s="31"/>
      <c r="F139" s="136" t="s">
        <v>12261</v>
      </c>
      <c r="G139" s="136" t="s">
        <v>12261</v>
      </c>
      <c r="H139" s="136" t="s">
        <v>12076</v>
      </c>
      <c r="I139" s="136" t="s">
        <v>12076</v>
      </c>
      <c r="J139" s="136" t="s">
        <v>12252</v>
      </c>
      <c r="K139" s="3"/>
      <c r="L139" s="3"/>
    </row>
    <row r="140" spans="1:12" ht="38.25" x14ac:dyDescent="0.2">
      <c r="A140" s="31">
        <v>54</v>
      </c>
      <c r="B140" s="136" t="s">
        <v>12262</v>
      </c>
      <c r="C140" s="14" t="s">
        <v>480</v>
      </c>
      <c r="D140" s="136" t="s">
        <v>487</v>
      </c>
      <c r="E140" s="31"/>
      <c r="F140" s="136" t="s">
        <v>12263</v>
      </c>
      <c r="G140" s="136" t="s">
        <v>12263</v>
      </c>
      <c r="H140" s="136" t="s">
        <v>12264</v>
      </c>
      <c r="I140" s="136" t="s">
        <v>12264</v>
      </c>
      <c r="J140" s="136" t="s">
        <v>12252</v>
      </c>
      <c r="K140" s="3"/>
      <c r="L140" s="3"/>
    </row>
    <row r="141" spans="1:12" ht="38.25" x14ac:dyDescent="0.2">
      <c r="A141" s="31">
        <v>55</v>
      </c>
      <c r="B141" s="136" t="s">
        <v>12265</v>
      </c>
      <c r="C141" s="14" t="s">
        <v>480</v>
      </c>
      <c r="D141" s="136" t="s">
        <v>487</v>
      </c>
      <c r="E141" s="31"/>
      <c r="F141" s="136" t="s">
        <v>12266</v>
      </c>
      <c r="G141" s="136" t="s">
        <v>12266</v>
      </c>
      <c r="H141" s="136" t="s">
        <v>12267</v>
      </c>
      <c r="I141" s="136" t="s">
        <v>12267</v>
      </c>
      <c r="J141" s="136" t="s">
        <v>12268</v>
      </c>
      <c r="K141" s="3"/>
      <c r="L141" s="3"/>
    </row>
    <row r="142" spans="1:12" ht="38.25" x14ac:dyDescent="0.2">
      <c r="A142" s="31">
        <v>56</v>
      </c>
      <c r="B142" s="136" t="s">
        <v>12269</v>
      </c>
      <c r="C142" s="14" t="s">
        <v>480</v>
      </c>
      <c r="D142" s="136" t="s">
        <v>487</v>
      </c>
      <c r="E142" s="31"/>
      <c r="F142" s="136" t="s">
        <v>12270</v>
      </c>
      <c r="G142" s="136" t="s">
        <v>12270</v>
      </c>
      <c r="H142" s="136" t="s">
        <v>11892</v>
      </c>
      <c r="I142" s="136" t="s">
        <v>11892</v>
      </c>
      <c r="J142" s="136" t="s">
        <v>12268</v>
      </c>
      <c r="K142" s="3"/>
      <c r="L142" s="3"/>
    </row>
    <row r="143" spans="1:12" ht="38.25" x14ac:dyDescent="0.2">
      <c r="A143" s="31">
        <v>57</v>
      </c>
      <c r="B143" s="136" t="s">
        <v>12271</v>
      </c>
      <c r="C143" s="14" t="s">
        <v>480</v>
      </c>
      <c r="D143" s="136" t="s">
        <v>487</v>
      </c>
      <c r="E143" s="31"/>
      <c r="F143" s="136" t="s">
        <v>12272</v>
      </c>
      <c r="G143" s="574" t="s">
        <v>12273</v>
      </c>
      <c r="H143" s="136" t="s">
        <v>12274</v>
      </c>
      <c r="I143" s="136" t="s">
        <v>12275</v>
      </c>
      <c r="J143" s="136" t="s">
        <v>12268</v>
      </c>
      <c r="K143" s="3"/>
      <c r="L143" s="3"/>
    </row>
    <row r="144" spans="1:12" ht="38.25" x14ac:dyDescent="0.2">
      <c r="A144" s="31">
        <v>58</v>
      </c>
      <c r="B144" s="136" t="s">
        <v>12276</v>
      </c>
      <c r="C144" s="14" t="s">
        <v>480</v>
      </c>
      <c r="D144" s="136" t="s">
        <v>487</v>
      </c>
      <c r="E144" s="31"/>
      <c r="F144" s="136" t="s">
        <v>12277</v>
      </c>
      <c r="G144" s="136" t="s">
        <v>12278</v>
      </c>
      <c r="H144" s="136" t="s">
        <v>12279</v>
      </c>
      <c r="I144" s="136" t="s">
        <v>12279</v>
      </c>
      <c r="J144" s="136" t="s">
        <v>12268</v>
      </c>
      <c r="K144" s="3"/>
      <c r="L144" s="3"/>
    </row>
    <row r="145" spans="1:12" ht="38.25" x14ac:dyDescent="0.2">
      <c r="A145" s="31">
        <v>59</v>
      </c>
      <c r="B145" s="136" t="s">
        <v>12280</v>
      </c>
      <c r="C145" s="14" t="s">
        <v>480</v>
      </c>
      <c r="D145" s="136" t="s">
        <v>487</v>
      </c>
      <c r="E145" s="31"/>
      <c r="F145" s="136" t="s">
        <v>12277</v>
      </c>
      <c r="G145" s="136" t="s">
        <v>12281</v>
      </c>
      <c r="H145" s="136" t="s">
        <v>12279</v>
      </c>
      <c r="I145" s="136" t="s">
        <v>12279</v>
      </c>
      <c r="J145" s="136" t="s">
        <v>12268</v>
      </c>
      <c r="K145" s="3"/>
      <c r="L145" s="3"/>
    </row>
    <row r="146" spans="1:12" ht="38.25" x14ac:dyDescent="0.2">
      <c r="A146" s="31">
        <v>60</v>
      </c>
      <c r="B146" s="136" t="s">
        <v>12282</v>
      </c>
      <c r="C146" s="14" t="s">
        <v>480</v>
      </c>
      <c r="D146" s="136" t="s">
        <v>487</v>
      </c>
      <c r="E146" s="31"/>
      <c r="F146" s="136" t="s">
        <v>12277</v>
      </c>
      <c r="G146" s="136" t="s">
        <v>12283</v>
      </c>
      <c r="H146" s="136" t="s">
        <v>12279</v>
      </c>
      <c r="I146" s="136" t="s">
        <v>12279</v>
      </c>
      <c r="J146" s="136" t="s">
        <v>12268</v>
      </c>
      <c r="K146" s="3"/>
      <c r="L146" s="3"/>
    </row>
    <row r="147" spans="1:12" ht="38.25" x14ac:dyDescent="0.2">
      <c r="A147" s="31">
        <v>61</v>
      </c>
      <c r="B147" s="136" t="s">
        <v>12284</v>
      </c>
      <c r="C147" s="14" t="s">
        <v>480</v>
      </c>
      <c r="D147" s="136" t="s">
        <v>487</v>
      </c>
      <c r="E147" s="31"/>
      <c r="F147" s="136" t="s">
        <v>12277</v>
      </c>
      <c r="G147" s="136" t="s">
        <v>12285</v>
      </c>
      <c r="H147" s="136" t="s">
        <v>12279</v>
      </c>
      <c r="I147" s="136" t="s">
        <v>12279</v>
      </c>
      <c r="J147" s="136" t="s">
        <v>12268</v>
      </c>
      <c r="K147" s="3"/>
      <c r="L147" s="3"/>
    </row>
    <row r="148" spans="1:12" ht="38.25" x14ac:dyDescent="0.2">
      <c r="A148" s="31">
        <v>62</v>
      </c>
      <c r="B148" s="136" t="s">
        <v>12286</v>
      </c>
      <c r="C148" s="14" t="s">
        <v>480</v>
      </c>
      <c r="D148" s="136" t="s">
        <v>5371</v>
      </c>
      <c r="E148" s="31"/>
      <c r="F148" s="136" t="s">
        <v>12287</v>
      </c>
      <c r="G148" s="136" t="s">
        <v>12287</v>
      </c>
      <c r="H148" s="136" t="s">
        <v>12288</v>
      </c>
      <c r="I148" s="136" t="s">
        <v>12288</v>
      </c>
      <c r="J148" s="136" t="s">
        <v>12289</v>
      </c>
      <c r="K148" s="3"/>
      <c r="L148" s="3"/>
    </row>
    <row r="149" spans="1:12" ht="25.5" x14ac:dyDescent="0.2">
      <c r="A149" s="31">
        <v>63</v>
      </c>
      <c r="B149" s="136" t="s">
        <v>12290</v>
      </c>
      <c r="C149" s="14" t="s">
        <v>480</v>
      </c>
      <c r="D149" s="136" t="s">
        <v>5371</v>
      </c>
      <c r="E149" s="31"/>
      <c r="F149" s="136" t="s">
        <v>12291</v>
      </c>
      <c r="G149" s="136" t="s">
        <v>12291</v>
      </c>
      <c r="H149" s="136" t="s">
        <v>12292</v>
      </c>
      <c r="I149" s="136" t="s">
        <v>12292</v>
      </c>
      <c r="J149" s="136" t="s">
        <v>12289</v>
      </c>
      <c r="K149" s="3"/>
      <c r="L149" s="3"/>
    </row>
    <row r="150" spans="1:12" ht="25.5" x14ac:dyDescent="0.2">
      <c r="A150" s="31">
        <v>64</v>
      </c>
      <c r="B150" s="136" t="s">
        <v>12293</v>
      </c>
      <c r="C150" s="14" t="s">
        <v>480</v>
      </c>
      <c r="D150" s="136" t="s">
        <v>5371</v>
      </c>
      <c r="E150" s="31"/>
      <c r="F150" s="136" t="s">
        <v>12291</v>
      </c>
      <c r="G150" s="136" t="s">
        <v>12291</v>
      </c>
      <c r="H150" s="136" t="s">
        <v>12292</v>
      </c>
      <c r="I150" s="136" t="s">
        <v>12292</v>
      </c>
      <c r="J150" s="136" t="s">
        <v>12289</v>
      </c>
      <c r="K150" s="3"/>
      <c r="L150" s="3"/>
    </row>
    <row r="151" spans="1:12" ht="25.5" x14ac:dyDescent="0.2">
      <c r="A151" s="31">
        <v>65</v>
      </c>
      <c r="B151" s="136" t="s">
        <v>12294</v>
      </c>
      <c r="C151" s="14" t="s">
        <v>480</v>
      </c>
      <c r="D151" s="136" t="s">
        <v>5371</v>
      </c>
      <c r="E151" s="31"/>
      <c r="F151" s="136" t="s">
        <v>12295</v>
      </c>
      <c r="G151" s="136" t="s">
        <v>12295</v>
      </c>
      <c r="H151" s="136" t="s">
        <v>12296</v>
      </c>
      <c r="I151" s="136" t="s">
        <v>12296</v>
      </c>
      <c r="J151" s="136" t="s">
        <v>12289</v>
      </c>
      <c r="K151" s="3"/>
      <c r="L151" s="3"/>
    </row>
    <row r="152" spans="1:12" ht="25.5" x14ac:dyDescent="0.2">
      <c r="A152" s="31">
        <v>66</v>
      </c>
      <c r="B152" s="136" t="s">
        <v>12297</v>
      </c>
      <c r="C152" s="14" t="s">
        <v>480</v>
      </c>
      <c r="D152" s="136" t="s">
        <v>5371</v>
      </c>
      <c r="E152" s="31"/>
      <c r="F152" s="136" t="s">
        <v>12298</v>
      </c>
      <c r="G152" s="136" t="s">
        <v>12298</v>
      </c>
      <c r="H152" s="136" t="s">
        <v>12299</v>
      </c>
      <c r="I152" s="136" t="s">
        <v>12299</v>
      </c>
      <c r="J152" s="136" t="s">
        <v>12289</v>
      </c>
      <c r="K152" s="3"/>
      <c r="L152" s="3"/>
    </row>
    <row r="153" spans="1:12" ht="25.5" x14ac:dyDescent="0.2">
      <c r="A153" s="31">
        <v>67</v>
      </c>
      <c r="B153" s="136" t="s">
        <v>12300</v>
      </c>
      <c r="C153" s="14" t="s">
        <v>480</v>
      </c>
      <c r="D153" s="136" t="s">
        <v>5371</v>
      </c>
      <c r="E153" s="31"/>
      <c r="F153" s="136" t="s">
        <v>12301</v>
      </c>
      <c r="G153" s="136" t="s">
        <v>12301</v>
      </c>
      <c r="H153" s="136" t="s">
        <v>12302</v>
      </c>
      <c r="I153" s="136" t="s">
        <v>12302</v>
      </c>
      <c r="J153" s="136" t="s">
        <v>12289</v>
      </c>
      <c r="K153" s="3"/>
      <c r="L153" s="3"/>
    </row>
    <row r="154" spans="1:12" ht="38.25" x14ac:dyDescent="0.2">
      <c r="A154" s="31">
        <v>68</v>
      </c>
      <c r="B154" s="136" t="s">
        <v>12303</v>
      </c>
      <c r="C154" s="14" t="s">
        <v>480</v>
      </c>
      <c r="D154" s="136" t="s">
        <v>5371</v>
      </c>
      <c r="E154" s="31"/>
      <c r="F154" s="136" t="s">
        <v>12304</v>
      </c>
      <c r="G154" s="136" t="s">
        <v>12304</v>
      </c>
      <c r="H154" s="136" t="s">
        <v>12305</v>
      </c>
      <c r="I154" s="136" t="s">
        <v>12305</v>
      </c>
      <c r="J154" s="136" t="s">
        <v>12289</v>
      </c>
      <c r="K154" s="3"/>
      <c r="L154" s="3"/>
    </row>
    <row r="155" spans="1:12" ht="25.5" x14ac:dyDescent="0.2">
      <c r="A155" s="31">
        <v>69</v>
      </c>
      <c r="B155" s="136" t="s">
        <v>12306</v>
      </c>
      <c r="C155" s="14" t="s">
        <v>480</v>
      </c>
      <c r="D155" s="136" t="s">
        <v>5371</v>
      </c>
      <c r="E155" s="31"/>
      <c r="F155" s="136" t="s">
        <v>12307</v>
      </c>
      <c r="G155" s="136" t="s">
        <v>12307</v>
      </c>
      <c r="H155" s="136" t="s">
        <v>12107</v>
      </c>
      <c r="I155" s="136" t="s">
        <v>12107</v>
      </c>
      <c r="J155" s="136" t="s">
        <v>12289</v>
      </c>
      <c r="K155" s="3"/>
      <c r="L155" s="3"/>
    </row>
    <row r="156" spans="1:12" ht="25.5" x14ac:dyDescent="0.2">
      <c r="A156" s="31">
        <v>70</v>
      </c>
      <c r="B156" s="136" t="s">
        <v>12308</v>
      </c>
      <c r="C156" s="14" t="s">
        <v>480</v>
      </c>
      <c r="D156" s="136" t="s">
        <v>5371</v>
      </c>
      <c r="E156" s="31"/>
      <c r="F156" s="136" t="s">
        <v>12309</v>
      </c>
      <c r="G156" s="136" t="s">
        <v>12309</v>
      </c>
      <c r="H156" s="136" t="s">
        <v>12310</v>
      </c>
      <c r="I156" s="136" t="s">
        <v>12310</v>
      </c>
      <c r="J156" s="136" t="s">
        <v>12289</v>
      </c>
      <c r="K156" s="3"/>
      <c r="L156" s="3"/>
    </row>
    <row r="157" spans="1:12" ht="25.5" x14ac:dyDescent="0.2">
      <c r="A157" s="31">
        <v>71</v>
      </c>
      <c r="B157" s="136" t="s">
        <v>12311</v>
      </c>
      <c r="C157" s="14" t="s">
        <v>480</v>
      </c>
      <c r="D157" s="136" t="s">
        <v>5371</v>
      </c>
      <c r="E157" s="31"/>
      <c r="F157" s="136" t="s">
        <v>12309</v>
      </c>
      <c r="G157" s="136" t="s">
        <v>12312</v>
      </c>
      <c r="H157" s="136" t="s">
        <v>12310</v>
      </c>
      <c r="I157" s="136" t="s">
        <v>12310</v>
      </c>
      <c r="J157" s="136" t="s">
        <v>12289</v>
      </c>
      <c r="K157" s="3"/>
      <c r="L157" s="3"/>
    </row>
    <row r="158" spans="1:12" ht="25.5" x14ac:dyDescent="0.2">
      <c r="A158" s="31">
        <v>72</v>
      </c>
      <c r="B158" s="136" t="s">
        <v>12313</v>
      </c>
      <c r="C158" s="14" t="s">
        <v>480</v>
      </c>
      <c r="D158" s="136" t="s">
        <v>5371</v>
      </c>
      <c r="E158" s="31"/>
      <c r="F158" s="136" t="s">
        <v>12309</v>
      </c>
      <c r="G158" s="136" t="s">
        <v>12314</v>
      </c>
      <c r="H158" s="136" t="s">
        <v>12310</v>
      </c>
      <c r="I158" s="136" t="s">
        <v>12310</v>
      </c>
      <c r="J158" s="136" t="s">
        <v>12289</v>
      </c>
      <c r="K158" s="3"/>
      <c r="L158" s="3"/>
    </row>
    <row r="159" spans="1:12" ht="25.5" x14ac:dyDescent="0.2">
      <c r="A159" s="31">
        <v>73</v>
      </c>
      <c r="B159" s="136" t="s">
        <v>12315</v>
      </c>
      <c r="C159" s="14" t="s">
        <v>480</v>
      </c>
      <c r="D159" s="136" t="s">
        <v>5371</v>
      </c>
      <c r="E159" s="31"/>
      <c r="F159" s="136" t="s">
        <v>12309</v>
      </c>
      <c r="G159" s="136" t="s">
        <v>12316</v>
      </c>
      <c r="H159" s="136" t="s">
        <v>12310</v>
      </c>
      <c r="I159" s="136" t="s">
        <v>12310</v>
      </c>
      <c r="J159" s="136" t="s">
        <v>12289</v>
      </c>
      <c r="K159" s="3"/>
      <c r="L159" s="3"/>
    </row>
    <row r="160" spans="1:12" ht="25.5" x14ac:dyDescent="0.2">
      <c r="A160" s="31">
        <v>74</v>
      </c>
      <c r="B160" s="136" t="s">
        <v>12317</v>
      </c>
      <c r="C160" s="14" t="s">
        <v>480</v>
      </c>
      <c r="D160" s="136" t="s">
        <v>5371</v>
      </c>
      <c r="E160" s="31"/>
      <c r="F160" s="136" t="s">
        <v>12309</v>
      </c>
      <c r="G160" s="136" t="s">
        <v>12318</v>
      </c>
      <c r="H160" s="136" t="s">
        <v>12310</v>
      </c>
      <c r="I160" s="136" t="s">
        <v>12310</v>
      </c>
      <c r="J160" s="136" t="s">
        <v>12289</v>
      </c>
      <c r="K160" s="3"/>
      <c r="L160" s="3"/>
    </row>
    <row r="161" spans="1:12" ht="25.5" x14ac:dyDescent="0.2">
      <c r="A161" s="31">
        <v>75</v>
      </c>
      <c r="B161" s="136" t="s">
        <v>12319</v>
      </c>
      <c r="C161" s="14" t="s">
        <v>480</v>
      </c>
      <c r="D161" s="136" t="s">
        <v>5371</v>
      </c>
      <c r="E161" s="31"/>
      <c r="F161" s="136" t="s">
        <v>12309</v>
      </c>
      <c r="G161" s="136" t="s">
        <v>12320</v>
      </c>
      <c r="H161" s="136" t="s">
        <v>12310</v>
      </c>
      <c r="I161" s="136" t="s">
        <v>12310</v>
      </c>
      <c r="J161" s="136" t="s">
        <v>12289</v>
      </c>
      <c r="K161" s="3"/>
      <c r="L161" s="3"/>
    </row>
    <row r="162" spans="1:12" ht="51" x14ac:dyDescent="0.2">
      <c r="A162" s="31">
        <v>75</v>
      </c>
      <c r="B162" s="136" t="s">
        <v>12321</v>
      </c>
      <c r="C162" s="14" t="s">
        <v>480</v>
      </c>
      <c r="D162" s="136" t="s">
        <v>5371</v>
      </c>
      <c r="E162" s="31"/>
      <c r="F162" s="136" t="s">
        <v>12322</v>
      </c>
      <c r="G162" s="136" t="s">
        <v>12322</v>
      </c>
      <c r="H162" s="136" t="s">
        <v>12323</v>
      </c>
      <c r="I162" s="136" t="s">
        <v>12323</v>
      </c>
      <c r="J162" s="136" t="s">
        <v>12289</v>
      </c>
      <c r="K162" s="3"/>
      <c r="L162" s="3"/>
    </row>
    <row r="163" spans="1:12" ht="51" x14ac:dyDescent="0.2">
      <c r="A163" s="31">
        <v>77</v>
      </c>
      <c r="B163" s="136" t="s">
        <v>12324</v>
      </c>
      <c r="C163" s="14" t="s">
        <v>480</v>
      </c>
      <c r="D163" s="136" t="s">
        <v>5371</v>
      </c>
      <c r="E163" s="31"/>
      <c r="F163" s="136" t="s">
        <v>12325</v>
      </c>
      <c r="G163" s="136" t="s">
        <v>12325</v>
      </c>
      <c r="H163" s="136" t="s">
        <v>12326</v>
      </c>
      <c r="I163" s="136" t="s">
        <v>12327</v>
      </c>
      <c r="J163" s="136" t="s">
        <v>12289</v>
      </c>
      <c r="K163" s="3"/>
      <c r="L163" s="3"/>
    </row>
    <row r="164" spans="1:12" ht="38.25" x14ac:dyDescent="0.2">
      <c r="A164" s="31">
        <v>78</v>
      </c>
      <c r="B164" s="136" t="s">
        <v>12328</v>
      </c>
      <c r="C164" s="14" t="s">
        <v>480</v>
      </c>
      <c r="D164" s="136" t="s">
        <v>5371</v>
      </c>
      <c r="E164" s="31"/>
      <c r="F164" s="136" t="s">
        <v>12329</v>
      </c>
      <c r="G164" s="136" t="s">
        <v>12329</v>
      </c>
      <c r="H164" s="136" t="s">
        <v>12326</v>
      </c>
      <c r="I164" s="136" t="s">
        <v>12323</v>
      </c>
      <c r="J164" s="136" t="s">
        <v>12289</v>
      </c>
      <c r="K164" s="3"/>
      <c r="L164" s="3"/>
    </row>
    <row r="165" spans="1:12" ht="51" x14ac:dyDescent="0.2">
      <c r="A165" s="31">
        <v>79</v>
      </c>
      <c r="B165" s="136" t="s">
        <v>12330</v>
      </c>
      <c r="C165" s="14" t="s">
        <v>480</v>
      </c>
      <c r="D165" s="136" t="s">
        <v>5371</v>
      </c>
      <c r="E165" s="31"/>
      <c r="F165" s="136" t="s">
        <v>12331</v>
      </c>
      <c r="G165" s="136" t="s">
        <v>12331</v>
      </c>
      <c r="H165" s="136" t="s">
        <v>12326</v>
      </c>
      <c r="I165" s="136" t="s">
        <v>12327</v>
      </c>
      <c r="J165" s="136" t="s">
        <v>12289</v>
      </c>
      <c r="K165" s="3"/>
      <c r="L165" s="3"/>
    </row>
    <row r="166" spans="1:12" ht="38.25" x14ac:dyDescent="0.2">
      <c r="A166" s="31">
        <v>80</v>
      </c>
      <c r="B166" s="136" t="s">
        <v>12332</v>
      </c>
      <c r="C166" s="14" t="s">
        <v>480</v>
      </c>
      <c r="D166" s="136" t="s">
        <v>5371</v>
      </c>
      <c r="E166" s="31"/>
      <c r="F166" s="136" t="s">
        <v>12331</v>
      </c>
      <c r="G166" s="136" t="s">
        <v>12331</v>
      </c>
      <c r="H166" s="136" t="s">
        <v>12326</v>
      </c>
      <c r="I166" s="136" t="s">
        <v>12323</v>
      </c>
      <c r="J166" s="136" t="s">
        <v>12289</v>
      </c>
      <c r="K166" s="3"/>
      <c r="L166" s="3"/>
    </row>
    <row r="167" spans="1:12" ht="51" x14ac:dyDescent="0.2">
      <c r="A167" s="31">
        <v>81</v>
      </c>
      <c r="B167" s="136" t="s">
        <v>12333</v>
      </c>
      <c r="C167" s="14" t="s">
        <v>480</v>
      </c>
      <c r="D167" s="136" t="s">
        <v>5371</v>
      </c>
      <c r="E167" s="31"/>
      <c r="F167" s="136" t="s">
        <v>12322</v>
      </c>
      <c r="G167" s="136" t="s">
        <v>12322</v>
      </c>
      <c r="H167" s="136" t="s">
        <v>12326</v>
      </c>
      <c r="I167" s="136" t="s">
        <v>12327</v>
      </c>
      <c r="J167" s="136" t="s">
        <v>12289</v>
      </c>
      <c r="K167" s="3"/>
      <c r="L167" s="3"/>
    </row>
    <row r="168" spans="1:12" ht="38.25" x14ac:dyDescent="0.2">
      <c r="A168" s="31">
        <v>82</v>
      </c>
      <c r="B168" s="136" t="s">
        <v>12334</v>
      </c>
      <c r="C168" s="14" t="s">
        <v>480</v>
      </c>
      <c r="D168" s="136" t="s">
        <v>5371</v>
      </c>
      <c r="E168" s="31"/>
      <c r="F168" s="136" t="s">
        <v>12335</v>
      </c>
      <c r="G168" s="136" t="s">
        <v>12335</v>
      </c>
      <c r="H168" s="136" t="s">
        <v>12326</v>
      </c>
      <c r="I168" s="136" t="s">
        <v>12323</v>
      </c>
      <c r="J168" s="136" t="s">
        <v>12289</v>
      </c>
      <c r="K168" s="3"/>
      <c r="L168" s="3"/>
    </row>
    <row r="169" spans="1:12" ht="51" x14ac:dyDescent="0.2">
      <c r="A169" s="31">
        <v>83</v>
      </c>
      <c r="B169" s="136" t="s">
        <v>12336</v>
      </c>
      <c r="C169" s="14" t="s">
        <v>480</v>
      </c>
      <c r="D169" s="136" t="s">
        <v>5371</v>
      </c>
      <c r="E169" s="31"/>
      <c r="F169" s="136" t="s">
        <v>12337</v>
      </c>
      <c r="G169" s="136" t="s">
        <v>12337</v>
      </c>
      <c r="H169" s="136" t="s">
        <v>12326</v>
      </c>
      <c r="I169" s="136" t="s">
        <v>12327</v>
      </c>
      <c r="J169" s="136" t="s">
        <v>12289</v>
      </c>
      <c r="K169" s="3"/>
      <c r="L169" s="3"/>
    </row>
    <row r="170" spans="1:12" ht="38.25" x14ac:dyDescent="0.2">
      <c r="A170" s="31">
        <v>84</v>
      </c>
      <c r="B170" s="136" t="s">
        <v>12338</v>
      </c>
      <c r="C170" s="14" t="s">
        <v>480</v>
      </c>
      <c r="D170" s="136" t="s">
        <v>5371</v>
      </c>
      <c r="E170" s="31"/>
      <c r="F170" s="136" t="s">
        <v>12339</v>
      </c>
      <c r="G170" s="136" t="s">
        <v>12339</v>
      </c>
      <c r="H170" s="136" t="s">
        <v>12178</v>
      </c>
      <c r="I170" s="136" t="s">
        <v>12178</v>
      </c>
      <c r="J170" s="136" t="s">
        <v>12289</v>
      </c>
      <c r="K170" s="3"/>
      <c r="L170" s="3"/>
    </row>
    <row r="171" spans="1:12" ht="25.5" x14ac:dyDescent="0.2">
      <c r="A171" s="31">
        <v>85</v>
      </c>
      <c r="B171" s="136" t="s">
        <v>12340</v>
      </c>
      <c r="C171" s="14" t="s">
        <v>480</v>
      </c>
      <c r="D171" s="136" t="s">
        <v>5371</v>
      </c>
      <c r="E171" s="31"/>
      <c r="F171" s="136" t="s">
        <v>12341</v>
      </c>
      <c r="G171" s="136" t="s">
        <v>12341</v>
      </c>
      <c r="H171" s="136" t="s">
        <v>12342</v>
      </c>
      <c r="I171" s="136" t="s">
        <v>12342</v>
      </c>
      <c r="J171" s="136" t="s">
        <v>12289</v>
      </c>
      <c r="K171" s="3"/>
      <c r="L171" s="3"/>
    </row>
    <row r="172" spans="1:12" ht="25.5" x14ac:dyDescent="0.2">
      <c r="A172" s="31">
        <v>86</v>
      </c>
      <c r="B172" s="136" t="s">
        <v>12343</v>
      </c>
      <c r="C172" s="14" t="s">
        <v>480</v>
      </c>
      <c r="D172" s="136" t="s">
        <v>5371</v>
      </c>
      <c r="E172" s="31"/>
      <c r="F172" s="136" t="s">
        <v>12344</v>
      </c>
      <c r="G172" s="136" t="s">
        <v>12344</v>
      </c>
      <c r="H172" s="136" t="s">
        <v>12342</v>
      </c>
      <c r="I172" s="136" t="s">
        <v>12342</v>
      </c>
      <c r="J172" s="136" t="s">
        <v>12289</v>
      </c>
      <c r="K172" s="3"/>
      <c r="L172" s="3"/>
    </row>
    <row r="173" spans="1:12" ht="51" x14ac:dyDescent="0.2">
      <c r="A173" s="31">
        <v>87</v>
      </c>
      <c r="B173" s="136" t="s">
        <v>12345</v>
      </c>
      <c r="C173" s="14" t="s">
        <v>480</v>
      </c>
      <c r="D173" s="136" t="s">
        <v>5371</v>
      </c>
      <c r="E173" s="31"/>
      <c r="F173" s="136" t="s">
        <v>12346</v>
      </c>
      <c r="G173" s="136" t="s">
        <v>12346</v>
      </c>
      <c r="H173" s="136" t="s">
        <v>12107</v>
      </c>
      <c r="I173" s="136" t="s">
        <v>12107</v>
      </c>
      <c r="J173" s="136" t="s">
        <v>12289</v>
      </c>
      <c r="K173" s="3"/>
      <c r="L173" s="3"/>
    </row>
    <row r="174" spans="1:12" ht="25.5" x14ac:dyDescent="0.2">
      <c r="A174" s="31">
        <v>88</v>
      </c>
      <c r="B174" s="136" t="s">
        <v>12347</v>
      </c>
      <c r="C174" s="14" t="s">
        <v>480</v>
      </c>
      <c r="D174" s="136" t="s">
        <v>5371</v>
      </c>
      <c r="E174" s="31"/>
      <c r="F174" s="136" t="s">
        <v>12348</v>
      </c>
      <c r="G174" s="136" t="s">
        <v>12348</v>
      </c>
      <c r="H174" s="136" t="s">
        <v>12107</v>
      </c>
      <c r="I174" s="136" t="s">
        <v>12107</v>
      </c>
      <c r="J174" s="136" t="s">
        <v>12289</v>
      </c>
      <c r="K174" s="3"/>
      <c r="L174" s="3"/>
    </row>
    <row r="175" spans="1:12" ht="25.5" x14ac:dyDescent="0.2">
      <c r="A175" s="31">
        <v>89</v>
      </c>
      <c r="B175" s="136" t="s">
        <v>12349</v>
      </c>
      <c r="C175" s="14" t="s">
        <v>480</v>
      </c>
      <c r="D175" s="136" t="s">
        <v>5371</v>
      </c>
      <c r="E175" s="31"/>
      <c r="F175" s="136" t="s">
        <v>12350</v>
      </c>
      <c r="G175" s="136" t="s">
        <v>12350</v>
      </c>
      <c r="H175" s="136" t="s">
        <v>12107</v>
      </c>
      <c r="I175" s="136" t="s">
        <v>12107</v>
      </c>
      <c r="J175" s="136" t="s">
        <v>12289</v>
      </c>
      <c r="K175" s="3"/>
      <c r="L175" s="3"/>
    </row>
    <row r="176" spans="1:12" ht="25.5" x14ac:dyDescent="0.2">
      <c r="A176" s="31">
        <v>90</v>
      </c>
      <c r="B176" s="136" t="s">
        <v>12351</v>
      </c>
      <c r="C176" s="14" t="s">
        <v>480</v>
      </c>
      <c r="D176" s="136" t="s">
        <v>5371</v>
      </c>
      <c r="E176" s="31"/>
      <c r="F176" s="136" t="s">
        <v>12352</v>
      </c>
      <c r="G176" s="136" t="s">
        <v>12352</v>
      </c>
      <c r="H176" s="136" t="s">
        <v>12107</v>
      </c>
      <c r="I176" s="136" t="s">
        <v>12107</v>
      </c>
      <c r="J176" s="136" t="s">
        <v>12289</v>
      </c>
      <c r="K176" s="3"/>
      <c r="L176" s="3"/>
    </row>
    <row r="177" spans="1:12" ht="25.5" x14ac:dyDescent="0.2">
      <c r="A177" s="31">
        <v>91</v>
      </c>
      <c r="B177" s="136" t="s">
        <v>12353</v>
      </c>
      <c r="C177" s="14" t="s">
        <v>480</v>
      </c>
      <c r="D177" s="136" t="s">
        <v>5371</v>
      </c>
      <c r="E177" s="31"/>
      <c r="F177" s="136" t="s">
        <v>12354</v>
      </c>
      <c r="G177" s="136" t="s">
        <v>12354</v>
      </c>
      <c r="H177" s="136" t="s">
        <v>12342</v>
      </c>
      <c r="I177" s="136" t="s">
        <v>12342</v>
      </c>
      <c r="J177" s="136" t="s">
        <v>12289</v>
      </c>
      <c r="K177" s="3"/>
      <c r="L177" s="3"/>
    </row>
    <row r="178" spans="1:12" ht="25.5" x14ac:dyDescent="0.2">
      <c r="A178" s="31">
        <v>92</v>
      </c>
      <c r="B178" s="136" t="s">
        <v>12355</v>
      </c>
      <c r="C178" s="14" t="s">
        <v>480</v>
      </c>
      <c r="D178" s="136" t="s">
        <v>5371</v>
      </c>
      <c r="E178" s="31"/>
      <c r="F178" s="136" t="s">
        <v>12309</v>
      </c>
      <c r="G178" s="136" t="s">
        <v>12309</v>
      </c>
      <c r="H178" s="136" t="s">
        <v>12310</v>
      </c>
      <c r="I178" s="136" t="s">
        <v>12310</v>
      </c>
      <c r="J178" s="136" t="s">
        <v>12356</v>
      </c>
      <c r="K178" s="3"/>
      <c r="L178" s="3"/>
    </row>
    <row r="179" spans="1:12" ht="25.5" x14ac:dyDescent="0.2">
      <c r="A179" s="31">
        <v>93</v>
      </c>
      <c r="B179" s="136" t="s">
        <v>12357</v>
      </c>
      <c r="C179" s="14" t="s">
        <v>480</v>
      </c>
      <c r="D179" s="136" t="s">
        <v>5371</v>
      </c>
      <c r="E179" s="31"/>
      <c r="F179" s="136" t="s">
        <v>12358</v>
      </c>
      <c r="G179" s="136" t="s">
        <v>12358</v>
      </c>
      <c r="H179" s="136" t="s">
        <v>12359</v>
      </c>
      <c r="I179" s="136" t="s">
        <v>12359</v>
      </c>
      <c r="J179" s="136" t="s">
        <v>12356</v>
      </c>
      <c r="K179" s="3"/>
      <c r="L179" s="3"/>
    </row>
    <row r="180" spans="1:12" ht="38.25" x14ac:dyDescent="0.2">
      <c r="A180" s="31">
        <v>94</v>
      </c>
      <c r="B180" s="136" t="s">
        <v>12360</v>
      </c>
      <c r="C180" s="14" t="s">
        <v>480</v>
      </c>
      <c r="D180" s="136" t="s">
        <v>5371</v>
      </c>
      <c r="E180" s="31"/>
      <c r="F180" s="136" t="s">
        <v>12361</v>
      </c>
      <c r="G180" s="136" t="s">
        <v>12361</v>
      </c>
      <c r="H180" s="136" t="s">
        <v>12107</v>
      </c>
      <c r="I180" s="136" t="s">
        <v>12107</v>
      </c>
      <c r="J180" s="136" t="s">
        <v>12356</v>
      </c>
      <c r="K180" s="3"/>
      <c r="L180" s="3"/>
    </row>
    <row r="181" spans="1:12" ht="25.5" x14ac:dyDescent="0.2">
      <c r="A181" s="31">
        <v>95</v>
      </c>
      <c r="B181" s="136" t="s">
        <v>12362</v>
      </c>
      <c r="C181" s="14" t="s">
        <v>480</v>
      </c>
      <c r="D181" s="136" t="s">
        <v>5371</v>
      </c>
      <c r="E181" s="31"/>
      <c r="F181" s="136" t="s">
        <v>12363</v>
      </c>
      <c r="G181" s="136" t="s">
        <v>12363</v>
      </c>
      <c r="H181" s="136" t="s">
        <v>12342</v>
      </c>
      <c r="I181" s="136" t="s">
        <v>12342</v>
      </c>
      <c r="J181" s="136" t="s">
        <v>12356</v>
      </c>
      <c r="K181" s="3"/>
      <c r="L181" s="3"/>
    </row>
    <row r="182" spans="1:12" ht="153" x14ac:dyDescent="0.2">
      <c r="A182" s="31">
        <v>96</v>
      </c>
      <c r="B182" s="136" t="s">
        <v>12364</v>
      </c>
      <c r="C182" s="14" t="s">
        <v>480</v>
      </c>
      <c r="D182" s="136" t="s">
        <v>5371</v>
      </c>
      <c r="E182" s="31"/>
      <c r="F182" s="136" t="s">
        <v>12365</v>
      </c>
      <c r="G182" s="136" t="s">
        <v>12365</v>
      </c>
      <c r="H182" s="136" t="s">
        <v>12342</v>
      </c>
      <c r="I182" s="136" t="s">
        <v>12342</v>
      </c>
      <c r="J182" s="136" t="s">
        <v>12356</v>
      </c>
      <c r="K182" s="3"/>
      <c r="L182" s="3"/>
    </row>
    <row r="183" spans="1:12" ht="25.5" x14ac:dyDescent="0.2">
      <c r="A183" s="31">
        <v>97</v>
      </c>
      <c r="B183" s="136" t="s">
        <v>12366</v>
      </c>
      <c r="C183" s="14" t="s">
        <v>480</v>
      </c>
      <c r="D183" s="136" t="s">
        <v>5371</v>
      </c>
      <c r="E183" s="31"/>
      <c r="F183" s="136" t="s">
        <v>12367</v>
      </c>
      <c r="G183" s="136" t="s">
        <v>12367</v>
      </c>
      <c r="H183" s="136" t="s">
        <v>12342</v>
      </c>
      <c r="I183" s="373" t="s">
        <v>11988</v>
      </c>
      <c r="J183" s="136" t="s">
        <v>12356</v>
      </c>
      <c r="K183" s="3"/>
      <c r="L183" s="3"/>
    </row>
    <row r="184" spans="1:12" ht="25.5" x14ac:dyDescent="0.2">
      <c r="A184" s="31">
        <v>98</v>
      </c>
      <c r="B184" s="136" t="s">
        <v>12368</v>
      </c>
      <c r="C184" s="14" t="s">
        <v>480</v>
      </c>
      <c r="D184" s="136" t="s">
        <v>5371</v>
      </c>
      <c r="E184" s="31"/>
      <c r="F184" s="136" t="s">
        <v>12369</v>
      </c>
      <c r="G184" s="136" t="s">
        <v>12369</v>
      </c>
      <c r="H184" s="136" t="s">
        <v>12370</v>
      </c>
      <c r="I184" s="373" t="s">
        <v>11988</v>
      </c>
      <c r="J184" s="136" t="s">
        <v>12356</v>
      </c>
      <c r="K184" s="3"/>
      <c r="L184" s="3"/>
    </row>
    <row r="185" spans="1:12" ht="25.5" x14ac:dyDescent="0.2">
      <c r="A185" s="31">
        <v>99</v>
      </c>
      <c r="B185" s="136" t="s">
        <v>12371</v>
      </c>
      <c r="C185" s="14" t="s">
        <v>480</v>
      </c>
      <c r="D185" s="136" t="s">
        <v>5371</v>
      </c>
      <c r="E185" s="31"/>
      <c r="F185" s="136" t="s">
        <v>12372</v>
      </c>
      <c r="G185" s="136" t="s">
        <v>12372</v>
      </c>
      <c r="H185" s="136" t="s">
        <v>12342</v>
      </c>
      <c r="I185" s="373" t="s">
        <v>11988</v>
      </c>
      <c r="J185" s="136" t="s">
        <v>12356</v>
      </c>
      <c r="K185" s="3"/>
      <c r="L185" s="3"/>
    </row>
    <row r="186" spans="1:12" ht="38.25" x14ac:dyDescent="0.2">
      <c r="A186" s="31">
        <v>100</v>
      </c>
      <c r="B186" s="136" t="s">
        <v>12373</v>
      </c>
      <c r="C186" s="14" t="s">
        <v>480</v>
      </c>
      <c r="D186" s="136" t="s">
        <v>5371</v>
      </c>
      <c r="E186" s="31"/>
      <c r="F186" s="136" t="s">
        <v>12374</v>
      </c>
      <c r="G186" s="136" t="s">
        <v>12374</v>
      </c>
      <c r="H186" s="136" t="s">
        <v>11915</v>
      </c>
      <c r="I186" s="136" t="s">
        <v>11915</v>
      </c>
      <c r="J186" s="136" t="s">
        <v>12356</v>
      </c>
      <c r="K186" s="3"/>
      <c r="L186" s="3"/>
    </row>
    <row r="187" spans="1:12" ht="25.5" x14ac:dyDescent="0.2">
      <c r="A187" s="31">
        <v>101</v>
      </c>
      <c r="B187" s="136" t="s">
        <v>12375</v>
      </c>
      <c r="C187" s="14" t="s">
        <v>480</v>
      </c>
      <c r="D187" s="136" t="s">
        <v>5371</v>
      </c>
      <c r="E187" s="31"/>
      <c r="F187" s="136" t="s">
        <v>12376</v>
      </c>
      <c r="G187" s="136" t="s">
        <v>12376</v>
      </c>
      <c r="H187" s="136" t="s">
        <v>12342</v>
      </c>
      <c r="I187" s="373" t="s">
        <v>11988</v>
      </c>
      <c r="J187" s="136" t="s">
        <v>12356</v>
      </c>
      <c r="K187" s="3"/>
      <c r="L187" s="3"/>
    </row>
    <row r="188" spans="1:12" ht="25.5" x14ac:dyDescent="0.2">
      <c r="A188" s="31">
        <v>102</v>
      </c>
      <c r="B188" s="136" t="s">
        <v>12377</v>
      </c>
      <c r="C188" s="14" t="s">
        <v>480</v>
      </c>
      <c r="D188" s="136" t="s">
        <v>5371</v>
      </c>
      <c r="E188" s="31"/>
      <c r="F188" s="136" t="s">
        <v>12378</v>
      </c>
      <c r="G188" s="136" t="s">
        <v>12378</v>
      </c>
      <c r="H188" s="136" t="s">
        <v>12342</v>
      </c>
      <c r="I188" s="373" t="s">
        <v>11988</v>
      </c>
      <c r="J188" s="136" t="s">
        <v>12356</v>
      </c>
      <c r="K188" s="3"/>
      <c r="L188" s="3"/>
    </row>
    <row r="189" spans="1:12" ht="38.25" x14ac:dyDescent="0.2">
      <c r="A189" s="31">
        <v>103</v>
      </c>
      <c r="B189" s="136" t="s">
        <v>12379</v>
      </c>
      <c r="C189" s="14" t="s">
        <v>480</v>
      </c>
      <c r="D189" s="136" t="s">
        <v>5371</v>
      </c>
      <c r="E189" s="31"/>
      <c r="F189" s="136" t="s">
        <v>12380</v>
      </c>
      <c r="G189" s="136" t="s">
        <v>12380</v>
      </c>
      <c r="H189" s="136" t="s">
        <v>12381</v>
      </c>
      <c r="I189" s="373" t="s">
        <v>11988</v>
      </c>
      <c r="J189" s="136" t="s">
        <v>12382</v>
      </c>
      <c r="K189" s="3"/>
      <c r="L189" s="3"/>
    </row>
    <row r="190" spans="1:12" ht="51" x14ac:dyDescent="0.2">
      <c r="A190" s="31">
        <v>104</v>
      </c>
      <c r="B190" s="136" t="s">
        <v>12383</v>
      </c>
      <c r="C190" s="14" t="s">
        <v>480</v>
      </c>
      <c r="D190" s="136" t="s">
        <v>5371</v>
      </c>
      <c r="E190" s="31"/>
      <c r="F190" s="136" t="s">
        <v>12384</v>
      </c>
      <c r="G190" s="136" t="s">
        <v>12384</v>
      </c>
      <c r="H190" s="136" t="s">
        <v>12385</v>
      </c>
      <c r="I190" s="373" t="s">
        <v>11988</v>
      </c>
      <c r="J190" s="136" t="s">
        <v>12386</v>
      </c>
      <c r="K190" s="3"/>
      <c r="L190" s="3"/>
    </row>
    <row r="191" spans="1:12" ht="76.5" x14ac:dyDescent="0.2">
      <c r="A191" s="31">
        <v>105</v>
      </c>
      <c r="B191" s="136" t="s">
        <v>12387</v>
      </c>
      <c r="C191" s="14" t="s">
        <v>480</v>
      </c>
      <c r="D191" s="136" t="s">
        <v>5371</v>
      </c>
      <c r="E191" s="31"/>
      <c r="F191" s="136" t="s">
        <v>12388</v>
      </c>
      <c r="G191" s="136" t="s">
        <v>12388</v>
      </c>
      <c r="H191" s="136" t="s">
        <v>12389</v>
      </c>
      <c r="I191" s="373" t="s">
        <v>11988</v>
      </c>
      <c r="J191" s="136" t="s">
        <v>12386</v>
      </c>
      <c r="K191" s="3"/>
      <c r="L191" s="3"/>
    </row>
    <row r="192" spans="1:12" ht="51" x14ac:dyDescent="0.2">
      <c r="A192" s="31">
        <v>106</v>
      </c>
      <c r="B192" s="136" t="s">
        <v>12390</v>
      </c>
      <c r="C192" s="14" t="s">
        <v>480</v>
      </c>
      <c r="D192" s="136" t="s">
        <v>5371</v>
      </c>
      <c r="E192" s="31"/>
      <c r="F192" s="136" t="s">
        <v>12391</v>
      </c>
      <c r="G192" s="136" t="s">
        <v>12391</v>
      </c>
      <c r="H192" s="136" t="s">
        <v>12392</v>
      </c>
      <c r="I192" s="373" t="s">
        <v>11988</v>
      </c>
      <c r="J192" s="136" t="s">
        <v>12393</v>
      </c>
      <c r="K192" s="3"/>
      <c r="L192" s="3"/>
    </row>
    <row r="193" spans="1:12" ht="51" x14ac:dyDescent="0.2">
      <c r="A193" s="31">
        <v>107</v>
      </c>
      <c r="B193" s="136" t="s">
        <v>12394</v>
      </c>
      <c r="C193" s="14" t="s">
        <v>480</v>
      </c>
      <c r="D193" s="136" t="s">
        <v>5371</v>
      </c>
      <c r="E193" s="31"/>
      <c r="F193" s="136" t="s">
        <v>12395</v>
      </c>
      <c r="G193" s="136" t="s">
        <v>12395</v>
      </c>
      <c r="H193" s="136" t="s">
        <v>12396</v>
      </c>
      <c r="I193" s="373" t="s">
        <v>11988</v>
      </c>
      <c r="J193" s="136" t="s">
        <v>12397</v>
      </c>
      <c r="K193" s="3"/>
      <c r="L193" s="3"/>
    </row>
    <row r="194" spans="1:12" ht="76.5" x14ac:dyDescent="0.2">
      <c r="A194" s="31">
        <v>108</v>
      </c>
      <c r="B194" s="136" t="s">
        <v>12398</v>
      </c>
      <c r="C194" s="14" t="s">
        <v>480</v>
      </c>
      <c r="D194" s="136" t="s">
        <v>5371</v>
      </c>
      <c r="E194" s="31"/>
      <c r="F194" s="136" t="s">
        <v>12399</v>
      </c>
      <c r="G194" s="136" t="s">
        <v>12399</v>
      </c>
      <c r="H194" s="136" t="s">
        <v>12400</v>
      </c>
      <c r="I194" s="136" t="s">
        <v>12400</v>
      </c>
      <c r="J194" s="136" t="s">
        <v>12386</v>
      </c>
      <c r="K194" s="3"/>
      <c r="L194" s="3"/>
    </row>
    <row r="195" spans="1:12" ht="63.75" x14ac:dyDescent="0.2">
      <c r="A195" s="31">
        <v>109</v>
      </c>
      <c r="B195" s="136" t="s">
        <v>12401</v>
      </c>
      <c r="C195" s="14" t="s">
        <v>480</v>
      </c>
      <c r="D195" s="136" t="s">
        <v>5371</v>
      </c>
      <c r="E195" s="31"/>
      <c r="F195" s="136" t="s">
        <v>12402</v>
      </c>
      <c r="G195" s="136" t="s">
        <v>12402</v>
      </c>
      <c r="H195" s="136" t="s">
        <v>11892</v>
      </c>
      <c r="I195" s="136" t="s">
        <v>11892</v>
      </c>
      <c r="J195" s="136" t="s">
        <v>12386</v>
      </c>
      <c r="K195" s="3"/>
      <c r="L195" s="3"/>
    </row>
    <row r="196" spans="1:12" ht="51" x14ac:dyDescent="0.2">
      <c r="A196" s="31">
        <v>110</v>
      </c>
      <c r="B196" s="136" t="s">
        <v>12403</v>
      </c>
      <c r="C196" s="14" t="s">
        <v>480</v>
      </c>
      <c r="D196" s="136" t="s">
        <v>5371</v>
      </c>
      <c r="E196" s="31"/>
      <c r="F196" s="136" t="s">
        <v>12404</v>
      </c>
      <c r="G196" s="136" t="s">
        <v>12404</v>
      </c>
      <c r="H196" s="136" t="s">
        <v>12405</v>
      </c>
      <c r="I196" s="136" t="s">
        <v>12342</v>
      </c>
      <c r="J196" s="136" t="s">
        <v>12386</v>
      </c>
      <c r="K196" s="3"/>
      <c r="L196" s="3"/>
    </row>
    <row r="197" spans="1:12" ht="51" x14ac:dyDescent="0.2">
      <c r="A197" s="31">
        <v>111</v>
      </c>
      <c r="B197" s="136" t="s">
        <v>12406</v>
      </c>
      <c r="C197" s="14" t="s">
        <v>480</v>
      </c>
      <c r="D197" s="136" t="s">
        <v>5371</v>
      </c>
      <c r="E197" s="31"/>
      <c r="F197" s="136" t="s">
        <v>12407</v>
      </c>
      <c r="G197" s="136" t="s">
        <v>12407</v>
      </c>
      <c r="H197" s="136" t="s">
        <v>12405</v>
      </c>
      <c r="I197" s="136" t="s">
        <v>12405</v>
      </c>
      <c r="J197" s="136" t="s">
        <v>12397</v>
      </c>
      <c r="K197" s="3"/>
      <c r="L197" s="3"/>
    </row>
    <row r="198" spans="1:12" ht="51" x14ac:dyDescent="0.2">
      <c r="A198" s="31">
        <v>112</v>
      </c>
      <c r="B198" s="136" t="s">
        <v>12408</v>
      </c>
      <c r="C198" s="14" t="s">
        <v>480</v>
      </c>
      <c r="D198" s="136" t="s">
        <v>5371</v>
      </c>
      <c r="E198" s="31"/>
      <c r="F198" s="136" t="s">
        <v>12409</v>
      </c>
      <c r="G198" s="136" t="s">
        <v>12409</v>
      </c>
      <c r="H198" s="136" t="s">
        <v>12410</v>
      </c>
      <c r="I198" s="136" t="s">
        <v>12410</v>
      </c>
      <c r="J198" s="136" t="s">
        <v>12386</v>
      </c>
      <c r="K198" s="3"/>
      <c r="L198" s="3"/>
    </row>
    <row r="199" spans="1:12" ht="51" x14ac:dyDescent="0.2">
      <c r="A199" s="31">
        <v>113</v>
      </c>
      <c r="B199" s="136" t="s">
        <v>12411</v>
      </c>
      <c r="C199" s="14" t="s">
        <v>480</v>
      </c>
      <c r="D199" s="136" t="s">
        <v>5371</v>
      </c>
      <c r="E199" s="31"/>
      <c r="F199" s="136" t="s">
        <v>12412</v>
      </c>
      <c r="G199" s="136" t="s">
        <v>12412</v>
      </c>
      <c r="H199" s="136" t="s">
        <v>12410</v>
      </c>
      <c r="I199" s="136" t="s">
        <v>12410</v>
      </c>
      <c r="J199" s="136" t="s">
        <v>12393</v>
      </c>
      <c r="K199" s="3"/>
      <c r="L199" s="3"/>
    </row>
    <row r="200" spans="1:12" ht="51" x14ac:dyDescent="0.2">
      <c r="A200" s="31">
        <v>114</v>
      </c>
      <c r="B200" s="136" t="s">
        <v>12413</v>
      </c>
      <c r="C200" s="14" t="s">
        <v>480</v>
      </c>
      <c r="D200" s="136" t="s">
        <v>5371</v>
      </c>
      <c r="E200" s="31"/>
      <c r="F200" s="136" t="s">
        <v>12414</v>
      </c>
      <c r="G200" s="136" t="s">
        <v>12414</v>
      </c>
      <c r="H200" s="136" t="s">
        <v>12415</v>
      </c>
      <c r="I200" s="373" t="s">
        <v>11988</v>
      </c>
      <c r="J200" s="136" t="s">
        <v>12386</v>
      </c>
      <c r="K200" s="3"/>
      <c r="L200" s="3"/>
    </row>
    <row r="201" spans="1:12" ht="38.25" x14ac:dyDescent="0.2">
      <c r="A201" s="31">
        <v>115</v>
      </c>
      <c r="B201" s="136" t="s">
        <v>12416</v>
      </c>
      <c r="C201" s="14" t="s">
        <v>480</v>
      </c>
      <c r="D201" s="136" t="s">
        <v>487</v>
      </c>
      <c r="E201" s="31"/>
      <c r="F201" s="136" t="s">
        <v>12417</v>
      </c>
      <c r="G201" s="136" t="s">
        <v>12417</v>
      </c>
      <c r="H201" s="136" t="s">
        <v>12418</v>
      </c>
      <c r="I201" s="136" t="s">
        <v>12418</v>
      </c>
      <c r="J201" s="136" t="s">
        <v>12419</v>
      </c>
      <c r="K201" s="3"/>
      <c r="L201" s="3"/>
    </row>
    <row r="202" spans="1:12" ht="63.75" x14ac:dyDescent="0.2">
      <c r="A202" s="31">
        <v>116</v>
      </c>
      <c r="B202" s="136" t="s">
        <v>12420</v>
      </c>
      <c r="C202" s="14" t="s">
        <v>480</v>
      </c>
      <c r="D202" s="136" t="s">
        <v>487</v>
      </c>
      <c r="E202" s="31"/>
      <c r="F202" s="136" t="s">
        <v>12421</v>
      </c>
      <c r="G202" s="136" t="s">
        <v>12421</v>
      </c>
      <c r="H202" s="136" t="s">
        <v>12422</v>
      </c>
      <c r="I202" s="373" t="s">
        <v>11988</v>
      </c>
      <c r="J202" s="136" t="s">
        <v>12419</v>
      </c>
      <c r="K202" s="3"/>
      <c r="L202" s="3"/>
    </row>
    <row r="203" spans="1:12" ht="38.25" x14ac:dyDescent="0.2">
      <c r="A203" s="31">
        <v>117</v>
      </c>
      <c r="B203" s="136" t="s">
        <v>12423</v>
      </c>
      <c r="C203" s="14" t="s">
        <v>480</v>
      </c>
      <c r="D203" s="136" t="s">
        <v>487</v>
      </c>
      <c r="E203" s="31"/>
      <c r="F203" s="136" t="s">
        <v>12424</v>
      </c>
      <c r="G203" s="136" t="s">
        <v>12424</v>
      </c>
      <c r="H203" s="136" t="s">
        <v>12425</v>
      </c>
      <c r="I203" s="373" t="s">
        <v>11988</v>
      </c>
      <c r="J203" s="136" t="s">
        <v>12419</v>
      </c>
      <c r="K203" s="3"/>
      <c r="L203" s="3"/>
    </row>
    <row r="204" spans="1:12" ht="51" x14ac:dyDescent="0.2">
      <c r="A204" s="31">
        <v>118</v>
      </c>
      <c r="B204" s="136" t="s">
        <v>12426</v>
      </c>
      <c r="C204" s="14" t="s">
        <v>480</v>
      </c>
      <c r="D204" s="136" t="s">
        <v>487</v>
      </c>
      <c r="E204" s="31"/>
      <c r="F204" s="136" t="s">
        <v>12427</v>
      </c>
      <c r="G204" s="136" t="s">
        <v>12427</v>
      </c>
      <c r="H204" s="136" t="s">
        <v>12428</v>
      </c>
      <c r="I204" s="373" t="s">
        <v>11988</v>
      </c>
      <c r="J204" s="136" t="s">
        <v>12419</v>
      </c>
      <c r="K204" s="3"/>
      <c r="L204" s="3"/>
    </row>
    <row r="205" spans="1:12" ht="25.5" x14ac:dyDescent="0.2">
      <c r="A205" s="31">
        <v>119</v>
      </c>
      <c r="B205" s="136" t="s">
        <v>12429</v>
      </c>
      <c r="C205" s="14" t="s">
        <v>480</v>
      </c>
      <c r="D205" s="136" t="s">
        <v>487</v>
      </c>
      <c r="E205" s="31"/>
      <c r="F205" s="136" t="s">
        <v>12430</v>
      </c>
      <c r="G205" s="136" t="s">
        <v>12430</v>
      </c>
      <c r="H205" s="136" t="s">
        <v>12431</v>
      </c>
      <c r="I205" s="373" t="s">
        <v>11988</v>
      </c>
      <c r="J205" s="136" t="s">
        <v>12419</v>
      </c>
      <c r="K205" s="3"/>
      <c r="L205" s="3"/>
    </row>
    <row r="206" spans="1:12" ht="114.75" x14ac:dyDescent="0.2">
      <c r="A206" s="31">
        <v>120</v>
      </c>
      <c r="B206" s="136" t="s">
        <v>12333</v>
      </c>
      <c r="C206" s="14" t="s">
        <v>480</v>
      </c>
      <c r="D206" s="136" t="s">
        <v>487</v>
      </c>
      <c r="E206" s="31"/>
      <c r="F206" s="136" t="s">
        <v>12432</v>
      </c>
      <c r="G206" s="136" t="s">
        <v>12432</v>
      </c>
      <c r="H206" s="136" t="s">
        <v>12431</v>
      </c>
      <c r="I206" s="373" t="s">
        <v>11988</v>
      </c>
      <c r="J206" s="136" t="s">
        <v>12419</v>
      </c>
      <c r="K206" s="3"/>
      <c r="L206" s="3"/>
    </row>
    <row r="207" spans="1:12" ht="38.25" x14ac:dyDescent="0.2">
      <c r="A207" s="31">
        <v>121</v>
      </c>
      <c r="B207" s="136" t="s">
        <v>12433</v>
      </c>
      <c r="C207" s="14" t="s">
        <v>480</v>
      </c>
      <c r="D207" s="136" t="s">
        <v>487</v>
      </c>
      <c r="E207" s="31"/>
      <c r="F207" s="78" t="s">
        <v>12434</v>
      </c>
      <c r="G207" s="78" t="s">
        <v>12434</v>
      </c>
      <c r="H207" s="78" t="s">
        <v>11853</v>
      </c>
      <c r="I207" s="562" t="s">
        <v>11988</v>
      </c>
      <c r="J207" s="78" t="s">
        <v>12435</v>
      </c>
      <c r="K207" s="3"/>
      <c r="L207" s="3"/>
    </row>
    <row r="208" spans="1:12" ht="38.25" x14ac:dyDescent="0.2">
      <c r="A208" s="31">
        <v>122</v>
      </c>
      <c r="B208" s="136" t="s">
        <v>12436</v>
      </c>
      <c r="C208" s="14" t="s">
        <v>480</v>
      </c>
      <c r="D208" s="136" t="s">
        <v>487</v>
      </c>
      <c r="E208" s="31"/>
      <c r="F208" s="78" t="s">
        <v>12437</v>
      </c>
      <c r="G208" s="78" t="s">
        <v>12437</v>
      </c>
      <c r="H208" s="78" t="s">
        <v>11853</v>
      </c>
      <c r="I208" s="562" t="s">
        <v>11988</v>
      </c>
      <c r="J208" s="78" t="s">
        <v>12435</v>
      </c>
      <c r="K208" s="3"/>
      <c r="L208" s="3"/>
    </row>
    <row r="209" spans="1:12" ht="38.25" x14ac:dyDescent="0.2">
      <c r="A209" s="31">
        <v>123</v>
      </c>
      <c r="B209" s="136" t="s">
        <v>12438</v>
      </c>
      <c r="C209" s="14" t="s">
        <v>480</v>
      </c>
      <c r="D209" s="136" t="s">
        <v>487</v>
      </c>
      <c r="E209" s="31"/>
      <c r="F209" s="78" t="s">
        <v>12439</v>
      </c>
      <c r="G209" s="78" t="s">
        <v>12439</v>
      </c>
      <c r="H209" s="78" t="s">
        <v>11853</v>
      </c>
      <c r="I209" s="562" t="s">
        <v>11988</v>
      </c>
      <c r="J209" s="78" t="s">
        <v>12435</v>
      </c>
      <c r="K209" s="3"/>
      <c r="L209" s="3"/>
    </row>
    <row r="210" spans="1:12" ht="38.25" x14ac:dyDescent="0.2">
      <c r="A210" s="31">
        <v>124</v>
      </c>
      <c r="B210" s="136" t="s">
        <v>12440</v>
      </c>
      <c r="C210" s="14" t="s">
        <v>480</v>
      </c>
      <c r="D210" s="136" t="s">
        <v>487</v>
      </c>
      <c r="E210" s="84"/>
      <c r="F210" s="78" t="s">
        <v>12441</v>
      </c>
      <c r="G210" s="78" t="s">
        <v>12441</v>
      </c>
      <c r="H210" s="78" t="s">
        <v>12442</v>
      </c>
      <c r="I210" s="562" t="s">
        <v>11988</v>
      </c>
      <c r="J210" s="78" t="s">
        <v>12443</v>
      </c>
      <c r="K210" s="3"/>
      <c r="L210" s="3"/>
    </row>
    <row r="211" spans="1:12" ht="63.75" x14ac:dyDescent="0.2">
      <c r="A211" s="31">
        <v>125</v>
      </c>
      <c r="B211" s="78" t="s">
        <v>12444</v>
      </c>
      <c r="C211" s="14" t="s">
        <v>480</v>
      </c>
      <c r="D211" s="136" t="s">
        <v>487</v>
      </c>
      <c r="E211" s="84"/>
      <c r="F211" s="78" t="s">
        <v>12445</v>
      </c>
      <c r="G211" s="78" t="s">
        <v>12445</v>
      </c>
      <c r="H211" s="78" t="s">
        <v>12446</v>
      </c>
      <c r="I211" s="562" t="s">
        <v>11988</v>
      </c>
      <c r="J211" s="78" t="s">
        <v>12447</v>
      </c>
      <c r="K211" s="3"/>
      <c r="L211" s="3"/>
    </row>
    <row r="212" spans="1:12" ht="38.25" x14ac:dyDescent="0.2">
      <c r="A212" s="39">
        <v>126</v>
      </c>
      <c r="B212" s="78" t="s">
        <v>12448</v>
      </c>
      <c r="C212" s="14" t="s">
        <v>480</v>
      </c>
      <c r="D212" s="136" t="s">
        <v>487</v>
      </c>
      <c r="E212" s="565">
        <v>0</v>
      </c>
      <c r="F212" s="78" t="s">
        <v>12449</v>
      </c>
      <c r="G212" s="78" t="s">
        <v>12449</v>
      </c>
      <c r="H212" s="78" t="s">
        <v>12107</v>
      </c>
      <c r="I212" s="562" t="s">
        <v>11988</v>
      </c>
      <c r="J212" s="78" t="s">
        <v>12450</v>
      </c>
    </row>
    <row r="213" spans="1:12" ht="25.5" x14ac:dyDescent="0.2">
      <c r="A213" s="31">
        <v>127</v>
      </c>
      <c r="B213" s="78" t="s">
        <v>12451</v>
      </c>
      <c r="C213" s="14" t="s">
        <v>480</v>
      </c>
      <c r="D213" s="136" t="s">
        <v>487</v>
      </c>
      <c r="E213" s="565">
        <v>0</v>
      </c>
      <c r="F213" s="78" t="s">
        <v>12452</v>
      </c>
      <c r="G213" s="78" t="s">
        <v>12452</v>
      </c>
      <c r="H213" s="78" t="s">
        <v>12107</v>
      </c>
      <c r="I213" s="562" t="s">
        <v>11988</v>
      </c>
      <c r="J213" s="78" t="s">
        <v>12453</v>
      </c>
      <c r="K213" s="3"/>
      <c r="L213" s="3"/>
    </row>
    <row r="214" spans="1:12" ht="38.25" x14ac:dyDescent="0.2">
      <c r="A214" s="31">
        <v>128</v>
      </c>
      <c r="B214" s="567" t="s">
        <v>12454</v>
      </c>
      <c r="C214" s="14" t="s">
        <v>480</v>
      </c>
      <c r="D214" s="136" t="s">
        <v>487</v>
      </c>
      <c r="E214" s="568">
        <v>11.6</v>
      </c>
      <c r="F214" s="78" t="s">
        <v>12455</v>
      </c>
      <c r="G214" s="78" t="s">
        <v>12455</v>
      </c>
      <c r="H214" s="78" t="s">
        <v>12456</v>
      </c>
      <c r="I214" s="562" t="s">
        <v>11988</v>
      </c>
      <c r="J214" s="78" t="s">
        <v>12457</v>
      </c>
      <c r="K214" s="3"/>
      <c r="L214" s="3"/>
    </row>
    <row r="215" spans="1:12" ht="24" x14ac:dyDescent="0.2">
      <c r="A215" s="31">
        <v>129</v>
      </c>
      <c r="B215" s="136" t="s">
        <v>12458</v>
      </c>
      <c r="C215" s="14" t="s">
        <v>480</v>
      </c>
      <c r="D215" s="136" t="s">
        <v>487</v>
      </c>
      <c r="E215" s="568"/>
      <c r="F215" s="78" t="s">
        <v>12459</v>
      </c>
      <c r="G215" s="78" t="s">
        <v>12459</v>
      </c>
      <c r="H215" s="16" t="s">
        <v>12460</v>
      </c>
      <c r="I215" s="569" t="s">
        <v>11988</v>
      </c>
      <c r="J215" s="458" t="s">
        <v>12461</v>
      </c>
      <c r="K215" s="3"/>
      <c r="L215" s="3"/>
    </row>
    <row r="216" spans="1:12" ht="76.5" x14ac:dyDescent="0.2">
      <c r="A216" s="31">
        <v>130</v>
      </c>
      <c r="B216" s="16" t="s">
        <v>12462</v>
      </c>
      <c r="C216" s="14" t="s">
        <v>480</v>
      </c>
      <c r="D216" s="16" t="s">
        <v>487</v>
      </c>
      <c r="E216" s="84"/>
      <c r="F216" s="42" t="s">
        <v>12463</v>
      </c>
      <c r="G216" s="42" t="s">
        <v>12463</v>
      </c>
      <c r="H216" s="15" t="s">
        <v>12464</v>
      </c>
      <c r="I216" s="15" t="s">
        <v>12464</v>
      </c>
      <c r="J216" s="15" t="s">
        <v>12465</v>
      </c>
      <c r="K216" s="3"/>
      <c r="L216" s="3"/>
    </row>
    <row r="217" spans="1:12" ht="76.5" x14ac:dyDescent="0.2">
      <c r="A217" s="31">
        <v>131</v>
      </c>
      <c r="B217" s="16" t="s">
        <v>12466</v>
      </c>
      <c r="C217" s="14" t="s">
        <v>480</v>
      </c>
      <c r="D217" s="16" t="s">
        <v>487</v>
      </c>
      <c r="E217" s="84"/>
      <c r="F217" s="42" t="s">
        <v>12467</v>
      </c>
      <c r="G217" s="42" t="s">
        <v>12467</v>
      </c>
      <c r="H217" s="15" t="s">
        <v>12120</v>
      </c>
      <c r="I217" s="15" t="s">
        <v>12120</v>
      </c>
      <c r="J217" s="15" t="s">
        <v>12468</v>
      </c>
      <c r="K217" s="3"/>
      <c r="L217" s="3"/>
    </row>
    <row r="218" spans="1:12" ht="127.5" x14ac:dyDescent="0.2">
      <c r="A218" s="31">
        <v>132</v>
      </c>
      <c r="B218" s="16" t="s">
        <v>12469</v>
      </c>
      <c r="C218" s="14" t="s">
        <v>480</v>
      </c>
      <c r="D218" s="16" t="s">
        <v>487</v>
      </c>
      <c r="E218" s="84"/>
      <c r="F218" s="42" t="s">
        <v>12470</v>
      </c>
      <c r="G218" s="42" t="s">
        <v>12470</v>
      </c>
      <c r="H218" s="16" t="s">
        <v>12471</v>
      </c>
      <c r="I218" s="566" t="s">
        <v>11988</v>
      </c>
      <c r="J218" s="15" t="s">
        <v>12472</v>
      </c>
      <c r="K218" s="3"/>
      <c r="L218" s="3"/>
    </row>
    <row r="219" spans="1:12" ht="140.25" x14ac:dyDescent="0.2">
      <c r="A219" s="31">
        <v>133</v>
      </c>
      <c r="B219" s="16" t="s">
        <v>12473</v>
      </c>
      <c r="C219" s="14" t="s">
        <v>480</v>
      </c>
      <c r="D219" s="16" t="s">
        <v>487</v>
      </c>
      <c r="E219" s="84"/>
      <c r="F219" s="42" t="s">
        <v>12474</v>
      </c>
      <c r="G219" s="42" t="s">
        <v>12474</v>
      </c>
      <c r="H219" s="16" t="s">
        <v>12471</v>
      </c>
      <c r="I219" s="566" t="s">
        <v>11988</v>
      </c>
      <c r="J219" s="15" t="s">
        <v>12475</v>
      </c>
      <c r="K219" s="3"/>
      <c r="L219" s="3"/>
    </row>
    <row r="220" spans="1:12" ht="51" x14ac:dyDescent="0.2">
      <c r="A220" s="31">
        <v>134</v>
      </c>
      <c r="B220" s="16" t="s">
        <v>12476</v>
      </c>
      <c r="C220" s="14" t="s">
        <v>480</v>
      </c>
      <c r="D220" s="16" t="s">
        <v>487</v>
      </c>
      <c r="E220" s="84"/>
      <c r="F220" s="42" t="s">
        <v>12477</v>
      </c>
      <c r="G220" s="42" t="s">
        <v>12477</v>
      </c>
      <c r="H220" s="15" t="s">
        <v>11892</v>
      </c>
      <c r="I220" s="15" t="s">
        <v>11892</v>
      </c>
      <c r="J220" s="15" t="s">
        <v>12478</v>
      </c>
      <c r="K220" s="3"/>
      <c r="L220" s="3"/>
    </row>
    <row r="221" spans="1:12" ht="51" x14ac:dyDescent="0.2">
      <c r="A221" s="31">
        <v>135</v>
      </c>
      <c r="B221" s="16" t="s">
        <v>12479</v>
      </c>
      <c r="C221" s="14" t="s">
        <v>480</v>
      </c>
      <c r="D221" s="16" t="s">
        <v>487</v>
      </c>
      <c r="E221" s="84"/>
      <c r="F221" s="42" t="s">
        <v>12477</v>
      </c>
      <c r="G221" s="42" t="s">
        <v>12477</v>
      </c>
      <c r="H221" s="15" t="s">
        <v>11892</v>
      </c>
      <c r="I221" s="15" t="s">
        <v>11892</v>
      </c>
      <c r="J221" s="15" t="s">
        <v>12478</v>
      </c>
      <c r="K221" s="3"/>
      <c r="L221" s="3"/>
    </row>
    <row r="222" spans="1:12" ht="51" x14ac:dyDescent="0.2">
      <c r="A222" s="31">
        <v>136</v>
      </c>
      <c r="B222" s="16" t="s">
        <v>12480</v>
      </c>
      <c r="C222" s="14" t="s">
        <v>480</v>
      </c>
      <c r="D222" s="16" t="s">
        <v>487</v>
      </c>
      <c r="E222" s="84"/>
      <c r="F222" s="42" t="s">
        <v>12477</v>
      </c>
      <c r="G222" s="42" t="s">
        <v>12477</v>
      </c>
      <c r="H222" s="15" t="s">
        <v>11892</v>
      </c>
      <c r="I222" s="15" t="s">
        <v>11892</v>
      </c>
      <c r="J222" s="15" t="s">
        <v>12478</v>
      </c>
      <c r="K222" s="3"/>
      <c r="L222" s="3"/>
    </row>
    <row r="223" spans="1:12" s="255" customFormat="1" ht="63.75" x14ac:dyDescent="0.25">
      <c r="A223" s="31">
        <v>137</v>
      </c>
      <c r="B223" s="16" t="s">
        <v>355</v>
      </c>
      <c r="C223" s="14" t="s">
        <v>480</v>
      </c>
      <c r="D223" s="16" t="s">
        <v>487</v>
      </c>
      <c r="E223" s="451">
        <v>1E-3</v>
      </c>
      <c r="F223" s="136" t="s">
        <v>365</v>
      </c>
      <c r="G223" s="136" t="s">
        <v>365</v>
      </c>
      <c r="H223" s="136" t="s">
        <v>12481</v>
      </c>
      <c r="I223" s="575" t="s">
        <v>11988</v>
      </c>
      <c r="J223" s="16" t="s">
        <v>364</v>
      </c>
      <c r="K223" s="242"/>
      <c r="L223" s="242"/>
    </row>
    <row r="224" spans="1:12" s="255" customFormat="1" ht="76.5" x14ac:dyDescent="0.25">
      <c r="A224" s="31">
        <v>138</v>
      </c>
      <c r="B224" s="16" t="s">
        <v>356</v>
      </c>
      <c r="C224" s="14" t="s">
        <v>480</v>
      </c>
      <c r="D224" s="16" t="s">
        <v>487</v>
      </c>
      <c r="E224" s="576">
        <v>11.4</v>
      </c>
      <c r="F224" s="42" t="s">
        <v>358</v>
      </c>
      <c r="G224" s="42" t="s">
        <v>358</v>
      </c>
      <c r="H224" s="136" t="s">
        <v>359</v>
      </c>
      <c r="I224" s="569" t="s">
        <v>11988</v>
      </c>
      <c r="J224" s="16" t="s">
        <v>360</v>
      </c>
      <c r="K224" s="242"/>
      <c r="L224" s="242"/>
    </row>
    <row r="225" spans="1:12" s="255" customFormat="1" ht="153" x14ac:dyDescent="0.25">
      <c r="A225" s="31">
        <v>139</v>
      </c>
      <c r="B225" s="16" t="s">
        <v>357</v>
      </c>
      <c r="C225" s="14" t="s">
        <v>480</v>
      </c>
      <c r="D225" s="16" t="s">
        <v>487</v>
      </c>
      <c r="E225" s="576">
        <v>1E-3</v>
      </c>
      <c r="F225" s="42" t="s">
        <v>361</v>
      </c>
      <c r="G225" s="42" t="s">
        <v>361</v>
      </c>
      <c r="H225" s="136" t="s">
        <v>362</v>
      </c>
      <c r="I225" s="569" t="s">
        <v>11988</v>
      </c>
      <c r="J225" s="16" t="s">
        <v>363</v>
      </c>
      <c r="K225" s="242"/>
      <c r="L225" s="242"/>
    </row>
    <row r="226" spans="1:12" ht="25.5" x14ac:dyDescent="0.2">
      <c r="A226" s="165"/>
      <c r="B226" s="166" t="s">
        <v>502</v>
      </c>
      <c r="C226" s="495">
        <v>139</v>
      </c>
      <c r="D226" s="166"/>
      <c r="E226" s="165">
        <f>SUM(E87:E225)</f>
        <v>39.452000000000005</v>
      </c>
      <c r="F226" s="166"/>
      <c r="G226" s="166"/>
      <c r="H226" s="166"/>
      <c r="I226" s="166"/>
      <c r="J226" s="166"/>
      <c r="K226" s="3"/>
      <c r="L226" s="3"/>
    </row>
    <row r="227" spans="1:12" ht="47.25" x14ac:dyDescent="0.2">
      <c r="A227" s="31">
        <v>1</v>
      </c>
      <c r="B227" s="136" t="s">
        <v>12482</v>
      </c>
      <c r="C227" s="14" t="s">
        <v>480</v>
      </c>
      <c r="D227" s="136" t="s">
        <v>963</v>
      </c>
      <c r="E227" s="31"/>
      <c r="F227" s="136" t="s">
        <v>12483</v>
      </c>
      <c r="G227" s="577" t="s">
        <v>12484</v>
      </c>
      <c r="H227" s="136" t="s">
        <v>11852</v>
      </c>
      <c r="I227" s="373" t="s">
        <v>11988</v>
      </c>
      <c r="J227" s="136" t="s">
        <v>12165</v>
      </c>
      <c r="K227" s="3"/>
      <c r="L227" s="3"/>
    </row>
    <row r="228" spans="1:12" ht="38.25" x14ac:dyDescent="0.2">
      <c r="A228" s="31">
        <v>2</v>
      </c>
      <c r="B228" s="136" t="s">
        <v>12485</v>
      </c>
      <c r="C228" s="14" t="s">
        <v>480</v>
      </c>
      <c r="D228" s="136" t="s">
        <v>963</v>
      </c>
      <c r="E228" s="31"/>
      <c r="F228" s="136" t="s">
        <v>12486</v>
      </c>
      <c r="G228" s="136" t="s">
        <v>12486</v>
      </c>
      <c r="H228" s="136" t="s">
        <v>12487</v>
      </c>
      <c r="I228" s="373" t="s">
        <v>11988</v>
      </c>
      <c r="J228" s="136" t="s">
        <v>12165</v>
      </c>
      <c r="K228" s="3"/>
      <c r="L228" s="3"/>
    </row>
    <row r="229" spans="1:12" ht="38.25" x14ac:dyDescent="0.2">
      <c r="A229" s="31">
        <v>3</v>
      </c>
      <c r="B229" s="136" t="s">
        <v>12488</v>
      </c>
      <c r="C229" s="14" t="s">
        <v>480</v>
      </c>
      <c r="D229" s="136" t="s">
        <v>963</v>
      </c>
      <c r="E229" s="31"/>
      <c r="F229" s="136" t="s">
        <v>12489</v>
      </c>
      <c r="G229" s="136" t="s">
        <v>12489</v>
      </c>
      <c r="H229" s="136" t="s">
        <v>12490</v>
      </c>
      <c r="I229" s="15" t="s">
        <v>12491</v>
      </c>
      <c r="J229" s="136" t="s">
        <v>11970</v>
      </c>
      <c r="K229" s="3"/>
      <c r="L229" s="3"/>
    </row>
    <row r="230" spans="1:12" ht="38.25" x14ac:dyDescent="0.2">
      <c r="A230" s="31">
        <v>4</v>
      </c>
      <c r="B230" s="136" t="s">
        <v>12492</v>
      </c>
      <c r="C230" s="14" t="s">
        <v>480</v>
      </c>
      <c r="D230" s="136" t="s">
        <v>963</v>
      </c>
      <c r="E230" s="31"/>
      <c r="F230" s="136" t="s">
        <v>12493</v>
      </c>
      <c r="G230" s="136" t="s">
        <v>12493</v>
      </c>
      <c r="H230" s="136" t="s">
        <v>12209</v>
      </c>
      <c r="I230" s="15" t="s">
        <v>12464</v>
      </c>
      <c r="J230" s="136" t="s">
        <v>11970</v>
      </c>
      <c r="K230" s="3"/>
      <c r="L230" s="3"/>
    </row>
    <row r="231" spans="1:12" ht="38.25" x14ac:dyDescent="0.2">
      <c r="A231" s="165"/>
      <c r="B231" s="166" t="s">
        <v>12494</v>
      </c>
      <c r="C231" s="495">
        <v>4</v>
      </c>
      <c r="D231" s="166"/>
      <c r="E231" s="165">
        <f>SUM(E227:E230)</f>
        <v>0</v>
      </c>
      <c r="F231" s="166"/>
      <c r="G231" s="166"/>
      <c r="H231" s="166"/>
      <c r="I231" s="166"/>
      <c r="J231" s="166"/>
      <c r="K231" s="3"/>
      <c r="L231" s="3"/>
    </row>
    <row r="232" spans="1:12" ht="38.25" x14ac:dyDescent="0.2">
      <c r="A232" s="31">
        <v>1</v>
      </c>
      <c r="B232" s="136" t="s">
        <v>12495</v>
      </c>
      <c r="C232" s="14" t="s">
        <v>480</v>
      </c>
      <c r="D232" s="136" t="s">
        <v>481</v>
      </c>
      <c r="E232" s="31">
        <v>0.3</v>
      </c>
      <c r="F232" s="136" t="s">
        <v>12496</v>
      </c>
      <c r="G232" s="136" t="s">
        <v>12496</v>
      </c>
      <c r="H232" s="136" t="s">
        <v>12497</v>
      </c>
      <c r="I232" s="136" t="s">
        <v>12497</v>
      </c>
      <c r="J232" s="136" t="s">
        <v>12246</v>
      </c>
      <c r="K232" s="3"/>
      <c r="L232" s="3"/>
    </row>
    <row r="233" spans="1:12" s="545" customFormat="1" ht="38.25" x14ac:dyDescent="0.2">
      <c r="A233" s="170">
        <v>2</v>
      </c>
      <c r="B233" s="171" t="s">
        <v>12498</v>
      </c>
      <c r="C233" s="578" t="s">
        <v>480</v>
      </c>
      <c r="D233" s="171" t="s">
        <v>481</v>
      </c>
      <c r="E233" s="170">
        <v>3.9</v>
      </c>
      <c r="F233" s="171" t="s">
        <v>12499</v>
      </c>
      <c r="G233" s="171"/>
      <c r="H233" s="171" t="s">
        <v>12500</v>
      </c>
      <c r="I233" s="171"/>
      <c r="J233" s="171" t="s">
        <v>12501</v>
      </c>
      <c r="K233" s="544"/>
      <c r="L233" s="544"/>
    </row>
    <row r="234" spans="1:12" ht="76.5" x14ac:dyDescent="0.2">
      <c r="A234" s="31">
        <v>3</v>
      </c>
      <c r="B234" s="136" t="s">
        <v>12502</v>
      </c>
      <c r="C234" s="14" t="s">
        <v>480</v>
      </c>
      <c r="D234" s="136" t="s">
        <v>481</v>
      </c>
      <c r="E234" s="31">
        <v>5.9</v>
      </c>
      <c r="F234" s="136" t="s">
        <v>12503</v>
      </c>
      <c r="G234" s="136" t="s">
        <v>12503</v>
      </c>
      <c r="H234" s="136" t="s">
        <v>12500</v>
      </c>
      <c r="I234" s="136" t="s">
        <v>12500</v>
      </c>
      <c r="J234" s="136" t="s">
        <v>12504</v>
      </c>
      <c r="K234" s="3"/>
      <c r="L234" s="3"/>
    </row>
    <row r="235" spans="1:12" ht="63.75" x14ac:dyDescent="0.2">
      <c r="A235" s="31">
        <v>4</v>
      </c>
      <c r="B235" s="136" t="s">
        <v>12505</v>
      </c>
      <c r="C235" s="14" t="s">
        <v>480</v>
      </c>
      <c r="D235" s="136" t="s">
        <v>481</v>
      </c>
      <c r="E235" s="31">
        <v>105.3</v>
      </c>
      <c r="F235" s="136" t="s">
        <v>12506</v>
      </c>
      <c r="G235" s="136" t="s">
        <v>12506</v>
      </c>
      <c r="H235" s="136" t="s">
        <v>12093</v>
      </c>
      <c r="I235" s="136" t="s">
        <v>12093</v>
      </c>
      <c r="J235" s="136" t="s">
        <v>12504</v>
      </c>
      <c r="K235" s="3"/>
      <c r="L235" s="3"/>
    </row>
    <row r="236" spans="1:12" ht="114.75" x14ac:dyDescent="0.2">
      <c r="A236" s="31">
        <v>5</v>
      </c>
      <c r="B236" s="136" t="s">
        <v>12507</v>
      </c>
      <c r="C236" s="14" t="s">
        <v>480</v>
      </c>
      <c r="D236" s="136" t="s">
        <v>481</v>
      </c>
      <c r="E236" s="31">
        <v>5</v>
      </c>
      <c r="F236" s="402" t="s">
        <v>12508</v>
      </c>
      <c r="G236" s="402" t="s">
        <v>12508</v>
      </c>
      <c r="H236" s="408" t="s">
        <v>11987</v>
      </c>
      <c r="I236" s="579" t="s">
        <v>11988</v>
      </c>
      <c r="J236" s="458" t="s">
        <v>12509</v>
      </c>
      <c r="K236" s="3"/>
      <c r="L236" s="3"/>
    </row>
    <row r="237" spans="1:12" ht="114.75" x14ac:dyDescent="0.2">
      <c r="A237" s="31">
        <v>6</v>
      </c>
      <c r="B237" s="136" t="s">
        <v>12510</v>
      </c>
      <c r="C237" s="14" t="s">
        <v>480</v>
      </c>
      <c r="D237" s="136" t="s">
        <v>481</v>
      </c>
      <c r="E237" s="31">
        <v>2.5</v>
      </c>
      <c r="F237" s="402" t="s">
        <v>12511</v>
      </c>
      <c r="G237" s="402" t="s">
        <v>12511</v>
      </c>
      <c r="H237" s="563" t="s">
        <v>12460</v>
      </c>
      <c r="I237" s="564" t="s">
        <v>11988</v>
      </c>
      <c r="J237" s="458" t="s">
        <v>12512</v>
      </c>
      <c r="K237" s="3"/>
      <c r="L237" s="3"/>
    </row>
    <row r="238" spans="1:12" ht="51" x14ac:dyDescent="0.2">
      <c r="A238" s="31">
        <v>7</v>
      </c>
      <c r="B238" s="16" t="s">
        <v>12513</v>
      </c>
      <c r="C238" s="14" t="s">
        <v>480</v>
      </c>
      <c r="D238" s="16" t="s">
        <v>481</v>
      </c>
      <c r="E238" s="565">
        <v>2.8997999999999999</v>
      </c>
      <c r="F238" s="78" t="s">
        <v>12514</v>
      </c>
      <c r="G238" s="78" t="s">
        <v>12514</v>
      </c>
      <c r="H238" s="16" t="s">
        <v>12515</v>
      </c>
      <c r="I238" s="580" t="s">
        <v>11988</v>
      </c>
      <c r="J238" s="16" t="s">
        <v>12516</v>
      </c>
      <c r="K238" s="3"/>
      <c r="L238" s="3"/>
    </row>
    <row r="239" spans="1:12" ht="38.25" x14ac:dyDescent="0.2">
      <c r="A239" s="165"/>
      <c r="B239" s="166" t="s">
        <v>12517</v>
      </c>
      <c r="C239" s="495">
        <v>7</v>
      </c>
      <c r="D239" s="166"/>
      <c r="E239" s="165">
        <f>SUM(E232:E238)</f>
        <v>125.7998</v>
      </c>
      <c r="F239" s="166"/>
      <c r="G239" s="166"/>
      <c r="H239" s="166"/>
      <c r="I239" s="166"/>
      <c r="J239" s="166"/>
      <c r="K239" s="3"/>
      <c r="L239" s="3"/>
    </row>
    <row r="240" spans="1:12" ht="38.25" x14ac:dyDescent="0.2">
      <c r="A240" s="162"/>
      <c r="B240" s="164" t="s">
        <v>1539</v>
      </c>
      <c r="C240" s="490">
        <f>C239+C231+C226</f>
        <v>150</v>
      </c>
      <c r="D240" s="490"/>
      <c r="E240" s="496">
        <f>E239+E231+E226</f>
        <v>165.2518</v>
      </c>
      <c r="F240" s="164"/>
      <c r="G240" s="164"/>
      <c r="H240" s="164"/>
      <c r="I240" s="164"/>
      <c r="J240" s="164"/>
      <c r="K240" s="3"/>
      <c r="L240" s="3"/>
    </row>
    <row r="241" spans="1:12" ht="51" x14ac:dyDescent="0.2">
      <c r="A241" s="31" t="s">
        <v>4672</v>
      </c>
      <c r="B241" s="136" t="s">
        <v>12518</v>
      </c>
      <c r="C241" s="136" t="s">
        <v>1337</v>
      </c>
      <c r="D241" s="136"/>
      <c r="E241" s="31">
        <v>19.399999999999999</v>
      </c>
      <c r="F241" s="136" t="s">
        <v>12519</v>
      </c>
      <c r="G241" s="136" t="s">
        <v>11896</v>
      </c>
      <c r="H241" s="136" t="s">
        <v>12093</v>
      </c>
      <c r="I241" s="136" t="s">
        <v>12093</v>
      </c>
      <c r="J241" s="136" t="s">
        <v>12520</v>
      </c>
      <c r="L241" s="3"/>
    </row>
    <row r="242" spans="1:12" ht="51" x14ac:dyDescent="0.2">
      <c r="A242" s="31" t="s">
        <v>9814</v>
      </c>
      <c r="B242" s="136" t="s">
        <v>12521</v>
      </c>
      <c r="C242" s="136" t="s">
        <v>1337</v>
      </c>
      <c r="D242" s="136"/>
      <c r="E242" s="412">
        <v>23.5</v>
      </c>
      <c r="F242" s="136" t="s">
        <v>12522</v>
      </c>
      <c r="G242" s="136" t="s">
        <v>12522</v>
      </c>
      <c r="H242" s="136" t="s">
        <v>12093</v>
      </c>
      <c r="I242" s="136" t="s">
        <v>12093</v>
      </c>
      <c r="J242" s="136" t="s">
        <v>12523</v>
      </c>
      <c r="L242" s="3"/>
    </row>
    <row r="243" spans="1:12" ht="51" x14ac:dyDescent="0.2">
      <c r="A243" s="31" t="s">
        <v>9818</v>
      </c>
      <c r="B243" s="136" t="s">
        <v>6702</v>
      </c>
      <c r="C243" s="136" t="s">
        <v>1337</v>
      </c>
      <c r="D243" s="136"/>
      <c r="E243" s="452">
        <v>7.8</v>
      </c>
      <c r="F243" s="136" t="s">
        <v>12524</v>
      </c>
      <c r="G243" s="136" t="s">
        <v>12524</v>
      </c>
      <c r="H243" s="136" t="s">
        <v>12500</v>
      </c>
      <c r="I243" s="373" t="s">
        <v>11988</v>
      </c>
      <c r="J243" s="136" t="s">
        <v>12525</v>
      </c>
      <c r="L243" s="3"/>
    </row>
    <row r="244" spans="1:12" ht="51" x14ac:dyDescent="0.2">
      <c r="A244" s="31" t="s">
        <v>5419</v>
      </c>
      <c r="B244" s="136" t="s">
        <v>12526</v>
      </c>
      <c r="C244" s="136" t="s">
        <v>1337</v>
      </c>
      <c r="D244" s="136"/>
      <c r="E244" s="412">
        <v>34.5</v>
      </c>
      <c r="F244" s="136" t="s">
        <v>11880</v>
      </c>
      <c r="G244" s="136" t="s">
        <v>12527</v>
      </c>
      <c r="H244" s="136" t="s">
        <v>12107</v>
      </c>
      <c r="I244" s="136" t="s">
        <v>11892</v>
      </c>
      <c r="J244" s="136" t="s">
        <v>12528</v>
      </c>
      <c r="L244" s="3"/>
    </row>
    <row r="245" spans="1:12" ht="51" x14ac:dyDescent="0.2">
      <c r="A245" s="31" t="s">
        <v>9825</v>
      </c>
      <c r="B245" s="136" t="s">
        <v>12529</v>
      </c>
      <c r="C245" s="136" t="s">
        <v>1337</v>
      </c>
      <c r="D245" s="136"/>
      <c r="E245" s="412">
        <v>7.3</v>
      </c>
      <c r="F245" s="136" t="s">
        <v>11880</v>
      </c>
      <c r="G245" s="136" t="s">
        <v>12530</v>
      </c>
      <c r="H245" s="136" t="s">
        <v>12107</v>
      </c>
      <c r="I245" s="136" t="s">
        <v>12107</v>
      </c>
      <c r="J245" s="136" t="s">
        <v>12531</v>
      </c>
      <c r="L245" s="3"/>
    </row>
    <row r="246" spans="1:12" ht="51" x14ac:dyDescent="0.2">
      <c r="A246" s="31" t="s">
        <v>9458</v>
      </c>
      <c r="B246" s="136" t="s">
        <v>12532</v>
      </c>
      <c r="C246" s="136" t="s">
        <v>1337</v>
      </c>
      <c r="D246" s="136"/>
      <c r="E246" s="412">
        <v>13.5</v>
      </c>
      <c r="F246" s="136" t="s">
        <v>12533</v>
      </c>
      <c r="G246" s="136" t="s">
        <v>11906</v>
      </c>
      <c r="H246" s="136" t="s">
        <v>12209</v>
      </c>
      <c r="I246" s="136" t="s">
        <v>12210</v>
      </c>
      <c r="J246" s="136" t="s">
        <v>12534</v>
      </c>
      <c r="L246" s="3"/>
    </row>
    <row r="247" spans="1:12" ht="51" x14ac:dyDescent="0.2">
      <c r="A247" s="31" t="s">
        <v>9461</v>
      </c>
      <c r="B247" s="136" t="s">
        <v>12535</v>
      </c>
      <c r="C247" s="136" t="s">
        <v>1337</v>
      </c>
      <c r="D247" s="136"/>
      <c r="E247" s="412">
        <v>18.8</v>
      </c>
      <c r="F247" s="136" t="s">
        <v>11896</v>
      </c>
      <c r="G247" s="136" t="s">
        <v>11896</v>
      </c>
      <c r="H247" s="136" t="s">
        <v>12093</v>
      </c>
      <c r="I247" s="136" t="s">
        <v>12536</v>
      </c>
      <c r="J247" s="136" t="s">
        <v>12537</v>
      </c>
      <c r="L247" s="3"/>
    </row>
    <row r="248" spans="1:12" ht="51" x14ac:dyDescent="0.2">
      <c r="A248" s="31" t="s">
        <v>9833</v>
      </c>
      <c r="B248" s="136" t="s">
        <v>12538</v>
      </c>
      <c r="C248" s="136" t="s">
        <v>1337</v>
      </c>
      <c r="D248" s="136"/>
      <c r="E248" s="412">
        <v>16.5</v>
      </c>
      <c r="F248" s="136" t="s">
        <v>12539</v>
      </c>
      <c r="G248" s="136" t="s">
        <v>12539</v>
      </c>
      <c r="H248" s="136" t="s">
        <v>12178</v>
      </c>
      <c r="I248" s="136" t="s">
        <v>11892</v>
      </c>
      <c r="J248" s="136" t="s">
        <v>12540</v>
      </c>
      <c r="L248" s="3"/>
    </row>
    <row r="249" spans="1:12" ht="51" x14ac:dyDescent="0.2">
      <c r="A249" s="31" t="s">
        <v>5191</v>
      </c>
      <c r="B249" s="136" t="s">
        <v>12541</v>
      </c>
      <c r="C249" s="136" t="s">
        <v>1337</v>
      </c>
      <c r="D249" s="136"/>
      <c r="E249" s="412">
        <v>22</v>
      </c>
      <c r="F249" s="136" t="s">
        <v>12542</v>
      </c>
      <c r="G249" s="136" t="s">
        <v>12542</v>
      </c>
      <c r="H249" s="136" t="s">
        <v>11892</v>
      </c>
      <c r="I249" s="136" t="s">
        <v>11892</v>
      </c>
      <c r="J249" s="136" t="s">
        <v>12543</v>
      </c>
      <c r="L249" s="3"/>
    </row>
    <row r="250" spans="1:12" ht="51" x14ac:dyDescent="0.2">
      <c r="A250" s="31" t="s">
        <v>5194</v>
      </c>
      <c r="B250" s="136" t="s">
        <v>12544</v>
      </c>
      <c r="C250" s="136" t="s">
        <v>1337</v>
      </c>
      <c r="D250" s="136"/>
      <c r="E250" s="412">
        <v>10.5</v>
      </c>
      <c r="F250" s="136" t="s">
        <v>12545</v>
      </c>
      <c r="G250" s="136" t="s">
        <v>12545</v>
      </c>
      <c r="H250" s="136" t="s">
        <v>12093</v>
      </c>
      <c r="I250" s="136" t="s">
        <v>12536</v>
      </c>
      <c r="J250" s="136" t="s">
        <v>12546</v>
      </c>
      <c r="L250" s="3"/>
    </row>
    <row r="251" spans="1:12" ht="51" x14ac:dyDescent="0.2">
      <c r="A251" s="31" t="s">
        <v>5197</v>
      </c>
      <c r="B251" s="136" t="s">
        <v>12547</v>
      </c>
      <c r="C251" s="136" t="s">
        <v>1337</v>
      </c>
      <c r="D251" s="136"/>
      <c r="E251" s="412">
        <v>5.5</v>
      </c>
      <c r="F251" s="136" t="s">
        <v>12114</v>
      </c>
      <c r="G251" s="136" t="s">
        <v>12114</v>
      </c>
      <c r="H251" s="136" t="s">
        <v>11892</v>
      </c>
      <c r="I251" s="136" t="s">
        <v>11892</v>
      </c>
      <c r="J251" s="136" t="s">
        <v>12089</v>
      </c>
      <c r="L251" s="3"/>
    </row>
    <row r="252" spans="1:12" ht="409.5" x14ac:dyDescent="0.2">
      <c r="A252" s="31" t="s">
        <v>5201</v>
      </c>
      <c r="B252" s="16" t="s">
        <v>12548</v>
      </c>
      <c r="C252" s="136" t="s">
        <v>1337</v>
      </c>
      <c r="D252" s="136"/>
      <c r="E252" s="452">
        <v>13.67</v>
      </c>
      <c r="F252" s="78" t="s">
        <v>12549</v>
      </c>
      <c r="G252" s="16"/>
      <c r="H252" s="136" t="s">
        <v>12204</v>
      </c>
      <c r="I252" s="373" t="s">
        <v>11988</v>
      </c>
      <c r="J252" s="136" t="s">
        <v>12550</v>
      </c>
      <c r="L252" s="3"/>
    </row>
    <row r="253" spans="1:12" ht="76.5" x14ac:dyDescent="0.2">
      <c r="A253" s="31" t="s">
        <v>12125</v>
      </c>
      <c r="B253" s="136" t="s">
        <v>12551</v>
      </c>
      <c r="C253" s="136" t="s">
        <v>1337</v>
      </c>
      <c r="D253" s="136"/>
      <c r="E253" s="452">
        <v>5.94</v>
      </c>
      <c r="F253" s="136" t="s">
        <v>12552</v>
      </c>
      <c r="G253" s="136" t="s">
        <v>12552</v>
      </c>
      <c r="H253" s="136" t="s">
        <v>12178</v>
      </c>
      <c r="I253" s="373" t="s">
        <v>11988</v>
      </c>
      <c r="J253" s="136" t="s">
        <v>12553</v>
      </c>
      <c r="L253" s="3"/>
    </row>
    <row r="254" spans="1:12" ht="76.5" x14ac:dyDescent="0.2">
      <c r="A254" s="31">
        <v>14</v>
      </c>
      <c r="B254" s="78" t="s">
        <v>12554</v>
      </c>
      <c r="C254" s="136" t="s">
        <v>12555</v>
      </c>
      <c r="D254" s="1183"/>
      <c r="E254" s="422">
        <v>9.1999999999999993</v>
      </c>
      <c r="F254" s="78" t="s">
        <v>12556</v>
      </c>
      <c r="G254" s="78" t="s">
        <v>12556</v>
      </c>
      <c r="H254" s="78" t="s">
        <v>12076</v>
      </c>
      <c r="I254" s="78" t="s">
        <v>12076</v>
      </c>
      <c r="J254" s="78" t="s">
        <v>12557</v>
      </c>
      <c r="L254" s="3"/>
    </row>
    <row r="255" spans="1:12" x14ac:dyDescent="0.2">
      <c r="A255" s="31"/>
      <c r="B255" s="78"/>
      <c r="C255" s="136"/>
      <c r="D255" s="1183"/>
      <c r="E255" s="422"/>
      <c r="F255" s="78"/>
      <c r="G255" s="78"/>
      <c r="H255" s="78"/>
      <c r="I255" s="78"/>
      <c r="J255" s="78"/>
      <c r="L255" s="3"/>
    </row>
    <row r="256" spans="1:12" ht="63.75" x14ac:dyDescent="0.2">
      <c r="A256" s="162"/>
      <c r="B256" s="164" t="s">
        <v>1468</v>
      </c>
      <c r="C256" s="496">
        <v>14</v>
      </c>
      <c r="D256" s="162"/>
      <c r="E256" s="162">
        <f>SUM(E241:E254)</f>
        <v>208.10999999999996</v>
      </c>
      <c r="F256" s="164"/>
      <c r="G256" s="164"/>
      <c r="H256" s="164"/>
      <c r="I256" s="164"/>
      <c r="J256" s="164"/>
      <c r="K256" s="3"/>
      <c r="L256" s="3"/>
    </row>
    <row r="257" spans="1:12" ht="38.25" x14ac:dyDescent="0.2">
      <c r="A257" s="168"/>
      <c r="B257" s="169" t="s">
        <v>11840</v>
      </c>
      <c r="C257" s="1184">
        <f>C256+C240+C86+C84+C39</f>
        <v>209</v>
      </c>
      <c r="D257" s="169"/>
      <c r="E257" s="462">
        <f>E256+E240+E86+E84+E39</f>
        <v>11608.871799999999</v>
      </c>
      <c r="F257" s="169"/>
      <c r="G257" s="169"/>
      <c r="H257" s="169"/>
      <c r="I257" s="169"/>
      <c r="J257" s="169"/>
      <c r="K257" s="3"/>
      <c r="L257" s="3"/>
    </row>
    <row r="258" spans="1:12" ht="47.25" x14ac:dyDescent="0.2">
      <c r="A258" s="172"/>
      <c r="B258" s="173" t="s">
        <v>1486</v>
      </c>
      <c r="C258" s="250">
        <f>C257+C33</f>
        <v>226</v>
      </c>
      <c r="D258" s="250"/>
      <c r="E258" s="250">
        <f>E257+E33</f>
        <v>25935.411799999998</v>
      </c>
      <c r="F258" s="173"/>
      <c r="G258" s="173"/>
      <c r="H258" s="173"/>
      <c r="I258" s="173"/>
      <c r="J258" s="173"/>
      <c r="K258" s="3"/>
      <c r="L258" s="3"/>
    </row>
    <row r="259" spans="1:12" x14ac:dyDescent="0.2">
      <c r="H259" s="51"/>
      <c r="I259" s="51"/>
      <c r="J259" s="51"/>
    </row>
    <row r="260" spans="1:12" x14ac:dyDescent="0.2">
      <c r="H260" s="51"/>
      <c r="I260" s="51"/>
      <c r="J260" s="51"/>
    </row>
    <row r="261" spans="1:12" x14ac:dyDescent="0.2">
      <c r="H261" s="51"/>
      <c r="I261" s="51"/>
      <c r="J261" s="51"/>
    </row>
    <row r="262" spans="1:12" x14ac:dyDescent="0.2">
      <c r="H262" s="51"/>
      <c r="I262" s="51"/>
      <c r="J262" s="51"/>
    </row>
    <row r="263" spans="1:12" x14ac:dyDescent="0.2">
      <c r="H263" s="51"/>
      <c r="I263" s="51"/>
      <c r="J263" s="51"/>
    </row>
    <row r="264" spans="1:12" x14ac:dyDescent="0.2">
      <c r="H264" s="51"/>
      <c r="I264" s="51"/>
      <c r="J264" s="51"/>
    </row>
    <row r="265" spans="1:12" x14ac:dyDescent="0.2">
      <c r="H265" s="51"/>
      <c r="I265" s="51"/>
      <c r="J265" s="51"/>
    </row>
    <row r="266" spans="1:12" x14ac:dyDescent="0.2">
      <c r="H266" s="51"/>
      <c r="I266" s="51"/>
      <c r="J266" s="51"/>
    </row>
    <row r="267" spans="1:12" x14ac:dyDescent="0.2">
      <c r="H267" s="51"/>
      <c r="I267" s="51"/>
      <c r="J267" s="51"/>
    </row>
    <row r="268" spans="1:12" x14ac:dyDescent="0.2">
      <c r="H268" s="51"/>
      <c r="I268" s="51"/>
      <c r="J268" s="51"/>
    </row>
    <row r="269" spans="1:12" x14ac:dyDescent="0.2">
      <c r="H269" s="51"/>
      <c r="I269" s="51"/>
      <c r="J269" s="51"/>
    </row>
    <row r="270" spans="1:12" x14ac:dyDescent="0.2">
      <c r="H270" s="51"/>
      <c r="I270" s="51"/>
      <c r="J270" s="51"/>
    </row>
    <row r="271" spans="1:12" x14ac:dyDescent="0.2">
      <c r="H271" s="51"/>
      <c r="I271" s="51"/>
      <c r="J271" s="51"/>
    </row>
    <row r="272" spans="1:12" x14ac:dyDescent="0.2">
      <c r="H272" s="51"/>
      <c r="I272" s="51"/>
      <c r="J272" s="51"/>
    </row>
    <row r="273" spans="8:10" s="1" customFormat="1" x14ac:dyDescent="0.2">
      <c r="H273" s="51"/>
      <c r="I273" s="51"/>
      <c r="J273" s="51"/>
    </row>
    <row r="274" spans="8:10" s="1" customFormat="1" x14ac:dyDescent="0.2">
      <c r="H274" s="51"/>
      <c r="I274" s="51"/>
      <c r="J274" s="51"/>
    </row>
    <row r="275" spans="8:10" s="1" customFormat="1" x14ac:dyDescent="0.2">
      <c r="H275" s="51"/>
      <c r="I275" s="51"/>
      <c r="J275" s="51"/>
    </row>
    <row r="276" spans="8:10" s="1" customFormat="1" x14ac:dyDescent="0.2">
      <c r="H276" s="51"/>
      <c r="I276" s="51"/>
      <c r="J276" s="51"/>
    </row>
    <row r="277" spans="8:10" s="1" customFormat="1" x14ac:dyDescent="0.2">
      <c r="H277" s="51"/>
      <c r="I277" s="51"/>
      <c r="J277" s="51"/>
    </row>
    <row r="278" spans="8:10" s="1" customFormat="1" x14ac:dyDescent="0.2">
      <c r="H278" s="51"/>
      <c r="I278" s="51"/>
      <c r="J278" s="51"/>
    </row>
    <row r="279" spans="8:10" s="1" customFormat="1" x14ac:dyDescent="0.2">
      <c r="H279" s="51"/>
      <c r="I279" s="51"/>
      <c r="J279" s="51"/>
    </row>
    <row r="280" spans="8:10" s="1" customFormat="1" x14ac:dyDescent="0.2">
      <c r="H280" s="51"/>
      <c r="I280" s="51"/>
      <c r="J280" s="51"/>
    </row>
    <row r="281" spans="8:10" s="1" customFormat="1" x14ac:dyDescent="0.2">
      <c r="H281" s="51"/>
      <c r="I281" s="51"/>
      <c r="J281" s="51"/>
    </row>
    <row r="282" spans="8:10" s="1" customFormat="1" x14ac:dyDescent="0.2">
      <c r="H282" s="51"/>
      <c r="I282" s="51"/>
      <c r="J282" s="51"/>
    </row>
    <row r="283" spans="8:10" s="1" customFormat="1" x14ac:dyDescent="0.2">
      <c r="H283" s="51"/>
      <c r="I283" s="51"/>
      <c r="J283" s="51"/>
    </row>
    <row r="284" spans="8:10" s="1" customFormat="1" x14ac:dyDescent="0.2">
      <c r="H284" s="51"/>
      <c r="I284" s="51"/>
      <c r="J284" s="51"/>
    </row>
    <row r="285" spans="8:10" s="1" customFormat="1" x14ac:dyDescent="0.2">
      <c r="H285" s="51"/>
      <c r="I285" s="51"/>
      <c r="J285" s="51"/>
    </row>
    <row r="286" spans="8:10" s="1" customFormat="1" x14ac:dyDescent="0.2">
      <c r="H286" s="51"/>
      <c r="I286" s="51"/>
      <c r="J286" s="51"/>
    </row>
    <row r="287" spans="8:10" s="1" customFormat="1" x14ac:dyDescent="0.2">
      <c r="H287" s="51"/>
      <c r="I287" s="51"/>
      <c r="J287" s="51"/>
    </row>
    <row r="288" spans="8:10" s="1" customFormat="1" x14ac:dyDescent="0.2">
      <c r="H288" s="51"/>
      <c r="I288" s="51"/>
      <c r="J288" s="51"/>
    </row>
    <row r="289" spans="8:10" s="1" customFormat="1" x14ac:dyDescent="0.2">
      <c r="H289" s="51"/>
      <c r="I289" s="51"/>
      <c r="J289" s="51"/>
    </row>
    <row r="290" spans="8:10" s="1" customFormat="1" x14ac:dyDescent="0.2">
      <c r="H290" s="51"/>
      <c r="I290" s="51"/>
      <c r="J290" s="51"/>
    </row>
    <row r="291" spans="8:10" s="1" customFormat="1" x14ac:dyDescent="0.2">
      <c r="H291" s="51"/>
      <c r="I291" s="51"/>
      <c r="J291" s="51"/>
    </row>
    <row r="292" spans="8:10" s="1" customFormat="1" x14ac:dyDescent="0.2">
      <c r="H292" s="51"/>
      <c r="I292" s="51"/>
      <c r="J292" s="51"/>
    </row>
    <row r="293" spans="8:10" s="1" customFormat="1" x14ac:dyDescent="0.2">
      <c r="H293" s="51"/>
      <c r="I293" s="51"/>
      <c r="J293" s="51"/>
    </row>
    <row r="294" spans="8:10" s="1" customFormat="1" x14ac:dyDescent="0.2">
      <c r="H294" s="51"/>
      <c r="I294" s="51"/>
      <c r="J294" s="51"/>
    </row>
    <row r="295" spans="8:10" s="1" customFormat="1" x14ac:dyDescent="0.2">
      <c r="H295" s="51"/>
      <c r="I295" s="51"/>
      <c r="J295" s="51"/>
    </row>
    <row r="296" spans="8:10" s="1" customFormat="1" x14ac:dyDescent="0.2">
      <c r="H296" s="51"/>
      <c r="I296" s="51"/>
      <c r="J296" s="51"/>
    </row>
    <row r="297" spans="8:10" s="1" customFormat="1" x14ac:dyDescent="0.2">
      <c r="H297" s="51"/>
      <c r="I297" s="51"/>
      <c r="J297" s="51"/>
    </row>
    <row r="298" spans="8:10" s="1" customFormat="1" x14ac:dyDescent="0.2">
      <c r="H298" s="51"/>
      <c r="I298" s="51"/>
      <c r="J298" s="51"/>
    </row>
    <row r="299" spans="8:10" s="1" customFormat="1" x14ac:dyDescent="0.2">
      <c r="H299" s="51"/>
      <c r="I299" s="51"/>
      <c r="J299" s="51"/>
    </row>
    <row r="300" spans="8:10" s="1" customFormat="1" x14ac:dyDescent="0.2">
      <c r="H300" s="51"/>
      <c r="I300" s="51"/>
      <c r="J300" s="51"/>
    </row>
    <row r="301" spans="8:10" s="1" customFormat="1" x14ac:dyDescent="0.2">
      <c r="H301" s="51"/>
      <c r="I301" s="51"/>
      <c r="J301" s="51"/>
    </row>
    <row r="302" spans="8:10" s="1" customFormat="1" x14ac:dyDescent="0.2">
      <c r="H302" s="51"/>
      <c r="I302" s="51"/>
      <c r="J302" s="51"/>
    </row>
    <row r="303" spans="8:10" s="1" customFormat="1" x14ac:dyDescent="0.2">
      <c r="H303" s="51"/>
      <c r="I303" s="51"/>
      <c r="J303" s="51"/>
    </row>
    <row r="304" spans="8:10" s="1" customFormat="1" x14ac:dyDescent="0.2">
      <c r="H304" s="51"/>
      <c r="I304" s="51"/>
      <c r="J304" s="51"/>
    </row>
    <row r="305" spans="8:10" s="1" customFormat="1" x14ac:dyDescent="0.2">
      <c r="H305" s="51"/>
      <c r="I305" s="51"/>
      <c r="J305" s="51"/>
    </row>
    <row r="306" spans="8:10" s="1" customFormat="1" x14ac:dyDescent="0.2">
      <c r="H306" s="51"/>
      <c r="I306" s="51"/>
      <c r="J306" s="51"/>
    </row>
    <row r="307" spans="8:10" s="1" customFormat="1" x14ac:dyDescent="0.2">
      <c r="H307" s="51"/>
      <c r="I307" s="51"/>
      <c r="J307" s="51"/>
    </row>
    <row r="308" spans="8:10" s="1" customFormat="1" x14ac:dyDescent="0.2">
      <c r="H308" s="51"/>
      <c r="I308" s="51"/>
      <c r="J308" s="51"/>
    </row>
    <row r="309" spans="8:10" s="1" customFormat="1" x14ac:dyDescent="0.2">
      <c r="H309" s="51"/>
      <c r="I309" s="51"/>
      <c r="J309" s="51"/>
    </row>
    <row r="310" spans="8:10" s="1" customFormat="1" x14ac:dyDescent="0.2">
      <c r="H310" s="51"/>
      <c r="I310" s="51"/>
      <c r="J310" s="51"/>
    </row>
    <row r="311" spans="8:10" s="1" customFormat="1" x14ac:dyDescent="0.2">
      <c r="H311" s="51"/>
      <c r="I311" s="51"/>
      <c r="J311" s="51"/>
    </row>
    <row r="312" spans="8:10" s="1" customFormat="1" x14ac:dyDescent="0.2">
      <c r="H312" s="51"/>
      <c r="I312" s="51"/>
      <c r="J312" s="51"/>
    </row>
    <row r="313" spans="8:10" s="1" customFormat="1" x14ac:dyDescent="0.2">
      <c r="H313" s="51"/>
      <c r="I313" s="51"/>
      <c r="J313" s="51"/>
    </row>
    <row r="314" spans="8:10" s="1" customFormat="1" x14ac:dyDescent="0.2">
      <c r="H314" s="51"/>
      <c r="I314" s="51"/>
      <c r="J314" s="51"/>
    </row>
    <row r="315" spans="8:10" s="1" customFormat="1" x14ac:dyDescent="0.2">
      <c r="H315" s="51"/>
      <c r="I315" s="51"/>
      <c r="J315" s="51"/>
    </row>
    <row r="316" spans="8:10" s="1" customFormat="1" x14ac:dyDescent="0.2">
      <c r="H316" s="51"/>
      <c r="I316" s="51"/>
      <c r="J316" s="51"/>
    </row>
    <row r="317" spans="8:10" s="1" customFormat="1" x14ac:dyDescent="0.2">
      <c r="H317" s="51"/>
      <c r="I317" s="51"/>
      <c r="J317" s="51"/>
    </row>
    <row r="318" spans="8:10" s="1" customFormat="1" x14ac:dyDescent="0.2">
      <c r="H318" s="51"/>
      <c r="I318" s="51"/>
      <c r="J318" s="51"/>
    </row>
    <row r="319" spans="8:10" s="1" customFormat="1" x14ac:dyDescent="0.2">
      <c r="H319" s="51"/>
      <c r="I319" s="51"/>
      <c r="J319" s="51"/>
    </row>
    <row r="320" spans="8:10" s="1" customFormat="1" x14ac:dyDescent="0.2">
      <c r="H320" s="51"/>
      <c r="I320" s="51"/>
      <c r="J320" s="51"/>
    </row>
    <row r="321" spans="8:10" s="1" customFormat="1" x14ac:dyDescent="0.2">
      <c r="H321" s="51"/>
      <c r="I321" s="51"/>
      <c r="J321" s="51"/>
    </row>
    <row r="322" spans="8:10" s="1" customFormat="1" x14ac:dyDescent="0.2">
      <c r="H322" s="51"/>
      <c r="I322" s="51"/>
      <c r="J322" s="51"/>
    </row>
    <row r="323" spans="8:10" s="1" customFormat="1" x14ac:dyDescent="0.2">
      <c r="H323" s="51"/>
      <c r="I323" s="51"/>
      <c r="J323" s="51"/>
    </row>
    <row r="324" spans="8:10" s="1" customFormat="1" x14ac:dyDescent="0.2">
      <c r="H324" s="51"/>
      <c r="I324" s="51"/>
      <c r="J324" s="51"/>
    </row>
    <row r="325" spans="8:10" s="1" customFormat="1" x14ac:dyDescent="0.2">
      <c r="H325" s="51"/>
      <c r="I325" s="51"/>
      <c r="J325" s="51"/>
    </row>
    <row r="326" spans="8:10" s="1" customFormat="1" x14ac:dyDescent="0.2">
      <c r="H326" s="51"/>
      <c r="I326" s="51"/>
      <c r="J326" s="51"/>
    </row>
    <row r="327" spans="8:10" s="1" customFormat="1" x14ac:dyDescent="0.2">
      <c r="H327" s="51"/>
      <c r="I327" s="51"/>
      <c r="J327" s="51"/>
    </row>
    <row r="328" spans="8:10" s="1" customFormat="1" x14ac:dyDescent="0.2">
      <c r="H328" s="51"/>
      <c r="I328" s="51"/>
      <c r="J328" s="51"/>
    </row>
    <row r="329" spans="8:10" s="1" customFormat="1" x14ac:dyDescent="0.2">
      <c r="H329" s="51"/>
      <c r="I329" s="51"/>
      <c r="J329" s="51"/>
    </row>
    <row r="330" spans="8:10" s="1" customFormat="1" x14ac:dyDescent="0.2">
      <c r="H330" s="51"/>
      <c r="I330" s="51"/>
      <c r="J330" s="51"/>
    </row>
    <row r="331" spans="8:10" s="1" customFormat="1" x14ac:dyDescent="0.2">
      <c r="H331" s="51"/>
      <c r="I331" s="51"/>
      <c r="J331" s="51"/>
    </row>
    <row r="332" spans="8:10" s="1" customFormat="1" x14ac:dyDescent="0.2">
      <c r="H332" s="51"/>
      <c r="I332" s="51"/>
      <c r="J332" s="51"/>
    </row>
    <row r="333" spans="8:10" s="1" customFormat="1" x14ac:dyDescent="0.2">
      <c r="H333" s="51"/>
      <c r="I333" s="51"/>
      <c r="J333" s="51"/>
    </row>
    <row r="334" spans="8:10" s="1" customFormat="1" x14ac:dyDescent="0.2">
      <c r="H334" s="51"/>
      <c r="I334" s="51"/>
      <c r="J334" s="51"/>
    </row>
    <row r="335" spans="8:10" s="1" customFormat="1" x14ac:dyDescent="0.2">
      <c r="H335" s="51"/>
      <c r="I335" s="51"/>
      <c r="J335" s="51"/>
    </row>
    <row r="336" spans="8:10" s="1" customFormat="1" x14ac:dyDescent="0.2">
      <c r="H336" s="51"/>
      <c r="I336" s="51"/>
      <c r="J336" s="51"/>
    </row>
    <row r="337" spans="8:10" s="1" customFormat="1" x14ac:dyDescent="0.2">
      <c r="H337" s="51"/>
      <c r="I337" s="51"/>
      <c r="J337" s="51"/>
    </row>
    <row r="338" spans="8:10" s="1" customFormat="1" x14ac:dyDescent="0.2">
      <c r="H338" s="51"/>
      <c r="I338" s="51"/>
      <c r="J338" s="51"/>
    </row>
    <row r="339" spans="8:10" s="1" customFormat="1" x14ac:dyDescent="0.2">
      <c r="H339" s="51"/>
      <c r="I339" s="51"/>
      <c r="J339" s="51"/>
    </row>
    <row r="340" spans="8:10" s="1" customFormat="1" x14ac:dyDescent="0.2">
      <c r="H340" s="51"/>
      <c r="I340" s="51"/>
      <c r="J340" s="51"/>
    </row>
    <row r="341" spans="8:10" s="1" customFormat="1" x14ac:dyDescent="0.2">
      <c r="H341" s="51"/>
      <c r="I341" s="51"/>
      <c r="J341" s="51"/>
    </row>
    <row r="342" spans="8:10" s="1" customFormat="1" x14ac:dyDescent="0.2">
      <c r="H342" s="51"/>
      <c r="I342" s="51"/>
      <c r="J342" s="51"/>
    </row>
    <row r="343" spans="8:10" s="1" customFormat="1" x14ac:dyDescent="0.2">
      <c r="H343" s="51"/>
      <c r="I343" s="51"/>
      <c r="J343" s="51"/>
    </row>
    <row r="344" spans="8:10" s="1" customFormat="1" x14ac:dyDescent="0.2">
      <c r="H344" s="51"/>
      <c r="I344" s="51"/>
      <c r="J344" s="51"/>
    </row>
    <row r="345" spans="8:10" s="1" customFormat="1" x14ac:dyDescent="0.2">
      <c r="H345" s="51"/>
      <c r="I345" s="51"/>
      <c r="J345" s="51"/>
    </row>
    <row r="346" spans="8:10" s="1" customFormat="1" x14ac:dyDescent="0.2">
      <c r="H346" s="51"/>
      <c r="I346" s="51"/>
      <c r="J346" s="51"/>
    </row>
    <row r="347" spans="8:10" s="1" customFormat="1" x14ac:dyDescent="0.2">
      <c r="H347" s="51"/>
      <c r="I347" s="51"/>
      <c r="J347" s="51"/>
    </row>
    <row r="348" spans="8:10" s="1" customFormat="1" x14ac:dyDescent="0.2">
      <c r="H348" s="51"/>
      <c r="I348" s="51"/>
      <c r="J348" s="51"/>
    </row>
    <row r="349" spans="8:10" s="1" customFormat="1" x14ac:dyDescent="0.2">
      <c r="H349" s="51"/>
      <c r="I349" s="51"/>
      <c r="J349" s="51"/>
    </row>
    <row r="350" spans="8:10" s="1" customFormat="1" x14ac:dyDescent="0.2">
      <c r="H350" s="51"/>
      <c r="I350" s="51"/>
      <c r="J350" s="51"/>
    </row>
    <row r="351" spans="8:10" s="1" customFormat="1" x14ac:dyDescent="0.2">
      <c r="H351" s="51"/>
      <c r="I351" s="51"/>
      <c r="J351" s="51"/>
    </row>
    <row r="352" spans="8:10" s="1" customFormat="1" x14ac:dyDescent="0.2">
      <c r="H352" s="51"/>
      <c r="I352" s="51"/>
      <c r="J352" s="51"/>
    </row>
    <row r="353" spans="8:10" s="1" customFormat="1" x14ac:dyDescent="0.2">
      <c r="H353" s="51"/>
      <c r="I353" s="51"/>
      <c r="J353" s="51"/>
    </row>
    <row r="354" spans="8:10" s="1" customFormat="1" x14ac:dyDescent="0.2">
      <c r="H354" s="51"/>
      <c r="I354" s="51"/>
      <c r="J354" s="51"/>
    </row>
    <row r="355" spans="8:10" s="1" customFormat="1" x14ac:dyDescent="0.2">
      <c r="H355" s="51"/>
      <c r="I355" s="51"/>
      <c r="J355" s="51"/>
    </row>
    <row r="356" spans="8:10" s="1" customFormat="1" x14ac:dyDescent="0.2">
      <c r="H356" s="51"/>
      <c r="I356" s="51"/>
      <c r="J356" s="51"/>
    </row>
    <row r="357" spans="8:10" s="1" customFormat="1" x14ac:dyDescent="0.2">
      <c r="H357" s="51"/>
      <c r="I357" s="51"/>
      <c r="J357" s="51"/>
    </row>
    <row r="358" spans="8:10" s="1" customFormat="1" x14ac:dyDescent="0.2">
      <c r="H358" s="51"/>
      <c r="I358" s="51"/>
      <c r="J358" s="51"/>
    </row>
    <row r="359" spans="8:10" s="1" customFormat="1" x14ac:dyDescent="0.2">
      <c r="H359" s="51"/>
      <c r="I359" s="51"/>
      <c r="J359" s="51"/>
    </row>
    <row r="360" spans="8:10" s="1" customFormat="1" x14ac:dyDescent="0.2">
      <c r="H360" s="51"/>
      <c r="I360" s="51"/>
      <c r="J360" s="51"/>
    </row>
    <row r="361" spans="8:10" s="1" customFormat="1" x14ac:dyDescent="0.2">
      <c r="H361" s="51"/>
      <c r="I361" s="51"/>
      <c r="J361" s="51"/>
    </row>
    <row r="362" spans="8:10" s="1" customFormat="1" x14ac:dyDescent="0.2">
      <c r="H362" s="51"/>
      <c r="I362" s="51"/>
      <c r="J362" s="51"/>
    </row>
    <row r="363" spans="8:10" s="1" customFormat="1" x14ac:dyDescent="0.2">
      <c r="H363" s="51"/>
      <c r="I363" s="51"/>
      <c r="J363" s="51"/>
    </row>
    <row r="364" spans="8:10" s="1" customFormat="1" x14ac:dyDescent="0.2">
      <c r="H364" s="51"/>
      <c r="I364" s="51"/>
      <c r="J364" s="51"/>
    </row>
    <row r="365" spans="8:10" s="1" customFormat="1" x14ac:dyDescent="0.2">
      <c r="H365" s="51"/>
      <c r="I365" s="51"/>
      <c r="J365" s="51"/>
    </row>
    <row r="366" spans="8:10" s="1" customFormat="1" x14ac:dyDescent="0.2">
      <c r="H366" s="51"/>
      <c r="I366" s="51"/>
      <c r="J366" s="51"/>
    </row>
    <row r="367" spans="8:10" s="1" customFormat="1" x14ac:dyDescent="0.2">
      <c r="H367" s="51"/>
      <c r="I367" s="51"/>
      <c r="J367" s="51"/>
    </row>
    <row r="368" spans="8:10" s="1" customFormat="1" x14ac:dyDescent="0.2">
      <c r="H368" s="51"/>
      <c r="I368" s="51"/>
      <c r="J368" s="51"/>
    </row>
    <row r="369" spans="8:10" s="1" customFormat="1" x14ac:dyDescent="0.2">
      <c r="H369" s="51"/>
      <c r="I369" s="51"/>
      <c r="J369" s="51"/>
    </row>
    <row r="370" spans="8:10" s="1" customFormat="1" x14ac:dyDescent="0.2">
      <c r="H370" s="51"/>
      <c r="I370" s="51"/>
      <c r="J370" s="51"/>
    </row>
    <row r="371" spans="8:10" s="1" customFormat="1" x14ac:dyDescent="0.2">
      <c r="H371" s="51"/>
      <c r="I371" s="51"/>
      <c r="J371" s="51"/>
    </row>
    <row r="372" spans="8:10" s="1" customFormat="1" x14ac:dyDescent="0.2">
      <c r="H372" s="51"/>
      <c r="I372" s="51"/>
      <c r="J372" s="51"/>
    </row>
    <row r="373" spans="8:10" s="1" customFormat="1" x14ac:dyDescent="0.2">
      <c r="H373" s="51"/>
      <c r="I373" s="51"/>
      <c r="J373" s="51"/>
    </row>
    <row r="374" spans="8:10" s="1" customFormat="1" x14ac:dyDescent="0.2">
      <c r="H374" s="51"/>
      <c r="I374" s="51"/>
      <c r="J374" s="51"/>
    </row>
    <row r="375" spans="8:10" s="1" customFormat="1" x14ac:dyDescent="0.2">
      <c r="H375" s="51"/>
      <c r="I375" s="51"/>
      <c r="J375" s="51"/>
    </row>
    <row r="376" spans="8:10" s="1" customFormat="1" x14ac:dyDescent="0.2">
      <c r="H376" s="51"/>
      <c r="I376" s="51"/>
      <c r="J376" s="51"/>
    </row>
    <row r="377" spans="8:10" s="1" customFormat="1" x14ac:dyDescent="0.2">
      <c r="H377" s="51"/>
      <c r="I377" s="51"/>
      <c r="J377" s="51"/>
    </row>
    <row r="378" spans="8:10" s="1" customFormat="1" x14ac:dyDescent="0.2">
      <c r="H378" s="51"/>
      <c r="I378" s="51"/>
      <c r="J378" s="51"/>
    </row>
    <row r="379" spans="8:10" s="1" customFormat="1" x14ac:dyDescent="0.2">
      <c r="H379" s="51"/>
      <c r="I379" s="51"/>
      <c r="J379" s="51"/>
    </row>
    <row r="380" spans="8:10" s="1" customFormat="1" x14ac:dyDescent="0.2">
      <c r="H380" s="51"/>
      <c r="I380" s="51"/>
      <c r="J380" s="51"/>
    </row>
    <row r="381" spans="8:10" s="1" customFormat="1" x14ac:dyDescent="0.2">
      <c r="H381" s="51"/>
      <c r="I381" s="51"/>
      <c r="J381" s="51"/>
    </row>
    <row r="382" spans="8:10" s="1" customFormat="1" x14ac:dyDescent="0.2">
      <c r="H382" s="51"/>
      <c r="I382" s="51"/>
      <c r="J382" s="51"/>
    </row>
    <row r="383" spans="8:10" s="1" customFormat="1" x14ac:dyDescent="0.2">
      <c r="H383" s="51"/>
      <c r="I383" s="51"/>
      <c r="J383" s="51"/>
    </row>
    <row r="384" spans="8:10" s="1" customFormat="1" x14ac:dyDescent="0.2">
      <c r="H384" s="51"/>
      <c r="I384" s="51"/>
      <c r="J384" s="51"/>
    </row>
    <row r="385" spans="8:10" s="1" customFormat="1" x14ac:dyDescent="0.2">
      <c r="H385" s="51"/>
      <c r="I385" s="51"/>
      <c r="J385" s="51"/>
    </row>
    <row r="386" spans="8:10" s="1" customFormat="1" x14ac:dyDescent="0.2">
      <c r="H386" s="51"/>
      <c r="I386" s="51"/>
      <c r="J386" s="51"/>
    </row>
    <row r="387" spans="8:10" s="1" customFormat="1" x14ac:dyDescent="0.2">
      <c r="H387" s="51"/>
      <c r="I387" s="51"/>
      <c r="J387" s="51"/>
    </row>
    <row r="388" spans="8:10" s="1" customFormat="1" x14ac:dyDescent="0.2">
      <c r="H388" s="51"/>
      <c r="I388" s="51"/>
      <c r="J388" s="51"/>
    </row>
    <row r="389" spans="8:10" s="1" customFormat="1" x14ac:dyDescent="0.2">
      <c r="H389" s="51"/>
      <c r="I389" s="51"/>
      <c r="J389" s="51"/>
    </row>
    <row r="390" spans="8:10" s="1" customFormat="1" x14ac:dyDescent="0.2">
      <c r="H390" s="51"/>
      <c r="I390" s="51"/>
      <c r="J390" s="51"/>
    </row>
    <row r="391" spans="8:10" s="1" customFormat="1" x14ac:dyDescent="0.2">
      <c r="H391" s="51"/>
      <c r="I391" s="51"/>
      <c r="J391" s="51"/>
    </row>
    <row r="392" spans="8:10" s="1" customFormat="1" x14ac:dyDescent="0.2">
      <c r="H392" s="51"/>
      <c r="I392" s="51"/>
      <c r="J392" s="51"/>
    </row>
    <row r="393" spans="8:10" s="1" customFormat="1" x14ac:dyDescent="0.2">
      <c r="H393" s="51"/>
      <c r="I393" s="51"/>
      <c r="J393" s="51"/>
    </row>
    <row r="394" spans="8:10" s="1" customFormat="1" x14ac:dyDescent="0.2">
      <c r="H394" s="51"/>
      <c r="I394" s="51"/>
      <c r="J394" s="51"/>
    </row>
    <row r="395" spans="8:10" s="1" customFormat="1" x14ac:dyDescent="0.2">
      <c r="H395" s="51"/>
      <c r="I395" s="51"/>
      <c r="J395" s="51"/>
    </row>
    <row r="396" spans="8:10" s="1" customFormat="1" x14ac:dyDescent="0.2">
      <c r="H396" s="51"/>
      <c r="I396" s="51"/>
      <c r="J396" s="51"/>
    </row>
    <row r="397" spans="8:10" s="1" customFormat="1" x14ac:dyDescent="0.2">
      <c r="H397" s="51"/>
      <c r="I397" s="51"/>
      <c r="J397" s="51"/>
    </row>
    <row r="398" spans="8:10" s="1" customFormat="1" x14ac:dyDescent="0.2">
      <c r="H398" s="51"/>
      <c r="I398" s="51"/>
      <c r="J398" s="51"/>
    </row>
    <row r="399" spans="8:10" s="1" customFormat="1" x14ac:dyDescent="0.2">
      <c r="H399" s="51"/>
      <c r="I399" s="51"/>
      <c r="J399" s="51"/>
    </row>
    <row r="400" spans="8:10" s="1" customFormat="1" x14ac:dyDescent="0.2">
      <c r="H400" s="51"/>
      <c r="I400" s="51"/>
      <c r="J400" s="51"/>
    </row>
    <row r="401" spans="8:10" s="1" customFormat="1" x14ac:dyDescent="0.2">
      <c r="H401" s="51"/>
      <c r="I401" s="51"/>
      <c r="J401" s="51"/>
    </row>
    <row r="402" spans="8:10" s="1" customFormat="1" x14ac:dyDescent="0.2">
      <c r="H402" s="51"/>
      <c r="I402" s="51"/>
      <c r="J402" s="51"/>
    </row>
    <row r="403" spans="8:10" s="1" customFormat="1" x14ac:dyDescent="0.2">
      <c r="H403" s="51"/>
      <c r="I403" s="51"/>
      <c r="J403" s="51"/>
    </row>
    <row r="404" spans="8:10" s="1" customFormat="1" x14ac:dyDescent="0.2">
      <c r="H404" s="51"/>
      <c r="I404" s="51"/>
      <c r="J404" s="51"/>
    </row>
    <row r="405" spans="8:10" s="1" customFormat="1" x14ac:dyDescent="0.2">
      <c r="H405" s="51"/>
      <c r="I405" s="51"/>
      <c r="J405" s="51"/>
    </row>
    <row r="406" spans="8:10" s="1" customFormat="1" x14ac:dyDescent="0.2">
      <c r="H406" s="51"/>
      <c r="I406" s="51"/>
      <c r="J406" s="51"/>
    </row>
    <row r="407" spans="8:10" s="1" customFormat="1" x14ac:dyDescent="0.2">
      <c r="H407" s="51"/>
      <c r="I407" s="51"/>
      <c r="J407" s="51"/>
    </row>
    <row r="408" spans="8:10" s="1" customFormat="1" x14ac:dyDescent="0.2">
      <c r="H408" s="51"/>
      <c r="I408" s="51"/>
      <c r="J408" s="51"/>
    </row>
    <row r="409" spans="8:10" s="1" customFormat="1" x14ac:dyDescent="0.2">
      <c r="H409" s="51"/>
      <c r="I409" s="51"/>
      <c r="J409" s="51"/>
    </row>
    <row r="410" spans="8:10" s="1" customFormat="1" x14ac:dyDescent="0.2">
      <c r="H410" s="51"/>
      <c r="I410" s="51"/>
      <c r="J410" s="51"/>
    </row>
    <row r="411" spans="8:10" s="1" customFormat="1" x14ac:dyDescent="0.2">
      <c r="H411" s="51"/>
      <c r="I411" s="51"/>
      <c r="J411" s="51"/>
    </row>
    <row r="412" spans="8:10" s="1" customFormat="1" x14ac:dyDescent="0.2">
      <c r="H412" s="51"/>
      <c r="I412" s="51"/>
      <c r="J412" s="51"/>
    </row>
    <row r="413" spans="8:10" s="1" customFormat="1" x14ac:dyDescent="0.2">
      <c r="H413" s="51"/>
      <c r="I413" s="51"/>
      <c r="J413" s="51"/>
    </row>
    <row r="414" spans="8:10" s="1" customFormat="1" x14ac:dyDescent="0.2">
      <c r="H414" s="51"/>
      <c r="I414" s="51"/>
      <c r="J414" s="51"/>
    </row>
    <row r="415" spans="8:10" s="1" customFormat="1" x14ac:dyDescent="0.2">
      <c r="H415" s="51"/>
      <c r="I415" s="51"/>
      <c r="J415" s="51"/>
    </row>
    <row r="416" spans="8:10" s="1" customFormat="1" x14ac:dyDescent="0.2">
      <c r="H416" s="51"/>
      <c r="I416" s="51"/>
      <c r="J416" s="51"/>
    </row>
    <row r="417" spans="8:10" s="1" customFormat="1" x14ac:dyDescent="0.2">
      <c r="H417" s="51"/>
      <c r="I417" s="51"/>
      <c r="J417" s="51"/>
    </row>
    <row r="418" spans="8:10" s="1" customFormat="1" x14ac:dyDescent="0.2">
      <c r="H418" s="51"/>
      <c r="I418" s="51"/>
      <c r="J418" s="51"/>
    </row>
    <row r="419" spans="8:10" s="1" customFormat="1" x14ac:dyDescent="0.2">
      <c r="H419" s="51"/>
      <c r="I419" s="51"/>
      <c r="J419" s="51"/>
    </row>
    <row r="420" spans="8:10" s="1" customFormat="1" x14ac:dyDescent="0.2">
      <c r="H420" s="51"/>
      <c r="I420" s="51"/>
      <c r="J420" s="51"/>
    </row>
    <row r="421" spans="8:10" s="1" customFormat="1" x14ac:dyDescent="0.2">
      <c r="H421" s="51"/>
      <c r="I421" s="51"/>
      <c r="J421" s="51"/>
    </row>
    <row r="422" spans="8:10" s="1" customFormat="1" x14ac:dyDescent="0.2">
      <c r="H422" s="51"/>
      <c r="I422" s="51"/>
      <c r="J422" s="51"/>
    </row>
    <row r="423" spans="8:10" s="1" customFormat="1" x14ac:dyDescent="0.2">
      <c r="H423" s="51"/>
      <c r="I423" s="51"/>
      <c r="J423" s="51"/>
    </row>
    <row r="424" spans="8:10" s="1" customFormat="1" x14ac:dyDescent="0.2">
      <c r="H424" s="51"/>
      <c r="I424" s="51"/>
      <c r="J424" s="51"/>
    </row>
    <row r="425" spans="8:10" s="1" customFormat="1" x14ac:dyDescent="0.2">
      <c r="H425" s="51"/>
      <c r="I425" s="51"/>
      <c r="J425" s="51"/>
    </row>
    <row r="426" spans="8:10" s="1" customFormat="1" x14ac:dyDescent="0.2">
      <c r="H426" s="51"/>
      <c r="I426" s="51"/>
      <c r="J426" s="51"/>
    </row>
    <row r="427" spans="8:10" s="1" customFormat="1" x14ac:dyDescent="0.2">
      <c r="H427" s="51"/>
      <c r="I427" s="51"/>
      <c r="J427" s="51"/>
    </row>
    <row r="428" spans="8:10" s="1" customFormat="1" x14ac:dyDescent="0.2">
      <c r="H428" s="51"/>
      <c r="I428" s="51"/>
      <c r="J428" s="51"/>
    </row>
    <row r="429" spans="8:10" s="1" customFormat="1" x14ac:dyDescent="0.2">
      <c r="H429" s="51"/>
      <c r="I429" s="51"/>
      <c r="J429" s="51"/>
    </row>
    <row r="430" spans="8:10" s="1" customFormat="1" x14ac:dyDescent="0.2">
      <c r="H430" s="51"/>
      <c r="I430" s="51"/>
      <c r="J430" s="51"/>
    </row>
    <row r="431" spans="8:10" s="1" customFormat="1" x14ac:dyDescent="0.2">
      <c r="H431" s="51"/>
      <c r="I431" s="51"/>
      <c r="J431" s="51"/>
    </row>
    <row r="432" spans="8:10" s="1" customFormat="1" x14ac:dyDescent="0.2">
      <c r="H432" s="51"/>
      <c r="I432" s="51"/>
      <c r="J432" s="51"/>
    </row>
    <row r="433" spans="8:10" s="1" customFormat="1" x14ac:dyDescent="0.2">
      <c r="H433" s="51"/>
      <c r="I433" s="51"/>
      <c r="J433" s="51"/>
    </row>
    <row r="434" spans="8:10" s="1" customFormat="1" x14ac:dyDescent="0.2">
      <c r="H434" s="51"/>
      <c r="I434" s="51"/>
      <c r="J434" s="51"/>
    </row>
    <row r="435" spans="8:10" s="1" customFormat="1" x14ac:dyDescent="0.2">
      <c r="H435" s="51"/>
      <c r="I435" s="51"/>
      <c r="J435" s="51"/>
    </row>
    <row r="436" spans="8:10" s="1" customFormat="1" x14ac:dyDescent="0.2">
      <c r="H436" s="51"/>
      <c r="I436" s="51"/>
      <c r="J436" s="51"/>
    </row>
    <row r="437" spans="8:10" s="1" customFormat="1" x14ac:dyDescent="0.2">
      <c r="H437" s="51"/>
      <c r="I437" s="51"/>
      <c r="J437" s="51"/>
    </row>
    <row r="438" spans="8:10" s="1" customFormat="1" x14ac:dyDescent="0.2">
      <c r="H438" s="51"/>
      <c r="I438" s="51"/>
      <c r="J438" s="51"/>
    </row>
    <row r="439" spans="8:10" s="1" customFormat="1" x14ac:dyDescent="0.2">
      <c r="H439" s="51"/>
      <c r="I439" s="51"/>
      <c r="J439" s="51"/>
    </row>
    <row r="440" spans="8:10" s="1" customFormat="1" x14ac:dyDescent="0.2">
      <c r="H440" s="51"/>
      <c r="I440" s="51"/>
      <c r="J440" s="51"/>
    </row>
    <row r="441" spans="8:10" s="1" customFormat="1" x14ac:dyDescent="0.2">
      <c r="H441" s="51"/>
      <c r="I441" s="51"/>
      <c r="J441" s="51"/>
    </row>
    <row r="442" spans="8:10" s="1" customFormat="1" x14ac:dyDescent="0.2">
      <c r="H442" s="51"/>
      <c r="I442" s="51"/>
      <c r="J442" s="51"/>
    </row>
    <row r="443" spans="8:10" s="1" customFormat="1" x14ac:dyDescent="0.2">
      <c r="H443" s="51"/>
      <c r="I443" s="51"/>
      <c r="J443" s="51"/>
    </row>
    <row r="444" spans="8:10" s="1" customFormat="1" x14ac:dyDescent="0.2">
      <c r="H444" s="51"/>
      <c r="I444" s="51"/>
      <c r="J444" s="51"/>
    </row>
    <row r="445" spans="8:10" s="1" customFormat="1" x14ac:dyDescent="0.2">
      <c r="H445" s="51"/>
      <c r="I445" s="51"/>
      <c r="J445" s="51"/>
    </row>
    <row r="446" spans="8:10" s="1" customFormat="1" x14ac:dyDescent="0.2">
      <c r="H446" s="51"/>
      <c r="I446" s="51"/>
      <c r="J446" s="51"/>
    </row>
    <row r="447" spans="8:10" s="1" customFormat="1" x14ac:dyDescent="0.2">
      <c r="H447" s="51"/>
      <c r="I447" s="51"/>
      <c r="J447" s="51"/>
    </row>
    <row r="448" spans="8:10" s="1" customFormat="1" x14ac:dyDescent="0.2">
      <c r="H448" s="51"/>
      <c r="I448" s="51"/>
      <c r="J448" s="51"/>
    </row>
    <row r="449" spans="8:10" s="1" customFormat="1" x14ac:dyDescent="0.2">
      <c r="H449" s="51"/>
      <c r="I449" s="51"/>
      <c r="J449" s="51"/>
    </row>
    <row r="450" spans="8:10" s="1" customFormat="1" x14ac:dyDescent="0.2">
      <c r="H450" s="51"/>
      <c r="I450" s="51"/>
      <c r="J450" s="51"/>
    </row>
    <row r="451" spans="8:10" s="1" customFormat="1" x14ac:dyDescent="0.2">
      <c r="H451" s="51"/>
      <c r="I451" s="51"/>
      <c r="J451" s="51"/>
    </row>
    <row r="452" spans="8:10" s="1" customFormat="1" x14ac:dyDescent="0.2">
      <c r="H452" s="51"/>
      <c r="I452" s="51"/>
      <c r="J452" s="51"/>
    </row>
    <row r="453" spans="8:10" s="1" customFormat="1" x14ac:dyDescent="0.2">
      <c r="H453" s="51"/>
      <c r="I453" s="51"/>
      <c r="J453" s="51"/>
    </row>
    <row r="454" spans="8:10" s="1" customFormat="1" x14ac:dyDescent="0.2">
      <c r="H454" s="51"/>
      <c r="I454" s="51"/>
      <c r="J454" s="51"/>
    </row>
    <row r="455" spans="8:10" s="1" customFormat="1" x14ac:dyDescent="0.2">
      <c r="H455" s="51"/>
      <c r="I455" s="51"/>
      <c r="J455" s="51"/>
    </row>
    <row r="456" spans="8:10" s="1" customFormat="1" x14ac:dyDescent="0.2">
      <c r="H456" s="51"/>
      <c r="I456" s="51"/>
      <c r="J456" s="51"/>
    </row>
    <row r="457" spans="8:10" s="1" customFormat="1" x14ac:dyDescent="0.2">
      <c r="H457" s="51"/>
      <c r="I457" s="51"/>
      <c r="J457" s="51"/>
    </row>
    <row r="458" spans="8:10" s="1" customFormat="1" x14ac:dyDescent="0.2">
      <c r="H458" s="51"/>
      <c r="I458" s="51"/>
      <c r="J458" s="51"/>
    </row>
    <row r="459" spans="8:10" s="1" customFormat="1" x14ac:dyDescent="0.2">
      <c r="H459" s="51"/>
      <c r="I459" s="51"/>
      <c r="J459" s="51"/>
    </row>
    <row r="460" spans="8:10" s="1" customFormat="1" x14ac:dyDescent="0.2">
      <c r="H460" s="51"/>
      <c r="I460" s="51"/>
      <c r="J460" s="51"/>
    </row>
    <row r="461" spans="8:10" s="1" customFormat="1" x14ac:dyDescent="0.2">
      <c r="H461" s="51"/>
      <c r="I461" s="51"/>
      <c r="J461" s="51"/>
    </row>
    <row r="462" spans="8:10" s="1" customFormat="1" x14ac:dyDescent="0.2">
      <c r="H462" s="51"/>
      <c r="I462" s="51"/>
      <c r="J462" s="51"/>
    </row>
    <row r="463" spans="8:10" s="1" customFormat="1" x14ac:dyDescent="0.2">
      <c r="H463" s="51"/>
      <c r="I463" s="51"/>
      <c r="J463" s="51"/>
    </row>
    <row r="464" spans="8:10" s="1" customFormat="1" x14ac:dyDescent="0.2">
      <c r="H464" s="51"/>
      <c r="I464" s="51"/>
      <c r="J464" s="51"/>
    </row>
    <row r="465" spans="8:10" s="1" customFormat="1" x14ac:dyDescent="0.2">
      <c r="H465" s="51"/>
      <c r="I465" s="51"/>
      <c r="J465" s="51"/>
    </row>
    <row r="466" spans="8:10" s="1" customFormat="1" x14ac:dyDescent="0.2">
      <c r="H466" s="51"/>
      <c r="I466" s="51"/>
      <c r="J466" s="51"/>
    </row>
    <row r="467" spans="8:10" s="1" customFormat="1" x14ac:dyDescent="0.2">
      <c r="H467" s="51"/>
      <c r="I467" s="51"/>
      <c r="J467" s="51"/>
    </row>
    <row r="468" spans="8:10" s="1" customFormat="1" x14ac:dyDescent="0.2">
      <c r="H468" s="51"/>
      <c r="I468" s="51"/>
      <c r="J468" s="51"/>
    </row>
    <row r="469" spans="8:10" s="1" customFormat="1" x14ac:dyDescent="0.2">
      <c r="H469" s="51"/>
      <c r="I469" s="51"/>
      <c r="J469" s="51"/>
    </row>
    <row r="470" spans="8:10" s="1" customFormat="1" x14ac:dyDescent="0.2">
      <c r="H470" s="51"/>
      <c r="I470" s="51"/>
      <c r="J470" s="51"/>
    </row>
    <row r="471" spans="8:10" s="1" customFormat="1" x14ac:dyDescent="0.2">
      <c r="H471" s="51"/>
      <c r="I471" s="51"/>
      <c r="J471" s="51"/>
    </row>
    <row r="472" spans="8:10" s="1" customFormat="1" x14ac:dyDescent="0.2">
      <c r="H472" s="51"/>
      <c r="I472" s="51"/>
      <c r="J472" s="51"/>
    </row>
    <row r="473" spans="8:10" s="1" customFormat="1" x14ac:dyDescent="0.2">
      <c r="H473" s="51"/>
      <c r="I473" s="51"/>
      <c r="J473" s="51"/>
    </row>
    <row r="474" spans="8:10" s="1" customFormat="1" x14ac:dyDescent="0.2">
      <c r="H474" s="51"/>
      <c r="I474" s="51"/>
      <c r="J474" s="51"/>
    </row>
    <row r="475" spans="8:10" s="1" customFormat="1" x14ac:dyDescent="0.2">
      <c r="H475" s="51"/>
      <c r="I475" s="51"/>
      <c r="J475" s="51"/>
    </row>
    <row r="476" spans="8:10" s="1" customFormat="1" x14ac:dyDescent="0.2">
      <c r="H476" s="51"/>
      <c r="I476" s="51"/>
      <c r="J476" s="51"/>
    </row>
    <row r="477" spans="8:10" s="1" customFormat="1" x14ac:dyDescent="0.2">
      <c r="H477" s="51"/>
      <c r="I477" s="51"/>
      <c r="J477" s="51"/>
    </row>
    <row r="478" spans="8:10" s="1" customFormat="1" x14ac:dyDescent="0.2">
      <c r="H478" s="51"/>
      <c r="I478" s="51"/>
      <c r="J478" s="51"/>
    </row>
    <row r="479" spans="8:10" s="1" customFormat="1" x14ac:dyDescent="0.2">
      <c r="H479" s="51"/>
      <c r="I479" s="51"/>
      <c r="J479" s="51"/>
    </row>
    <row r="480" spans="8:10" s="1" customFormat="1" x14ac:dyDescent="0.2">
      <c r="H480" s="51"/>
      <c r="I480" s="51"/>
      <c r="J480" s="51"/>
    </row>
    <row r="481" spans="8:10" s="1" customFormat="1" x14ac:dyDescent="0.2">
      <c r="H481" s="51"/>
      <c r="I481" s="51"/>
      <c r="J481" s="51"/>
    </row>
    <row r="482" spans="8:10" s="1" customFormat="1" x14ac:dyDescent="0.2">
      <c r="H482" s="51"/>
      <c r="I482" s="51"/>
      <c r="J482" s="51"/>
    </row>
    <row r="483" spans="8:10" s="1" customFormat="1" x14ac:dyDescent="0.2">
      <c r="H483" s="51"/>
      <c r="I483" s="51"/>
      <c r="J483" s="51"/>
    </row>
    <row r="484" spans="8:10" s="1" customFormat="1" x14ac:dyDescent="0.2">
      <c r="H484" s="51"/>
      <c r="I484" s="51"/>
      <c r="J484" s="51"/>
    </row>
    <row r="485" spans="8:10" s="1" customFormat="1" x14ac:dyDescent="0.2">
      <c r="H485" s="51"/>
      <c r="I485" s="51"/>
      <c r="J485" s="51"/>
    </row>
    <row r="486" spans="8:10" s="1" customFormat="1" x14ac:dyDescent="0.2">
      <c r="H486" s="51"/>
      <c r="I486" s="51"/>
      <c r="J486" s="51"/>
    </row>
    <row r="487" spans="8:10" s="1" customFormat="1" x14ac:dyDescent="0.2">
      <c r="H487" s="51"/>
      <c r="I487" s="51"/>
      <c r="J487" s="51"/>
    </row>
    <row r="488" spans="8:10" s="1" customFormat="1" x14ac:dyDescent="0.2">
      <c r="H488" s="51"/>
      <c r="I488" s="51"/>
      <c r="J488" s="51"/>
    </row>
    <row r="489" spans="8:10" s="1" customFormat="1" x14ac:dyDescent="0.2">
      <c r="H489" s="51"/>
      <c r="I489" s="51"/>
      <c r="J489" s="51"/>
    </row>
    <row r="490" spans="8:10" s="1" customFormat="1" x14ac:dyDescent="0.2">
      <c r="H490" s="51"/>
      <c r="I490" s="51"/>
      <c r="J490" s="51"/>
    </row>
    <row r="491" spans="8:10" s="1" customFormat="1" x14ac:dyDescent="0.2">
      <c r="H491" s="51"/>
      <c r="I491" s="51"/>
      <c r="J491" s="51"/>
    </row>
    <row r="492" spans="8:10" s="1" customFormat="1" x14ac:dyDescent="0.2">
      <c r="H492" s="51"/>
      <c r="I492" s="51"/>
      <c r="J492" s="51"/>
    </row>
    <row r="493" spans="8:10" s="1" customFormat="1" x14ac:dyDescent="0.2">
      <c r="H493" s="51"/>
      <c r="I493" s="51"/>
      <c r="J493" s="51"/>
    </row>
    <row r="494" spans="8:10" s="1" customFormat="1" x14ac:dyDescent="0.2">
      <c r="H494" s="51"/>
      <c r="I494" s="51"/>
      <c r="J494" s="51"/>
    </row>
    <row r="495" spans="8:10" s="1" customFormat="1" x14ac:dyDescent="0.2">
      <c r="H495" s="51"/>
      <c r="I495" s="51"/>
      <c r="J495" s="51"/>
    </row>
    <row r="496" spans="8:10" s="1" customFormat="1" x14ac:dyDescent="0.2">
      <c r="H496" s="51"/>
      <c r="I496" s="51"/>
      <c r="J496" s="51"/>
    </row>
    <row r="497" spans="8:10" s="1" customFormat="1" x14ac:dyDescent="0.2">
      <c r="H497" s="51"/>
      <c r="I497" s="51"/>
      <c r="J497" s="51"/>
    </row>
    <row r="498" spans="8:10" s="1" customFormat="1" x14ac:dyDescent="0.2">
      <c r="H498" s="51"/>
      <c r="I498" s="51"/>
      <c r="J498" s="51"/>
    </row>
    <row r="499" spans="8:10" s="1" customFormat="1" x14ac:dyDescent="0.2">
      <c r="H499" s="51"/>
      <c r="I499" s="51"/>
      <c r="J499" s="51"/>
    </row>
    <row r="500" spans="8:10" s="1" customFormat="1" x14ac:dyDescent="0.2">
      <c r="H500" s="51"/>
      <c r="I500" s="51"/>
      <c r="J500" s="51"/>
    </row>
    <row r="501" spans="8:10" s="1" customFormat="1" x14ac:dyDescent="0.2">
      <c r="H501" s="51"/>
      <c r="I501" s="51"/>
      <c r="J501" s="51"/>
    </row>
    <row r="502" spans="8:10" s="1" customFormat="1" x14ac:dyDescent="0.2">
      <c r="H502" s="51"/>
      <c r="I502" s="51"/>
      <c r="J502" s="51"/>
    </row>
    <row r="503" spans="8:10" s="1" customFormat="1" x14ac:dyDescent="0.2">
      <c r="H503" s="51"/>
      <c r="I503" s="51"/>
      <c r="J503" s="51"/>
    </row>
    <row r="504" spans="8:10" s="1" customFormat="1" x14ac:dyDescent="0.2">
      <c r="H504" s="51"/>
      <c r="I504" s="51"/>
      <c r="J504" s="51"/>
    </row>
    <row r="505" spans="8:10" s="1" customFormat="1" x14ac:dyDescent="0.2">
      <c r="H505" s="51"/>
      <c r="I505" s="51"/>
      <c r="J505" s="51"/>
    </row>
    <row r="506" spans="8:10" s="1" customFormat="1" x14ac:dyDescent="0.2">
      <c r="H506" s="51"/>
      <c r="I506" s="51"/>
      <c r="J506" s="51"/>
    </row>
    <row r="507" spans="8:10" s="1" customFormat="1" x14ac:dyDescent="0.2">
      <c r="H507" s="51"/>
      <c r="I507" s="51"/>
      <c r="J507" s="51"/>
    </row>
    <row r="508" spans="8:10" s="1" customFormat="1" x14ac:dyDescent="0.2">
      <c r="H508" s="51"/>
      <c r="I508" s="51"/>
      <c r="J508" s="51"/>
    </row>
    <row r="509" spans="8:10" s="1" customFormat="1" x14ac:dyDescent="0.2">
      <c r="H509" s="51"/>
      <c r="I509" s="51"/>
      <c r="J509" s="51"/>
    </row>
    <row r="510" spans="8:10" s="1" customFormat="1" x14ac:dyDescent="0.2">
      <c r="H510" s="51"/>
      <c r="I510" s="51"/>
      <c r="J510" s="51"/>
    </row>
    <row r="511" spans="8:10" s="1" customFormat="1" x14ac:dyDescent="0.2">
      <c r="H511" s="51"/>
      <c r="I511" s="51"/>
      <c r="J511" s="51"/>
    </row>
    <row r="512" spans="8:10" s="1" customFormat="1" x14ac:dyDescent="0.2">
      <c r="H512" s="51"/>
      <c r="I512" s="51"/>
      <c r="J512" s="51"/>
    </row>
    <row r="513" spans="8:10" s="1" customFormat="1" x14ac:dyDescent="0.2">
      <c r="H513" s="51"/>
      <c r="I513" s="51"/>
      <c r="J513" s="51"/>
    </row>
    <row r="514" spans="8:10" s="1" customFormat="1" x14ac:dyDescent="0.2">
      <c r="H514" s="51"/>
      <c r="I514" s="51"/>
      <c r="J514" s="51"/>
    </row>
    <row r="515" spans="8:10" s="1" customFormat="1" x14ac:dyDescent="0.2">
      <c r="H515" s="51"/>
      <c r="I515" s="51"/>
      <c r="J515" s="51"/>
    </row>
    <row r="516" spans="8:10" s="1" customFormat="1" x14ac:dyDescent="0.2">
      <c r="H516" s="51"/>
      <c r="I516" s="51"/>
      <c r="J516" s="51"/>
    </row>
    <row r="517" spans="8:10" s="1" customFormat="1" x14ac:dyDescent="0.2">
      <c r="H517" s="51"/>
      <c r="I517" s="51"/>
      <c r="J517" s="51"/>
    </row>
    <row r="518" spans="8:10" s="1" customFormat="1" x14ac:dyDescent="0.2">
      <c r="H518" s="51"/>
      <c r="I518" s="51"/>
      <c r="J518" s="51"/>
    </row>
    <row r="519" spans="8:10" s="1" customFormat="1" x14ac:dyDescent="0.2">
      <c r="H519" s="51"/>
      <c r="I519" s="51"/>
      <c r="J519" s="51"/>
    </row>
    <row r="520" spans="8:10" s="1" customFormat="1" x14ac:dyDescent="0.2">
      <c r="H520" s="51"/>
      <c r="I520" s="51"/>
      <c r="J520" s="51"/>
    </row>
    <row r="521" spans="8:10" s="1" customFormat="1" x14ac:dyDescent="0.2">
      <c r="H521" s="51"/>
      <c r="I521" s="51"/>
      <c r="J521" s="51"/>
    </row>
    <row r="522" spans="8:10" s="1" customFormat="1" x14ac:dyDescent="0.2">
      <c r="H522" s="51"/>
      <c r="I522" s="51"/>
      <c r="J522" s="51"/>
    </row>
    <row r="523" spans="8:10" s="1" customFormat="1" x14ac:dyDescent="0.2">
      <c r="H523" s="51"/>
      <c r="I523" s="51"/>
      <c r="J523" s="51"/>
    </row>
    <row r="524" spans="8:10" s="1" customFormat="1" x14ac:dyDescent="0.2">
      <c r="H524" s="51"/>
      <c r="I524" s="51"/>
      <c r="J524" s="51"/>
    </row>
    <row r="525" spans="8:10" s="1" customFormat="1" x14ac:dyDescent="0.2">
      <c r="H525" s="51"/>
      <c r="I525" s="51"/>
      <c r="J525" s="51"/>
    </row>
    <row r="526" spans="8:10" s="1" customFormat="1" x14ac:dyDescent="0.2">
      <c r="H526" s="51"/>
      <c r="I526" s="51"/>
      <c r="J526" s="51"/>
    </row>
    <row r="527" spans="8:10" s="1" customFormat="1" x14ac:dyDescent="0.2">
      <c r="H527" s="51"/>
      <c r="I527" s="51"/>
      <c r="J527" s="51"/>
    </row>
    <row r="528" spans="8:10" s="1" customFormat="1" x14ac:dyDescent="0.2">
      <c r="H528" s="51"/>
      <c r="I528" s="51"/>
      <c r="J528" s="51"/>
    </row>
    <row r="529" spans="8:10" s="1" customFormat="1" x14ac:dyDescent="0.2">
      <c r="H529" s="51"/>
      <c r="I529" s="51"/>
      <c r="J529" s="51"/>
    </row>
    <row r="530" spans="8:10" s="1" customFormat="1" x14ac:dyDescent="0.2">
      <c r="H530" s="51"/>
      <c r="I530" s="51"/>
      <c r="J530" s="51"/>
    </row>
    <row r="531" spans="8:10" s="1" customFormat="1" x14ac:dyDescent="0.2">
      <c r="H531" s="51"/>
      <c r="I531" s="51"/>
      <c r="J531" s="51"/>
    </row>
    <row r="532" spans="8:10" s="1" customFormat="1" x14ac:dyDescent="0.2">
      <c r="H532" s="51"/>
      <c r="I532" s="51"/>
      <c r="J532" s="51"/>
    </row>
    <row r="533" spans="8:10" s="1" customFormat="1" x14ac:dyDescent="0.2">
      <c r="H533" s="51"/>
      <c r="I533" s="51"/>
      <c r="J533" s="51"/>
    </row>
    <row r="534" spans="8:10" s="1" customFormat="1" x14ac:dyDescent="0.2">
      <c r="H534" s="51"/>
      <c r="I534" s="51"/>
      <c r="J534" s="51"/>
    </row>
    <row r="535" spans="8:10" s="1" customFormat="1" x14ac:dyDescent="0.2">
      <c r="H535" s="51"/>
      <c r="I535" s="51"/>
      <c r="J535" s="51"/>
    </row>
    <row r="536" spans="8:10" s="1" customFormat="1" x14ac:dyDescent="0.2">
      <c r="H536" s="51"/>
      <c r="I536" s="51"/>
      <c r="J536" s="51"/>
    </row>
    <row r="537" spans="8:10" s="1" customFormat="1" x14ac:dyDescent="0.2">
      <c r="H537" s="51"/>
      <c r="I537" s="51"/>
      <c r="J537" s="51"/>
    </row>
    <row r="538" spans="8:10" s="1" customFormat="1" x14ac:dyDescent="0.2">
      <c r="H538" s="51"/>
      <c r="I538" s="51"/>
      <c r="J538" s="51"/>
    </row>
    <row r="539" spans="8:10" s="1" customFormat="1" x14ac:dyDescent="0.2">
      <c r="H539" s="51"/>
      <c r="I539" s="51"/>
      <c r="J539" s="51"/>
    </row>
    <row r="540" spans="8:10" s="1" customFormat="1" x14ac:dyDescent="0.2">
      <c r="H540" s="51"/>
      <c r="I540" s="51"/>
      <c r="J540" s="51"/>
    </row>
    <row r="541" spans="8:10" s="1" customFormat="1" x14ac:dyDescent="0.2">
      <c r="H541" s="51"/>
      <c r="I541" s="51"/>
      <c r="J541" s="51"/>
    </row>
    <row r="542" spans="8:10" s="1" customFormat="1" x14ac:dyDescent="0.2">
      <c r="H542" s="51"/>
      <c r="I542" s="51"/>
      <c r="J542" s="51"/>
    </row>
    <row r="543" spans="8:10" s="1" customFormat="1" x14ac:dyDescent="0.2">
      <c r="H543" s="51"/>
      <c r="I543" s="51"/>
      <c r="J543" s="51"/>
    </row>
    <row r="544" spans="8:10" s="1" customFormat="1" x14ac:dyDescent="0.2">
      <c r="H544" s="51"/>
      <c r="I544" s="51"/>
      <c r="J544" s="51"/>
    </row>
    <row r="545" spans="8:10" s="1" customFormat="1" x14ac:dyDescent="0.2">
      <c r="H545" s="51"/>
      <c r="I545" s="51"/>
      <c r="J545" s="51"/>
    </row>
    <row r="546" spans="8:10" s="1" customFormat="1" x14ac:dyDescent="0.2">
      <c r="H546" s="51"/>
      <c r="I546" s="51"/>
      <c r="J546" s="51"/>
    </row>
    <row r="547" spans="8:10" s="1" customFormat="1" x14ac:dyDescent="0.2">
      <c r="H547" s="51"/>
      <c r="I547" s="51"/>
      <c r="J547" s="51"/>
    </row>
    <row r="548" spans="8:10" s="1" customFormat="1" x14ac:dyDescent="0.2">
      <c r="H548" s="51"/>
      <c r="I548" s="51"/>
      <c r="J548" s="51"/>
    </row>
    <row r="549" spans="8:10" s="1" customFormat="1" x14ac:dyDescent="0.2">
      <c r="H549" s="51"/>
      <c r="I549" s="51"/>
      <c r="J549" s="51"/>
    </row>
    <row r="550" spans="8:10" s="1" customFormat="1" x14ac:dyDescent="0.2">
      <c r="H550" s="51"/>
      <c r="I550" s="51"/>
      <c r="J550" s="51"/>
    </row>
    <row r="551" spans="8:10" s="1" customFormat="1" x14ac:dyDescent="0.2">
      <c r="H551" s="51"/>
      <c r="I551" s="51"/>
      <c r="J551" s="51"/>
    </row>
    <row r="552" spans="8:10" s="1" customFormat="1" x14ac:dyDescent="0.2">
      <c r="H552" s="51"/>
      <c r="I552" s="51"/>
      <c r="J552" s="51"/>
    </row>
    <row r="553" spans="8:10" s="1" customFormat="1" x14ac:dyDescent="0.2">
      <c r="H553" s="51"/>
      <c r="I553" s="51"/>
      <c r="J553" s="51"/>
    </row>
    <row r="554" spans="8:10" s="1" customFormat="1" x14ac:dyDescent="0.2">
      <c r="H554" s="51"/>
      <c r="I554" s="51"/>
      <c r="J554" s="51"/>
    </row>
    <row r="555" spans="8:10" s="1" customFormat="1" x14ac:dyDescent="0.2">
      <c r="H555" s="51"/>
      <c r="I555" s="51"/>
      <c r="J555" s="51"/>
    </row>
    <row r="556" spans="8:10" s="1" customFormat="1" x14ac:dyDescent="0.2">
      <c r="H556" s="51"/>
      <c r="I556" s="51"/>
      <c r="J556" s="51"/>
    </row>
    <row r="557" spans="8:10" s="1" customFormat="1" x14ac:dyDescent="0.2">
      <c r="H557" s="51"/>
      <c r="I557" s="51"/>
      <c r="J557" s="51"/>
    </row>
    <row r="558" spans="8:10" s="1" customFormat="1" x14ac:dyDescent="0.2">
      <c r="H558" s="51"/>
      <c r="I558" s="51"/>
      <c r="J558" s="51"/>
    </row>
    <row r="559" spans="8:10" s="1" customFormat="1" x14ac:dyDescent="0.2">
      <c r="H559" s="51"/>
      <c r="I559" s="51"/>
      <c r="J559" s="51"/>
    </row>
    <row r="560" spans="8:10" s="1" customFormat="1" x14ac:dyDescent="0.2">
      <c r="H560" s="51"/>
      <c r="I560" s="51"/>
      <c r="J560" s="51"/>
    </row>
    <row r="561" spans="8:10" s="1" customFormat="1" x14ac:dyDescent="0.2">
      <c r="H561" s="51"/>
      <c r="I561" s="51"/>
      <c r="J561" s="51"/>
    </row>
    <row r="562" spans="8:10" s="1" customFormat="1" x14ac:dyDescent="0.2">
      <c r="H562" s="51"/>
      <c r="I562" s="51"/>
      <c r="J562" s="51"/>
    </row>
    <row r="563" spans="8:10" s="1" customFormat="1" x14ac:dyDescent="0.2">
      <c r="H563" s="51"/>
      <c r="I563" s="51"/>
      <c r="J563" s="51"/>
    </row>
    <row r="564" spans="8:10" s="1" customFormat="1" x14ac:dyDescent="0.2">
      <c r="H564" s="51"/>
      <c r="I564" s="51"/>
      <c r="J564" s="51"/>
    </row>
    <row r="565" spans="8:10" s="1" customFormat="1" x14ac:dyDescent="0.2">
      <c r="H565" s="51"/>
      <c r="I565" s="51"/>
      <c r="J565" s="51"/>
    </row>
    <row r="566" spans="8:10" s="1" customFormat="1" x14ac:dyDescent="0.2">
      <c r="H566" s="51"/>
      <c r="I566" s="51"/>
      <c r="J566" s="51"/>
    </row>
    <row r="567" spans="8:10" s="1" customFormat="1" x14ac:dyDescent="0.2">
      <c r="H567" s="51"/>
      <c r="I567" s="51"/>
      <c r="J567" s="51"/>
    </row>
    <row r="568" spans="8:10" s="1" customFormat="1" x14ac:dyDescent="0.2">
      <c r="H568" s="51"/>
      <c r="I568" s="51"/>
      <c r="J568" s="51"/>
    </row>
    <row r="569" spans="8:10" s="1" customFormat="1" x14ac:dyDescent="0.2">
      <c r="H569" s="51"/>
      <c r="I569" s="51"/>
      <c r="J569" s="51"/>
    </row>
    <row r="570" spans="8:10" s="1" customFormat="1" x14ac:dyDescent="0.2">
      <c r="H570" s="51"/>
      <c r="I570" s="51"/>
      <c r="J570" s="51"/>
    </row>
    <row r="571" spans="8:10" s="1" customFormat="1" x14ac:dyDescent="0.2">
      <c r="H571" s="51"/>
      <c r="I571" s="51"/>
      <c r="J571" s="51"/>
    </row>
    <row r="572" spans="8:10" s="1" customFormat="1" x14ac:dyDescent="0.2">
      <c r="H572" s="51"/>
      <c r="I572" s="51"/>
      <c r="J572" s="51"/>
    </row>
    <row r="573" spans="8:10" s="1" customFormat="1" x14ac:dyDescent="0.2">
      <c r="H573" s="51"/>
      <c r="I573" s="51"/>
      <c r="J573" s="51"/>
    </row>
    <row r="574" spans="8:10" s="1" customFormat="1" x14ac:dyDescent="0.2">
      <c r="H574" s="51"/>
      <c r="I574" s="51"/>
      <c r="J574" s="51"/>
    </row>
    <row r="575" spans="8:10" s="1" customFormat="1" x14ac:dyDescent="0.2">
      <c r="H575" s="51"/>
      <c r="I575" s="51"/>
      <c r="J575" s="51"/>
    </row>
    <row r="576" spans="8:10" s="1" customFormat="1" x14ac:dyDescent="0.2">
      <c r="H576" s="51"/>
      <c r="I576" s="51"/>
      <c r="J576" s="51"/>
    </row>
    <row r="577" spans="8:10" s="1" customFormat="1" x14ac:dyDescent="0.2">
      <c r="H577" s="51"/>
      <c r="I577" s="51"/>
      <c r="J577" s="51"/>
    </row>
    <row r="578" spans="8:10" s="1" customFormat="1" x14ac:dyDescent="0.2">
      <c r="H578" s="51"/>
      <c r="I578" s="51"/>
      <c r="J578" s="51"/>
    </row>
    <row r="579" spans="8:10" s="1" customFormat="1" x14ac:dyDescent="0.2">
      <c r="H579" s="51"/>
      <c r="I579" s="51"/>
      <c r="J579" s="51"/>
    </row>
    <row r="580" spans="8:10" s="1" customFormat="1" x14ac:dyDescent="0.2">
      <c r="H580" s="51"/>
      <c r="I580" s="51"/>
      <c r="J580" s="51"/>
    </row>
    <row r="581" spans="8:10" s="1" customFormat="1" x14ac:dyDescent="0.2">
      <c r="H581" s="51"/>
      <c r="I581" s="51"/>
      <c r="J581" s="51"/>
    </row>
    <row r="582" spans="8:10" s="1" customFormat="1" x14ac:dyDescent="0.2">
      <c r="H582" s="51"/>
      <c r="I582" s="51"/>
      <c r="J582" s="51"/>
    </row>
    <row r="583" spans="8:10" s="1" customFormat="1" x14ac:dyDescent="0.2">
      <c r="H583" s="51"/>
      <c r="I583" s="51"/>
      <c r="J583" s="51"/>
    </row>
    <row r="584" spans="8:10" s="1" customFormat="1" x14ac:dyDescent="0.2">
      <c r="H584" s="51"/>
      <c r="I584" s="51"/>
      <c r="J584" s="51"/>
    </row>
    <row r="585" spans="8:10" s="1" customFormat="1" x14ac:dyDescent="0.2">
      <c r="H585" s="51"/>
      <c r="I585" s="51"/>
      <c r="J585" s="51"/>
    </row>
    <row r="586" spans="8:10" s="1" customFormat="1" x14ac:dyDescent="0.2">
      <c r="H586" s="51"/>
      <c r="I586" s="51"/>
      <c r="J586" s="51"/>
    </row>
    <row r="587" spans="8:10" s="1" customFormat="1" x14ac:dyDescent="0.2">
      <c r="H587" s="51"/>
      <c r="I587" s="51"/>
      <c r="J587" s="51"/>
    </row>
    <row r="588" spans="8:10" s="1" customFormat="1" x14ac:dyDescent="0.2">
      <c r="H588" s="51"/>
      <c r="I588" s="51"/>
      <c r="J588" s="51"/>
    </row>
    <row r="589" spans="8:10" s="1" customFormat="1" x14ac:dyDescent="0.2">
      <c r="H589" s="51"/>
      <c r="I589" s="51"/>
      <c r="J589" s="51"/>
    </row>
    <row r="590" spans="8:10" s="1" customFormat="1" x14ac:dyDescent="0.2">
      <c r="H590" s="51"/>
      <c r="I590" s="51"/>
      <c r="J590" s="51"/>
    </row>
    <row r="591" spans="8:10" s="1" customFormat="1" x14ac:dyDescent="0.2">
      <c r="H591" s="51"/>
      <c r="I591" s="51"/>
      <c r="J591" s="51"/>
    </row>
    <row r="592" spans="8:10" s="1" customFormat="1" x14ac:dyDescent="0.2">
      <c r="H592" s="51"/>
      <c r="I592" s="51"/>
      <c r="J592" s="51"/>
    </row>
    <row r="593" spans="8:10" s="1" customFormat="1" x14ac:dyDescent="0.2">
      <c r="H593" s="51"/>
      <c r="I593" s="51"/>
      <c r="J593" s="51"/>
    </row>
    <row r="594" spans="8:10" s="1" customFormat="1" x14ac:dyDescent="0.2">
      <c r="H594" s="51"/>
      <c r="I594" s="51"/>
      <c r="J594" s="51"/>
    </row>
    <row r="595" spans="8:10" s="1" customFormat="1" x14ac:dyDescent="0.2">
      <c r="H595" s="51"/>
      <c r="I595" s="51"/>
      <c r="J595" s="51"/>
    </row>
    <row r="596" spans="8:10" s="1" customFormat="1" x14ac:dyDescent="0.2">
      <c r="H596" s="51"/>
      <c r="I596" s="51"/>
      <c r="J596" s="51"/>
    </row>
    <row r="597" spans="8:10" s="1" customFormat="1" x14ac:dyDescent="0.2">
      <c r="H597" s="51"/>
      <c r="I597" s="51"/>
      <c r="J597" s="51"/>
    </row>
    <row r="598" spans="8:10" s="1" customFormat="1" x14ac:dyDescent="0.2">
      <c r="H598" s="51"/>
      <c r="I598" s="51"/>
      <c r="J598" s="51"/>
    </row>
    <row r="599" spans="8:10" s="1" customFormat="1" x14ac:dyDescent="0.2">
      <c r="H599" s="51"/>
      <c r="I599" s="51"/>
      <c r="J599" s="51"/>
    </row>
    <row r="600" spans="8:10" s="1" customFormat="1" x14ac:dyDescent="0.2">
      <c r="H600" s="51"/>
      <c r="I600" s="51"/>
      <c r="J600" s="51"/>
    </row>
    <row r="601" spans="8:10" s="1" customFormat="1" x14ac:dyDescent="0.2">
      <c r="H601" s="51"/>
      <c r="I601" s="51"/>
      <c r="J601" s="51"/>
    </row>
    <row r="602" spans="8:10" s="1" customFormat="1" x14ac:dyDescent="0.2">
      <c r="H602" s="51"/>
      <c r="I602" s="51"/>
      <c r="J602" s="51"/>
    </row>
    <row r="603" spans="8:10" s="1" customFormat="1" x14ac:dyDescent="0.2">
      <c r="H603" s="51"/>
      <c r="I603" s="51"/>
      <c r="J603" s="51"/>
    </row>
    <row r="604" spans="8:10" s="1" customFormat="1" x14ac:dyDescent="0.2">
      <c r="H604" s="51"/>
      <c r="I604" s="51"/>
      <c r="J604" s="51"/>
    </row>
    <row r="605" spans="8:10" s="1" customFormat="1" x14ac:dyDescent="0.2">
      <c r="H605" s="51"/>
      <c r="I605" s="51"/>
      <c r="J605" s="51"/>
    </row>
    <row r="606" spans="8:10" s="1" customFormat="1" x14ac:dyDescent="0.2">
      <c r="H606" s="51"/>
      <c r="I606" s="51"/>
      <c r="J606" s="51"/>
    </row>
    <row r="607" spans="8:10" s="1" customFormat="1" x14ac:dyDescent="0.2">
      <c r="H607" s="51"/>
      <c r="I607" s="51"/>
      <c r="J607" s="51"/>
    </row>
    <row r="608" spans="8:10" s="1" customFormat="1" x14ac:dyDescent="0.2">
      <c r="H608" s="51"/>
      <c r="I608" s="51"/>
      <c r="J608" s="51"/>
    </row>
    <row r="609" spans="8:10" s="1" customFormat="1" x14ac:dyDescent="0.2">
      <c r="H609" s="51"/>
      <c r="I609" s="51"/>
      <c r="J609" s="51"/>
    </row>
    <row r="610" spans="8:10" s="1" customFormat="1" x14ac:dyDescent="0.2">
      <c r="H610" s="51"/>
      <c r="I610" s="51"/>
      <c r="J610" s="51"/>
    </row>
    <row r="611" spans="8:10" s="1" customFormat="1" x14ac:dyDescent="0.2">
      <c r="H611" s="51"/>
      <c r="I611" s="51"/>
      <c r="J611" s="51"/>
    </row>
    <row r="612" spans="8:10" s="1" customFormat="1" x14ac:dyDescent="0.2">
      <c r="H612" s="51"/>
      <c r="I612" s="51"/>
      <c r="J612" s="51"/>
    </row>
    <row r="613" spans="8:10" s="1" customFormat="1" x14ac:dyDescent="0.2">
      <c r="H613" s="51"/>
      <c r="I613" s="51"/>
      <c r="J613" s="51"/>
    </row>
    <row r="614" spans="8:10" s="1" customFormat="1" x14ac:dyDescent="0.2">
      <c r="H614" s="51"/>
      <c r="I614" s="51"/>
      <c r="J614" s="51"/>
    </row>
    <row r="615" spans="8:10" s="1" customFormat="1" x14ac:dyDescent="0.2">
      <c r="H615" s="51"/>
      <c r="I615" s="51"/>
      <c r="J615" s="51"/>
    </row>
    <row r="616" spans="8:10" s="1" customFormat="1" x14ac:dyDescent="0.2">
      <c r="H616" s="51"/>
      <c r="I616" s="51"/>
      <c r="J616" s="51"/>
    </row>
    <row r="617" spans="8:10" s="1" customFormat="1" x14ac:dyDescent="0.2">
      <c r="H617" s="51"/>
      <c r="I617" s="51"/>
      <c r="J617" s="51"/>
    </row>
    <row r="618" spans="8:10" s="1" customFormat="1" x14ac:dyDescent="0.2">
      <c r="H618" s="51"/>
      <c r="I618" s="51"/>
      <c r="J618" s="51"/>
    </row>
    <row r="619" spans="8:10" s="1" customFormat="1" x14ac:dyDescent="0.2">
      <c r="H619" s="51"/>
      <c r="I619" s="51"/>
      <c r="J619" s="51"/>
    </row>
    <row r="620" spans="8:10" s="1" customFormat="1" x14ac:dyDescent="0.2">
      <c r="H620" s="51"/>
      <c r="I620" s="51"/>
      <c r="J620" s="51"/>
    </row>
    <row r="621" spans="8:10" s="1" customFormat="1" x14ac:dyDescent="0.2">
      <c r="H621" s="51"/>
      <c r="I621" s="51"/>
      <c r="J621" s="51"/>
    </row>
    <row r="622" spans="8:10" s="1" customFormat="1" x14ac:dyDescent="0.2">
      <c r="H622" s="51"/>
      <c r="I622" s="51"/>
      <c r="J622" s="51"/>
    </row>
    <row r="623" spans="8:10" s="1" customFormat="1" x14ac:dyDescent="0.2">
      <c r="H623" s="51"/>
      <c r="I623" s="51"/>
      <c r="J623" s="51"/>
    </row>
  </sheetData>
  <mergeCells count="4">
    <mergeCell ref="A1:J1"/>
    <mergeCell ref="A2:J2"/>
    <mergeCell ref="A6:J6"/>
    <mergeCell ref="A34:J3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2"/>
  <sheetViews>
    <sheetView workbookViewId="0">
      <selection activeCell="G8" sqref="G8"/>
    </sheetView>
  </sheetViews>
  <sheetFormatPr defaultColWidth="9.140625" defaultRowHeight="12.75" x14ac:dyDescent="0.2"/>
  <cols>
    <col min="1" max="1" width="5.7109375" style="12" bestFit="1" customWidth="1"/>
    <col min="2" max="2" width="19.42578125" style="51" customWidth="1"/>
    <col min="3" max="3" width="14.28515625" style="51" customWidth="1"/>
    <col min="4" max="4" width="13.28515625" style="51" customWidth="1"/>
    <col min="5" max="5" width="12.5703125" style="39" customWidth="1"/>
    <col min="6" max="6" width="20.85546875" style="51" customWidth="1"/>
    <col min="7" max="7" width="23.140625" style="51" customWidth="1"/>
    <col min="8" max="9" width="22.28515625" style="3" customWidth="1"/>
    <col min="10" max="10" width="29" style="3" customWidth="1"/>
    <col min="11" max="11" width="12.28515625" style="1" customWidth="1"/>
    <col min="12" max="16384" width="9.140625" style="1"/>
  </cols>
  <sheetData>
    <row r="1" spans="1:17" ht="15" x14ac:dyDescent="0.25">
      <c r="A1" s="1106" t="s">
        <v>12558</v>
      </c>
      <c r="B1" s="1106"/>
      <c r="C1" s="1106"/>
      <c r="D1" s="1106"/>
      <c r="E1" s="1106"/>
      <c r="F1" s="1106"/>
      <c r="G1" s="1106"/>
      <c r="H1" s="1106"/>
      <c r="I1" s="1106"/>
      <c r="J1" s="1106"/>
      <c r="K1"/>
      <c r="L1"/>
      <c r="M1"/>
      <c r="N1"/>
      <c r="O1"/>
      <c r="P1"/>
      <c r="Q1"/>
    </row>
    <row r="2" spans="1:17" ht="15" x14ac:dyDescent="0.25">
      <c r="A2" s="1107" t="s">
        <v>1545</v>
      </c>
      <c r="B2" s="1107"/>
      <c r="C2" s="1107"/>
      <c r="D2" s="1107"/>
      <c r="E2" s="1107"/>
      <c r="F2" s="1107"/>
      <c r="G2" s="1107"/>
      <c r="H2" s="1107"/>
      <c r="I2" s="1107"/>
      <c r="J2" s="1107"/>
      <c r="K2"/>
      <c r="L2"/>
      <c r="M2"/>
      <c r="N2"/>
      <c r="O2"/>
      <c r="P2"/>
      <c r="Q2"/>
    </row>
    <row r="3" spans="1:17" ht="15.75" thickBot="1" x14ac:dyDescent="0.3">
      <c r="A3" s="8"/>
      <c r="B3" s="155"/>
      <c r="C3" s="143"/>
      <c r="D3" s="155"/>
      <c r="E3" s="41"/>
      <c r="F3" s="155"/>
      <c r="G3" s="155"/>
      <c r="H3" s="143"/>
      <c r="I3" s="143"/>
      <c r="J3" s="143"/>
      <c r="K3"/>
      <c r="L3"/>
      <c r="M3"/>
      <c r="N3"/>
      <c r="O3"/>
      <c r="P3"/>
      <c r="Q3"/>
    </row>
    <row r="4" spans="1:17" ht="95.25" customHeight="1" thickBot="1" x14ac:dyDescent="0.3">
      <c r="A4" s="356" t="s">
        <v>1</v>
      </c>
      <c r="B4" s="156" t="s">
        <v>406</v>
      </c>
      <c r="C4" s="156" t="s">
        <v>407</v>
      </c>
      <c r="D4" s="156" t="s">
        <v>408</v>
      </c>
      <c r="E4" s="355" t="s">
        <v>4</v>
      </c>
      <c r="F4" s="156" t="s">
        <v>409</v>
      </c>
      <c r="G4" s="200" t="s">
        <v>410</v>
      </c>
      <c r="H4" s="200" t="s">
        <v>411</v>
      </c>
      <c r="I4" s="200" t="s">
        <v>412</v>
      </c>
      <c r="J4" s="156" t="s">
        <v>413</v>
      </c>
      <c r="K4"/>
      <c r="L4"/>
      <c r="M4"/>
      <c r="N4"/>
      <c r="O4"/>
      <c r="P4"/>
      <c r="Q4"/>
    </row>
    <row r="5" spans="1:17" s="161" customFormat="1" ht="15" x14ac:dyDescent="0.25">
      <c r="A5" s="581">
        <v>1</v>
      </c>
      <c r="B5" s="160">
        <v>2</v>
      </c>
      <c r="C5" s="160">
        <v>3</v>
      </c>
      <c r="D5" s="160">
        <v>4</v>
      </c>
      <c r="E5" s="160">
        <v>5</v>
      </c>
      <c r="F5" s="160">
        <v>6</v>
      </c>
      <c r="G5" s="358">
        <v>7</v>
      </c>
      <c r="H5" s="358">
        <v>8</v>
      </c>
      <c r="I5" s="358">
        <v>9</v>
      </c>
      <c r="J5" s="160">
        <v>10</v>
      </c>
      <c r="K5" s="149"/>
      <c r="L5" s="149"/>
      <c r="M5" s="149"/>
      <c r="N5" s="149"/>
      <c r="O5" s="149"/>
      <c r="P5" s="149"/>
      <c r="Q5" s="149"/>
    </row>
    <row r="6" spans="1:17" ht="15" x14ac:dyDescent="0.25">
      <c r="A6" s="1147" t="s">
        <v>414</v>
      </c>
      <c r="B6" s="1148"/>
      <c r="C6" s="1148"/>
      <c r="D6" s="1148"/>
      <c r="E6" s="1148"/>
      <c r="F6" s="1148"/>
      <c r="G6" s="1148"/>
      <c r="H6" s="1148"/>
      <c r="I6" s="1148"/>
      <c r="J6" s="1149"/>
      <c r="K6"/>
      <c r="L6"/>
      <c r="M6"/>
      <c r="N6"/>
      <c r="O6"/>
      <c r="P6"/>
      <c r="Q6"/>
    </row>
    <row r="7" spans="1:17" ht="89.25" x14ac:dyDescent="0.2">
      <c r="A7" s="31" t="s">
        <v>4672</v>
      </c>
      <c r="B7" s="136" t="s">
        <v>12559</v>
      </c>
      <c r="C7" s="136" t="s">
        <v>1547</v>
      </c>
      <c r="D7" s="136"/>
      <c r="E7" s="31">
        <v>13548.5</v>
      </c>
      <c r="F7" s="136" t="s">
        <v>12560</v>
      </c>
      <c r="G7" s="3" t="s">
        <v>12561</v>
      </c>
      <c r="H7" s="136" t="s">
        <v>12562</v>
      </c>
      <c r="I7" s="136" t="s">
        <v>12563</v>
      </c>
      <c r="J7" s="136" t="s">
        <v>12564</v>
      </c>
      <c r="K7" s="3"/>
      <c r="L7" s="3"/>
      <c r="M7" s="3"/>
      <c r="N7" s="3"/>
      <c r="O7" s="3"/>
      <c r="P7" s="3"/>
      <c r="Q7" s="3"/>
    </row>
    <row r="8" spans="1:17" ht="38.25" x14ac:dyDescent="0.2">
      <c r="A8" s="31" t="s">
        <v>9814</v>
      </c>
      <c r="B8" s="136" t="s">
        <v>12565</v>
      </c>
      <c r="C8" s="136" t="s">
        <v>1547</v>
      </c>
      <c r="D8" s="136"/>
      <c r="E8" s="31">
        <v>3658.22</v>
      </c>
      <c r="F8" s="136" t="s">
        <v>12566</v>
      </c>
      <c r="G8" s="92" t="s">
        <v>12567</v>
      </c>
      <c r="H8" s="136" t="s">
        <v>12568</v>
      </c>
      <c r="I8" s="136" t="s">
        <v>12569</v>
      </c>
      <c r="J8" s="136" t="s">
        <v>12570</v>
      </c>
      <c r="K8" s="3"/>
      <c r="L8" s="3"/>
      <c r="M8" s="3"/>
      <c r="N8" s="3"/>
      <c r="O8" s="3"/>
      <c r="P8" s="3"/>
      <c r="Q8" s="3"/>
    </row>
    <row r="9" spans="1:17" ht="25.5" x14ac:dyDescent="0.2">
      <c r="A9" s="162"/>
      <c r="B9" s="164" t="s">
        <v>425</v>
      </c>
      <c r="C9" s="164">
        <v>2</v>
      </c>
      <c r="D9" s="164"/>
      <c r="E9" s="162">
        <v>17206.72</v>
      </c>
      <c r="F9" s="164"/>
      <c r="G9" s="164"/>
      <c r="H9" s="164"/>
      <c r="I9" s="164"/>
      <c r="J9" s="164"/>
      <c r="K9" s="3"/>
      <c r="L9" s="3"/>
      <c r="M9" s="3"/>
      <c r="N9" s="3"/>
      <c r="O9" s="3"/>
      <c r="P9" s="3"/>
      <c r="Q9" s="3"/>
    </row>
    <row r="10" spans="1:17" ht="127.5" x14ac:dyDescent="0.2">
      <c r="A10" s="31">
        <v>1</v>
      </c>
      <c r="B10" s="136" t="s">
        <v>12571</v>
      </c>
      <c r="C10" s="136" t="s">
        <v>12572</v>
      </c>
      <c r="D10" s="136"/>
      <c r="E10" s="31">
        <v>226964.7</v>
      </c>
      <c r="F10" s="414" t="s">
        <v>12573</v>
      </c>
      <c r="G10" s="414" t="s">
        <v>12574</v>
      </c>
      <c r="H10" s="414" t="s">
        <v>12575</v>
      </c>
      <c r="I10" s="143" t="s">
        <v>12576</v>
      </c>
      <c r="J10" s="136" t="s">
        <v>12577</v>
      </c>
      <c r="K10" s="3"/>
      <c r="L10" s="3"/>
      <c r="M10" s="3"/>
      <c r="N10" s="3"/>
      <c r="O10" s="3"/>
      <c r="P10" s="3"/>
      <c r="Q10" s="3"/>
    </row>
    <row r="11" spans="1:17" ht="25.5" x14ac:dyDescent="0.2">
      <c r="A11" s="162"/>
      <c r="B11" s="164" t="s">
        <v>12578</v>
      </c>
      <c r="C11" s="164">
        <v>1</v>
      </c>
      <c r="D11" s="164"/>
      <c r="E11" s="162">
        <v>226964.7</v>
      </c>
      <c r="F11" s="164"/>
      <c r="G11" s="164"/>
      <c r="H11" s="164"/>
      <c r="I11" s="164"/>
      <c r="J11" s="164"/>
      <c r="K11" s="3"/>
      <c r="L11" s="3"/>
      <c r="M11" s="3"/>
      <c r="N11" s="3"/>
      <c r="O11" s="3"/>
      <c r="P11" s="3"/>
      <c r="Q11" s="3"/>
    </row>
    <row r="12" spans="1:17" ht="51" x14ac:dyDescent="0.2">
      <c r="A12" s="31" t="s">
        <v>4672</v>
      </c>
      <c r="B12" s="136" t="s">
        <v>12579</v>
      </c>
      <c r="C12" s="136" t="s">
        <v>427</v>
      </c>
      <c r="D12" s="136" t="s">
        <v>428</v>
      </c>
      <c r="E12" s="31">
        <v>1400</v>
      </c>
      <c r="F12" s="136" t="s">
        <v>12580</v>
      </c>
      <c r="G12" s="136" t="s">
        <v>12581</v>
      </c>
      <c r="H12" s="136" t="s">
        <v>12582</v>
      </c>
      <c r="I12" s="136" t="s">
        <v>12582</v>
      </c>
      <c r="J12" s="136" t="s">
        <v>12583</v>
      </c>
      <c r="K12" s="3"/>
      <c r="L12" s="3"/>
      <c r="M12" s="3"/>
      <c r="N12" s="3"/>
      <c r="O12" s="3"/>
      <c r="P12" s="3"/>
      <c r="Q12" s="3"/>
    </row>
    <row r="13" spans="1:17" ht="51" x14ac:dyDescent="0.2">
      <c r="A13" s="31" t="s">
        <v>9814</v>
      </c>
      <c r="B13" s="136" t="s">
        <v>12584</v>
      </c>
      <c r="C13" s="136" t="s">
        <v>427</v>
      </c>
      <c r="D13" s="136" t="s">
        <v>428</v>
      </c>
      <c r="E13" s="31">
        <v>1162</v>
      </c>
      <c r="F13" s="136" t="s">
        <v>12585</v>
      </c>
      <c r="G13" s="136" t="s">
        <v>12586</v>
      </c>
      <c r="H13" s="136" t="s">
        <v>12587</v>
      </c>
      <c r="I13" s="136" t="s">
        <v>12587</v>
      </c>
      <c r="J13" s="136" t="s">
        <v>12588</v>
      </c>
      <c r="K13" s="3"/>
      <c r="L13" s="3"/>
      <c r="M13" s="3"/>
      <c r="N13" s="3"/>
      <c r="O13" s="3"/>
      <c r="P13" s="3"/>
      <c r="Q13" s="3"/>
    </row>
    <row r="14" spans="1:17" ht="51" x14ac:dyDescent="0.2">
      <c r="A14" s="31" t="s">
        <v>9818</v>
      </c>
      <c r="B14" s="136" t="s">
        <v>12589</v>
      </c>
      <c r="C14" s="136" t="s">
        <v>427</v>
      </c>
      <c r="D14" s="136" t="s">
        <v>428</v>
      </c>
      <c r="E14" s="31">
        <v>967</v>
      </c>
      <c r="F14" s="136" t="s">
        <v>12590</v>
      </c>
      <c r="G14" s="136" t="s">
        <v>12591</v>
      </c>
      <c r="H14" s="136" t="s">
        <v>12592</v>
      </c>
      <c r="I14" s="136" t="s">
        <v>12592</v>
      </c>
      <c r="J14" s="136" t="s">
        <v>12593</v>
      </c>
      <c r="K14" s="3"/>
      <c r="L14" s="3"/>
      <c r="M14" s="3"/>
      <c r="N14" s="3"/>
      <c r="O14" s="3"/>
      <c r="P14" s="3"/>
      <c r="Q14" s="3"/>
    </row>
    <row r="15" spans="1:17" ht="89.25" x14ac:dyDescent="0.2">
      <c r="A15" s="31" t="s">
        <v>5419</v>
      </c>
      <c r="B15" s="136" t="s">
        <v>12594</v>
      </c>
      <c r="C15" s="136" t="s">
        <v>427</v>
      </c>
      <c r="D15" s="136" t="s">
        <v>428</v>
      </c>
      <c r="E15" s="31">
        <v>1288</v>
      </c>
      <c r="F15" s="136" t="s">
        <v>12595</v>
      </c>
      <c r="G15" s="136" t="s">
        <v>12596</v>
      </c>
      <c r="H15" s="136" t="s">
        <v>12597</v>
      </c>
      <c r="I15" s="136" t="s">
        <v>12597</v>
      </c>
      <c r="J15" s="136" t="s">
        <v>12598</v>
      </c>
      <c r="K15" s="3"/>
      <c r="L15" s="3"/>
      <c r="M15" s="3"/>
      <c r="N15" s="3"/>
      <c r="O15" s="3"/>
      <c r="P15" s="3"/>
      <c r="Q15" s="3"/>
    </row>
    <row r="16" spans="1:17" ht="38.25" x14ac:dyDescent="0.2">
      <c r="A16" s="31" t="s">
        <v>9825</v>
      </c>
      <c r="B16" s="136" t="s">
        <v>12599</v>
      </c>
      <c r="C16" s="136" t="s">
        <v>427</v>
      </c>
      <c r="D16" s="136" t="s">
        <v>428</v>
      </c>
      <c r="E16" s="31">
        <v>10</v>
      </c>
      <c r="F16" s="136" t="s">
        <v>12600</v>
      </c>
      <c r="G16" s="136" t="s">
        <v>12601</v>
      </c>
      <c r="H16" s="136" t="s">
        <v>12602</v>
      </c>
      <c r="I16" s="136" t="s">
        <v>12602</v>
      </c>
      <c r="J16" s="136" t="s">
        <v>12603</v>
      </c>
      <c r="K16" s="3"/>
      <c r="L16" s="3"/>
      <c r="M16" s="3"/>
      <c r="N16" s="3"/>
      <c r="O16" s="3"/>
      <c r="P16" s="3"/>
      <c r="Q16" s="3"/>
    </row>
    <row r="17" spans="1:17" ht="38.25" x14ac:dyDescent="0.2">
      <c r="A17" s="31">
        <v>6</v>
      </c>
      <c r="B17" s="136" t="s">
        <v>12604</v>
      </c>
      <c r="C17" s="136" t="s">
        <v>427</v>
      </c>
      <c r="D17" s="136" t="s">
        <v>428</v>
      </c>
      <c r="E17" s="31">
        <v>785</v>
      </c>
      <c r="F17" s="136" t="s">
        <v>12605</v>
      </c>
      <c r="G17" s="136" t="s">
        <v>12606</v>
      </c>
      <c r="H17" s="136" t="s">
        <v>12607</v>
      </c>
      <c r="I17" s="136" t="s">
        <v>12607</v>
      </c>
      <c r="J17" s="136" t="s">
        <v>12588</v>
      </c>
      <c r="K17" s="3"/>
      <c r="L17" s="3"/>
      <c r="M17" s="3"/>
      <c r="N17" s="3"/>
      <c r="O17" s="3"/>
      <c r="P17" s="3"/>
      <c r="Q17" s="3"/>
    </row>
    <row r="18" spans="1:17" ht="25.5" x14ac:dyDescent="0.2">
      <c r="A18" s="165"/>
      <c r="B18" s="166" t="s">
        <v>452</v>
      </c>
      <c r="C18" s="166">
        <v>6</v>
      </c>
      <c r="D18" s="166"/>
      <c r="E18" s="165">
        <v>5612</v>
      </c>
      <c r="F18" s="166"/>
      <c r="G18" s="166"/>
      <c r="H18" s="166"/>
      <c r="I18" s="166"/>
      <c r="J18" s="166"/>
      <c r="K18" s="3"/>
      <c r="L18" s="3"/>
      <c r="M18" s="3"/>
      <c r="N18" s="3"/>
      <c r="O18" s="3"/>
      <c r="P18" s="3"/>
      <c r="Q18" s="3"/>
    </row>
    <row r="19" spans="1:17" ht="38.25" x14ac:dyDescent="0.2">
      <c r="A19" s="31" t="s">
        <v>4672</v>
      </c>
      <c r="B19" s="136" t="s">
        <v>12608</v>
      </c>
      <c r="C19" s="136" t="s">
        <v>427</v>
      </c>
      <c r="D19" s="136" t="s">
        <v>462</v>
      </c>
      <c r="E19" s="31">
        <v>399.7</v>
      </c>
      <c r="F19" s="136" t="s">
        <v>12609</v>
      </c>
      <c r="G19" s="402" t="s">
        <v>12610</v>
      </c>
      <c r="H19" s="136" t="s">
        <v>12611</v>
      </c>
      <c r="I19" s="136" t="s">
        <v>12611</v>
      </c>
      <c r="J19" s="136" t="s">
        <v>12593</v>
      </c>
      <c r="K19" s="3"/>
      <c r="L19" s="3"/>
      <c r="M19" s="3"/>
      <c r="N19" s="3"/>
      <c r="O19" s="3"/>
      <c r="P19" s="3"/>
      <c r="Q19" s="3"/>
    </row>
    <row r="20" spans="1:17" ht="38.25" x14ac:dyDescent="0.2">
      <c r="A20" s="31" t="s">
        <v>9814</v>
      </c>
      <c r="B20" s="136" t="s">
        <v>12612</v>
      </c>
      <c r="C20" s="136" t="s">
        <v>427</v>
      </c>
      <c r="D20" s="136" t="s">
        <v>462</v>
      </c>
      <c r="E20" s="31">
        <v>90</v>
      </c>
      <c r="F20" s="136" t="s">
        <v>12613</v>
      </c>
      <c r="G20" s="582" t="s">
        <v>12614</v>
      </c>
      <c r="H20" s="136" t="s">
        <v>12615</v>
      </c>
      <c r="I20" s="136" t="s">
        <v>11877</v>
      </c>
      <c r="J20" s="136" t="s">
        <v>12616</v>
      </c>
      <c r="K20" s="3"/>
      <c r="L20" s="3"/>
      <c r="M20" s="3"/>
      <c r="N20" s="3"/>
      <c r="O20" s="3"/>
      <c r="P20" s="3"/>
      <c r="Q20" s="3"/>
    </row>
    <row r="21" spans="1:17" ht="25.5" x14ac:dyDescent="0.2">
      <c r="A21" s="165"/>
      <c r="B21" s="166" t="s">
        <v>467</v>
      </c>
      <c r="C21" s="166">
        <v>2</v>
      </c>
      <c r="D21" s="166"/>
      <c r="E21" s="165">
        <v>489.7</v>
      </c>
      <c r="F21" s="166"/>
      <c r="G21" s="166"/>
      <c r="H21" s="166"/>
      <c r="I21" s="166"/>
      <c r="J21" s="166"/>
      <c r="K21" s="3"/>
      <c r="L21" s="3"/>
      <c r="M21" s="3"/>
      <c r="N21" s="3"/>
      <c r="O21" s="3"/>
      <c r="P21" s="3"/>
      <c r="Q21" s="3"/>
    </row>
    <row r="22" spans="1:17" ht="53.25" customHeight="1" x14ac:dyDescent="0.2">
      <c r="A22" s="31" t="s">
        <v>4672</v>
      </c>
      <c r="B22" s="136" t="s">
        <v>12617</v>
      </c>
      <c r="C22" s="136" t="s">
        <v>427</v>
      </c>
      <c r="D22" s="136" t="s">
        <v>454</v>
      </c>
      <c r="E22" s="31">
        <v>700</v>
      </c>
      <c r="F22" s="136" t="s">
        <v>12618</v>
      </c>
      <c r="G22" s="136" t="s">
        <v>12619</v>
      </c>
      <c r="H22" s="136" t="s">
        <v>12615</v>
      </c>
      <c r="I22" s="136" t="s">
        <v>11877</v>
      </c>
      <c r="J22" s="136" t="s">
        <v>12616</v>
      </c>
      <c r="K22" s="3"/>
      <c r="L22" s="3"/>
      <c r="M22" s="3"/>
      <c r="N22" s="3"/>
      <c r="O22" s="3"/>
      <c r="P22" s="3"/>
      <c r="Q22" s="3"/>
    </row>
    <row r="23" spans="1:17" ht="51" x14ac:dyDescent="0.2">
      <c r="A23" s="31" t="s">
        <v>9814</v>
      </c>
      <c r="B23" s="136" t="s">
        <v>12620</v>
      </c>
      <c r="C23" s="136" t="s">
        <v>427</v>
      </c>
      <c r="D23" s="136" t="s">
        <v>454</v>
      </c>
      <c r="E23" s="31">
        <v>622.5</v>
      </c>
      <c r="F23" s="136" t="s">
        <v>12621</v>
      </c>
      <c r="G23" s="3" t="s">
        <v>12622</v>
      </c>
      <c r="H23" s="136" t="s">
        <v>12587</v>
      </c>
      <c r="I23" s="136" t="s">
        <v>12587</v>
      </c>
      <c r="J23" s="136" t="s">
        <v>12623</v>
      </c>
      <c r="K23" s="3"/>
      <c r="L23" s="3"/>
      <c r="M23" s="3"/>
      <c r="N23" s="3"/>
      <c r="O23" s="3"/>
      <c r="P23" s="3"/>
      <c r="Q23" s="3"/>
    </row>
    <row r="24" spans="1:17" ht="25.5" x14ac:dyDescent="0.2">
      <c r="A24" s="31" t="s">
        <v>9818</v>
      </c>
      <c r="B24" s="136" t="s">
        <v>12624</v>
      </c>
      <c r="C24" s="136" t="s">
        <v>427</v>
      </c>
      <c r="D24" s="136" t="s">
        <v>454</v>
      </c>
      <c r="E24" s="31">
        <v>974</v>
      </c>
      <c r="F24" s="136" t="s">
        <v>12625</v>
      </c>
      <c r="G24" s="136" t="s">
        <v>12626</v>
      </c>
      <c r="H24" s="136" t="s">
        <v>12627</v>
      </c>
      <c r="I24" s="136" t="s">
        <v>12628</v>
      </c>
      <c r="J24" s="136" t="s">
        <v>12629</v>
      </c>
      <c r="K24" s="3"/>
      <c r="L24" s="3"/>
      <c r="M24" s="3"/>
      <c r="N24" s="3"/>
      <c r="O24" s="3"/>
      <c r="P24" s="3"/>
      <c r="Q24" s="3"/>
    </row>
    <row r="25" spans="1:17" ht="25.5" x14ac:dyDescent="0.2">
      <c r="A25" s="165"/>
      <c r="B25" s="166" t="s">
        <v>460</v>
      </c>
      <c r="C25" s="166">
        <v>3</v>
      </c>
      <c r="D25" s="166"/>
      <c r="E25" s="165">
        <v>2296.5</v>
      </c>
      <c r="F25" s="166"/>
      <c r="G25" s="166"/>
      <c r="H25" s="166"/>
      <c r="I25" s="166"/>
      <c r="J25" s="166"/>
      <c r="K25" s="3"/>
      <c r="L25" s="3"/>
      <c r="M25" s="3"/>
      <c r="N25" s="3"/>
      <c r="O25" s="3"/>
      <c r="P25" s="3"/>
      <c r="Q25" s="3"/>
    </row>
    <row r="26" spans="1:17" ht="102" x14ac:dyDescent="0.2">
      <c r="A26" s="31" t="s">
        <v>4672</v>
      </c>
      <c r="B26" s="136" t="s">
        <v>12630</v>
      </c>
      <c r="C26" s="136" t="s">
        <v>427</v>
      </c>
      <c r="D26" s="136" t="s">
        <v>2374</v>
      </c>
      <c r="E26" s="31">
        <v>2000</v>
      </c>
      <c r="F26" s="136" t="s">
        <v>12631</v>
      </c>
      <c r="G26" s="136" t="s">
        <v>12632</v>
      </c>
      <c r="H26" s="136" t="s">
        <v>12633</v>
      </c>
      <c r="I26" s="136" t="s">
        <v>12633</v>
      </c>
      <c r="J26" s="136" t="s">
        <v>12634</v>
      </c>
      <c r="K26" s="3"/>
      <c r="L26" s="3"/>
      <c r="M26" s="3"/>
      <c r="N26" s="3"/>
      <c r="O26" s="3"/>
      <c r="P26" s="3"/>
      <c r="Q26" s="3"/>
    </row>
    <row r="27" spans="1:17" ht="63.75" x14ac:dyDescent="0.2">
      <c r="A27" s="31" t="s">
        <v>9814</v>
      </c>
      <c r="B27" s="136" t="s">
        <v>12635</v>
      </c>
      <c r="C27" s="136" t="s">
        <v>427</v>
      </c>
      <c r="D27" s="136" t="s">
        <v>2374</v>
      </c>
      <c r="E27" s="31">
        <v>1447.7</v>
      </c>
      <c r="F27" s="136" t="s">
        <v>12636</v>
      </c>
      <c r="G27" s="402" t="s">
        <v>12637</v>
      </c>
      <c r="H27" s="136" t="s">
        <v>12638</v>
      </c>
      <c r="I27" s="136" t="s">
        <v>12638</v>
      </c>
      <c r="J27" s="136" t="s">
        <v>12639</v>
      </c>
      <c r="K27" s="3"/>
      <c r="L27" s="3"/>
      <c r="M27" s="3"/>
      <c r="N27" s="3"/>
      <c r="O27" s="3"/>
      <c r="P27" s="3"/>
      <c r="Q27" s="3"/>
    </row>
    <row r="28" spans="1:17" ht="63.75" x14ac:dyDescent="0.2">
      <c r="A28" s="31" t="s">
        <v>9818</v>
      </c>
      <c r="B28" s="136" t="s">
        <v>12640</v>
      </c>
      <c r="C28" s="136" t="s">
        <v>427</v>
      </c>
      <c r="D28" s="136" t="s">
        <v>2374</v>
      </c>
      <c r="E28" s="31">
        <v>2000</v>
      </c>
      <c r="F28" s="136" t="s">
        <v>12641</v>
      </c>
      <c r="G28" s="574" t="s">
        <v>12642</v>
      </c>
      <c r="H28" s="136" t="s">
        <v>12643</v>
      </c>
      <c r="I28" s="136" t="s">
        <v>12643</v>
      </c>
      <c r="J28" s="136" t="s">
        <v>12644</v>
      </c>
      <c r="K28" s="3"/>
      <c r="L28" s="3"/>
      <c r="M28" s="3"/>
      <c r="N28" s="3"/>
      <c r="O28" s="3"/>
      <c r="P28" s="3"/>
      <c r="Q28" s="3"/>
    </row>
    <row r="29" spans="1:17" ht="63.75" x14ac:dyDescent="0.2">
      <c r="A29" s="31">
        <v>4</v>
      </c>
      <c r="B29" s="136" t="s">
        <v>12645</v>
      </c>
      <c r="C29" s="136" t="s">
        <v>427</v>
      </c>
      <c r="D29" s="136" t="s">
        <v>2374</v>
      </c>
      <c r="E29" s="31">
        <v>561</v>
      </c>
      <c r="F29" s="136" t="s">
        <v>12646</v>
      </c>
      <c r="G29" s="402" t="s">
        <v>12647</v>
      </c>
      <c r="H29" s="171" t="s">
        <v>12648</v>
      </c>
      <c r="I29" s="171" t="s">
        <v>12648</v>
      </c>
      <c r="J29" s="136" t="s">
        <v>12649</v>
      </c>
      <c r="K29" s="3"/>
      <c r="L29" s="3"/>
      <c r="M29" s="3"/>
      <c r="N29" s="3"/>
      <c r="O29" s="3"/>
      <c r="P29" s="3"/>
      <c r="Q29" s="3"/>
    </row>
    <row r="30" spans="1:17" ht="25.5" x14ac:dyDescent="0.2">
      <c r="A30" s="165"/>
      <c r="B30" s="166" t="s">
        <v>2379</v>
      </c>
      <c r="C30" s="166">
        <v>4</v>
      </c>
      <c r="D30" s="166"/>
      <c r="E30" s="165">
        <v>6008.7</v>
      </c>
      <c r="F30" s="166"/>
      <c r="G30" s="166"/>
      <c r="H30" s="166"/>
      <c r="I30" s="166"/>
      <c r="J30" s="166"/>
      <c r="K30" s="3"/>
      <c r="L30" s="3"/>
      <c r="M30" s="3"/>
      <c r="N30" s="3"/>
      <c r="O30" s="3"/>
      <c r="P30" s="3"/>
      <c r="Q30" s="3"/>
    </row>
    <row r="31" spans="1:17" ht="63.75" x14ac:dyDescent="0.2">
      <c r="A31" s="31" t="s">
        <v>4672</v>
      </c>
      <c r="B31" s="136" t="s">
        <v>12650</v>
      </c>
      <c r="C31" s="136" t="s">
        <v>427</v>
      </c>
      <c r="D31" s="136" t="s">
        <v>1502</v>
      </c>
      <c r="E31" s="31">
        <v>48870</v>
      </c>
      <c r="F31" s="136" t="s">
        <v>12641</v>
      </c>
      <c r="G31" s="3" t="s">
        <v>12642</v>
      </c>
      <c r="H31" s="136" t="s">
        <v>12651</v>
      </c>
      <c r="I31" s="136" t="s">
        <v>12651</v>
      </c>
      <c r="J31" s="136" t="s">
        <v>12652</v>
      </c>
      <c r="K31" s="3"/>
      <c r="L31" s="3"/>
      <c r="M31" s="3"/>
      <c r="N31" s="3"/>
      <c r="O31" s="3"/>
      <c r="P31" s="3"/>
      <c r="Q31" s="3"/>
    </row>
    <row r="32" spans="1:17" ht="25.5" x14ac:dyDescent="0.2">
      <c r="A32" s="165"/>
      <c r="B32" s="166" t="s">
        <v>1506</v>
      </c>
      <c r="C32" s="166">
        <v>1</v>
      </c>
      <c r="D32" s="166"/>
      <c r="E32" s="165">
        <v>48870</v>
      </c>
      <c r="F32" s="166"/>
      <c r="G32" s="166"/>
      <c r="H32" s="166"/>
      <c r="I32" s="166"/>
      <c r="J32" s="166"/>
      <c r="K32" s="3"/>
      <c r="L32" s="3"/>
      <c r="M32" s="3"/>
      <c r="N32" s="3"/>
      <c r="O32" s="3"/>
      <c r="P32" s="3"/>
      <c r="Q32" s="3"/>
    </row>
    <row r="33" spans="1:17" ht="38.25" x14ac:dyDescent="0.2">
      <c r="A33" s="162"/>
      <c r="B33" s="164" t="s">
        <v>1507</v>
      </c>
      <c r="C33" s="164">
        <v>16</v>
      </c>
      <c r="D33" s="164"/>
      <c r="E33" s="162">
        <v>63276.899999999994</v>
      </c>
      <c r="F33" s="164"/>
      <c r="G33" s="164"/>
      <c r="H33" s="164"/>
      <c r="I33" s="164"/>
      <c r="J33" s="164"/>
      <c r="K33" s="3"/>
      <c r="L33" s="3"/>
      <c r="M33" s="3"/>
      <c r="N33" s="3"/>
      <c r="O33" s="3"/>
      <c r="P33" s="3"/>
      <c r="Q33" s="3"/>
    </row>
    <row r="34" spans="1:17" ht="12.75" customHeight="1" x14ac:dyDescent="0.2">
      <c r="A34" s="31" t="s">
        <v>4672</v>
      </c>
      <c r="B34" s="136" t="s">
        <v>12653</v>
      </c>
      <c r="C34" s="136" t="s">
        <v>480</v>
      </c>
      <c r="D34" s="136" t="s">
        <v>487</v>
      </c>
      <c r="E34" s="31">
        <v>78</v>
      </c>
      <c r="F34" s="136" t="s">
        <v>12654</v>
      </c>
      <c r="G34" s="402" t="s">
        <v>12655</v>
      </c>
      <c r="H34" s="136" t="s">
        <v>12656</v>
      </c>
      <c r="I34" s="136" t="s">
        <v>12656</v>
      </c>
      <c r="J34" s="136" t="s">
        <v>8948</v>
      </c>
      <c r="K34" s="3"/>
      <c r="L34" s="3"/>
      <c r="M34" s="3"/>
      <c r="N34" s="3"/>
      <c r="O34" s="3"/>
      <c r="P34" s="3"/>
      <c r="Q34" s="3"/>
    </row>
    <row r="35" spans="1:17" ht="25.5" x14ac:dyDescent="0.2">
      <c r="A35" s="31" t="s">
        <v>9814</v>
      </c>
      <c r="B35" s="136" t="s">
        <v>12657</v>
      </c>
      <c r="C35" s="136" t="s">
        <v>480</v>
      </c>
      <c r="D35" s="136" t="s">
        <v>487</v>
      </c>
      <c r="E35" s="31">
        <v>14</v>
      </c>
      <c r="F35" s="136" t="s">
        <v>12658</v>
      </c>
      <c r="G35" s="582" t="s">
        <v>12659</v>
      </c>
      <c r="H35" s="136" t="s">
        <v>12658</v>
      </c>
      <c r="I35" s="136" t="s">
        <v>12658</v>
      </c>
      <c r="J35" s="136" t="s">
        <v>12588</v>
      </c>
      <c r="K35" s="3"/>
      <c r="L35" s="3"/>
      <c r="M35" s="3"/>
      <c r="N35" s="3"/>
      <c r="O35" s="3"/>
      <c r="P35" s="3"/>
      <c r="Q35" s="3"/>
    </row>
    <row r="36" spans="1:17" ht="25.5" x14ac:dyDescent="0.2">
      <c r="A36" s="165"/>
      <c r="B36" s="166" t="s">
        <v>502</v>
      </c>
      <c r="C36" s="166">
        <v>2</v>
      </c>
      <c r="D36" s="166"/>
      <c r="E36" s="165">
        <v>92</v>
      </c>
      <c r="F36" s="166"/>
      <c r="G36" s="166"/>
      <c r="H36" s="166"/>
      <c r="I36" s="166"/>
      <c r="J36" s="166"/>
      <c r="K36" s="3"/>
      <c r="L36" s="3"/>
      <c r="M36" s="3"/>
      <c r="N36" s="3"/>
      <c r="O36" s="3"/>
      <c r="P36" s="3"/>
      <c r="Q36" s="3"/>
    </row>
    <row r="37" spans="1:17" ht="51" x14ac:dyDescent="0.2">
      <c r="A37" s="583"/>
      <c r="B37" s="164" t="s">
        <v>1719</v>
      </c>
      <c r="C37" s="164">
        <v>2</v>
      </c>
      <c r="D37" s="164"/>
      <c r="E37" s="162">
        <v>92</v>
      </c>
      <c r="F37" s="164"/>
      <c r="G37" s="164"/>
      <c r="H37" s="164"/>
      <c r="I37" s="164"/>
      <c r="J37" s="164"/>
      <c r="K37" s="3"/>
      <c r="L37" s="3"/>
      <c r="M37" s="3"/>
      <c r="N37" s="3"/>
      <c r="O37" s="3"/>
      <c r="P37" s="3"/>
      <c r="Q37" s="3"/>
    </row>
    <row r="38" spans="1:17" ht="51" x14ac:dyDescent="0.2">
      <c r="A38" s="31" t="s">
        <v>4672</v>
      </c>
      <c r="B38" s="136" t="s">
        <v>12660</v>
      </c>
      <c r="C38" s="136" t="s">
        <v>1721</v>
      </c>
      <c r="D38" s="136"/>
      <c r="E38" s="31">
        <v>35.5</v>
      </c>
      <c r="F38" s="136" t="s">
        <v>12661</v>
      </c>
      <c r="G38" s="402" t="s">
        <v>12662</v>
      </c>
      <c r="H38" s="136" t="s">
        <v>12663</v>
      </c>
      <c r="I38" s="136" t="s">
        <v>12663</v>
      </c>
      <c r="J38" s="136" t="s">
        <v>12664</v>
      </c>
      <c r="K38" s="3"/>
      <c r="L38" s="3"/>
      <c r="M38" s="3"/>
      <c r="N38" s="3"/>
      <c r="O38" s="3"/>
      <c r="P38" s="3"/>
      <c r="Q38" s="3"/>
    </row>
    <row r="39" spans="1:17" ht="51" x14ac:dyDescent="0.2">
      <c r="A39" s="31" t="s">
        <v>9814</v>
      </c>
      <c r="B39" s="136" t="s">
        <v>12665</v>
      </c>
      <c r="C39" s="136" t="s">
        <v>1721</v>
      </c>
      <c r="D39" s="136"/>
      <c r="E39" s="31">
        <v>309</v>
      </c>
      <c r="F39" s="136" t="s">
        <v>12666</v>
      </c>
      <c r="G39" s="402" t="s">
        <v>12667</v>
      </c>
      <c r="H39" s="136" t="s">
        <v>12668</v>
      </c>
      <c r="I39" s="136" t="s">
        <v>12668</v>
      </c>
      <c r="J39" s="136" t="s">
        <v>12669</v>
      </c>
      <c r="K39" s="3"/>
      <c r="L39" s="3"/>
      <c r="M39" s="3"/>
      <c r="N39" s="3"/>
      <c r="O39" s="3"/>
      <c r="P39" s="3"/>
      <c r="Q39" s="3"/>
    </row>
    <row r="40" spans="1:17" ht="51" x14ac:dyDescent="0.2">
      <c r="A40" s="31" t="s">
        <v>9818</v>
      </c>
      <c r="B40" s="136" t="s">
        <v>12670</v>
      </c>
      <c r="C40" s="136" t="s">
        <v>1721</v>
      </c>
      <c r="D40" s="136"/>
      <c r="E40" s="31">
        <v>144</v>
      </c>
      <c r="F40" s="136" t="s">
        <v>12671</v>
      </c>
      <c r="G40" s="582" t="s">
        <v>12672</v>
      </c>
      <c r="H40" s="136" t="s">
        <v>12673</v>
      </c>
      <c r="I40" s="136" t="s">
        <v>12673</v>
      </c>
      <c r="J40" s="136" t="s">
        <v>12674</v>
      </c>
      <c r="K40" s="3"/>
      <c r="L40" s="3"/>
      <c r="M40" s="3"/>
      <c r="N40" s="3"/>
      <c r="O40" s="3"/>
      <c r="P40" s="3"/>
      <c r="Q40" s="3"/>
    </row>
    <row r="41" spans="1:17" ht="63.75" x14ac:dyDescent="0.2">
      <c r="A41" s="162"/>
      <c r="B41" s="164" t="s">
        <v>3344</v>
      </c>
      <c r="C41" s="164">
        <v>3</v>
      </c>
      <c r="D41" s="164"/>
      <c r="E41" s="162">
        <v>488.5</v>
      </c>
      <c r="F41" s="164"/>
      <c r="G41" s="164"/>
      <c r="H41" s="164"/>
      <c r="I41" s="164"/>
      <c r="J41" s="164"/>
      <c r="K41" s="3"/>
      <c r="L41" s="3"/>
      <c r="M41" s="3"/>
      <c r="N41" s="3"/>
      <c r="O41" s="3"/>
      <c r="P41" s="3"/>
      <c r="Q41" s="3"/>
    </row>
    <row r="42" spans="1:17" ht="63.75" x14ac:dyDescent="0.2">
      <c r="A42" s="31" t="s">
        <v>4672</v>
      </c>
      <c r="B42" s="136" t="s">
        <v>12675</v>
      </c>
      <c r="C42" s="136" t="s">
        <v>5212</v>
      </c>
      <c r="D42" s="136" t="s">
        <v>517</v>
      </c>
      <c r="E42" s="31">
        <v>405.8</v>
      </c>
      <c r="F42" s="136" t="s">
        <v>12676</v>
      </c>
      <c r="G42" s="402" t="s">
        <v>12677</v>
      </c>
      <c r="H42" s="136" t="s">
        <v>12678</v>
      </c>
      <c r="I42" s="136" t="s">
        <v>12679</v>
      </c>
      <c r="J42" s="136" t="s">
        <v>12680</v>
      </c>
      <c r="K42" s="3"/>
      <c r="L42" s="3"/>
      <c r="M42" s="3"/>
      <c r="N42" s="3"/>
      <c r="O42" s="3"/>
      <c r="P42" s="3"/>
      <c r="Q42" s="3"/>
    </row>
    <row r="43" spans="1:17" ht="38.25" x14ac:dyDescent="0.2">
      <c r="A43" s="162"/>
      <c r="B43" s="164" t="s">
        <v>12681</v>
      </c>
      <c r="C43" s="164">
        <v>1</v>
      </c>
      <c r="D43" s="164"/>
      <c r="E43" s="162">
        <v>405.8</v>
      </c>
      <c r="F43" s="164"/>
      <c r="G43" s="164"/>
      <c r="H43" s="164"/>
      <c r="I43" s="164"/>
      <c r="J43" s="164"/>
      <c r="K43" s="3"/>
      <c r="L43" s="3"/>
      <c r="M43" s="3"/>
      <c r="N43" s="3"/>
      <c r="O43" s="3"/>
      <c r="P43" s="3"/>
      <c r="Q43" s="3"/>
    </row>
    <row r="44" spans="1:17" ht="51" x14ac:dyDescent="0.2">
      <c r="A44" s="168"/>
      <c r="B44" s="169" t="s">
        <v>537</v>
      </c>
      <c r="C44" s="169">
        <v>25</v>
      </c>
      <c r="D44" s="169"/>
      <c r="E44" s="168">
        <v>308434.62</v>
      </c>
      <c r="F44" s="169"/>
      <c r="G44" s="169"/>
      <c r="H44" s="169"/>
      <c r="I44" s="169"/>
      <c r="J44" s="169"/>
      <c r="K44" s="3"/>
      <c r="L44" s="3"/>
      <c r="M44" s="3"/>
      <c r="N44" s="3"/>
      <c r="O44" s="3"/>
      <c r="P44" s="3"/>
      <c r="Q44" s="3"/>
    </row>
    <row r="45" spans="1:17" x14ac:dyDescent="0.2">
      <c r="A45" s="1119" t="s">
        <v>4813</v>
      </c>
      <c r="B45" s="1119"/>
      <c r="C45" s="1119"/>
      <c r="D45" s="1119"/>
      <c r="E45" s="1119"/>
      <c r="F45" s="1119"/>
      <c r="G45" s="1119"/>
      <c r="H45" s="1119"/>
      <c r="I45" s="1119"/>
      <c r="J45" s="1119"/>
      <c r="K45" s="3"/>
      <c r="L45" s="3"/>
      <c r="M45" s="3"/>
      <c r="N45" s="3"/>
      <c r="O45" s="3"/>
      <c r="P45" s="3"/>
      <c r="Q45" s="3"/>
    </row>
    <row r="46" spans="1:17" ht="51" x14ac:dyDescent="0.2">
      <c r="A46" s="31" t="s">
        <v>4672</v>
      </c>
      <c r="B46" s="136" t="s">
        <v>12682</v>
      </c>
      <c r="C46" s="136" t="s">
        <v>427</v>
      </c>
      <c r="D46" s="136" t="s">
        <v>428</v>
      </c>
      <c r="E46" s="31">
        <v>114</v>
      </c>
      <c r="F46" s="136" t="s">
        <v>12683</v>
      </c>
      <c r="G46" s="402" t="s">
        <v>12684</v>
      </c>
      <c r="H46" s="136" t="s">
        <v>12597</v>
      </c>
      <c r="I46" s="136" t="s">
        <v>12597</v>
      </c>
      <c r="J46" s="136" t="s">
        <v>12685</v>
      </c>
      <c r="K46" s="3"/>
      <c r="L46" s="3"/>
      <c r="M46" s="3"/>
      <c r="N46" s="3"/>
      <c r="O46" s="3"/>
      <c r="P46" s="3"/>
      <c r="Q46" s="3"/>
    </row>
    <row r="47" spans="1:17" ht="63.75" x14ac:dyDescent="0.2">
      <c r="A47" s="31" t="s">
        <v>9814</v>
      </c>
      <c r="B47" s="136" t="s">
        <v>12686</v>
      </c>
      <c r="C47" s="136" t="s">
        <v>427</v>
      </c>
      <c r="D47" s="136" t="s">
        <v>428</v>
      </c>
      <c r="E47" s="31">
        <v>30</v>
      </c>
      <c r="F47" s="136" t="s">
        <v>12687</v>
      </c>
      <c r="G47" s="402" t="s">
        <v>12688</v>
      </c>
      <c r="H47" s="136" t="s">
        <v>4398</v>
      </c>
      <c r="I47" s="136" t="s">
        <v>4398</v>
      </c>
      <c r="J47" s="136" t="s">
        <v>12685</v>
      </c>
      <c r="K47" s="3"/>
      <c r="L47" s="3"/>
      <c r="M47" s="3"/>
      <c r="N47" s="3"/>
      <c r="O47" s="3"/>
      <c r="P47" s="3"/>
      <c r="Q47" s="3"/>
    </row>
    <row r="48" spans="1:17" ht="153" x14ac:dyDescent="0.2">
      <c r="A48" s="31" t="s">
        <v>9818</v>
      </c>
      <c r="B48" s="136" t="s">
        <v>12689</v>
      </c>
      <c r="C48" s="136" t="s">
        <v>427</v>
      </c>
      <c r="D48" s="136" t="s">
        <v>428</v>
      </c>
      <c r="E48" s="31">
        <v>298.5</v>
      </c>
      <c r="F48" s="136" t="s">
        <v>12690</v>
      </c>
      <c r="G48" s="402" t="s">
        <v>12691</v>
      </c>
      <c r="H48" s="136" t="s">
        <v>12587</v>
      </c>
      <c r="I48" s="136" t="s">
        <v>12587</v>
      </c>
      <c r="J48" s="136" t="s">
        <v>12692</v>
      </c>
      <c r="K48" s="3"/>
      <c r="L48" s="3"/>
      <c r="M48" s="3"/>
      <c r="N48" s="3"/>
      <c r="O48" s="3"/>
      <c r="P48" s="3"/>
      <c r="Q48" s="3"/>
    </row>
    <row r="49" spans="1:17" ht="204" x14ac:dyDescent="0.2">
      <c r="A49" s="31" t="s">
        <v>5419</v>
      </c>
      <c r="B49" s="136" t="s">
        <v>12693</v>
      </c>
      <c r="C49" s="136" t="s">
        <v>427</v>
      </c>
      <c r="D49" s="136" t="s">
        <v>428</v>
      </c>
      <c r="E49" s="31">
        <v>52</v>
      </c>
      <c r="F49" s="136" t="s">
        <v>12694</v>
      </c>
      <c r="G49" s="402" t="s">
        <v>12695</v>
      </c>
      <c r="H49" s="136" t="s">
        <v>12696</v>
      </c>
      <c r="I49" s="136" t="s">
        <v>12696</v>
      </c>
      <c r="J49" s="136" t="s">
        <v>12697</v>
      </c>
      <c r="K49" s="3"/>
      <c r="L49" s="3"/>
      <c r="M49" s="3"/>
      <c r="N49" s="3"/>
      <c r="O49" s="3"/>
      <c r="P49" s="3"/>
      <c r="Q49" s="3"/>
    </row>
    <row r="50" spans="1:17" ht="38.25" x14ac:dyDescent="0.2">
      <c r="A50" s="31" t="s">
        <v>9825</v>
      </c>
      <c r="B50" s="136" t="s">
        <v>12698</v>
      </c>
      <c r="C50" s="136" t="s">
        <v>427</v>
      </c>
      <c r="D50" s="136" t="s">
        <v>428</v>
      </c>
      <c r="E50" s="31">
        <v>391</v>
      </c>
      <c r="F50" s="136" t="s">
        <v>12699</v>
      </c>
      <c r="G50" s="402" t="s">
        <v>12700</v>
      </c>
      <c r="H50" s="136" t="s">
        <v>12701</v>
      </c>
      <c r="I50" s="136" t="s">
        <v>12701</v>
      </c>
      <c r="J50" s="136" t="s">
        <v>12702</v>
      </c>
      <c r="K50" s="3"/>
      <c r="L50" s="3"/>
      <c r="M50" s="3"/>
      <c r="N50" s="3"/>
      <c r="O50" s="3"/>
      <c r="P50" s="3"/>
      <c r="Q50" s="3"/>
    </row>
    <row r="51" spans="1:17" ht="76.5" x14ac:dyDescent="0.2">
      <c r="A51" s="31" t="s">
        <v>9458</v>
      </c>
      <c r="B51" s="136" t="s">
        <v>12703</v>
      </c>
      <c r="C51" s="136" t="s">
        <v>427</v>
      </c>
      <c r="D51" s="136" t="s">
        <v>428</v>
      </c>
      <c r="E51" s="31">
        <v>226.8</v>
      </c>
      <c r="F51" s="136" t="s">
        <v>12704</v>
      </c>
      <c r="G51" s="402" t="s">
        <v>12705</v>
      </c>
      <c r="H51" s="136" t="s">
        <v>12706</v>
      </c>
      <c r="I51" s="136" t="s">
        <v>12706</v>
      </c>
      <c r="J51" s="136" t="s">
        <v>12707</v>
      </c>
      <c r="K51" s="3"/>
      <c r="L51" s="3"/>
      <c r="M51" s="3"/>
      <c r="N51" s="3"/>
      <c r="O51" s="3"/>
      <c r="P51" s="3"/>
      <c r="Q51" s="3"/>
    </row>
    <row r="52" spans="1:17" ht="38.25" x14ac:dyDescent="0.2">
      <c r="A52" s="31" t="s">
        <v>9461</v>
      </c>
      <c r="B52" s="136" t="s">
        <v>12708</v>
      </c>
      <c r="C52" s="136" t="s">
        <v>427</v>
      </c>
      <c r="D52" s="136" t="s">
        <v>428</v>
      </c>
      <c r="E52" s="31">
        <v>9.0373000000000001</v>
      </c>
      <c r="F52" s="136" t="s">
        <v>12709</v>
      </c>
      <c r="G52" s="402" t="s">
        <v>12710</v>
      </c>
      <c r="H52" s="136" t="s">
        <v>12711</v>
      </c>
      <c r="I52" s="136" t="s">
        <v>12711</v>
      </c>
      <c r="J52" s="136" t="s">
        <v>12712</v>
      </c>
      <c r="K52" s="3"/>
      <c r="L52" s="3"/>
      <c r="M52" s="3"/>
      <c r="N52" s="3"/>
      <c r="O52" s="3"/>
      <c r="P52" s="3"/>
      <c r="Q52" s="3"/>
    </row>
    <row r="53" spans="1:17" ht="76.5" x14ac:dyDescent="0.2">
      <c r="A53" s="31" t="s">
        <v>9833</v>
      </c>
      <c r="B53" s="136" t="s">
        <v>12594</v>
      </c>
      <c r="C53" s="136" t="s">
        <v>427</v>
      </c>
      <c r="D53" s="136" t="s">
        <v>428</v>
      </c>
      <c r="E53" s="31">
        <v>1712</v>
      </c>
      <c r="F53" s="136" t="s">
        <v>12713</v>
      </c>
      <c r="G53" s="402" t="s">
        <v>12714</v>
      </c>
      <c r="H53" s="136" t="s">
        <v>12597</v>
      </c>
      <c r="I53" s="136" t="s">
        <v>12597</v>
      </c>
      <c r="J53" s="136" t="s">
        <v>12715</v>
      </c>
      <c r="K53" s="3"/>
      <c r="L53" s="3"/>
      <c r="M53" s="3"/>
      <c r="N53" s="3"/>
      <c r="O53" s="3"/>
      <c r="P53" s="3"/>
      <c r="Q53" s="3"/>
    </row>
    <row r="54" spans="1:17" ht="38.25" x14ac:dyDescent="0.2">
      <c r="A54" s="31" t="s">
        <v>5191</v>
      </c>
      <c r="B54" s="136" t="s">
        <v>12716</v>
      </c>
      <c r="C54" s="136" t="s">
        <v>427</v>
      </c>
      <c r="D54" s="136" t="s">
        <v>428</v>
      </c>
      <c r="E54" s="31">
        <v>475</v>
      </c>
      <c r="F54" s="136" t="s">
        <v>12717</v>
      </c>
      <c r="G54" s="402" t="s">
        <v>12718</v>
      </c>
      <c r="H54" s="136" t="s">
        <v>12607</v>
      </c>
      <c r="I54" s="136" t="s">
        <v>12607</v>
      </c>
      <c r="J54" s="136" t="s">
        <v>12685</v>
      </c>
      <c r="K54" s="3"/>
      <c r="L54" s="3"/>
      <c r="M54" s="3"/>
      <c r="N54" s="3"/>
      <c r="O54" s="3"/>
      <c r="P54" s="3"/>
      <c r="Q54" s="3"/>
    </row>
    <row r="55" spans="1:17" ht="51" x14ac:dyDescent="0.2">
      <c r="A55" s="31" t="s">
        <v>5194</v>
      </c>
      <c r="B55" s="136" t="s">
        <v>12719</v>
      </c>
      <c r="C55" s="136" t="s">
        <v>427</v>
      </c>
      <c r="D55" s="136" t="s">
        <v>428</v>
      </c>
      <c r="E55" s="31">
        <v>50</v>
      </c>
      <c r="F55" s="136" t="s">
        <v>12720</v>
      </c>
      <c r="G55" s="402" t="s">
        <v>12721</v>
      </c>
      <c r="H55" s="136" t="s">
        <v>12722</v>
      </c>
      <c r="I55" s="136" t="s">
        <v>12722</v>
      </c>
      <c r="J55" s="136" t="s">
        <v>12723</v>
      </c>
      <c r="K55" s="3"/>
      <c r="L55" s="3"/>
      <c r="M55" s="3"/>
      <c r="N55" s="3"/>
      <c r="O55" s="3"/>
      <c r="P55" s="3"/>
      <c r="Q55" s="3"/>
    </row>
    <row r="56" spans="1:17" ht="89.25" x14ac:dyDescent="0.2">
      <c r="A56" s="31" t="s">
        <v>5197</v>
      </c>
      <c r="B56" s="136" t="s">
        <v>12724</v>
      </c>
      <c r="C56" s="136" t="s">
        <v>427</v>
      </c>
      <c r="D56" s="136" t="s">
        <v>428</v>
      </c>
      <c r="E56" s="584">
        <v>47.4</v>
      </c>
      <c r="F56" s="136" t="s">
        <v>12725</v>
      </c>
      <c r="G56" s="136" t="s">
        <v>177</v>
      </c>
      <c r="H56" s="136" t="s">
        <v>178</v>
      </c>
      <c r="I56" s="136" t="s">
        <v>178</v>
      </c>
      <c r="J56" s="136" t="s">
        <v>12726</v>
      </c>
      <c r="K56" s="3"/>
      <c r="L56" s="3"/>
      <c r="M56" s="3"/>
      <c r="N56" s="3"/>
      <c r="O56" s="3"/>
      <c r="P56" s="3"/>
      <c r="Q56" s="3"/>
    </row>
    <row r="57" spans="1:17" ht="38.25" x14ac:dyDescent="0.25">
      <c r="A57" s="31" t="s">
        <v>5201</v>
      </c>
      <c r="B57" s="136" t="s">
        <v>12727</v>
      </c>
      <c r="C57" s="136" t="s">
        <v>427</v>
      </c>
      <c r="D57" s="136" t="s">
        <v>428</v>
      </c>
      <c r="E57" s="31">
        <v>349</v>
      </c>
      <c r="F57" s="136" t="s">
        <v>12728</v>
      </c>
      <c r="G57" s="402" t="s">
        <v>12729</v>
      </c>
      <c r="H57" s="136" t="s">
        <v>12730</v>
      </c>
      <c r="I57" s="136" t="s">
        <v>12730</v>
      </c>
      <c r="J57" s="136" t="s">
        <v>12702</v>
      </c>
      <c r="K57"/>
      <c r="L57"/>
      <c r="M57"/>
      <c r="N57"/>
      <c r="O57" s="3"/>
      <c r="P57" s="3"/>
      <c r="Q57" s="3"/>
    </row>
    <row r="58" spans="1:17" ht="51" x14ac:dyDescent="0.25">
      <c r="A58" s="31" t="s">
        <v>12125</v>
      </c>
      <c r="B58" s="136" t="s">
        <v>12731</v>
      </c>
      <c r="C58" s="136" t="s">
        <v>427</v>
      </c>
      <c r="D58" s="136" t="s">
        <v>428</v>
      </c>
      <c r="E58" s="31">
        <v>80</v>
      </c>
      <c r="F58" s="136" t="s">
        <v>12732</v>
      </c>
      <c r="G58" s="402" t="s">
        <v>12733</v>
      </c>
      <c r="H58" s="136" t="s">
        <v>12734</v>
      </c>
      <c r="I58" s="136" t="s">
        <v>12734</v>
      </c>
      <c r="J58" s="136" t="s">
        <v>12735</v>
      </c>
      <c r="K58"/>
      <c r="L58"/>
      <c r="M58"/>
      <c r="N58"/>
      <c r="O58" s="3"/>
      <c r="P58" s="3"/>
      <c r="Q58" s="3"/>
    </row>
    <row r="59" spans="1:17" ht="51" x14ac:dyDescent="0.25">
      <c r="A59" s="31" t="s">
        <v>12130</v>
      </c>
      <c r="B59" s="136" t="s">
        <v>12736</v>
      </c>
      <c r="C59" s="136" t="s">
        <v>427</v>
      </c>
      <c r="D59" s="136" t="s">
        <v>428</v>
      </c>
      <c r="E59" s="31">
        <v>15</v>
      </c>
      <c r="F59" s="136" t="s">
        <v>12732</v>
      </c>
      <c r="G59" s="402" t="s">
        <v>12737</v>
      </c>
      <c r="H59" s="136" t="s">
        <v>12734</v>
      </c>
      <c r="I59" s="136" t="s">
        <v>12734</v>
      </c>
      <c r="J59" s="136" t="s">
        <v>12702</v>
      </c>
      <c r="K59"/>
      <c r="L59"/>
      <c r="M59"/>
      <c r="N59"/>
      <c r="O59" s="3"/>
      <c r="P59" s="3"/>
      <c r="Q59" s="3"/>
    </row>
    <row r="60" spans="1:17" ht="51" x14ac:dyDescent="0.25">
      <c r="A60" s="31" t="s">
        <v>12134</v>
      </c>
      <c r="B60" s="136" t="s">
        <v>12738</v>
      </c>
      <c r="C60" s="136" t="s">
        <v>427</v>
      </c>
      <c r="D60" s="136" t="s">
        <v>428</v>
      </c>
      <c r="E60" s="31">
        <v>72</v>
      </c>
      <c r="F60" s="136" t="s">
        <v>12732</v>
      </c>
      <c r="G60" s="402" t="s">
        <v>12737</v>
      </c>
      <c r="H60" s="136" t="s">
        <v>12734</v>
      </c>
      <c r="I60" s="136" t="s">
        <v>12734</v>
      </c>
      <c r="J60" s="136" t="s">
        <v>12702</v>
      </c>
      <c r="K60"/>
      <c r="L60"/>
      <c r="M60"/>
      <c r="N60"/>
      <c r="O60" s="3"/>
      <c r="P60" s="3"/>
      <c r="Q60" s="3"/>
    </row>
    <row r="61" spans="1:17" ht="63.75" x14ac:dyDescent="0.25">
      <c r="A61" s="31" t="s">
        <v>2372</v>
      </c>
      <c r="B61" s="136" t="s">
        <v>12739</v>
      </c>
      <c r="C61" s="136" t="s">
        <v>427</v>
      </c>
      <c r="D61" s="136" t="s">
        <v>428</v>
      </c>
      <c r="E61" s="31">
        <v>751</v>
      </c>
      <c r="F61" s="136" t="s">
        <v>12740</v>
      </c>
      <c r="G61" s="402" t="s">
        <v>12741</v>
      </c>
      <c r="H61" s="136" t="s">
        <v>12742</v>
      </c>
      <c r="I61" s="136" t="s">
        <v>12742</v>
      </c>
      <c r="J61" s="136" t="s">
        <v>12743</v>
      </c>
      <c r="K61"/>
      <c r="L61"/>
      <c r="M61"/>
      <c r="N61"/>
      <c r="O61" s="3"/>
      <c r="P61" s="3"/>
      <c r="Q61" s="3"/>
    </row>
    <row r="62" spans="1:17" ht="38.25" x14ac:dyDescent="0.25">
      <c r="A62" s="31" t="s">
        <v>12142</v>
      </c>
      <c r="B62" s="136" t="s">
        <v>12744</v>
      </c>
      <c r="C62" s="136" t="s">
        <v>427</v>
      </c>
      <c r="D62" s="136" t="s">
        <v>428</v>
      </c>
      <c r="E62" s="31">
        <v>426</v>
      </c>
      <c r="F62" s="136" t="s">
        <v>12745</v>
      </c>
      <c r="G62" s="402" t="s">
        <v>12746</v>
      </c>
      <c r="H62" s="136" t="s">
        <v>12730</v>
      </c>
      <c r="I62" s="136" t="s">
        <v>12730</v>
      </c>
      <c r="J62" s="136" t="s">
        <v>12747</v>
      </c>
      <c r="K62"/>
      <c r="L62"/>
      <c r="M62"/>
      <c r="N62"/>
      <c r="O62" s="3"/>
      <c r="P62" s="3"/>
      <c r="Q62" s="3"/>
    </row>
    <row r="63" spans="1:17" ht="63.75" x14ac:dyDescent="0.25">
      <c r="A63" s="31" t="s">
        <v>12146</v>
      </c>
      <c r="B63" s="136" t="s">
        <v>12748</v>
      </c>
      <c r="C63" s="136" t="s">
        <v>427</v>
      </c>
      <c r="D63" s="136" t="s">
        <v>428</v>
      </c>
      <c r="E63" s="31">
        <v>240.7</v>
      </c>
      <c r="F63" s="136" t="s">
        <v>12749</v>
      </c>
      <c r="G63" s="402" t="s">
        <v>12750</v>
      </c>
      <c r="H63" s="136" t="s">
        <v>12751</v>
      </c>
      <c r="I63" s="136" t="s">
        <v>12751</v>
      </c>
      <c r="J63" s="136" t="s">
        <v>12747</v>
      </c>
      <c r="K63"/>
      <c r="L63"/>
      <c r="M63"/>
      <c r="N63"/>
      <c r="O63" s="3"/>
      <c r="P63" s="3"/>
      <c r="Q63" s="3"/>
    </row>
    <row r="64" spans="1:17" ht="51" x14ac:dyDescent="0.25">
      <c r="A64" s="31">
        <v>19</v>
      </c>
      <c r="B64" s="136" t="s">
        <v>12752</v>
      </c>
      <c r="C64" s="136" t="s">
        <v>427</v>
      </c>
      <c r="D64" s="136" t="s">
        <v>428</v>
      </c>
      <c r="E64" s="31">
        <v>16.5</v>
      </c>
      <c r="F64" s="136" t="s">
        <v>12753</v>
      </c>
      <c r="G64" s="402" t="s">
        <v>12754</v>
      </c>
      <c r="H64" s="136" t="s">
        <v>12755</v>
      </c>
      <c r="I64" s="136" t="s">
        <v>12755</v>
      </c>
      <c r="J64" s="136" t="s">
        <v>12756</v>
      </c>
      <c r="K64"/>
      <c r="L64"/>
      <c r="M64"/>
      <c r="N64"/>
      <c r="O64" s="3"/>
      <c r="P64" s="3"/>
      <c r="Q64" s="3"/>
    </row>
    <row r="65" spans="1:17" ht="51" x14ac:dyDescent="0.25">
      <c r="A65" s="31">
        <v>20</v>
      </c>
      <c r="B65" s="136" t="s">
        <v>12757</v>
      </c>
      <c r="C65" s="136" t="s">
        <v>427</v>
      </c>
      <c r="D65" s="136" t="s">
        <v>428</v>
      </c>
      <c r="E65" s="31">
        <v>15</v>
      </c>
      <c r="F65" s="136" t="s">
        <v>12758</v>
      </c>
      <c r="G65" s="136" t="s">
        <v>12759</v>
      </c>
      <c r="H65" s="136" t="s">
        <v>12755</v>
      </c>
      <c r="I65" s="136" t="s">
        <v>12755</v>
      </c>
      <c r="J65" s="136" t="s">
        <v>12756</v>
      </c>
      <c r="K65"/>
      <c r="L65"/>
      <c r="M65"/>
      <c r="N65"/>
      <c r="O65" s="3"/>
      <c r="P65" s="3"/>
      <c r="Q65" s="3"/>
    </row>
    <row r="66" spans="1:17" ht="38.25" x14ac:dyDescent="0.25">
      <c r="A66" s="31">
        <v>21</v>
      </c>
      <c r="B66" s="136" t="s">
        <v>12760</v>
      </c>
      <c r="C66" s="136" t="s">
        <v>427</v>
      </c>
      <c r="D66" s="136" t="s">
        <v>428</v>
      </c>
      <c r="E66" s="31">
        <v>17.600000000000001</v>
      </c>
      <c r="F66" s="136" t="s">
        <v>12761</v>
      </c>
      <c r="G66" s="402" t="s">
        <v>12762</v>
      </c>
      <c r="H66" s="136" t="s">
        <v>12763</v>
      </c>
      <c r="I66" s="136" t="s">
        <v>12763</v>
      </c>
      <c r="J66" s="136" t="s">
        <v>12764</v>
      </c>
      <c r="K66"/>
      <c r="L66"/>
      <c r="M66"/>
      <c r="N66"/>
      <c r="O66" s="3"/>
      <c r="P66" s="3"/>
      <c r="Q66" s="3"/>
    </row>
    <row r="67" spans="1:17" ht="369.75" x14ac:dyDescent="0.25">
      <c r="A67" s="31">
        <v>22</v>
      </c>
      <c r="B67" s="136" t="s">
        <v>12765</v>
      </c>
      <c r="C67" s="136" t="s">
        <v>427</v>
      </c>
      <c r="D67" s="136" t="s">
        <v>428</v>
      </c>
      <c r="E67" s="585">
        <v>3623.7</v>
      </c>
      <c r="F67" s="16" t="s">
        <v>12766</v>
      </c>
      <c r="G67" s="136" t="s">
        <v>12767</v>
      </c>
      <c r="H67" s="136" t="s">
        <v>12768</v>
      </c>
      <c r="I67" s="136" t="s">
        <v>12768</v>
      </c>
      <c r="J67" s="136" t="s">
        <v>12769</v>
      </c>
      <c r="K67"/>
      <c r="L67"/>
      <c r="M67"/>
      <c r="N67"/>
      <c r="O67" s="3"/>
      <c r="P67" s="3"/>
      <c r="Q67" s="3"/>
    </row>
    <row r="68" spans="1:17" ht="63.75" x14ac:dyDescent="0.25">
      <c r="A68" s="31">
        <v>0</v>
      </c>
      <c r="B68" s="383" t="s">
        <v>12770</v>
      </c>
      <c r="C68" s="383" t="s">
        <v>427</v>
      </c>
      <c r="D68" s="383" t="s">
        <v>428</v>
      </c>
      <c r="E68" s="167">
        <v>0</v>
      </c>
      <c r="F68" s="383" t="s">
        <v>12771</v>
      </c>
      <c r="G68" s="383"/>
      <c r="H68" s="383" t="s">
        <v>12772</v>
      </c>
      <c r="I68" s="383" t="s">
        <v>12772</v>
      </c>
      <c r="J68" s="383" t="s">
        <v>12773</v>
      </c>
      <c r="K68"/>
      <c r="L68"/>
      <c r="M68"/>
      <c r="N68"/>
      <c r="O68" s="3"/>
      <c r="P68" s="3"/>
      <c r="Q68" s="3"/>
    </row>
    <row r="69" spans="1:17" ht="38.25" x14ac:dyDescent="0.25">
      <c r="A69" s="31">
        <v>23</v>
      </c>
      <c r="B69" s="136" t="s">
        <v>12774</v>
      </c>
      <c r="C69" s="136" t="s">
        <v>427</v>
      </c>
      <c r="D69" s="136" t="s">
        <v>428</v>
      </c>
      <c r="E69" s="31">
        <v>67.2</v>
      </c>
      <c r="F69" s="136" t="s">
        <v>12775</v>
      </c>
      <c r="G69" s="402" t="s">
        <v>12776</v>
      </c>
      <c r="H69" s="136" t="s">
        <v>12777</v>
      </c>
      <c r="I69" s="136" t="s">
        <v>12777</v>
      </c>
      <c r="J69" s="136" t="s">
        <v>12764</v>
      </c>
      <c r="K69"/>
      <c r="L69"/>
      <c r="M69"/>
      <c r="N69"/>
      <c r="O69" s="3"/>
      <c r="P69" s="3"/>
      <c r="Q69" s="3"/>
    </row>
    <row r="70" spans="1:17" ht="76.5" x14ac:dyDescent="0.25">
      <c r="A70" s="31">
        <v>24</v>
      </c>
      <c r="B70" s="136" t="s">
        <v>12778</v>
      </c>
      <c r="C70" s="136" t="s">
        <v>427</v>
      </c>
      <c r="D70" s="136" t="s">
        <v>428</v>
      </c>
      <c r="E70" s="31">
        <v>6900.26</v>
      </c>
      <c r="F70" s="136" t="s">
        <v>12779</v>
      </c>
      <c r="G70" s="402" t="s">
        <v>12780</v>
      </c>
      <c r="H70" s="136" t="s">
        <v>12781</v>
      </c>
      <c r="I70" s="136" t="s">
        <v>12781</v>
      </c>
      <c r="J70" s="136" t="s">
        <v>12782</v>
      </c>
      <c r="K70"/>
      <c r="L70"/>
      <c r="M70"/>
      <c r="N70"/>
      <c r="O70" s="3"/>
      <c r="P70" s="3"/>
      <c r="Q70" s="3"/>
    </row>
    <row r="71" spans="1:17" ht="102" x14ac:dyDescent="0.25">
      <c r="A71" s="31">
        <v>25</v>
      </c>
      <c r="B71" s="136" t="s">
        <v>12783</v>
      </c>
      <c r="C71" s="136" t="s">
        <v>427</v>
      </c>
      <c r="D71" s="136" t="s">
        <v>428</v>
      </c>
      <c r="E71" s="31">
        <v>800.15</v>
      </c>
      <c r="F71" s="136" t="s">
        <v>12784</v>
      </c>
      <c r="G71" s="402" t="s">
        <v>12785</v>
      </c>
      <c r="H71" s="136" t="s">
        <v>12781</v>
      </c>
      <c r="I71" s="136" t="s">
        <v>12781</v>
      </c>
      <c r="J71" s="136" t="s">
        <v>12782</v>
      </c>
      <c r="K71"/>
      <c r="L71"/>
      <c r="M71"/>
      <c r="N71"/>
      <c r="O71" s="3"/>
      <c r="P71" s="3"/>
      <c r="Q71" s="3"/>
    </row>
    <row r="72" spans="1:17" ht="38.25" x14ac:dyDescent="0.25">
      <c r="A72" s="31">
        <v>26</v>
      </c>
      <c r="B72" s="136" t="s">
        <v>12786</v>
      </c>
      <c r="C72" s="136" t="s">
        <v>427</v>
      </c>
      <c r="D72" s="136" t="s">
        <v>428</v>
      </c>
      <c r="E72" s="31">
        <v>108.8</v>
      </c>
      <c r="F72" s="136" t="s">
        <v>12787</v>
      </c>
      <c r="G72" s="402" t="s">
        <v>12788</v>
      </c>
      <c r="H72" s="136" t="s">
        <v>12789</v>
      </c>
      <c r="I72" s="136" t="s">
        <v>12789</v>
      </c>
      <c r="J72" s="136" t="s">
        <v>12790</v>
      </c>
      <c r="K72"/>
      <c r="L72"/>
      <c r="M72"/>
      <c r="N72"/>
      <c r="O72" s="3"/>
      <c r="P72" s="3"/>
      <c r="Q72" s="3"/>
    </row>
    <row r="73" spans="1:17" ht="63.75" x14ac:dyDescent="0.25">
      <c r="A73" s="31">
        <v>27</v>
      </c>
      <c r="B73" s="136" t="s">
        <v>12791</v>
      </c>
      <c r="C73" s="136" t="s">
        <v>427</v>
      </c>
      <c r="D73" s="136" t="s">
        <v>428</v>
      </c>
      <c r="E73" s="31">
        <v>118.2</v>
      </c>
      <c r="F73" s="136" t="s">
        <v>12792</v>
      </c>
      <c r="G73" s="402" t="s">
        <v>12793</v>
      </c>
      <c r="H73" s="136" t="s">
        <v>12794</v>
      </c>
      <c r="I73" s="136" t="s">
        <v>12794</v>
      </c>
      <c r="J73" s="136" t="s">
        <v>12790</v>
      </c>
      <c r="K73"/>
      <c r="L73"/>
      <c r="M73"/>
      <c r="N73"/>
      <c r="O73" s="3"/>
      <c r="P73" s="3"/>
      <c r="Q73" s="3"/>
    </row>
    <row r="74" spans="1:17" s="255" customFormat="1" ht="147.75" customHeight="1" x14ac:dyDescent="0.25">
      <c r="A74" s="31">
        <v>28</v>
      </c>
      <c r="B74" s="136" t="s">
        <v>12795</v>
      </c>
      <c r="C74" s="136" t="s">
        <v>427</v>
      </c>
      <c r="D74" s="136" t="s">
        <v>2260</v>
      </c>
      <c r="E74" s="31">
        <v>10</v>
      </c>
      <c r="F74" s="136" t="s">
        <v>12796</v>
      </c>
      <c r="G74" s="402" t="s">
        <v>12797</v>
      </c>
      <c r="H74" s="136" t="s">
        <v>12798</v>
      </c>
      <c r="I74" s="136" t="s">
        <v>12798</v>
      </c>
      <c r="J74" s="136" t="s">
        <v>12799</v>
      </c>
      <c r="K74"/>
      <c r="L74"/>
      <c r="M74"/>
      <c r="N74"/>
      <c r="O74" s="3"/>
      <c r="P74" s="3"/>
      <c r="Q74" s="3"/>
    </row>
    <row r="75" spans="1:17" ht="38.25" x14ac:dyDescent="0.25">
      <c r="A75" s="31">
        <v>29</v>
      </c>
      <c r="B75" s="136" t="s">
        <v>12800</v>
      </c>
      <c r="C75" s="136" t="s">
        <v>427</v>
      </c>
      <c r="D75" s="136" t="s">
        <v>428</v>
      </c>
      <c r="E75" s="31">
        <v>30.665900000000001</v>
      </c>
      <c r="F75" s="136" t="s">
        <v>12801</v>
      </c>
      <c r="G75" s="402" t="s">
        <v>12802</v>
      </c>
      <c r="H75" s="136" t="s">
        <v>184</v>
      </c>
      <c r="I75" s="136" t="s">
        <v>184</v>
      </c>
      <c r="J75" s="136" t="s">
        <v>12799</v>
      </c>
      <c r="K75"/>
      <c r="L75"/>
      <c r="M75"/>
      <c r="N75"/>
      <c r="O75" s="3"/>
      <c r="P75" s="3"/>
      <c r="Q75" s="3"/>
    </row>
    <row r="76" spans="1:17" ht="267.75" x14ac:dyDescent="0.25">
      <c r="A76" s="31">
        <v>30</v>
      </c>
      <c r="B76" s="136" t="s">
        <v>12803</v>
      </c>
      <c r="C76" s="136" t="s">
        <v>427</v>
      </c>
      <c r="D76" s="136" t="s">
        <v>428</v>
      </c>
      <c r="E76" s="31">
        <v>1587.7</v>
      </c>
      <c r="F76" s="136" t="s">
        <v>12804</v>
      </c>
      <c r="G76" s="402" t="s">
        <v>12805</v>
      </c>
      <c r="H76" s="136" t="s">
        <v>12806</v>
      </c>
      <c r="I76" s="136" t="s">
        <v>12806</v>
      </c>
      <c r="J76" s="136" t="s">
        <v>12807</v>
      </c>
      <c r="K76"/>
      <c r="L76"/>
      <c r="M76"/>
      <c r="N76"/>
      <c r="O76" s="3"/>
      <c r="P76" s="3"/>
      <c r="Q76" s="3"/>
    </row>
    <row r="77" spans="1:17" ht="25.5" x14ac:dyDescent="0.25">
      <c r="A77" s="31">
        <v>31</v>
      </c>
      <c r="B77" s="136" t="s">
        <v>12808</v>
      </c>
      <c r="C77" s="136" t="s">
        <v>427</v>
      </c>
      <c r="D77" s="136" t="s">
        <v>428</v>
      </c>
      <c r="E77" s="31">
        <v>100</v>
      </c>
      <c r="F77" s="402" t="s">
        <v>12809</v>
      </c>
      <c r="G77" s="402" t="s">
        <v>12810</v>
      </c>
      <c r="H77" s="402" t="s">
        <v>12811</v>
      </c>
      <c r="I77" s="402" t="s">
        <v>12811</v>
      </c>
      <c r="J77" s="402" t="s">
        <v>12812</v>
      </c>
      <c r="K77"/>
      <c r="L77"/>
      <c r="M77"/>
      <c r="N77"/>
      <c r="O77" s="3"/>
      <c r="P77" s="3"/>
      <c r="Q77" s="3"/>
    </row>
    <row r="78" spans="1:17" s="255" customFormat="1" ht="25.5" x14ac:dyDescent="0.25">
      <c r="A78" s="31">
        <v>32</v>
      </c>
      <c r="B78" s="402" t="s">
        <v>12813</v>
      </c>
      <c r="C78" s="136" t="s">
        <v>427</v>
      </c>
      <c r="D78" s="136" t="s">
        <v>428</v>
      </c>
      <c r="E78" s="420">
        <v>238.1</v>
      </c>
      <c r="F78" s="402" t="s">
        <v>12814</v>
      </c>
      <c r="G78" s="136" t="s">
        <v>12815</v>
      </c>
      <c r="H78" s="402" t="s">
        <v>12816</v>
      </c>
      <c r="I78" s="402" t="s">
        <v>12816</v>
      </c>
      <c r="J78" s="136" t="s">
        <v>12817</v>
      </c>
      <c r="K78"/>
      <c r="L78"/>
      <c r="M78"/>
      <c r="N78"/>
      <c r="O78" s="3"/>
      <c r="P78" s="3"/>
      <c r="Q78" s="3"/>
    </row>
    <row r="79" spans="1:17" ht="38.25" x14ac:dyDescent="0.25">
      <c r="A79" s="31">
        <v>33</v>
      </c>
      <c r="B79" s="402" t="s">
        <v>12818</v>
      </c>
      <c r="C79" s="136" t="s">
        <v>427</v>
      </c>
      <c r="D79" s="136" t="s">
        <v>428</v>
      </c>
      <c r="E79" s="420">
        <v>400</v>
      </c>
      <c r="F79" s="402" t="s">
        <v>12819</v>
      </c>
      <c r="G79" s="136" t="s">
        <v>12820</v>
      </c>
      <c r="H79" s="402" t="s">
        <v>12821</v>
      </c>
      <c r="I79" s="402" t="s">
        <v>12821</v>
      </c>
      <c r="J79" s="136" t="s">
        <v>12822</v>
      </c>
      <c r="K79"/>
      <c r="L79"/>
      <c r="M79"/>
      <c r="N79"/>
      <c r="O79" s="3"/>
      <c r="P79" s="3"/>
      <c r="Q79" s="3"/>
    </row>
    <row r="80" spans="1:17" ht="25.5" x14ac:dyDescent="0.25">
      <c r="A80" s="31">
        <v>34</v>
      </c>
      <c r="B80" s="586" t="s">
        <v>12823</v>
      </c>
      <c r="C80" s="136" t="s">
        <v>427</v>
      </c>
      <c r="D80" s="136" t="s">
        <v>428</v>
      </c>
      <c r="E80" s="587">
        <v>250.50710000000001</v>
      </c>
      <c r="F80" s="455" t="s">
        <v>12824</v>
      </c>
      <c r="G80" s="402" t="s">
        <v>12825</v>
      </c>
      <c r="H80" s="455" t="s">
        <v>12826</v>
      </c>
      <c r="I80" s="455" t="s">
        <v>12826</v>
      </c>
      <c r="J80" s="455" t="s">
        <v>12827</v>
      </c>
      <c r="K80"/>
      <c r="L80"/>
      <c r="M80"/>
      <c r="N80"/>
      <c r="O80" s="3"/>
      <c r="P80" s="3"/>
      <c r="Q80" s="3"/>
    </row>
    <row r="81" spans="1:17" ht="25.5" x14ac:dyDescent="0.25">
      <c r="A81" s="31">
        <v>35</v>
      </c>
      <c r="B81" s="14" t="s">
        <v>12828</v>
      </c>
      <c r="C81" s="136" t="s">
        <v>427</v>
      </c>
      <c r="D81" s="136" t="s">
        <v>428</v>
      </c>
      <c r="E81" s="84">
        <v>4.9997999999999996</v>
      </c>
      <c r="F81" s="136" t="s">
        <v>12829</v>
      </c>
      <c r="G81" s="582" t="s">
        <v>12830</v>
      </c>
      <c r="H81" s="136" t="s">
        <v>12831</v>
      </c>
      <c r="I81" s="136" t="s">
        <v>12831</v>
      </c>
      <c r="J81" s="136" t="s">
        <v>12832</v>
      </c>
      <c r="K81"/>
      <c r="L81"/>
      <c r="M81"/>
      <c r="N81"/>
      <c r="O81" s="3"/>
      <c r="P81" s="3"/>
      <c r="Q81" s="3"/>
    </row>
    <row r="82" spans="1:17" ht="76.5" x14ac:dyDescent="0.25">
      <c r="A82" s="31">
        <v>36</v>
      </c>
      <c r="B82" s="14" t="s">
        <v>12833</v>
      </c>
      <c r="C82" s="136" t="s">
        <v>427</v>
      </c>
      <c r="D82" s="136" t="s">
        <v>428</v>
      </c>
      <c r="E82" s="84">
        <v>82.6</v>
      </c>
      <c r="F82" s="15" t="s">
        <v>12834</v>
      </c>
      <c r="G82" s="582" t="s">
        <v>12835</v>
      </c>
      <c r="H82" s="136" t="s">
        <v>12836</v>
      </c>
      <c r="I82" s="136" t="s">
        <v>12836</v>
      </c>
      <c r="J82" s="136" t="s">
        <v>12837</v>
      </c>
      <c r="K82"/>
      <c r="L82"/>
      <c r="M82"/>
      <c r="N82"/>
      <c r="O82" s="3"/>
      <c r="P82" s="3"/>
      <c r="Q82" s="3"/>
    </row>
    <row r="83" spans="1:17" ht="114.75" x14ac:dyDescent="0.25">
      <c r="A83" s="31">
        <v>37</v>
      </c>
      <c r="B83" s="14" t="s">
        <v>12838</v>
      </c>
      <c r="C83" s="136" t="s">
        <v>427</v>
      </c>
      <c r="D83" s="136" t="s">
        <v>428</v>
      </c>
      <c r="E83" s="84">
        <v>146.30000000000001</v>
      </c>
      <c r="F83" s="15" t="s">
        <v>12839</v>
      </c>
      <c r="G83" s="582" t="s">
        <v>12840</v>
      </c>
      <c r="H83" s="136" t="s">
        <v>12841</v>
      </c>
      <c r="I83" s="136" t="s">
        <v>12841</v>
      </c>
      <c r="J83" s="136" t="s">
        <v>12837</v>
      </c>
      <c r="K83"/>
      <c r="L83"/>
      <c r="M83"/>
      <c r="N83"/>
      <c r="O83" s="3"/>
      <c r="P83" s="3"/>
      <c r="Q83" s="3"/>
    </row>
    <row r="84" spans="1:17" ht="38.25" x14ac:dyDescent="0.25">
      <c r="A84" s="31">
        <v>38</v>
      </c>
      <c r="B84" s="14" t="s">
        <v>12842</v>
      </c>
      <c r="C84" s="136" t="s">
        <v>427</v>
      </c>
      <c r="D84" s="136" t="s">
        <v>428</v>
      </c>
      <c r="E84" s="84">
        <v>7.1</v>
      </c>
      <c r="F84" s="402" t="s">
        <v>12843</v>
      </c>
      <c r="G84" s="582"/>
      <c r="H84" s="588" t="s">
        <v>12844</v>
      </c>
      <c r="I84" s="588" t="s">
        <v>12844</v>
      </c>
      <c r="J84" s="402" t="s">
        <v>12845</v>
      </c>
      <c r="K84"/>
      <c r="L84"/>
      <c r="M84"/>
      <c r="N84"/>
      <c r="O84" s="3"/>
      <c r="P84" s="3"/>
      <c r="Q84" s="3"/>
    </row>
    <row r="85" spans="1:17" ht="51" x14ac:dyDescent="0.2">
      <c r="A85" s="31">
        <v>39</v>
      </c>
      <c r="B85" s="589" t="s">
        <v>82</v>
      </c>
      <c r="C85" s="136" t="s">
        <v>427</v>
      </c>
      <c r="D85" s="136" t="s">
        <v>428</v>
      </c>
      <c r="E85" s="590">
        <v>0.4</v>
      </c>
      <c r="F85" s="14"/>
      <c r="G85" s="402" t="s">
        <v>136</v>
      </c>
      <c r="H85" s="588" t="s">
        <v>137</v>
      </c>
      <c r="I85" s="588" t="s">
        <v>137</v>
      </c>
      <c r="J85" s="402" t="s">
        <v>12846</v>
      </c>
      <c r="K85" s="255"/>
      <c r="L85" s="255"/>
      <c r="M85" s="255"/>
      <c r="N85" s="255"/>
      <c r="O85" s="242"/>
      <c r="P85" s="242"/>
      <c r="Q85" s="242"/>
    </row>
    <row r="86" spans="1:17" ht="51" x14ac:dyDescent="0.2">
      <c r="A86" s="31">
        <v>40</v>
      </c>
      <c r="B86" s="589" t="s">
        <v>83</v>
      </c>
      <c r="C86" s="136" t="s">
        <v>427</v>
      </c>
      <c r="D86" s="136" t="s">
        <v>428</v>
      </c>
      <c r="E86" s="590">
        <v>3</v>
      </c>
      <c r="F86" s="14"/>
      <c r="G86" s="402" t="s">
        <v>138</v>
      </c>
      <c r="H86" s="588" t="s">
        <v>139</v>
      </c>
      <c r="I86" s="588" t="s">
        <v>139</v>
      </c>
      <c r="J86" s="402" t="s">
        <v>12846</v>
      </c>
      <c r="K86" s="255"/>
      <c r="L86" s="255"/>
      <c r="M86" s="255"/>
      <c r="N86" s="255"/>
      <c r="O86" s="242"/>
      <c r="P86" s="242"/>
      <c r="Q86" s="242"/>
    </row>
    <row r="87" spans="1:17" ht="63.75" x14ac:dyDescent="0.2">
      <c r="A87" s="31">
        <v>41</v>
      </c>
      <c r="B87" s="589" t="s">
        <v>85</v>
      </c>
      <c r="C87" s="136" t="s">
        <v>427</v>
      </c>
      <c r="D87" s="136" t="s">
        <v>428</v>
      </c>
      <c r="E87" s="590">
        <v>5.4</v>
      </c>
      <c r="F87" s="14"/>
      <c r="G87" s="588" t="s">
        <v>140</v>
      </c>
      <c r="H87" s="588" t="s">
        <v>135</v>
      </c>
      <c r="I87" s="588" t="s">
        <v>135</v>
      </c>
      <c r="J87" s="588" t="s">
        <v>12846</v>
      </c>
      <c r="K87" s="255"/>
      <c r="L87" s="255"/>
      <c r="M87" s="255"/>
      <c r="N87" s="255"/>
      <c r="O87" s="242"/>
      <c r="P87" s="242"/>
      <c r="Q87" s="242"/>
    </row>
    <row r="88" spans="1:17" ht="89.25" x14ac:dyDescent="0.2">
      <c r="A88" s="31">
        <v>42</v>
      </c>
      <c r="B88" s="589" t="s">
        <v>106</v>
      </c>
      <c r="C88" s="136" t="s">
        <v>427</v>
      </c>
      <c r="D88" s="136" t="s">
        <v>428</v>
      </c>
      <c r="E88" s="403">
        <v>63.4724</v>
      </c>
      <c r="F88" s="14"/>
      <c r="G88" s="588" t="s">
        <v>146</v>
      </c>
      <c r="H88" s="588" t="s">
        <v>147</v>
      </c>
      <c r="I88" s="588" t="s">
        <v>147</v>
      </c>
      <c r="J88" s="588" t="s">
        <v>12847</v>
      </c>
      <c r="K88" s="255"/>
      <c r="L88" s="255"/>
      <c r="M88" s="255"/>
      <c r="N88" s="255"/>
      <c r="O88" s="242"/>
      <c r="P88" s="242"/>
      <c r="Q88" s="242"/>
    </row>
    <row r="89" spans="1:17" ht="76.5" x14ac:dyDescent="0.2">
      <c r="A89" s="31">
        <v>43</v>
      </c>
      <c r="B89" s="589" t="s">
        <v>104</v>
      </c>
      <c r="C89" s="136" t="s">
        <v>427</v>
      </c>
      <c r="D89" s="136" t="s">
        <v>428</v>
      </c>
      <c r="E89" s="403">
        <v>59.4863</v>
      </c>
      <c r="F89" s="14"/>
      <c r="G89" s="588" t="s">
        <v>150</v>
      </c>
      <c r="H89" s="588" t="s">
        <v>147</v>
      </c>
      <c r="I89" s="588" t="s">
        <v>147</v>
      </c>
      <c r="J89" s="588" t="s">
        <v>12847</v>
      </c>
      <c r="K89" s="255"/>
      <c r="L89" s="255"/>
      <c r="M89" s="255"/>
      <c r="N89" s="255"/>
      <c r="O89" s="242"/>
      <c r="P89" s="242"/>
      <c r="Q89" s="242"/>
    </row>
    <row r="90" spans="1:17" ht="76.5" x14ac:dyDescent="0.2">
      <c r="A90" s="31">
        <v>44</v>
      </c>
      <c r="B90" s="589" t="s">
        <v>101</v>
      </c>
      <c r="C90" s="136" t="s">
        <v>427</v>
      </c>
      <c r="D90" s="136" t="s">
        <v>428</v>
      </c>
      <c r="E90" s="590">
        <v>227.2</v>
      </c>
      <c r="F90" s="14"/>
      <c r="G90" s="588" t="s">
        <v>148</v>
      </c>
      <c r="H90" s="588" t="s">
        <v>149</v>
      </c>
      <c r="I90" s="588" t="s">
        <v>149</v>
      </c>
      <c r="J90" s="588" t="s">
        <v>12847</v>
      </c>
      <c r="K90" s="255"/>
      <c r="L90" s="255"/>
      <c r="M90" s="255"/>
      <c r="N90" s="255"/>
      <c r="O90" s="242"/>
      <c r="P90" s="242"/>
      <c r="Q90" s="242"/>
    </row>
    <row r="91" spans="1:17" ht="76.5" x14ac:dyDescent="0.2">
      <c r="A91" s="31">
        <v>45</v>
      </c>
      <c r="B91" s="589" t="s">
        <v>109</v>
      </c>
      <c r="C91" s="136" t="s">
        <v>427</v>
      </c>
      <c r="D91" s="136" t="s">
        <v>428</v>
      </c>
      <c r="E91" s="590">
        <v>10</v>
      </c>
      <c r="F91" s="14"/>
      <c r="G91" s="588" t="s">
        <v>151</v>
      </c>
      <c r="H91" s="588" t="s">
        <v>149</v>
      </c>
      <c r="I91" s="588" t="s">
        <v>149</v>
      </c>
      <c r="J91" s="588" t="s">
        <v>12848</v>
      </c>
      <c r="K91" s="255"/>
      <c r="L91" s="255"/>
      <c r="M91" s="255"/>
      <c r="N91" s="255"/>
      <c r="O91" s="242"/>
      <c r="P91" s="242"/>
      <c r="Q91" s="242"/>
    </row>
    <row r="92" spans="1:17" ht="76.5" x14ac:dyDescent="0.2">
      <c r="A92" s="31">
        <v>46</v>
      </c>
      <c r="B92" s="589" t="s">
        <v>91</v>
      </c>
      <c r="C92" s="136" t="s">
        <v>427</v>
      </c>
      <c r="D92" s="136" t="s">
        <v>428</v>
      </c>
      <c r="E92" s="590">
        <v>13.1</v>
      </c>
      <c r="F92" s="14"/>
      <c r="G92" s="588" t="s">
        <v>144</v>
      </c>
      <c r="H92" s="588" t="s">
        <v>145</v>
      </c>
      <c r="I92" s="588" t="s">
        <v>145</v>
      </c>
      <c r="J92" s="588" t="s">
        <v>12849</v>
      </c>
      <c r="K92" s="255"/>
      <c r="L92" s="255"/>
      <c r="M92" s="255"/>
      <c r="N92" s="255"/>
      <c r="O92" s="242"/>
      <c r="P92" s="242"/>
      <c r="Q92" s="242"/>
    </row>
    <row r="93" spans="1:17" ht="51" x14ac:dyDescent="0.2">
      <c r="A93" s="31">
        <v>47</v>
      </c>
      <c r="B93" s="589" t="s">
        <v>92</v>
      </c>
      <c r="C93" s="136" t="s">
        <v>427</v>
      </c>
      <c r="D93" s="136" t="s">
        <v>428</v>
      </c>
      <c r="E93" s="590">
        <v>10.7</v>
      </c>
      <c r="F93" s="14"/>
      <c r="G93" s="588" t="s">
        <v>143</v>
      </c>
      <c r="H93" s="588" t="s">
        <v>142</v>
      </c>
      <c r="I93" s="588" t="s">
        <v>142</v>
      </c>
      <c r="J93" s="588" t="s">
        <v>12849</v>
      </c>
      <c r="K93" s="255"/>
      <c r="L93" s="255"/>
      <c r="M93" s="255"/>
      <c r="N93" s="255"/>
      <c r="O93" s="242"/>
      <c r="P93" s="242"/>
      <c r="Q93" s="242"/>
    </row>
    <row r="94" spans="1:17" ht="51" x14ac:dyDescent="0.2">
      <c r="A94" s="31">
        <v>48</v>
      </c>
      <c r="B94" s="589" t="s">
        <v>90</v>
      </c>
      <c r="C94" s="136" t="s">
        <v>427</v>
      </c>
      <c r="D94" s="136" t="s">
        <v>428</v>
      </c>
      <c r="E94" s="590">
        <v>6.8</v>
      </c>
      <c r="F94" s="14"/>
      <c r="G94" s="588" t="s">
        <v>143</v>
      </c>
      <c r="H94" s="588" t="s">
        <v>142</v>
      </c>
      <c r="I94" s="588" t="s">
        <v>142</v>
      </c>
      <c r="J94" s="588" t="s">
        <v>12849</v>
      </c>
      <c r="K94" s="255"/>
      <c r="L94" s="255"/>
      <c r="M94" s="255"/>
      <c r="N94" s="255"/>
      <c r="O94" s="242"/>
      <c r="P94" s="242"/>
      <c r="Q94" s="242"/>
    </row>
    <row r="95" spans="1:17" ht="51" x14ac:dyDescent="0.2">
      <c r="A95" s="31">
        <v>49</v>
      </c>
      <c r="B95" s="589" t="s">
        <v>87</v>
      </c>
      <c r="C95" s="136" t="s">
        <v>427</v>
      </c>
      <c r="D95" s="136" t="s">
        <v>428</v>
      </c>
      <c r="E95" s="590">
        <v>9</v>
      </c>
      <c r="F95" s="14"/>
      <c r="G95" s="588" t="s">
        <v>141</v>
      </c>
      <c r="H95" s="588" t="s">
        <v>142</v>
      </c>
      <c r="I95" s="588" t="s">
        <v>142</v>
      </c>
      <c r="J95" s="588" t="s">
        <v>12849</v>
      </c>
      <c r="K95" s="255"/>
      <c r="L95" s="255"/>
      <c r="M95" s="255"/>
      <c r="N95" s="255"/>
      <c r="O95" s="242"/>
      <c r="P95" s="242"/>
      <c r="Q95" s="242"/>
    </row>
    <row r="96" spans="1:17" ht="25.5" x14ac:dyDescent="0.2">
      <c r="A96" s="165"/>
      <c r="B96" s="166" t="s">
        <v>452</v>
      </c>
      <c r="C96" s="166">
        <v>49</v>
      </c>
      <c r="D96" s="166"/>
      <c r="E96" s="165">
        <v>20273.378799999999</v>
      </c>
      <c r="F96" s="495"/>
      <c r="G96" s="495"/>
      <c r="H96" s="495"/>
      <c r="I96" s="495"/>
      <c r="J96" s="495"/>
      <c r="K96" s="3"/>
      <c r="L96" s="3"/>
      <c r="M96" s="3"/>
      <c r="N96" s="3"/>
      <c r="O96" s="3"/>
      <c r="P96" s="3"/>
      <c r="Q96" s="3"/>
    </row>
    <row r="97" spans="1:17" ht="38.25" x14ac:dyDescent="0.25">
      <c r="A97" s="31" t="s">
        <v>4672</v>
      </c>
      <c r="B97" s="136" t="s">
        <v>12850</v>
      </c>
      <c r="C97" s="136" t="s">
        <v>427</v>
      </c>
      <c r="D97" s="136" t="s">
        <v>694</v>
      </c>
      <c r="E97" s="31">
        <v>29</v>
      </c>
      <c r="F97" s="136" t="s">
        <v>12851</v>
      </c>
      <c r="G97" s="402" t="s">
        <v>12852</v>
      </c>
      <c r="H97" s="136" t="s">
        <v>12853</v>
      </c>
      <c r="I97" s="136" t="s">
        <v>12853</v>
      </c>
      <c r="J97" s="136" t="s">
        <v>12854</v>
      </c>
      <c r="K97"/>
      <c r="L97"/>
      <c r="M97"/>
      <c r="N97"/>
      <c r="O97" s="3"/>
      <c r="P97" s="3"/>
      <c r="Q97" s="3"/>
    </row>
    <row r="98" spans="1:17" ht="51" x14ac:dyDescent="0.25">
      <c r="A98" s="167">
        <v>0</v>
      </c>
      <c r="B98" s="383" t="s">
        <v>12855</v>
      </c>
      <c r="C98" s="383" t="s">
        <v>427</v>
      </c>
      <c r="D98" s="383" t="s">
        <v>12856</v>
      </c>
      <c r="E98" s="167">
        <v>0</v>
      </c>
      <c r="F98" s="383" t="s">
        <v>12857</v>
      </c>
      <c r="G98" s="591" t="s">
        <v>179</v>
      </c>
      <c r="H98" s="383" t="s">
        <v>180</v>
      </c>
      <c r="I98" s="383" t="s">
        <v>180</v>
      </c>
      <c r="J98" s="383" t="s">
        <v>12858</v>
      </c>
      <c r="K98"/>
      <c r="L98"/>
      <c r="M98"/>
      <c r="N98"/>
      <c r="O98" s="3"/>
      <c r="P98" s="3"/>
      <c r="Q98" s="3"/>
    </row>
    <row r="99" spans="1:17" ht="38.25" x14ac:dyDescent="0.25">
      <c r="A99" s="31" t="s">
        <v>9818</v>
      </c>
      <c r="B99" s="136" t="s">
        <v>12859</v>
      </c>
      <c r="C99" s="136" t="s">
        <v>427</v>
      </c>
      <c r="D99" s="136" t="s">
        <v>694</v>
      </c>
      <c r="E99" s="31">
        <v>9.6999999999999993</v>
      </c>
      <c r="F99" s="136" t="s">
        <v>12860</v>
      </c>
      <c r="G99" s="402" t="s">
        <v>12861</v>
      </c>
      <c r="H99" s="136" t="s">
        <v>180</v>
      </c>
      <c r="I99" s="136" t="s">
        <v>180</v>
      </c>
      <c r="J99" s="136" t="s">
        <v>12854</v>
      </c>
      <c r="K99"/>
      <c r="L99"/>
      <c r="M99"/>
      <c r="N99"/>
      <c r="O99" s="3"/>
      <c r="P99" s="3"/>
      <c r="Q99" s="3"/>
    </row>
    <row r="100" spans="1:17" ht="38.25" x14ac:dyDescent="0.25">
      <c r="A100" s="31" t="s">
        <v>5419</v>
      </c>
      <c r="B100" s="136" t="s">
        <v>12862</v>
      </c>
      <c r="C100" s="136" t="s">
        <v>427</v>
      </c>
      <c r="D100" s="136" t="s">
        <v>694</v>
      </c>
      <c r="E100" s="31">
        <v>29</v>
      </c>
      <c r="F100" s="136" t="s">
        <v>12863</v>
      </c>
      <c r="G100" s="402" t="s">
        <v>12864</v>
      </c>
      <c r="H100" s="136" t="s">
        <v>12628</v>
      </c>
      <c r="I100" s="136" t="s">
        <v>12628</v>
      </c>
      <c r="J100" s="136" t="s">
        <v>12865</v>
      </c>
      <c r="K100"/>
      <c r="L100"/>
      <c r="M100"/>
      <c r="N100"/>
      <c r="O100" s="3"/>
      <c r="P100" s="3"/>
      <c r="Q100" s="3"/>
    </row>
    <row r="101" spans="1:17" ht="38.25" x14ac:dyDescent="0.25">
      <c r="A101" s="31" t="s">
        <v>9825</v>
      </c>
      <c r="B101" s="136" t="s">
        <v>12866</v>
      </c>
      <c r="C101" s="136" t="s">
        <v>427</v>
      </c>
      <c r="D101" s="136" t="s">
        <v>694</v>
      </c>
      <c r="E101" s="31">
        <v>248</v>
      </c>
      <c r="F101" s="136" t="s">
        <v>12867</v>
      </c>
      <c r="G101" s="402" t="s">
        <v>12868</v>
      </c>
      <c r="H101" s="136" t="s">
        <v>12628</v>
      </c>
      <c r="I101" s="136" t="s">
        <v>12628</v>
      </c>
      <c r="J101" s="136" t="s">
        <v>12869</v>
      </c>
      <c r="K101"/>
      <c r="L101"/>
      <c r="M101"/>
      <c r="N101"/>
      <c r="O101" s="3"/>
      <c r="P101" s="3"/>
      <c r="Q101" s="3"/>
    </row>
    <row r="102" spans="1:17" ht="51" x14ac:dyDescent="0.25">
      <c r="A102" s="31" t="s">
        <v>9458</v>
      </c>
      <c r="B102" s="136" t="s">
        <v>12870</v>
      </c>
      <c r="C102" s="136" t="s">
        <v>427</v>
      </c>
      <c r="D102" s="136" t="s">
        <v>694</v>
      </c>
      <c r="E102" s="31">
        <v>19</v>
      </c>
      <c r="F102" s="136" t="s">
        <v>12871</v>
      </c>
      <c r="G102" s="402" t="s">
        <v>12872</v>
      </c>
      <c r="H102" s="136" t="s">
        <v>12873</v>
      </c>
      <c r="I102" s="136" t="s">
        <v>12873</v>
      </c>
      <c r="J102" s="136" t="s">
        <v>12685</v>
      </c>
      <c r="K102"/>
      <c r="L102"/>
      <c r="M102"/>
      <c r="N102"/>
      <c r="O102" s="3"/>
      <c r="P102" s="3"/>
      <c r="Q102" s="3"/>
    </row>
    <row r="103" spans="1:17" ht="38.25" x14ac:dyDescent="0.25">
      <c r="A103" s="31" t="s">
        <v>9461</v>
      </c>
      <c r="B103" s="136" t="s">
        <v>12874</v>
      </c>
      <c r="C103" s="136" t="s">
        <v>427</v>
      </c>
      <c r="D103" s="136" t="s">
        <v>694</v>
      </c>
      <c r="E103" s="31">
        <v>2.08</v>
      </c>
      <c r="F103" s="136" t="s">
        <v>12709</v>
      </c>
      <c r="G103" s="402" t="s">
        <v>12875</v>
      </c>
      <c r="H103" s="136" t="s">
        <v>12711</v>
      </c>
      <c r="I103" s="136" t="s">
        <v>12711</v>
      </c>
      <c r="J103" s="136" t="s">
        <v>12712</v>
      </c>
      <c r="K103"/>
      <c r="L103"/>
      <c r="M103"/>
      <c r="N103"/>
      <c r="O103" s="3"/>
      <c r="P103" s="3"/>
      <c r="Q103" s="3"/>
    </row>
    <row r="104" spans="1:17" ht="38.25" x14ac:dyDescent="0.25">
      <c r="A104" s="31" t="s">
        <v>9833</v>
      </c>
      <c r="B104" s="136" t="s">
        <v>12876</v>
      </c>
      <c r="C104" s="136" t="s">
        <v>427</v>
      </c>
      <c r="D104" s="136" t="s">
        <v>694</v>
      </c>
      <c r="E104" s="31">
        <v>3.35</v>
      </c>
      <c r="F104" s="136" t="s">
        <v>12877</v>
      </c>
      <c r="G104" s="402" t="s">
        <v>12878</v>
      </c>
      <c r="H104" s="136" t="s">
        <v>12711</v>
      </c>
      <c r="I104" s="136" t="s">
        <v>12711</v>
      </c>
      <c r="J104" s="136" t="s">
        <v>12712</v>
      </c>
      <c r="K104"/>
      <c r="L104"/>
      <c r="M104"/>
      <c r="N104"/>
      <c r="O104" s="3"/>
      <c r="P104" s="3"/>
      <c r="Q104" s="3"/>
    </row>
    <row r="105" spans="1:17" ht="38.25" x14ac:dyDescent="0.25">
      <c r="A105" s="31" t="s">
        <v>5191</v>
      </c>
      <c r="B105" s="136" t="s">
        <v>12879</v>
      </c>
      <c r="C105" s="136" t="s">
        <v>427</v>
      </c>
      <c r="D105" s="136" t="s">
        <v>694</v>
      </c>
      <c r="E105" s="31">
        <v>14.5</v>
      </c>
      <c r="F105" s="136" t="s">
        <v>12880</v>
      </c>
      <c r="G105" s="402" t="s">
        <v>12881</v>
      </c>
      <c r="H105" s="136" t="s">
        <v>12607</v>
      </c>
      <c r="I105" s="136" t="s">
        <v>12607</v>
      </c>
      <c r="J105" s="136" t="s">
        <v>12882</v>
      </c>
      <c r="K105"/>
      <c r="L105"/>
      <c r="M105"/>
      <c r="N105"/>
      <c r="O105" s="3"/>
      <c r="P105" s="3"/>
      <c r="Q105" s="3"/>
    </row>
    <row r="106" spans="1:17" ht="63.75" x14ac:dyDescent="0.25">
      <c r="A106" s="31" t="s">
        <v>5194</v>
      </c>
      <c r="B106" s="136" t="s">
        <v>4552</v>
      </c>
      <c r="C106" s="136" t="s">
        <v>427</v>
      </c>
      <c r="D106" s="136" t="s">
        <v>694</v>
      </c>
      <c r="E106" s="31">
        <v>104.2</v>
      </c>
      <c r="F106" s="136" t="s">
        <v>12883</v>
      </c>
      <c r="G106" s="402" t="s">
        <v>12884</v>
      </c>
      <c r="H106" s="136" t="s">
        <v>12673</v>
      </c>
      <c r="I106" s="136" t="s">
        <v>12673</v>
      </c>
      <c r="J106" s="136" t="s">
        <v>12885</v>
      </c>
      <c r="K106"/>
      <c r="L106"/>
      <c r="M106"/>
      <c r="N106"/>
      <c r="O106" s="3"/>
      <c r="P106" s="3"/>
      <c r="Q106" s="3"/>
    </row>
    <row r="107" spans="1:17" ht="38.25" x14ac:dyDescent="0.25">
      <c r="A107" s="31" t="s">
        <v>5197</v>
      </c>
      <c r="B107" s="136" t="s">
        <v>12886</v>
      </c>
      <c r="C107" s="136" t="s">
        <v>427</v>
      </c>
      <c r="D107" s="136" t="s">
        <v>694</v>
      </c>
      <c r="E107" s="31">
        <v>10</v>
      </c>
      <c r="F107" s="136" t="s">
        <v>12671</v>
      </c>
      <c r="G107" s="402" t="s">
        <v>12887</v>
      </c>
      <c r="H107" s="136" t="s">
        <v>12888</v>
      </c>
      <c r="I107" s="136" t="s">
        <v>12888</v>
      </c>
      <c r="J107" s="136" t="s">
        <v>12889</v>
      </c>
      <c r="K107"/>
      <c r="L107"/>
      <c r="M107"/>
      <c r="N107"/>
      <c r="O107" s="3"/>
      <c r="P107" s="3"/>
      <c r="Q107" s="3"/>
    </row>
    <row r="108" spans="1:17" ht="38.25" x14ac:dyDescent="0.25">
      <c r="A108" s="31" t="s">
        <v>5201</v>
      </c>
      <c r="B108" s="136" t="s">
        <v>12890</v>
      </c>
      <c r="C108" s="136" t="s">
        <v>427</v>
      </c>
      <c r="D108" s="136" t="s">
        <v>694</v>
      </c>
      <c r="E108" s="31">
        <v>33.4</v>
      </c>
      <c r="F108" s="136" t="s">
        <v>12891</v>
      </c>
      <c r="G108" s="402" t="s">
        <v>12892</v>
      </c>
      <c r="H108" s="136" t="s">
        <v>12893</v>
      </c>
      <c r="I108" s="136" t="s">
        <v>12893</v>
      </c>
      <c r="J108" s="136" t="s">
        <v>12854</v>
      </c>
      <c r="K108"/>
      <c r="L108"/>
      <c r="M108"/>
      <c r="N108"/>
      <c r="O108" s="3"/>
      <c r="P108" s="3"/>
      <c r="Q108" s="3"/>
    </row>
    <row r="109" spans="1:17" ht="38.25" x14ac:dyDescent="0.25">
      <c r="A109" s="31" t="s">
        <v>12125</v>
      </c>
      <c r="B109" s="136" t="s">
        <v>12894</v>
      </c>
      <c r="C109" s="136" t="s">
        <v>427</v>
      </c>
      <c r="D109" s="136" t="s">
        <v>694</v>
      </c>
      <c r="E109" s="31">
        <v>4</v>
      </c>
      <c r="F109" s="136" t="s">
        <v>12895</v>
      </c>
      <c r="G109" s="402" t="s">
        <v>12896</v>
      </c>
      <c r="H109" s="136" t="s">
        <v>12897</v>
      </c>
      <c r="I109" s="136" t="s">
        <v>12897</v>
      </c>
      <c r="J109" s="136" t="s">
        <v>12898</v>
      </c>
      <c r="K109"/>
      <c r="L109"/>
      <c r="M109"/>
      <c r="N109"/>
      <c r="O109" s="3"/>
      <c r="P109" s="3"/>
      <c r="Q109" s="3"/>
    </row>
    <row r="110" spans="1:17" ht="38.25" x14ac:dyDescent="0.25">
      <c r="A110" s="31" t="s">
        <v>12130</v>
      </c>
      <c r="B110" s="136" t="s">
        <v>12899</v>
      </c>
      <c r="C110" s="136" t="s">
        <v>427</v>
      </c>
      <c r="D110" s="136" t="s">
        <v>694</v>
      </c>
      <c r="E110" s="31">
        <v>82</v>
      </c>
      <c r="F110" s="136" t="s">
        <v>12900</v>
      </c>
      <c r="G110" s="402" t="s">
        <v>12901</v>
      </c>
      <c r="H110" s="136" t="s">
        <v>12628</v>
      </c>
      <c r="I110" s="136" t="s">
        <v>12628</v>
      </c>
      <c r="J110" s="136" t="s">
        <v>12685</v>
      </c>
      <c r="K110"/>
      <c r="L110"/>
      <c r="M110"/>
      <c r="N110"/>
      <c r="O110" s="3"/>
      <c r="P110" s="3"/>
      <c r="Q110" s="3"/>
    </row>
    <row r="111" spans="1:17" ht="38.25" x14ac:dyDescent="0.25">
      <c r="A111" s="31" t="s">
        <v>12134</v>
      </c>
      <c r="B111" s="136" t="s">
        <v>12902</v>
      </c>
      <c r="C111" s="136" t="s">
        <v>427</v>
      </c>
      <c r="D111" s="136" t="s">
        <v>694</v>
      </c>
      <c r="E111" s="31">
        <v>88</v>
      </c>
      <c r="F111" s="136" t="s">
        <v>12903</v>
      </c>
      <c r="G111" s="402" t="s">
        <v>12904</v>
      </c>
      <c r="H111" s="136" t="s">
        <v>12905</v>
      </c>
      <c r="I111" s="136" t="s">
        <v>12905</v>
      </c>
      <c r="J111" s="136" t="s">
        <v>12707</v>
      </c>
      <c r="K111"/>
      <c r="L111"/>
      <c r="M111"/>
      <c r="N111"/>
      <c r="O111" s="3"/>
      <c r="P111" s="3"/>
      <c r="Q111" s="3"/>
    </row>
    <row r="112" spans="1:17" ht="178.5" x14ac:dyDescent="0.25">
      <c r="A112" s="31" t="s">
        <v>2372</v>
      </c>
      <c r="B112" s="136" t="s">
        <v>12906</v>
      </c>
      <c r="C112" s="136" t="s">
        <v>427</v>
      </c>
      <c r="D112" s="136" t="s">
        <v>694</v>
      </c>
      <c r="E112" s="31">
        <v>590.6</v>
      </c>
      <c r="F112" s="136" t="s">
        <v>12907</v>
      </c>
      <c r="G112" s="16" t="s">
        <v>181</v>
      </c>
      <c r="H112" s="136" t="s">
        <v>182</v>
      </c>
      <c r="I112" s="136" t="s">
        <v>182</v>
      </c>
      <c r="J112" s="136" t="s">
        <v>12908</v>
      </c>
      <c r="K112"/>
      <c r="L112"/>
      <c r="M112"/>
      <c r="N112"/>
      <c r="O112" s="3"/>
      <c r="P112" s="3"/>
      <c r="Q112" s="3"/>
    </row>
    <row r="113" spans="1:17" ht="51" x14ac:dyDescent="0.25">
      <c r="A113" s="31" t="s">
        <v>12142</v>
      </c>
      <c r="B113" s="136" t="s">
        <v>12909</v>
      </c>
      <c r="C113" s="136" t="s">
        <v>427</v>
      </c>
      <c r="D113" s="136" t="s">
        <v>694</v>
      </c>
      <c r="E113" s="31">
        <v>9</v>
      </c>
      <c r="F113" s="136" t="s">
        <v>12910</v>
      </c>
      <c r="G113" s="402" t="s">
        <v>12911</v>
      </c>
      <c r="H113" s="136" t="s">
        <v>12912</v>
      </c>
      <c r="I113" s="136" t="s">
        <v>12912</v>
      </c>
      <c r="J113" s="136" t="s">
        <v>12854</v>
      </c>
      <c r="K113"/>
      <c r="L113"/>
      <c r="M113"/>
      <c r="N113"/>
      <c r="O113" s="3"/>
      <c r="P113" s="3"/>
      <c r="Q113" s="3"/>
    </row>
    <row r="114" spans="1:17" ht="63.75" x14ac:dyDescent="0.25">
      <c r="A114" s="31">
        <v>0</v>
      </c>
      <c r="B114" s="383" t="s">
        <v>12913</v>
      </c>
      <c r="C114" s="383" t="s">
        <v>427</v>
      </c>
      <c r="D114" s="383" t="s">
        <v>694</v>
      </c>
      <c r="E114" s="167">
        <v>0</v>
      </c>
      <c r="F114" s="383" t="s">
        <v>12857</v>
      </c>
      <c r="G114" s="383"/>
      <c r="H114" s="383" t="s">
        <v>180</v>
      </c>
      <c r="I114" s="383" t="s">
        <v>180</v>
      </c>
      <c r="J114" s="383" t="s">
        <v>12914</v>
      </c>
      <c r="K114"/>
      <c r="L114"/>
      <c r="M114"/>
      <c r="N114"/>
      <c r="O114" s="3"/>
      <c r="P114" s="3"/>
      <c r="Q114" s="3"/>
    </row>
    <row r="115" spans="1:17" ht="25.5" x14ac:dyDescent="0.25">
      <c r="A115" s="31">
        <v>18</v>
      </c>
      <c r="B115" s="136" t="s">
        <v>12915</v>
      </c>
      <c r="C115" s="136" t="s">
        <v>427</v>
      </c>
      <c r="D115" s="136" t="s">
        <v>694</v>
      </c>
      <c r="E115" s="31">
        <v>15.1</v>
      </c>
      <c r="F115" s="136" t="s">
        <v>12916</v>
      </c>
      <c r="G115" s="402" t="s">
        <v>12917</v>
      </c>
      <c r="H115" s="136" t="s">
        <v>12628</v>
      </c>
      <c r="I115" s="136" t="s">
        <v>12628</v>
      </c>
      <c r="J115" s="136" t="s">
        <v>12756</v>
      </c>
      <c r="K115"/>
      <c r="L115"/>
      <c r="M115"/>
      <c r="N115"/>
      <c r="O115" s="3"/>
      <c r="P115" s="3"/>
      <c r="Q115" s="3"/>
    </row>
    <row r="116" spans="1:17" ht="89.25" x14ac:dyDescent="0.25">
      <c r="A116" s="31">
        <v>19</v>
      </c>
      <c r="B116" s="136" t="s">
        <v>12918</v>
      </c>
      <c r="C116" s="136" t="s">
        <v>427</v>
      </c>
      <c r="D116" s="136" t="s">
        <v>694</v>
      </c>
      <c r="E116" s="31">
        <v>30</v>
      </c>
      <c r="F116" s="136" t="s">
        <v>12919</v>
      </c>
      <c r="G116" s="402" t="s">
        <v>12920</v>
      </c>
      <c r="H116" s="136" t="s">
        <v>12921</v>
      </c>
      <c r="I116" s="136" t="s">
        <v>12921</v>
      </c>
      <c r="J116" s="136" t="s">
        <v>12922</v>
      </c>
      <c r="K116"/>
      <c r="L116"/>
      <c r="M116"/>
      <c r="N116"/>
      <c r="O116" s="3"/>
      <c r="P116" s="3"/>
      <c r="Q116" s="3"/>
    </row>
    <row r="117" spans="1:17" ht="51" x14ac:dyDescent="0.25">
      <c r="A117" s="31">
        <v>20</v>
      </c>
      <c r="B117" s="136" t="s">
        <v>12923</v>
      </c>
      <c r="C117" s="136" t="s">
        <v>427</v>
      </c>
      <c r="D117" s="136" t="s">
        <v>694</v>
      </c>
      <c r="E117" s="31">
        <v>14.6</v>
      </c>
      <c r="F117" s="136" t="s">
        <v>12924</v>
      </c>
      <c r="G117" s="402" t="s">
        <v>12925</v>
      </c>
      <c r="H117" s="136" t="s">
        <v>12921</v>
      </c>
      <c r="I117" s="136" t="s">
        <v>12921</v>
      </c>
      <c r="J117" s="136" t="s">
        <v>12922</v>
      </c>
      <c r="K117"/>
      <c r="L117"/>
      <c r="M117"/>
      <c r="N117"/>
      <c r="O117" s="3"/>
      <c r="P117" s="3"/>
      <c r="Q117" s="3"/>
    </row>
    <row r="118" spans="1:17" ht="25.5" x14ac:dyDescent="0.25">
      <c r="A118" s="31">
        <v>21</v>
      </c>
      <c r="B118" s="14" t="s">
        <v>12926</v>
      </c>
      <c r="C118" s="136" t="s">
        <v>427</v>
      </c>
      <c r="D118" s="136" t="s">
        <v>694</v>
      </c>
      <c r="E118" s="84">
        <v>32.4</v>
      </c>
      <c r="F118" s="136" t="s">
        <v>12927</v>
      </c>
      <c r="G118" s="402" t="s">
        <v>12928</v>
      </c>
      <c r="H118" s="136" t="s">
        <v>12929</v>
      </c>
      <c r="I118" s="402" t="s">
        <v>34</v>
      </c>
      <c r="J118" s="136" t="s">
        <v>12930</v>
      </c>
      <c r="K118"/>
      <c r="L118"/>
      <c r="M118"/>
      <c r="N118"/>
      <c r="O118" s="3"/>
      <c r="P118" s="3"/>
      <c r="Q118" s="3"/>
    </row>
    <row r="119" spans="1:17" ht="38.25" x14ac:dyDescent="0.25">
      <c r="A119" s="31">
        <v>22</v>
      </c>
      <c r="B119" s="14" t="s">
        <v>12931</v>
      </c>
      <c r="C119" s="136" t="s">
        <v>427</v>
      </c>
      <c r="D119" s="136" t="s">
        <v>694</v>
      </c>
      <c r="E119" s="592">
        <v>57</v>
      </c>
      <c r="F119" s="402" t="s">
        <v>12932</v>
      </c>
      <c r="G119" s="402"/>
      <c r="H119" s="402" t="s">
        <v>34</v>
      </c>
      <c r="I119" s="402" t="s">
        <v>34</v>
      </c>
      <c r="J119" s="402" t="s">
        <v>12933</v>
      </c>
      <c r="K119"/>
      <c r="L119"/>
      <c r="M119"/>
      <c r="N119"/>
      <c r="O119" s="3"/>
      <c r="P119" s="3"/>
      <c r="Q119" s="3"/>
    </row>
    <row r="120" spans="1:17" ht="38.25" x14ac:dyDescent="0.25">
      <c r="A120" s="31">
        <v>23</v>
      </c>
      <c r="B120" s="14" t="s">
        <v>12934</v>
      </c>
      <c r="C120" s="136" t="s">
        <v>427</v>
      </c>
      <c r="D120" s="136" t="s">
        <v>694</v>
      </c>
      <c r="E120" s="84">
        <v>8.6</v>
      </c>
      <c r="F120" s="402" t="s">
        <v>12935</v>
      </c>
      <c r="G120" s="402"/>
      <c r="H120" s="402" t="s">
        <v>34</v>
      </c>
      <c r="I120" s="402" t="s">
        <v>34</v>
      </c>
      <c r="J120" s="402" t="s">
        <v>12933</v>
      </c>
      <c r="K120"/>
      <c r="L120"/>
      <c r="M120"/>
      <c r="N120"/>
      <c r="O120" s="3"/>
      <c r="P120" s="3"/>
      <c r="Q120" s="3"/>
    </row>
    <row r="121" spans="1:17" ht="38.25" x14ac:dyDescent="0.25">
      <c r="A121" s="31">
        <v>24</v>
      </c>
      <c r="B121" s="14" t="s">
        <v>12936</v>
      </c>
      <c r="C121" s="136" t="s">
        <v>427</v>
      </c>
      <c r="D121" s="136" t="s">
        <v>694</v>
      </c>
      <c r="E121" s="592">
        <v>78</v>
      </c>
      <c r="F121" s="402" t="s">
        <v>12901</v>
      </c>
      <c r="G121" s="402"/>
      <c r="H121" s="402" t="s">
        <v>34</v>
      </c>
      <c r="I121" s="402" t="s">
        <v>34</v>
      </c>
      <c r="J121" s="402" t="s">
        <v>12933</v>
      </c>
      <c r="K121"/>
      <c r="L121"/>
      <c r="M121"/>
      <c r="N121"/>
      <c r="O121" s="3"/>
      <c r="P121" s="3"/>
      <c r="Q121" s="3"/>
    </row>
    <row r="122" spans="1:17" ht="89.25" x14ac:dyDescent="0.2">
      <c r="A122" s="31">
        <v>25</v>
      </c>
      <c r="B122" s="589" t="s">
        <v>93</v>
      </c>
      <c r="C122" s="136" t="s">
        <v>427</v>
      </c>
      <c r="D122" s="136" t="s">
        <v>694</v>
      </c>
      <c r="E122" s="593">
        <v>127.7</v>
      </c>
      <c r="F122" s="14"/>
      <c r="G122" s="582" t="s">
        <v>173</v>
      </c>
      <c r="H122" s="402" t="s">
        <v>34</v>
      </c>
      <c r="I122" s="402" t="s">
        <v>34</v>
      </c>
      <c r="J122" s="450" t="s">
        <v>12847</v>
      </c>
      <c r="K122" s="255"/>
      <c r="L122" s="255"/>
      <c r="M122" s="255"/>
      <c r="N122" s="255"/>
      <c r="O122" s="242"/>
      <c r="P122" s="242"/>
      <c r="Q122" s="242"/>
    </row>
    <row r="123" spans="1:17" ht="38.25" x14ac:dyDescent="0.2">
      <c r="A123" s="31">
        <v>26</v>
      </c>
      <c r="B123" s="589" t="s">
        <v>102</v>
      </c>
      <c r="C123" s="136" t="s">
        <v>427</v>
      </c>
      <c r="D123" s="136" t="s">
        <v>694</v>
      </c>
      <c r="E123" s="593">
        <v>9.4</v>
      </c>
      <c r="F123" s="14"/>
      <c r="G123" s="582" t="s">
        <v>174</v>
      </c>
      <c r="H123" s="402" t="s">
        <v>161</v>
      </c>
      <c r="I123" s="402" t="s">
        <v>161</v>
      </c>
      <c r="J123" s="450" t="s">
        <v>12847</v>
      </c>
      <c r="K123" s="255"/>
      <c r="L123" s="255"/>
      <c r="M123" s="255"/>
      <c r="N123" s="255"/>
      <c r="O123" s="242"/>
      <c r="P123" s="242"/>
      <c r="Q123" s="242"/>
    </row>
    <row r="124" spans="1:17" ht="38.25" x14ac:dyDescent="0.2">
      <c r="A124" s="31">
        <v>27</v>
      </c>
      <c r="B124" s="589" t="s">
        <v>103</v>
      </c>
      <c r="C124" s="136" t="s">
        <v>427</v>
      </c>
      <c r="D124" s="136" t="s">
        <v>694</v>
      </c>
      <c r="E124" s="593">
        <v>11.2</v>
      </c>
      <c r="F124" s="14"/>
      <c r="G124" s="582" t="s">
        <v>175</v>
      </c>
      <c r="H124" s="402" t="s">
        <v>161</v>
      </c>
      <c r="I124" s="402" t="s">
        <v>161</v>
      </c>
      <c r="J124" s="450" t="s">
        <v>12847</v>
      </c>
      <c r="K124" s="255"/>
      <c r="L124" s="255"/>
      <c r="M124" s="255"/>
      <c r="N124" s="255"/>
      <c r="O124" s="242"/>
      <c r="P124" s="242"/>
      <c r="Q124" s="242"/>
    </row>
    <row r="125" spans="1:17" ht="140.25" x14ac:dyDescent="0.2">
      <c r="A125" s="31">
        <v>28</v>
      </c>
      <c r="B125" s="589" t="s">
        <v>107</v>
      </c>
      <c r="C125" s="136" t="s">
        <v>427</v>
      </c>
      <c r="D125" s="136" t="s">
        <v>694</v>
      </c>
      <c r="E125" s="593">
        <v>5.0999999999999996</v>
      </c>
      <c r="F125" s="14"/>
      <c r="G125" s="582" t="s">
        <v>176</v>
      </c>
      <c r="H125" s="402" t="s">
        <v>34</v>
      </c>
      <c r="I125" s="402" t="s">
        <v>34</v>
      </c>
      <c r="J125" s="450" t="s">
        <v>12937</v>
      </c>
      <c r="K125" s="255"/>
      <c r="L125" s="255"/>
      <c r="M125" s="255"/>
      <c r="N125" s="255"/>
      <c r="O125" s="242"/>
      <c r="P125" s="242"/>
      <c r="Q125" s="242"/>
    </row>
    <row r="126" spans="1:17" ht="25.5" x14ac:dyDescent="0.25">
      <c r="A126" s="165"/>
      <c r="B126" s="166" t="s">
        <v>711</v>
      </c>
      <c r="C126" s="166">
        <v>27</v>
      </c>
      <c r="D126" s="166"/>
      <c r="E126" s="165">
        <v>1664.9299999999998</v>
      </c>
      <c r="F126" s="166"/>
      <c r="G126" s="166"/>
      <c r="H126" s="166"/>
      <c r="I126" s="166"/>
      <c r="J126" s="166"/>
      <c r="K126"/>
      <c r="L126"/>
      <c r="M126"/>
      <c r="N126"/>
      <c r="O126" s="3"/>
      <c r="P126" s="3"/>
      <c r="Q126" s="3"/>
    </row>
    <row r="127" spans="1:17" ht="38.25" x14ac:dyDescent="0.25">
      <c r="A127" s="31" t="s">
        <v>4672</v>
      </c>
      <c r="B127" s="136" t="s">
        <v>12938</v>
      </c>
      <c r="C127" s="136" t="s">
        <v>427</v>
      </c>
      <c r="D127" s="136" t="s">
        <v>462</v>
      </c>
      <c r="E127" s="31">
        <v>5</v>
      </c>
      <c r="F127" s="136" t="s">
        <v>12939</v>
      </c>
      <c r="G127" s="402" t="s">
        <v>12940</v>
      </c>
      <c r="H127" s="136" t="s">
        <v>12941</v>
      </c>
      <c r="I127" s="136" t="s">
        <v>12941</v>
      </c>
      <c r="J127" s="136" t="s">
        <v>12942</v>
      </c>
      <c r="K127"/>
      <c r="L127"/>
      <c r="M127"/>
      <c r="N127"/>
      <c r="O127" s="3"/>
      <c r="P127" s="3"/>
      <c r="Q127" s="3"/>
    </row>
    <row r="128" spans="1:17" ht="38.25" x14ac:dyDescent="0.25">
      <c r="A128" s="31" t="s">
        <v>9814</v>
      </c>
      <c r="B128" s="136" t="s">
        <v>12943</v>
      </c>
      <c r="C128" s="136" t="s">
        <v>427</v>
      </c>
      <c r="D128" s="136" t="s">
        <v>462</v>
      </c>
      <c r="E128" s="31">
        <v>336</v>
      </c>
      <c r="F128" s="136" t="s">
        <v>12944</v>
      </c>
      <c r="G128" s="402" t="s">
        <v>12945</v>
      </c>
      <c r="H128" s="136" t="s">
        <v>12946</v>
      </c>
      <c r="I128" s="136" t="s">
        <v>12946</v>
      </c>
      <c r="J128" s="136" t="s">
        <v>12947</v>
      </c>
      <c r="K128" s="3"/>
      <c r="L128"/>
      <c r="M128"/>
      <c r="N128"/>
      <c r="O128"/>
      <c r="P128" s="3"/>
      <c r="Q128" s="3"/>
    </row>
    <row r="129" spans="1:17" ht="25.5" x14ac:dyDescent="0.25">
      <c r="A129" s="31" t="s">
        <v>9818</v>
      </c>
      <c r="B129" s="136" t="s">
        <v>12948</v>
      </c>
      <c r="C129" s="136" t="s">
        <v>427</v>
      </c>
      <c r="D129" s="136" t="s">
        <v>462</v>
      </c>
      <c r="E129" s="31">
        <v>71.599999999999994</v>
      </c>
      <c r="F129" s="136" t="s">
        <v>12949</v>
      </c>
      <c r="G129" s="402" t="s">
        <v>12950</v>
      </c>
      <c r="H129" s="136" t="s">
        <v>12951</v>
      </c>
      <c r="I129" s="136" t="s">
        <v>12951</v>
      </c>
      <c r="J129" s="136" t="s">
        <v>12685</v>
      </c>
      <c r="K129" s="3"/>
      <c r="L129"/>
      <c r="M129"/>
      <c r="N129"/>
      <c r="O129"/>
      <c r="P129" s="3"/>
      <c r="Q129" s="3"/>
    </row>
    <row r="130" spans="1:17" ht="38.25" x14ac:dyDescent="0.25">
      <c r="A130" s="31" t="s">
        <v>5419</v>
      </c>
      <c r="B130" s="136" t="s">
        <v>12952</v>
      </c>
      <c r="C130" s="136" t="s">
        <v>427</v>
      </c>
      <c r="D130" s="136" t="s">
        <v>462</v>
      </c>
      <c r="E130" s="31">
        <v>89</v>
      </c>
      <c r="F130" s="136" t="s">
        <v>12953</v>
      </c>
      <c r="G130" s="402" t="s">
        <v>12954</v>
      </c>
      <c r="H130" s="136" t="s">
        <v>12955</v>
      </c>
      <c r="I130" s="136" t="s">
        <v>12955</v>
      </c>
      <c r="J130" s="136" t="s">
        <v>12942</v>
      </c>
      <c r="K130" s="3"/>
      <c r="L130"/>
      <c r="M130"/>
      <c r="N130"/>
      <c r="O130"/>
      <c r="P130" s="3"/>
      <c r="Q130" s="3"/>
    </row>
    <row r="131" spans="1:17" ht="38.25" x14ac:dyDescent="0.25">
      <c r="A131" s="31" t="s">
        <v>9825</v>
      </c>
      <c r="B131" s="136" t="s">
        <v>4518</v>
      </c>
      <c r="C131" s="136" t="s">
        <v>427</v>
      </c>
      <c r="D131" s="136" t="s">
        <v>462</v>
      </c>
      <c r="E131" s="31">
        <v>1.3</v>
      </c>
      <c r="F131" s="136" t="s">
        <v>12956</v>
      </c>
      <c r="G131" s="402" t="s">
        <v>12957</v>
      </c>
      <c r="H131" s="136" t="s">
        <v>12742</v>
      </c>
      <c r="I131" s="136" t="s">
        <v>12742</v>
      </c>
      <c r="J131" s="136" t="s">
        <v>12942</v>
      </c>
      <c r="K131" s="3"/>
      <c r="L131"/>
      <c r="M131"/>
      <c r="N131"/>
      <c r="O131"/>
      <c r="P131" s="3"/>
      <c r="Q131" s="3"/>
    </row>
    <row r="132" spans="1:17" ht="38.25" x14ac:dyDescent="0.25">
      <c r="A132" s="31" t="s">
        <v>9458</v>
      </c>
      <c r="B132" s="136" t="s">
        <v>12958</v>
      </c>
      <c r="C132" s="136" t="s">
        <v>427</v>
      </c>
      <c r="D132" s="136" t="s">
        <v>462</v>
      </c>
      <c r="E132" s="31">
        <v>3.2</v>
      </c>
      <c r="F132" s="136" t="s">
        <v>12959</v>
      </c>
      <c r="G132" s="402" t="s">
        <v>12960</v>
      </c>
      <c r="H132" s="136" t="s">
        <v>12742</v>
      </c>
      <c r="I132" s="136" t="s">
        <v>12742</v>
      </c>
      <c r="J132" s="136" t="s">
        <v>12685</v>
      </c>
      <c r="K132" s="3"/>
      <c r="L132"/>
      <c r="M132"/>
      <c r="N132"/>
      <c r="O132"/>
      <c r="P132" s="3"/>
      <c r="Q132" s="3"/>
    </row>
    <row r="133" spans="1:17" ht="25.5" x14ac:dyDescent="0.25">
      <c r="A133" s="165"/>
      <c r="B133" s="166" t="s">
        <v>467</v>
      </c>
      <c r="C133" s="166">
        <v>6</v>
      </c>
      <c r="D133" s="166"/>
      <c r="E133" s="165">
        <v>506.1</v>
      </c>
      <c r="F133" s="166"/>
      <c r="G133" s="166"/>
      <c r="H133" s="166"/>
      <c r="I133" s="166"/>
      <c r="J133" s="166"/>
      <c r="K133" s="3"/>
      <c r="L133"/>
      <c r="M133"/>
      <c r="N133"/>
      <c r="O133"/>
      <c r="P133" s="3"/>
      <c r="Q133" s="3"/>
    </row>
    <row r="134" spans="1:17" ht="38.25" x14ac:dyDescent="0.25">
      <c r="A134" s="31" t="s">
        <v>4672</v>
      </c>
      <c r="B134" s="136" t="s">
        <v>12961</v>
      </c>
      <c r="C134" s="136" t="s">
        <v>427</v>
      </c>
      <c r="D134" s="136" t="s">
        <v>454</v>
      </c>
      <c r="E134" s="31">
        <v>58.5</v>
      </c>
      <c r="F134" s="136" t="s">
        <v>12962</v>
      </c>
      <c r="G134" s="402" t="s">
        <v>12963</v>
      </c>
      <c r="H134" s="136" t="s">
        <v>12587</v>
      </c>
      <c r="I134" s="136" t="s">
        <v>12587</v>
      </c>
      <c r="J134" s="136" t="s">
        <v>12889</v>
      </c>
      <c r="K134" s="3"/>
      <c r="L134"/>
      <c r="M134"/>
      <c r="N134"/>
      <c r="O134"/>
      <c r="P134" s="3"/>
      <c r="Q134" s="3"/>
    </row>
    <row r="135" spans="1:17" ht="38.25" x14ac:dyDescent="0.25">
      <c r="A135" s="31" t="s">
        <v>9814</v>
      </c>
      <c r="B135" s="136" t="s">
        <v>12964</v>
      </c>
      <c r="C135" s="136" t="s">
        <v>427</v>
      </c>
      <c r="D135" s="136" t="s">
        <v>454</v>
      </c>
      <c r="E135" s="31">
        <v>84.091800000000006</v>
      </c>
      <c r="F135" s="136" t="s">
        <v>12965</v>
      </c>
      <c r="G135" s="402" t="s">
        <v>12966</v>
      </c>
      <c r="H135" s="136" t="s">
        <v>12967</v>
      </c>
      <c r="I135" s="136" t="s">
        <v>12968</v>
      </c>
      <c r="J135" s="136" t="s">
        <v>12969</v>
      </c>
      <c r="K135" s="3"/>
      <c r="L135"/>
      <c r="M135"/>
      <c r="N135"/>
      <c r="O135"/>
      <c r="P135" s="3"/>
      <c r="Q135" s="3"/>
    </row>
    <row r="136" spans="1:17" ht="38.25" x14ac:dyDescent="0.25">
      <c r="A136" s="31" t="s">
        <v>9818</v>
      </c>
      <c r="B136" s="136" t="s">
        <v>12970</v>
      </c>
      <c r="C136" s="136" t="s">
        <v>427</v>
      </c>
      <c r="D136" s="136" t="s">
        <v>454</v>
      </c>
      <c r="E136" s="31">
        <v>56</v>
      </c>
      <c r="F136" s="136" t="s">
        <v>12971</v>
      </c>
      <c r="G136" s="402" t="s">
        <v>12972</v>
      </c>
      <c r="H136" s="136" t="s">
        <v>12973</v>
      </c>
      <c r="I136" s="136" t="s">
        <v>172</v>
      </c>
      <c r="J136" s="136" t="s">
        <v>12685</v>
      </c>
      <c r="K136" s="3"/>
      <c r="L136"/>
      <c r="M136"/>
      <c r="N136"/>
      <c r="O136"/>
      <c r="P136" s="3"/>
      <c r="Q136" s="3"/>
    </row>
    <row r="137" spans="1:17" ht="38.25" x14ac:dyDescent="0.25">
      <c r="A137" s="31" t="s">
        <v>5419</v>
      </c>
      <c r="B137" s="136" t="s">
        <v>12974</v>
      </c>
      <c r="C137" s="136" t="s">
        <v>427</v>
      </c>
      <c r="D137" s="136" t="s">
        <v>454</v>
      </c>
      <c r="E137" s="31">
        <v>35.799999999999997</v>
      </c>
      <c r="F137" s="136" t="s">
        <v>12975</v>
      </c>
      <c r="G137" s="402" t="s">
        <v>12976</v>
      </c>
      <c r="H137" s="136" t="s">
        <v>12673</v>
      </c>
      <c r="I137" s="136" t="s">
        <v>12673</v>
      </c>
      <c r="J137" s="136" t="s">
        <v>12977</v>
      </c>
      <c r="K137" s="3"/>
      <c r="L137"/>
      <c r="M137"/>
      <c r="N137"/>
      <c r="O137"/>
      <c r="P137" s="3"/>
      <c r="Q137" s="3"/>
    </row>
    <row r="138" spans="1:17" ht="25.5" x14ac:dyDescent="0.25">
      <c r="A138" s="31" t="s">
        <v>9825</v>
      </c>
      <c r="B138" s="136" t="s">
        <v>12978</v>
      </c>
      <c r="C138" s="136" t="s">
        <v>427</v>
      </c>
      <c r="D138" s="136" t="s">
        <v>454</v>
      </c>
      <c r="E138" s="31">
        <v>148</v>
      </c>
      <c r="F138" s="136" t="s">
        <v>12979</v>
      </c>
      <c r="G138" s="402" t="s">
        <v>12980</v>
      </c>
      <c r="H138" s="136" t="s">
        <v>12955</v>
      </c>
      <c r="I138" s="136" t="s">
        <v>12955</v>
      </c>
      <c r="J138" s="136" t="s">
        <v>12981</v>
      </c>
      <c r="K138" s="3"/>
      <c r="L138"/>
      <c r="M138"/>
      <c r="N138"/>
      <c r="O138"/>
      <c r="P138" s="3"/>
      <c r="Q138" s="3"/>
    </row>
    <row r="139" spans="1:17" ht="38.25" x14ac:dyDescent="0.25">
      <c r="A139" s="31" t="s">
        <v>9458</v>
      </c>
      <c r="B139" s="136" t="s">
        <v>12982</v>
      </c>
      <c r="C139" s="136" t="s">
        <v>427</v>
      </c>
      <c r="D139" s="136" t="s">
        <v>454</v>
      </c>
      <c r="E139" s="31">
        <v>213</v>
      </c>
      <c r="F139" s="136" t="s">
        <v>12983</v>
      </c>
      <c r="G139" s="402" t="s">
        <v>12984</v>
      </c>
      <c r="H139" s="136" t="s">
        <v>12628</v>
      </c>
      <c r="I139" s="136" t="s">
        <v>12628</v>
      </c>
      <c r="J139" s="136" t="s">
        <v>12685</v>
      </c>
      <c r="K139" s="3"/>
      <c r="L139"/>
      <c r="M139"/>
      <c r="N139"/>
      <c r="O139"/>
      <c r="P139" s="3"/>
      <c r="Q139" s="3"/>
    </row>
    <row r="140" spans="1:17" ht="38.25" x14ac:dyDescent="0.25">
      <c r="A140" s="31" t="s">
        <v>9461</v>
      </c>
      <c r="B140" s="136" t="s">
        <v>12985</v>
      </c>
      <c r="C140" s="136" t="s">
        <v>427</v>
      </c>
      <c r="D140" s="136" t="s">
        <v>454</v>
      </c>
      <c r="E140" s="31">
        <v>209</v>
      </c>
      <c r="F140" s="136" t="s">
        <v>12986</v>
      </c>
      <c r="G140" s="402" t="s">
        <v>12987</v>
      </c>
      <c r="H140" s="136" t="s">
        <v>12628</v>
      </c>
      <c r="I140" s="136" t="s">
        <v>12628</v>
      </c>
      <c r="J140" s="136" t="s">
        <v>12685</v>
      </c>
      <c r="K140" s="3"/>
      <c r="L140"/>
      <c r="M140"/>
      <c r="N140"/>
      <c r="O140"/>
      <c r="P140" s="3"/>
      <c r="Q140" s="3"/>
    </row>
    <row r="141" spans="1:17" ht="51" x14ac:dyDescent="0.25">
      <c r="A141" s="31" t="s">
        <v>9833</v>
      </c>
      <c r="B141" s="136" t="s">
        <v>12988</v>
      </c>
      <c r="C141" s="136" t="s">
        <v>427</v>
      </c>
      <c r="D141" s="136" t="s">
        <v>454</v>
      </c>
      <c r="E141" s="31">
        <v>133</v>
      </c>
      <c r="F141" s="136" t="s">
        <v>12989</v>
      </c>
      <c r="G141" s="402" t="s">
        <v>12990</v>
      </c>
      <c r="H141" s="136" t="s">
        <v>12955</v>
      </c>
      <c r="I141" s="136" t="s">
        <v>12955</v>
      </c>
      <c r="J141" s="136" t="s">
        <v>12991</v>
      </c>
      <c r="K141" s="3"/>
      <c r="L141"/>
      <c r="M141"/>
      <c r="N141"/>
      <c r="O141"/>
      <c r="P141" s="3"/>
      <c r="Q141" s="3"/>
    </row>
    <row r="142" spans="1:17" ht="63.75" x14ac:dyDescent="0.25">
      <c r="A142" s="31" t="s">
        <v>5191</v>
      </c>
      <c r="B142" s="136" t="s">
        <v>12992</v>
      </c>
      <c r="C142" s="136" t="s">
        <v>427</v>
      </c>
      <c r="D142" s="136" t="s">
        <v>454</v>
      </c>
      <c r="E142" s="31">
        <v>13.9</v>
      </c>
      <c r="F142" s="136" t="s">
        <v>12641</v>
      </c>
      <c r="G142" s="574" t="s">
        <v>12642</v>
      </c>
      <c r="H142" s="136" t="s">
        <v>12643</v>
      </c>
      <c r="I142" s="136" t="s">
        <v>12643</v>
      </c>
      <c r="J142" s="136" t="s">
        <v>12993</v>
      </c>
      <c r="K142" s="3"/>
      <c r="L142"/>
      <c r="M142"/>
      <c r="N142"/>
      <c r="O142"/>
      <c r="P142" s="3"/>
      <c r="Q142" s="3"/>
    </row>
    <row r="143" spans="1:17" ht="38.25" x14ac:dyDescent="0.25">
      <c r="A143" s="31" t="s">
        <v>5194</v>
      </c>
      <c r="B143" s="136" t="s">
        <v>12994</v>
      </c>
      <c r="C143" s="136" t="s">
        <v>427</v>
      </c>
      <c r="D143" s="136" t="s">
        <v>454</v>
      </c>
      <c r="E143" s="31">
        <v>198</v>
      </c>
      <c r="F143" s="136" t="s">
        <v>12995</v>
      </c>
      <c r="G143" s="402" t="s">
        <v>12996</v>
      </c>
      <c r="H143" s="136" t="s">
        <v>12628</v>
      </c>
      <c r="I143" s="136" t="s">
        <v>12628</v>
      </c>
      <c r="J143" s="136" t="s">
        <v>12685</v>
      </c>
      <c r="K143" s="3"/>
      <c r="L143"/>
      <c r="M143"/>
      <c r="N143"/>
      <c r="O143"/>
      <c r="P143" s="3"/>
      <c r="Q143" s="3"/>
    </row>
    <row r="144" spans="1:17" ht="25.5" x14ac:dyDescent="0.25">
      <c r="A144" s="31" t="s">
        <v>5197</v>
      </c>
      <c r="B144" s="136" t="s">
        <v>12997</v>
      </c>
      <c r="C144" s="136" t="s">
        <v>427</v>
      </c>
      <c r="D144" s="136" t="s">
        <v>454</v>
      </c>
      <c r="E144" s="31">
        <v>59</v>
      </c>
      <c r="F144" s="136" t="s">
        <v>12998</v>
      </c>
      <c r="G144" s="402" t="s">
        <v>12999</v>
      </c>
      <c r="H144" s="136" t="s">
        <v>12628</v>
      </c>
      <c r="I144" s="136" t="s">
        <v>12628</v>
      </c>
      <c r="J144" s="136" t="s">
        <v>12685</v>
      </c>
      <c r="K144" s="3"/>
      <c r="L144"/>
      <c r="M144"/>
      <c r="N144"/>
      <c r="O144"/>
      <c r="P144" s="3"/>
      <c r="Q144" s="3"/>
    </row>
    <row r="145" spans="1:17" ht="51" x14ac:dyDescent="0.25">
      <c r="A145" s="31" t="s">
        <v>5201</v>
      </c>
      <c r="B145" s="136" t="s">
        <v>13000</v>
      </c>
      <c r="C145" s="136" t="s">
        <v>427</v>
      </c>
      <c r="D145" s="136" t="s">
        <v>454</v>
      </c>
      <c r="E145" s="31">
        <v>230.6</v>
      </c>
      <c r="F145" s="136" t="s">
        <v>13001</v>
      </c>
      <c r="G145" s="402" t="s">
        <v>13002</v>
      </c>
      <c r="H145" s="136" t="s">
        <v>12587</v>
      </c>
      <c r="I145" s="136" t="s">
        <v>12587</v>
      </c>
      <c r="J145" s="136" t="s">
        <v>13003</v>
      </c>
      <c r="K145" s="3"/>
      <c r="L145"/>
      <c r="M145"/>
      <c r="N145"/>
      <c r="O145"/>
      <c r="P145" s="3"/>
      <c r="Q145" s="3"/>
    </row>
    <row r="146" spans="1:17" ht="63.75" x14ac:dyDescent="0.25">
      <c r="A146" s="31">
        <v>13</v>
      </c>
      <c r="B146" s="402" t="s">
        <v>13004</v>
      </c>
      <c r="C146" s="136" t="s">
        <v>427</v>
      </c>
      <c r="D146" s="136" t="s">
        <v>454</v>
      </c>
      <c r="E146" s="420">
        <v>442</v>
      </c>
      <c r="F146" s="416" t="s">
        <v>13005</v>
      </c>
      <c r="G146" s="402" t="s">
        <v>13006</v>
      </c>
      <c r="H146" s="416" t="s">
        <v>13007</v>
      </c>
      <c r="I146" s="416" t="s">
        <v>11877</v>
      </c>
      <c r="J146" s="136" t="s">
        <v>12822</v>
      </c>
      <c r="K146" s="3"/>
      <c r="L146"/>
      <c r="M146"/>
      <c r="N146"/>
      <c r="O146"/>
      <c r="P146" s="3"/>
      <c r="Q146" s="3"/>
    </row>
    <row r="147" spans="1:17" ht="15" x14ac:dyDescent="0.25">
      <c r="A147" s="165"/>
      <c r="B147" s="166" t="s">
        <v>9894</v>
      </c>
      <c r="C147" s="166">
        <v>13</v>
      </c>
      <c r="D147" s="166"/>
      <c r="E147" s="165">
        <v>1880.8917999999999</v>
      </c>
      <c r="F147" s="166"/>
      <c r="G147" s="166"/>
      <c r="H147" s="166"/>
      <c r="I147" s="166"/>
      <c r="J147" s="166"/>
      <c r="K147" s="3"/>
      <c r="L147"/>
      <c r="M147"/>
      <c r="N147"/>
      <c r="O147"/>
      <c r="P147" s="3"/>
      <c r="Q147" s="3"/>
    </row>
    <row r="148" spans="1:17" ht="38.25" x14ac:dyDescent="0.25">
      <c r="A148" s="31" t="s">
        <v>4672</v>
      </c>
      <c r="B148" s="136" t="s">
        <v>13008</v>
      </c>
      <c r="C148" s="136" t="s">
        <v>427</v>
      </c>
      <c r="D148" s="136" t="s">
        <v>2374</v>
      </c>
      <c r="E148" s="31">
        <v>850</v>
      </c>
      <c r="F148" s="136" t="s">
        <v>13009</v>
      </c>
      <c r="G148" s="402" t="s">
        <v>13010</v>
      </c>
      <c r="H148" s="136" t="s">
        <v>180</v>
      </c>
      <c r="I148" s="136" t="s">
        <v>180</v>
      </c>
      <c r="J148" s="136" t="s">
        <v>12854</v>
      </c>
      <c r="K148" s="3"/>
      <c r="L148"/>
      <c r="M148"/>
      <c r="N148"/>
      <c r="O148"/>
      <c r="P148" s="3"/>
      <c r="Q148" s="3"/>
    </row>
    <row r="149" spans="1:17" ht="38.25" x14ac:dyDescent="0.25">
      <c r="A149" s="31" t="s">
        <v>9814</v>
      </c>
      <c r="B149" s="136" t="s">
        <v>13011</v>
      </c>
      <c r="C149" s="136" t="s">
        <v>427</v>
      </c>
      <c r="D149" s="136" t="s">
        <v>2374</v>
      </c>
      <c r="E149" s="31">
        <v>291</v>
      </c>
      <c r="F149" s="136" t="s">
        <v>13012</v>
      </c>
      <c r="G149" s="402" t="s">
        <v>13013</v>
      </c>
      <c r="H149" s="136" t="s">
        <v>180</v>
      </c>
      <c r="I149" s="136" t="s">
        <v>180</v>
      </c>
      <c r="J149" s="136" t="s">
        <v>12854</v>
      </c>
      <c r="K149" s="3"/>
      <c r="L149"/>
      <c r="M149"/>
      <c r="N149"/>
      <c r="O149"/>
      <c r="P149" s="3"/>
      <c r="Q149" s="3"/>
    </row>
    <row r="150" spans="1:17" ht="63.75" x14ac:dyDescent="0.25">
      <c r="A150" s="31" t="s">
        <v>9818</v>
      </c>
      <c r="B150" s="136" t="s">
        <v>13014</v>
      </c>
      <c r="C150" s="136" t="s">
        <v>427</v>
      </c>
      <c r="D150" s="136" t="s">
        <v>2374</v>
      </c>
      <c r="E150" s="31">
        <v>773</v>
      </c>
      <c r="F150" s="136" t="s">
        <v>13015</v>
      </c>
      <c r="G150" s="402" t="s">
        <v>13016</v>
      </c>
      <c r="H150" s="136" t="s">
        <v>12562</v>
      </c>
      <c r="I150" s="136" t="s">
        <v>12563</v>
      </c>
      <c r="J150" s="136" t="s">
        <v>12685</v>
      </c>
      <c r="K150" s="3"/>
      <c r="L150"/>
      <c r="M150"/>
      <c r="N150"/>
      <c r="O150"/>
      <c r="P150" s="3"/>
      <c r="Q150" s="3"/>
    </row>
    <row r="151" spans="1:17" ht="51" x14ac:dyDescent="0.25">
      <c r="A151" s="31" t="s">
        <v>5419</v>
      </c>
      <c r="B151" s="136" t="s">
        <v>13017</v>
      </c>
      <c r="C151" s="136" t="s">
        <v>427</v>
      </c>
      <c r="D151" s="136" t="s">
        <v>2374</v>
      </c>
      <c r="E151" s="31">
        <v>215</v>
      </c>
      <c r="F151" s="136" t="s">
        <v>13018</v>
      </c>
      <c r="G151" s="402" t="s">
        <v>13019</v>
      </c>
      <c r="H151" s="136" t="s">
        <v>12587</v>
      </c>
      <c r="I151" s="136" t="s">
        <v>12587</v>
      </c>
      <c r="J151" s="136" t="s">
        <v>12947</v>
      </c>
      <c r="K151" s="3"/>
      <c r="L151"/>
      <c r="M151"/>
      <c r="N151"/>
      <c r="O151"/>
      <c r="P151" s="3"/>
      <c r="Q151" s="3"/>
    </row>
    <row r="152" spans="1:17" ht="38.25" x14ac:dyDescent="0.25">
      <c r="A152" s="31" t="s">
        <v>9825</v>
      </c>
      <c r="B152" s="136" t="s">
        <v>13020</v>
      </c>
      <c r="C152" s="136" t="s">
        <v>427</v>
      </c>
      <c r="D152" s="136" t="s">
        <v>2374</v>
      </c>
      <c r="E152" s="31">
        <v>227.7</v>
      </c>
      <c r="F152" s="136" t="s">
        <v>12687</v>
      </c>
      <c r="G152" s="402" t="s">
        <v>13021</v>
      </c>
      <c r="H152" s="136" t="s">
        <v>4398</v>
      </c>
      <c r="I152" s="136" t="s">
        <v>4398</v>
      </c>
      <c r="J152" s="136" t="s">
        <v>12685</v>
      </c>
      <c r="K152" s="3"/>
      <c r="L152"/>
      <c r="M152"/>
      <c r="N152"/>
      <c r="O152"/>
      <c r="P152" s="3"/>
      <c r="Q152" s="3"/>
    </row>
    <row r="153" spans="1:17" ht="38.25" x14ac:dyDescent="0.25">
      <c r="A153" s="31" t="s">
        <v>9458</v>
      </c>
      <c r="B153" s="136" t="s">
        <v>13022</v>
      </c>
      <c r="C153" s="136" t="s">
        <v>427</v>
      </c>
      <c r="D153" s="136" t="s">
        <v>2374</v>
      </c>
      <c r="E153" s="31">
        <v>392.6</v>
      </c>
      <c r="F153" s="136" t="s">
        <v>13023</v>
      </c>
      <c r="G153" s="402" t="s">
        <v>13024</v>
      </c>
      <c r="H153" s="136" t="s">
        <v>13025</v>
      </c>
      <c r="I153" s="136" t="s">
        <v>13025</v>
      </c>
      <c r="J153" s="136" t="s">
        <v>12707</v>
      </c>
      <c r="K153" s="3"/>
      <c r="L153"/>
      <c r="M153"/>
      <c r="N153"/>
      <c r="O153"/>
      <c r="P153" s="3"/>
      <c r="Q153" s="3"/>
    </row>
    <row r="154" spans="1:17" ht="38.25" x14ac:dyDescent="0.25">
      <c r="A154" s="31" t="s">
        <v>9461</v>
      </c>
      <c r="B154" s="136" t="s">
        <v>13026</v>
      </c>
      <c r="C154" s="136" t="s">
        <v>427</v>
      </c>
      <c r="D154" s="136" t="s">
        <v>2374</v>
      </c>
      <c r="E154" s="31">
        <v>72</v>
      </c>
      <c r="F154" s="136" t="s">
        <v>13027</v>
      </c>
      <c r="G154" s="402" t="s">
        <v>13028</v>
      </c>
      <c r="H154" s="136" t="s">
        <v>12627</v>
      </c>
      <c r="I154" s="136" t="s">
        <v>12628</v>
      </c>
      <c r="J154" s="136" t="s">
        <v>12685</v>
      </c>
      <c r="K154" s="3"/>
      <c r="L154"/>
      <c r="M154"/>
      <c r="N154"/>
      <c r="O154"/>
      <c r="P154" s="3"/>
      <c r="Q154" s="3"/>
    </row>
    <row r="155" spans="1:17" ht="25.5" x14ac:dyDescent="0.25">
      <c r="A155" s="31" t="s">
        <v>9833</v>
      </c>
      <c r="B155" s="136" t="s">
        <v>13029</v>
      </c>
      <c r="C155" s="136" t="s">
        <v>427</v>
      </c>
      <c r="D155" s="136" t="s">
        <v>2374</v>
      </c>
      <c r="E155" s="31">
        <v>20</v>
      </c>
      <c r="F155" s="136" t="s">
        <v>12949</v>
      </c>
      <c r="G155" s="402" t="s">
        <v>13030</v>
      </c>
      <c r="H155" s="136" t="s">
        <v>12951</v>
      </c>
      <c r="I155" s="136" t="s">
        <v>12951</v>
      </c>
      <c r="J155" s="136" t="s">
        <v>12685</v>
      </c>
      <c r="K155" s="3"/>
      <c r="L155"/>
      <c r="M155"/>
      <c r="N155"/>
      <c r="O155"/>
      <c r="P155" s="3"/>
      <c r="Q155" s="3"/>
    </row>
    <row r="156" spans="1:17" ht="51" x14ac:dyDescent="0.25">
      <c r="A156" s="31" t="s">
        <v>5191</v>
      </c>
      <c r="B156" s="136" t="s">
        <v>13031</v>
      </c>
      <c r="C156" s="136" t="s">
        <v>427</v>
      </c>
      <c r="D156" s="136" t="s">
        <v>2374</v>
      </c>
      <c r="E156" s="31">
        <v>280</v>
      </c>
      <c r="F156" s="136" t="s">
        <v>13032</v>
      </c>
      <c r="G156" s="402" t="s">
        <v>13033</v>
      </c>
      <c r="H156" s="136" t="s">
        <v>13034</v>
      </c>
      <c r="I156" s="136" t="s">
        <v>13034</v>
      </c>
      <c r="J156" s="136" t="s">
        <v>12898</v>
      </c>
      <c r="K156" s="3"/>
      <c r="L156"/>
      <c r="M156"/>
      <c r="N156"/>
      <c r="O156"/>
      <c r="P156" s="3"/>
      <c r="Q156" s="3"/>
    </row>
    <row r="157" spans="1:17" ht="38.25" x14ac:dyDescent="0.25">
      <c r="A157" s="31">
        <v>10</v>
      </c>
      <c r="B157" s="136" t="s">
        <v>4506</v>
      </c>
      <c r="C157" s="136" t="s">
        <v>427</v>
      </c>
      <c r="D157" s="136" t="s">
        <v>2374</v>
      </c>
      <c r="E157" s="31">
        <v>2</v>
      </c>
      <c r="F157" s="136" t="s">
        <v>13035</v>
      </c>
      <c r="G157" s="402" t="s">
        <v>13036</v>
      </c>
      <c r="H157" s="136" t="s">
        <v>13037</v>
      </c>
      <c r="I157" s="136" t="s">
        <v>13037</v>
      </c>
      <c r="J157" s="136" t="s">
        <v>12764</v>
      </c>
      <c r="K157" s="3"/>
      <c r="L157"/>
      <c r="M157"/>
      <c r="N157"/>
      <c r="O157"/>
      <c r="P157" s="3"/>
      <c r="Q157" s="3"/>
    </row>
    <row r="158" spans="1:17" ht="51" x14ac:dyDescent="0.25">
      <c r="A158" s="31">
        <v>11</v>
      </c>
      <c r="B158" s="136" t="s">
        <v>13038</v>
      </c>
      <c r="C158" s="136" t="s">
        <v>427</v>
      </c>
      <c r="D158" s="136" t="s">
        <v>2374</v>
      </c>
      <c r="E158" s="31">
        <v>71.599999999999994</v>
      </c>
      <c r="F158" s="136" t="s">
        <v>13039</v>
      </c>
      <c r="G158" s="402" t="s">
        <v>13040</v>
      </c>
      <c r="H158" s="136" t="s">
        <v>13041</v>
      </c>
      <c r="I158" s="136" t="s">
        <v>13042</v>
      </c>
      <c r="J158" s="136" t="s">
        <v>13003</v>
      </c>
      <c r="K158" s="3"/>
      <c r="L158"/>
      <c r="M158"/>
      <c r="N158"/>
      <c r="O158"/>
      <c r="P158" s="3"/>
      <c r="Q158" s="3"/>
    </row>
    <row r="159" spans="1:17" ht="25.5" x14ac:dyDescent="0.25">
      <c r="A159" s="31">
        <v>12</v>
      </c>
      <c r="B159" s="136" t="s">
        <v>13043</v>
      </c>
      <c r="C159" s="136" t="s">
        <v>427</v>
      </c>
      <c r="D159" s="136" t="s">
        <v>2374</v>
      </c>
      <c r="E159" s="592">
        <v>6</v>
      </c>
      <c r="F159" s="136" t="s">
        <v>13044</v>
      </c>
      <c r="G159" s="402" t="s">
        <v>13045</v>
      </c>
      <c r="H159" s="136" t="s">
        <v>13046</v>
      </c>
      <c r="I159" s="136" t="s">
        <v>13046</v>
      </c>
      <c r="J159" s="402" t="s">
        <v>13047</v>
      </c>
      <c r="K159" s="3"/>
      <c r="L159"/>
      <c r="M159"/>
      <c r="N159"/>
      <c r="O159"/>
      <c r="P159" s="3"/>
      <c r="Q159" s="3"/>
    </row>
    <row r="160" spans="1:17" ht="63.75" x14ac:dyDescent="0.2">
      <c r="A160" s="31">
        <v>13</v>
      </c>
      <c r="B160" s="589" t="s">
        <v>81</v>
      </c>
      <c r="C160" s="136" t="s">
        <v>427</v>
      </c>
      <c r="D160" s="136" t="s">
        <v>2374</v>
      </c>
      <c r="E160" s="593">
        <v>26</v>
      </c>
      <c r="G160" s="402" t="s">
        <v>134</v>
      </c>
      <c r="H160" s="402" t="s">
        <v>135</v>
      </c>
      <c r="I160" s="402" t="s">
        <v>135</v>
      </c>
      <c r="J160" s="402" t="s">
        <v>12846</v>
      </c>
      <c r="K160" s="242"/>
      <c r="L160" s="255"/>
      <c r="M160" s="255"/>
      <c r="N160" s="255"/>
      <c r="O160" s="255"/>
      <c r="P160" s="242"/>
      <c r="Q160" s="242"/>
    </row>
    <row r="161" spans="1:17" ht="25.5" x14ac:dyDescent="0.25">
      <c r="A161" s="165"/>
      <c r="B161" s="166" t="s">
        <v>2379</v>
      </c>
      <c r="C161" s="166">
        <v>13</v>
      </c>
      <c r="D161" s="166"/>
      <c r="E161" s="165">
        <v>3226.8999999999996</v>
      </c>
      <c r="F161" s="166"/>
      <c r="G161" s="166"/>
      <c r="H161" s="166"/>
      <c r="I161" s="166"/>
      <c r="J161" s="166"/>
      <c r="K161" s="3"/>
      <c r="L161"/>
      <c r="M161"/>
      <c r="N161"/>
      <c r="O161"/>
      <c r="P161" s="3"/>
      <c r="Q161" s="3"/>
    </row>
    <row r="162" spans="1:17" ht="38.25" x14ac:dyDescent="0.25">
      <c r="A162" s="37" t="s">
        <v>4672</v>
      </c>
      <c r="B162" s="136" t="s">
        <v>13048</v>
      </c>
      <c r="C162" s="136" t="s">
        <v>427</v>
      </c>
      <c r="D162" s="136" t="s">
        <v>595</v>
      </c>
      <c r="E162" s="31">
        <v>563</v>
      </c>
      <c r="F162" s="136" t="s">
        <v>12944</v>
      </c>
      <c r="G162" s="402" t="s">
        <v>12945</v>
      </c>
      <c r="H162" s="136" t="s">
        <v>13049</v>
      </c>
      <c r="I162" s="136" t="s">
        <v>13049</v>
      </c>
      <c r="J162" s="136" t="s">
        <v>12707</v>
      </c>
      <c r="K162" s="3"/>
      <c r="L162"/>
      <c r="M162"/>
      <c r="N162"/>
      <c r="O162"/>
      <c r="P162" s="3"/>
      <c r="Q162" s="3"/>
    </row>
    <row r="163" spans="1:17" ht="51" x14ac:dyDescent="0.25">
      <c r="A163" s="37">
        <v>2</v>
      </c>
      <c r="B163" s="15" t="s">
        <v>13050</v>
      </c>
      <c r="C163" s="15" t="s">
        <v>9964</v>
      </c>
      <c r="D163" s="16" t="s">
        <v>595</v>
      </c>
      <c r="E163" s="33">
        <v>42</v>
      </c>
      <c r="F163" s="15" t="s">
        <v>13051</v>
      </c>
      <c r="G163" s="402" t="s">
        <v>13052</v>
      </c>
      <c r="H163" s="15" t="s">
        <v>13051</v>
      </c>
      <c r="I163" s="15" t="s">
        <v>13051</v>
      </c>
      <c r="J163" s="15" t="s">
        <v>13053</v>
      </c>
      <c r="K163" s="3"/>
      <c r="L163"/>
      <c r="M163"/>
      <c r="N163"/>
      <c r="O163"/>
      <c r="P163" s="3"/>
      <c r="Q163" s="3"/>
    </row>
    <row r="164" spans="1:17" ht="25.5" x14ac:dyDescent="0.25">
      <c r="A164" s="594"/>
      <c r="B164" s="166" t="s">
        <v>641</v>
      </c>
      <c r="C164" s="166">
        <v>2</v>
      </c>
      <c r="D164" s="166"/>
      <c r="E164" s="165">
        <v>605</v>
      </c>
      <c r="F164" s="166"/>
      <c r="G164" s="166"/>
      <c r="H164" s="166"/>
      <c r="I164" s="166"/>
      <c r="J164" s="166"/>
      <c r="K164" s="3"/>
      <c r="L164"/>
      <c r="M164"/>
      <c r="N164"/>
      <c r="O164"/>
      <c r="P164" s="3"/>
      <c r="Q164" s="3"/>
    </row>
    <row r="165" spans="1:17" ht="38.25" x14ac:dyDescent="0.25">
      <c r="A165" s="37" t="s">
        <v>4672</v>
      </c>
      <c r="B165" s="136" t="s">
        <v>13054</v>
      </c>
      <c r="C165" s="136" t="s">
        <v>427</v>
      </c>
      <c r="D165" s="136" t="s">
        <v>1502</v>
      </c>
      <c r="E165" s="31">
        <v>212</v>
      </c>
      <c r="F165" s="136" t="s">
        <v>13055</v>
      </c>
      <c r="G165" s="402" t="s">
        <v>13056</v>
      </c>
      <c r="H165" s="136" t="s">
        <v>13057</v>
      </c>
      <c r="I165" s="136" t="s">
        <v>13057</v>
      </c>
      <c r="J165" s="136" t="s">
        <v>12764</v>
      </c>
      <c r="K165" s="3"/>
      <c r="L165"/>
      <c r="M165"/>
      <c r="N165"/>
      <c r="O165"/>
      <c r="P165" s="3"/>
      <c r="Q165" s="3"/>
    </row>
    <row r="166" spans="1:17" ht="15" x14ac:dyDescent="0.25">
      <c r="A166" s="165"/>
      <c r="B166" s="166"/>
      <c r="C166" s="166">
        <v>1</v>
      </c>
      <c r="D166" s="166"/>
      <c r="E166" s="165">
        <v>212</v>
      </c>
      <c r="F166" s="166"/>
      <c r="G166" s="166"/>
      <c r="H166" s="166"/>
      <c r="I166" s="166"/>
      <c r="J166" s="166"/>
      <c r="K166" s="3"/>
      <c r="L166"/>
      <c r="M166"/>
      <c r="N166"/>
      <c r="O166"/>
      <c r="P166" s="3"/>
      <c r="Q166" s="3"/>
    </row>
    <row r="167" spans="1:17" ht="25.5" x14ac:dyDescent="0.25">
      <c r="A167" s="162"/>
      <c r="B167" s="164" t="s">
        <v>724</v>
      </c>
      <c r="C167" s="164">
        <v>111</v>
      </c>
      <c r="D167" s="164"/>
      <c r="E167" s="162">
        <v>28369.200599999996</v>
      </c>
      <c r="F167" s="164"/>
      <c r="G167" s="164"/>
      <c r="H167" s="164"/>
      <c r="I167" s="164"/>
      <c r="J167" s="164"/>
      <c r="K167" s="3"/>
      <c r="L167"/>
      <c r="M167"/>
      <c r="N167"/>
      <c r="O167"/>
      <c r="P167" s="3"/>
      <c r="Q167" s="3"/>
    </row>
    <row r="168" spans="1:17" ht="38.25" x14ac:dyDescent="0.25">
      <c r="A168" s="31" t="s">
        <v>4672</v>
      </c>
      <c r="B168" s="136" t="s">
        <v>13058</v>
      </c>
      <c r="C168" s="136" t="s">
        <v>480</v>
      </c>
      <c r="D168" s="136" t="s">
        <v>487</v>
      </c>
      <c r="E168" s="31">
        <v>2</v>
      </c>
      <c r="F168" s="136" t="s">
        <v>13059</v>
      </c>
      <c r="G168" s="402" t="s">
        <v>13060</v>
      </c>
      <c r="H168" s="136" t="s">
        <v>13061</v>
      </c>
      <c r="I168" s="136" t="s">
        <v>13061</v>
      </c>
      <c r="J168" s="136" t="s">
        <v>12707</v>
      </c>
      <c r="K168" s="3"/>
      <c r="L168"/>
      <c r="M168"/>
      <c r="N168"/>
      <c r="O168"/>
      <c r="P168" s="3"/>
      <c r="Q168" s="3"/>
    </row>
    <row r="169" spans="1:17" ht="38.25" x14ac:dyDescent="0.25">
      <c r="A169" s="31" t="s">
        <v>9814</v>
      </c>
      <c r="B169" s="136" t="s">
        <v>13062</v>
      </c>
      <c r="C169" s="136" t="s">
        <v>480</v>
      </c>
      <c r="D169" s="136" t="s">
        <v>487</v>
      </c>
      <c r="E169" s="31">
        <v>3</v>
      </c>
      <c r="F169" s="136" t="s">
        <v>13063</v>
      </c>
      <c r="G169" s="402" t="s">
        <v>13064</v>
      </c>
      <c r="H169" s="136" t="s">
        <v>13065</v>
      </c>
      <c r="I169" s="136" t="s">
        <v>13065</v>
      </c>
      <c r="J169" s="136" t="s">
        <v>13066</v>
      </c>
      <c r="K169" s="3"/>
      <c r="L169"/>
      <c r="M169"/>
      <c r="N169"/>
      <c r="O169"/>
      <c r="P169" s="3"/>
      <c r="Q169" s="3"/>
    </row>
    <row r="170" spans="1:17" ht="38.25" x14ac:dyDescent="0.25">
      <c r="A170" s="31" t="s">
        <v>9818</v>
      </c>
      <c r="B170" s="136" t="s">
        <v>13067</v>
      </c>
      <c r="C170" s="136" t="s">
        <v>480</v>
      </c>
      <c r="D170" s="136" t="s">
        <v>487</v>
      </c>
      <c r="E170" s="31">
        <v>0.2</v>
      </c>
      <c r="F170" s="136" t="s">
        <v>12965</v>
      </c>
      <c r="G170" s="402" t="s">
        <v>13068</v>
      </c>
      <c r="H170" s="136" t="s">
        <v>13069</v>
      </c>
      <c r="I170" s="402" t="s">
        <v>12968</v>
      </c>
      <c r="J170" s="136" t="s">
        <v>13070</v>
      </c>
      <c r="K170" s="3"/>
      <c r="L170"/>
      <c r="M170"/>
      <c r="N170"/>
      <c r="O170"/>
      <c r="P170" s="3"/>
      <c r="Q170" s="3"/>
    </row>
    <row r="171" spans="1:17" ht="38.25" x14ac:dyDescent="0.25">
      <c r="A171" s="31" t="s">
        <v>5419</v>
      </c>
      <c r="B171" s="136" t="s">
        <v>7905</v>
      </c>
      <c r="C171" s="136" t="s">
        <v>480</v>
      </c>
      <c r="D171" s="136" t="s">
        <v>487</v>
      </c>
      <c r="E171" s="31">
        <v>0.01</v>
      </c>
      <c r="F171" s="136" t="s">
        <v>12709</v>
      </c>
      <c r="G171" s="402" t="s">
        <v>13071</v>
      </c>
      <c r="H171" s="136" t="s">
        <v>12711</v>
      </c>
      <c r="I171" s="136" t="s">
        <v>12711</v>
      </c>
      <c r="J171" s="136" t="s">
        <v>13072</v>
      </c>
      <c r="K171" s="3"/>
      <c r="L171"/>
      <c r="M171"/>
      <c r="N171"/>
      <c r="O171"/>
      <c r="P171" s="3"/>
      <c r="Q171" s="3"/>
    </row>
    <row r="172" spans="1:17" ht="38.25" x14ac:dyDescent="0.25">
      <c r="A172" s="31" t="s">
        <v>9825</v>
      </c>
      <c r="B172" s="136" t="s">
        <v>13073</v>
      </c>
      <c r="C172" s="136" t="s">
        <v>480</v>
      </c>
      <c r="D172" s="136" t="s">
        <v>487</v>
      </c>
      <c r="E172" s="31">
        <v>0.04</v>
      </c>
      <c r="F172" s="136" t="s">
        <v>13074</v>
      </c>
      <c r="G172" s="402" t="s">
        <v>13075</v>
      </c>
      <c r="H172" s="136" t="s">
        <v>12615</v>
      </c>
      <c r="I172" s="136" t="s">
        <v>11877</v>
      </c>
      <c r="J172" s="136" t="s">
        <v>13076</v>
      </c>
      <c r="K172" s="3"/>
      <c r="L172"/>
      <c r="M172"/>
      <c r="N172"/>
      <c r="O172"/>
      <c r="P172" s="3"/>
      <c r="Q172" s="3"/>
    </row>
    <row r="173" spans="1:17" ht="51" x14ac:dyDescent="0.25">
      <c r="A173" s="31" t="s">
        <v>9458</v>
      </c>
      <c r="B173" s="136" t="s">
        <v>13077</v>
      </c>
      <c r="C173" s="136" t="s">
        <v>480</v>
      </c>
      <c r="D173" s="136" t="s">
        <v>487</v>
      </c>
      <c r="E173" s="31">
        <v>1.5</v>
      </c>
      <c r="F173" s="136" t="s">
        <v>13078</v>
      </c>
      <c r="G173" s="448" t="s">
        <v>13079</v>
      </c>
      <c r="H173" s="136" t="s">
        <v>13080</v>
      </c>
      <c r="I173" s="136"/>
      <c r="J173" s="136" t="s">
        <v>13076</v>
      </c>
      <c r="K173" s="3"/>
      <c r="L173"/>
      <c r="M173"/>
      <c r="N173"/>
      <c r="O173"/>
      <c r="P173" s="3"/>
      <c r="Q173" s="3"/>
    </row>
    <row r="174" spans="1:17" ht="25.5" x14ac:dyDescent="0.25">
      <c r="A174" s="31" t="s">
        <v>9461</v>
      </c>
      <c r="B174" s="136" t="s">
        <v>13081</v>
      </c>
      <c r="C174" s="136" t="s">
        <v>480</v>
      </c>
      <c r="D174" s="136" t="s">
        <v>487</v>
      </c>
      <c r="E174" s="31">
        <v>0.02</v>
      </c>
      <c r="F174" s="136" t="s">
        <v>13082</v>
      </c>
      <c r="G174" s="402" t="s">
        <v>13083</v>
      </c>
      <c r="H174" s="136" t="s">
        <v>12627</v>
      </c>
      <c r="I174" s="136" t="s">
        <v>12628</v>
      </c>
      <c r="J174" s="136" t="s">
        <v>13084</v>
      </c>
      <c r="K174" s="3"/>
      <c r="L174"/>
      <c r="M174"/>
      <c r="N174"/>
      <c r="O174"/>
      <c r="P174" s="3"/>
      <c r="Q174" s="3"/>
    </row>
    <row r="175" spans="1:17" ht="25.5" x14ac:dyDescent="0.25">
      <c r="A175" s="31" t="s">
        <v>9833</v>
      </c>
      <c r="B175" s="136" t="s">
        <v>13085</v>
      </c>
      <c r="C175" s="136" t="s">
        <v>480</v>
      </c>
      <c r="D175" s="136" t="s">
        <v>487</v>
      </c>
      <c r="E175" s="31">
        <v>0.02</v>
      </c>
      <c r="F175" s="136" t="s">
        <v>12625</v>
      </c>
      <c r="G175" s="402" t="s">
        <v>12626</v>
      </c>
      <c r="H175" s="136" t="s">
        <v>12627</v>
      </c>
      <c r="I175" s="136" t="s">
        <v>12628</v>
      </c>
      <c r="J175" s="136" t="s">
        <v>13086</v>
      </c>
      <c r="K175" s="3"/>
      <c r="L175"/>
      <c r="M175"/>
      <c r="N175"/>
      <c r="O175"/>
      <c r="P175" s="3"/>
      <c r="Q175" s="3"/>
    </row>
    <row r="176" spans="1:17" ht="38.25" x14ac:dyDescent="0.25">
      <c r="A176" s="31" t="s">
        <v>5191</v>
      </c>
      <c r="B176" s="136" t="s">
        <v>13087</v>
      </c>
      <c r="C176" s="136" t="s">
        <v>480</v>
      </c>
      <c r="D176" s="136" t="s">
        <v>487</v>
      </c>
      <c r="E176" s="31">
        <v>0.8</v>
      </c>
      <c r="F176" s="136" t="s">
        <v>13088</v>
      </c>
      <c r="G176" s="402" t="s">
        <v>13089</v>
      </c>
      <c r="H176" s="136" t="s">
        <v>12973</v>
      </c>
      <c r="I176" s="136" t="s">
        <v>12973</v>
      </c>
      <c r="J176" s="136" t="s">
        <v>13086</v>
      </c>
      <c r="K176" s="3"/>
      <c r="L176"/>
      <c r="M176"/>
      <c r="N176"/>
      <c r="O176"/>
      <c r="P176" s="3"/>
      <c r="Q176" s="3"/>
    </row>
    <row r="177" spans="1:17" ht="38.25" x14ac:dyDescent="0.25">
      <c r="A177" s="31" t="s">
        <v>5194</v>
      </c>
      <c r="B177" s="136" t="s">
        <v>13090</v>
      </c>
      <c r="C177" s="136" t="s">
        <v>480</v>
      </c>
      <c r="D177" s="136" t="s">
        <v>487</v>
      </c>
      <c r="E177" s="31">
        <v>2.2999999999999998</v>
      </c>
      <c r="F177" s="136" t="s">
        <v>13088</v>
      </c>
      <c r="G177" s="402" t="s">
        <v>13089</v>
      </c>
      <c r="H177" s="136" t="s">
        <v>12973</v>
      </c>
      <c r="I177" s="136" t="s">
        <v>12973</v>
      </c>
      <c r="J177" s="136" t="s">
        <v>13086</v>
      </c>
      <c r="K177" s="3"/>
      <c r="L177"/>
      <c r="M177"/>
      <c r="N177"/>
      <c r="O177"/>
      <c r="P177" s="3"/>
      <c r="Q177" s="3"/>
    </row>
    <row r="178" spans="1:17" ht="38.25" x14ac:dyDescent="0.25">
      <c r="A178" s="31" t="s">
        <v>5197</v>
      </c>
      <c r="B178" s="136" t="s">
        <v>4153</v>
      </c>
      <c r="C178" s="136" t="s">
        <v>480</v>
      </c>
      <c r="D178" s="136" t="s">
        <v>487</v>
      </c>
      <c r="E178" s="31">
        <v>0.02</v>
      </c>
      <c r="F178" s="136" t="s">
        <v>12728</v>
      </c>
      <c r="G178" s="402" t="s">
        <v>13091</v>
      </c>
      <c r="H178" s="136" t="s">
        <v>12973</v>
      </c>
      <c r="I178" s="136" t="s">
        <v>12973</v>
      </c>
      <c r="J178" s="136" t="s">
        <v>13084</v>
      </c>
      <c r="K178" s="3"/>
      <c r="L178"/>
      <c r="M178"/>
      <c r="N178"/>
      <c r="O178"/>
      <c r="P178" s="3"/>
      <c r="Q178" s="3"/>
    </row>
    <row r="179" spans="1:17" ht="38.25" x14ac:dyDescent="0.25">
      <c r="A179" s="31" t="s">
        <v>5201</v>
      </c>
      <c r="B179" s="136" t="s">
        <v>13092</v>
      </c>
      <c r="C179" s="136" t="s">
        <v>480</v>
      </c>
      <c r="D179" s="136" t="s">
        <v>487</v>
      </c>
      <c r="E179" s="31">
        <v>7.1</v>
      </c>
      <c r="F179" s="136" t="s">
        <v>13088</v>
      </c>
      <c r="G179" s="402" t="s">
        <v>13089</v>
      </c>
      <c r="H179" s="136" t="s">
        <v>12973</v>
      </c>
      <c r="I179" s="136" t="s">
        <v>12973</v>
      </c>
      <c r="J179" s="136" t="s">
        <v>13086</v>
      </c>
      <c r="K179" s="3"/>
      <c r="L179"/>
      <c r="M179"/>
      <c r="N179"/>
      <c r="O179"/>
      <c r="P179" s="3"/>
      <c r="Q179" s="3"/>
    </row>
    <row r="180" spans="1:17" ht="38.25" x14ac:dyDescent="0.25">
      <c r="A180" s="31" t="s">
        <v>12125</v>
      </c>
      <c r="B180" s="136" t="s">
        <v>13092</v>
      </c>
      <c r="C180" s="136" t="s">
        <v>480</v>
      </c>
      <c r="D180" s="136" t="s">
        <v>487</v>
      </c>
      <c r="E180" s="31">
        <v>1</v>
      </c>
      <c r="F180" s="136" t="s">
        <v>13088</v>
      </c>
      <c r="G180" s="402" t="s">
        <v>13089</v>
      </c>
      <c r="H180" s="136" t="s">
        <v>12973</v>
      </c>
      <c r="I180" s="136" t="s">
        <v>12973</v>
      </c>
      <c r="J180" s="136" t="s">
        <v>13086</v>
      </c>
      <c r="K180" s="3"/>
      <c r="L180"/>
      <c r="M180"/>
      <c r="N180"/>
      <c r="O180"/>
      <c r="P180" s="3"/>
      <c r="Q180" s="3"/>
    </row>
    <row r="181" spans="1:17" ht="38.25" x14ac:dyDescent="0.25">
      <c r="A181" s="31" t="s">
        <v>12130</v>
      </c>
      <c r="B181" s="136" t="s">
        <v>13093</v>
      </c>
      <c r="C181" s="136" t="s">
        <v>480</v>
      </c>
      <c r="D181" s="136" t="s">
        <v>487</v>
      </c>
      <c r="E181" s="31">
        <v>0.5</v>
      </c>
      <c r="F181" s="136" t="s">
        <v>13088</v>
      </c>
      <c r="G181" s="402" t="s">
        <v>13089</v>
      </c>
      <c r="H181" s="136" t="s">
        <v>12973</v>
      </c>
      <c r="I181" s="136" t="s">
        <v>12973</v>
      </c>
      <c r="J181" s="136" t="s">
        <v>13084</v>
      </c>
      <c r="K181" s="3"/>
      <c r="L181"/>
      <c r="M181"/>
      <c r="N181"/>
      <c r="O181"/>
      <c r="P181" s="3"/>
      <c r="Q181" s="3"/>
    </row>
    <row r="182" spans="1:17" ht="38.25" x14ac:dyDescent="0.25">
      <c r="A182" s="31" t="s">
        <v>12134</v>
      </c>
      <c r="B182" s="136" t="s">
        <v>13093</v>
      </c>
      <c r="C182" s="136" t="s">
        <v>480</v>
      </c>
      <c r="D182" s="136" t="s">
        <v>487</v>
      </c>
      <c r="E182" s="31">
        <v>5.5</v>
      </c>
      <c r="F182" s="136" t="s">
        <v>13088</v>
      </c>
      <c r="G182" s="402" t="s">
        <v>13089</v>
      </c>
      <c r="H182" s="136" t="s">
        <v>12973</v>
      </c>
      <c r="I182" s="136" t="s">
        <v>12973</v>
      </c>
      <c r="J182" s="136" t="s">
        <v>13084</v>
      </c>
      <c r="K182" s="3"/>
      <c r="L182"/>
      <c r="M182"/>
      <c r="N182"/>
      <c r="O182"/>
      <c r="P182" s="3"/>
      <c r="Q182" s="3"/>
    </row>
    <row r="183" spans="1:17" ht="38.25" x14ac:dyDescent="0.25">
      <c r="A183" s="31" t="s">
        <v>2372</v>
      </c>
      <c r="B183" s="136" t="s">
        <v>13094</v>
      </c>
      <c r="C183" s="136" t="s">
        <v>480</v>
      </c>
      <c r="D183" s="136" t="s">
        <v>487</v>
      </c>
      <c r="E183" s="31">
        <v>0.02</v>
      </c>
      <c r="F183" s="136" t="s">
        <v>13095</v>
      </c>
      <c r="G183" s="402" t="s">
        <v>13096</v>
      </c>
      <c r="H183" s="136" t="s">
        <v>13097</v>
      </c>
      <c r="I183" s="136" t="s">
        <v>13098</v>
      </c>
      <c r="J183" s="136" t="s">
        <v>13084</v>
      </c>
      <c r="K183" s="3"/>
      <c r="L183"/>
      <c r="M183"/>
      <c r="N183"/>
      <c r="O183"/>
      <c r="P183" s="3"/>
      <c r="Q183" s="3"/>
    </row>
    <row r="184" spans="1:17" ht="25.5" x14ac:dyDescent="0.25">
      <c r="A184" s="31" t="s">
        <v>12142</v>
      </c>
      <c r="B184" s="136" t="s">
        <v>13099</v>
      </c>
      <c r="C184" s="136" t="s">
        <v>480</v>
      </c>
      <c r="D184" s="136" t="s">
        <v>487</v>
      </c>
      <c r="E184" s="31">
        <v>0.02</v>
      </c>
      <c r="F184" s="136" t="s">
        <v>13100</v>
      </c>
      <c r="G184" s="402" t="s">
        <v>13101</v>
      </c>
      <c r="H184" s="136" t="s">
        <v>13102</v>
      </c>
      <c r="I184" s="136" t="s">
        <v>13102</v>
      </c>
      <c r="J184" s="136" t="s">
        <v>13084</v>
      </c>
      <c r="K184" s="3"/>
      <c r="L184"/>
      <c r="M184"/>
      <c r="N184"/>
      <c r="O184"/>
      <c r="P184" s="3"/>
      <c r="Q184" s="3"/>
    </row>
    <row r="185" spans="1:17" ht="38.25" x14ac:dyDescent="0.25">
      <c r="A185" s="31" t="s">
        <v>12146</v>
      </c>
      <c r="B185" s="136" t="s">
        <v>13103</v>
      </c>
      <c r="C185" s="136" t="s">
        <v>480</v>
      </c>
      <c r="D185" s="136" t="s">
        <v>487</v>
      </c>
      <c r="E185" s="31">
        <v>0.5</v>
      </c>
      <c r="F185" s="136" t="s">
        <v>13104</v>
      </c>
      <c r="G185" s="402" t="s">
        <v>13105</v>
      </c>
      <c r="H185" s="136" t="s">
        <v>13106</v>
      </c>
      <c r="I185" s="136" t="s">
        <v>13106</v>
      </c>
      <c r="J185" s="136" t="s">
        <v>13107</v>
      </c>
      <c r="K185" s="3"/>
      <c r="L185"/>
      <c r="M185"/>
      <c r="N185"/>
      <c r="O185"/>
      <c r="P185" s="3"/>
      <c r="Q185" s="3"/>
    </row>
    <row r="186" spans="1:17" ht="38.25" x14ac:dyDescent="0.25">
      <c r="A186" s="31" t="s">
        <v>12149</v>
      </c>
      <c r="B186" s="136" t="s">
        <v>13108</v>
      </c>
      <c r="C186" s="136" t="s">
        <v>480</v>
      </c>
      <c r="D186" s="136" t="s">
        <v>487</v>
      </c>
      <c r="E186" s="31">
        <v>0.3</v>
      </c>
      <c r="F186" s="136" t="s">
        <v>13109</v>
      </c>
      <c r="G186" s="402" t="s">
        <v>13110</v>
      </c>
      <c r="H186" s="136" t="s">
        <v>2016</v>
      </c>
      <c r="I186" s="136" t="s">
        <v>2016</v>
      </c>
      <c r="J186" s="136" t="s">
        <v>13107</v>
      </c>
      <c r="K186" s="3"/>
      <c r="L186"/>
      <c r="M186"/>
      <c r="N186"/>
      <c r="O186"/>
      <c r="P186" s="3"/>
      <c r="Q186" s="3"/>
    </row>
    <row r="187" spans="1:17" ht="38.25" x14ac:dyDescent="0.25">
      <c r="A187" s="31" t="s">
        <v>12152</v>
      </c>
      <c r="B187" s="136" t="s">
        <v>13111</v>
      </c>
      <c r="C187" s="136" t="s">
        <v>480</v>
      </c>
      <c r="D187" s="136" t="s">
        <v>487</v>
      </c>
      <c r="E187" s="31">
        <v>0.3</v>
      </c>
      <c r="F187" s="136" t="s">
        <v>13112</v>
      </c>
      <c r="G187" s="402" t="s">
        <v>13113</v>
      </c>
      <c r="H187" s="136" t="s">
        <v>13114</v>
      </c>
      <c r="I187" s="136" t="s">
        <v>13114</v>
      </c>
      <c r="J187" s="136" t="s">
        <v>13072</v>
      </c>
      <c r="K187" s="3"/>
      <c r="L187"/>
      <c r="M187"/>
      <c r="N187"/>
      <c r="O187"/>
      <c r="P187" s="3"/>
      <c r="Q187" s="3"/>
    </row>
    <row r="188" spans="1:17" ht="38.25" x14ac:dyDescent="0.25">
      <c r="A188" s="31" t="s">
        <v>12156</v>
      </c>
      <c r="B188" s="136" t="s">
        <v>13115</v>
      </c>
      <c r="C188" s="136" t="s">
        <v>480</v>
      </c>
      <c r="D188" s="136" t="s">
        <v>487</v>
      </c>
      <c r="E188" s="31">
        <v>0.2</v>
      </c>
      <c r="F188" s="136" t="s">
        <v>13116</v>
      </c>
      <c r="G188" s="402" t="s">
        <v>13117</v>
      </c>
      <c r="H188" s="136" t="s">
        <v>13118</v>
      </c>
      <c r="I188" s="136" t="s">
        <v>13118</v>
      </c>
      <c r="J188" s="136" t="s">
        <v>13072</v>
      </c>
      <c r="K188" s="3"/>
      <c r="L188"/>
      <c r="M188"/>
      <c r="N188"/>
      <c r="O188"/>
      <c r="P188" s="3"/>
      <c r="Q188" s="3"/>
    </row>
    <row r="189" spans="1:17" ht="38.25" x14ac:dyDescent="0.25">
      <c r="A189" s="31" t="s">
        <v>12161</v>
      </c>
      <c r="B189" s="136" t="s">
        <v>13119</v>
      </c>
      <c r="C189" s="136" t="s">
        <v>480</v>
      </c>
      <c r="D189" s="136" t="s">
        <v>487</v>
      </c>
      <c r="E189" s="31">
        <v>1.1000000000000001</v>
      </c>
      <c r="F189" s="136" t="s">
        <v>13120</v>
      </c>
      <c r="G189" s="402" t="s">
        <v>13121</v>
      </c>
      <c r="H189" s="136" t="s">
        <v>13122</v>
      </c>
      <c r="I189" s="136" t="s">
        <v>13122</v>
      </c>
      <c r="J189" s="136" t="s">
        <v>13072</v>
      </c>
      <c r="K189" s="3"/>
      <c r="L189"/>
      <c r="M189"/>
      <c r="N189"/>
      <c r="O189"/>
      <c r="P189" s="3"/>
      <c r="Q189" s="3"/>
    </row>
    <row r="190" spans="1:17" ht="38.25" x14ac:dyDescent="0.25">
      <c r="A190" s="31" t="s">
        <v>12166</v>
      </c>
      <c r="B190" s="136" t="s">
        <v>13123</v>
      </c>
      <c r="C190" s="136" t="s">
        <v>480</v>
      </c>
      <c r="D190" s="136" t="s">
        <v>487</v>
      </c>
      <c r="E190" s="31">
        <v>7.3</v>
      </c>
      <c r="F190" s="136" t="s">
        <v>13124</v>
      </c>
      <c r="G190" s="402" t="s">
        <v>13125</v>
      </c>
      <c r="H190" s="136" t="s">
        <v>12628</v>
      </c>
      <c r="I190" s="136" t="s">
        <v>12628</v>
      </c>
      <c r="J190" s="136" t="s">
        <v>13084</v>
      </c>
      <c r="K190" s="3"/>
      <c r="L190"/>
      <c r="M190"/>
      <c r="N190"/>
      <c r="O190"/>
      <c r="P190" s="3"/>
      <c r="Q190" s="3"/>
    </row>
    <row r="191" spans="1:17" ht="25.5" x14ac:dyDescent="0.25">
      <c r="A191" s="31" t="s">
        <v>13126</v>
      </c>
      <c r="B191" s="136" t="s">
        <v>13127</v>
      </c>
      <c r="C191" s="136" t="s">
        <v>480</v>
      </c>
      <c r="D191" s="136" t="s">
        <v>487</v>
      </c>
      <c r="E191" s="31">
        <v>0.02</v>
      </c>
      <c r="F191" s="136" t="s">
        <v>13128</v>
      </c>
      <c r="G191" s="402" t="s">
        <v>13129</v>
      </c>
      <c r="H191" s="136" t="s">
        <v>13130</v>
      </c>
      <c r="I191" s="136" t="s">
        <v>13130</v>
      </c>
      <c r="J191" s="136" t="s">
        <v>12685</v>
      </c>
      <c r="K191" s="3"/>
      <c r="L191"/>
      <c r="M191"/>
      <c r="N191"/>
      <c r="O191"/>
      <c r="P191" s="3"/>
      <c r="Q191" s="3"/>
    </row>
    <row r="192" spans="1:17" ht="51" x14ac:dyDescent="0.25">
      <c r="A192" s="31" t="s">
        <v>13131</v>
      </c>
      <c r="B192" s="136" t="s">
        <v>13132</v>
      </c>
      <c r="C192" s="136" t="s">
        <v>480</v>
      </c>
      <c r="D192" s="136" t="s">
        <v>487</v>
      </c>
      <c r="E192" s="31">
        <v>0.02</v>
      </c>
      <c r="F192" s="136" t="s">
        <v>13128</v>
      </c>
      <c r="G192" s="402" t="s">
        <v>13129</v>
      </c>
      <c r="H192" s="136" t="s">
        <v>13133</v>
      </c>
      <c r="I192" s="136" t="s">
        <v>13133</v>
      </c>
      <c r="J192" s="136" t="s">
        <v>13134</v>
      </c>
      <c r="K192" s="3"/>
      <c r="L192"/>
      <c r="M192"/>
      <c r="N192"/>
      <c r="O192"/>
      <c r="P192" s="3"/>
      <c r="Q192" s="3"/>
    </row>
    <row r="193" spans="1:17" ht="25.5" x14ac:dyDescent="0.25">
      <c r="A193" s="31" t="s">
        <v>13135</v>
      </c>
      <c r="B193" s="136" t="s">
        <v>13136</v>
      </c>
      <c r="C193" s="136" t="s">
        <v>480</v>
      </c>
      <c r="D193" s="136" t="s">
        <v>487</v>
      </c>
      <c r="E193" s="31">
        <v>2.9</v>
      </c>
      <c r="F193" s="136" t="s">
        <v>13137</v>
      </c>
      <c r="G193" s="402" t="s">
        <v>13138</v>
      </c>
      <c r="H193" s="136" t="s">
        <v>12742</v>
      </c>
      <c r="I193" s="136" t="s">
        <v>12742</v>
      </c>
      <c r="J193" s="136" t="s">
        <v>13084</v>
      </c>
      <c r="K193" s="3"/>
      <c r="L193"/>
      <c r="M193"/>
      <c r="N193"/>
      <c r="O193"/>
      <c r="P193" s="3"/>
      <c r="Q193" s="3"/>
    </row>
    <row r="194" spans="1:17" ht="38.25" x14ac:dyDescent="0.25">
      <c r="A194" s="31" t="s">
        <v>13139</v>
      </c>
      <c r="B194" s="136" t="s">
        <v>13136</v>
      </c>
      <c r="C194" s="136" t="s">
        <v>480</v>
      </c>
      <c r="D194" s="136" t="s">
        <v>487</v>
      </c>
      <c r="E194" s="31">
        <v>6.2</v>
      </c>
      <c r="F194" s="136" t="s">
        <v>13140</v>
      </c>
      <c r="G194" s="402" t="s">
        <v>13138</v>
      </c>
      <c r="H194" s="136" t="s">
        <v>13141</v>
      </c>
      <c r="I194" s="136" t="s">
        <v>12742</v>
      </c>
      <c r="J194" s="136" t="s">
        <v>13084</v>
      </c>
      <c r="K194" s="3"/>
      <c r="L194"/>
      <c r="M194"/>
      <c r="N194"/>
      <c r="O194"/>
      <c r="P194" s="3"/>
      <c r="Q194" s="3"/>
    </row>
    <row r="195" spans="1:17" ht="38.25" x14ac:dyDescent="0.25">
      <c r="A195" s="31" t="s">
        <v>13142</v>
      </c>
      <c r="B195" s="136" t="s">
        <v>13143</v>
      </c>
      <c r="C195" s="136" t="s">
        <v>480</v>
      </c>
      <c r="D195" s="136" t="s">
        <v>487</v>
      </c>
      <c r="E195" s="31">
        <v>3.1</v>
      </c>
      <c r="F195" s="136" t="s">
        <v>13140</v>
      </c>
      <c r="G195" s="402" t="s">
        <v>13138</v>
      </c>
      <c r="H195" s="136" t="s">
        <v>12742</v>
      </c>
      <c r="I195" s="136" t="s">
        <v>12742</v>
      </c>
      <c r="J195" s="136" t="s">
        <v>13084</v>
      </c>
      <c r="K195" s="3"/>
      <c r="L195"/>
      <c r="M195"/>
      <c r="N195"/>
      <c r="O195"/>
      <c r="P195" s="3"/>
      <c r="Q195" s="3"/>
    </row>
    <row r="196" spans="1:17" ht="38.25" x14ac:dyDescent="0.25">
      <c r="A196" s="31" t="s">
        <v>13144</v>
      </c>
      <c r="B196" s="136" t="s">
        <v>13092</v>
      </c>
      <c r="C196" s="136" t="s">
        <v>480</v>
      </c>
      <c r="D196" s="136" t="s">
        <v>487</v>
      </c>
      <c r="E196" s="31">
        <v>3.8</v>
      </c>
      <c r="F196" s="136" t="s">
        <v>13145</v>
      </c>
      <c r="G196" s="402" t="s">
        <v>13146</v>
      </c>
      <c r="H196" s="136" t="s">
        <v>12742</v>
      </c>
      <c r="I196" s="136" t="s">
        <v>12742</v>
      </c>
      <c r="J196" s="136" t="s">
        <v>13084</v>
      </c>
      <c r="K196" s="3"/>
      <c r="L196"/>
      <c r="M196"/>
      <c r="N196"/>
      <c r="O196"/>
      <c r="P196" s="3"/>
      <c r="Q196" s="3"/>
    </row>
    <row r="197" spans="1:17" ht="38.25" x14ac:dyDescent="0.25">
      <c r="A197" s="31" t="s">
        <v>13147</v>
      </c>
      <c r="B197" s="136" t="s">
        <v>13093</v>
      </c>
      <c r="C197" s="136" t="s">
        <v>480</v>
      </c>
      <c r="D197" s="136" t="s">
        <v>487</v>
      </c>
      <c r="E197" s="31">
        <v>4.5</v>
      </c>
      <c r="F197" s="136" t="s">
        <v>13148</v>
      </c>
      <c r="G197" s="402" t="s">
        <v>13149</v>
      </c>
      <c r="H197" s="136" t="s">
        <v>12742</v>
      </c>
      <c r="I197" s="136" t="s">
        <v>12742</v>
      </c>
      <c r="J197" s="136" t="s">
        <v>13084</v>
      </c>
      <c r="K197" s="3"/>
      <c r="L197"/>
      <c r="M197"/>
      <c r="N197"/>
      <c r="O197"/>
      <c r="P197" s="3"/>
      <c r="Q197" s="3"/>
    </row>
    <row r="198" spans="1:17" ht="38.25" x14ac:dyDescent="0.25">
      <c r="A198" s="31" t="s">
        <v>13150</v>
      </c>
      <c r="B198" s="136" t="s">
        <v>13093</v>
      </c>
      <c r="C198" s="136" t="s">
        <v>480</v>
      </c>
      <c r="D198" s="136" t="s">
        <v>487</v>
      </c>
      <c r="E198" s="31">
        <v>3.8</v>
      </c>
      <c r="F198" s="136" t="s">
        <v>12956</v>
      </c>
      <c r="G198" s="402" t="s">
        <v>12957</v>
      </c>
      <c r="H198" s="136" t="s">
        <v>12742</v>
      </c>
      <c r="I198" s="136" t="s">
        <v>12742</v>
      </c>
      <c r="J198" s="136" t="s">
        <v>13084</v>
      </c>
      <c r="K198" s="3"/>
      <c r="L198"/>
      <c r="M198"/>
      <c r="N198"/>
      <c r="O198"/>
      <c r="P198" s="3"/>
      <c r="Q198" s="3"/>
    </row>
    <row r="199" spans="1:17" ht="38.25" x14ac:dyDescent="0.25">
      <c r="A199" s="31" t="s">
        <v>13151</v>
      </c>
      <c r="B199" s="136" t="s">
        <v>13093</v>
      </c>
      <c r="C199" s="136" t="s">
        <v>480</v>
      </c>
      <c r="D199" s="136" t="s">
        <v>487</v>
      </c>
      <c r="E199" s="31">
        <v>10</v>
      </c>
      <c r="F199" s="136" t="s">
        <v>12956</v>
      </c>
      <c r="G199" s="402" t="s">
        <v>12957</v>
      </c>
      <c r="H199" s="136" t="s">
        <v>12742</v>
      </c>
      <c r="I199" s="136" t="s">
        <v>12742</v>
      </c>
      <c r="J199" s="136" t="s">
        <v>13084</v>
      </c>
      <c r="K199" s="3"/>
      <c r="L199"/>
      <c r="M199"/>
      <c r="N199"/>
      <c r="O199"/>
      <c r="P199" s="3"/>
      <c r="Q199" s="3"/>
    </row>
    <row r="200" spans="1:17" ht="25.5" x14ac:dyDescent="0.25">
      <c r="A200" s="31" t="s">
        <v>13152</v>
      </c>
      <c r="B200" s="136" t="s">
        <v>13093</v>
      </c>
      <c r="C200" s="136" t="s">
        <v>480</v>
      </c>
      <c r="D200" s="136" t="s">
        <v>487</v>
      </c>
      <c r="E200" s="31">
        <v>7</v>
      </c>
      <c r="F200" s="136" t="s">
        <v>13153</v>
      </c>
      <c r="G200" s="402" t="s">
        <v>12957</v>
      </c>
      <c r="H200" s="136" t="s">
        <v>12742</v>
      </c>
      <c r="I200" s="136" t="s">
        <v>12742</v>
      </c>
      <c r="J200" s="136" t="s">
        <v>13084</v>
      </c>
      <c r="K200" s="3"/>
      <c r="L200"/>
      <c r="M200"/>
      <c r="N200"/>
      <c r="O200"/>
      <c r="P200" s="3"/>
      <c r="Q200" s="3"/>
    </row>
    <row r="201" spans="1:17" ht="63.75" x14ac:dyDescent="0.25">
      <c r="A201" s="31" t="s">
        <v>13154</v>
      </c>
      <c r="B201" s="136" t="s">
        <v>13155</v>
      </c>
      <c r="C201" s="136" t="s">
        <v>480</v>
      </c>
      <c r="D201" s="136" t="s">
        <v>487</v>
      </c>
      <c r="E201" s="31">
        <v>11</v>
      </c>
      <c r="F201" s="136" t="s">
        <v>12641</v>
      </c>
      <c r="G201" s="402" t="s">
        <v>12642</v>
      </c>
      <c r="H201" s="136" t="s">
        <v>12643</v>
      </c>
      <c r="I201" s="136" t="s">
        <v>12643</v>
      </c>
      <c r="J201" s="136" t="s">
        <v>13156</v>
      </c>
      <c r="K201" s="3"/>
      <c r="L201"/>
      <c r="M201"/>
      <c r="N201"/>
      <c r="O201"/>
      <c r="P201" s="3"/>
      <c r="Q201" s="3"/>
    </row>
    <row r="202" spans="1:17" ht="63.75" x14ac:dyDescent="0.25">
      <c r="A202" s="31" t="s">
        <v>13157</v>
      </c>
      <c r="B202" s="136" t="s">
        <v>13158</v>
      </c>
      <c r="C202" s="136" t="s">
        <v>480</v>
      </c>
      <c r="D202" s="136" t="s">
        <v>487</v>
      </c>
      <c r="E202" s="31">
        <v>4.8</v>
      </c>
      <c r="F202" s="136" t="s">
        <v>12641</v>
      </c>
      <c r="G202" s="402" t="s">
        <v>12642</v>
      </c>
      <c r="H202" s="136" t="s">
        <v>12643</v>
      </c>
      <c r="I202" s="136" t="s">
        <v>12643</v>
      </c>
      <c r="J202" s="136" t="s">
        <v>13156</v>
      </c>
      <c r="K202" s="3"/>
      <c r="L202"/>
      <c r="M202"/>
      <c r="N202"/>
      <c r="O202"/>
      <c r="P202" s="3"/>
      <c r="Q202" s="3"/>
    </row>
    <row r="203" spans="1:17" ht="63.75" x14ac:dyDescent="0.25">
      <c r="A203" s="31" t="s">
        <v>13159</v>
      </c>
      <c r="B203" s="136" t="s">
        <v>13160</v>
      </c>
      <c r="C203" s="136" t="s">
        <v>480</v>
      </c>
      <c r="D203" s="136" t="s">
        <v>487</v>
      </c>
      <c r="E203" s="31">
        <v>5.8</v>
      </c>
      <c r="F203" s="136" t="s">
        <v>12641</v>
      </c>
      <c r="G203" s="402" t="s">
        <v>12642</v>
      </c>
      <c r="H203" s="136" t="s">
        <v>12643</v>
      </c>
      <c r="I203" s="136" t="s">
        <v>12643</v>
      </c>
      <c r="J203" s="136" t="s">
        <v>13156</v>
      </c>
      <c r="K203" s="3"/>
      <c r="L203"/>
      <c r="M203"/>
      <c r="N203"/>
      <c r="O203"/>
      <c r="P203" s="3"/>
      <c r="Q203" s="3"/>
    </row>
    <row r="204" spans="1:17" ht="63.75" x14ac:dyDescent="0.25">
      <c r="A204" s="31" t="s">
        <v>13161</v>
      </c>
      <c r="B204" s="136" t="s">
        <v>13162</v>
      </c>
      <c r="C204" s="136" t="s">
        <v>480</v>
      </c>
      <c r="D204" s="136" t="s">
        <v>487</v>
      </c>
      <c r="E204" s="31">
        <v>0.02</v>
      </c>
      <c r="F204" s="136" t="s">
        <v>12641</v>
      </c>
      <c r="G204" s="402" t="s">
        <v>12642</v>
      </c>
      <c r="H204" s="136" t="s">
        <v>12643</v>
      </c>
      <c r="I204" s="136" t="s">
        <v>12643</v>
      </c>
      <c r="J204" s="136" t="s">
        <v>13156</v>
      </c>
      <c r="K204" s="3"/>
      <c r="L204"/>
      <c r="M204"/>
      <c r="N204"/>
      <c r="O204"/>
      <c r="P204" s="3"/>
      <c r="Q204" s="3"/>
    </row>
    <row r="205" spans="1:17" ht="63.75" x14ac:dyDescent="0.25">
      <c r="A205" s="31" t="s">
        <v>13163</v>
      </c>
      <c r="B205" s="136" t="s">
        <v>13164</v>
      </c>
      <c r="C205" s="136" t="s">
        <v>480</v>
      </c>
      <c r="D205" s="136" t="s">
        <v>487</v>
      </c>
      <c r="E205" s="31">
        <v>10</v>
      </c>
      <c r="F205" s="136" t="s">
        <v>12641</v>
      </c>
      <c r="G205" s="402" t="s">
        <v>12642</v>
      </c>
      <c r="H205" s="136" t="s">
        <v>12643</v>
      </c>
      <c r="I205" s="136" t="s">
        <v>12643</v>
      </c>
      <c r="J205" s="136" t="s">
        <v>13156</v>
      </c>
      <c r="K205" s="3"/>
      <c r="L205"/>
      <c r="M205"/>
      <c r="N205"/>
      <c r="O205"/>
      <c r="P205" s="3"/>
      <c r="Q205" s="3"/>
    </row>
    <row r="206" spans="1:17" ht="63.75" x14ac:dyDescent="0.25">
      <c r="A206" s="31" t="s">
        <v>13165</v>
      </c>
      <c r="B206" s="136" t="s">
        <v>13164</v>
      </c>
      <c r="C206" s="136" t="s">
        <v>480</v>
      </c>
      <c r="D206" s="136" t="s">
        <v>487</v>
      </c>
      <c r="E206" s="31">
        <v>16</v>
      </c>
      <c r="F206" s="136" t="s">
        <v>12641</v>
      </c>
      <c r="G206" s="402" t="s">
        <v>12642</v>
      </c>
      <c r="H206" s="136" t="s">
        <v>12643</v>
      </c>
      <c r="I206" s="136" t="s">
        <v>12643</v>
      </c>
      <c r="J206" s="136" t="s">
        <v>13156</v>
      </c>
      <c r="K206" s="3"/>
      <c r="L206"/>
      <c r="M206"/>
      <c r="N206"/>
      <c r="O206"/>
      <c r="P206" s="3"/>
      <c r="Q206" s="3"/>
    </row>
    <row r="207" spans="1:17" ht="63.75" x14ac:dyDescent="0.25">
      <c r="A207" s="31" t="s">
        <v>13166</v>
      </c>
      <c r="B207" s="136" t="s">
        <v>13167</v>
      </c>
      <c r="C207" s="136" t="s">
        <v>480</v>
      </c>
      <c r="D207" s="136" t="s">
        <v>487</v>
      </c>
      <c r="E207" s="31">
        <v>15</v>
      </c>
      <c r="F207" s="136" t="s">
        <v>12641</v>
      </c>
      <c r="G207" s="402" t="s">
        <v>12642</v>
      </c>
      <c r="H207" s="136" t="s">
        <v>12643</v>
      </c>
      <c r="I207" s="136" t="s">
        <v>12643</v>
      </c>
      <c r="J207" s="136" t="s">
        <v>13156</v>
      </c>
      <c r="K207" s="3"/>
      <c r="L207"/>
      <c r="M207"/>
      <c r="N207"/>
      <c r="O207"/>
      <c r="P207" s="3"/>
      <c r="Q207" s="3"/>
    </row>
    <row r="208" spans="1:17" ht="25.5" x14ac:dyDescent="0.25">
      <c r="A208" s="31" t="s">
        <v>13168</v>
      </c>
      <c r="B208" s="136" t="s">
        <v>13169</v>
      </c>
      <c r="C208" s="136" t="s">
        <v>480</v>
      </c>
      <c r="D208" s="136" t="s">
        <v>487</v>
      </c>
      <c r="E208" s="31">
        <v>0.01</v>
      </c>
      <c r="F208" s="136" t="s">
        <v>13170</v>
      </c>
      <c r="G208" s="402" t="s">
        <v>13171</v>
      </c>
      <c r="H208" s="136" t="s">
        <v>13037</v>
      </c>
      <c r="I208" s="136" t="s">
        <v>13037</v>
      </c>
      <c r="J208" s="136" t="s">
        <v>12756</v>
      </c>
      <c r="K208" s="3"/>
      <c r="L208"/>
      <c r="M208"/>
      <c r="N208"/>
      <c r="O208"/>
      <c r="P208" s="3"/>
      <c r="Q208" s="3"/>
    </row>
    <row r="209" spans="1:17" ht="38.25" x14ac:dyDescent="0.25">
      <c r="A209" s="31" t="s">
        <v>13172</v>
      </c>
      <c r="B209" s="136" t="s">
        <v>13173</v>
      </c>
      <c r="C209" s="136" t="s">
        <v>480</v>
      </c>
      <c r="D209" s="136" t="s">
        <v>487</v>
      </c>
      <c r="E209" s="31">
        <v>3</v>
      </c>
      <c r="F209" s="136" t="s">
        <v>13174</v>
      </c>
      <c r="G209" s="402" t="s">
        <v>13175</v>
      </c>
      <c r="H209" s="136" t="s">
        <v>13176</v>
      </c>
      <c r="I209" s="136" t="s">
        <v>13176</v>
      </c>
      <c r="J209" s="136" t="s">
        <v>13177</v>
      </c>
      <c r="K209" s="3"/>
      <c r="L209"/>
      <c r="M209"/>
      <c r="N209"/>
      <c r="O209"/>
      <c r="P209" s="3"/>
      <c r="Q209" s="3"/>
    </row>
    <row r="210" spans="1:17" ht="38.25" x14ac:dyDescent="0.2">
      <c r="A210" s="31">
        <v>43</v>
      </c>
      <c r="B210" s="136" t="s">
        <v>13178</v>
      </c>
      <c r="C210" s="136" t="s">
        <v>480</v>
      </c>
      <c r="D210" s="136" t="s">
        <v>487</v>
      </c>
      <c r="E210" s="31">
        <v>0.02</v>
      </c>
      <c r="F210" s="136" t="s">
        <v>13179</v>
      </c>
      <c r="G210" s="402" t="s">
        <v>13180</v>
      </c>
      <c r="H210" s="136" t="s">
        <v>13181</v>
      </c>
      <c r="I210" s="136" t="s">
        <v>13181</v>
      </c>
      <c r="J210" s="136" t="s">
        <v>12764</v>
      </c>
      <c r="K210" s="3"/>
      <c r="L210" s="3"/>
      <c r="M210" s="3"/>
      <c r="N210" s="3"/>
      <c r="O210" s="3"/>
      <c r="P210" s="3"/>
      <c r="Q210" s="3"/>
    </row>
    <row r="211" spans="1:17" ht="38.25" x14ac:dyDescent="0.2">
      <c r="A211" s="31">
        <v>44</v>
      </c>
      <c r="B211" s="136" t="s">
        <v>13182</v>
      </c>
      <c r="C211" s="136" t="s">
        <v>480</v>
      </c>
      <c r="D211" s="136" t="s">
        <v>487</v>
      </c>
      <c r="E211" s="31">
        <v>0.02</v>
      </c>
      <c r="F211" s="136" t="s">
        <v>13183</v>
      </c>
      <c r="G211" s="402" t="s">
        <v>13184</v>
      </c>
      <c r="H211" s="136" t="s">
        <v>12628</v>
      </c>
      <c r="I211" s="136" t="s">
        <v>12628</v>
      </c>
      <c r="J211" s="136" t="s">
        <v>12782</v>
      </c>
      <c r="K211" s="3"/>
      <c r="L211" s="3"/>
      <c r="M211" s="3"/>
      <c r="N211" s="3"/>
      <c r="O211" s="3"/>
      <c r="P211" s="3"/>
      <c r="Q211" s="3"/>
    </row>
    <row r="212" spans="1:17" ht="63.75" x14ac:dyDescent="0.2">
      <c r="A212" s="31">
        <v>45</v>
      </c>
      <c r="B212" s="142" t="s">
        <v>13185</v>
      </c>
      <c r="C212" s="136" t="s">
        <v>480</v>
      </c>
      <c r="D212" s="136" t="s">
        <v>487</v>
      </c>
      <c r="E212" s="31">
        <v>0.05</v>
      </c>
      <c r="F212" s="136" t="s">
        <v>13186</v>
      </c>
      <c r="G212" s="402" t="s">
        <v>13187</v>
      </c>
      <c r="H212" s="136" t="s">
        <v>13188</v>
      </c>
      <c r="I212" s="136" t="s">
        <v>13188</v>
      </c>
      <c r="J212" s="136" t="s">
        <v>13189</v>
      </c>
      <c r="K212" s="3"/>
      <c r="L212" s="3"/>
      <c r="M212" s="3"/>
      <c r="N212" s="3"/>
      <c r="O212" s="3"/>
      <c r="P212" s="3"/>
      <c r="Q212" s="3"/>
    </row>
    <row r="213" spans="1:17" ht="25.5" x14ac:dyDescent="0.2">
      <c r="A213" s="37">
        <v>46</v>
      </c>
      <c r="B213" s="402" t="s">
        <v>13190</v>
      </c>
      <c r="C213" s="93" t="s">
        <v>480</v>
      </c>
      <c r="D213" s="136" t="s">
        <v>487</v>
      </c>
      <c r="E213" s="31">
        <v>0.03</v>
      </c>
      <c r="F213" s="595" t="s">
        <v>13191</v>
      </c>
      <c r="G213" s="402" t="s">
        <v>13192</v>
      </c>
      <c r="H213" s="595" t="s">
        <v>13191</v>
      </c>
      <c r="I213" s="595" t="s">
        <v>13191</v>
      </c>
      <c r="J213" s="596" t="s">
        <v>13193</v>
      </c>
      <c r="K213" s="3"/>
      <c r="L213" s="3"/>
      <c r="M213" s="3"/>
      <c r="N213" s="3"/>
      <c r="O213" s="3"/>
      <c r="P213" s="3"/>
      <c r="Q213" s="3"/>
    </row>
    <row r="214" spans="1:17" ht="38.25" x14ac:dyDescent="0.2">
      <c r="A214" s="37">
        <v>47</v>
      </c>
      <c r="B214" s="402" t="s">
        <v>13194</v>
      </c>
      <c r="C214" s="93" t="s">
        <v>480</v>
      </c>
      <c r="D214" s="136" t="s">
        <v>487</v>
      </c>
      <c r="E214" s="31">
        <v>0.02</v>
      </c>
      <c r="F214" s="416" t="s">
        <v>13195</v>
      </c>
      <c r="G214" s="402" t="s">
        <v>13196</v>
      </c>
      <c r="H214" s="597" t="s">
        <v>13195</v>
      </c>
      <c r="I214" s="597" t="s">
        <v>13195</v>
      </c>
      <c r="J214" s="416" t="s">
        <v>13193</v>
      </c>
      <c r="K214" s="3"/>
      <c r="L214" s="3"/>
      <c r="M214" s="3"/>
      <c r="N214" s="3"/>
      <c r="O214" s="3"/>
      <c r="P214" s="3"/>
      <c r="Q214" s="3"/>
    </row>
    <row r="215" spans="1:17" ht="51" x14ac:dyDescent="0.2">
      <c r="A215" s="37">
        <v>48</v>
      </c>
      <c r="B215" s="402" t="s">
        <v>13197</v>
      </c>
      <c r="C215" s="93" t="s">
        <v>480</v>
      </c>
      <c r="D215" s="136" t="s">
        <v>487</v>
      </c>
      <c r="E215" s="31">
        <v>0.03</v>
      </c>
      <c r="F215" s="416" t="s">
        <v>13198</v>
      </c>
      <c r="G215" s="402" t="s">
        <v>13199</v>
      </c>
      <c r="H215" s="416" t="s">
        <v>12836</v>
      </c>
      <c r="I215" s="416" t="s">
        <v>12836</v>
      </c>
      <c r="J215" s="416" t="s">
        <v>13193</v>
      </c>
      <c r="K215" s="3"/>
      <c r="L215" s="3"/>
      <c r="M215" s="3"/>
      <c r="N215" s="3"/>
      <c r="O215" s="3"/>
      <c r="P215" s="3"/>
      <c r="Q215" s="3"/>
    </row>
    <row r="216" spans="1:17" ht="38.25" x14ac:dyDescent="0.2">
      <c r="A216" s="37">
        <v>49</v>
      </c>
      <c r="B216" s="402" t="s">
        <v>13200</v>
      </c>
      <c r="C216" s="93" t="s">
        <v>480</v>
      </c>
      <c r="D216" s="136" t="s">
        <v>487</v>
      </c>
      <c r="E216" s="31">
        <v>0.02</v>
      </c>
      <c r="F216" s="416" t="s">
        <v>13201</v>
      </c>
      <c r="G216" s="402" t="s">
        <v>13202</v>
      </c>
      <c r="H216" s="416" t="s">
        <v>13201</v>
      </c>
      <c r="I216" s="416" t="s">
        <v>13201</v>
      </c>
      <c r="J216" s="416" t="s">
        <v>13193</v>
      </c>
      <c r="K216" s="3"/>
      <c r="L216" s="3"/>
      <c r="M216" s="3"/>
      <c r="N216" s="3"/>
      <c r="O216" s="3"/>
      <c r="P216" s="3"/>
      <c r="Q216" s="3"/>
    </row>
    <row r="217" spans="1:17" ht="38.25" x14ac:dyDescent="0.2">
      <c r="A217" s="37">
        <v>50</v>
      </c>
      <c r="B217" s="402" t="s">
        <v>13203</v>
      </c>
      <c r="C217" s="93" t="s">
        <v>480</v>
      </c>
      <c r="D217" s="136" t="s">
        <v>487</v>
      </c>
      <c r="E217" s="31">
        <v>0.01</v>
      </c>
      <c r="F217" s="598" t="s">
        <v>13204</v>
      </c>
      <c r="G217" s="402" t="s">
        <v>13205</v>
      </c>
      <c r="H217" s="416" t="s">
        <v>13206</v>
      </c>
      <c r="I217" s="416" t="s">
        <v>13206</v>
      </c>
      <c r="J217" s="416" t="s">
        <v>13193</v>
      </c>
      <c r="K217" s="3"/>
      <c r="L217" s="3"/>
      <c r="M217" s="3"/>
      <c r="N217" s="3"/>
      <c r="O217" s="3"/>
      <c r="P217" s="3"/>
      <c r="Q217" s="3"/>
    </row>
    <row r="218" spans="1:17" ht="38.25" x14ac:dyDescent="0.2">
      <c r="A218" s="37">
        <v>51</v>
      </c>
      <c r="B218" s="402" t="s">
        <v>13207</v>
      </c>
      <c r="C218" s="93" t="s">
        <v>480</v>
      </c>
      <c r="D218" s="136" t="s">
        <v>487</v>
      </c>
      <c r="E218" s="31">
        <v>0.02</v>
      </c>
      <c r="F218" s="416" t="s">
        <v>12939</v>
      </c>
      <c r="G218" s="402" t="s">
        <v>13208</v>
      </c>
      <c r="H218" s="416" t="s">
        <v>12939</v>
      </c>
      <c r="I218" s="416" t="s">
        <v>12939</v>
      </c>
      <c r="J218" s="416" t="s">
        <v>13193</v>
      </c>
      <c r="K218" s="3"/>
      <c r="L218" s="3"/>
      <c r="M218" s="3"/>
      <c r="N218" s="3"/>
      <c r="O218" s="3"/>
      <c r="P218" s="3"/>
      <c r="Q218" s="3"/>
    </row>
    <row r="219" spans="1:17" ht="38.25" x14ac:dyDescent="0.2">
      <c r="A219" s="37">
        <v>52</v>
      </c>
      <c r="B219" s="402" t="s">
        <v>13209</v>
      </c>
      <c r="C219" s="93" t="s">
        <v>480</v>
      </c>
      <c r="D219" s="136" t="s">
        <v>487</v>
      </c>
      <c r="E219" s="31">
        <v>0.01</v>
      </c>
      <c r="F219" s="599" t="s">
        <v>13210</v>
      </c>
      <c r="G219" s="402" t="s">
        <v>13211</v>
      </c>
      <c r="H219" s="600" t="s">
        <v>13212</v>
      </c>
      <c r="I219" s="600" t="s">
        <v>13212</v>
      </c>
      <c r="J219" s="416" t="s">
        <v>13193</v>
      </c>
      <c r="K219" s="3"/>
      <c r="L219" s="3"/>
      <c r="M219" s="3"/>
      <c r="N219" s="3"/>
      <c r="O219" s="3"/>
      <c r="P219" s="3"/>
      <c r="Q219" s="3"/>
    </row>
    <row r="220" spans="1:17" ht="38.25" x14ac:dyDescent="0.2">
      <c r="A220" s="37">
        <v>53</v>
      </c>
      <c r="B220" s="136" t="s">
        <v>13213</v>
      </c>
      <c r="C220" s="93" t="s">
        <v>480</v>
      </c>
      <c r="D220" s="136" t="s">
        <v>487</v>
      </c>
      <c r="E220" s="31">
        <v>0.01</v>
      </c>
      <c r="F220" s="136" t="s">
        <v>13214</v>
      </c>
      <c r="G220" s="402" t="s">
        <v>13215</v>
      </c>
      <c r="H220" s="136" t="s">
        <v>13216</v>
      </c>
      <c r="I220" s="136" t="s">
        <v>13216</v>
      </c>
      <c r="J220" s="136" t="s">
        <v>13217</v>
      </c>
      <c r="K220" s="3"/>
      <c r="L220" s="3"/>
      <c r="M220" s="3"/>
      <c r="N220" s="3"/>
      <c r="O220" s="3"/>
      <c r="P220" s="3"/>
      <c r="Q220" s="3"/>
    </row>
    <row r="221" spans="1:17" ht="38.25" x14ac:dyDescent="0.2">
      <c r="A221" s="37">
        <v>54</v>
      </c>
      <c r="B221" s="136" t="s">
        <v>13218</v>
      </c>
      <c r="C221" s="93" t="s">
        <v>480</v>
      </c>
      <c r="D221" s="136" t="s">
        <v>487</v>
      </c>
      <c r="E221" s="31">
        <v>0.01</v>
      </c>
      <c r="F221" s="136" t="s">
        <v>13214</v>
      </c>
      <c r="G221" s="402" t="s">
        <v>13215</v>
      </c>
      <c r="H221" s="136" t="s">
        <v>13216</v>
      </c>
      <c r="I221" s="136" t="s">
        <v>13216</v>
      </c>
      <c r="J221" s="136" t="s">
        <v>13219</v>
      </c>
      <c r="K221" s="3"/>
      <c r="L221" s="3"/>
      <c r="M221" s="3"/>
      <c r="N221" s="3"/>
      <c r="O221" s="3"/>
      <c r="P221" s="3"/>
      <c r="Q221" s="3"/>
    </row>
    <row r="222" spans="1:17" ht="38.25" x14ac:dyDescent="0.2">
      <c r="A222" s="37">
        <v>55</v>
      </c>
      <c r="B222" s="136" t="s">
        <v>13220</v>
      </c>
      <c r="C222" s="93" t="s">
        <v>480</v>
      </c>
      <c r="D222" s="136" t="s">
        <v>487</v>
      </c>
      <c r="E222" s="31">
        <v>0.01</v>
      </c>
      <c r="F222" s="136" t="s">
        <v>13221</v>
      </c>
      <c r="G222" s="402" t="s">
        <v>13222</v>
      </c>
      <c r="H222" s="136" t="s">
        <v>13223</v>
      </c>
      <c r="I222" s="136" t="s">
        <v>13223</v>
      </c>
      <c r="J222" s="136" t="s">
        <v>13219</v>
      </c>
      <c r="K222" s="3"/>
      <c r="L222" s="3"/>
      <c r="M222" s="3"/>
      <c r="N222" s="3"/>
      <c r="O222" s="3"/>
      <c r="P222" s="3"/>
      <c r="Q222" s="3"/>
    </row>
    <row r="223" spans="1:17" s="255" customFormat="1" ht="25.5" x14ac:dyDescent="0.25">
      <c r="A223" s="37">
        <v>56</v>
      </c>
      <c r="B223" s="136" t="s">
        <v>13224</v>
      </c>
      <c r="C223" s="93" t="s">
        <v>480</v>
      </c>
      <c r="D223" s="136" t="s">
        <v>487</v>
      </c>
      <c r="E223" s="31">
        <v>2.2999999999999998</v>
      </c>
      <c r="F223" s="136" t="s">
        <v>13225</v>
      </c>
      <c r="G223" s="402" t="s">
        <v>13226</v>
      </c>
      <c r="H223" s="136" t="s">
        <v>13227</v>
      </c>
      <c r="I223" s="136" t="s">
        <v>13227</v>
      </c>
      <c r="J223" s="136" t="s">
        <v>13219</v>
      </c>
      <c r="K223" s="3"/>
      <c r="L223" s="3"/>
      <c r="M223" s="3"/>
      <c r="N223" s="3"/>
      <c r="O223" s="3"/>
      <c r="P223" s="3"/>
      <c r="Q223" s="3"/>
    </row>
    <row r="224" spans="1:17" s="255" customFormat="1" ht="51" x14ac:dyDescent="0.25">
      <c r="A224" s="37">
        <v>57</v>
      </c>
      <c r="B224" s="136" t="s">
        <v>13228</v>
      </c>
      <c r="C224" s="93" t="s">
        <v>480</v>
      </c>
      <c r="D224" s="136" t="s">
        <v>487</v>
      </c>
      <c r="E224" s="31">
        <v>0.01</v>
      </c>
      <c r="F224" s="136" t="s">
        <v>13229</v>
      </c>
      <c r="G224" s="402" t="s">
        <v>12662</v>
      </c>
      <c r="H224" s="136" t="s">
        <v>13230</v>
      </c>
      <c r="I224" s="136" t="s">
        <v>12663</v>
      </c>
      <c r="J224" s="136" t="s">
        <v>13231</v>
      </c>
      <c r="K224" s="3"/>
      <c r="L224" s="3"/>
      <c r="M224" s="3"/>
      <c r="N224" s="3"/>
      <c r="O224" s="3"/>
      <c r="P224" s="3"/>
      <c r="Q224" s="3"/>
    </row>
    <row r="225" spans="1:17" s="255" customFormat="1" ht="25.5" x14ac:dyDescent="0.25">
      <c r="A225" s="37">
        <v>58</v>
      </c>
      <c r="B225" s="402" t="s">
        <v>13232</v>
      </c>
      <c r="C225" s="93" t="s">
        <v>480</v>
      </c>
      <c r="D225" s="136" t="s">
        <v>487</v>
      </c>
      <c r="E225" s="420">
        <v>0.01</v>
      </c>
      <c r="F225" s="417" t="s">
        <v>13233</v>
      </c>
      <c r="G225" s="402" t="s">
        <v>13234</v>
      </c>
      <c r="H225" s="417" t="s">
        <v>13235</v>
      </c>
      <c r="I225" s="417" t="s">
        <v>13235</v>
      </c>
      <c r="J225" s="136" t="s">
        <v>12817</v>
      </c>
      <c r="K225" s="3"/>
      <c r="L225" s="3"/>
      <c r="M225" s="3"/>
      <c r="N225" s="3"/>
      <c r="O225" s="3"/>
      <c r="P225" s="3"/>
      <c r="Q225" s="3"/>
    </row>
    <row r="226" spans="1:17" ht="38.25" x14ac:dyDescent="0.2">
      <c r="A226" s="37">
        <v>59</v>
      </c>
      <c r="B226" s="402" t="s">
        <v>13236</v>
      </c>
      <c r="C226" s="93" t="s">
        <v>480</v>
      </c>
      <c r="D226" s="136" t="s">
        <v>487</v>
      </c>
      <c r="E226" s="420">
        <v>0</v>
      </c>
      <c r="F226" s="417" t="s">
        <v>13237</v>
      </c>
      <c r="G226" s="417" t="s">
        <v>13238</v>
      </c>
      <c r="H226" s="417" t="s">
        <v>12831</v>
      </c>
      <c r="I226" s="417" t="s">
        <v>12831</v>
      </c>
      <c r="J226" s="136" t="s">
        <v>12817</v>
      </c>
      <c r="K226" s="3"/>
      <c r="L226" s="3"/>
      <c r="M226" s="3"/>
      <c r="N226" s="3"/>
      <c r="O226" s="3"/>
      <c r="P226" s="3"/>
      <c r="Q226" s="3"/>
    </row>
    <row r="227" spans="1:17" ht="25.5" x14ac:dyDescent="0.2">
      <c r="A227" s="37">
        <v>60</v>
      </c>
      <c r="B227" s="402" t="s">
        <v>13239</v>
      </c>
      <c r="C227" s="93" t="s">
        <v>480</v>
      </c>
      <c r="D227" s="136" t="s">
        <v>487</v>
      </c>
      <c r="E227" s="420">
        <v>0</v>
      </c>
      <c r="F227" s="417" t="s">
        <v>13237</v>
      </c>
      <c r="G227" s="448" t="s">
        <v>13240</v>
      </c>
      <c r="H227" s="417" t="s">
        <v>12831</v>
      </c>
      <c r="I227" s="417" t="s">
        <v>12831</v>
      </c>
      <c r="J227" s="136" t="s">
        <v>12817</v>
      </c>
      <c r="K227" s="3"/>
      <c r="L227" s="3"/>
      <c r="M227" s="3"/>
      <c r="N227" s="3"/>
      <c r="O227" s="3"/>
      <c r="P227" s="3"/>
      <c r="Q227" s="3"/>
    </row>
    <row r="228" spans="1:17" ht="25.5" x14ac:dyDescent="0.2">
      <c r="A228" s="37">
        <v>61</v>
      </c>
      <c r="B228" s="402" t="s">
        <v>13241</v>
      </c>
      <c r="C228" s="93" t="s">
        <v>480</v>
      </c>
      <c r="D228" s="136" t="s">
        <v>487</v>
      </c>
      <c r="E228" s="420">
        <v>0</v>
      </c>
      <c r="F228" s="417" t="s">
        <v>13237</v>
      </c>
      <c r="G228" s="402" t="s">
        <v>13242</v>
      </c>
      <c r="H228" s="417" t="s">
        <v>12831</v>
      </c>
      <c r="I228" s="417" t="s">
        <v>12831</v>
      </c>
      <c r="J228" s="136" t="s">
        <v>12817</v>
      </c>
      <c r="K228" s="3"/>
      <c r="L228" s="3"/>
      <c r="M228" s="3"/>
      <c r="N228" s="3"/>
      <c r="O228" s="3"/>
      <c r="P228" s="3"/>
      <c r="Q228" s="3"/>
    </row>
    <row r="229" spans="1:17" ht="38.25" x14ac:dyDescent="0.2">
      <c r="A229" s="37">
        <v>62</v>
      </c>
      <c r="B229" s="402" t="s">
        <v>13243</v>
      </c>
      <c r="C229" s="93" t="s">
        <v>480</v>
      </c>
      <c r="D229" s="136" t="s">
        <v>487</v>
      </c>
      <c r="E229" s="420">
        <v>0.02</v>
      </c>
      <c r="F229" s="417" t="s">
        <v>13244</v>
      </c>
      <c r="G229" s="402" t="s">
        <v>13245</v>
      </c>
      <c r="H229" s="417" t="s">
        <v>13246</v>
      </c>
      <c r="I229" s="417" t="s">
        <v>13246</v>
      </c>
      <c r="J229" s="136" t="s">
        <v>12817</v>
      </c>
      <c r="K229" s="3"/>
      <c r="L229" s="3"/>
      <c r="M229" s="3"/>
      <c r="N229" s="3"/>
      <c r="O229" s="3"/>
      <c r="P229" s="3"/>
      <c r="Q229" s="3"/>
    </row>
    <row r="230" spans="1:17" ht="38.25" x14ac:dyDescent="0.2">
      <c r="A230" s="37">
        <v>63</v>
      </c>
      <c r="B230" s="402" t="s">
        <v>13247</v>
      </c>
      <c r="C230" s="93" t="s">
        <v>480</v>
      </c>
      <c r="D230" s="136" t="s">
        <v>487</v>
      </c>
      <c r="E230" s="420">
        <v>0.02</v>
      </c>
      <c r="F230" s="417" t="s">
        <v>13244</v>
      </c>
      <c r="G230" s="402" t="s">
        <v>13245</v>
      </c>
      <c r="H230" s="417" t="s">
        <v>13246</v>
      </c>
      <c r="I230" s="417" t="s">
        <v>13246</v>
      </c>
      <c r="J230" s="136" t="s">
        <v>12817</v>
      </c>
      <c r="K230" s="3"/>
      <c r="L230" s="3"/>
      <c r="M230" s="3"/>
      <c r="N230" s="3"/>
      <c r="O230" s="3"/>
      <c r="P230" s="3"/>
      <c r="Q230" s="3"/>
    </row>
    <row r="231" spans="1:17" ht="25.5" x14ac:dyDescent="0.2">
      <c r="A231" s="37">
        <v>64</v>
      </c>
      <c r="B231" s="402" t="s">
        <v>13248</v>
      </c>
      <c r="C231" s="93" t="s">
        <v>480</v>
      </c>
      <c r="D231" s="136" t="s">
        <v>487</v>
      </c>
      <c r="E231" s="420">
        <v>5.0000000000000001E-3</v>
      </c>
      <c r="F231" s="417" t="s">
        <v>13249</v>
      </c>
      <c r="G231" s="402" t="s">
        <v>13250</v>
      </c>
      <c r="H231" s="417" t="s">
        <v>13251</v>
      </c>
      <c r="I231" s="417" t="s">
        <v>13246</v>
      </c>
      <c r="J231" s="136" t="s">
        <v>12817</v>
      </c>
      <c r="K231" s="3"/>
      <c r="L231" s="3"/>
      <c r="M231" s="3"/>
      <c r="N231" s="3"/>
      <c r="O231" s="3"/>
      <c r="P231" s="3"/>
      <c r="Q231" s="3"/>
    </row>
    <row r="232" spans="1:17" ht="25.5" x14ac:dyDescent="0.2">
      <c r="A232" s="37">
        <v>65</v>
      </c>
      <c r="B232" s="402" t="s">
        <v>13252</v>
      </c>
      <c r="C232" s="93" t="s">
        <v>480</v>
      </c>
      <c r="D232" s="136" t="s">
        <v>487</v>
      </c>
      <c r="E232" s="420">
        <v>0.3</v>
      </c>
      <c r="F232" s="417" t="s">
        <v>13253</v>
      </c>
      <c r="G232" s="448" t="s">
        <v>13254</v>
      </c>
      <c r="H232" s="417" t="s">
        <v>13255</v>
      </c>
      <c r="I232" s="417" t="s">
        <v>13255</v>
      </c>
      <c r="J232" s="136" t="s">
        <v>12822</v>
      </c>
      <c r="K232" s="3"/>
      <c r="L232" s="3"/>
      <c r="M232" s="3"/>
      <c r="N232" s="3"/>
      <c r="O232" s="3"/>
      <c r="P232" s="3"/>
      <c r="Q232" s="3"/>
    </row>
    <row r="233" spans="1:17" ht="25.5" x14ac:dyDescent="0.2">
      <c r="A233" s="37">
        <v>66</v>
      </c>
      <c r="B233" s="586" t="s">
        <v>13256</v>
      </c>
      <c r="C233" s="93" t="s">
        <v>480</v>
      </c>
      <c r="D233" s="136" t="s">
        <v>487</v>
      </c>
      <c r="E233" s="587">
        <v>0.01</v>
      </c>
      <c r="F233" s="455" t="s">
        <v>13257</v>
      </c>
      <c r="G233" s="402" t="s">
        <v>13258</v>
      </c>
      <c r="H233" s="455" t="s">
        <v>12772</v>
      </c>
      <c r="I233" s="455" t="s">
        <v>12772</v>
      </c>
      <c r="J233" s="455" t="s">
        <v>12827</v>
      </c>
      <c r="K233" s="3"/>
      <c r="L233" s="3"/>
      <c r="M233" s="3"/>
      <c r="N233" s="3"/>
      <c r="O233" s="3"/>
      <c r="P233" s="3"/>
      <c r="Q233" s="3"/>
    </row>
    <row r="234" spans="1:17" ht="25.5" x14ac:dyDescent="0.2">
      <c r="A234" s="37">
        <v>67</v>
      </c>
      <c r="B234" s="586" t="s">
        <v>13259</v>
      </c>
      <c r="C234" s="93" t="s">
        <v>480</v>
      </c>
      <c r="D234" s="136" t="s">
        <v>487</v>
      </c>
      <c r="E234" s="587">
        <v>0.01</v>
      </c>
      <c r="F234" s="455" t="s">
        <v>13260</v>
      </c>
      <c r="G234" s="402" t="s">
        <v>13261</v>
      </c>
      <c r="H234" s="455" t="s">
        <v>13262</v>
      </c>
      <c r="I234" s="455" t="s">
        <v>13262</v>
      </c>
      <c r="J234" s="455" t="s">
        <v>12827</v>
      </c>
      <c r="K234" s="3"/>
      <c r="L234" s="3"/>
      <c r="M234" s="3"/>
      <c r="N234" s="3"/>
      <c r="O234" s="3"/>
      <c r="P234" s="3"/>
      <c r="Q234" s="3"/>
    </row>
    <row r="235" spans="1:17" ht="25.5" x14ac:dyDescent="0.2">
      <c r="A235" s="37">
        <v>68</v>
      </c>
      <c r="B235" s="586" t="s">
        <v>13263</v>
      </c>
      <c r="C235" s="93" t="s">
        <v>480</v>
      </c>
      <c r="D235" s="136" t="s">
        <v>487</v>
      </c>
      <c r="E235" s="587">
        <v>0.02</v>
      </c>
      <c r="F235" s="455" t="s">
        <v>13264</v>
      </c>
      <c r="G235" s="402" t="s">
        <v>13265</v>
      </c>
      <c r="H235" s="455" t="s">
        <v>13266</v>
      </c>
      <c r="I235" s="455" t="s">
        <v>13266</v>
      </c>
      <c r="J235" s="455" t="s">
        <v>12827</v>
      </c>
      <c r="K235" s="3"/>
      <c r="L235" s="3"/>
      <c r="M235" s="3"/>
      <c r="N235" s="3"/>
      <c r="O235" s="3"/>
      <c r="P235" s="3"/>
      <c r="Q235" s="3"/>
    </row>
    <row r="236" spans="1:17" ht="25.5" x14ac:dyDescent="0.2">
      <c r="A236" s="37">
        <v>69</v>
      </c>
      <c r="B236" s="586" t="s">
        <v>13267</v>
      </c>
      <c r="C236" s="93" t="s">
        <v>480</v>
      </c>
      <c r="D236" s="136" t="s">
        <v>487</v>
      </c>
      <c r="E236" s="587">
        <v>0.01</v>
      </c>
      <c r="F236" s="455" t="s">
        <v>13268</v>
      </c>
      <c r="G236" s="402" t="s">
        <v>13269</v>
      </c>
      <c r="H236" s="455" t="s">
        <v>13262</v>
      </c>
      <c r="I236" s="455" t="s">
        <v>13262</v>
      </c>
      <c r="J236" s="455" t="s">
        <v>12827</v>
      </c>
      <c r="K236" s="3"/>
      <c r="L236" s="3"/>
      <c r="M236" s="3"/>
      <c r="N236" s="3"/>
      <c r="O236" s="3"/>
      <c r="P236" s="3"/>
      <c r="Q236" s="3"/>
    </row>
    <row r="237" spans="1:17" ht="36" x14ac:dyDescent="0.2">
      <c r="A237" s="37">
        <v>70</v>
      </c>
      <c r="B237" s="455" t="s">
        <v>13270</v>
      </c>
      <c r="C237" s="93" t="s">
        <v>480</v>
      </c>
      <c r="D237" s="136" t="s">
        <v>487</v>
      </c>
      <c r="E237" s="587">
        <v>0.01</v>
      </c>
      <c r="F237" s="455" t="s">
        <v>13271</v>
      </c>
      <c r="G237" s="402" t="s">
        <v>13272</v>
      </c>
      <c r="H237" s="455" t="s">
        <v>13273</v>
      </c>
      <c r="I237" s="455" t="s">
        <v>11877</v>
      </c>
      <c r="J237" s="455" t="s">
        <v>12827</v>
      </c>
      <c r="K237" s="3"/>
      <c r="L237" s="3"/>
      <c r="M237" s="3"/>
      <c r="N237" s="3"/>
      <c r="O237" s="3"/>
      <c r="P237" s="3"/>
      <c r="Q237" s="3"/>
    </row>
    <row r="238" spans="1:17" ht="51" x14ac:dyDescent="0.2">
      <c r="A238" s="37">
        <v>71</v>
      </c>
      <c r="B238" s="14" t="s">
        <v>13274</v>
      </c>
      <c r="C238" s="93" t="s">
        <v>480</v>
      </c>
      <c r="D238" s="136" t="s">
        <v>487</v>
      </c>
      <c r="E238" s="84">
        <v>0.01</v>
      </c>
      <c r="F238" s="402" t="s">
        <v>13275</v>
      </c>
      <c r="G238" s="402" t="s">
        <v>13276</v>
      </c>
      <c r="H238" s="402" t="s">
        <v>13277</v>
      </c>
      <c r="I238" s="402" t="s">
        <v>13277</v>
      </c>
      <c r="J238" s="402" t="s">
        <v>13278</v>
      </c>
      <c r="K238" s="3"/>
      <c r="L238" s="3"/>
      <c r="M238" s="3"/>
      <c r="N238" s="3"/>
      <c r="O238" s="3"/>
      <c r="P238" s="3"/>
      <c r="Q238" s="3"/>
    </row>
    <row r="239" spans="1:17" ht="25.5" x14ac:dyDescent="0.2">
      <c r="A239" s="37">
        <v>72</v>
      </c>
      <c r="B239" s="14" t="s">
        <v>13279</v>
      </c>
      <c r="C239" s="93" t="s">
        <v>480</v>
      </c>
      <c r="D239" s="136" t="s">
        <v>487</v>
      </c>
      <c r="E239" s="84">
        <v>0.01</v>
      </c>
      <c r="F239" s="402" t="s">
        <v>13280</v>
      </c>
      <c r="G239" s="601" t="s">
        <v>13281</v>
      </c>
      <c r="H239" s="402" t="s">
        <v>13282</v>
      </c>
      <c r="I239" s="402" t="s">
        <v>13282</v>
      </c>
      <c r="J239" s="402" t="s">
        <v>13283</v>
      </c>
      <c r="K239" s="3"/>
      <c r="L239" s="3"/>
      <c r="M239" s="3"/>
      <c r="N239" s="3"/>
      <c r="O239" s="3"/>
      <c r="P239" s="3"/>
      <c r="Q239" s="3"/>
    </row>
    <row r="240" spans="1:17" ht="38.25" x14ac:dyDescent="0.2">
      <c r="A240" s="37">
        <v>73</v>
      </c>
      <c r="B240" s="14" t="s">
        <v>13284</v>
      </c>
      <c r="C240" s="93" t="s">
        <v>480</v>
      </c>
      <c r="D240" s="136" t="s">
        <v>487</v>
      </c>
      <c r="E240" s="84">
        <v>1.1000000000000001</v>
      </c>
      <c r="F240" s="402" t="s">
        <v>13285</v>
      </c>
      <c r="G240" s="402" t="s">
        <v>13286</v>
      </c>
      <c r="H240" s="402" t="s">
        <v>13273</v>
      </c>
      <c r="I240" s="455" t="s">
        <v>11877</v>
      </c>
      <c r="J240" s="402" t="s">
        <v>13283</v>
      </c>
      <c r="K240" s="3"/>
      <c r="L240" s="3"/>
      <c r="M240" s="3"/>
      <c r="N240" s="3"/>
      <c r="O240" s="3"/>
      <c r="P240" s="3"/>
      <c r="Q240" s="3"/>
    </row>
    <row r="241" spans="1:17" ht="25.5" x14ac:dyDescent="0.2">
      <c r="A241" s="37">
        <v>74</v>
      </c>
      <c r="B241" s="14" t="s">
        <v>13287</v>
      </c>
      <c r="C241" s="93" t="s">
        <v>480</v>
      </c>
      <c r="D241" s="136" t="s">
        <v>487</v>
      </c>
      <c r="E241" s="84">
        <v>0.01</v>
      </c>
      <c r="F241" s="402" t="s">
        <v>13288</v>
      </c>
      <c r="G241" s="402" t="s">
        <v>13289</v>
      </c>
      <c r="H241" s="402" t="s">
        <v>13290</v>
      </c>
      <c r="I241" s="402" t="s">
        <v>13290</v>
      </c>
      <c r="J241" s="402" t="s">
        <v>13283</v>
      </c>
      <c r="K241" s="3"/>
      <c r="L241" s="3"/>
      <c r="M241" s="3"/>
      <c r="N241" s="3"/>
      <c r="O241" s="3"/>
      <c r="P241" s="3"/>
      <c r="Q241" s="3"/>
    </row>
    <row r="242" spans="1:17" ht="25.5" x14ac:dyDescent="0.2">
      <c r="A242" s="37">
        <v>75</v>
      </c>
      <c r="B242" s="602" t="s">
        <v>13291</v>
      </c>
      <c r="C242" s="93" t="s">
        <v>480</v>
      </c>
      <c r="D242" s="136" t="s">
        <v>487</v>
      </c>
      <c r="E242" s="84">
        <v>8.1999999999999993</v>
      </c>
      <c r="F242" s="402" t="s">
        <v>13292</v>
      </c>
      <c r="G242" s="588"/>
      <c r="H242" s="588" t="s">
        <v>184</v>
      </c>
      <c r="I242" s="588" t="s">
        <v>184</v>
      </c>
      <c r="J242" s="588" t="s">
        <v>13293</v>
      </c>
      <c r="K242" s="3"/>
      <c r="L242" s="3"/>
      <c r="M242" s="3"/>
      <c r="N242" s="3"/>
      <c r="O242" s="3"/>
      <c r="P242" s="3"/>
      <c r="Q242" s="3"/>
    </row>
    <row r="243" spans="1:17" ht="25.5" x14ac:dyDescent="0.2">
      <c r="A243" s="603">
        <v>76</v>
      </c>
      <c r="B243" s="604" t="s">
        <v>13294</v>
      </c>
      <c r="C243" s="141" t="s">
        <v>480</v>
      </c>
      <c r="D243" s="142" t="s">
        <v>487</v>
      </c>
      <c r="E243" s="605">
        <v>8.7612000000000005</v>
      </c>
      <c r="F243" s="448" t="s">
        <v>13295</v>
      </c>
      <c r="G243" s="606"/>
      <c r="H243" s="606" t="s">
        <v>184</v>
      </c>
      <c r="I243" s="606" t="s">
        <v>184</v>
      </c>
      <c r="J243" s="606" t="s">
        <v>13296</v>
      </c>
      <c r="K243" s="3"/>
      <c r="L243" s="3"/>
      <c r="M243" s="3"/>
      <c r="N243" s="3"/>
      <c r="O243" s="3"/>
      <c r="P243" s="3"/>
      <c r="Q243" s="3"/>
    </row>
    <row r="244" spans="1:17" ht="89.25" x14ac:dyDescent="0.2">
      <c r="A244" s="31">
        <v>77</v>
      </c>
      <c r="B244" s="402" t="s">
        <v>80</v>
      </c>
      <c r="C244" s="14"/>
      <c r="D244" s="14"/>
      <c r="E244" s="420">
        <v>0.03</v>
      </c>
      <c r="F244" s="14"/>
      <c r="G244" s="402" t="s">
        <v>132</v>
      </c>
      <c r="H244" s="402" t="s">
        <v>133</v>
      </c>
      <c r="I244" s="402" t="s">
        <v>133</v>
      </c>
      <c r="J244" s="402" t="s">
        <v>12846</v>
      </c>
      <c r="K244" s="143"/>
      <c r="L244" s="143"/>
      <c r="M244" s="143"/>
      <c r="N244" s="143"/>
      <c r="O244" s="143"/>
      <c r="P244" s="143"/>
      <c r="Q244" s="143"/>
    </row>
    <row r="245" spans="1:17" ht="89.25" x14ac:dyDescent="0.2">
      <c r="A245" s="27">
        <v>78</v>
      </c>
      <c r="B245" s="588" t="s">
        <v>86</v>
      </c>
      <c r="C245" s="86" t="s">
        <v>480</v>
      </c>
      <c r="D245" s="86" t="s">
        <v>487</v>
      </c>
      <c r="E245" s="607">
        <v>0.01</v>
      </c>
      <c r="F245" s="602"/>
      <c r="G245" s="588" t="s">
        <v>152</v>
      </c>
      <c r="H245" s="588" t="s">
        <v>153</v>
      </c>
      <c r="I245" s="588" t="s">
        <v>153</v>
      </c>
      <c r="J245" s="588" t="s">
        <v>12846</v>
      </c>
      <c r="K245" s="196"/>
      <c r="L245" s="196"/>
      <c r="M245" s="196"/>
      <c r="N245" s="196"/>
      <c r="O245" s="196"/>
      <c r="P245" s="196"/>
      <c r="Q245" s="196"/>
    </row>
    <row r="246" spans="1:17" ht="51" x14ac:dyDescent="0.2">
      <c r="A246" s="31">
        <v>79</v>
      </c>
      <c r="B246" s="402" t="s">
        <v>88</v>
      </c>
      <c r="C246" s="136" t="s">
        <v>480</v>
      </c>
      <c r="D246" s="136" t="s">
        <v>487</v>
      </c>
      <c r="E246" s="420">
        <v>1E-3</v>
      </c>
      <c r="F246" s="14"/>
      <c r="G246" s="402" t="s">
        <v>13297</v>
      </c>
      <c r="H246" s="402" t="s">
        <v>13298</v>
      </c>
      <c r="I246" s="402" t="s">
        <v>13298</v>
      </c>
      <c r="J246" s="402" t="s">
        <v>13299</v>
      </c>
      <c r="K246" s="196"/>
      <c r="L246" s="196"/>
      <c r="M246" s="196"/>
      <c r="N246" s="196"/>
      <c r="O246" s="196"/>
      <c r="P246" s="196"/>
      <c r="Q246" s="196"/>
    </row>
    <row r="247" spans="1:17" ht="76.5" x14ac:dyDescent="0.2">
      <c r="A247" s="31">
        <v>80</v>
      </c>
      <c r="B247" s="402" t="s">
        <v>13300</v>
      </c>
      <c r="C247" s="136" t="s">
        <v>480</v>
      </c>
      <c r="D247" s="136" t="s">
        <v>487</v>
      </c>
      <c r="E247" s="590">
        <v>8</v>
      </c>
      <c r="F247" s="14"/>
      <c r="G247" s="402" t="s">
        <v>165</v>
      </c>
      <c r="H247" s="402" t="s">
        <v>149</v>
      </c>
      <c r="I247" s="402" t="s">
        <v>149</v>
      </c>
      <c r="J247" s="402" t="s">
        <v>12847</v>
      </c>
      <c r="K247" s="196"/>
      <c r="L247" s="196"/>
      <c r="M247" s="196"/>
      <c r="N247" s="196"/>
      <c r="O247" s="196"/>
      <c r="P247" s="196"/>
      <c r="Q247" s="196"/>
    </row>
    <row r="248" spans="1:17" ht="89.25" x14ac:dyDescent="0.2">
      <c r="A248" s="31">
        <v>81</v>
      </c>
      <c r="B248" s="402" t="s">
        <v>97</v>
      </c>
      <c r="C248" s="136" t="s">
        <v>480</v>
      </c>
      <c r="D248" s="136" t="s">
        <v>487</v>
      </c>
      <c r="E248" s="420">
        <v>13.1</v>
      </c>
      <c r="F248" s="14"/>
      <c r="G248" s="402" t="s">
        <v>164</v>
      </c>
      <c r="H248" s="402" t="s">
        <v>149</v>
      </c>
      <c r="I248" s="402" t="s">
        <v>149</v>
      </c>
      <c r="J248" s="402" t="s">
        <v>12847</v>
      </c>
      <c r="K248" s="196"/>
      <c r="L248" s="196"/>
      <c r="M248" s="196"/>
      <c r="N248" s="196"/>
      <c r="O248" s="196"/>
      <c r="P248" s="196"/>
      <c r="Q248" s="196"/>
    </row>
    <row r="249" spans="1:17" ht="76.5" x14ac:dyDescent="0.2">
      <c r="A249" s="31">
        <v>82</v>
      </c>
      <c r="B249" s="402" t="s">
        <v>89</v>
      </c>
      <c r="C249" s="136" t="s">
        <v>480</v>
      </c>
      <c r="D249" s="136" t="s">
        <v>487</v>
      </c>
      <c r="E249" s="420">
        <v>15.7</v>
      </c>
      <c r="F249" s="14"/>
      <c r="G249" s="402" t="s">
        <v>154</v>
      </c>
      <c r="H249" s="402" t="s">
        <v>34</v>
      </c>
      <c r="I249" s="402" t="s">
        <v>34</v>
      </c>
      <c r="J249" s="402" t="s">
        <v>12849</v>
      </c>
      <c r="K249" s="196"/>
      <c r="L249" s="196"/>
      <c r="M249" s="196"/>
      <c r="N249" s="196"/>
      <c r="O249" s="196"/>
      <c r="P249" s="196"/>
      <c r="Q249" s="196"/>
    </row>
    <row r="250" spans="1:17" ht="76.5" x14ac:dyDescent="0.2">
      <c r="A250" s="31">
        <v>82</v>
      </c>
      <c r="B250" s="402" t="s">
        <v>100</v>
      </c>
      <c r="C250" s="136" t="s">
        <v>480</v>
      </c>
      <c r="D250" s="136" t="s">
        <v>487</v>
      </c>
      <c r="E250" s="420">
        <v>4.4000000000000004</v>
      </c>
      <c r="F250" s="14"/>
      <c r="G250" s="402" t="s">
        <v>166</v>
      </c>
      <c r="H250" s="402" t="s">
        <v>149</v>
      </c>
      <c r="I250" s="402" t="s">
        <v>149</v>
      </c>
      <c r="J250" s="402" t="s">
        <v>12847</v>
      </c>
      <c r="K250" s="196"/>
      <c r="L250" s="196"/>
      <c r="M250" s="196"/>
      <c r="N250" s="196"/>
      <c r="O250" s="196"/>
      <c r="P250" s="196"/>
      <c r="Q250" s="196"/>
    </row>
    <row r="251" spans="1:17" ht="76.5" x14ac:dyDescent="0.2">
      <c r="A251" s="31">
        <v>84</v>
      </c>
      <c r="B251" s="402" t="s">
        <v>105</v>
      </c>
      <c r="C251" s="136" t="s">
        <v>480</v>
      </c>
      <c r="D251" s="136" t="s">
        <v>487</v>
      </c>
      <c r="E251" s="420">
        <v>5.4173</v>
      </c>
      <c r="F251" s="14"/>
      <c r="G251" s="402" t="s">
        <v>171</v>
      </c>
      <c r="H251" s="402" t="s">
        <v>172</v>
      </c>
      <c r="I251" s="402" t="s">
        <v>172</v>
      </c>
      <c r="J251" s="402" t="s">
        <v>12847</v>
      </c>
      <c r="K251" s="196"/>
      <c r="L251" s="196"/>
      <c r="M251" s="196"/>
      <c r="N251" s="196"/>
      <c r="O251" s="196"/>
      <c r="P251" s="196"/>
      <c r="Q251" s="196"/>
    </row>
    <row r="252" spans="1:17" ht="89.25" x14ac:dyDescent="0.2">
      <c r="A252" s="31">
        <v>85</v>
      </c>
      <c r="B252" s="402" t="s">
        <v>111</v>
      </c>
      <c r="C252" s="136" t="s">
        <v>480</v>
      </c>
      <c r="D252" s="136" t="s">
        <v>487</v>
      </c>
      <c r="E252" s="420">
        <v>7.6</v>
      </c>
      <c r="F252" s="14"/>
      <c r="G252" s="402" t="s">
        <v>167</v>
      </c>
      <c r="H252" s="402" t="s">
        <v>168</v>
      </c>
      <c r="I252" s="402" t="s">
        <v>168</v>
      </c>
      <c r="J252" s="402" t="s">
        <v>13301</v>
      </c>
      <c r="K252" s="196"/>
      <c r="L252" s="196"/>
      <c r="M252" s="196"/>
      <c r="N252" s="196"/>
      <c r="O252" s="196"/>
      <c r="P252" s="196"/>
      <c r="Q252" s="196"/>
    </row>
    <row r="253" spans="1:17" ht="89.25" x14ac:dyDescent="0.2">
      <c r="A253" s="31">
        <v>85</v>
      </c>
      <c r="B253" s="402" t="s">
        <v>112</v>
      </c>
      <c r="C253" s="136" t="s">
        <v>480</v>
      </c>
      <c r="D253" s="136" t="s">
        <v>487</v>
      </c>
      <c r="E253" s="590">
        <v>5</v>
      </c>
      <c r="F253" s="14"/>
      <c r="G253" s="402" t="s">
        <v>169</v>
      </c>
      <c r="H253" s="402" t="s">
        <v>168</v>
      </c>
      <c r="I253" s="402" t="s">
        <v>168</v>
      </c>
      <c r="J253" s="402" t="s">
        <v>13301</v>
      </c>
      <c r="K253" s="196"/>
      <c r="L253" s="196"/>
      <c r="M253" s="196"/>
      <c r="N253" s="196"/>
      <c r="O253" s="196"/>
      <c r="P253" s="196"/>
      <c r="Q253" s="196"/>
    </row>
    <row r="254" spans="1:17" ht="89.25" x14ac:dyDescent="0.2">
      <c r="A254" s="31">
        <v>87</v>
      </c>
      <c r="B254" s="402" t="s">
        <v>113</v>
      </c>
      <c r="C254" s="136" t="s">
        <v>480</v>
      </c>
      <c r="D254" s="136" t="s">
        <v>487</v>
      </c>
      <c r="E254" s="420">
        <v>32.1</v>
      </c>
      <c r="F254" s="14"/>
      <c r="G254" s="402" t="s">
        <v>170</v>
      </c>
      <c r="H254" s="402" t="s">
        <v>34</v>
      </c>
      <c r="I254" s="402" t="s">
        <v>34</v>
      </c>
      <c r="J254" s="402" t="s">
        <v>13301</v>
      </c>
      <c r="K254" s="196"/>
      <c r="L254" s="196"/>
      <c r="M254" s="196"/>
      <c r="N254" s="196"/>
      <c r="O254" s="196"/>
      <c r="P254" s="196"/>
      <c r="Q254" s="196"/>
    </row>
    <row r="255" spans="1:17" ht="25.5" x14ac:dyDescent="0.2">
      <c r="A255" s="165"/>
      <c r="B255" s="166" t="s">
        <v>502</v>
      </c>
      <c r="C255" s="166">
        <v>87</v>
      </c>
      <c r="D255" s="166"/>
      <c r="E255" s="165">
        <v>253.15449999999993</v>
      </c>
      <c r="F255" s="166"/>
      <c r="G255" s="166"/>
      <c r="H255" s="166"/>
      <c r="I255" s="166"/>
      <c r="J255" s="166"/>
      <c r="K255" s="143"/>
      <c r="L255" s="143"/>
      <c r="M255" s="143"/>
      <c r="N255" s="143"/>
      <c r="O255" s="143"/>
      <c r="P255" s="143"/>
      <c r="Q255" s="143"/>
    </row>
    <row r="256" spans="1:17" ht="25.5" x14ac:dyDescent="0.2">
      <c r="A256" s="31" t="s">
        <v>4672</v>
      </c>
      <c r="B256" s="136" t="s">
        <v>13302</v>
      </c>
      <c r="C256" s="136" t="s">
        <v>480</v>
      </c>
      <c r="D256" s="136" t="s">
        <v>481</v>
      </c>
      <c r="E256" s="31">
        <v>1</v>
      </c>
      <c r="F256" s="136" t="s">
        <v>13303</v>
      </c>
      <c r="G256" s="402" t="s">
        <v>13304</v>
      </c>
      <c r="H256" s="136" t="s">
        <v>13305</v>
      </c>
      <c r="I256" s="136" t="s">
        <v>13305</v>
      </c>
      <c r="J256" s="136" t="s">
        <v>12702</v>
      </c>
      <c r="K256" s="143"/>
      <c r="L256" s="143"/>
      <c r="M256" s="143"/>
      <c r="N256" s="143"/>
      <c r="O256" s="143"/>
      <c r="P256" s="143"/>
      <c r="Q256" s="143"/>
    </row>
    <row r="257" spans="1:17" ht="38.25" x14ac:dyDescent="0.2">
      <c r="A257" s="31" t="s">
        <v>9814</v>
      </c>
      <c r="B257" s="136" t="s">
        <v>13306</v>
      </c>
      <c r="C257" s="136" t="s">
        <v>480</v>
      </c>
      <c r="D257" s="136" t="s">
        <v>481</v>
      </c>
      <c r="E257" s="31">
        <v>1</v>
      </c>
      <c r="F257" s="136" t="s">
        <v>13303</v>
      </c>
      <c r="G257" s="402" t="s">
        <v>13307</v>
      </c>
      <c r="H257" s="136" t="s">
        <v>13305</v>
      </c>
      <c r="I257" s="136" t="s">
        <v>13305</v>
      </c>
      <c r="J257" s="136" t="s">
        <v>12702</v>
      </c>
      <c r="K257" s="143"/>
      <c r="L257" s="143"/>
      <c r="M257" s="143"/>
      <c r="N257" s="143"/>
      <c r="O257" s="143"/>
      <c r="P257" s="143"/>
      <c r="Q257" s="143"/>
    </row>
    <row r="258" spans="1:17" ht="38.25" x14ac:dyDescent="0.2">
      <c r="A258" s="31" t="s">
        <v>9818</v>
      </c>
      <c r="B258" s="136" t="s">
        <v>13308</v>
      </c>
      <c r="C258" s="136" t="s">
        <v>480</v>
      </c>
      <c r="D258" s="136" t="s">
        <v>481</v>
      </c>
      <c r="E258" s="31">
        <v>2</v>
      </c>
      <c r="F258" s="136" t="s">
        <v>12895</v>
      </c>
      <c r="G258" s="402" t="s">
        <v>13309</v>
      </c>
      <c r="H258" s="136" t="s">
        <v>12897</v>
      </c>
      <c r="I258" s="136" t="s">
        <v>12897</v>
      </c>
      <c r="J258" s="136" t="s">
        <v>12898</v>
      </c>
      <c r="K258" s="143"/>
      <c r="L258" s="143"/>
      <c r="M258" s="143"/>
      <c r="N258" s="143"/>
      <c r="O258" s="143"/>
      <c r="P258" s="143"/>
      <c r="Q258" s="143"/>
    </row>
    <row r="259" spans="1:17" ht="38.25" x14ac:dyDescent="0.2">
      <c r="A259" s="31" t="s">
        <v>5419</v>
      </c>
      <c r="B259" s="136" t="s">
        <v>13310</v>
      </c>
      <c r="C259" s="136" t="s">
        <v>480</v>
      </c>
      <c r="D259" s="136" t="s">
        <v>481</v>
      </c>
      <c r="E259" s="31">
        <v>0.3</v>
      </c>
      <c r="F259" s="136" t="s">
        <v>13311</v>
      </c>
      <c r="G259" s="402" t="s">
        <v>13312</v>
      </c>
      <c r="H259" s="136" t="s">
        <v>13313</v>
      </c>
      <c r="I259" s="136" t="s">
        <v>13313</v>
      </c>
      <c r="J259" s="136" t="s">
        <v>13084</v>
      </c>
      <c r="K259" s="143"/>
      <c r="L259" s="143"/>
      <c r="M259" s="143"/>
      <c r="N259" s="143"/>
      <c r="O259" s="143"/>
      <c r="P259" s="143"/>
      <c r="Q259" s="143"/>
    </row>
    <row r="260" spans="1:17" ht="63.75" x14ac:dyDescent="0.2">
      <c r="A260" s="31" t="s">
        <v>9825</v>
      </c>
      <c r="B260" s="136" t="s">
        <v>13314</v>
      </c>
      <c r="C260" s="136" t="s">
        <v>480</v>
      </c>
      <c r="D260" s="136" t="s">
        <v>481</v>
      </c>
      <c r="E260" s="31">
        <v>5</v>
      </c>
      <c r="F260" s="136" t="s">
        <v>12641</v>
      </c>
      <c r="G260" s="402" t="s">
        <v>12642</v>
      </c>
      <c r="H260" s="136" t="s">
        <v>12643</v>
      </c>
      <c r="I260" s="136" t="s">
        <v>12643</v>
      </c>
      <c r="J260" s="136" t="s">
        <v>13156</v>
      </c>
      <c r="K260" s="3"/>
      <c r="L260" s="3"/>
      <c r="M260" s="3"/>
      <c r="N260" s="3"/>
      <c r="O260" s="3"/>
      <c r="P260" s="3"/>
      <c r="Q260" s="3"/>
    </row>
    <row r="261" spans="1:17" ht="38.25" x14ac:dyDescent="0.2">
      <c r="A261" s="31" t="s">
        <v>9458</v>
      </c>
      <c r="B261" s="136" t="s">
        <v>13315</v>
      </c>
      <c r="C261" s="136" t="s">
        <v>480</v>
      </c>
      <c r="D261" s="136" t="s">
        <v>481</v>
      </c>
      <c r="E261" s="31">
        <v>5.6</v>
      </c>
      <c r="F261" s="136" t="s">
        <v>13316</v>
      </c>
      <c r="G261" s="402" t="s">
        <v>13317</v>
      </c>
      <c r="H261" s="136" t="s">
        <v>13318</v>
      </c>
      <c r="I261" s="136" t="s">
        <v>13318</v>
      </c>
      <c r="J261" s="136" t="s">
        <v>13072</v>
      </c>
      <c r="K261" s="3"/>
      <c r="L261" s="3"/>
      <c r="M261" s="3"/>
      <c r="N261" s="3"/>
      <c r="O261" s="3"/>
      <c r="P261" s="3"/>
      <c r="Q261" s="3"/>
    </row>
    <row r="262" spans="1:17" ht="25.5" x14ac:dyDescent="0.2">
      <c r="A262" s="165"/>
      <c r="B262" s="166" t="s">
        <v>485</v>
      </c>
      <c r="C262" s="166">
        <v>6</v>
      </c>
      <c r="D262" s="166"/>
      <c r="E262" s="165">
        <v>14.9</v>
      </c>
      <c r="F262" s="166"/>
      <c r="G262" s="166"/>
      <c r="H262" s="166"/>
      <c r="I262" s="166"/>
      <c r="J262" s="166"/>
      <c r="K262" s="3"/>
      <c r="L262" s="3"/>
      <c r="M262" s="3"/>
      <c r="N262" s="3"/>
      <c r="O262" s="3"/>
      <c r="P262" s="3"/>
      <c r="Q262" s="3"/>
    </row>
    <row r="263" spans="1:17" ht="51" x14ac:dyDescent="0.2">
      <c r="A263" s="31" t="s">
        <v>4672</v>
      </c>
      <c r="B263" s="136" t="s">
        <v>13319</v>
      </c>
      <c r="C263" s="136" t="s">
        <v>480</v>
      </c>
      <c r="D263" s="136" t="s">
        <v>963</v>
      </c>
      <c r="E263" s="31">
        <v>2.5</v>
      </c>
      <c r="F263" s="136" t="s">
        <v>13320</v>
      </c>
      <c r="G263" s="402" t="s">
        <v>13321</v>
      </c>
      <c r="H263" s="136" t="s">
        <v>13322</v>
      </c>
      <c r="I263" s="136" t="s">
        <v>13322</v>
      </c>
      <c r="J263" s="136" t="s">
        <v>13134</v>
      </c>
      <c r="K263" s="3"/>
      <c r="L263" s="3"/>
      <c r="M263" s="3"/>
      <c r="N263" s="3"/>
      <c r="O263" s="3"/>
      <c r="P263" s="3"/>
      <c r="Q263" s="3"/>
    </row>
    <row r="264" spans="1:17" ht="38.25" x14ac:dyDescent="0.2">
      <c r="A264" s="31" t="s">
        <v>9814</v>
      </c>
      <c r="B264" s="136" t="s">
        <v>13323</v>
      </c>
      <c r="C264" s="136" t="s">
        <v>480</v>
      </c>
      <c r="D264" s="136" t="s">
        <v>963</v>
      </c>
      <c r="E264" s="31">
        <v>2.5000000000000001E-2</v>
      </c>
      <c r="F264" s="136" t="s">
        <v>13324</v>
      </c>
      <c r="G264" s="402" t="s">
        <v>13325</v>
      </c>
      <c r="H264" s="136" t="s">
        <v>13326</v>
      </c>
      <c r="I264" s="136" t="s">
        <v>13326</v>
      </c>
      <c r="J264" s="136" t="s">
        <v>13072</v>
      </c>
      <c r="K264" s="3"/>
      <c r="L264" s="3"/>
      <c r="M264" s="3"/>
      <c r="N264" s="3"/>
      <c r="O264" s="3"/>
      <c r="P264" s="3"/>
      <c r="Q264" s="3"/>
    </row>
    <row r="265" spans="1:17" ht="25.5" x14ac:dyDescent="0.2">
      <c r="A265" s="31" t="s">
        <v>9818</v>
      </c>
      <c r="B265" s="136" t="s">
        <v>13327</v>
      </c>
      <c r="C265" s="136" t="s">
        <v>480</v>
      </c>
      <c r="D265" s="136" t="s">
        <v>963</v>
      </c>
      <c r="E265" s="31">
        <v>178.9</v>
      </c>
      <c r="F265" s="136" t="s">
        <v>13328</v>
      </c>
      <c r="G265" s="402" t="s">
        <v>13329</v>
      </c>
      <c r="H265" s="136" t="s">
        <v>13330</v>
      </c>
      <c r="I265" s="136" t="s">
        <v>13330</v>
      </c>
      <c r="J265" s="136" t="s">
        <v>12756</v>
      </c>
      <c r="K265" s="3"/>
      <c r="L265" s="3"/>
      <c r="M265" s="3"/>
      <c r="N265" s="3"/>
      <c r="O265" s="3"/>
      <c r="P265" s="3"/>
      <c r="Q265" s="3"/>
    </row>
    <row r="266" spans="1:17" ht="38.25" x14ac:dyDescent="0.2">
      <c r="A266" s="31" t="s">
        <v>5419</v>
      </c>
      <c r="B266" s="136" t="s">
        <v>13331</v>
      </c>
      <c r="C266" s="136" t="s">
        <v>480</v>
      </c>
      <c r="D266" s="136" t="s">
        <v>963</v>
      </c>
      <c r="E266" s="31">
        <v>0.3</v>
      </c>
      <c r="F266" s="402" t="s">
        <v>13332</v>
      </c>
      <c r="G266" s="402" t="s">
        <v>13333</v>
      </c>
      <c r="H266" s="402" t="s">
        <v>13334</v>
      </c>
      <c r="I266" s="402" t="s">
        <v>13334</v>
      </c>
      <c r="J266" s="402" t="s">
        <v>13335</v>
      </c>
      <c r="K266" s="3"/>
      <c r="L266" s="3"/>
      <c r="M266" s="3"/>
      <c r="N266" s="3"/>
      <c r="O266" s="3"/>
      <c r="P266" s="3"/>
      <c r="Q266" s="3"/>
    </row>
    <row r="267" spans="1:17" ht="25.5" x14ac:dyDescent="0.2">
      <c r="A267" s="165"/>
      <c r="B267" s="166" t="s">
        <v>1105</v>
      </c>
      <c r="C267" s="166">
        <v>4</v>
      </c>
      <c r="D267" s="166"/>
      <c r="E267" s="165">
        <v>181.72500000000002</v>
      </c>
      <c r="F267" s="608"/>
      <c r="G267" s="608"/>
      <c r="H267" s="608"/>
      <c r="I267" s="608"/>
      <c r="J267" s="608"/>
      <c r="K267" s="3"/>
      <c r="L267" s="3"/>
      <c r="M267" s="3"/>
      <c r="N267" s="3"/>
      <c r="O267" s="3"/>
      <c r="P267" s="3"/>
      <c r="Q267" s="3"/>
    </row>
    <row r="268" spans="1:17" ht="38.25" x14ac:dyDescent="0.2">
      <c r="A268" s="31" t="s">
        <v>4672</v>
      </c>
      <c r="B268" s="136" t="s">
        <v>13336</v>
      </c>
      <c r="C268" s="136" t="s">
        <v>480</v>
      </c>
      <c r="D268" s="136" t="s">
        <v>504</v>
      </c>
      <c r="E268" s="31">
        <v>2</v>
      </c>
      <c r="F268" s="136" t="s">
        <v>13320</v>
      </c>
      <c r="G268" s="402" t="s">
        <v>13199</v>
      </c>
      <c r="H268" s="136" t="s">
        <v>13337</v>
      </c>
      <c r="I268" s="136" t="s">
        <v>13337</v>
      </c>
      <c r="J268" s="136" t="s">
        <v>13338</v>
      </c>
      <c r="K268" s="3"/>
      <c r="L268" s="3"/>
      <c r="M268" s="3"/>
      <c r="N268" s="3"/>
      <c r="O268" s="3"/>
      <c r="P268" s="3"/>
      <c r="Q268" s="3"/>
    </row>
    <row r="269" spans="1:17" ht="38.25" x14ac:dyDescent="0.2">
      <c r="A269" s="31" t="s">
        <v>9814</v>
      </c>
      <c r="B269" s="136" t="s">
        <v>13339</v>
      </c>
      <c r="C269" s="136" t="s">
        <v>480</v>
      </c>
      <c r="D269" s="136" t="s">
        <v>504</v>
      </c>
      <c r="E269" s="31">
        <v>2</v>
      </c>
      <c r="F269" s="136" t="s">
        <v>13340</v>
      </c>
      <c r="G269" s="402" t="s">
        <v>13341</v>
      </c>
      <c r="H269" s="136" t="s">
        <v>13342</v>
      </c>
      <c r="I269" s="136" t="s">
        <v>13342</v>
      </c>
      <c r="J269" s="136" t="s">
        <v>13338</v>
      </c>
      <c r="K269" s="3"/>
      <c r="L269" s="3"/>
      <c r="M269" s="3"/>
      <c r="N269" s="3"/>
      <c r="O269" s="3"/>
      <c r="P269" s="3"/>
      <c r="Q269" s="3"/>
    </row>
    <row r="270" spans="1:17" ht="51" x14ac:dyDescent="0.2">
      <c r="A270" s="31" t="s">
        <v>9818</v>
      </c>
      <c r="B270" s="136" t="s">
        <v>13343</v>
      </c>
      <c r="C270" s="136" t="s">
        <v>480</v>
      </c>
      <c r="D270" s="136" t="s">
        <v>504</v>
      </c>
      <c r="E270" s="31">
        <v>15.75</v>
      </c>
      <c r="F270" s="136" t="s">
        <v>13344</v>
      </c>
      <c r="G270" s="402" t="s">
        <v>13345</v>
      </c>
      <c r="H270" s="136" t="s">
        <v>12607</v>
      </c>
      <c r="I270" s="136" t="s">
        <v>12607</v>
      </c>
      <c r="J270" s="136" t="s">
        <v>13346</v>
      </c>
      <c r="K270" s="3"/>
      <c r="L270" s="3"/>
      <c r="M270" s="3"/>
      <c r="N270" s="3"/>
      <c r="O270" s="3"/>
      <c r="P270" s="3"/>
      <c r="Q270" s="3"/>
    </row>
    <row r="271" spans="1:17" ht="38.25" x14ac:dyDescent="0.2">
      <c r="A271" s="31" t="s">
        <v>5419</v>
      </c>
      <c r="B271" s="136" t="s">
        <v>13347</v>
      </c>
      <c r="C271" s="136" t="s">
        <v>480</v>
      </c>
      <c r="D271" s="136" t="s">
        <v>504</v>
      </c>
      <c r="E271" s="31">
        <v>2</v>
      </c>
      <c r="F271" s="136" t="s">
        <v>13348</v>
      </c>
      <c r="G271" s="402" t="s">
        <v>13349</v>
      </c>
      <c r="H271" s="136" t="s">
        <v>13350</v>
      </c>
      <c r="I271" s="136" t="s">
        <v>13350</v>
      </c>
      <c r="J271" s="136" t="s">
        <v>13338</v>
      </c>
      <c r="K271" s="3"/>
      <c r="L271" s="3"/>
      <c r="M271" s="3"/>
      <c r="N271" s="3"/>
      <c r="O271" s="3"/>
      <c r="P271" s="3"/>
      <c r="Q271" s="3"/>
    </row>
    <row r="272" spans="1:17" ht="38.25" x14ac:dyDescent="0.2">
      <c r="A272" s="31" t="s">
        <v>9825</v>
      </c>
      <c r="B272" s="136" t="s">
        <v>13351</v>
      </c>
      <c r="C272" s="136" t="s">
        <v>480</v>
      </c>
      <c r="D272" s="136" t="s">
        <v>504</v>
      </c>
      <c r="E272" s="31">
        <v>4</v>
      </c>
      <c r="F272" s="136" t="s">
        <v>13352</v>
      </c>
      <c r="G272" s="402" t="s">
        <v>13353</v>
      </c>
      <c r="H272" s="136" t="s">
        <v>13354</v>
      </c>
      <c r="I272" s="136" t="s">
        <v>13354</v>
      </c>
      <c r="J272" s="136" t="s">
        <v>12685</v>
      </c>
      <c r="K272" s="3"/>
      <c r="L272" s="3"/>
      <c r="M272" s="3"/>
      <c r="N272" s="3"/>
      <c r="O272" s="3"/>
      <c r="P272" s="3"/>
      <c r="Q272" s="3"/>
    </row>
    <row r="273" spans="1:17" ht="25.5" x14ac:dyDescent="0.2">
      <c r="A273" s="165"/>
      <c r="B273" s="166" t="s">
        <v>521</v>
      </c>
      <c r="C273" s="166">
        <v>5</v>
      </c>
      <c r="D273" s="166"/>
      <c r="E273" s="165">
        <v>25.75</v>
      </c>
      <c r="F273" s="166"/>
      <c r="G273" s="166"/>
      <c r="H273" s="166"/>
      <c r="I273" s="166"/>
      <c r="J273" s="166"/>
      <c r="K273" s="3"/>
      <c r="L273" s="3"/>
      <c r="M273" s="3"/>
      <c r="N273" s="3"/>
      <c r="O273" s="3"/>
      <c r="P273" s="3"/>
      <c r="Q273" s="3"/>
    </row>
    <row r="274" spans="1:17" ht="38.25" x14ac:dyDescent="0.2">
      <c r="A274" s="162"/>
      <c r="B274" s="164" t="s">
        <v>6135</v>
      </c>
      <c r="C274" s="164">
        <v>102</v>
      </c>
      <c r="D274" s="164"/>
      <c r="E274" s="162">
        <v>475.52949999999998</v>
      </c>
      <c r="F274" s="164"/>
      <c r="G274" s="164"/>
      <c r="H274" s="164"/>
      <c r="I274" s="164"/>
      <c r="J274" s="164"/>
      <c r="K274" s="3"/>
      <c r="L274" s="3"/>
      <c r="M274" s="3"/>
      <c r="N274" s="3"/>
      <c r="O274" s="3"/>
      <c r="P274" s="3"/>
      <c r="Q274" s="3"/>
    </row>
    <row r="275" spans="1:17" ht="51" x14ac:dyDescent="0.2">
      <c r="A275" s="31" t="s">
        <v>4672</v>
      </c>
      <c r="B275" s="136" t="s">
        <v>13355</v>
      </c>
      <c r="C275" s="136" t="s">
        <v>1721</v>
      </c>
      <c r="D275" s="136"/>
      <c r="E275" s="31">
        <v>11.0547</v>
      </c>
      <c r="F275" s="136" t="s">
        <v>13356</v>
      </c>
      <c r="G275" s="402" t="s">
        <v>13357</v>
      </c>
      <c r="H275" s="136" t="s">
        <v>13358</v>
      </c>
      <c r="I275" s="136" t="s">
        <v>13358</v>
      </c>
      <c r="J275" s="136" t="s">
        <v>13084</v>
      </c>
      <c r="K275" s="3"/>
      <c r="L275" s="3"/>
      <c r="M275" s="3"/>
      <c r="N275" s="3"/>
      <c r="O275" s="3"/>
      <c r="P275" s="3"/>
      <c r="Q275" s="3"/>
    </row>
    <row r="276" spans="1:17" ht="51" x14ac:dyDescent="0.2">
      <c r="A276" s="31" t="s">
        <v>9814</v>
      </c>
      <c r="B276" s="136" t="s">
        <v>13359</v>
      </c>
      <c r="C276" s="136" t="s">
        <v>1721</v>
      </c>
      <c r="D276" s="136"/>
      <c r="E276" s="31">
        <v>15.3</v>
      </c>
      <c r="F276" s="136" t="s">
        <v>13360</v>
      </c>
      <c r="G276" s="402" t="s">
        <v>13361</v>
      </c>
      <c r="H276" s="136" t="s">
        <v>13362</v>
      </c>
      <c r="I276" s="136" t="s">
        <v>13362</v>
      </c>
      <c r="J276" s="136" t="s">
        <v>13084</v>
      </c>
      <c r="K276" s="3"/>
      <c r="L276" s="3"/>
      <c r="M276" s="3"/>
      <c r="N276" s="3"/>
      <c r="O276" s="3"/>
      <c r="P276" s="3"/>
      <c r="Q276" s="3"/>
    </row>
    <row r="277" spans="1:17" ht="42" customHeight="1" x14ac:dyDescent="0.2">
      <c r="A277" s="31" t="s">
        <v>9818</v>
      </c>
      <c r="B277" s="136" t="s">
        <v>13363</v>
      </c>
      <c r="C277" s="136" t="s">
        <v>1721</v>
      </c>
      <c r="D277" s="136"/>
      <c r="E277" s="31">
        <v>5.2</v>
      </c>
      <c r="F277" s="136" t="s">
        <v>13364</v>
      </c>
      <c r="G277" s="402" t="s">
        <v>12614</v>
      </c>
      <c r="H277" s="136" t="s">
        <v>12615</v>
      </c>
      <c r="I277" s="136" t="s">
        <v>11877</v>
      </c>
      <c r="J277" s="136" t="s">
        <v>13084</v>
      </c>
      <c r="K277" s="3"/>
      <c r="L277" s="3"/>
      <c r="M277" s="3"/>
      <c r="N277" s="3"/>
      <c r="O277" s="3"/>
      <c r="P277" s="3"/>
      <c r="Q277" s="3"/>
    </row>
    <row r="278" spans="1:17" ht="51" x14ac:dyDescent="0.2">
      <c r="A278" s="31" t="s">
        <v>5419</v>
      </c>
      <c r="B278" s="136" t="s">
        <v>13365</v>
      </c>
      <c r="C278" s="136" t="s">
        <v>1721</v>
      </c>
      <c r="D278" s="136"/>
      <c r="E278" s="31">
        <v>8</v>
      </c>
      <c r="F278" s="136" t="s">
        <v>13366</v>
      </c>
      <c r="G278" s="402" t="s">
        <v>13367</v>
      </c>
      <c r="H278" s="136" t="s">
        <v>13368</v>
      </c>
      <c r="I278" s="136" t="s">
        <v>13368</v>
      </c>
      <c r="J278" s="136" t="s">
        <v>13084</v>
      </c>
      <c r="K278" s="3"/>
      <c r="L278" s="3"/>
      <c r="M278" s="3"/>
      <c r="N278" s="3"/>
      <c r="O278" s="3"/>
      <c r="P278" s="3"/>
      <c r="Q278" s="3"/>
    </row>
    <row r="279" spans="1:17" ht="51" x14ac:dyDescent="0.2">
      <c r="A279" s="31" t="s">
        <v>9825</v>
      </c>
      <c r="B279" s="136" t="s">
        <v>13369</v>
      </c>
      <c r="C279" s="136" t="s">
        <v>1721</v>
      </c>
      <c r="D279" s="136"/>
      <c r="E279" s="31">
        <v>33</v>
      </c>
      <c r="F279" s="136" t="s">
        <v>13370</v>
      </c>
      <c r="G279" s="402" t="s">
        <v>13371</v>
      </c>
      <c r="H279" s="136" t="s">
        <v>12627</v>
      </c>
      <c r="I279" s="136" t="s">
        <v>34</v>
      </c>
      <c r="J279" s="136" t="s">
        <v>13084</v>
      </c>
      <c r="K279" s="3"/>
      <c r="L279" s="3"/>
      <c r="M279" s="3"/>
      <c r="N279" s="3"/>
      <c r="O279" s="3"/>
      <c r="P279" s="3"/>
      <c r="Q279" s="3"/>
    </row>
    <row r="280" spans="1:17" ht="51" x14ac:dyDescent="0.2">
      <c r="A280" s="31" t="s">
        <v>9458</v>
      </c>
      <c r="B280" s="136" t="s">
        <v>13372</v>
      </c>
      <c r="C280" s="136" t="s">
        <v>1721</v>
      </c>
      <c r="D280" s="136"/>
      <c r="E280" s="31">
        <v>14.02</v>
      </c>
      <c r="F280" s="136" t="s">
        <v>13373</v>
      </c>
      <c r="G280" s="402" t="s">
        <v>13374</v>
      </c>
      <c r="H280" s="136" t="s">
        <v>13375</v>
      </c>
      <c r="I280" s="136" t="s">
        <v>13375</v>
      </c>
      <c r="J280" s="136" t="s">
        <v>13134</v>
      </c>
      <c r="K280" s="3"/>
      <c r="L280" s="3"/>
      <c r="M280" s="3"/>
      <c r="N280" s="3"/>
      <c r="O280" s="3"/>
      <c r="P280" s="3"/>
      <c r="Q280" s="3"/>
    </row>
    <row r="281" spans="1:17" ht="51" x14ac:dyDescent="0.2">
      <c r="A281" s="31" t="s">
        <v>9461</v>
      </c>
      <c r="B281" s="136" t="s">
        <v>13376</v>
      </c>
      <c r="C281" s="136" t="s">
        <v>1721</v>
      </c>
      <c r="D281" s="136"/>
      <c r="E281" s="31">
        <v>29.8</v>
      </c>
      <c r="F281" s="136" t="s">
        <v>13377</v>
      </c>
      <c r="G281" s="402" t="s">
        <v>13378</v>
      </c>
      <c r="H281" s="136" t="s">
        <v>12628</v>
      </c>
      <c r="I281" s="136" t="s">
        <v>12628</v>
      </c>
      <c r="J281" s="136" t="s">
        <v>13379</v>
      </c>
      <c r="K281" s="3"/>
      <c r="L281" s="3"/>
      <c r="M281" s="3"/>
      <c r="N281" s="3"/>
      <c r="O281" s="3"/>
      <c r="P281" s="3"/>
      <c r="Q281" s="3"/>
    </row>
    <row r="282" spans="1:17" ht="51" x14ac:dyDescent="0.2">
      <c r="A282" s="31" t="s">
        <v>9833</v>
      </c>
      <c r="B282" s="136" t="s">
        <v>13380</v>
      </c>
      <c r="C282" s="136" t="s">
        <v>1721</v>
      </c>
      <c r="D282" s="136"/>
      <c r="E282" s="31">
        <v>33.9</v>
      </c>
      <c r="F282" s="136" t="s">
        <v>12732</v>
      </c>
      <c r="G282" s="402" t="s">
        <v>13381</v>
      </c>
      <c r="H282" s="136" t="s">
        <v>13382</v>
      </c>
      <c r="I282" s="136" t="s">
        <v>13382</v>
      </c>
      <c r="J282" s="136" t="s">
        <v>12702</v>
      </c>
      <c r="K282" s="3"/>
      <c r="L282" s="3"/>
      <c r="M282" s="3"/>
      <c r="N282" s="3"/>
      <c r="O282" s="3"/>
      <c r="P282" s="3"/>
      <c r="Q282" s="3"/>
    </row>
    <row r="283" spans="1:17" ht="51" x14ac:dyDescent="0.2">
      <c r="A283" s="31" t="s">
        <v>5191</v>
      </c>
      <c r="B283" s="136" t="s">
        <v>13383</v>
      </c>
      <c r="C283" s="136" t="s">
        <v>1721</v>
      </c>
      <c r="D283" s="136"/>
      <c r="E283" s="31">
        <v>29.8</v>
      </c>
      <c r="F283" s="136" t="s">
        <v>12732</v>
      </c>
      <c r="G283" s="402" t="s">
        <v>13381</v>
      </c>
      <c r="H283" s="136" t="s">
        <v>12734</v>
      </c>
      <c r="I283" s="136" t="s">
        <v>12734</v>
      </c>
      <c r="J283" s="136" t="s">
        <v>12702</v>
      </c>
      <c r="K283" s="3"/>
      <c r="L283" s="3"/>
      <c r="M283" s="3"/>
      <c r="N283" s="3"/>
      <c r="O283" s="3"/>
      <c r="P283" s="3"/>
      <c r="Q283" s="3"/>
    </row>
    <row r="284" spans="1:17" ht="51" x14ac:dyDescent="0.2">
      <c r="A284" s="31" t="s">
        <v>5194</v>
      </c>
      <c r="B284" s="136" t="s">
        <v>13384</v>
      </c>
      <c r="C284" s="136" t="s">
        <v>1721</v>
      </c>
      <c r="D284" s="136"/>
      <c r="E284" s="31">
        <v>2.8</v>
      </c>
      <c r="F284" s="136" t="s">
        <v>13385</v>
      </c>
      <c r="G284" s="402" t="s">
        <v>13386</v>
      </c>
      <c r="H284" s="136" t="s">
        <v>12628</v>
      </c>
      <c r="I284" s="136" t="s">
        <v>12628</v>
      </c>
      <c r="J284" s="136" t="s">
        <v>13084</v>
      </c>
      <c r="K284" s="3"/>
      <c r="L284" s="3"/>
      <c r="M284" s="3"/>
      <c r="N284" s="3"/>
      <c r="O284" s="3"/>
      <c r="P284" s="3"/>
      <c r="Q284" s="3"/>
    </row>
    <row r="285" spans="1:17" ht="51" x14ac:dyDescent="0.2">
      <c r="A285" s="31" t="s">
        <v>5197</v>
      </c>
      <c r="B285" s="136" t="s">
        <v>13387</v>
      </c>
      <c r="C285" s="136" t="s">
        <v>1721</v>
      </c>
      <c r="D285" s="136"/>
      <c r="E285" s="31">
        <v>3</v>
      </c>
      <c r="F285" s="136" t="s">
        <v>13388</v>
      </c>
      <c r="G285" s="402" t="s">
        <v>13389</v>
      </c>
      <c r="H285" s="136" t="s">
        <v>13390</v>
      </c>
      <c r="I285" s="136" t="s">
        <v>13390</v>
      </c>
      <c r="J285" s="136" t="s">
        <v>13391</v>
      </c>
      <c r="K285" s="3"/>
      <c r="L285" s="3"/>
      <c r="M285" s="3"/>
      <c r="N285" s="3"/>
      <c r="O285" s="3"/>
      <c r="P285" s="3"/>
      <c r="Q285" s="3"/>
    </row>
    <row r="286" spans="1:17" ht="76.5" x14ac:dyDescent="0.2">
      <c r="A286" s="31">
        <v>12</v>
      </c>
      <c r="B286" s="14" t="s">
        <v>13392</v>
      </c>
      <c r="C286" s="136" t="s">
        <v>13393</v>
      </c>
      <c r="D286" s="14"/>
      <c r="E286" s="590">
        <v>39</v>
      </c>
      <c r="F286" s="582" t="s">
        <v>13394</v>
      </c>
      <c r="G286" s="582" t="s">
        <v>183</v>
      </c>
      <c r="H286" s="402" t="s">
        <v>184</v>
      </c>
      <c r="I286" s="402" t="s">
        <v>184</v>
      </c>
      <c r="J286" s="450" t="s">
        <v>13395</v>
      </c>
      <c r="K286" s="3"/>
      <c r="L286" s="3"/>
      <c r="M286" s="3"/>
      <c r="N286" s="3"/>
      <c r="O286" s="3"/>
      <c r="P286" s="3"/>
      <c r="Q286" s="3"/>
    </row>
    <row r="287" spans="1:17" ht="76.5" x14ac:dyDescent="0.2">
      <c r="A287" s="31">
        <v>13</v>
      </c>
      <c r="B287" s="14" t="s">
        <v>13396</v>
      </c>
      <c r="C287" s="136" t="s">
        <v>13393</v>
      </c>
      <c r="D287" s="602"/>
      <c r="E287" s="592">
        <v>91.8</v>
      </c>
      <c r="F287" s="402" t="s">
        <v>13397</v>
      </c>
      <c r="G287" s="582" t="s">
        <v>13398</v>
      </c>
      <c r="H287" s="402" t="s">
        <v>13399</v>
      </c>
      <c r="I287" s="402" t="s">
        <v>13399</v>
      </c>
      <c r="J287" s="402" t="s">
        <v>13400</v>
      </c>
      <c r="K287" s="3"/>
      <c r="L287" s="3"/>
      <c r="M287" s="3"/>
      <c r="N287" s="3"/>
      <c r="O287" s="3"/>
      <c r="P287" s="3"/>
      <c r="Q287" s="3"/>
    </row>
    <row r="288" spans="1:17" ht="51" x14ac:dyDescent="0.2">
      <c r="A288" s="162"/>
      <c r="B288" s="164" t="s">
        <v>1468</v>
      </c>
      <c r="C288" s="164">
        <v>13</v>
      </c>
      <c r="D288" s="164"/>
      <c r="E288" s="162">
        <v>316.67470000000003</v>
      </c>
      <c r="F288" s="164"/>
      <c r="G288" s="164"/>
      <c r="H288" s="164"/>
      <c r="I288" s="164"/>
      <c r="J288" s="164"/>
      <c r="K288" s="3"/>
      <c r="L288" s="3"/>
      <c r="M288" s="3"/>
      <c r="N288" s="3"/>
      <c r="O288" s="3"/>
      <c r="P288" s="3"/>
      <c r="Q288" s="3"/>
    </row>
    <row r="289" spans="1:17" ht="51" x14ac:dyDescent="0.2">
      <c r="A289" s="31" t="s">
        <v>4672</v>
      </c>
      <c r="B289" s="136" t="s">
        <v>13401</v>
      </c>
      <c r="C289" s="136" t="s">
        <v>539</v>
      </c>
      <c r="D289" s="136"/>
      <c r="E289" s="31">
        <v>5148.7</v>
      </c>
      <c r="F289" s="136" t="s">
        <v>13402</v>
      </c>
      <c r="G289" s="402" t="s">
        <v>13403</v>
      </c>
      <c r="H289" s="136" t="s">
        <v>13404</v>
      </c>
      <c r="I289" s="136" t="s">
        <v>13404</v>
      </c>
      <c r="J289" s="136" t="s">
        <v>13405</v>
      </c>
      <c r="K289" s="3"/>
      <c r="L289" s="3"/>
      <c r="M289" s="3"/>
      <c r="N289" s="3"/>
      <c r="O289" s="3"/>
      <c r="P289" s="3"/>
      <c r="Q289" s="3"/>
    </row>
    <row r="290" spans="1:17" ht="38.25" x14ac:dyDescent="0.2">
      <c r="A290" s="31" t="s">
        <v>9814</v>
      </c>
      <c r="B290" s="136" t="s">
        <v>13406</v>
      </c>
      <c r="C290" s="136" t="s">
        <v>539</v>
      </c>
      <c r="D290" s="136"/>
      <c r="E290" s="31">
        <v>7.5</v>
      </c>
      <c r="F290" s="136" t="s">
        <v>13407</v>
      </c>
      <c r="G290" s="402" t="s">
        <v>13353</v>
      </c>
      <c r="H290" s="136" t="s">
        <v>13408</v>
      </c>
      <c r="I290" s="136" t="s">
        <v>13354</v>
      </c>
      <c r="J290" s="136" t="s">
        <v>13076</v>
      </c>
      <c r="K290" s="3"/>
      <c r="L290" s="3"/>
      <c r="M290" s="3"/>
      <c r="N290" s="3"/>
      <c r="O290" s="3"/>
      <c r="P290" s="3"/>
      <c r="Q290" s="3"/>
    </row>
    <row r="291" spans="1:17" ht="51" x14ac:dyDescent="0.2">
      <c r="A291" s="31">
        <v>3</v>
      </c>
      <c r="B291" s="136" t="s">
        <v>13409</v>
      </c>
      <c r="C291" s="136" t="s">
        <v>539</v>
      </c>
      <c r="D291" s="609"/>
      <c r="E291" s="31">
        <v>466.8</v>
      </c>
      <c r="F291" s="136" t="s">
        <v>13410</v>
      </c>
      <c r="G291" s="402" t="s">
        <v>13411</v>
      </c>
      <c r="H291" s="136" t="s">
        <v>13412</v>
      </c>
      <c r="I291" s="136" t="s">
        <v>13412</v>
      </c>
      <c r="J291" s="136" t="s">
        <v>13413</v>
      </c>
      <c r="K291" s="3"/>
      <c r="L291" s="3"/>
      <c r="M291" s="3"/>
      <c r="N291" s="3"/>
      <c r="O291" s="3"/>
      <c r="P291" s="3"/>
      <c r="Q291" s="3"/>
    </row>
    <row r="292" spans="1:17" ht="51" x14ac:dyDescent="0.2">
      <c r="A292" s="31">
        <v>4</v>
      </c>
      <c r="B292" s="402" t="s">
        <v>13414</v>
      </c>
      <c r="C292" s="136" t="s">
        <v>539</v>
      </c>
      <c r="D292" s="14"/>
      <c r="E292" s="420">
        <v>131.56729999999999</v>
      </c>
      <c r="F292" s="402" t="s">
        <v>13415</v>
      </c>
      <c r="G292" s="423" t="s">
        <v>13416</v>
      </c>
      <c r="H292" s="402" t="s">
        <v>13417</v>
      </c>
      <c r="I292" s="402" t="s">
        <v>13417</v>
      </c>
      <c r="J292" s="136" t="s">
        <v>12817</v>
      </c>
      <c r="K292" s="3"/>
      <c r="L292" s="3"/>
      <c r="M292" s="3"/>
      <c r="N292" s="3"/>
      <c r="O292" s="3"/>
      <c r="P292" s="3"/>
      <c r="Q292" s="3"/>
    </row>
    <row r="293" spans="1:17" ht="25.5" x14ac:dyDescent="0.2">
      <c r="A293" s="162"/>
      <c r="B293" s="164" t="s">
        <v>546</v>
      </c>
      <c r="C293" s="164">
        <v>4</v>
      </c>
      <c r="D293" s="164"/>
      <c r="E293" s="162">
        <v>5754.5672999999997</v>
      </c>
      <c r="F293" s="164"/>
      <c r="G293" s="164"/>
      <c r="H293" s="164"/>
      <c r="I293" s="164"/>
      <c r="J293" s="164"/>
      <c r="K293" s="3"/>
      <c r="L293" s="3"/>
      <c r="M293" s="3"/>
      <c r="N293" s="3"/>
      <c r="O293" s="3"/>
      <c r="P293" s="3"/>
      <c r="Q293" s="3"/>
    </row>
    <row r="294" spans="1:17" ht="51" x14ac:dyDescent="0.2">
      <c r="A294" s="31">
        <v>0</v>
      </c>
      <c r="B294" s="383" t="s">
        <v>13418</v>
      </c>
      <c r="C294" s="383" t="s">
        <v>1258</v>
      </c>
      <c r="D294" s="383"/>
      <c r="E294" s="167">
        <v>0</v>
      </c>
      <c r="F294" s="383" t="s">
        <v>13320</v>
      </c>
      <c r="G294" s="383"/>
      <c r="H294" s="383" t="s">
        <v>13322</v>
      </c>
      <c r="I294" s="383" t="s">
        <v>13322</v>
      </c>
      <c r="J294" s="383" t="s">
        <v>13419</v>
      </c>
      <c r="K294" s="3"/>
      <c r="L294" s="3"/>
      <c r="M294" s="3"/>
      <c r="N294" s="3"/>
      <c r="O294" s="3"/>
      <c r="P294" s="3"/>
      <c r="Q294" s="3"/>
    </row>
    <row r="295" spans="1:17" ht="51" x14ac:dyDescent="0.2">
      <c r="A295" s="31">
        <v>0</v>
      </c>
      <c r="B295" s="383" t="s">
        <v>13420</v>
      </c>
      <c r="C295" s="383" t="s">
        <v>1258</v>
      </c>
      <c r="D295" s="383"/>
      <c r="E295" s="167">
        <v>0</v>
      </c>
      <c r="F295" s="383" t="s">
        <v>13421</v>
      </c>
      <c r="G295" s="383"/>
      <c r="H295" s="383" t="s">
        <v>13322</v>
      </c>
      <c r="I295" s="383" t="s">
        <v>13322</v>
      </c>
      <c r="J295" s="383" t="s">
        <v>13422</v>
      </c>
      <c r="K295" s="3"/>
      <c r="L295" s="3"/>
      <c r="M295" s="3"/>
      <c r="N295" s="3"/>
      <c r="O295" s="3"/>
      <c r="P295" s="3"/>
      <c r="Q295" s="3"/>
    </row>
    <row r="296" spans="1:17" ht="38.25" x14ac:dyDescent="0.2">
      <c r="A296" s="31">
        <v>1</v>
      </c>
      <c r="B296" s="136" t="s">
        <v>13423</v>
      </c>
      <c r="C296" s="136" t="s">
        <v>1258</v>
      </c>
      <c r="D296" s="136"/>
      <c r="E296" s="31">
        <v>56.2</v>
      </c>
      <c r="F296" s="136" t="s">
        <v>13424</v>
      </c>
      <c r="G296" s="136" t="s">
        <v>13425</v>
      </c>
      <c r="H296" s="136" t="s">
        <v>12628</v>
      </c>
      <c r="I296" s="136" t="s">
        <v>12628</v>
      </c>
      <c r="J296" s="136" t="s">
        <v>13426</v>
      </c>
      <c r="K296" s="3"/>
      <c r="L296" s="3"/>
      <c r="M296" s="3"/>
      <c r="N296" s="3"/>
      <c r="O296" s="3"/>
      <c r="P296" s="3"/>
      <c r="Q296" s="3"/>
    </row>
    <row r="297" spans="1:17" ht="25.5" x14ac:dyDescent="0.2">
      <c r="A297" s="31">
        <v>2</v>
      </c>
      <c r="B297" s="136" t="s">
        <v>13427</v>
      </c>
      <c r="C297" s="136" t="s">
        <v>1258</v>
      </c>
      <c r="D297" s="136"/>
      <c r="E297" s="31">
        <v>6.7</v>
      </c>
      <c r="F297" s="136" t="s">
        <v>12687</v>
      </c>
      <c r="G297" s="402" t="s">
        <v>13428</v>
      </c>
      <c r="H297" s="136" t="s">
        <v>4398</v>
      </c>
      <c r="I297" s="136" t="s">
        <v>4398</v>
      </c>
      <c r="J297" s="136" t="s">
        <v>12685</v>
      </c>
      <c r="K297" s="3"/>
      <c r="L297" s="3"/>
      <c r="M297" s="3"/>
      <c r="N297" s="3"/>
      <c r="O297" s="3"/>
      <c r="P297" s="3"/>
      <c r="Q297" s="3"/>
    </row>
    <row r="298" spans="1:17" ht="38.25" x14ac:dyDescent="0.2">
      <c r="A298" s="31">
        <v>3</v>
      </c>
      <c r="B298" s="136" t="s">
        <v>13429</v>
      </c>
      <c r="C298" s="136" t="s">
        <v>1258</v>
      </c>
      <c r="D298" s="136"/>
      <c r="E298" s="31">
        <v>41</v>
      </c>
      <c r="F298" s="136" t="s">
        <v>13430</v>
      </c>
      <c r="G298" s="402" t="s">
        <v>13431</v>
      </c>
      <c r="H298" s="136" t="s">
        <v>12701</v>
      </c>
      <c r="I298" s="136" t="s">
        <v>12701</v>
      </c>
      <c r="J298" s="136" t="s">
        <v>12685</v>
      </c>
      <c r="K298" s="3"/>
      <c r="L298" s="3"/>
      <c r="M298" s="3"/>
      <c r="N298" s="3"/>
      <c r="O298" s="3"/>
      <c r="P298" s="3"/>
      <c r="Q298" s="3"/>
    </row>
    <row r="299" spans="1:17" ht="38.25" x14ac:dyDescent="0.2">
      <c r="A299" s="31">
        <v>4</v>
      </c>
      <c r="B299" s="136" t="s">
        <v>13432</v>
      </c>
      <c r="C299" s="136" t="s">
        <v>1258</v>
      </c>
      <c r="D299" s="136"/>
      <c r="E299" s="31">
        <v>118</v>
      </c>
      <c r="F299" s="136" t="s">
        <v>13433</v>
      </c>
      <c r="G299" s="402" t="s">
        <v>13434</v>
      </c>
      <c r="H299" s="136" t="s">
        <v>12607</v>
      </c>
      <c r="I299" s="136" t="s">
        <v>12607</v>
      </c>
      <c r="J299" s="136" t="s">
        <v>12685</v>
      </c>
      <c r="K299" s="3"/>
      <c r="L299" s="3"/>
      <c r="M299" s="3"/>
      <c r="N299" s="3"/>
      <c r="O299" s="3"/>
      <c r="P299" s="3"/>
      <c r="Q299" s="3"/>
    </row>
    <row r="300" spans="1:17" ht="38.25" x14ac:dyDescent="0.2">
      <c r="A300" s="31">
        <v>5</v>
      </c>
      <c r="B300" s="136" t="s">
        <v>13435</v>
      </c>
      <c r="C300" s="136" t="s">
        <v>1258</v>
      </c>
      <c r="D300" s="136"/>
      <c r="E300" s="31">
        <v>170</v>
      </c>
      <c r="F300" s="136" t="s">
        <v>13436</v>
      </c>
      <c r="G300" s="402" t="s">
        <v>13437</v>
      </c>
      <c r="H300" s="136" t="s">
        <v>12668</v>
      </c>
      <c r="I300" s="136" t="s">
        <v>12668</v>
      </c>
      <c r="J300" s="136" t="s">
        <v>13084</v>
      </c>
      <c r="K300" s="3"/>
      <c r="L300" s="3"/>
      <c r="M300" s="3"/>
      <c r="N300" s="3"/>
      <c r="O300" s="3"/>
      <c r="P300" s="3"/>
      <c r="Q300" s="3"/>
    </row>
    <row r="301" spans="1:17" ht="38.25" x14ac:dyDescent="0.2">
      <c r="A301" s="31">
        <v>6</v>
      </c>
      <c r="B301" s="136" t="s">
        <v>13438</v>
      </c>
      <c r="C301" s="136" t="s">
        <v>1258</v>
      </c>
      <c r="D301" s="136"/>
      <c r="E301" s="31">
        <v>10</v>
      </c>
      <c r="F301" s="136" t="s">
        <v>13439</v>
      </c>
      <c r="G301" s="402" t="s">
        <v>13440</v>
      </c>
      <c r="H301" s="136" t="s">
        <v>12587</v>
      </c>
      <c r="I301" s="136" t="s">
        <v>12587</v>
      </c>
      <c r="J301" s="136" t="s">
        <v>13441</v>
      </c>
      <c r="K301" s="3"/>
      <c r="L301" s="3"/>
      <c r="M301" s="3"/>
      <c r="N301" s="3"/>
      <c r="O301" s="3"/>
      <c r="P301" s="3"/>
      <c r="Q301" s="3"/>
    </row>
    <row r="302" spans="1:17" ht="25.5" x14ac:dyDescent="0.2">
      <c r="A302" s="31">
        <v>7</v>
      </c>
      <c r="B302" s="136" t="s">
        <v>13442</v>
      </c>
      <c r="C302" s="136" t="s">
        <v>1258</v>
      </c>
      <c r="D302" s="136"/>
      <c r="E302" s="31">
        <v>177</v>
      </c>
      <c r="F302" s="136" t="s">
        <v>13443</v>
      </c>
      <c r="G302" s="402" t="s">
        <v>13444</v>
      </c>
      <c r="H302" s="136" t="s">
        <v>13042</v>
      </c>
      <c r="I302" s="136" t="s">
        <v>13042</v>
      </c>
      <c r="J302" s="136" t="s">
        <v>12685</v>
      </c>
      <c r="K302" s="3"/>
      <c r="L302" s="3"/>
      <c r="M302" s="3"/>
      <c r="N302" s="3"/>
      <c r="O302" s="3"/>
      <c r="P302" s="3"/>
      <c r="Q302" s="3"/>
    </row>
    <row r="303" spans="1:17" ht="38.25" x14ac:dyDescent="0.2">
      <c r="A303" s="31">
        <v>8</v>
      </c>
      <c r="B303" s="136" t="s">
        <v>13445</v>
      </c>
      <c r="C303" s="136" t="s">
        <v>1258</v>
      </c>
      <c r="D303" s="136"/>
      <c r="E303" s="31">
        <v>142</v>
      </c>
      <c r="F303" s="136" t="s">
        <v>13446</v>
      </c>
      <c r="G303" s="402" t="s">
        <v>13447</v>
      </c>
      <c r="H303" s="136" t="s">
        <v>12628</v>
      </c>
      <c r="I303" s="136" t="s">
        <v>12628</v>
      </c>
      <c r="J303" s="136" t="s">
        <v>12685</v>
      </c>
      <c r="K303" s="3"/>
      <c r="L303" s="3"/>
      <c r="M303" s="3"/>
      <c r="N303" s="3"/>
      <c r="O303" s="3"/>
      <c r="P303" s="3"/>
      <c r="Q303" s="3"/>
    </row>
    <row r="304" spans="1:17" ht="38.25" x14ac:dyDescent="0.2">
      <c r="A304" s="31">
        <v>9</v>
      </c>
      <c r="B304" s="136" t="s">
        <v>13448</v>
      </c>
      <c r="C304" s="136" t="s">
        <v>1258</v>
      </c>
      <c r="D304" s="136"/>
      <c r="E304" s="31">
        <v>50</v>
      </c>
      <c r="F304" s="136" t="s">
        <v>12883</v>
      </c>
      <c r="G304" s="402" t="s">
        <v>12884</v>
      </c>
      <c r="H304" s="136" t="s">
        <v>13449</v>
      </c>
      <c r="I304" s="136" t="s">
        <v>2016</v>
      </c>
      <c r="J304" s="136" t="s">
        <v>13450</v>
      </c>
      <c r="K304" s="3"/>
      <c r="L304" s="3"/>
      <c r="M304" s="3"/>
      <c r="N304" s="3"/>
      <c r="O304" s="3"/>
      <c r="P304" s="3"/>
      <c r="Q304" s="3"/>
    </row>
    <row r="305" spans="1:17" ht="38.25" x14ac:dyDescent="0.2">
      <c r="A305" s="31">
        <v>10</v>
      </c>
      <c r="B305" s="136" t="s">
        <v>13451</v>
      </c>
      <c r="C305" s="136" t="s">
        <v>1258</v>
      </c>
      <c r="D305" s="136"/>
      <c r="E305" s="31">
        <v>96</v>
      </c>
      <c r="F305" s="136" t="s">
        <v>12883</v>
      </c>
      <c r="G305" s="136" t="s">
        <v>13452</v>
      </c>
      <c r="H305" s="136" t="s">
        <v>12673</v>
      </c>
      <c r="I305" s="136" t="s">
        <v>12673</v>
      </c>
      <c r="J305" s="136" t="s">
        <v>13426</v>
      </c>
      <c r="K305" s="3"/>
      <c r="L305" s="3"/>
      <c r="M305" s="3"/>
      <c r="N305" s="3"/>
      <c r="O305" s="3"/>
      <c r="P305" s="3"/>
      <c r="Q305" s="3"/>
    </row>
    <row r="306" spans="1:17" ht="38.25" x14ac:dyDescent="0.2">
      <c r="A306" s="31">
        <v>11</v>
      </c>
      <c r="B306" s="136" t="s">
        <v>13453</v>
      </c>
      <c r="C306" s="136" t="s">
        <v>1258</v>
      </c>
      <c r="D306" s="136"/>
      <c r="E306" s="31">
        <v>9.3000000000000007</v>
      </c>
      <c r="F306" s="136" t="s">
        <v>13454</v>
      </c>
      <c r="G306" s="402" t="s">
        <v>13455</v>
      </c>
      <c r="H306" s="136" t="s">
        <v>13456</v>
      </c>
      <c r="I306" s="136" t="s">
        <v>13456</v>
      </c>
      <c r="J306" s="136" t="s">
        <v>13457</v>
      </c>
      <c r="K306" s="3"/>
      <c r="L306" s="3"/>
      <c r="M306" s="3"/>
      <c r="N306" s="3"/>
      <c r="O306" s="3"/>
      <c r="P306" s="3"/>
      <c r="Q306" s="3"/>
    </row>
    <row r="307" spans="1:17" ht="38.25" x14ac:dyDescent="0.2">
      <c r="A307" s="31">
        <v>12</v>
      </c>
      <c r="B307" s="136" t="s">
        <v>13458</v>
      </c>
      <c r="C307" s="136" t="s">
        <v>1258</v>
      </c>
      <c r="D307" s="136"/>
      <c r="E307" s="31">
        <v>327</v>
      </c>
      <c r="F307" s="136" t="s">
        <v>13459</v>
      </c>
      <c r="G307" s="402" t="s">
        <v>13460</v>
      </c>
      <c r="H307" s="136" t="s">
        <v>12955</v>
      </c>
      <c r="I307" s="136" t="s">
        <v>12955</v>
      </c>
      <c r="J307" s="136" t="s">
        <v>13461</v>
      </c>
      <c r="K307" s="3"/>
      <c r="L307" s="3"/>
      <c r="M307" s="3"/>
      <c r="N307" s="3"/>
      <c r="O307" s="3"/>
      <c r="P307" s="3"/>
      <c r="Q307" s="3"/>
    </row>
    <row r="308" spans="1:17" ht="63.75" x14ac:dyDescent="0.2">
      <c r="A308" s="31">
        <v>13</v>
      </c>
      <c r="B308" s="136" t="s">
        <v>13155</v>
      </c>
      <c r="C308" s="136" t="s">
        <v>1258</v>
      </c>
      <c r="D308" s="136"/>
      <c r="E308" s="31">
        <v>17.5</v>
      </c>
      <c r="F308" s="136" t="s">
        <v>12641</v>
      </c>
      <c r="G308" s="402" t="s">
        <v>12642</v>
      </c>
      <c r="H308" s="136" t="s">
        <v>12643</v>
      </c>
      <c r="I308" s="136" t="s">
        <v>12643</v>
      </c>
      <c r="J308" s="136" t="s">
        <v>13426</v>
      </c>
      <c r="K308" s="3"/>
      <c r="L308" s="3"/>
      <c r="M308" s="3"/>
      <c r="N308" s="3"/>
      <c r="O308" s="3"/>
      <c r="P308" s="3"/>
      <c r="Q308" s="3"/>
    </row>
    <row r="309" spans="1:17" ht="63.75" x14ac:dyDescent="0.2">
      <c r="A309" s="31">
        <v>14</v>
      </c>
      <c r="B309" s="136" t="s">
        <v>13462</v>
      </c>
      <c r="C309" s="136" t="s">
        <v>1258</v>
      </c>
      <c r="D309" s="136"/>
      <c r="E309" s="31">
        <v>119</v>
      </c>
      <c r="F309" s="136" t="s">
        <v>12641</v>
      </c>
      <c r="G309" s="402" t="s">
        <v>13463</v>
      </c>
      <c r="H309" s="136" t="s">
        <v>12643</v>
      </c>
      <c r="I309" s="136" t="s">
        <v>12643</v>
      </c>
      <c r="J309" s="136" t="s">
        <v>13464</v>
      </c>
      <c r="K309" s="3"/>
      <c r="L309" s="3"/>
      <c r="M309" s="3"/>
      <c r="N309" s="3"/>
      <c r="O309" s="3"/>
      <c r="P309" s="3"/>
      <c r="Q309" s="3"/>
    </row>
    <row r="310" spans="1:17" ht="25.5" x14ac:dyDescent="0.2">
      <c r="A310" s="31">
        <v>15</v>
      </c>
      <c r="B310" s="136" t="s">
        <v>13465</v>
      </c>
      <c r="C310" s="136" t="s">
        <v>1258</v>
      </c>
      <c r="D310" s="136"/>
      <c r="E310" s="31">
        <v>47</v>
      </c>
      <c r="F310" s="136" t="s">
        <v>13466</v>
      </c>
      <c r="G310" s="402" t="s">
        <v>13467</v>
      </c>
      <c r="H310" s="136" t="s">
        <v>12628</v>
      </c>
      <c r="I310" s="136" t="s">
        <v>12628</v>
      </c>
      <c r="J310" s="136" t="s">
        <v>12756</v>
      </c>
      <c r="K310" s="3"/>
      <c r="L310" s="3"/>
      <c r="M310" s="3"/>
      <c r="N310" s="3"/>
      <c r="O310" s="3"/>
      <c r="P310" s="3"/>
      <c r="Q310" s="3"/>
    </row>
    <row r="311" spans="1:17" ht="38.25" x14ac:dyDescent="0.2">
      <c r="A311" s="31">
        <v>16</v>
      </c>
      <c r="B311" s="14" t="s">
        <v>13468</v>
      </c>
      <c r="C311" s="402" t="s">
        <v>13469</v>
      </c>
      <c r="D311" s="14"/>
      <c r="E311" s="84">
        <v>148.4</v>
      </c>
      <c r="F311" s="402" t="s">
        <v>13470</v>
      </c>
      <c r="G311" s="402" t="s">
        <v>13149</v>
      </c>
      <c r="H311" s="402" t="s">
        <v>13471</v>
      </c>
      <c r="I311" s="402" t="s">
        <v>13471</v>
      </c>
      <c r="J311" s="402" t="s">
        <v>13472</v>
      </c>
      <c r="K311" s="3"/>
      <c r="L311" s="3"/>
      <c r="M311" s="3"/>
      <c r="N311" s="3"/>
      <c r="O311" s="3"/>
      <c r="P311" s="3"/>
      <c r="Q311" s="3"/>
    </row>
    <row r="312" spans="1:17" ht="76.5" x14ac:dyDescent="0.2">
      <c r="A312" s="31">
        <v>17</v>
      </c>
      <c r="B312" s="14" t="s">
        <v>13473</v>
      </c>
      <c r="C312" s="402" t="s">
        <v>13469</v>
      </c>
      <c r="D312" s="602"/>
      <c r="E312" s="84">
        <v>3</v>
      </c>
      <c r="F312" s="402" t="s">
        <v>13474</v>
      </c>
      <c r="G312" s="402" t="s">
        <v>13475</v>
      </c>
      <c r="H312" s="402" t="s">
        <v>13476</v>
      </c>
      <c r="I312" s="402" t="s">
        <v>13476</v>
      </c>
      <c r="J312" s="402" t="s">
        <v>13293</v>
      </c>
      <c r="K312" s="3"/>
      <c r="L312" s="3"/>
      <c r="M312" s="3"/>
      <c r="N312" s="3"/>
      <c r="O312" s="3"/>
      <c r="P312" s="3"/>
      <c r="Q312" s="3"/>
    </row>
    <row r="313" spans="1:17" ht="63.75" x14ac:dyDescent="0.2">
      <c r="A313" s="31">
        <v>18</v>
      </c>
      <c r="B313" s="14" t="s">
        <v>13477</v>
      </c>
      <c r="C313" s="402" t="s">
        <v>13469</v>
      </c>
      <c r="D313" s="609"/>
      <c r="E313" s="84">
        <v>4</v>
      </c>
      <c r="F313" s="402" t="s">
        <v>13478</v>
      </c>
      <c r="G313" s="402" t="s">
        <v>13479</v>
      </c>
      <c r="H313" s="402" t="s">
        <v>13480</v>
      </c>
      <c r="I313" s="402" t="s">
        <v>13480</v>
      </c>
      <c r="J313" s="402" t="s">
        <v>13293</v>
      </c>
      <c r="K313" s="3"/>
      <c r="L313" s="3"/>
      <c r="M313" s="3"/>
      <c r="N313" s="3"/>
      <c r="O313" s="3"/>
      <c r="P313" s="3"/>
      <c r="Q313" s="3"/>
    </row>
    <row r="314" spans="1:17" ht="76.5" x14ac:dyDescent="0.2">
      <c r="A314" s="31">
        <v>19</v>
      </c>
      <c r="B314" s="588" t="s">
        <v>84</v>
      </c>
      <c r="C314" s="402" t="s">
        <v>13469</v>
      </c>
      <c r="D314" s="610"/>
      <c r="E314" s="593">
        <v>11.5</v>
      </c>
      <c r="F314" s="14"/>
      <c r="G314" s="402" t="s">
        <v>155</v>
      </c>
      <c r="H314" s="402" t="s">
        <v>156</v>
      </c>
      <c r="I314" s="402" t="s">
        <v>156</v>
      </c>
      <c r="J314" s="402" t="s">
        <v>12846</v>
      </c>
      <c r="K314" s="242"/>
      <c r="L314" s="242"/>
      <c r="M314" s="242"/>
      <c r="N314" s="242"/>
      <c r="O314" s="242"/>
      <c r="P314" s="242"/>
      <c r="Q314" s="242"/>
    </row>
    <row r="315" spans="1:17" ht="76.5" x14ac:dyDescent="0.2">
      <c r="A315" s="31">
        <v>20</v>
      </c>
      <c r="B315" s="588" t="s">
        <v>95</v>
      </c>
      <c r="C315" s="402" t="s">
        <v>13469</v>
      </c>
      <c r="D315" s="610"/>
      <c r="E315" s="593">
        <v>10.1</v>
      </c>
      <c r="F315" s="14"/>
      <c r="G315" s="402" t="s">
        <v>157</v>
      </c>
      <c r="H315" s="402" t="s">
        <v>158</v>
      </c>
      <c r="I315" s="402" t="s">
        <v>158</v>
      </c>
      <c r="J315" s="402" t="s">
        <v>12847</v>
      </c>
      <c r="K315" s="242"/>
      <c r="L315" s="242"/>
      <c r="M315" s="242"/>
      <c r="N315" s="242"/>
      <c r="O315" s="242"/>
      <c r="P315" s="242"/>
      <c r="Q315" s="242"/>
    </row>
    <row r="316" spans="1:17" ht="76.5" x14ac:dyDescent="0.2">
      <c r="A316" s="31">
        <v>21</v>
      </c>
      <c r="B316" s="588" t="s">
        <v>96</v>
      </c>
      <c r="C316" s="402" t="s">
        <v>13469</v>
      </c>
      <c r="D316" s="610"/>
      <c r="E316" s="593">
        <v>5.4</v>
      </c>
      <c r="F316" s="14"/>
      <c r="G316" s="402" t="s">
        <v>159</v>
      </c>
      <c r="H316" s="402" t="s">
        <v>158</v>
      </c>
      <c r="I316" s="402" t="s">
        <v>158</v>
      </c>
      <c r="J316" s="402" t="s">
        <v>12847</v>
      </c>
      <c r="K316" s="242"/>
      <c r="L316" s="242"/>
      <c r="M316" s="242"/>
      <c r="N316" s="242"/>
      <c r="O316" s="242"/>
      <c r="P316" s="242"/>
      <c r="Q316" s="242"/>
    </row>
    <row r="317" spans="1:17" ht="76.5" x14ac:dyDescent="0.2">
      <c r="A317" s="31">
        <v>22</v>
      </c>
      <c r="B317" s="588" t="s">
        <v>99</v>
      </c>
      <c r="C317" s="402" t="s">
        <v>13469</v>
      </c>
      <c r="D317" s="610"/>
      <c r="E317" s="593">
        <v>8.4</v>
      </c>
      <c r="F317" s="14"/>
      <c r="G317" s="402" t="s">
        <v>160</v>
      </c>
      <c r="H317" s="402" t="s">
        <v>161</v>
      </c>
      <c r="I317" s="402" t="s">
        <v>161</v>
      </c>
      <c r="J317" s="402" t="s">
        <v>12937</v>
      </c>
      <c r="K317" s="242"/>
      <c r="L317" s="242"/>
      <c r="M317" s="242"/>
      <c r="N317" s="242"/>
      <c r="O317" s="242"/>
      <c r="P317" s="242"/>
      <c r="Q317" s="242"/>
    </row>
    <row r="318" spans="1:17" ht="114.75" x14ac:dyDescent="0.2">
      <c r="A318" s="31">
        <v>23</v>
      </c>
      <c r="B318" s="588" t="s">
        <v>108</v>
      </c>
      <c r="C318" s="402" t="s">
        <v>13469</v>
      </c>
      <c r="D318" s="610"/>
      <c r="E318" s="593">
        <v>38.9</v>
      </c>
      <c r="F318" s="14"/>
      <c r="G318" s="402" t="s">
        <v>162</v>
      </c>
      <c r="H318" s="402" t="s">
        <v>156</v>
      </c>
      <c r="I318" s="402" t="s">
        <v>156</v>
      </c>
      <c r="J318" s="402" t="s">
        <v>12937</v>
      </c>
      <c r="K318" s="242"/>
      <c r="L318" s="242"/>
      <c r="M318" s="242"/>
      <c r="N318" s="242"/>
      <c r="O318" s="242"/>
      <c r="P318" s="242"/>
      <c r="Q318" s="242"/>
    </row>
    <row r="319" spans="1:17" ht="76.5" x14ac:dyDescent="0.2">
      <c r="A319" s="31">
        <v>24</v>
      </c>
      <c r="B319" s="588" t="s">
        <v>110</v>
      </c>
      <c r="C319" s="402" t="s">
        <v>13469</v>
      </c>
      <c r="D319" s="610"/>
      <c r="E319" s="593">
        <v>0.6</v>
      </c>
      <c r="F319" s="14"/>
      <c r="G319" s="402" t="s">
        <v>163</v>
      </c>
      <c r="H319" s="402" t="s">
        <v>156</v>
      </c>
      <c r="I319" s="402" t="s">
        <v>156</v>
      </c>
      <c r="J319" s="402" t="s">
        <v>13481</v>
      </c>
      <c r="K319" s="242"/>
      <c r="L319" s="242"/>
      <c r="M319" s="242"/>
      <c r="N319" s="242"/>
      <c r="O319" s="242"/>
      <c r="P319" s="242"/>
      <c r="Q319" s="242"/>
    </row>
    <row r="320" spans="1:17" ht="25.5" x14ac:dyDescent="0.2">
      <c r="A320" s="162"/>
      <c r="B320" s="164" t="s">
        <v>1335</v>
      </c>
      <c r="C320" s="164">
        <v>24</v>
      </c>
      <c r="D320" s="164"/>
      <c r="E320" s="162">
        <v>1617</v>
      </c>
      <c r="F320" s="164"/>
      <c r="G320" s="164"/>
      <c r="H320" s="164"/>
      <c r="I320" s="164"/>
      <c r="J320" s="164"/>
      <c r="K320" s="3"/>
      <c r="L320" s="3"/>
      <c r="M320" s="3"/>
      <c r="N320" s="3"/>
      <c r="O320" s="3"/>
      <c r="P320" s="3"/>
      <c r="Q320" s="3"/>
    </row>
    <row r="321" spans="1:17" ht="38.25" x14ac:dyDescent="0.2">
      <c r="A321" s="168"/>
      <c r="B321" s="169" t="s">
        <v>9934</v>
      </c>
      <c r="C321" s="169">
        <v>254</v>
      </c>
      <c r="D321" s="169"/>
      <c r="E321" s="168">
        <v>36532.972099999999</v>
      </c>
      <c r="F321" s="169"/>
      <c r="G321" s="169"/>
      <c r="H321" s="169"/>
      <c r="I321" s="169"/>
      <c r="J321" s="169"/>
      <c r="K321" s="3"/>
      <c r="L321" s="3"/>
      <c r="M321" s="3"/>
      <c r="N321" s="3"/>
      <c r="O321" s="3"/>
      <c r="P321" s="3"/>
      <c r="Q321" s="3"/>
    </row>
    <row r="322" spans="1:17" ht="28.5" x14ac:dyDescent="0.2">
      <c r="A322" s="611"/>
      <c r="B322" s="612" t="s">
        <v>3213</v>
      </c>
      <c r="C322" s="612">
        <v>279</v>
      </c>
      <c r="D322" s="612"/>
      <c r="E322" s="611">
        <v>344967.59210000001</v>
      </c>
      <c r="F322" s="612"/>
      <c r="G322" s="612"/>
      <c r="H322" s="612"/>
      <c r="I322" s="612"/>
      <c r="J322" s="612"/>
      <c r="K322" s="613"/>
      <c r="L322" s="613"/>
      <c r="M322" s="613"/>
      <c r="N322" s="613"/>
      <c r="O322" s="613"/>
      <c r="P322" s="613"/>
      <c r="Q322" s="613"/>
    </row>
    <row r="323" spans="1:17" x14ac:dyDescent="0.2">
      <c r="A323" s="31"/>
      <c r="B323" s="136"/>
      <c r="C323" s="136"/>
      <c r="D323" s="136"/>
      <c r="E323" s="31"/>
      <c r="F323" s="136"/>
      <c r="G323" s="136"/>
      <c r="H323" s="136"/>
      <c r="I323" s="136"/>
      <c r="J323" s="136"/>
      <c r="K323" s="3"/>
      <c r="L323" s="3"/>
      <c r="M323" s="3"/>
      <c r="N323" s="3"/>
      <c r="O323" s="3"/>
      <c r="P323" s="3"/>
      <c r="Q323" s="3"/>
    </row>
    <row r="324" spans="1:17" x14ac:dyDescent="0.2">
      <c r="H324" s="51"/>
      <c r="I324" s="51"/>
      <c r="J324" s="51"/>
    </row>
    <row r="325" spans="1:17" x14ac:dyDescent="0.2">
      <c r="H325" s="51"/>
      <c r="I325" s="51"/>
      <c r="J325" s="51"/>
    </row>
    <row r="326" spans="1:17" x14ac:dyDescent="0.2">
      <c r="H326" s="51"/>
      <c r="I326" s="51"/>
      <c r="J326" s="51"/>
    </row>
    <row r="327" spans="1:17" x14ac:dyDescent="0.2">
      <c r="H327" s="51"/>
      <c r="I327" s="51"/>
      <c r="J327" s="51"/>
    </row>
    <row r="328" spans="1:17" x14ac:dyDescent="0.2">
      <c r="H328" s="51"/>
      <c r="I328" s="51"/>
      <c r="J328" s="51"/>
    </row>
    <row r="329" spans="1:17" x14ac:dyDescent="0.2">
      <c r="H329" s="51"/>
      <c r="I329" s="51"/>
      <c r="J329" s="51"/>
    </row>
    <row r="330" spans="1:17" x14ac:dyDescent="0.2">
      <c r="H330" s="51"/>
      <c r="I330" s="51"/>
      <c r="J330" s="51"/>
    </row>
    <row r="331" spans="1:17" x14ac:dyDescent="0.2">
      <c r="H331" s="51"/>
      <c r="I331" s="51"/>
      <c r="J331" s="51"/>
    </row>
    <row r="332" spans="1:17" x14ac:dyDescent="0.2">
      <c r="H332" s="51"/>
      <c r="I332" s="51"/>
      <c r="J332" s="51"/>
    </row>
    <row r="333" spans="1:17" x14ac:dyDescent="0.2">
      <c r="H333" s="51"/>
      <c r="I333" s="51"/>
      <c r="J333" s="51"/>
    </row>
    <row r="334" spans="1:17" x14ac:dyDescent="0.2">
      <c r="H334" s="51"/>
      <c r="I334" s="51"/>
      <c r="J334" s="51"/>
    </row>
    <row r="335" spans="1:17" x14ac:dyDescent="0.2">
      <c r="H335" s="51"/>
      <c r="I335" s="51"/>
      <c r="J335" s="51"/>
    </row>
    <row r="336" spans="1:17" x14ac:dyDescent="0.2">
      <c r="H336" s="51"/>
      <c r="I336" s="51"/>
      <c r="J336" s="51"/>
    </row>
    <row r="337" spans="8:10" s="1" customFormat="1" x14ac:dyDescent="0.2">
      <c r="H337" s="51"/>
      <c r="I337" s="51"/>
      <c r="J337" s="51"/>
    </row>
    <row r="338" spans="8:10" s="1" customFormat="1" x14ac:dyDescent="0.2">
      <c r="H338" s="51"/>
      <c r="I338" s="51"/>
      <c r="J338" s="51"/>
    </row>
    <row r="339" spans="8:10" s="1" customFormat="1" x14ac:dyDescent="0.2">
      <c r="H339" s="51"/>
      <c r="I339" s="51"/>
      <c r="J339" s="51"/>
    </row>
    <row r="340" spans="8:10" s="1" customFormat="1" x14ac:dyDescent="0.2">
      <c r="H340" s="51"/>
      <c r="I340" s="51"/>
      <c r="J340" s="51"/>
    </row>
    <row r="341" spans="8:10" s="1" customFormat="1" x14ac:dyDescent="0.2">
      <c r="H341" s="51"/>
      <c r="I341" s="51"/>
      <c r="J341" s="51"/>
    </row>
    <row r="342" spans="8:10" s="1" customFormat="1" x14ac:dyDescent="0.2">
      <c r="H342" s="51"/>
      <c r="I342" s="51"/>
      <c r="J342" s="51"/>
    </row>
    <row r="343" spans="8:10" s="1" customFormat="1" x14ac:dyDescent="0.2">
      <c r="H343" s="51"/>
      <c r="I343" s="51"/>
      <c r="J343" s="51"/>
    </row>
    <row r="344" spans="8:10" s="1" customFormat="1" x14ac:dyDescent="0.2">
      <c r="H344" s="51"/>
      <c r="I344" s="51"/>
      <c r="J344" s="51"/>
    </row>
    <row r="345" spans="8:10" s="1" customFormat="1" x14ac:dyDescent="0.2">
      <c r="H345" s="51"/>
      <c r="I345" s="51"/>
      <c r="J345" s="51"/>
    </row>
    <row r="346" spans="8:10" s="1" customFormat="1" x14ac:dyDescent="0.2">
      <c r="H346" s="51"/>
      <c r="I346" s="51"/>
      <c r="J346" s="51"/>
    </row>
    <row r="347" spans="8:10" s="1" customFormat="1" x14ac:dyDescent="0.2">
      <c r="H347" s="51"/>
      <c r="I347" s="51"/>
      <c r="J347" s="51"/>
    </row>
    <row r="348" spans="8:10" s="1" customFormat="1" x14ac:dyDescent="0.2">
      <c r="H348" s="51"/>
      <c r="I348" s="51"/>
      <c r="J348" s="51"/>
    </row>
    <row r="349" spans="8:10" s="1" customFormat="1" x14ac:dyDescent="0.2">
      <c r="H349" s="51"/>
      <c r="I349" s="51"/>
      <c r="J349" s="51"/>
    </row>
    <row r="350" spans="8:10" s="1" customFormat="1" x14ac:dyDescent="0.2">
      <c r="H350" s="51"/>
      <c r="I350" s="51"/>
      <c r="J350" s="51"/>
    </row>
    <row r="351" spans="8:10" s="1" customFormat="1" x14ac:dyDescent="0.2">
      <c r="H351" s="51"/>
      <c r="I351" s="51"/>
      <c r="J351" s="51"/>
    </row>
    <row r="352" spans="8:10" s="1" customFormat="1" x14ac:dyDescent="0.2">
      <c r="H352" s="51"/>
      <c r="I352" s="51"/>
      <c r="J352" s="51"/>
    </row>
    <row r="353" spans="8:10" s="1" customFormat="1" x14ac:dyDescent="0.2">
      <c r="H353" s="51"/>
      <c r="I353" s="51"/>
      <c r="J353" s="51"/>
    </row>
    <row r="354" spans="8:10" s="1" customFormat="1" x14ac:dyDescent="0.2">
      <c r="H354" s="51"/>
      <c r="I354" s="51"/>
      <c r="J354" s="51"/>
    </row>
    <row r="355" spans="8:10" s="1" customFormat="1" x14ac:dyDescent="0.2">
      <c r="H355" s="51"/>
      <c r="I355" s="51"/>
      <c r="J355" s="51"/>
    </row>
    <row r="356" spans="8:10" s="1" customFormat="1" x14ac:dyDescent="0.2">
      <c r="H356" s="51"/>
      <c r="I356" s="51"/>
      <c r="J356" s="51"/>
    </row>
    <row r="357" spans="8:10" s="1" customFormat="1" x14ac:dyDescent="0.2">
      <c r="H357" s="51"/>
      <c r="I357" s="51"/>
      <c r="J357" s="51"/>
    </row>
    <row r="358" spans="8:10" s="1" customFormat="1" x14ac:dyDescent="0.2">
      <c r="H358" s="51"/>
      <c r="I358" s="51"/>
      <c r="J358" s="51"/>
    </row>
    <row r="359" spans="8:10" s="1" customFormat="1" x14ac:dyDescent="0.2">
      <c r="H359" s="51"/>
      <c r="I359" s="51"/>
      <c r="J359" s="51"/>
    </row>
    <row r="360" spans="8:10" s="1" customFormat="1" x14ac:dyDescent="0.2">
      <c r="H360" s="51"/>
      <c r="I360" s="51"/>
      <c r="J360" s="51"/>
    </row>
    <row r="361" spans="8:10" s="1" customFormat="1" x14ac:dyDescent="0.2">
      <c r="H361" s="51"/>
      <c r="I361" s="51"/>
      <c r="J361" s="51"/>
    </row>
    <row r="362" spans="8:10" s="1" customFormat="1" x14ac:dyDescent="0.2">
      <c r="H362" s="51"/>
      <c r="I362" s="51"/>
      <c r="J362" s="51"/>
    </row>
    <row r="363" spans="8:10" s="1" customFormat="1" x14ac:dyDescent="0.2">
      <c r="H363" s="51"/>
      <c r="I363" s="51"/>
      <c r="J363" s="51"/>
    </row>
    <row r="364" spans="8:10" s="1" customFormat="1" x14ac:dyDescent="0.2">
      <c r="H364" s="51"/>
      <c r="I364" s="51"/>
      <c r="J364" s="51"/>
    </row>
    <row r="365" spans="8:10" s="1" customFormat="1" x14ac:dyDescent="0.2">
      <c r="H365" s="51"/>
      <c r="I365" s="51"/>
      <c r="J365" s="51"/>
    </row>
    <row r="366" spans="8:10" s="1" customFormat="1" x14ac:dyDescent="0.2">
      <c r="H366" s="51"/>
      <c r="I366" s="51"/>
      <c r="J366" s="51"/>
    </row>
    <row r="367" spans="8:10" s="1" customFormat="1" x14ac:dyDescent="0.2">
      <c r="H367" s="51"/>
      <c r="I367" s="51"/>
      <c r="J367" s="51"/>
    </row>
    <row r="368" spans="8:10" s="1" customFormat="1" x14ac:dyDescent="0.2">
      <c r="H368" s="51"/>
      <c r="I368" s="51"/>
      <c r="J368" s="51"/>
    </row>
    <row r="369" spans="8:10" s="1" customFormat="1" x14ac:dyDescent="0.2">
      <c r="H369" s="51"/>
      <c r="I369" s="51"/>
      <c r="J369" s="51"/>
    </row>
    <row r="370" spans="8:10" s="1" customFormat="1" x14ac:dyDescent="0.2">
      <c r="H370" s="51"/>
      <c r="I370" s="51"/>
      <c r="J370" s="51"/>
    </row>
    <row r="371" spans="8:10" s="1" customFormat="1" x14ac:dyDescent="0.2">
      <c r="H371" s="51"/>
      <c r="I371" s="51"/>
      <c r="J371" s="51"/>
    </row>
    <row r="372" spans="8:10" s="1" customFormat="1" x14ac:dyDescent="0.2">
      <c r="H372" s="51"/>
      <c r="I372" s="51"/>
      <c r="J372" s="51"/>
    </row>
    <row r="373" spans="8:10" s="1" customFormat="1" x14ac:dyDescent="0.2">
      <c r="H373" s="51"/>
      <c r="I373" s="51"/>
      <c r="J373" s="51"/>
    </row>
    <row r="374" spans="8:10" s="1" customFormat="1" x14ac:dyDescent="0.2">
      <c r="H374" s="51"/>
      <c r="I374" s="51"/>
      <c r="J374" s="51"/>
    </row>
    <row r="375" spans="8:10" s="1" customFormat="1" x14ac:dyDescent="0.2">
      <c r="H375" s="51"/>
      <c r="I375" s="51"/>
      <c r="J375" s="51"/>
    </row>
    <row r="376" spans="8:10" s="1" customFormat="1" x14ac:dyDescent="0.2">
      <c r="H376" s="51"/>
      <c r="I376" s="51"/>
      <c r="J376" s="51"/>
    </row>
    <row r="377" spans="8:10" s="1" customFormat="1" x14ac:dyDescent="0.2">
      <c r="H377" s="51"/>
      <c r="I377" s="51"/>
      <c r="J377" s="51"/>
    </row>
    <row r="378" spans="8:10" s="1" customFormat="1" x14ac:dyDescent="0.2">
      <c r="H378" s="51"/>
      <c r="I378" s="51"/>
      <c r="J378" s="51"/>
    </row>
    <row r="379" spans="8:10" s="1" customFormat="1" x14ac:dyDescent="0.2">
      <c r="H379" s="51"/>
      <c r="I379" s="51"/>
      <c r="J379" s="51"/>
    </row>
    <row r="380" spans="8:10" s="1" customFormat="1" x14ac:dyDescent="0.2">
      <c r="H380" s="51"/>
      <c r="I380" s="51"/>
      <c r="J380" s="51"/>
    </row>
    <row r="381" spans="8:10" s="1" customFormat="1" x14ac:dyDescent="0.2">
      <c r="H381" s="51"/>
      <c r="I381" s="51"/>
      <c r="J381" s="51"/>
    </row>
    <row r="382" spans="8:10" s="1" customFormat="1" x14ac:dyDescent="0.2">
      <c r="H382" s="51"/>
      <c r="I382" s="51"/>
      <c r="J382" s="51"/>
    </row>
    <row r="383" spans="8:10" s="1" customFormat="1" x14ac:dyDescent="0.2">
      <c r="H383" s="51"/>
      <c r="I383" s="51"/>
      <c r="J383" s="51"/>
    </row>
    <row r="384" spans="8:10" s="1" customFormat="1" x14ac:dyDescent="0.2">
      <c r="H384" s="51"/>
      <c r="I384" s="51"/>
      <c r="J384" s="51"/>
    </row>
    <row r="385" spans="8:10" s="1" customFormat="1" x14ac:dyDescent="0.2">
      <c r="H385" s="51"/>
      <c r="I385" s="51"/>
      <c r="J385" s="51"/>
    </row>
    <row r="386" spans="8:10" s="1" customFormat="1" x14ac:dyDescent="0.2">
      <c r="H386" s="51"/>
      <c r="I386" s="51"/>
      <c r="J386" s="51"/>
    </row>
    <row r="387" spans="8:10" s="1" customFormat="1" x14ac:dyDescent="0.2">
      <c r="H387" s="51"/>
      <c r="I387" s="51"/>
      <c r="J387" s="51"/>
    </row>
    <row r="388" spans="8:10" s="1" customFormat="1" x14ac:dyDescent="0.2">
      <c r="H388" s="51"/>
      <c r="I388" s="51"/>
      <c r="J388" s="51"/>
    </row>
    <row r="389" spans="8:10" s="1" customFormat="1" x14ac:dyDescent="0.2">
      <c r="H389" s="51"/>
      <c r="I389" s="51"/>
      <c r="J389" s="51"/>
    </row>
    <row r="390" spans="8:10" s="1" customFormat="1" x14ac:dyDescent="0.2">
      <c r="H390" s="51"/>
      <c r="I390" s="51"/>
      <c r="J390" s="51"/>
    </row>
    <row r="391" spans="8:10" s="1" customFormat="1" x14ac:dyDescent="0.2">
      <c r="H391" s="51"/>
      <c r="I391" s="51"/>
      <c r="J391" s="51"/>
    </row>
    <row r="392" spans="8:10" s="1" customFormat="1" x14ac:dyDescent="0.2">
      <c r="H392" s="51"/>
      <c r="I392" s="51"/>
      <c r="J392" s="51"/>
    </row>
    <row r="393" spans="8:10" s="1" customFormat="1" x14ac:dyDescent="0.2">
      <c r="H393" s="51"/>
      <c r="I393" s="51"/>
      <c r="J393" s="51"/>
    </row>
    <row r="394" spans="8:10" s="1" customFormat="1" x14ac:dyDescent="0.2">
      <c r="H394" s="51"/>
      <c r="I394" s="51"/>
      <c r="J394" s="51"/>
    </row>
    <row r="395" spans="8:10" s="1" customFormat="1" x14ac:dyDescent="0.2">
      <c r="H395" s="51"/>
      <c r="I395" s="51"/>
      <c r="J395" s="51"/>
    </row>
    <row r="396" spans="8:10" s="1" customFormat="1" x14ac:dyDescent="0.2">
      <c r="H396" s="51"/>
      <c r="I396" s="51"/>
      <c r="J396" s="51"/>
    </row>
    <row r="397" spans="8:10" s="1" customFormat="1" x14ac:dyDescent="0.2">
      <c r="H397" s="51"/>
      <c r="I397" s="51"/>
      <c r="J397" s="51"/>
    </row>
    <row r="398" spans="8:10" s="1" customFormat="1" x14ac:dyDescent="0.2">
      <c r="H398" s="51"/>
      <c r="I398" s="51"/>
      <c r="J398" s="51"/>
    </row>
    <row r="399" spans="8:10" s="1" customFormat="1" x14ac:dyDescent="0.2">
      <c r="H399" s="51"/>
      <c r="I399" s="51"/>
      <c r="J399" s="51"/>
    </row>
    <row r="400" spans="8:10" s="1" customFormat="1" x14ac:dyDescent="0.2">
      <c r="H400" s="51"/>
      <c r="I400" s="51"/>
      <c r="J400" s="51"/>
    </row>
    <row r="401" spans="8:10" s="1" customFormat="1" x14ac:dyDescent="0.2">
      <c r="H401" s="51"/>
      <c r="I401" s="51"/>
      <c r="J401" s="51"/>
    </row>
    <row r="402" spans="8:10" s="1" customFormat="1" x14ac:dyDescent="0.2">
      <c r="H402" s="51"/>
      <c r="I402" s="51"/>
      <c r="J402" s="51"/>
    </row>
    <row r="403" spans="8:10" s="1" customFormat="1" x14ac:dyDescent="0.2">
      <c r="H403" s="51"/>
      <c r="I403" s="51"/>
      <c r="J403" s="51"/>
    </row>
    <row r="404" spans="8:10" s="1" customFormat="1" x14ac:dyDescent="0.2">
      <c r="H404" s="51"/>
      <c r="I404" s="51"/>
      <c r="J404" s="51"/>
    </row>
    <row r="405" spans="8:10" s="1" customFormat="1" x14ac:dyDescent="0.2">
      <c r="H405" s="51"/>
      <c r="I405" s="51"/>
      <c r="J405" s="51"/>
    </row>
    <row r="406" spans="8:10" s="1" customFormat="1" x14ac:dyDescent="0.2">
      <c r="H406" s="51"/>
      <c r="I406" s="51"/>
      <c r="J406" s="51"/>
    </row>
    <row r="407" spans="8:10" s="1" customFormat="1" x14ac:dyDescent="0.2">
      <c r="H407" s="51"/>
      <c r="I407" s="51"/>
      <c r="J407" s="51"/>
    </row>
    <row r="408" spans="8:10" s="1" customFormat="1" x14ac:dyDescent="0.2">
      <c r="H408" s="51"/>
      <c r="I408" s="51"/>
      <c r="J408" s="51"/>
    </row>
    <row r="409" spans="8:10" s="1" customFormat="1" x14ac:dyDescent="0.2">
      <c r="H409" s="51"/>
      <c r="I409" s="51"/>
      <c r="J409" s="51"/>
    </row>
    <row r="410" spans="8:10" s="1" customFormat="1" x14ac:dyDescent="0.2">
      <c r="H410" s="51"/>
      <c r="I410" s="51"/>
      <c r="J410" s="51"/>
    </row>
    <row r="411" spans="8:10" s="1" customFormat="1" x14ac:dyDescent="0.2">
      <c r="H411" s="51"/>
      <c r="I411" s="51"/>
      <c r="J411" s="51"/>
    </row>
    <row r="412" spans="8:10" s="1" customFormat="1" x14ac:dyDescent="0.2">
      <c r="H412" s="51"/>
      <c r="I412" s="51"/>
      <c r="J412" s="51"/>
    </row>
    <row r="413" spans="8:10" s="1" customFormat="1" x14ac:dyDescent="0.2">
      <c r="H413" s="51"/>
      <c r="I413" s="51"/>
      <c r="J413" s="51"/>
    </row>
    <row r="414" spans="8:10" s="1" customFormat="1" x14ac:dyDescent="0.2">
      <c r="H414" s="51"/>
      <c r="I414" s="51"/>
      <c r="J414" s="51"/>
    </row>
    <row r="415" spans="8:10" s="1" customFormat="1" x14ac:dyDescent="0.2">
      <c r="H415" s="51"/>
      <c r="I415" s="51"/>
      <c r="J415" s="51"/>
    </row>
    <row r="416" spans="8:10" s="1" customFormat="1" x14ac:dyDescent="0.2">
      <c r="H416" s="51"/>
      <c r="I416" s="51"/>
      <c r="J416" s="51"/>
    </row>
    <row r="417" spans="8:10" s="1" customFormat="1" x14ac:dyDescent="0.2">
      <c r="H417" s="51"/>
      <c r="I417" s="51"/>
      <c r="J417" s="51"/>
    </row>
    <row r="418" spans="8:10" s="1" customFormat="1" x14ac:dyDescent="0.2">
      <c r="H418" s="51"/>
      <c r="I418" s="51"/>
      <c r="J418" s="51"/>
    </row>
    <row r="419" spans="8:10" s="1" customFormat="1" x14ac:dyDescent="0.2">
      <c r="H419" s="51"/>
      <c r="I419" s="51"/>
      <c r="J419" s="51"/>
    </row>
    <row r="420" spans="8:10" s="1" customFormat="1" x14ac:dyDescent="0.2">
      <c r="H420" s="51"/>
      <c r="I420" s="51"/>
      <c r="J420" s="51"/>
    </row>
    <row r="421" spans="8:10" s="1" customFormat="1" x14ac:dyDescent="0.2">
      <c r="H421" s="51"/>
      <c r="I421" s="51"/>
      <c r="J421" s="51"/>
    </row>
    <row r="422" spans="8:10" s="1" customFormat="1" x14ac:dyDescent="0.2">
      <c r="H422" s="51"/>
      <c r="I422" s="51"/>
      <c r="J422" s="51"/>
    </row>
    <row r="423" spans="8:10" s="1" customFormat="1" x14ac:dyDescent="0.2">
      <c r="H423" s="51"/>
      <c r="I423" s="51"/>
      <c r="J423" s="51"/>
    </row>
    <row r="424" spans="8:10" s="1" customFormat="1" x14ac:dyDescent="0.2">
      <c r="H424" s="51"/>
      <c r="I424" s="51"/>
      <c r="J424" s="51"/>
    </row>
    <row r="425" spans="8:10" s="1" customFormat="1" x14ac:dyDescent="0.2">
      <c r="H425" s="51"/>
      <c r="I425" s="51"/>
      <c r="J425" s="51"/>
    </row>
    <row r="426" spans="8:10" s="1" customFormat="1" x14ac:dyDescent="0.2">
      <c r="H426" s="51"/>
      <c r="I426" s="51"/>
      <c r="J426" s="51"/>
    </row>
    <row r="427" spans="8:10" s="1" customFormat="1" x14ac:dyDescent="0.2">
      <c r="H427" s="51"/>
      <c r="I427" s="51"/>
      <c r="J427" s="51"/>
    </row>
    <row r="428" spans="8:10" s="1" customFormat="1" x14ac:dyDescent="0.2">
      <c r="H428" s="51"/>
      <c r="I428" s="51"/>
      <c r="J428" s="51"/>
    </row>
    <row r="429" spans="8:10" s="1" customFormat="1" x14ac:dyDescent="0.2">
      <c r="H429" s="51"/>
      <c r="I429" s="51"/>
      <c r="J429" s="51"/>
    </row>
    <row r="430" spans="8:10" s="1" customFormat="1" x14ac:dyDescent="0.2">
      <c r="H430" s="51"/>
      <c r="I430" s="51"/>
      <c r="J430" s="51"/>
    </row>
    <row r="431" spans="8:10" s="1" customFormat="1" x14ac:dyDescent="0.2">
      <c r="H431" s="51"/>
      <c r="I431" s="51"/>
      <c r="J431" s="51"/>
    </row>
    <row r="432" spans="8:10" s="1" customFormat="1" x14ac:dyDescent="0.2">
      <c r="H432" s="51"/>
      <c r="I432" s="51"/>
      <c r="J432" s="51"/>
    </row>
    <row r="433" spans="8:10" s="1" customFormat="1" x14ac:dyDescent="0.2">
      <c r="H433" s="51"/>
      <c r="I433" s="51"/>
      <c r="J433" s="51"/>
    </row>
    <row r="434" spans="8:10" s="1" customFormat="1" x14ac:dyDescent="0.2">
      <c r="H434" s="51"/>
      <c r="I434" s="51"/>
      <c r="J434" s="51"/>
    </row>
    <row r="435" spans="8:10" s="1" customFormat="1" x14ac:dyDescent="0.2">
      <c r="H435" s="51"/>
      <c r="I435" s="51"/>
      <c r="J435" s="51"/>
    </row>
    <row r="436" spans="8:10" s="1" customFormat="1" x14ac:dyDescent="0.2">
      <c r="H436" s="51"/>
      <c r="I436" s="51"/>
      <c r="J436" s="51"/>
    </row>
    <row r="437" spans="8:10" s="1" customFormat="1" x14ac:dyDescent="0.2">
      <c r="H437" s="51"/>
      <c r="I437" s="51"/>
      <c r="J437" s="51"/>
    </row>
    <row r="438" spans="8:10" s="1" customFormat="1" x14ac:dyDescent="0.2">
      <c r="H438" s="51"/>
      <c r="I438" s="51"/>
      <c r="J438" s="51"/>
    </row>
    <row r="439" spans="8:10" s="1" customFormat="1" x14ac:dyDescent="0.2">
      <c r="H439" s="51"/>
      <c r="I439" s="51"/>
      <c r="J439" s="51"/>
    </row>
    <row r="440" spans="8:10" s="1" customFormat="1" x14ac:dyDescent="0.2">
      <c r="H440" s="51"/>
      <c r="I440" s="51"/>
      <c r="J440" s="51"/>
    </row>
    <row r="441" spans="8:10" s="1" customFormat="1" x14ac:dyDescent="0.2">
      <c r="H441" s="51"/>
      <c r="I441" s="51"/>
      <c r="J441" s="51"/>
    </row>
    <row r="442" spans="8:10" s="1" customFormat="1" x14ac:dyDescent="0.2">
      <c r="H442" s="51"/>
      <c r="I442" s="51"/>
      <c r="J442" s="51"/>
    </row>
    <row r="443" spans="8:10" s="1" customFormat="1" x14ac:dyDescent="0.2">
      <c r="H443" s="51"/>
      <c r="I443" s="51"/>
      <c r="J443" s="51"/>
    </row>
    <row r="444" spans="8:10" s="1" customFormat="1" x14ac:dyDescent="0.2">
      <c r="H444" s="51"/>
      <c r="I444" s="51"/>
      <c r="J444" s="51"/>
    </row>
    <row r="445" spans="8:10" s="1" customFormat="1" x14ac:dyDescent="0.2">
      <c r="H445" s="51"/>
      <c r="I445" s="51"/>
      <c r="J445" s="51"/>
    </row>
    <row r="446" spans="8:10" s="1" customFormat="1" x14ac:dyDescent="0.2">
      <c r="H446" s="51"/>
      <c r="I446" s="51"/>
      <c r="J446" s="51"/>
    </row>
    <row r="447" spans="8:10" s="1" customFormat="1" x14ac:dyDescent="0.2">
      <c r="H447" s="51"/>
      <c r="I447" s="51"/>
      <c r="J447" s="51"/>
    </row>
    <row r="448" spans="8:10" s="1" customFormat="1" x14ac:dyDescent="0.2">
      <c r="H448" s="51"/>
      <c r="I448" s="51"/>
      <c r="J448" s="51"/>
    </row>
    <row r="449" spans="8:10" s="1" customFormat="1" x14ac:dyDescent="0.2">
      <c r="H449" s="51"/>
      <c r="I449" s="51"/>
      <c r="J449" s="51"/>
    </row>
    <row r="450" spans="8:10" s="1" customFormat="1" x14ac:dyDescent="0.2">
      <c r="H450" s="51"/>
      <c r="I450" s="51"/>
      <c r="J450" s="51"/>
    </row>
    <row r="451" spans="8:10" s="1" customFormat="1" x14ac:dyDescent="0.2">
      <c r="H451" s="51"/>
      <c r="I451" s="51"/>
      <c r="J451" s="51"/>
    </row>
    <row r="452" spans="8:10" s="1" customFormat="1" x14ac:dyDescent="0.2">
      <c r="H452" s="51"/>
      <c r="I452" s="51"/>
      <c r="J452" s="51"/>
    </row>
    <row r="453" spans="8:10" s="1" customFormat="1" x14ac:dyDescent="0.2">
      <c r="H453" s="51"/>
      <c r="I453" s="51"/>
      <c r="J453" s="51"/>
    </row>
    <row r="454" spans="8:10" s="1" customFormat="1" x14ac:dyDescent="0.2">
      <c r="H454" s="51"/>
      <c r="I454" s="51"/>
      <c r="J454" s="51"/>
    </row>
    <row r="455" spans="8:10" s="1" customFormat="1" x14ac:dyDescent="0.2">
      <c r="H455" s="51"/>
      <c r="I455" s="51"/>
      <c r="J455" s="51"/>
    </row>
    <row r="456" spans="8:10" s="1" customFormat="1" x14ac:dyDescent="0.2">
      <c r="H456" s="51"/>
      <c r="I456" s="51"/>
      <c r="J456" s="51"/>
    </row>
    <row r="457" spans="8:10" s="1" customFormat="1" x14ac:dyDescent="0.2">
      <c r="H457" s="51"/>
      <c r="I457" s="51"/>
      <c r="J457" s="51"/>
    </row>
    <row r="458" spans="8:10" s="1" customFormat="1" x14ac:dyDescent="0.2">
      <c r="H458" s="51"/>
      <c r="I458" s="51"/>
      <c r="J458" s="51"/>
    </row>
    <row r="459" spans="8:10" s="1" customFormat="1" x14ac:dyDescent="0.2">
      <c r="H459" s="51"/>
      <c r="I459" s="51"/>
      <c r="J459" s="51"/>
    </row>
    <row r="460" spans="8:10" s="1" customFormat="1" x14ac:dyDescent="0.2">
      <c r="H460" s="51"/>
      <c r="I460" s="51"/>
      <c r="J460" s="51"/>
    </row>
    <row r="461" spans="8:10" s="1" customFormat="1" x14ac:dyDescent="0.2">
      <c r="H461" s="51"/>
      <c r="I461" s="51"/>
      <c r="J461" s="51"/>
    </row>
    <row r="462" spans="8:10" s="1" customFormat="1" x14ac:dyDescent="0.2">
      <c r="H462" s="51"/>
      <c r="I462" s="51"/>
      <c r="J462" s="51"/>
    </row>
    <row r="463" spans="8:10" s="1" customFormat="1" x14ac:dyDescent="0.2">
      <c r="H463" s="51"/>
      <c r="I463" s="51"/>
      <c r="J463" s="51"/>
    </row>
    <row r="464" spans="8:10" s="1" customFormat="1" x14ac:dyDescent="0.2">
      <c r="H464" s="51"/>
      <c r="I464" s="51"/>
      <c r="J464" s="51"/>
    </row>
    <row r="465" spans="8:10" s="1" customFormat="1" x14ac:dyDescent="0.2">
      <c r="H465" s="51"/>
      <c r="I465" s="51"/>
      <c r="J465" s="51"/>
    </row>
    <row r="466" spans="8:10" s="1" customFormat="1" x14ac:dyDescent="0.2">
      <c r="H466" s="51"/>
      <c r="I466" s="51"/>
      <c r="J466" s="51"/>
    </row>
    <row r="467" spans="8:10" s="1" customFormat="1" x14ac:dyDescent="0.2">
      <c r="H467" s="51"/>
      <c r="I467" s="51"/>
      <c r="J467" s="51"/>
    </row>
    <row r="468" spans="8:10" s="1" customFormat="1" x14ac:dyDescent="0.2">
      <c r="H468" s="51"/>
      <c r="I468" s="51"/>
      <c r="J468" s="51"/>
    </row>
    <row r="469" spans="8:10" s="1" customFormat="1" x14ac:dyDescent="0.2">
      <c r="H469" s="51"/>
      <c r="I469" s="51"/>
      <c r="J469" s="51"/>
    </row>
    <row r="470" spans="8:10" s="1" customFormat="1" x14ac:dyDescent="0.2">
      <c r="H470" s="51"/>
      <c r="I470" s="51"/>
      <c r="J470" s="51"/>
    </row>
    <row r="471" spans="8:10" s="1" customFormat="1" x14ac:dyDescent="0.2">
      <c r="H471" s="51"/>
      <c r="I471" s="51"/>
      <c r="J471" s="51"/>
    </row>
    <row r="472" spans="8:10" s="1" customFormat="1" x14ac:dyDescent="0.2">
      <c r="H472" s="51"/>
      <c r="I472" s="51"/>
      <c r="J472" s="51"/>
    </row>
    <row r="473" spans="8:10" s="1" customFormat="1" x14ac:dyDescent="0.2">
      <c r="H473" s="51"/>
      <c r="I473" s="51"/>
      <c r="J473" s="51"/>
    </row>
    <row r="474" spans="8:10" s="1" customFormat="1" x14ac:dyDescent="0.2">
      <c r="H474" s="51"/>
      <c r="I474" s="51"/>
      <c r="J474" s="51"/>
    </row>
    <row r="475" spans="8:10" s="1" customFormat="1" x14ac:dyDescent="0.2">
      <c r="H475" s="51"/>
      <c r="I475" s="51"/>
      <c r="J475" s="51"/>
    </row>
    <row r="476" spans="8:10" s="1" customFormat="1" x14ac:dyDescent="0.2">
      <c r="H476" s="51"/>
      <c r="I476" s="51"/>
      <c r="J476" s="51"/>
    </row>
    <row r="477" spans="8:10" s="1" customFormat="1" x14ac:dyDescent="0.2">
      <c r="H477" s="51"/>
      <c r="I477" s="51"/>
      <c r="J477" s="51"/>
    </row>
    <row r="478" spans="8:10" s="1" customFormat="1" x14ac:dyDescent="0.2">
      <c r="H478" s="51"/>
      <c r="I478" s="51"/>
      <c r="J478" s="51"/>
    </row>
    <row r="479" spans="8:10" s="1" customFormat="1" x14ac:dyDescent="0.2">
      <c r="H479" s="51"/>
      <c r="I479" s="51"/>
      <c r="J479" s="51"/>
    </row>
    <row r="480" spans="8:10" s="1" customFormat="1" x14ac:dyDescent="0.2">
      <c r="H480" s="51"/>
      <c r="I480" s="51"/>
      <c r="J480" s="51"/>
    </row>
    <row r="481" spans="8:10" s="1" customFormat="1" x14ac:dyDescent="0.2">
      <c r="H481" s="51"/>
      <c r="I481" s="51"/>
      <c r="J481" s="51"/>
    </row>
    <row r="482" spans="8:10" s="1" customFormat="1" x14ac:dyDescent="0.2">
      <c r="H482" s="51"/>
      <c r="I482" s="51"/>
      <c r="J482" s="51"/>
    </row>
    <row r="483" spans="8:10" s="1" customFormat="1" x14ac:dyDescent="0.2">
      <c r="H483" s="51"/>
      <c r="I483" s="51"/>
      <c r="J483" s="51"/>
    </row>
    <row r="484" spans="8:10" s="1" customFormat="1" x14ac:dyDescent="0.2">
      <c r="H484" s="51"/>
      <c r="I484" s="51"/>
      <c r="J484" s="51"/>
    </row>
    <row r="485" spans="8:10" s="1" customFormat="1" x14ac:dyDescent="0.2">
      <c r="H485" s="51"/>
      <c r="I485" s="51"/>
      <c r="J485" s="51"/>
    </row>
    <row r="486" spans="8:10" s="1" customFormat="1" x14ac:dyDescent="0.2">
      <c r="H486" s="51"/>
      <c r="I486" s="51"/>
      <c r="J486" s="51"/>
    </row>
    <row r="487" spans="8:10" s="1" customFormat="1" x14ac:dyDescent="0.2">
      <c r="H487" s="51"/>
      <c r="I487" s="51"/>
      <c r="J487" s="51"/>
    </row>
    <row r="488" spans="8:10" s="1" customFormat="1" x14ac:dyDescent="0.2">
      <c r="H488" s="51"/>
      <c r="I488" s="51"/>
      <c r="J488" s="51"/>
    </row>
    <row r="489" spans="8:10" s="1" customFormat="1" x14ac:dyDescent="0.2">
      <c r="H489" s="51"/>
      <c r="I489" s="51"/>
      <c r="J489" s="51"/>
    </row>
    <row r="490" spans="8:10" s="1" customFormat="1" x14ac:dyDescent="0.2">
      <c r="H490" s="51"/>
      <c r="I490" s="51"/>
      <c r="J490" s="51"/>
    </row>
    <row r="491" spans="8:10" s="1" customFormat="1" x14ac:dyDescent="0.2">
      <c r="H491" s="51"/>
      <c r="I491" s="51"/>
      <c r="J491" s="51"/>
    </row>
    <row r="492" spans="8:10" s="1" customFormat="1" x14ac:dyDescent="0.2">
      <c r="H492" s="51"/>
      <c r="I492" s="51"/>
      <c r="J492" s="51"/>
    </row>
    <row r="493" spans="8:10" s="1" customFormat="1" x14ac:dyDescent="0.2">
      <c r="H493" s="51"/>
      <c r="I493" s="51"/>
      <c r="J493" s="51"/>
    </row>
    <row r="494" spans="8:10" s="1" customFormat="1" x14ac:dyDescent="0.2">
      <c r="H494" s="51"/>
      <c r="I494" s="51"/>
      <c r="J494" s="51"/>
    </row>
    <row r="495" spans="8:10" s="1" customFormat="1" x14ac:dyDescent="0.2">
      <c r="H495" s="51"/>
      <c r="I495" s="51"/>
      <c r="J495" s="51"/>
    </row>
    <row r="496" spans="8:10" s="1" customFormat="1" x14ac:dyDescent="0.2">
      <c r="H496" s="51"/>
      <c r="I496" s="51"/>
      <c r="J496" s="51"/>
    </row>
    <row r="497" spans="8:10" s="1" customFormat="1" x14ac:dyDescent="0.2">
      <c r="H497" s="51"/>
      <c r="I497" s="51"/>
      <c r="J497" s="51"/>
    </row>
    <row r="498" spans="8:10" s="1" customFormat="1" x14ac:dyDescent="0.2">
      <c r="H498" s="51"/>
      <c r="I498" s="51"/>
      <c r="J498" s="51"/>
    </row>
    <row r="499" spans="8:10" s="1" customFormat="1" x14ac:dyDescent="0.2">
      <c r="H499" s="51"/>
      <c r="I499" s="51"/>
      <c r="J499" s="51"/>
    </row>
    <row r="500" spans="8:10" s="1" customFormat="1" x14ac:dyDescent="0.2">
      <c r="H500" s="51"/>
      <c r="I500" s="51"/>
      <c r="J500" s="51"/>
    </row>
    <row r="501" spans="8:10" s="1" customFormat="1" x14ac:dyDescent="0.2">
      <c r="H501" s="51"/>
      <c r="I501" s="51"/>
      <c r="J501" s="51"/>
    </row>
    <row r="502" spans="8:10" s="1" customFormat="1" x14ac:dyDescent="0.2">
      <c r="H502" s="51"/>
      <c r="I502" s="51"/>
      <c r="J502" s="51"/>
    </row>
    <row r="503" spans="8:10" s="1" customFormat="1" x14ac:dyDescent="0.2">
      <c r="H503" s="51"/>
      <c r="I503" s="51"/>
      <c r="J503" s="51"/>
    </row>
    <row r="504" spans="8:10" s="1" customFormat="1" x14ac:dyDescent="0.2">
      <c r="H504" s="51"/>
      <c r="I504" s="51"/>
      <c r="J504" s="51"/>
    </row>
    <row r="505" spans="8:10" s="1" customFormat="1" x14ac:dyDescent="0.2">
      <c r="H505" s="51"/>
      <c r="I505" s="51"/>
      <c r="J505" s="51"/>
    </row>
    <row r="506" spans="8:10" s="1" customFormat="1" x14ac:dyDescent="0.2">
      <c r="H506" s="51"/>
      <c r="I506" s="51"/>
      <c r="J506" s="51"/>
    </row>
    <row r="507" spans="8:10" s="1" customFormat="1" x14ac:dyDescent="0.2">
      <c r="H507" s="51"/>
      <c r="I507" s="51"/>
      <c r="J507" s="51"/>
    </row>
    <row r="508" spans="8:10" s="1" customFormat="1" x14ac:dyDescent="0.2">
      <c r="H508" s="51"/>
      <c r="I508" s="51"/>
      <c r="J508" s="51"/>
    </row>
    <row r="509" spans="8:10" s="1" customFormat="1" x14ac:dyDescent="0.2">
      <c r="H509" s="51"/>
      <c r="I509" s="51"/>
      <c r="J509" s="51"/>
    </row>
    <row r="510" spans="8:10" s="1" customFormat="1" x14ac:dyDescent="0.2">
      <c r="H510" s="51"/>
      <c r="I510" s="51"/>
      <c r="J510" s="51"/>
    </row>
    <row r="511" spans="8:10" s="1" customFormat="1" x14ac:dyDescent="0.2">
      <c r="H511" s="51"/>
      <c r="I511" s="51"/>
      <c r="J511" s="51"/>
    </row>
    <row r="512" spans="8:10" s="1" customFormat="1" x14ac:dyDescent="0.2">
      <c r="H512" s="51"/>
      <c r="I512" s="51"/>
      <c r="J512" s="51"/>
    </row>
    <row r="513" spans="8:10" s="1" customFormat="1" x14ac:dyDescent="0.2">
      <c r="H513" s="51"/>
      <c r="I513" s="51"/>
      <c r="J513" s="51"/>
    </row>
    <row r="514" spans="8:10" s="1" customFormat="1" x14ac:dyDescent="0.2">
      <c r="H514" s="51"/>
      <c r="I514" s="51"/>
      <c r="J514" s="51"/>
    </row>
    <row r="515" spans="8:10" s="1" customFormat="1" x14ac:dyDescent="0.2">
      <c r="H515" s="51"/>
      <c r="I515" s="51"/>
      <c r="J515" s="51"/>
    </row>
    <row r="516" spans="8:10" s="1" customFormat="1" x14ac:dyDescent="0.2">
      <c r="H516" s="51"/>
      <c r="I516" s="51"/>
      <c r="J516" s="51"/>
    </row>
    <row r="517" spans="8:10" s="1" customFormat="1" x14ac:dyDescent="0.2">
      <c r="H517" s="51"/>
      <c r="I517" s="51"/>
      <c r="J517" s="51"/>
    </row>
    <row r="518" spans="8:10" s="1" customFormat="1" x14ac:dyDescent="0.2">
      <c r="H518" s="51"/>
      <c r="I518" s="51"/>
      <c r="J518" s="51"/>
    </row>
    <row r="519" spans="8:10" s="1" customFormat="1" x14ac:dyDescent="0.2">
      <c r="H519" s="51"/>
      <c r="I519" s="51"/>
      <c r="J519" s="51"/>
    </row>
    <row r="520" spans="8:10" s="1" customFormat="1" x14ac:dyDescent="0.2">
      <c r="H520" s="51"/>
      <c r="I520" s="51"/>
      <c r="J520" s="51"/>
    </row>
    <row r="521" spans="8:10" s="1" customFormat="1" x14ac:dyDescent="0.2">
      <c r="H521" s="51"/>
      <c r="I521" s="51"/>
      <c r="J521" s="51"/>
    </row>
    <row r="522" spans="8:10" s="1" customFormat="1" x14ac:dyDescent="0.2">
      <c r="H522" s="51"/>
      <c r="I522" s="51"/>
      <c r="J522" s="51"/>
    </row>
    <row r="523" spans="8:10" s="1" customFormat="1" x14ac:dyDescent="0.2">
      <c r="H523" s="51"/>
      <c r="I523" s="51"/>
      <c r="J523" s="51"/>
    </row>
    <row r="524" spans="8:10" s="1" customFormat="1" x14ac:dyDescent="0.2">
      <c r="H524" s="51"/>
      <c r="I524" s="51"/>
      <c r="J524" s="51"/>
    </row>
    <row r="525" spans="8:10" s="1" customFormat="1" x14ac:dyDescent="0.2">
      <c r="H525" s="51"/>
      <c r="I525" s="51"/>
      <c r="J525" s="51"/>
    </row>
    <row r="526" spans="8:10" s="1" customFormat="1" x14ac:dyDescent="0.2">
      <c r="H526" s="51"/>
      <c r="I526" s="51"/>
      <c r="J526" s="51"/>
    </row>
    <row r="527" spans="8:10" s="1" customFormat="1" x14ac:dyDescent="0.2">
      <c r="H527" s="51"/>
      <c r="I527" s="51"/>
      <c r="J527" s="51"/>
    </row>
    <row r="528" spans="8:10" s="1" customFormat="1" x14ac:dyDescent="0.2">
      <c r="H528" s="51"/>
      <c r="I528" s="51"/>
      <c r="J528" s="51"/>
    </row>
    <row r="529" spans="8:10" s="1" customFormat="1" x14ac:dyDescent="0.2">
      <c r="H529" s="51"/>
      <c r="I529" s="51"/>
      <c r="J529" s="51"/>
    </row>
    <row r="530" spans="8:10" s="1" customFormat="1" x14ac:dyDescent="0.2">
      <c r="H530" s="51"/>
      <c r="I530" s="51"/>
      <c r="J530" s="51"/>
    </row>
    <row r="531" spans="8:10" s="1" customFormat="1" x14ac:dyDescent="0.2">
      <c r="H531" s="51"/>
      <c r="I531" s="51"/>
      <c r="J531" s="51"/>
    </row>
    <row r="532" spans="8:10" s="1" customFormat="1" x14ac:dyDescent="0.2">
      <c r="H532" s="51"/>
      <c r="I532" s="51"/>
      <c r="J532" s="51"/>
    </row>
    <row r="533" spans="8:10" s="1" customFormat="1" x14ac:dyDescent="0.2">
      <c r="H533" s="51"/>
      <c r="I533" s="51"/>
      <c r="J533" s="51"/>
    </row>
    <row r="534" spans="8:10" s="1" customFormat="1" x14ac:dyDescent="0.2">
      <c r="H534" s="51"/>
      <c r="I534" s="51"/>
      <c r="J534" s="51"/>
    </row>
    <row r="535" spans="8:10" s="1" customFormat="1" x14ac:dyDescent="0.2">
      <c r="H535" s="51"/>
      <c r="I535" s="51"/>
      <c r="J535" s="51"/>
    </row>
    <row r="536" spans="8:10" s="1" customFormat="1" x14ac:dyDescent="0.2">
      <c r="H536" s="51"/>
      <c r="I536" s="51"/>
      <c r="J536" s="51"/>
    </row>
    <row r="537" spans="8:10" s="1" customFormat="1" x14ac:dyDescent="0.2">
      <c r="H537" s="51"/>
      <c r="I537" s="51"/>
      <c r="J537" s="51"/>
    </row>
    <row r="538" spans="8:10" s="1" customFormat="1" x14ac:dyDescent="0.2">
      <c r="H538" s="51"/>
      <c r="I538" s="51"/>
      <c r="J538" s="51"/>
    </row>
    <row r="539" spans="8:10" s="1" customFormat="1" x14ac:dyDescent="0.2">
      <c r="H539" s="51"/>
      <c r="I539" s="51"/>
      <c r="J539" s="51"/>
    </row>
    <row r="540" spans="8:10" s="1" customFormat="1" x14ac:dyDescent="0.2">
      <c r="H540" s="51"/>
      <c r="I540" s="51"/>
      <c r="J540" s="51"/>
    </row>
    <row r="541" spans="8:10" s="1" customFormat="1" x14ac:dyDescent="0.2">
      <c r="H541" s="51"/>
      <c r="I541" s="51"/>
      <c r="J541" s="51"/>
    </row>
    <row r="542" spans="8:10" s="1" customFormat="1" x14ac:dyDescent="0.2">
      <c r="H542" s="51"/>
      <c r="I542" s="51"/>
      <c r="J542" s="51"/>
    </row>
    <row r="543" spans="8:10" s="1" customFormat="1" x14ac:dyDescent="0.2">
      <c r="H543" s="51"/>
      <c r="I543" s="51"/>
      <c r="J543" s="51"/>
    </row>
    <row r="544" spans="8:10" s="1" customFormat="1" x14ac:dyDescent="0.2">
      <c r="H544" s="51"/>
      <c r="I544" s="51"/>
      <c r="J544" s="51"/>
    </row>
    <row r="545" spans="8:10" s="1" customFormat="1" x14ac:dyDescent="0.2">
      <c r="H545" s="51"/>
      <c r="I545" s="51"/>
      <c r="J545" s="51"/>
    </row>
    <row r="546" spans="8:10" s="1" customFormat="1" x14ac:dyDescent="0.2">
      <c r="H546" s="51"/>
      <c r="I546" s="51"/>
      <c r="J546" s="51"/>
    </row>
    <row r="547" spans="8:10" s="1" customFormat="1" x14ac:dyDescent="0.2">
      <c r="H547" s="51"/>
      <c r="I547" s="51"/>
      <c r="J547" s="51"/>
    </row>
    <row r="548" spans="8:10" s="1" customFormat="1" x14ac:dyDescent="0.2">
      <c r="H548" s="51"/>
      <c r="I548" s="51"/>
      <c r="J548" s="51"/>
    </row>
    <row r="549" spans="8:10" s="1" customFormat="1" x14ac:dyDescent="0.2">
      <c r="H549" s="51"/>
      <c r="I549" s="51"/>
      <c r="J549" s="51"/>
    </row>
    <row r="550" spans="8:10" s="1" customFormat="1" x14ac:dyDescent="0.2">
      <c r="H550" s="51"/>
      <c r="I550" s="51"/>
      <c r="J550" s="51"/>
    </row>
    <row r="551" spans="8:10" s="1" customFormat="1" x14ac:dyDescent="0.2">
      <c r="H551" s="51"/>
      <c r="I551" s="51"/>
      <c r="J551" s="51"/>
    </row>
    <row r="552" spans="8:10" s="1" customFormat="1" x14ac:dyDescent="0.2">
      <c r="H552" s="51"/>
      <c r="I552" s="51"/>
      <c r="J552" s="51"/>
    </row>
    <row r="553" spans="8:10" s="1" customFormat="1" x14ac:dyDescent="0.2">
      <c r="H553" s="51"/>
      <c r="I553" s="51"/>
      <c r="J553" s="51"/>
    </row>
    <row r="554" spans="8:10" s="1" customFormat="1" x14ac:dyDescent="0.2">
      <c r="H554" s="51"/>
      <c r="I554" s="51"/>
      <c r="J554" s="51"/>
    </row>
    <row r="555" spans="8:10" s="1" customFormat="1" x14ac:dyDescent="0.2">
      <c r="H555" s="51"/>
      <c r="I555" s="51"/>
      <c r="J555" s="51"/>
    </row>
    <row r="556" spans="8:10" s="1" customFormat="1" x14ac:dyDescent="0.2">
      <c r="H556" s="51"/>
      <c r="I556" s="51"/>
      <c r="J556" s="51"/>
    </row>
    <row r="557" spans="8:10" s="1" customFormat="1" x14ac:dyDescent="0.2">
      <c r="H557" s="51"/>
      <c r="I557" s="51"/>
      <c r="J557" s="51"/>
    </row>
    <row r="558" spans="8:10" s="1" customFormat="1" x14ac:dyDescent="0.2">
      <c r="H558" s="51"/>
      <c r="I558" s="51"/>
      <c r="J558" s="51"/>
    </row>
    <row r="559" spans="8:10" s="1" customFormat="1" x14ac:dyDescent="0.2">
      <c r="H559" s="51"/>
      <c r="I559" s="51"/>
      <c r="J559" s="51"/>
    </row>
    <row r="560" spans="8:10" s="1" customFormat="1" x14ac:dyDescent="0.2">
      <c r="H560" s="51"/>
      <c r="I560" s="51"/>
      <c r="J560" s="51"/>
    </row>
    <row r="561" spans="8:10" s="1" customFormat="1" x14ac:dyDescent="0.2">
      <c r="H561" s="51"/>
      <c r="I561" s="51"/>
      <c r="J561" s="51"/>
    </row>
    <row r="562" spans="8:10" s="1" customFormat="1" x14ac:dyDescent="0.2">
      <c r="H562" s="51"/>
      <c r="I562" s="51"/>
      <c r="J562" s="51"/>
    </row>
    <row r="563" spans="8:10" s="1" customFormat="1" x14ac:dyDescent="0.2">
      <c r="H563" s="51"/>
      <c r="I563" s="51"/>
      <c r="J563" s="51"/>
    </row>
    <row r="564" spans="8:10" s="1" customFormat="1" x14ac:dyDescent="0.2">
      <c r="H564" s="51"/>
      <c r="I564" s="51"/>
      <c r="J564" s="51"/>
    </row>
    <row r="565" spans="8:10" s="1" customFormat="1" x14ac:dyDescent="0.2">
      <c r="H565" s="51"/>
      <c r="I565" s="51"/>
      <c r="J565" s="51"/>
    </row>
    <row r="566" spans="8:10" s="1" customFormat="1" x14ac:dyDescent="0.2">
      <c r="H566" s="51"/>
      <c r="I566" s="51"/>
      <c r="J566" s="51"/>
    </row>
    <row r="567" spans="8:10" s="1" customFormat="1" x14ac:dyDescent="0.2">
      <c r="H567" s="51"/>
      <c r="I567" s="51"/>
      <c r="J567" s="51"/>
    </row>
    <row r="568" spans="8:10" s="1" customFormat="1" x14ac:dyDescent="0.2">
      <c r="H568" s="51"/>
      <c r="I568" s="51"/>
      <c r="J568" s="51"/>
    </row>
    <row r="569" spans="8:10" s="1" customFormat="1" x14ac:dyDescent="0.2">
      <c r="H569" s="51"/>
      <c r="I569" s="51"/>
      <c r="J569" s="51"/>
    </row>
    <row r="570" spans="8:10" s="1" customFormat="1" x14ac:dyDescent="0.2">
      <c r="H570" s="51"/>
      <c r="I570" s="51"/>
      <c r="J570" s="51"/>
    </row>
    <row r="571" spans="8:10" s="1" customFormat="1" x14ac:dyDescent="0.2">
      <c r="H571" s="51"/>
      <c r="I571" s="51"/>
      <c r="J571" s="51"/>
    </row>
    <row r="572" spans="8:10" s="1" customFormat="1" x14ac:dyDescent="0.2">
      <c r="H572" s="51"/>
      <c r="I572" s="51"/>
      <c r="J572" s="51"/>
    </row>
    <row r="573" spans="8:10" s="1" customFormat="1" x14ac:dyDescent="0.2">
      <c r="H573" s="51"/>
      <c r="I573" s="51"/>
      <c r="J573" s="51"/>
    </row>
    <row r="574" spans="8:10" s="1" customFormat="1" x14ac:dyDescent="0.2">
      <c r="H574" s="51"/>
      <c r="I574" s="51"/>
      <c r="J574" s="51"/>
    </row>
    <row r="575" spans="8:10" s="1" customFormat="1" x14ac:dyDescent="0.2">
      <c r="H575" s="51"/>
      <c r="I575" s="51"/>
      <c r="J575" s="51"/>
    </row>
    <row r="576" spans="8:10" s="1" customFormat="1" x14ac:dyDescent="0.2">
      <c r="H576" s="51"/>
      <c r="I576" s="51"/>
      <c r="J576" s="51"/>
    </row>
    <row r="577" spans="8:10" s="1" customFormat="1" x14ac:dyDescent="0.2">
      <c r="H577" s="51"/>
      <c r="I577" s="51"/>
      <c r="J577" s="51"/>
    </row>
    <row r="578" spans="8:10" s="1" customFormat="1" x14ac:dyDescent="0.2">
      <c r="H578" s="51"/>
      <c r="I578" s="51"/>
      <c r="J578" s="51"/>
    </row>
    <row r="579" spans="8:10" s="1" customFormat="1" x14ac:dyDescent="0.2">
      <c r="H579" s="51"/>
      <c r="I579" s="51"/>
      <c r="J579" s="51"/>
    </row>
    <row r="580" spans="8:10" s="1" customFormat="1" x14ac:dyDescent="0.2">
      <c r="H580" s="51"/>
      <c r="I580" s="51"/>
      <c r="J580" s="51"/>
    </row>
    <row r="581" spans="8:10" s="1" customFormat="1" x14ac:dyDescent="0.2">
      <c r="H581" s="51"/>
      <c r="I581" s="51"/>
      <c r="J581" s="51"/>
    </row>
    <row r="582" spans="8:10" s="1" customFormat="1" x14ac:dyDescent="0.2">
      <c r="H582" s="51"/>
      <c r="I582" s="51"/>
      <c r="J582" s="51"/>
    </row>
    <row r="583" spans="8:10" s="1" customFormat="1" x14ac:dyDescent="0.2">
      <c r="H583" s="51"/>
      <c r="I583" s="51"/>
      <c r="J583" s="51"/>
    </row>
    <row r="584" spans="8:10" s="1" customFormat="1" x14ac:dyDescent="0.2">
      <c r="H584" s="51"/>
      <c r="I584" s="51"/>
      <c r="J584" s="51"/>
    </row>
    <row r="585" spans="8:10" s="1" customFormat="1" x14ac:dyDescent="0.2">
      <c r="H585" s="51"/>
      <c r="I585" s="51"/>
      <c r="J585" s="51"/>
    </row>
    <row r="586" spans="8:10" s="1" customFormat="1" x14ac:dyDescent="0.2">
      <c r="H586" s="51"/>
      <c r="I586" s="51"/>
      <c r="J586" s="51"/>
    </row>
    <row r="587" spans="8:10" s="1" customFormat="1" x14ac:dyDescent="0.2">
      <c r="H587" s="51"/>
      <c r="I587" s="51"/>
      <c r="J587" s="51"/>
    </row>
    <row r="588" spans="8:10" s="1" customFormat="1" x14ac:dyDescent="0.2">
      <c r="H588" s="51"/>
      <c r="I588" s="51"/>
      <c r="J588" s="51"/>
    </row>
    <row r="589" spans="8:10" s="1" customFormat="1" x14ac:dyDescent="0.2">
      <c r="H589" s="51"/>
      <c r="I589" s="51"/>
      <c r="J589" s="51"/>
    </row>
    <row r="590" spans="8:10" s="1" customFormat="1" x14ac:dyDescent="0.2">
      <c r="H590" s="51"/>
      <c r="I590" s="51"/>
      <c r="J590" s="51"/>
    </row>
    <row r="591" spans="8:10" s="1" customFormat="1" x14ac:dyDescent="0.2">
      <c r="H591" s="51"/>
      <c r="I591" s="51"/>
      <c r="J591" s="51"/>
    </row>
    <row r="592" spans="8:10" s="1" customFormat="1" x14ac:dyDescent="0.2">
      <c r="H592" s="51"/>
      <c r="I592" s="51"/>
      <c r="J592" s="51"/>
    </row>
    <row r="593" spans="8:10" s="1" customFormat="1" x14ac:dyDescent="0.2">
      <c r="H593" s="51"/>
      <c r="I593" s="51"/>
      <c r="J593" s="51"/>
    </row>
    <row r="594" spans="8:10" s="1" customFormat="1" x14ac:dyDescent="0.2">
      <c r="H594" s="51"/>
      <c r="I594" s="51"/>
      <c r="J594" s="51"/>
    </row>
    <row r="595" spans="8:10" s="1" customFormat="1" x14ac:dyDescent="0.2">
      <c r="H595" s="51"/>
      <c r="I595" s="51"/>
      <c r="J595" s="51"/>
    </row>
    <row r="596" spans="8:10" s="1" customFormat="1" x14ac:dyDescent="0.2">
      <c r="H596" s="51"/>
      <c r="I596" s="51"/>
      <c r="J596" s="51"/>
    </row>
    <row r="597" spans="8:10" s="1" customFormat="1" x14ac:dyDescent="0.2">
      <c r="H597" s="51"/>
      <c r="I597" s="51"/>
      <c r="J597" s="51"/>
    </row>
    <row r="598" spans="8:10" s="1" customFormat="1" x14ac:dyDescent="0.2">
      <c r="H598" s="51"/>
      <c r="I598" s="51"/>
      <c r="J598" s="51"/>
    </row>
    <row r="599" spans="8:10" s="1" customFormat="1" x14ac:dyDescent="0.2">
      <c r="H599" s="51"/>
      <c r="I599" s="51"/>
      <c r="J599" s="51"/>
    </row>
    <row r="600" spans="8:10" s="1" customFormat="1" x14ac:dyDescent="0.2">
      <c r="H600" s="51"/>
      <c r="I600" s="51"/>
      <c r="J600" s="51"/>
    </row>
    <row r="601" spans="8:10" s="1" customFormat="1" x14ac:dyDescent="0.2">
      <c r="H601" s="51"/>
      <c r="I601" s="51"/>
      <c r="J601" s="51"/>
    </row>
    <row r="602" spans="8:10" s="1" customFormat="1" x14ac:dyDescent="0.2">
      <c r="H602" s="51"/>
      <c r="I602" s="51"/>
      <c r="J602" s="51"/>
    </row>
    <row r="603" spans="8:10" s="1" customFormat="1" x14ac:dyDescent="0.2">
      <c r="H603" s="51"/>
      <c r="I603" s="51"/>
      <c r="J603" s="51"/>
    </row>
    <row r="604" spans="8:10" s="1" customFormat="1" x14ac:dyDescent="0.2">
      <c r="H604" s="51"/>
      <c r="I604" s="51"/>
      <c r="J604" s="51"/>
    </row>
    <row r="605" spans="8:10" s="1" customFormat="1" x14ac:dyDescent="0.2">
      <c r="H605" s="51"/>
      <c r="I605" s="51"/>
      <c r="J605" s="51"/>
    </row>
    <row r="606" spans="8:10" s="1" customFormat="1" x14ac:dyDescent="0.2">
      <c r="H606" s="51"/>
      <c r="I606" s="51"/>
      <c r="J606" s="51"/>
    </row>
    <row r="607" spans="8:10" s="1" customFormat="1" x14ac:dyDescent="0.2">
      <c r="H607" s="51"/>
      <c r="I607" s="51"/>
      <c r="J607" s="51"/>
    </row>
    <row r="608" spans="8:10" s="1" customFormat="1" x14ac:dyDescent="0.2">
      <c r="H608" s="51"/>
      <c r="I608" s="51"/>
      <c r="J608" s="51"/>
    </row>
    <row r="609" spans="8:10" s="1" customFormat="1" x14ac:dyDescent="0.2">
      <c r="H609" s="51"/>
      <c r="I609" s="51"/>
      <c r="J609" s="51"/>
    </row>
    <row r="610" spans="8:10" s="1" customFormat="1" x14ac:dyDescent="0.2">
      <c r="H610" s="51"/>
      <c r="I610" s="51"/>
      <c r="J610" s="51"/>
    </row>
    <row r="611" spans="8:10" s="1" customFormat="1" x14ac:dyDescent="0.2">
      <c r="H611" s="51"/>
      <c r="I611" s="51"/>
      <c r="J611" s="51"/>
    </row>
    <row r="612" spans="8:10" s="1" customFormat="1" x14ac:dyDescent="0.2">
      <c r="H612" s="51"/>
      <c r="I612" s="51"/>
      <c r="J612" s="51"/>
    </row>
    <row r="613" spans="8:10" s="1" customFormat="1" x14ac:dyDescent="0.2">
      <c r="H613" s="51"/>
      <c r="I613" s="51"/>
      <c r="J613" s="51"/>
    </row>
    <row r="614" spans="8:10" s="1" customFormat="1" x14ac:dyDescent="0.2">
      <c r="H614" s="51"/>
      <c r="I614" s="51"/>
      <c r="J614" s="51"/>
    </row>
    <row r="615" spans="8:10" s="1" customFormat="1" x14ac:dyDescent="0.2">
      <c r="H615" s="51"/>
      <c r="I615" s="51"/>
      <c r="J615" s="51"/>
    </row>
    <row r="616" spans="8:10" s="1" customFormat="1" x14ac:dyDescent="0.2">
      <c r="H616" s="51"/>
      <c r="I616" s="51"/>
      <c r="J616" s="51"/>
    </row>
    <row r="617" spans="8:10" s="1" customFormat="1" x14ac:dyDescent="0.2">
      <c r="H617" s="51"/>
      <c r="I617" s="51"/>
      <c r="J617" s="51"/>
    </row>
    <row r="618" spans="8:10" s="1" customFormat="1" x14ac:dyDescent="0.2">
      <c r="H618" s="51"/>
      <c r="I618" s="51"/>
      <c r="J618" s="51"/>
    </row>
    <row r="619" spans="8:10" s="1" customFormat="1" x14ac:dyDescent="0.2">
      <c r="H619" s="51"/>
      <c r="I619" s="51"/>
      <c r="J619" s="51"/>
    </row>
    <row r="620" spans="8:10" s="1" customFormat="1" x14ac:dyDescent="0.2">
      <c r="H620" s="51"/>
      <c r="I620" s="51"/>
      <c r="J620" s="51"/>
    </row>
    <row r="621" spans="8:10" s="1" customFormat="1" x14ac:dyDescent="0.2">
      <c r="H621" s="51"/>
      <c r="I621" s="51"/>
      <c r="J621" s="51"/>
    </row>
    <row r="622" spans="8:10" s="1" customFormat="1" x14ac:dyDescent="0.2">
      <c r="H622" s="51"/>
      <c r="I622" s="51"/>
      <c r="J622" s="51"/>
    </row>
  </sheetData>
  <mergeCells count="4">
    <mergeCell ref="A1:J1"/>
    <mergeCell ref="A2:J2"/>
    <mergeCell ref="A6:J6"/>
    <mergeCell ref="A45:J4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4"/>
  <sheetViews>
    <sheetView workbookViewId="0">
      <selection activeCell="D4" sqref="D4"/>
    </sheetView>
  </sheetViews>
  <sheetFormatPr defaultColWidth="9.140625" defaultRowHeight="12.75" x14ac:dyDescent="0.2"/>
  <cols>
    <col min="1" max="1" width="4.7109375" style="12" customWidth="1"/>
    <col min="2" max="2" width="18.85546875" style="51" customWidth="1"/>
    <col min="3" max="3" width="13.42578125" style="51" customWidth="1"/>
    <col min="4" max="4" width="14.7109375" style="51" customWidth="1"/>
    <col min="5" max="5" width="14" style="39" customWidth="1"/>
    <col min="6" max="6" width="24.5703125" style="51" customWidth="1"/>
    <col min="7" max="7" width="25.85546875" style="51" customWidth="1"/>
    <col min="8" max="9" width="21.85546875" style="51" customWidth="1"/>
    <col min="10" max="10" width="26.140625" style="51" customWidth="1"/>
    <col min="11" max="16384" width="9.140625" style="1"/>
  </cols>
  <sheetData>
    <row r="1" spans="1:10" x14ac:dyDescent="0.2">
      <c r="A1" s="1106" t="s">
        <v>35</v>
      </c>
      <c r="B1" s="1106"/>
      <c r="C1" s="1106"/>
      <c r="D1" s="1106"/>
      <c r="E1" s="1106"/>
      <c r="F1" s="1106"/>
      <c r="G1" s="1106"/>
      <c r="H1" s="1106"/>
      <c r="I1" s="1106"/>
      <c r="J1" s="1106"/>
    </row>
    <row r="2" spans="1:10" x14ac:dyDescent="0.2">
      <c r="A2" s="1107" t="s">
        <v>13482</v>
      </c>
      <c r="B2" s="1107"/>
      <c r="C2" s="1107"/>
      <c r="D2" s="1107"/>
      <c r="E2" s="1107"/>
      <c r="F2" s="1107"/>
      <c r="G2" s="1107"/>
      <c r="H2" s="1107"/>
      <c r="I2" s="1107"/>
      <c r="J2" s="1107"/>
    </row>
    <row r="3" spans="1:10" ht="13.5" thickBot="1" x14ac:dyDescent="0.25">
      <c r="A3" s="8"/>
      <c r="B3" s="155"/>
      <c r="C3" s="155"/>
      <c r="D3" s="155"/>
      <c r="E3" s="41"/>
      <c r="F3" s="155"/>
      <c r="G3" s="155"/>
      <c r="H3" s="143"/>
      <c r="I3" s="143"/>
      <c r="J3" s="143"/>
    </row>
    <row r="4" spans="1:10" ht="90" customHeight="1" thickBot="1" x14ac:dyDescent="0.25">
      <c r="A4" s="356" t="s">
        <v>1</v>
      </c>
      <c r="B4" s="156" t="s">
        <v>406</v>
      </c>
      <c r="C4" s="156" t="s">
        <v>407</v>
      </c>
      <c r="D4" s="156" t="s">
        <v>408</v>
      </c>
      <c r="E4" s="157" t="s">
        <v>4</v>
      </c>
      <c r="F4" s="156" t="s">
        <v>409</v>
      </c>
      <c r="G4" s="200" t="s">
        <v>410</v>
      </c>
      <c r="H4" s="200" t="s">
        <v>411</v>
      </c>
      <c r="I4" s="200" t="s">
        <v>412</v>
      </c>
      <c r="J4" s="433" t="s">
        <v>413</v>
      </c>
    </row>
    <row r="5" spans="1:10" s="161" customFormat="1" x14ac:dyDescent="0.2">
      <c r="A5" s="581">
        <v>1</v>
      </c>
      <c r="B5" s="160">
        <v>2</v>
      </c>
      <c r="C5" s="160">
        <v>3</v>
      </c>
      <c r="D5" s="160">
        <v>4</v>
      </c>
      <c r="E5" s="160">
        <v>5</v>
      </c>
      <c r="F5" s="160">
        <v>6</v>
      </c>
      <c r="G5" s="160">
        <v>7</v>
      </c>
      <c r="H5" s="160">
        <v>8</v>
      </c>
      <c r="I5" s="160">
        <v>9</v>
      </c>
      <c r="J5" s="1022">
        <v>10</v>
      </c>
    </row>
    <row r="6" spans="1:10" x14ac:dyDescent="0.2">
      <c r="A6" s="1150" t="s">
        <v>414</v>
      </c>
      <c r="B6" s="1151"/>
      <c r="C6" s="1151"/>
      <c r="D6" s="1151"/>
      <c r="E6" s="1151"/>
      <c r="F6" s="1151"/>
      <c r="G6" s="1151"/>
      <c r="H6" s="1151"/>
      <c r="I6" s="1151"/>
      <c r="J6" s="1152"/>
    </row>
    <row r="7" spans="1:10" ht="39" customHeight="1" x14ac:dyDescent="0.2">
      <c r="A7" s="170">
        <v>1</v>
      </c>
      <c r="B7" s="171" t="s">
        <v>13483</v>
      </c>
      <c r="C7" s="136" t="s">
        <v>427</v>
      </c>
      <c r="D7" s="136" t="s">
        <v>2260</v>
      </c>
      <c r="E7" s="31">
        <v>50</v>
      </c>
      <c r="F7" s="136" t="s">
        <v>13484</v>
      </c>
      <c r="G7" s="171" t="s">
        <v>13485</v>
      </c>
      <c r="H7" s="136" t="s">
        <v>13486</v>
      </c>
      <c r="I7" s="171" t="s">
        <v>13487</v>
      </c>
      <c r="J7" s="136" t="s">
        <v>13488</v>
      </c>
    </row>
    <row r="8" spans="1:10" ht="63.75" x14ac:dyDescent="0.2">
      <c r="A8" s="31">
        <v>2</v>
      </c>
      <c r="B8" s="136" t="s">
        <v>13489</v>
      </c>
      <c r="C8" s="136" t="s">
        <v>427</v>
      </c>
      <c r="D8" s="136" t="s">
        <v>2260</v>
      </c>
      <c r="E8" s="31">
        <v>120</v>
      </c>
      <c r="F8" s="136" t="s">
        <v>13490</v>
      </c>
      <c r="G8" s="402" t="s">
        <v>13491</v>
      </c>
      <c r="H8" s="136" t="s">
        <v>13492</v>
      </c>
      <c r="I8" s="402" t="s">
        <v>13493</v>
      </c>
      <c r="J8" s="136" t="s">
        <v>13488</v>
      </c>
    </row>
    <row r="9" spans="1:10" ht="71.25" customHeight="1" x14ac:dyDescent="0.2">
      <c r="A9" s="31">
        <v>3</v>
      </c>
      <c r="B9" s="136" t="s">
        <v>13494</v>
      </c>
      <c r="C9" s="136" t="s">
        <v>427</v>
      </c>
      <c r="D9" s="136" t="s">
        <v>2260</v>
      </c>
      <c r="E9" s="31">
        <v>133</v>
      </c>
      <c r="F9" s="136" t="s">
        <v>13495</v>
      </c>
      <c r="G9" s="402" t="s">
        <v>13496</v>
      </c>
      <c r="H9" s="136" t="s">
        <v>13497</v>
      </c>
      <c r="I9" s="402" t="s">
        <v>13498</v>
      </c>
      <c r="J9" s="136" t="s">
        <v>13488</v>
      </c>
    </row>
    <row r="10" spans="1:10" ht="50.25" customHeight="1" x14ac:dyDescent="0.2">
      <c r="A10" s="31">
        <v>4</v>
      </c>
      <c r="B10" s="136" t="s">
        <v>13499</v>
      </c>
      <c r="C10" s="136" t="s">
        <v>427</v>
      </c>
      <c r="D10" s="136" t="s">
        <v>2260</v>
      </c>
      <c r="E10" s="31">
        <v>15.3</v>
      </c>
      <c r="F10" s="136" t="s">
        <v>13500</v>
      </c>
      <c r="G10" s="15" t="s">
        <v>13501</v>
      </c>
      <c r="H10" s="136" t="s">
        <v>13502</v>
      </c>
      <c r="I10" s="15" t="s">
        <v>13503</v>
      </c>
      <c r="J10" s="136" t="s">
        <v>13488</v>
      </c>
    </row>
    <row r="11" spans="1:10" ht="75.75" customHeight="1" x14ac:dyDescent="0.2">
      <c r="A11" s="170">
        <v>5</v>
      </c>
      <c r="B11" s="171" t="s">
        <v>13504</v>
      </c>
      <c r="C11" s="136" t="s">
        <v>427</v>
      </c>
      <c r="D11" s="136" t="s">
        <v>2260</v>
      </c>
      <c r="E11" s="31">
        <v>3491</v>
      </c>
      <c r="F11" s="136" t="s">
        <v>13505</v>
      </c>
      <c r="G11" s="171" t="s">
        <v>13506</v>
      </c>
      <c r="H11" s="136" t="s">
        <v>13507</v>
      </c>
      <c r="I11" s="402" t="s">
        <v>13508</v>
      </c>
      <c r="J11" s="136" t="s">
        <v>13509</v>
      </c>
    </row>
    <row r="12" spans="1:10" ht="39" customHeight="1" x14ac:dyDescent="0.2">
      <c r="A12" s="31">
        <v>6</v>
      </c>
      <c r="B12" s="136" t="s">
        <v>13510</v>
      </c>
      <c r="C12" s="136" t="s">
        <v>427</v>
      </c>
      <c r="D12" s="136" t="s">
        <v>2260</v>
      </c>
      <c r="E12" s="31">
        <v>15</v>
      </c>
      <c r="F12" s="136" t="s">
        <v>13511</v>
      </c>
      <c r="G12" s="448" t="s">
        <v>13512</v>
      </c>
      <c r="H12" s="136" t="s">
        <v>13513</v>
      </c>
      <c r="I12" s="448" t="s">
        <v>13514</v>
      </c>
      <c r="J12" s="136" t="s">
        <v>13488</v>
      </c>
    </row>
    <row r="13" spans="1:10" ht="51" x14ac:dyDescent="0.2">
      <c r="A13" s="170">
        <v>7</v>
      </c>
      <c r="B13" s="171" t="s">
        <v>13515</v>
      </c>
      <c r="C13" s="136" t="s">
        <v>427</v>
      </c>
      <c r="D13" s="136" t="s">
        <v>2260</v>
      </c>
      <c r="E13" s="31">
        <v>20.100000000000001</v>
      </c>
      <c r="F13" s="136" t="s">
        <v>13516</v>
      </c>
      <c r="G13" s="402" t="s">
        <v>13517</v>
      </c>
      <c r="H13" s="136" t="s">
        <v>13518</v>
      </c>
      <c r="I13" s="402" t="s">
        <v>13519</v>
      </c>
      <c r="J13" s="136" t="s">
        <v>13488</v>
      </c>
    </row>
    <row r="14" spans="1:10" ht="25.5" x14ac:dyDescent="0.2">
      <c r="A14" s="165"/>
      <c r="B14" s="166" t="s">
        <v>452</v>
      </c>
      <c r="C14" s="166">
        <v>7</v>
      </c>
      <c r="D14" s="166"/>
      <c r="E14" s="165">
        <f>SUM(E7:E13)</f>
        <v>3844.4</v>
      </c>
      <c r="F14" s="166"/>
      <c r="G14" s="166"/>
      <c r="H14" s="166"/>
      <c r="I14" s="166"/>
      <c r="J14" s="166"/>
    </row>
    <row r="15" spans="1:10" ht="72.75" customHeight="1" x14ac:dyDescent="0.2">
      <c r="A15" s="170">
        <v>1</v>
      </c>
      <c r="B15" s="171" t="s">
        <v>13520</v>
      </c>
      <c r="C15" s="136" t="s">
        <v>427</v>
      </c>
      <c r="D15" s="136" t="s">
        <v>5751</v>
      </c>
      <c r="E15" s="31">
        <v>43.5</v>
      </c>
      <c r="F15" s="136" t="s">
        <v>13521</v>
      </c>
      <c r="G15" s="171" t="s">
        <v>13522</v>
      </c>
      <c r="H15" s="171" t="s">
        <v>13523</v>
      </c>
      <c r="I15" s="171" t="s">
        <v>13524</v>
      </c>
      <c r="J15" s="136" t="s">
        <v>13525</v>
      </c>
    </row>
    <row r="16" spans="1:10" ht="25.5" x14ac:dyDescent="0.2">
      <c r="A16" s="165"/>
      <c r="B16" s="166" t="s">
        <v>460</v>
      </c>
      <c r="C16" s="166">
        <v>1</v>
      </c>
      <c r="D16" s="166"/>
      <c r="E16" s="165">
        <f>SUM(E15)</f>
        <v>43.5</v>
      </c>
      <c r="F16" s="166"/>
      <c r="G16" s="166"/>
      <c r="H16" s="166"/>
      <c r="I16" s="166"/>
      <c r="J16" s="166"/>
    </row>
    <row r="17" spans="1:10" ht="38.25" x14ac:dyDescent="0.2">
      <c r="A17" s="31">
        <v>1</v>
      </c>
      <c r="B17" s="136" t="s">
        <v>13526</v>
      </c>
      <c r="C17" s="136" t="s">
        <v>427</v>
      </c>
      <c r="D17" s="136" t="s">
        <v>5786</v>
      </c>
      <c r="E17" s="31">
        <v>362.3</v>
      </c>
      <c r="F17" s="136" t="s">
        <v>13527</v>
      </c>
      <c r="G17" s="402" t="s">
        <v>13528</v>
      </c>
      <c r="H17" s="136" t="s">
        <v>13529</v>
      </c>
      <c r="I17" s="15" t="s">
        <v>13503</v>
      </c>
      <c r="J17" s="16" t="s">
        <v>13530</v>
      </c>
    </row>
    <row r="18" spans="1:10" ht="38.25" x14ac:dyDescent="0.2">
      <c r="A18" s="170">
        <v>2</v>
      </c>
      <c r="B18" s="171" t="s">
        <v>13531</v>
      </c>
      <c r="C18" s="136" t="s">
        <v>427</v>
      </c>
      <c r="D18" s="136" t="s">
        <v>5786</v>
      </c>
      <c r="E18" s="31">
        <v>25.2</v>
      </c>
      <c r="F18" s="136" t="s">
        <v>13532</v>
      </c>
      <c r="G18" s="402" t="s">
        <v>13533</v>
      </c>
      <c r="H18" s="136" t="s">
        <v>13518</v>
      </c>
      <c r="I18" s="402" t="s">
        <v>13534</v>
      </c>
      <c r="J18" s="171" t="s">
        <v>13488</v>
      </c>
    </row>
    <row r="19" spans="1:10" ht="102" x14ac:dyDescent="0.2">
      <c r="A19" s="31">
        <v>3</v>
      </c>
      <c r="B19" s="136" t="s">
        <v>13535</v>
      </c>
      <c r="C19" s="136" t="s">
        <v>427</v>
      </c>
      <c r="D19" s="136" t="s">
        <v>5786</v>
      </c>
      <c r="E19" s="31">
        <v>15</v>
      </c>
      <c r="F19" s="136" t="s">
        <v>13536</v>
      </c>
      <c r="G19" s="402" t="s">
        <v>13537</v>
      </c>
      <c r="H19" s="136" t="s">
        <v>13538</v>
      </c>
      <c r="I19" s="402" t="s">
        <v>13538</v>
      </c>
      <c r="J19" s="136" t="s">
        <v>13539</v>
      </c>
    </row>
    <row r="20" spans="1:10" ht="63.75" x14ac:dyDescent="0.2">
      <c r="A20" s="31">
        <v>4</v>
      </c>
      <c r="B20" s="136" t="s">
        <v>13540</v>
      </c>
      <c r="C20" s="136" t="s">
        <v>427</v>
      </c>
      <c r="D20" s="136" t="s">
        <v>5786</v>
      </c>
      <c r="E20" s="31">
        <v>50.7</v>
      </c>
      <c r="F20" s="136" t="s">
        <v>13541</v>
      </c>
      <c r="G20" s="402" t="s">
        <v>13542</v>
      </c>
      <c r="H20" s="136" t="s">
        <v>13543</v>
      </c>
      <c r="I20" s="402" t="s">
        <v>13544</v>
      </c>
      <c r="J20" s="136" t="s">
        <v>13488</v>
      </c>
    </row>
    <row r="21" spans="1:10" ht="38.25" x14ac:dyDescent="0.2">
      <c r="A21" s="31">
        <v>5</v>
      </c>
      <c r="B21" s="171" t="s">
        <v>13545</v>
      </c>
      <c r="C21" s="136" t="s">
        <v>427</v>
      </c>
      <c r="D21" s="136" t="s">
        <v>5786</v>
      </c>
      <c r="E21" s="31">
        <v>130.69999999999999</v>
      </c>
      <c r="F21" s="136" t="s">
        <v>13546</v>
      </c>
      <c r="G21" s="402" t="s">
        <v>13547</v>
      </c>
      <c r="H21" s="136" t="s">
        <v>13548</v>
      </c>
      <c r="I21" s="402" t="s">
        <v>13549</v>
      </c>
      <c r="J21" s="136" t="s">
        <v>13488</v>
      </c>
    </row>
    <row r="22" spans="1:10" ht="38.25" x14ac:dyDescent="0.2">
      <c r="A22" s="170">
        <v>6</v>
      </c>
      <c r="B22" s="171" t="s">
        <v>13550</v>
      </c>
      <c r="C22" s="136" t="s">
        <v>427</v>
      </c>
      <c r="D22" s="136" t="s">
        <v>5786</v>
      </c>
      <c r="E22" s="31">
        <v>13.3</v>
      </c>
      <c r="F22" s="136" t="s">
        <v>13551</v>
      </c>
      <c r="G22" s="402" t="s">
        <v>13552</v>
      </c>
      <c r="H22" s="136" t="s">
        <v>13553</v>
      </c>
      <c r="I22" s="402" t="s">
        <v>13554</v>
      </c>
      <c r="J22" s="136" t="s">
        <v>13530</v>
      </c>
    </row>
    <row r="23" spans="1:10" ht="30.75" customHeight="1" x14ac:dyDescent="0.2">
      <c r="A23" s="31">
        <v>7</v>
      </c>
      <c r="B23" s="136" t="s">
        <v>13555</v>
      </c>
      <c r="C23" s="136" t="s">
        <v>427</v>
      </c>
      <c r="D23" s="136" t="s">
        <v>5786</v>
      </c>
      <c r="E23" s="31">
        <v>70</v>
      </c>
      <c r="F23" s="136" t="s">
        <v>13556</v>
      </c>
      <c r="G23" s="402" t="s">
        <v>13557</v>
      </c>
      <c r="H23" s="136" t="s">
        <v>13558</v>
      </c>
      <c r="I23" s="402" t="s">
        <v>13559</v>
      </c>
      <c r="J23" s="136" t="s">
        <v>13488</v>
      </c>
    </row>
    <row r="24" spans="1:10" ht="38.25" x14ac:dyDescent="0.2">
      <c r="A24" s="31">
        <v>8</v>
      </c>
      <c r="B24" s="136" t="s">
        <v>13560</v>
      </c>
      <c r="C24" s="136" t="s">
        <v>427</v>
      </c>
      <c r="D24" s="136" t="s">
        <v>5786</v>
      </c>
      <c r="E24" s="31">
        <v>36</v>
      </c>
      <c r="F24" s="136" t="s">
        <v>13561</v>
      </c>
      <c r="G24" s="402" t="s">
        <v>13562</v>
      </c>
      <c r="H24" s="136" t="s">
        <v>13563</v>
      </c>
      <c r="I24" s="402" t="s">
        <v>13549</v>
      </c>
      <c r="J24" s="136" t="s">
        <v>13539</v>
      </c>
    </row>
    <row r="25" spans="1:10" ht="36.75" customHeight="1" x14ac:dyDescent="0.2">
      <c r="A25" s="170">
        <v>9</v>
      </c>
      <c r="B25" s="171" t="s">
        <v>13564</v>
      </c>
      <c r="C25" s="136" t="s">
        <v>427</v>
      </c>
      <c r="D25" s="136" t="s">
        <v>5786</v>
      </c>
      <c r="E25" s="31">
        <v>38.299999999999997</v>
      </c>
      <c r="F25" s="136" t="s">
        <v>13565</v>
      </c>
      <c r="G25" s="171" t="s">
        <v>13566</v>
      </c>
      <c r="H25" s="136" t="s">
        <v>13567</v>
      </c>
      <c r="I25" s="402" t="s">
        <v>13568</v>
      </c>
      <c r="J25" s="136" t="s">
        <v>13488</v>
      </c>
    </row>
    <row r="26" spans="1:10" ht="25.5" x14ac:dyDescent="0.2">
      <c r="A26" s="165"/>
      <c r="B26" s="166" t="s">
        <v>711</v>
      </c>
      <c r="C26" s="166">
        <v>9</v>
      </c>
      <c r="D26" s="166"/>
      <c r="E26" s="165">
        <f>SUM(E17:E25)</f>
        <v>741.49999999999989</v>
      </c>
      <c r="F26" s="166"/>
      <c r="G26" s="166"/>
      <c r="H26" s="166"/>
      <c r="I26" s="166"/>
      <c r="J26" s="166"/>
    </row>
    <row r="27" spans="1:10" ht="38.25" x14ac:dyDescent="0.2">
      <c r="A27" s="31">
        <v>1</v>
      </c>
      <c r="B27" s="136" t="s">
        <v>13569</v>
      </c>
      <c r="C27" s="136" t="s">
        <v>427</v>
      </c>
      <c r="D27" s="136" t="s">
        <v>13570</v>
      </c>
      <c r="E27" s="31">
        <v>385.6</v>
      </c>
      <c r="F27" s="136" t="s">
        <v>13571</v>
      </c>
      <c r="G27" s="402" t="s">
        <v>13572</v>
      </c>
      <c r="H27" s="136" t="s">
        <v>13573</v>
      </c>
      <c r="I27" s="402" t="s">
        <v>13574</v>
      </c>
      <c r="J27" s="136" t="s">
        <v>13488</v>
      </c>
    </row>
    <row r="28" spans="1:10" ht="81" customHeight="1" x14ac:dyDescent="0.2">
      <c r="A28" s="170">
        <v>2</v>
      </c>
      <c r="B28" s="171" t="s">
        <v>13575</v>
      </c>
      <c r="C28" s="136" t="s">
        <v>427</v>
      </c>
      <c r="D28" s="136" t="s">
        <v>13570</v>
      </c>
      <c r="E28" s="31">
        <v>118</v>
      </c>
      <c r="F28" s="136" t="s">
        <v>13576</v>
      </c>
      <c r="G28" s="171" t="s">
        <v>13577</v>
      </c>
      <c r="H28" s="136" t="s">
        <v>13578</v>
      </c>
      <c r="I28" s="402" t="s">
        <v>13579</v>
      </c>
      <c r="J28" s="136" t="s">
        <v>13580</v>
      </c>
    </row>
    <row r="29" spans="1:10" ht="25.5" x14ac:dyDescent="0.2">
      <c r="A29" s="165"/>
      <c r="B29" s="166" t="s">
        <v>467</v>
      </c>
      <c r="C29" s="166">
        <v>2</v>
      </c>
      <c r="D29" s="166"/>
      <c r="E29" s="165">
        <v>503.6</v>
      </c>
      <c r="F29" s="166"/>
      <c r="G29" s="166"/>
      <c r="H29" s="166"/>
      <c r="I29" s="166"/>
      <c r="J29" s="166"/>
    </row>
    <row r="30" spans="1:10" ht="69.75" customHeight="1" x14ac:dyDescent="0.2">
      <c r="A30" s="170">
        <v>1</v>
      </c>
      <c r="B30" s="171" t="s">
        <v>13581</v>
      </c>
      <c r="C30" s="136" t="s">
        <v>427</v>
      </c>
      <c r="D30" s="136" t="s">
        <v>13582</v>
      </c>
      <c r="E30" s="31">
        <v>27</v>
      </c>
      <c r="F30" s="136" t="s">
        <v>13583</v>
      </c>
      <c r="G30" s="171" t="s">
        <v>13584</v>
      </c>
      <c r="H30" s="136" t="s">
        <v>13585</v>
      </c>
      <c r="I30" s="402" t="s">
        <v>13586</v>
      </c>
      <c r="J30" s="136" t="s">
        <v>13587</v>
      </c>
    </row>
    <row r="31" spans="1:10" ht="25.5" x14ac:dyDescent="0.2">
      <c r="A31" s="165"/>
      <c r="B31" s="166" t="s">
        <v>1506</v>
      </c>
      <c r="C31" s="166">
        <v>1</v>
      </c>
      <c r="D31" s="166"/>
      <c r="E31" s="165">
        <f>SUM(E30)</f>
        <v>27</v>
      </c>
      <c r="F31" s="166"/>
      <c r="G31" s="166"/>
      <c r="H31" s="166"/>
      <c r="I31" s="166"/>
      <c r="J31" s="166"/>
    </row>
    <row r="32" spans="1:10" ht="89.25" x14ac:dyDescent="0.2">
      <c r="A32" s="170">
        <v>1</v>
      </c>
      <c r="B32" s="171" t="s">
        <v>13588</v>
      </c>
      <c r="C32" s="136" t="s">
        <v>427</v>
      </c>
      <c r="D32" s="136" t="s">
        <v>13589</v>
      </c>
      <c r="E32" s="31">
        <v>568</v>
      </c>
      <c r="F32" s="136" t="s">
        <v>13590</v>
      </c>
      <c r="G32" s="402" t="s">
        <v>13591</v>
      </c>
      <c r="H32" s="136" t="s">
        <v>13592</v>
      </c>
      <c r="I32" s="15" t="s">
        <v>13593</v>
      </c>
      <c r="J32" s="136" t="s">
        <v>13594</v>
      </c>
    </row>
    <row r="33" spans="1:10" ht="25.5" x14ac:dyDescent="0.2">
      <c r="A33" s="165"/>
      <c r="B33" s="166" t="s">
        <v>2379</v>
      </c>
      <c r="C33" s="166">
        <v>1</v>
      </c>
      <c r="D33" s="166"/>
      <c r="E33" s="165">
        <f>SUM(E32)</f>
        <v>568</v>
      </c>
      <c r="F33" s="166"/>
      <c r="G33" s="166"/>
      <c r="H33" s="166"/>
      <c r="I33" s="166"/>
      <c r="J33" s="166"/>
    </row>
    <row r="34" spans="1:10" ht="38.25" x14ac:dyDescent="0.2">
      <c r="A34" s="162"/>
      <c r="B34" s="164" t="s">
        <v>1507</v>
      </c>
      <c r="C34" s="164">
        <f>C33+C31+C29+C26+C16+C14</f>
        <v>21</v>
      </c>
      <c r="D34" s="164"/>
      <c r="E34" s="162">
        <f>E33+E31+E29+E26+E16+E14</f>
        <v>5728</v>
      </c>
      <c r="F34" s="164"/>
      <c r="G34" s="164"/>
      <c r="H34" s="164"/>
      <c r="I34" s="164"/>
      <c r="J34" s="164"/>
    </row>
    <row r="35" spans="1:10" ht="63" customHeight="1" x14ac:dyDescent="0.2">
      <c r="A35" s="31">
        <v>1</v>
      </c>
      <c r="B35" s="136" t="s">
        <v>13595</v>
      </c>
      <c r="C35" s="136" t="s">
        <v>480</v>
      </c>
      <c r="D35" s="136" t="s">
        <v>481</v>
      </c>
      <c r="E35" s="31">
        <v>7.1</v>
      </c>
      <c r="F35" s="136" t="s">
        <v>13596</v>
      </c>
      <c r="G35" s="402" t="s">
        <v>13597</v>
      </c>
      <c r="H35" s="136" t="s">
        <v>13507</v>
      </c>
      <c r="I35" s="402" t="s">
        <v>13598</v>
      </c>
      <c r="J35" s="136" t="s">
        <v>13599</v>
      </c>
    </row>
    <row r="36" spans="1:10" ht="25.5" x14ac:dyDescent="0.2">
      <c r="A36" s="165"/>
      <c r="B36" s="166" t="s">
        <v>485</v>
      </c>
      <c r="C36" s="166">
        <v>1</v>
      </c>
      <c r="D36" s="166"/>
      <c r="E36" s="165">
        <f>SUM(E35)</f>
        <v>7.1</v>
      </c>
      <c r="F36" s="166"/>
      <c r="G36" s="166"/>
      <c r="H36" s="166"/>
      <c r="I36" s="166"/>
      <c r="J36" s="166"/>
    </row>
    <row r="37" spans="1:10" ht="89.25" customHeight="1" x14ac:dyDescent="0.2">
      <c r="A37" s="170">
        <v>1</v>
      </c>
      <c r="B37" s="171" t="s">
        <v>13600</v>
      </c>
      <c r="C37" s="136" t="s">
        <v>480</v>
      </c>
      <c r="D37" s="136" t="s">
        <v>963</v>
      </c>
      <c r="E37" s="31">
        <v>2</v>
      </c>
      <c r="F37" s="136" t="s">
        <v>13601</v>
      </c>
      <c r="G37" s="402" t="s">
        <v>13602</v>
      </c>
      <c r="H37" s="136" t="s">
        <v>13507</v>
      </c>
      <c r="I37" s="402" t="s">
        <v>13524</v>
      </c>
      <c r="J37" s="136" t="s">
        <v>13603</v>
      </c>
    </row>
    <row r="38" spans="1:10" ht="38.25" x14ac:dyDescent="0.2">
      <c r="A38" s="165"/>
      <c r="B38" s="166" t="s">
        <v>1105</v>
      </c>
      <c r="C38" s="166">
        <v>1</v>
      </c>
      <c r="D38" s="166"/>
      <c r="E38" s="165">
        <f>SUM(E37)</f>
        <v>2</v>
      </c>
      <c r="F38" s="166"/>
      <c r="G38" s="166"/>
      <c r="H38" s="166"/>
      <c r="I38" s="166"/>
      <c r="J38" s="166"/>
    </row>
    <row r="39" spans="1:10" ht="51" x14ac:dyDescent="0.2">
      <c r="A39" s="162"/>
      <c r="B39" s="164" t="s">
        <v>1719</v>
      </c>
      <c r="C39" s="164">
        <f>C38+C36</f>
        <v>2</v>
      </c>
      <c r="D39" s="164"/>
      <c r="E39" s="162">
        <f>E38+E36</f>
        <v>9.1</v>
      </c>
      <c r="F39" s="164"/>
      <c r="G39" s="164"/>
      <c r="H39" s="164"/>
      <c r="I39" s="164"/>
      <c r="J39" s="164"/>
    </row>
    <row r="40" spans="1:10" ht="76.5" x14ac:dyDescent="0.2">
      <c r="A40" s="31">
        <v>1</v>
      </c>
      <c r="B40" s="136" t="s">
        <v>13604</v>
      </c>
      <c r="C40" s="136" t="s">
        <v>13605</v>
      </c>
      <c r="D40" s="14"/>
      <c r="E40" s="31">
        <v>53.7</v>
      </c>
      <c r="F40" s="136" t="s">
        <v>13606</v>
      </c>
      <c r="G40" s="402" t="s">
        <v>13607</v>
      </c>
      <c r="H40" s="136" t="s">
        <v>13608</v>
      </c>
      <c r="I40" s="402" t="s">
        <v>13609</v>
      </c>
      <c r="J40" s="136" t="s">
        <v>13610</v>
      </c>
    </row>
    <row r="41" spans="1:10" ht="76.5" customHeight="1" x14ac:dyDescent="0.2">
      <c r="A41" s="170">
        <v>2</v>
      </c>
      <c r="B41" s="171" t="s">
        <v>13611</v>
      </c>
      <c r="C41" s="136" t="s">
        <v>13605</v>
      </c>
      <c r="D41" s="14"/>
      <c r="E41" s="31">
        <v>10</v>
      </c>
      <c r="F41" s="136" t="s">
        <v>13612</v>
      </c>
      <c r="G41" s="402" t="s">
        <v>13613</v>
      </c>
      <c r="H41" s="171" t="s">
        <v>13614</v>
      </c>
      <c r="I41" s="171" t="s">
        <v>13614</v>
      </c>
      <c r="J41" s="136" t="s">
        <v>13615</v>
      </c>
    </row>
    <row r="42" spans="1:10" ht="63.75" x14ac:dyDescent="0.2">
      <c r="A42" s="162"/>
      <c r="B42" s="164" t="s">
        <v>3344</v>
      </c>
      <c r="C42" s="164">
        <v>2</v>
      </c>
      <c r="D42" s="164"/>
      <c r="E42" s="162">
        <f>SUM(E40:E41)</f>
        <v>63.7</v>
      </c>
      <c r="F42" s="164"/>
      <c r="G42" s="164"/>
      <c r="H42" s="164"/>
      <c r="I42" s="164"/>
      <c r="J42" s="164"/>
    </row>
    <row r="43" spans="1:10" ht="87.75" customHeight="1" x14ac:dyDescent="0.2">
      <c r="A43" s="31">
        <v>1</v>
      </c>
      <c r="B43" s="136" t="s">
        <v>13616</v>
      </c>
      <c r="C43" s="136" t="s">
        <v>5205</v>
      </c>
      <c r="D43" s="155"/>
      <c r="E43" s="31">
        <v>109</v>
      </c>
      <c r="F43" s="136" t="s">
        <v>13617</v>
      </c>
      <c r="G43" s="402" t="s">
        <v>13618</v>
      </c>
      <c r="H43" s="136" t="s">
        <v>13538</v>
      </c>
      <c r="I43" s="402" t="s">
        <v>13619</v>
      </c>
      <c r="J43" s="136" t="s">
        <v>13610</v>
      </c>
    </row>
    <row r="44" spans="1:10" ht="63.75" x14ac:dyDescent="0.2">
      <c r="A44" s="162"/>
      <c r="B44" s="164" t="s">
        <v>532</v>
      </c>
      <c r="C44" s="164">
        <v>1</v>
      </c>
      <c r="D44" s="164"/>
      <c r="E44" s="162">
        <f>SUM(E43)</f>
        <v>109</v>
      </c>
      <c r="F44" s="164"/>
      <c r="G44" s="164"/>
      <c r="H44" s="164"/>
      <c r="I44" s="164"/>
      <c r="J44" s="164"/>
    </row>
    <row r="45" spans="1:10" ht="51" x14ac:dyDescent="0.2">
      <c r="A45" s="614"/>
      <c r="B45" s="615" t="s">
        <v>537</v>
      </c>
      <c r="C45" s="615">
        <f>C44+C42+C39+C34</f>
        <v>26</v>
      </c>
      <c r="D45" s="615"/>
      <c r="E45" s="614">
        <f>E44+E42+E39+E34</f>
        <v>5909.8</v>
      </c>
      <c r="F45" s="615"/>
      <c r="G45" s="615"/>
      <c r="H45" s="615"/>
      <c r="I45" s="615"/>
      <c r="J45" s="615"/>
    </row>
    <row r="46" spans="1:10" x14ac:dyDescent="0.2">
      <c r="A46" s="1119" t="s">
        <v>4813</v>
      </c>
      <c r="B46" s="1119"/>
      <c r="C46" s="1119"/>
      <c r="D46" s="1119"/>
      <c r="E46" s="1119"/>
      <c r="F46" s="1119"/>
      <c r="G46" s="1119"/>
      <c r="H46" s="1119"/>
      <c r="I46" s="1119"/>
      <c r="J46" s="1119"/>
    </row>
    <row r="47" spans="1:10" ht="38.25" x14ac:dyDescent="0.2">
      <c r="A47" s="31">
        <v>1</v>
      </c>
      <c r="B47" s="136" t="s">
        <v>13620</v>
      </c>
      <c r="C47" s="136" t="s">
        <v>7510</v>
      </c>
      <c r="D47" s="14"/>
      <c r="E47" s="31">
        <v>17530.73</v>
      </c>
      <c r="F47" s="136" t="s">
        <v>10114</v>
      </c>
      <c r="G47" s="402" t="s">
        <v>13621</v>
      </c>
      <c r="H47" s="136" t="s">
        <v>13622</v>
      </c>
      <c r="I47" s="402" t="s">
        <v>13622</v>
      </c>
      <c r="J47" s="136" t="s">
        <v>13623</v>
      </c>
    </row>
    <row r="48" spans="1:10" ht="38.25" x14ac:dyDescent="0.2">
      <c r="A48" s="31">
        <v>2</v>
      </c>
      <c r="B48" s="136" t="s">
        <v>13624</v>
      </c>
      <c r="C48" s="136" t="s">
        <v>7510</v>
      </c>
      <c r="D48" s="14"/>
      <c r="E48" s="403">
        <v>61227.35</v>
      </c>
      <c r="F48" s="136" t="s">
        <v>13625</v>
      </c>
      <c r="G48" s="402" t="s">
        <v>13626</v>
      </c>
      <c r="H48" s="136" t="s">
        <v>13622</v>
      </c>
      <c r="I48" s="402" t="s">
        <v>13622</v>
      </c>
      <c r="J48" s="136" t="s">
        <v>13627</v>
      </c>
    </row>
    <row r="49" spans="1:10" ht="25.5" x14ac:dyDescent="0.2">
      <c r="A49" s="162"/>
      <c r="B49" s="164" t="s">
        <v>546</v>
      </c>
      <c r="C49" s="164">
        <v>2</v>
      </c>
      <c r="D49" s="164"/>
      <c r="E49" s="162">
        <f>SUM(E47:E48)</f>
        <v>78758.080000000002</v>
      </c>
      <c r="F49" s="164"/>
      <c r="G49" s="164"/>
      <c r="H49" s="164"/>
      <c r="I49" s="164"/>
      <c r="J49" s="164"/>
    </row>
    <row r="50" spans="1:10" ht="38.25" x14ac:dyDescent="0.2">
      <c r="A50" s="31">
        <v>1</v>
      </c>
      <c r="B50" s="136" t="s">
        <v>13628</v>
      </c>
      <c r="C50" s="136" t="s">
        <v>427</v>
      </c>
      <c r="D50" s="136" t="s">
        <v>2260</v>
      </c>
      <c r="E50" s="359">
        <v>21.8</v>
      </c>
      <c r="F50" s="136" t="s">
        <v>13629</v>
      </c>
      <c r="G50" s="588" t="s">
        <v>13630</v>
      </c>
      <c r="H50" s="136" t="s">
        <v>13553</v>
      </c>
      <c r="I50" s="588" t="s">
        <v>13503</v>
      </c>
      <c r="J50" s="136" t="s">
        <v>13631</v>
      </c>
    </row>
    <row r="51" spans="1:10" ht="38.25" x14ac:dyDescent="0.2">
      <c r="A51" s="31">
        <v>2</v>
      </c>
      <c r="B51" s="136" t="s">
        <v>13632</v>
      </c>
      <c r="C51" s="136" t="s">
        <v>427</v>
      </c>
      <c r="D51" s="136" t="s">
        <v>2260</v>
      </c>
      <c r="E51" s="359">
        <v>78</v>
      </c>
      <c r="F51" s="136" t="s">
        <v>13633</v>
      </c>
      <c r="G51" s="402" t="s">
        <v>13634</v>
      </c>
      <c r="H51" s="136" t="s">
        <v>13518</v>
      </c>
      <c r="I51" s="402" t="s">
        <v>13635</v>
      </c>
      <c r="J51" s="136" t="s">
        <v>13636</v>
      </c>
    </row>
    <row r="52" spans="1:10" ht="38.25" x14ac:dyDescent="0.2">
      <c r="A52" s="31">
        <v>3</v>
      </c>
      <c r="B52" s="136" t="s">
        <v>13637</v>
      </c>
      <c r="C52" s="136" t="s">
        <v>427</v>
      </c>
      <c r="D52" s="136" t="s">
        <v>2260</v>
      </c>
      <c r="E52" s="359">
        <v>15</v>
      </c>
      <c r="F52" s="136" t="s">
        <v>13638</v>
      </c>
      <c r="G52" s="402" t="s">
        <v>13639</v>
      </c>
      <c r="H52" s="136" t="s">
        <v>13549</v>
      </c>
      <c r="I52" s="402" t="s">
        <v>13640</v>
      </c>
      <c r="J52" s="136" t="s">
        <v>13641</v>
      </c>
    </row>
    <row r="53" spans="1:10" ht="76.5" x14ac:dyDescent="0.2">
      <c r="A53" s="31">
        <v>4</v>
      </c>
      <c r="B53" s="136" t="s">
        <v>13642</v>
      </c>
      <c r="C53" s="136" t="s">
        <v>427</v>
      </c>
      <c r="D53" s="136" t="s">
        <v>2260</v>
      </c>
      <c r="E53" s="359">
        <v>1</v>
      </c>
      <c r="F53" s="136" t="s">
        <v>13643</v>
      </c>
      <c r="G53" s="402" t="s">
        <v>13644</v>
      </c>
      <c r="H53" s="136" t="s">
        <v>13645</v>
      </c>
      <c r="I53" s="171" t="s">
        <v>13646</v>
      </c>
      <c r="J53" s="136" t="s">
        <v>13647</v>
      </c>
    </row>
    <row r="54" spans="1:10" ht="40.5" customHeight="1" x14ac:dyDescent="0.2">
      <c r="A54" s="170">
        <v>5</v>
      </c>
      <c r="B54" s="171" t="s">
        <v>13648</v>
      </c>
      <c r="C54" s="136" t="s">
        <v>427</v>
      </c>
      <c r="D54" s="136" t="s">
        <v>2260</v>
      </c>
      <c r="E54" s="359">
        <v>2.5</v>
      </c>
      <c r="F54" s="136" t="s">
        <v>13649</v>
      </c>
      <c r="G54" s="171" t="s">
        <v>13650</v>
      </c>
      <c r="H54" s="136" t="s">
        <v>13651</v>
      </c>
      <c r="I54" s="171" t="s">
        <v>13652</v>
      </c>
      <c r="J54" s="136" t="s">
        <v>13653</v>
      </c>
    </row>
    <row r="55" spans="1:10" ht="89.25" x14ac:dyDescent="0.2">
      <c r="A55" s="170">
        <v>6</v>
      </c>
      <c r="B55" s="171" t="s">
        <v>13654</v>
      </c>
      <c r="C55" s="136" t="s">
        <v>427</v>
      </c>
      <c r="D55" s="136" t="s">
        <v>2260</v>
      </c>
      <c r="E55" s="359">
        <v>18.600000000000001</v>
      </c>
      <c r="F55" s="136" t="s">
        <v>13655</v>
      </c>
      <c r="G55" s="171" t="s">
        <v>13656</v>
      </c>
      <c r="H55" s="136" t="s">
        <v>13657</v>
      </c>
      <c r="I55" s="171" t="s">
        <v>13586</v>
      </c>
      <c r="J55" s="171" t="s">
        <v>13658</v>
      </c>
    </row>
    <row r="56" spans="1:10" ht="58.5" customHeight="1" x14ac:dyDescent="0.2">
      <c r="A56" s="170">
        <v>7</v>
      </c>
      <c r="B56" s="171" t="s">
        <v>13659</v>
      </c>
      <c r="C56" s="136" t="s">
        <v>427</v>
      </c>
      <c r="D56" s="136" t="s">
        <v>2260</v>
      </c>
      <c r="E56" s="359">
        <v>50</v>
      </c>
      <c r="F56" s="136" t="s">
        <v>13660</v>
      </c>
      <c r="G56" s="171" t="s">
        <v>13661</v>
      </c>
      <c r="H56" s="136" t="s">
        <v>13662</v>
      </c>
      <c r="I56" s="171" t="s">
        <v>13663</v>
      </c>
      <c r="J56" s="136" t="s">
        <v>13664</v>
      </c>
    </row>
    <row r="57" spans="1:10" ht="38.25" x14ac:dyDescent="0.2">
      <c r="A57" s="31">
        <v>8</v>
      </c>
      <c r="B57" s="136" t="s">
        <v>13665</v>
      </c>
      <c r="C57" s="136" t="s">
        <v>427</v>
      </c>
      <c r="D57" s="136" t="s">
        <v>2260</v>
      </c>
      <c r="E57" s="359">
        <v>30.6</v>
      </c>
      <c r="F57" s="136" t="s">
        <v>13666</v>
      </c>
      <c r="G57" s="448" t="s">
        <v>13667</v>
      </c>
      <c r="H57" s="136" t="s">
        <v>13553</v>
      </c>
      <c r="I57" s="402" t="s">
        <v>13503</v>
      </c>
      <c r="J57" s="136" t="s">
        <v>13668</v>
      </c>
    </row>
    <row r="58" spans="1:10" ht="38.25" x14ac:dyDescent="0.2">
      <c r="A58" s="31">
        <v>9</v>
      </c>
      <c r="B58" s="136" t="s">
        <v>13669</v>
      </c>
      <c r="C58" s="136" t="s">
        <v>427</v>
      </c>
      <c r="D58" s="136" t="s">
        <v>2260</v>
      </c>
      <c r="E58" s="359">
        <v>15</v>
      </c>
      <c r="F58" s="136" t="s">
        <v>13670</v>
      </c>
      <c r="G58" s="448" t="s">
        <v>13671</v>
      </c>
      <c r="H58" s="136" t="s">
        <v>13529</v>
      </c>
      <c r="I58" s="15" t="s">
        <v>13503</v>
      </c>
      <c r="J58" s="136" t="s">
        <v>13672</v>
      </c>
    </row>
    <row r="59" spans="1:10" ht="81" customHeight="1" x14ac:dyDescent="0.2">
      <c r="A59" s="31">
        <v>10</v>
      </c>
      <c r="B59" s="136" t="s">
        <v>13673</v>
      </c>
      <c r="C59" s="136" t="s">
        <v>427</v>
      </c>
      <c r="D59" s="136" t="s">
        <v>2260</v>
      </c>
      <c r="E59" s="359">
        <v>250</v>
      </c>
      <c r="F59" s="136" t="s">
        <v>13674</v>
      </c>
      <c r="G59" s="402" t="s">
        <v>13675</v>
      </c>
      <c r="H59" s="136" t="s">
        <v>13676</v>
      </c>
      <c r="I59" s="402" t="s">
        <v>13677</v>
      </c>
      <c r="J59" s="136" t="s">
        <v>13678</v>
      </c>
    </row>
    <row r="60" spans="1:10" ht="51" x14ac:dyDescent="0.2">
      <c r="A60" s="31">
        <v>11</v>
      </c>
      <c r="B60" s="136" t="s">
        <v>13679</v>
      </c>
      <c r="C60" s="136" t="s">
        <v>427</v>
      </c>
      <c r="D60" s="136" t="s">
        <v>2260</v>
      </c>
      <c r="E60" s="359">
        <v>114</v>
      </c>
      <c r="F60" s="136" t="s">
        <v>13680</v>
      </c>
      <c r="G60" s="402" t="s">
        <v>13681</v>
      </c>
      <c r="H60" s="136" t="s">
        <v>13563</v>
      </c>
      <c r="I60" s="402" t="s">
        <v>13549</v>
      </c>
      <c r="J60" s="136" t="s">
        <v>13682</v>
      </c>
    </row>
    <row r="61" spans="1:10" ht="38.25" x14ac:dyDescent="0.2">
      <c r="A61" s="31">
        <v>12</v>
      </c>
      <c r="B61" s="136" t="s">
        <v>13683</v>
      </c>
      <c r="C61" s="136" t="s">
        <v>427</v>
      </c>
      <c r="D61" s="136" t="s">
        <v>2260</v>
      </c>
      <c r="E61" s="359">
        <v>50</v>
      </c>
      <c r="F61" s="136" t="s">
        <v>13684</v>
      </c>
      <c r="G61" s="402" t="s">
        <v>13685</v>
      </c>
      <c r="H61" s="136" t="s">
        <v>13686</v>
      </c>
      <c r="I61" s="402" t="s">
        <v>13687</v>
      </c>
      <c r="J61" s="136" t="s">
        <v>13688</v>
      </c>
    </row>
    <row r="62" spans="1:10" ht="38.25" x14ac:dyDescent="0.2">
      <c r="A62" s="31">
        <v>13</v>
      </c>
      <c r="B62" s="136" t="s">
        <v>13689</v>
      </c>
      <c r="C62" s="136" t="s">
        <v>427</v>
      </c>
      <c r="D62" s="136" t="s">
        <v>2260</v>
      </c>
      <c r="E62" s="359">
        <v>70</v>
      </c>
      <c r="F62" s="136" t="s">
        <v>13690</v>
      </c>
      <c r="G62" s="402" t="s">
        <v>13691</v>
      </c>
      <c r="H62" s="136" t="s">
        <v>13692</v>
      </c>
      <c r="I62" s="402" t="s">
        <v>13549</v>
      </c>
      <c r="J62" s="136" t="s">
        <v>13693</v>
      </c>
    </row>
    <row r="63" spans="1:10" ht="81.75" customHeight="1" x14ac:dyDescent="0.2">
      <c r="A63" s="170">
        <v>14</v>
      </c>
      <c r="B63" s="171" t="s">
        <v>13694</v>
      </c>
      <c r="C63" s="171" t="s">
        <v>427</v>
      </c>
      <c r="D63" s="171" t="s">
        <v>2260</v>
      </c>
      <c r="E63" s="382">
        <v>35</v>
      </c>
      <c r="F63" s="171" t="s">
        <v>13695</v>
      </c>
      <c r="G63" s="171" t="s">
        <v>13696</v>
      </c>
      <c r="H63" s="171" t="s">
        <v>13523</v>
      </c>
      <c r="I63" s="171" t="s">
        <v>13697</v>
      </c>
      <c r="J63" s="171" t="s">
        <v>13698</v>
      </c>
    </row>
    <row r="64" spans="1:10" ht="38.25" x14ac:dyDescent="0.2">
      <c r="A64" s="31">
        <v>15</v>
      </c>
      <c r="B64" s="136" t="s">
        <v>13699</v>
      </c>
      <c r="C64" s="136" t="s">
        <v>427</v>
      </c>
      <c r="D64" s="136" t="s">
        <v>2260</v>
      </c>
      <c r="E64" s="359">
        <v>50</v>
      </c>
      <c r="F64" s="136" t="s">
        <v>13700</v>
      </c>
      <c r="G64" s="402" t="s">
        <v>13701</v>
      </c>
      <c r="H64" s="136" t="s">
        <v>13692</v>
      </c>
      <c r="I64" s="402" t="s">
        <v>13549</v>
      </c>
      <c r="J64" s="136" t="s">
        <v>13636</v>
      </c>
    </row>
    <row r="65" spans="1:10" ht="76.5" x14ac:dyDescent="0.2">
      <c r="A65" s="31">
        <v>16</v>
      </c>
      <c r="B65" s="136" t="s">
        <v>13702</v>
      </c>
      <c r="C65" s="136" t="s">
        <v>427</v>
      </c>
      <c r="D65" s="136" t="s">
        <v>2260</v>
      </c>
      <c r="E65" s="359">
        <v>25.3</v>
      </c>
      <c r="F65" s="136" t="s">
        <v>13703</v>
      </c>
      <c r="G65" s="402" t="s">
        <v>13704</v>
      </c>
      <c r="H65" s="136" t="s">
        <v>13705</v>
      </c>
      <c r="I65" s="402" t="s">
        <v>13706</v>
      </c>
      <c r="J65" s="136" t="s">
        <v>13658</v>
      </c>
    </row>
    <row r="66" spans="1:10" ht="51" x14ac:dyDescent="0.2">
      <c r="A66" s="31">
        <v>17</v>
      </c>
      <c r="B66" s="136" t="s">
        <v>13707</v>
      </c>
      <c r="C66" s="136" t="s">
        <v>427</v>
      </c>
      <c r="D66" s="136" t="s">
        <v>2260</v>
      </c>
      <c r="E66" s="359">
        <v>100</v>
      </c>
      <c r="F66" s="136" t="s">
        <v>13708</v>
      </c>
      <c r="G66" s="402" t="s">
        <v>13681</v>
      </c>
      <c r="H66" s="136" t="s">
        <v>13563</v>
      </c>
      <c r="I66" s="402" t="s">
        <v>13549</v>
      </c>
      <c r="J66" s="136" t="s">
        <v>13709</v>
      </c>
    </row>
    <row r="67" spans="1:10" ht="51" x14ac:dyDescent="0.2">
      <c r="A67" s="170">
        <v>18</v>
      </c>
      <c r="B67" s="171" t="s">
        <v>13710</v>
      </c>
      <c r="C67" s="171" t="s">
        <v>427</v>
      </c>
      <c r="D67" s="171" t="s">
        <v>2260</v>
      </c>
      <c r="E67" s="382">
        <v>8.1</v>
      </c>
      <c r="F67" s="171" t="s">
        <v>13711</v>
      </c>
      <c r="G67" s="171" t="s">
        <v>13712</v>
      </c>
      <c r="H67" s="171" t="s">
        <v>13592</v>
      </c>
      <c r="I67" s="171" t="s">
        <v>13593</v>
      </c>
      <c r="J67" s="136" t="s">
        <v>13713</v>
      </c>
    </row>
    <row r="68" spans="1:10" ht="84" customHeight="1" x14ac:dyDescent="0.2">
      <c r="A68" s="170">
        <v>19</v>
      </c>
      <c r="B68" s="171" t="s">
        <v>13714</v>
      </c>
      <c r="C68" s="171" t="s">
        <v>427</v>
      </c>
      <c r="D68" s="171" t="s">
        <v>2260</v>
      </c>
      <c r="E68" s="382">
        <v>57.4</v>
      </c>
      <c r="F68" s="171" t="s">
        <v>13715</v>
      </c>
      <c r="G68" s="402" t="s">
        <v>13716</v>
      </c>
      <c r="H68" s="171" t="s">
        <v>13578</v>
      </c>
      <c r="I68" s="171" t="s">
        <v>13717</v>
      </c>
      <c r="J68" s="171" t="s">
        <v>13718</v>
      </c>
    </row>
    <row r="69" spans="1:10" ht="68.25" customHeight="1" x14ac:dyDescent="0.2">
      <c r="A69" s="170">
        <v>20</v>
      </c>
      <c r="B69" s="171" t="s">
        <v>13719</v>
      </c>
      <c r="C69" s="171" t="s">
        <v>427</v>
      </c>
      <c r="D69" s="171" t="s">
        <v>2260</v>
      </c>
      <c r="E69" s="382">
        <v>40</v>
      </c>
      <c r="F69" s="171" t="s">
        <v>13720</v>
      </c>
      <c r="G69" s="171" t="s">
        <v>13721</v>
      </c>
      <c r="H69" s="171" t="s">
        <v>13523</v>
      </c>
      <c r="I69" s="171" t="s">
        <v>13722</v>
      </c>
      <c r="J69" s="171" t="s">
        <v>13636</v>
      </c>
    </row>
    <row r="70" spans="1:10" ht="51" x14ac:dyDescent="0.2">
      <c r="A70" s="170">
        <v>21</v>
      </c>
      <c r="B70" s="171" t="s">
        <v>13723</v>
      </c>
      <c r="C70" s="171" t="s">
        <v>427</v>
      </c>
      <c r="D70" s="171" t="s">
        <v>2260</v>
      </c>
      <c r="E70" s="382">
        <v>10</v>
      </c>
      <c r="F70" s="171" t="s">
        <v>13724</v>
      </c>
      <c r="G70" s="171" t="s">
        <v>13725</v>
      </c>
      <c r="H70" s="171" t="s">
        <v>13514</v>
      </c>
      <c r="I70" s="171" t="s">
        <v>13726</v>
      </c>
      <c r="J70" s="136" t="s">
        <v>13698</v>
      </c>
    </row>
    <row r="71" spans="1:10" ht="38.25" x14ac:dyDescent="0.2">
      <c r="A71" s="170">
        <v>22</v>
      </c>
      <c r="B71" s="171" t="s">
        <v>13727</v>
      </c>
      <c r="C71" s="171" t="s">
        <v>427</v>
      </c>
      <c r="D71" s="171" t="s">
        <v>2260</v>
      </c>
      <c r="E71" s="382">
        <v>16.2</v>
      </c>
      <c r="F71" s="171" t="s">
        <v>13728</v>
      </c>
      <c r="G71" s="171" t="s">
        <v>13729</v>
      </c>
      <c r="H71" s="171" t="s">
        <v>13553</v>
      </c>
      <c r="I71" s="171" t="s">
        <v>13503</v>
      </c>
      <c r="J71" s="136" t="s">
        <v>13668</v>
      </c>
    </row>
    <row r="72" spans="1:10" ht="83.25" customHeight="1" x14ac:dyDescent="0.2">
      <c r="A72" s="170">
        <v>23</v>
      </c>
      <c r="B72" s="171" t="s">
        <v>13730</v>
      </c>
      <c r="C72" s="171" t="s">
        <v>427</v>
      </c>
      <c r="D72" s="171" t="s">
        <v>2260</v>
      </c>
      <c r="E72" s="382">
        <v>71.5</v>
      </c>
      <c r="F72" s="171" t="s">
        <v>13731</v>
      </c>
      <c r="G72" s="616" t="s">
        <v>13732</v>
      </c>
      <c r="H72" s="171" t="s">
        <v>13558</v>
      </c>
      <c r="I72" s="616" t="s">
        <v>13717</v>
      </c>
      <c r="J72" s="171" t="s">
        <v>13636</v>
      </c>
    </row>
    <row r="73" spans="1:10" ht="51" x14ac:dyDescent="0.2">
      <c r="A73" s="170">
        <v>24</v>
      </c>
      <c r="B73" s="171" t="s">
        <v>13733</v>
      </c>
      <c r="C73" s="171" t="s">
        <v>427</v>
      </c>
      <c r="D73" s="171" t="s">
        <v>2260</v>
      </c>
      <c r="E73" s="382">
        <v>77.099999999999994</v>
      </c>
      <c r="F73" s="171" t="s">
        <v>13734</v>
      </c>
      <c r="G73" s="402" t="s">
        <v>13735</v>
      </c>
      <c r="H73" s="171" t="s">
        <v>13567</v>
      </c>
      <c r="I73" s="171" t="s">
        <v>13568</v>
      </c>
      <c r="J73" s="136" t="s">
        <v>13736</v>
      </c>
    </row>
    <row r="74" spans="1:10" ht="51" x14ac:dyDescent="0.2">
      <c r="A74" s="170">
        <v>25</v>
      </c>
      <c r="B74" s="171" t="s">
        <v>13737</v>
      </c>
      <c r="C74" s="171" t="s">
        <v>427</v>
      </c>
      <c r="D74" s="171" t="s">
        <v>2260</v>
      </c>
      <c r="E74" s="382">
        <v>26.4</v>
      </c>
      <c r="F74" s="171" t="s">
        <v>13734</v>
      </c>
      <c r="G74" s="171" t="s">
        <v>13738</v>
      </c>
      <c r="H74" s="171" t="s">
        <v>13567</v>
      </c>
      <c r="I74" s="171" t="s">
        <v>13568</v>
      </c>
      <c r="J74" s="171" t="s">
        <v>13739</v>
      </c>
    </row>
    <row r="75" spans="1:10" ht="51" x14ac:dyDescent="0.2">
      <c r="A75" s="170">
        <v>26</v>
      </c>
      <c r="B75" s="171" t="s">
        <v>13740</v>
      </c>
      <c r="C75" s="171" t="s">
        <v>427</v>
      </c>
      <c r="D75" s="171" t="s">
        <v>2260</v>
      </c>
      <c r="E75" s="382">
        <v>84.3</v>
      </c>
      <c r="F75" s="171" t="s">
        <v>13734</v>
      </c>
      <c r="G75" s="171" t="s">
        <v>13741</v>
      </c>
      <c r="H75" s="171" t="s">
        <v>13567</v>
      </c>
      <c r="I75" s="171" t="s">
        <v>13568</v>
      </c>
      <c r="J75" s="136" t="s">
        <v>13742</v>
      </c>
    </row>
    <row r="76" spans="1:10" ht="38.25" x14ac:dyDescent="0.2">
      <c r="A76" s="31">
        <v>27</v>
      </c>
      <c r="B76" s="136" t="s">
        <v>13743</v>
      </c>
      <c r="C76" s="136" t="s">
        <v>427</v>
      </c>
      <c r="D76" s="136" t="s">
        <v>13744</v>
      </c>
      <c r="E76" s="359">
        <v>30</v>
      </c>
      <c r="F76" s="136" t="s">
        <v>13745</v>
      </c>
      <c r="G76" s="402" t="s">
        <v>13746</v>
      </c>
      <c r="H76" s="136" t="s">
        <v>13747</v>
      </c>
      <c r="I76" s="402" t="s">
        <v>13747</v>
      </c>
      <c r="J76" s="136" t="s">
        <v>13748</v>
      </c>
    </row>
    <row r="77" spans="1:10" ht="38.25" x14ac:dyDescent="0.2">
      <c r="A77" s="31">
        <v>28</v>
      </c>
      <c r="B77" s="136" t="s">
        <v>13749</v>
      </c>
      <c r="C77" s="136" t="s">
        <v>427</v>
      </c>
      <c r="D77" s="136" t="s">
        <v>2260</v>
      </c>
      <c r="E77" s="359">
        <v>17</v>
      </c>
      <c r="F77" s="136" t="s">
        <v>13750</v>
      </c>
      <c r="G77" s="402" t="s">
        <v>13751</v>
      </c>
      <c r="H77" s="136" t="s">
        <v>13529</v>
      </c>
      <c r="I77" s="15" t="s">
        <v>13503</v>
      </c>
      <c r="J77" s="16" t="s">
        <v>13752</v>
      </c>
    </row>
    <row r="78" spans="1:10" ht="38.25" x14ac:dyDescent="0.2">
      <c r="A78" s="31">
        <v>29</v>
      </c>
      <c r="B78" s="136" t="s">
        <v>13753</v>
      </c>
      <c r="C78" s="136" t="s">
        <v>427</v>
      </c>
      <c r="D78" s="136" t="s">
        <v>2260</v>
      </c>
      <c r="E78" s="359">
        <v>30</v>
      </c>
      <c r="F78" s="136" t="s">
        <v>13754</v>
      </c>
      <c r="G78" s="402" t="s">
        <v>13755</v>
      </c>
      <c r="H78" s="136" t="s">
        <v>13756</v>
      </c>
      <c r="I78" s="402" t="s">
        <v>13757</v>
      </c>
      <c r="J78" s="136" t="s">
        <v>13752</v>
      </c>
    </row>
    <row r="79" spans="1:10" ht="93" customHeight="1" x14ac:dyDescent="0.2">
      <c r="A79" s="170">
        <v>30</v>
      </c>
      <c r="B79" s="171" t="s">
        <v>13758</v>
      </c>
      <c r="C79" s="171" t="s">
        <v>427</v>
      </c>
      <c r="D79" s="171" t="s">
        <v>2260</v>
      </c>
      <c r="E79" s="382">
        <v>3717</v>
      </c>
      <c r="F79" s="171" t="s">
        <v>13759</v>
      </c>
      <c r="G79" s="171" t="s">
        <v>13760</v>
      </c>
      <c r="H79" s="171" t="s">
        <v>13761</v>
      </c>
      <c r="I79" s="171" t="s">
        <v>13762</v>
      </c>
      <c r="J79" s="171" t="s">
        <v>13763</v>
      </c>
    </row>
    <row r="80" spans="1:10" ht="89.25" x14ac:dyDescent="0.2">
      <c r="A80" s="170">
        <v>31</v>
      </c>
      <c r="B80" s="171" t="s">
        <v>13764</v>
      </c>
      <c r="C80" s="136" t="s">
        <v>427</v>
      </c>
      <c r="D80" s="136" t="s">
        <v>2260</v>
      </c>
      <c r="E80" s="382">
        <v>2952.1248000000001</v>
      </c>
      <c r="F80" s="136" t="s">
        <v>13765</v>
      </c>
      <c r="G80" s="171" t="s">
        <v>13766</v>
      </c>
      <c r="H80" s="171" t="s">
        <v>13767</v>
      </c>
      <c r="I80" s="171" t="s">
        <v>13767</v>
      </c>
      <c r="J80" s="171" t="s">
        <v>13763</v>
      </c>
    </row>
    <row r="81" spans="1:10" ht="38.25" x14ac:dyDescent="0.2">
      <c r="A81" s="31">
        <v>32</v>
      </c>
      <c r="B81" s="136" t="s">
        <v>13768</v>
      </c>
      <c r="C81" s="136" t="s">
        <v>427</v>
      </c>
      <c r="D81" s="136" t="s">
        <v>2260</v>
      </c>
      <c r="E81" s="359">
        <v>55</v>
      </c>
      <c r="F81" s="136" t="s">
        <v>13769</v>
      </c>
      <c r="G81" s="448" t="s">
        <v>13770</v>
      </c>
      <c r="H81" s="136" t="s">
        <v>13573</v>
      </c>
      <c r="I81" s="448" t="s">
        <v>13771</v>
      </c>
      <c r="J81" s="136" t="s">
        <v>13772</v>
      </c>
    </row>
    <row r="82" spans="1:10" ht="38.25" x14ac:dyDescent="0.2">
      <c r="A82" s="170">
        <v>33</v>
      </c>
      <c r="B82" s="171" t="s">
        <v>13773</v>
      </c>
      <c r="C82" s="136" t="s">
        <v>427</v>
      </c>
      <c r="D82" s="136" t="s">
        <v>2260</v>
      </c>
      <c r="E82" s="359">
        <v>57</v>
      </c>
      <c r="F82" s="136" t="s">
        <v>13774</v>
      </c>
      <c r="G82" s="448" t="s">
        <v>13775</v>
      </c>
      <c r="H82" s="136" t="s">
        <v>13518</v>
      </c>
      <c r="I82" s="448" t="s">
        <v>13776</v>
      </c>
      <c r="J82" s="136" t="s">
        <v>13777</v>
      </c>
    </row>
    <row r="83" spans="1:10" ht="76.5" x14ac:dyDescent="0.2">
      <c r="A83" s="31">
        <v>34</v>
      </c>
      <c r="B83" s="136" t="s">
        <v>13778</v>
      </c>
      <c r="C83" s="136" t="s">
        <v>427</v>
      </c>
      <c r="D83" s="136" t="s">
        <v>2260</v>
      </c>
      <c r="E83" s="359">
        <v>5</v>
      </c>
      <c r="F83" s="136" t="s">
        <v>13779</v>
      </c>
      <c r="G83" s="402" t="s">
        <v>13780</v>
      </c>
      <c r="H83" s="136" t="s">
        <v>13486</v>
      </c>
      <c r="I83" s="402" t="s">
        <v>13781</v>
      </c>
      <c r="J83" s="136" t="s">
        <v>13782</v>
      </c>
    </row>
    <row r="84" spans="1:10" ht="58.5" customHeight="1" x14ac:dyDescent="0.2">
      <c r="A84" s="170">
        <v>35</v>
      </c>
      <c r="B84" s="171" t="s">
        <v>13783</v>
      </c>
      <c r="C84" s="171" t="s">
        <v>427</v>
      </c>
      <c r="D84" s="171" t="s">
        <v>2260</v>
      </c>
      <c r="E84" s="382">
        <v>116</v>
      </c>
      <c r="F84" s="171" t="s">
        <v>13784</v>
      </c>
      <c r="G84" s="171" t="s">
        <v>13785</v>
      </c>
      <c r="H84" s="171" t="s">
        <v>13567</v>
      </c>
      <c r="I84" s="408" t="s">
        <v>13568</v>
      </c>
      <c r="J84" s="408" t="s">
        <v>13786</v>
      </c>
    </row>
    <row r="85" spans="1:10" ht="46.5" customHeight="1" x14ac:dyDescent="0.2">
      <c r="A85" s="170">
        <v>36</v>
      </c>
      <c r="B85" s="171" t="s">
        <v>13787</v>
      </c>
      <c r="C85" s="171" t="s">
        <v>427</v>
      </c>
      <c r="D85" s="171" t="s">
        <v>2260</v>
      </c>
      <c r="E85" s="382">
        <v>45.9</v>
      </c>
      <c r="F85" s="171" t="s">
        <v>13784</v>
      </c>
      <c r="G85" s="402" t="s">
        <v>13788</v>
      </c>
      <c r="H85" s="171" t="s">
        <v>13567</v>
      </c>
      <c r="I85" s="408" t="s">
        <v>13568</v>
      </c>
      <c r="J85" s="136" t="s">
        <v>13789</v>
      </c>
    </row>
    <row r="86" spans="1:10" ht="38.25" x14ac:dyDescent="0.2">
      <c r="A86" s="170">
        <v>37</v>
      </c>
      <c r="B86" s="171" t="s">
        <v>13790</v>
      </c>
      <c r="C86" s="171" t="s">
        <v>427</v>
      </c>
      <c r="D86" s="171" t="s">
        <v>2260</v>
      </c>
      <c r="E86" s="382">
        <v>18</v>
      </c>
      <c r="F86" s="171" t="s">
        <v>13791</v>
      </c>
      <c r="G86" s="171" t="s">
        <v>13792</v>
      </c>
      <c r="H86" s="171" t="s">
        <v>13486</v>
      </c>
      <c r="I86" s="171" t="s">
        <v>13793</v>
      </c>
      <c r="J86" s="136" t="s">
        <v>13794</v>
      </c>
    </row>
    <row r="87" spans="1:10" ht="59.25" customHeight="1" x14ac:dyDescent="0.2">
      <c r="A87" s="31">
        <v>38</v>
      </c>
      <c r="B87" s="136" t="s">
        <v>13795</v>
      </c>
      <c r="C87" s="136" t="s">
        <v>427</v>
      </c>
      <c r="D87" s="136" t="s">
        <v>2260</v>
      </c>
      <c r="E87" s="359">
        <v>28</v>
      </c>
      <c r="F87" s="136" t="s">
        <v>13791</v>
      </c>
      <c r="G87" s="402" t="s">
        <v>13796</v>
      </c>
      <c r="H87" s="136" t="s">
        <v>13486</v>
      </c>
      <c r="I87" s="402" t="s">
        <v>13793</v>
      </c>
      <c r="J87" s="136" t="s">
        <v>13797</v>
      </c>
    </row>
    <row r="88" spans="1:10" ht="48" customHeight="1" x14ac:dyDescent="0.2">
      <c r="A88" s="31">
        <v>39</v>
      </c>
      <c r="B88" s="136" t="s">
        <v>13798</v>
      </c>
      <c r="C88" s="136" t="s">
        <v>427</v>
      </c>
      <c r="D88" s="136" t="s">
        <v>2260</v>
      </c>
      <c r="E88" s="359">
        <v>35</v>
      </c>
      <c r="F88" s="136" t="s">
        <v>13791</v>
      </c>
      <c r="G88" s="402" t="s">
        <v>13799</v>
      </c>
      <c r="H88" s="136" t="s">
        <v>13486</v>
      </c>
      <c r="I88" s="402" t="s">
        <v>13793</v>
      </c>
      <c r="J88" s="136" t="s">
        <v>13794</v>
      </c>
    </row>
    <row r="89" spans="1:10" ht="38.25" x14ac:dyDescent="0.2">
      <c r="A89" s="170">
        <v>40</v>
      </c>
      <c r="B89" s="171" t="s">
        <v>13800</v>
      </c>
      <c r="C89" s="171" t="s">
        <v>427</v>
      </c>
      <c r="D89" s="171" t="s">
        <v>2260</v>
      </c>
      <c r="E89" s="382">
        <v>200</v>
      </c>
      <c r="F89" s="171" t="s">
        <v>13626</v>
      </c>
      <c r="G89" s="402" t="s">
        <v>13801</v>
      </c>
      <c r="H89" s="171" t="s">
        <v>13802</v>
      </c>
      <c r="I89" s="171" t="s">
        <v>13803</v>
      </c>
      <c r="J89" s="171" t="s">
        <v>13804</v>
      </c>
    </row>
    <row r="90" spans="1:10" ht="51" x14ac:dyDescent="0.2">
      <c r="A90" s="170">
        <v>41</v>
      </c>
      <c r="B90" s="171" t="s">
        <v>13805</v>
      </c>
      <c r="C90" s="171" t="s">
        <v>427</v>
      </c>
      <c r="D90" s="171" t="s">
        <v>2260</v>
      </c>
      <c r="E90" s="382">
        <v>208.53</v>
      </c>
      <c r="F90" s="171" t="s">
        <v>13806</v>
      </c>
      <c r="G90" s="171" t="s">
        <v>13807</v>
      </c>
      <c r="H90" s="171" t="s">
        <v>13756</v>
      </c>
      <c r="I90" s="171" t="s">
        <v>13514</v>
      </c>
      <c r="J90" s="136" t="s">
        <v>13797</v>
      </c>
    </row>
    <row r="91" spans="1:10" ht="63.75" x14ac:dyDescent="0.2">
      <c r="A91" s="170">
        <v>42</v>
      </c>
      <c r="B91" s="171" t="s">
        <v>13808</v>
      </c>
      <c r="C91" s="171" t="s">
        <v>427</v>
      </c>
      <c r="D91" s="171" t="s">
        <v>2260</v>
      </c>
      <c r="E91" s="382">
        <v>293.13</v>
      </c>
      <c r="F91" s="171" t="s">
        <v>13806</v>
      </c>
      <c r="G91" s="171" t="s">
        <v>13809</v>
      </c>
      <c r="H91" s="171" t="s">
        <v>13756</v>
      </c>
      <c r="I91" s="171" t="s">
        <v>13514</v>
      </c>
      <c r="J91" s="136" t="s">
        <v>13810</v>
      </c>
    </row>
    <row r="92" spans="1:10" ht="63.75" x14ac:dyDescent="0.2">
      <c r="A92" s="170">
        <v>43</v>
      </c>
      <c r="B92" s="171" t="s">
        <v>13811</v>
      </c>
      <c r="C92" s="171" t="s">
        <v>427</v>
      </c>
      <c r="D92" s="171" t="s">
        <v>2260</v>
      </c>
      <c r="E92" s="382">
        <v>24.6</v>
      </c>
      <c r="F92" s="171" t="s">
        <v>13812</v>
      </c>
      <c r="G92" s="402" t="s">
        <v>13813</v>
      </c>
      <c r="H92" s="171" t="s">
        <v>13567</v>
      </c>
      <c r="I92" s="408" t="s">
        <v>13568</v>
      </c>
      <c r="J92" s="171" t="s">
        <v>13814</v>
      </c>
    </row>
    <row r="93" spans="1:10" ht="38.25" x14ac:dyDescent="0.2">
      <c r="A93" s="31">
        <v>44</v>
      </c>
      <c r="B93" s="136" t="s">
        <v>13815</v>
      </c>
      <c r="C93" s="136" t="s">
        <v>427</v>
      </c>
      <c r="D93" s="136" t="s">
        <v>2260</v>
      </c>
      <c r="E93" s="359">
        <v>10</v>
      </c>
      <c r="F93" s="136" t="s">
        <v>13791</v>
      </c>
      <c r="G93" s="402" t="s">
        <v>13816</v>
      </c>
      <c r="H93" s="136" t="s">
        <v>13486</v>
      </c>
      <c r="I93" s="402" t="s">
        <v>13486</v>
      </c>
      <c r="J93" s="136" t="s">
        <v>13817</v>
      </c>
    </row>
    <row r="94" spans="1:10" ht="38.25" x14ac:dyDescent="0.2">
      <c r="A94" s="31">
        <v>45</v>
      </c>
      <c r="B94" s="136" t="s">
        <v>13818</v>
      </c>
      <c r="C94" s="136" t="s">
        <v>427</v>
      </c>
      <c r="D94" s="136" t="s">
        <v>2260</v>
      </c>
      <c r="E94" s="359">
        <v>228.83</v>
      </c>
      <c r="F94" s="136" t="s">
        <v>13806</v>
      </c>
      <c r="G94" s="421" t="s">
        <v>13819</v>
      </c>
      <c r="H94" s="136" t="s">
        <v>13756</v>
      </c>
      <c r="I94" s="402" t="s">
        <v>13514</v>
      </c>
      <c r="J94" s="136" t="s">
        <v>13820</v>
      </c>
    </row>
    <row r="95" spans="1:10" ht="38.25" x14ac:dyDescent="0.2">
      <c r="A95" s="31">
        <v>46</v>
      </c>
      <c r="B95" s="136" t="s">
        <v>13821</v>
      </c>
      <c r="C95" s="136" t="s">
        <v>427</v>
      </c>
      <c r="D95" s="136" t="s">
        <v>2260</v>
      </c>
      <c r="E95" s="359">
        <v>118.8</v>
      </c>
      <c r="F95" s="136" t="s">
        <v>13822</v>
      </c>
      <c r="G95" s="588" t="s">
        <v>13823</v>
      </c>
      <c r="H95" s="136" t="s">
        <v>13518</v>
      </c>
      <c r="I95" s="15" t="s">
        <v>13635</v>
      </c>
      <c r="J95" s="136" t="s">
        <v>13824</v>
      </c>
    </row>
    <row r="96" spans="1:10" ht="38.25" x14ac:dyDescent="0.2">
      <c r="A96" s="31">
        <v>47</v>
      </c>
      <c r="B96" s="136" t="s">
        <v>13825</v>
      </c>
      <c r="C96" s="136" t="s">
        <v>427</v>
      </c>
      <c r="D96" s="136" t="s">
        <v>2260</v>
      </c>
      <c r="E96" s="359">
        <v>72.2</v>
      </c>
      <c r="F96" s="136" t="s">
        <v>13822</v>
      </c>
      <c r="G96" s="588" t="s">
        <v>13826</v>
      </c>
      <c r="H96" s="136" t="s">
        <v>13518</v>
      </c>
      <c r="I96" s="402" t="s">
        <v>13635</v>
      </c>
      <c r="J96" s="136" t="s">
        <v>13824</v>
      </c>
    </row>
    <row r="97" spans="1:10" ht="44.25" customHeight="1" x14ac:dyDescent="0.2">
      <c r="A97" s="170">
        <v>48</v>
      </c>
      <c r="B97" s="171" t="s">
        <v>13827</v>
      </c>
      <c r="C97" s="171" t="s">
        <v>427</v>
      </c>
      <c r="D97" s="171" t="s">
        <v>2260</v>
      </c>
      <c r="E97" s="382">
        <v>47.5</v>
      </c>
      <c r="F97" s="171" t="s">
        <v>13828</v>
      </c>
      <c r="G97" s="171" t="s">
        <v>13829</v>
      </c>
      <c r="H97" s="171" t="s">
        <v>13567</v>
      </c>
      <c r="I97" s="408" t="s">
        <v>13568</v>
      </c>
      <c r="J97" s="408" t="s">
        <v>13824</v>
      </c>
    </row>
    <row r="98" spans="1:10" ht="38.25" x14ac:dyDescent="0.2">
      <c r="A98" s="170">
        <v>49</v>
      </c>
      <c r="B98" s="171" t="s">
        <v>13830</v>
      </c>
      <c r="C98" s="171" t="s">
        <v>427</v>
      </c>
      <c r="D98" s="171" t="s">
        <v>2260</v>
      </c>
      <c r="E98" s="382">
        <v>195.21</v>
      </c>
      <c r="F98" s="171" t="s">
        <v>13806</v>
      </c>
      <c r="G98" s="171" t="s">
        <v>13831</v>
      </c>
      <c r="H98" s="171" t="s">
        <v>13756</v>
      </c>
      <c r="I98" s="171" t="s">
        <v>13514</v>
      </c>
      <c r="J98" s="136" t="s">
        <v>13824</v>
      </c>
    </row>
    <row r="99" spans="1:10" ht="45" x14ac:dyDescent="0.2">
      <c r="A99" s="617" t="s">
        <v>9615</v>
      </c>
      <c r="B99" s="171" t="s">
        <v>13832</v>
      </c>
      <c r="C99" s="171" t="s">
        <v>427</v>
      </c>
      <c r="D99" s="171" t="s">
        <v>2260</v>
      </c>
      <c r="E99" s="382">
        <v>5</v>
      </c>
      <c r="F99" s="578" t="s">
        <v>13833</v>
      </c>
      <c r="G99" s="171" t="s">
        <v>13834</v>
      </c>
      <c r="H99" s="171" t="s">
        <v>13835</v>
      </c>
      <c r="I99" s="171" t="s">
        <v>13836</v>
      </c>
      <c r="J99" s="150" t="s">
        <v>13837</v>
      </c>
    </row>
    <row r="100" spans="1:10" ht="38.25" x14ac:dyDescent="0.2">
      <c r="A100" s="617" t="s">
        <v>13838</v>
      </c>
      <c r="B100" s="171" t="s">
        <v>13839</v>
      </c>
      <c r="C100" s="171" t="s">
        <v>427</v>
      </c>
      <c r="D100" s="171" t="s">
        <v>2260</v>
      </c>
      <c r="E100" s="382">
        <v>10</v>
      </c>
      <c r="F100" s="578" t="s">
        <v>13833</v>
      </c>
      <c r="G100" s="171" t="s">
        <v>13840</v>
      </c>
      <c r="H100" s="171" t="s">
        <v>13835</v>
      </c>
      <c r="I100" s="171" t="s">
        <v>13836</v>
      </c>
      <c r="J100" s="402" t="s">
        <v>13837</v>
      </c>
    </row>
    <row r="101" spans="1:10" ht="51" x14ac:dyDescent="0.2">
      <c r="A101" s="617" t="s">
        <v>13841</v>
      </c>
      <c r="B101" s="171" t="s">
        <v>13842</v>
      </c>
      <c r="C101" s="171" t="s">
        <v>427</v>
      </c>
      <c r="D101" s="171" t="s">
        <v>2260</v>
      </c>
      <c r="E101" s="382">
        <v>9.5</v>
      </c>
      <c r="F101" s="578" t="s">
        <v>13833</v>
      </c>
      <c r="G101" s="171" t="s">
        <v>13843</v>
      </c>
      <c r="H101" s="171" t="s">
        <v>13844</v>
      </c>
      <c r="I101" s="171" t="s">
        <v>13836</v>
      </c>
      <c r="J101" s="171" t="s">
        <v>13837</v>
      </c>
    </row>
    <row r="102" spans="1:10" ht="38.25" x14ac:dyDescent="0.2">
      <c r="A102" s="617" t="s">
        <v>13845</v>
      </c>
      <c r="B102" s="171" t="s">
        <v>13846</v>
      </c>
      <c r="C102" s="171" t="s">
        <v>427</v>
      </c>
      <c r="D102" s="171" t="s">
        <v>2260</v>
      </c>
      <c r="E102" s="382">
        <v>21</v>
      </c>
      <c r="F102" s="171" t="s">
        <v>13822</v>
      </c>
      <c r="G102" s="171" t="s">
        <v>13847</v>
      </c>
      <c r="H102" s="171" t="s">
        <v>13848</v>
      </c>
      <c r="I102" s="171" t="s">
        <v>13776</v>
      </c>
      <c r="J102" s="402" t="s">
        <v>13849</v>
      </c>
    </row>
    <row r="103" spans="1:10" ht="51" x14ac:dyDescent="0.2">
      <c r="A103" s="617" t="s">
        <v>13850</v>
      </c>
      <c r="B103" s="171" t="s">
        <v>13851</v>
      </c>
      <c r="C103" s="171" t="s">
        <v>427</v>
      </c>
      <c r="D103" s="171" t="s">
        <v>2260</v>
      </c>
      <c r="E103" s="382">
        <v>12</v>
      </c>
      <c r="F103" s="171" t="s">
        <v>13822</v>
      </c>
      <c r="G103" s="171" t="s">
        <v>13852</v>
      </c>
      <c r="H103" s="171" t="s">
        <v>13848</v>
      </c>
      <c r="I103" s="171" t="s">
        <v>13776</v>
      </c>
      <c r="J103" s="402" t="s">
        <v>13849</v>
      </c>
    </row>
    <row r="104" spans="1:10" ht="51" x14ac:dyDescent="0.2">
      <c r="A104" s="617" t="s">
        <v>13853</v>
      </c>
      <c r="B104" s="171" t="s">
        <v>13854</v>
      </c>
      <c r="C104" s="171" t="s">
        <v>427</v>
      </c>
      <c r="D104" s="171" t="s">
        <v>2260</v>
      </c>
      <c r="E104" s="382">
        <v>20</v>
      </c>
      <c r="F104" s="171" t="s">
        <v>13822</v>
      </c>
      <c r="G104" s="171" t="s">
        <v>13855</v>
      </c>
      <c r="H104" s="171" t="s">
        <v>13848</v>
      </c>
      <c r="I104" s="171" t="s">
        <v>13776</v>
      </c>
      <c r="J104" s="402" t="s">
        <v>13849</v>
      </c>
    </row>
    <row r="105" spans="1:10" ht="38.25" x14ac:dyDescent="0.2">
      <c r="A105" s="617" t="s">
        <v>13856</v>
      </c>
      <c r="B105" s="171" t="s">
        <v>13857</v>
      </c>
      <c r="C105" s="171" t="s">
        <v>427</v>
      </c>
      <c r="D105" s="171" t="s">
        <v>2260</v>
      </c>
      <c r="E105" s="382">
        <v>109</v>
      </c>
      <c r="F105" s="171" t="s">
        <v>13858</v>
      </c>
      <c r="G105" s="171" t="s">
        <v>190</v>
      </c>
      <c r="H105" s="171" t="s">
        <v>191</v>
      </c>
      <c r="I105" s="171" t="s">
        <v>191</v>
      </c>
      <c r="J105" s="402" t="s">
        <v>13859</v>
      </c>
    </row>
    <row r="106" spans="1:10" ht="25.5" x14ac:dyDescent="0.2">
      <c r="A106" s="165"/>
      <c r="B106" s="166" t="s">
        <v>452</v>
      </c>
      <c r="C106" s="166">
        <v>56</v>
      </c>
      <c r="D106" s="166"/>
      <c r="E106" s="618">
        <f>SUM(E50:E105)</f>
        <v>10009.1248</v>
      </c>
      <c r="F106" s="166"/>
      <c r="G106" s="166"/>
      <c r="H106" s="166"/>
      <c r="I106" s="166"/>
      <c r="J106" s="166"/>
    </row>
    <row r="107" spans="1:10" ht="92.25" customHeight="1" x14ac:dyDescent="0.2">
      <c r="A107" s="31">
        <v>1</v>
      </c>
      <c r="B107" s="16" t="s">
        <v>13860</v>
      </c>
      <c r="C107" s="136" t="s">
        <v>427</v>
      </c>
      <c r="D107" s="136" t="s">
        <v>5751</v>
      </c>
      <c r="E107" s="31">
        <v>62</v>
      </c>
      <c r="F107" s="136" t="s">
        <v>13861</v>
      </c>
      <c r="G107" s="402" t="s">
        <v>13862</v>
      </c>
      <c r="H107" s="136" t="s">
        <v>13863</v>
      </c>
      <c r="I107" s="402" t="s">
        <v>13646</v>
      </c>
      <c r="J107" s="136" t="s">
        <v>13864</v>
      </c>
    </row>
    <row r="108" spans="1:10" ht="83.25" customHeight="1" x14ac:dyDescent="0.2">
      <c r="A108" s="170">
        <v>2</v>
      </c>
      <c r="B108" s="171" t="s">
        <v>13865</v>
      </c>
      <c r="C108" s="171" t="s">
        <v>427</v>
      </c>
      <c r="D108" s="171" t="s">
        <v>5751</v>
      </c>
      <c r="E108" s="170">
        <v>48.1</v>
      </c>
      <c r="F108" s="171" t="s">
        <v>13866</v>
      </c>
      <c r="G108" s="171" t="s">
        <v>13867</v>
      </c>
      <c r="H108" s="171" t="s">
        <v>13863</v>
      </c>
      <c r="I108" s="171" t="s">
        <v>13868</v>
      </c>
      <c r="J108" s="136" t="s">
        <v>13869</v>
      </c>
    </row>
    <row r="109" spans="1:10" ht="81.75" customHeight="1" x14ac:dyDescent="0.2">
      <c r="A109" s="170">
        <v>3</v>
      </c>
      <c r="B109" s="171" t="s">
        <v>13870</v>
      </c>
      <c r="C109" s="171" t="s">
        <v>427</v>
      </c>
      <c r="D109" s="171" t="s">
        <v>5751</v>
      </c>
      <c r="E109" s="170">
        <v>60</v>
      </c>
      <c r="F109" s="171" t="s">
        <v>13871</v>
      </c>
      <c r="G109" s="171" t="s">
        <v>13872</v>
      </c>
      <c r="H109" s="171" t="s">
        <v>13863</v>
      </c>
      <c r="I109" s="171" t="s">
        <v>13868</v>
      </c>
      <c r="J109" s="171" t="s">
        <v>13873</v>
      </c>
    </row>
    <row r="110" spans="1:10" ht="85.5" customHeight="1" x14ac:dyDescent="0.2">
      <c r="A110" s="170">
        <v>4</v>
      </c>
      <c r="B110" s="171" t="s">
        <v>13874</v>
      </c>
      <c r="C110" s="171" t="s">
        <v>427</v>
      </c>
      <c r="D110" s="171" t="s">
        <v>5751</v>
      </c>
      <c r="E110" s="170">
        <v>65</v>
      </c>
      <c r="F110" s="171" t="s">
        <v>13875</v>
      </c>
      <c r="G110" s="171" t="s">
        <v>13876</v>
      </c>
      <c r="H110" s="171" t="s">
        <v>13863</v>
      </c>
      <c r="I110" s="171" t="s">
        <v>13877</v>
      </c>
      <c r="J110" s="136" t="s">
        <v>13878</v>
      </c>
    </row>
    <row r="111" spans="1:10" ht="68.25" customHeight="1" x14ac:dyDescent="0.2">
      <c r="A111" s="170">
        <v>5</v>
      </c>
      <c r="B111" s="171" t="s">
        <v>13879</v>
      </c>
      <c r="C111" s="171" t="s">
        <v>427</v>
      </c>
      <c r="D111" s="171" t="s">
        <v>5751</v>
      </c>
      <c r="E111" s="170">
        <v>95</v>
      </c>
      <c r="F111" s="171" t="s">
        <v>13861</v>
      </c>
      <c r="G111" s="171" t="s">
        <v>13880</v>
      </c>
      <c r="H111" s="171" t="s">
        <v>13863</v>
      </c>
      <c r="I111" s="171" t="s">
        <v>13868</v>
      </c>
      <c r="J111" s="136" t="s">
        <v>13878</v>
      </c>
    </row>
    <row r="112" spans="1:10" ht="135.75" customHeight="1" x14ac:dyDescent="0.2">
      <c r="A112" s="170">
        <v>6</v>
      </c>
      <c r="B112" s="171" t="s">
        <v>13881</v>
      </c>
      <c r="C112" s="171" t="s">
        <v>427</v>
      </c>
      <c r="D112" s="171" t="s">
        <v>5751</v>
      </c>
      <c r="E112" s="170">
        <v>289</v>
      </c>
      <c r="F112" s="171" t="s">
        <v>13882</v>
      </c>
      <c r="G112" s="171" t="s">
        <v>13883</v>
      </c>
      <c r="H112" s="171" t="s">
        <v>13578</v>
      </c>
      <c r="I112" s="171" t="s">
        <v>13884</v>
      </c>
      <c r="J112" s="136" t="s">
        <v>13885</v>
      </c>
    </row>
    <row r="113" spans="1:10" ht="175.5" customHeight="1" x14ac:dyDescent="0.2">
      <c r="A113" s="170">
        <v>7</v>
      </c>
      <c r="B113" s="171" t="s">
        <v>13886</v>
      </c>
      <c r="C113" s="171" t="s">
        <v>427</v>
      </c>
      <c r="D113" s="171" t="s">
        <v>5751</v>
      </c>
      <c r="E113" s="170">
        <v>483</v>
      </c>
      <c r="F113" s="171" t="s">
        <v>13887</v>
      </c>
      <c r="G113" s="171" t="s">
        <v>13888</v>
      </c>
      <c r="H113" s="171" t="s">
        <v>13578</v>
      </c>
      <c r="I113" s="171" t="s">
        <v>13884</v>
      </c>
      <c r="J113" s="136" t="s">
        <v>13885</v>
      </c>
    </row>
    <row r="114" spans="1:10" ht="25.5" x14ac:dyDescent="0.2">
      <c r="A114" s="165"/>
      <c r="B114" s="166" t="s">
        <v>460</v>
      </c>
      <c r="C114" s="166">
        <v>7</v>
      </c>
      <c r="D114" s="166"/>
      <c r="E114" s="165">
        <f>SUM(E107:E113)</f>
        <v>1102.0999999999999</v>
      </c>
      <c r="F114" s="166"/>
      <c r="G114" s="166"/>
      <c r="H114" s="166"/>
      <c r="I114" s="166"/>
      <c r="J114" s="166"/>
    </row>
    <row r="115" spans="1:10" ht="81.75" customHeight="1" x14ac:dyDescent="0.2">
      <c r="A115" s="31">
        <v>1</v>
      </c>
      <c r="B115" s="136" t="s">
        <v>13889</v>
      </c>
      <c r="C115" s="171" t="s">
        <v>427</v>
      </c>
      <c r="D115" s="171" t="s">
        <v>13890</v>
      </c>
      <c r="E115" s="170">
        <v>40.299999999999997</v>
      </c>
      <c r="F115" s="171" t="s">
        <v>13891</v>
      </c>
      <c r="G115" s="171" t="s">
        <v>13892</v>
      </c>
      <c r="H115" s="171" t="s">
        <v>13553</v>
      </c>
      <c r="I115" s="402" t="s">
        <v>13586</v>
      </c>
      <c r="J115" s="136" t="s">
        <v>13668</v>
      </c>
    </row>
    <row r="116" spans="1:10" ht="51" x14ac:dyDescent="0.2">
      <c r="A116" s="31">
        <v>2</v>
      </c>
      <c r="B116" s="136" t="s">
        <v>13893</v>
      </c>
      <c r="C116" s="171" t="s">
        <v>427</v>
      </c>
      <c r="D116" s="171" t="s">
        <v>13890</v>
      </c>
      <c r="E116" s="170">
        <v>80</v>
      </c>
      <c r="F116" s="171" t="s">
        <v>13894</v>
      </c>
      <c r="G116" s="171" t="s">
        <v>13895</v>
      </c>
      <c r="H116" s="171" t="s">
        <v>13662</v>
      </c>
      <c r="I116" s="171" t="s">
        <v>13663</v>
      </c>
      <c r="J116" s="136" t="s">
        <v>13896</v>
      </c>
    </row>
    <row r="117" spans="1:10" ht="38.25" x14ac:dyDescent="0.2">
      <c r="A117" s="31">
        <v>3</v>
      </c>
      <c r="B117" s="136" t="s">
        <v>13897</v>
      </c>
      <c r="C117" s="136" t="s">
        <v>427</v>
      </c>
      <c r="D117" s="136" t="s">
        <v>13890</v>
      </c>
      <c r="E117" s="31">
        <v>100</v>
      </c>
      <c r="F117" s="136" t="s">
        <v>13898</v>
      </c>
      <c r="G117" s="402" t="s">
        <v>13899</v>
      </c>
      <c r="H117" s="136" t="s">
        <v>13523</v>
      </c>
      <c r="I117" s="402" t="s">
        <v>13549</v>
      </c>
      <c r="J117" s="136" t="s">
        <v>13636</v>
      </c>
    </row>
    <row r="118" spans="1:10" ht="25.5" x14ac:dyDescent="0.2">
      <c r="A118" s="165"/>
      <c r="B118" s="166" t="s">
        <v>1506</v>
      </c>
      <c r="C118" s="166">
        <v>3</v>
      </c>
      <c r="D118" s="166"/>
      <c r="E118" s="165">
        <f>SUM(E115:E117)</f>
        <v>220.3</v>
      </c>
      <c r="F118" s="166"/>
      <c r="G118" s="166"/>
      <c r="H118" s="166"/>
      <c r="I118" s="166"/>
      <c r="J118" s="166"/>
    </row>
    <row r="119" spans="1:10" ht="38.25" x14ac:dyDescent="0.2">
      <c r="A119" s="31">
        <v>1</v>
      </c>
      <c r="B119" s="136" t="s">
        <v>13900</v>
      </c>
      <c r="C119" s="136" t="s">
        <v>427</v>
      </c>
      <c r="D119" s="136" t="s">
        <v>5786</v>
      </c>
      <c r="E119" s="31">
        <v>24.5</v>
      </c>
      <c r="F119" s="136" t="s">
        <v>13901</v>
      </c>
      <c r="G119" s="402" t="s">
        <v>13902</v>
      </c>
      <c r="H119" s="136" t="s">
        <v>13903</v>
      </c>
      <c r="I119" s="402" t="s">
        <v>13904</v>
      </c>
      <c r="J119" s="136" t="s">
        <v>13905</v>
      </c>
    </row>
    <row r="120" spans="1:10" ht="54" customHeight="1" x14ac:dyDescent="0.2">
      <c r="A120" s="170">
        <v>2</v>
      </c>
      <c r="B120" s="171" t="s">
        <v>13906</v>
      </c>
      <c r="C120" s="171" t="s">
        <v>427</v>
      </c>
      <c r="D120" s="171" t="s">
        <v>5786</v>
      </c>
      <c r="E120" s="170">
        <v>38</v>
      </c>
      <c r="F120" s="171" t="s">
        <v>13907</v>
      </c>
      <c r="G120" s="171" t="s">
        <v>13908</v>
      </c>
      <c r="H120" s="171" t="s">
        <v>13592</v>
      </c>
      <c r="I120" s="171" t="s">
        <v>13593</v>
      </c>
      <c r="J120" s="136" t="s">
        <v>13909</v>
      </c>
    </row>
    <row r="121" spans="1:10" ht="38.25" x14ac:dyDescent="0.2">
      <c r="A121" s="170">
        <v>3</v>
      </c>
      <c r="B121" s="171" t="s">
        <v>13910</v>
      </c>
      <c r="C121" s="171" t="s">
        <v>427</v>
      </c>
      <c r="D121" s="171" t="s">
        <v>5786</v>
      </c>
      <c r="E121" s="170">
        <v>53.5</v>
      </c>
      <c r="F121" s="171" t="s">
        <v>13911</v>
      </c>
      <c r="G121" s="171" t="s">
        <v>13912</v>
      </c>
      <c r="H121" s="171" t="s">
        <v>13567</v>
      </c>
      <c r="I121" s="171" t="s">
        <v>13913</v>
      </c>
      <c r="J121" s="171" t="s">
        <v>13914</v>
      </c>
    </row>
    <row r="122" spans="1:10" ht="38.25" x14ac:dyDescent="0.2">
      <c r="A122" s="170">
        <v>4</v>
      </c>
      <c r="B122" s="171" t="s">
        <v>13915</v>
      </c>
      <c r="C122" s="171" t="s">
        <v>427</v>
      </c>
      <c r="D122" s="171" t="s">
        <v>5786</v>
      </c>
      <c r="E122" s="170">
        <v>27</v>
      </c>
      <c r="F122" s="171" t="s">
        <v>13911</v>
      </c>
      <c r="G122" s="616" t="s">
        <v>13916</v>
      </c>
      <c r="H122" s="171" t="s">
        <v>13917</v>
      </c>
      <c r="I122" s="616" t="s">
        <v>13503</v>
      </c>
      <c r="J122" s="136" t="s">
        <v>13668</v>
      </c>
    </row>
    <row r="123" spans="1:10" ht="93" customHeight="1" x14ac:dyDescent="0.2">
      <c r="A123" s="170">
        <v>5</v>
      </c>
      <c r="B123" s="171" t="s">
        <v>13918</v>
      </c>
      <c r="C123" s="171" t="s">
        <v>427</v>
      </c>
      <c r="D123" s="171" t="s">
        <v>5786</v>
      </c>
      <c r="E123" s="170">
        <v>402.6</v>
      </c>
      <c r="F123" s="171" t="s">
        <v>13919</v>
      </c>
      <c r="G123" s="171" t="s">
        <v>13920</v>
      </c>
      <c r="H123" s="171" t="s">
        <v>13717</v>
      </c>
      <c r="I123" s="171" t="s">
        <v>13921</v>
      </c>
      <c r="J123" s="171" t="s">
        <v>13922</v>
      </c>
    </row>
    <row r="124" spans="1:10" ht="38.25" x14ac:dyDescent="0.2">
      <c r="A124" s="31">
        <v>6</v>
      </c>
      <c r="B124" s="136" t="s">
        <v>13923</v>
      </c>
      <c r="C124" s="136" t="s">
        <v>427</v>
      </c>
      <c r="D124" s="136" t="s">
        <v>5786</v>
      </c>
      <c r="E124" s="31">
        <v>33.700000000000003</v>
      </c>
      <c r="F124" s="136" t="s">
        <v>13924</v>
      </c>
      <c r="G124" s="402" t="s">
        <v>13925</v>
      </c>
      <c r="H124" s="136" t="s">
        <v>13926</v>
      </c>
      <c r="I124" s="402" t="s">
        <v>13503</v>
      </c>
      <c r="J124" s="136" t="s">
        <v>13668</v>
      </c>
    </row>
    <row r="125" spans="1:10" ht="38.25" x14ac:dyDescent="0.2">
      <c r="A125" s="31">
        <v>7</v>
      </c>
      <c r="B125" s="136" t="s">
        <v>13927</v>
      </c>
      <c r="C125" s="136" t="s">
        <v>427</v>
      </c>
      <c r="D125" s="136" t="s">
        <v>5786</v>
      </c>
      <c r="E125" s="31">
        <v>5</v>
      </c>
      <c r="F125" s="136" t="s">
        <v>13928</v>
      </c>
      <c r="G125" s="402" t="s">
        <v>13929</v>
      </c>
      <c r="H125" s="136" t="s">
        <v>13553</v>
      </c>
      <c r="I125" s="402" t="s">
        <v>13503</v>
      </c>
      <c r="J125" s="136" t="s">
        <v>13930</v>
      </c>
    </row>
    <row r="126" spans="1:10" ht="38.25" x14ac:dyDescent="0.2">
      <c r="A126" s="31">
        <v>8</v>
      </c>
      <c r="B126" s="136" t="s">
        <v>13931</v>
      </c>
      <c r="C126" s="136" t="s">
        <v>427</v>
      </c>
      <c r="D126" s="136" t="s">
        <v>5786</v>
      </c>
      <c r="E126" s="31">
        <v>90</v>
      </c>
      <c r="F126" s="136" t="s">
        <v>13932</v>
      </c>
      <c r="G126" s="402" t="s">
        <v>13933</v>
      </c>
      <c r="H126" s="136" t="s">
        <v>13553</v>
      </c>
      <c r="I126" s="402" t="s">
        <v>13503</v>
      </c>
      <c r="J126" s="136" t="s">
        <v>13930</v>
      </c>
    </row>
    <row r="127" spans="1:10" ht="38.25" x14ac:dyDescent="0.2">
      <c r="A127" s="170">
        <v>9</v>
      </c>
      <c r="B127" s="171" t="s">
        <v>13934</v>
      </c>
      <c r="C127" s="171" t="s">
        <v>427</v>
      </c>
      <c r="D127" s="171" t="s">
        <v>5786</v>
      </c>
      <c r="E127" s="170">
        <v>60.3</v>
      </c>
      <c r="F127" s="171" t="s">
        <v>13935</v>
      </c>
      <c r="G127" s="402" t="s">
        <v>13936</v>
      </c>
      <c r="H127" s="171" t="s">
        <v>13567</v>
      </c>
      <c r="I127" s="171" t="s">
        <v>13913</v>
      </c>
      <c r="J127" s="171" t="s">
        <v>13937</v>
      </c>
    </row>
    <row r="128" spans="1:10" ht="51" x14ac:dyDescent="0.2">
      <c r="A128" s="170">
        <v>10</v>
      </c>
      <c r="B128" s="171" t="s">
        <v>13938</v>
      </c>
      <c r="C128" s="171" t="s">
        <v>427</v>
      </c>
      <c r="D128" s="171" t="s">
        <v>5786</v>
      </c>
      <c r="E128" s="170">
        <v>8.6</v>
      </c>
      <c r="F128" s="171" t="s">
        <v>13939</v>
      </c>
      <c r="G128" s="408" t="s">
        <v>13940</v>
      </c>
      <c r="H128" s="171" t="s">
        <v>13592</v>
      </c>
      <c r="I128" s="171" t="s">
        <v>13593</v>
      </c>
      <c r="J128" s="136" t="s">
        <v>13941</v>
      </c>
    </row>
    <row r="129" spans="1:10" ht="38.25" x14ac:dyDescent="0.2">
      <c r="A129" s="170">
        <v>11</v>
      </c>
      <c r="B129" s="171" t="s">
        <v>13942</v>
      </c>
      <c r="C129" s="171" t="s">
        <v>427</v>
      </c>
      <c r="D129" s="171" t="s">
        <v>5786</v>
      </c>
      <c r="E129" s="170">
        <v>23.3</v>
      </c>
      <c r="F129" s="171" t="s">
        <v>13943</v>
      </c>
      <c r="G129" s="408" t="s">
        <v>13944</v>
      </c>
      <c r="H129" s="171" t="s">
        <v>13553</v>
      </c>
      <c r="I129" s="171" t="s">
        <v>13945</v>
      </c>
      <c r="J129" s="136" t="s">
        <v>13668</v>
      </c>
    </row>
    <row r="130" spans="1:10" ht="38.25" x14ac:dyDescent="0.2">
      <c r="A130" s="170">
        <v>12</v>
      </c>
      <c r="B130" s="171" t="s">
        <v>13946</v>
      </c>
      <c r="C130" s="171" t="s">
        <v>427</v>
      </c>
      <c r="D130" s="171" t="s">
        <v>5786</v>
      </c>
      <c r="E130" s="170">
        <v>8</v>
      </c>
      <c r="F130" s="171" t="s">
        <v>13935</v>
      </c>
      <c r="G130" s="402" t="s">
        <v>13947</v>
      </c>
      <c r="H130" s="171" t="s">
        <v>13567</v>
      </c>
      <c r="I130" s="408" t="s">
        <v>13913</v>
      </c>
      <c r="J130" s="408" t="s">
        <v>13948</v>
      </c>
    </row>
    <row r="131" spans="1:10" ht="38.25" x14ac:dyDescent="0.2">
      <c r="A131" s="31">
        <v>13</v>
      </c>
      <c r="B131" s="136" t="s">
        <v>13949</v>
      </c>
      <c r="C131" s="136" t="s">
        <v>427</v>
      </c>
      <c r="D131" s="136" t="s">
        <v>5786</v>
      </c>
      <c r="E131" s="31">
        <v>30</v>
      </c>
      <c r="F131" s="136" t="s">
        <v>13932</v>
      </c>
      <c r="G131" s="402" t="s">
        <v>13950</v>
      </c>
      <c r="H131" s="136" t="s">
        <v>13553</v>
      </c>
      <c r="I131" s="402" t="s">
        <v>13503</v>
      </c>
      <c r="J131" s="136" t="s">
        <v>13930</v>
      </c>
    </row>
    <row r="132" spans="1:10" ht="38.25" x14ac:dyDescent="0.2">
      <c r="A132" s="31">
        <v>14</v>
      </c>
      <c r="B132" s="136" t="s">
        <v>13951</v>
      </c>
      <c r="C132" s="136" t="s">
        <v>427</v>
      </c>
      <c r="D132" s="136" t="s">
        <v>5786</v>
      </c>
      <c r="E132" s="31">
        <v>15</v>
      </c>
      <c r="F132" s="136" t="s">
        <v>13952</v>
      </c>
      <c r="G132" s="402" t="s">
        <v>13953</v>
      </c>
      <c r="H132" s="136" t="s">
        <v>13518</v>
      </c>
      <c r="I132" s="402" t="s">
        <v>13635</v>
      </c>
      <c r="J132" s="136" t="s">
        <v>13954</v>
      </c>
    </row>
    <row r="133" spans="1:10" ht="58.5" customHeight="1" x14ac:dyDescent="0.2">
      <c r="A133" s="170">
        <v>15</v>
      </c>
      <c r="B133" s="171" t="s">
        <v>13955</v>
      </c>
      <c r="C133" s="171" t="s">
        <v>427</v>
      </c>
      <c r="D133" s="171" t="s">
        <v>5786</v>
      </c>
      <c r="E133" s="170">
        <v>22.5</v>
      </c>
      <c r="F133" s="171" t="s">
        <v>13956</v>
      </c>
      <c r="G133" s="408" t="s">
        <v>13957</v>
      </c>
      <c r="H133" s="171" t="s">
        <v>13958</v>
      </c>
      <c r="I133" s="171" t="s">
        <v>13593</v>
      </c>
      <c r="J133" s="136" t="s">
        <v>13959</v>
      </c>
    </row>
    <row r="134" spans="1:10" ht="54.75" customHeight="1" x14ac:dyDescent="0.2">
      <c r="A134" s="170">
        <v>16</v>
      </c>
      <c r="B134" s="171" t="s">
        <v>13960</v>
      </c>
      <c r="C134" s="171" t="s">
        <v>427</v>
      </c>
      <c r="D134" s="171" t="s">
        <v>5786</v>
      </c>
      <c r="E134" s="170">
        <v>5</v>
      </c>
      <c r="F134" s="171" t="s">
        <v>13961</v>
      </c>
      <c r="G134" s="408" t="s">
        <v>13962</v>
      </c>
      <c r="H134" s="171" t="s">
        <v>13686</v>
      </c>
      <c r="I134" s="619" t="s">
        <v>13963</v>
      </c>
      <c r="J134" s="136" t="s">
        <v>13964</v>
      </c>
    </row>
    <row r="135" spans="1:10" ht="38.25" x14ac:dyDescent="0.2">
      <c r="A135" s="170">
        <v>17</v>
      </c>
      <c r="B135" s="171" t="s">
        <v>13965</v>
      </c>
      <c r="C135" s="171" t="s">
        <v>427</v>
      </c>
      <c r="D135" s="171" t="s">
        <v>5786</v>
      </c>
      <c r="E135" s="170">
        <v>28.5</v>
      </c>
      <c r="F135" s="171" t="s">
        <v>13966</v>
      </c>
      <c r="G135" s="171" t="s">
        <v>13967</v>
      </c>
      <c r="H135" s="171" t="s">
        <v>13968</v>
      </c>
      <c r="I135" s="171" t="s">
        <v>13969</v>
      </c>
      <c r="J135" s="136" t="s">
        <v>13970</v>
      </c>
    </row>
    <row r="136" spans="1:10" ht="56.25" customHeight="1" x14ac:dyDescent="0.2">
      <c r="A136" s="170">
        <v>18</v>
      </c>
      <c r="B136" s="171" t="s">
        <v>13971</v>
      </c>
      <c r="C136" s="171" t="s">
        <v>427</v>
      </c>
      <c r="D136" s="171" t="s">
        <v>5786</v>
      </c>
      <c r="E136" s="170">
        <v>7.9</v>
      </c>
      <c r="F136" s="171" t="s">
        <v>13972</v>
      </c>
      <c r="G136" s="171" t="s">
        <v>13973</v>
      </c>
      <c r="H136" s="171" t="s">
        <v>13974</v>
      </c>
      <c r="I136" s="619" t="s">
        <v>13974</v>
      </c>
      <c r="J136" s="171" t="s">
        <v>13668</v>
      </c>
    </row>
    <row r="137" spans="1:10" ht="38.25" x14ac:dyDescent="0.2">
      <c r="A137" s="31">
        <v>19</v>
      </c>
      <c r="B137" s="136" t="s">
        <v>13975</v>
      </c>
      <c r="C137" s="136" t="s">
        <v>427</v>
      </c>
      <c r="D137" s="136" t="s">
        <v>5786</v>
      </c>
      <c r="E137" s="31">
        <v>53.919600000000003</v>
      </c>
      <c r="F137" s="136" t="s">
        <v>13976</v>
      </c>
      <c r="G137" s="15" t="s">
        <v>13977</v>
      </c>
      <c r="H137" s="136" t="s">
        <v>13976</v>
      </c>
      <c r="I137" s="402" t="s">
        <v>13503</v>
      </c>
      <c r="J137" s="136" t="s">
        <v>13978</v>
      </c>
    </row>
    <row r="138" spans="1:10" ht="25.5" x14ac:dyDescent="0.2">
      <c r="A138" s="165"/>
      <c r="B138" s="166" t="s">
        <v>711</v>
      </c>
      <c r="C138" s="166">
        <v>19</v>
      </c>
      <c r="D138" s="166"/>
      <c r="E138" s="165">
        <f>SUM(E119:E137)</f>
        <v>937.31960000000004</v>
      </c>
      <c r="F138" s="166"/>
      <c r="G138" s="166"/>
      <c r="H138" s="166"/>
      <c r="I138" s="166"/>
      <c r="J138" s="166"/>
    </row>
    <row r="139" spans="1:10" ht="82.5" customHeight="1" x14ac:dyDescent="0.2">
      <c r="A139" s="170">
        <v>1</v>
      </c>
      <c r="B139" s="171" t="s">
        <v>13979</v>
      </c>
      <c r="C139" s="171" t="s">
        <v>427</v>
      </c>
      <c r="D139" s="171" t="s">
        <v>5739</v>
      </c>
      <c r="E139" s="170">
        <v>67.400000000000006</v>
      </c>
      <c r="F139" s="171" t="s">
        <v>13980</v>
      </c>
      <c r="G139" s="408" t="s">
        <v>13981</v>
      </c>
      <c r="H139" s="171" t="s">
        <v>13982</v>
      </c>
      <c r="I139" s="171" t="s">
        <v>13983</v>
      </c>
      <c r="J139" s="171" t="s">
        <v>13984</v>
      </c>
    </row>
    <row r="140" spans="1:10" ht="47.25" customHeight="1" x14ac:dyDescent="0.2">
      <c r="A140" s="170">
        <v>2</v>
      </c>
      <c r="B140" s="171" t="s">
        <v>13985</v>
      </c>
      <c r="C140" s="171" t="s">
        <v>427</v>
      </c>
      <c r="D140" s="171" t="s">
        <v>5739</v>
      </c>
      <c r="E140" s="170">
        <v>2</v>
      </c>
      <c r="F140" s="171" t="s">
        <v>13684</v>
      </c>
      <c r="G140" s="620" t="s">
        <v>13986</v>
      </c>
      <c r="H140" s="171" t="s">
        <v>13686</v>
      </c>
      <c r="I140" s="616" t="s">
        <v>13987</v>
      </c>
      <c r="J140" s="136" t="s">
        <v>13988</v>
      </c>
    </row>
    <row r="141" spans="1:10" ht="70.5" customHeight="1" x14ac:dyDescent="0.2">
      <c r="A141" s="170">
        <v>3</v>
      </c>
      <c r="B141" s="171" t="s">
        <v>13989</v>
      </c>
      <c r="C141" s="171" t="s">
        <v>427</v>
      </c>
      <c r="D141" s="171" t="s">
        <v>5739</v>
      </c>
      <c r="E141" s="170">
        <v>397</v>
      </c>
      <c r="F141" s="171" t="s">
        <v>13990</v>
      </c>
      <c r="G141" s="171" t="s">
        <v>13991</v>
      </c>
      <c r="H141" s="171" t="s">
        <v>13548</v>
      </c>
      <c r="I141" s="171" t="s">
        <v>13992</v>
      </c>
      <c r="J141" s="136" t="s">
        <v>13937</v>
      </c>
    </row>
    <row r="142" spans="1:10" ht="38.25" x14ac:dyDescent="0.2">
      <c r="A142" s="31">
        <v>4</v>
      </c>
      <c r="B142" s="136" t="s">
        <v>13993</v>
      </c>
      <c r="C142" s="136" t="s">
        <v>427</v>
      </c>
      <c r="D142" s="136" t="s">
        <v>5739</v>
      </c>
      <c r="E142" s="31">
        <v>20</v>
      </c>
      <c r="F142" s="136" t="s">
        <v>13932</v>
      </c>
      <c r="G142" s="402" t="s">
        <v>13994</v>
      </c>
      <c r="H142" s="136" t="s">
        <v>13553</v>
      </c>
      <c r="I142" s="402" t="s">
        <v>13503</v>
      </c>
      <c r="J142" s="136" t="s">
        <v>13995</v>
      </c>
    </row>
    <row r="143" spans="1:10" ht="38.25" x14ac:dyDescent="0.2">
      <c r="A143" s="31">
        <v>5</v>
      </c>
      <c r="B143" s="136" t="s">
        <v>13996</v>
      </c>
      <c r="C143" s="136" t="s">
        <v>427</v>
      </c>
      <c r="D143" s="136" t="s">
        <v>5739</v>
      </c>
      <c r="E143" s="31">
        <v>250</v>
      </c>
      <c r="F143" s="136" t="s">
        <v>13997</v>
      </c>
      <c r="G143" s="402" t="s">
        <v>13998</v>
      </c>
      <c r="H143" s="136" t="s">
        <v>13558</v>
      </c>
      <c r="I143" s="402" t="s">
        <v>13549</v>
      </c>
      <c r="J143" s="136" t="s">
        <v>13999</v>
      </c>
    </row>
    <row r="144" spans="1:10" ht="25.5" x14ac:dyDescent="0.2">
      <c r="A144" s="165"/>
      <c r="B144" s="166" t="s">
        <v>5343</v>
      </c>
      <c r="C144" s="166">
        <v>5</v>
      </c>
      <c r="D144" s="166"/>
      <c r="E144" s="165">
        <f>SUM(E139:E143)</f>
        <v>736.4</v>
      </c>
      <c r="F144" s="166"/>
      <c r="G144" s="166"/>
      <c r="H144" s="166"/>
      <c r="I144" s="166"/>
      <c r="J144" s="166"/>
    </row>
    <row r="145" spans="1:10" ht="38.25" x14ac:dyDescent="0.2">
      <c r="A145" s="31">
        <v>1</v>
      </c>
      <c r="B145" s="136" t="s">
        <v>14000</v>
      </c>
      <c r="C145" s="136" t="s">
        <v>427</v>
      </c>
      <c r="D145" s="136" t="s">
        <v>5713</v>
      </c>
      <c r="E145" s="31">
        <v>4.3</v>
      </c>
      <c r="F145" s="136" t="s">
        <v>14001</v>
      </c>
      <c r="G145" s="402" t="s">
        <v>14002</v>
      </c>
      <c r="H145" s="136" t="s">
        <v>13486</v>
      </c>
      <c r="I145" s="402" t="s">
        <v>13487</v>
      </c>
      <c r="J145" s="136" t="s">
        <v>14003</v>
      </c>
    </row>
    <row r="146" spans="1:10" ht="25.5" x14ac:dyDescent="0.2">
      <c r="A146" s="165"/>
      <c r="B146" s="166" t="s">
        <v>723</v>
      </c>
      <c r="C146" s="166">
        <v>1</v>
      </c>
      <c r="D146" s="166"/>
      <c r="E146" s="165">
        <f>SUM(E145)</f>
        <v>4.3</v>
      </c>
      <c r="F146" s="166"/>
      <c r="G146" s="166"/>
      <c r="H146" s="166"/>
      <c r="I146" s="166"/>
      <c r="J146" s="166"/>
    </row>
    <row r="147" spans="1:10" ht="25.5" x14ac:dyDescent="0.2">
      <c r="A147" s="162"/>
      <c r="B147" s="164" t="s">
        <v>724</v>
      </c>
      <c r="C147" s="164">
        <f>C146+C144+C138+C118+C114+C106</f>
        <v>91</v>
      </c>
      <c r="D147" s="164"/>
      <c r="E147" s="162">
        <f>E146+E144+E138+E118+E114+E106</f>
        <v>13009.544399999999</v>
      </c>
      <c r="F147" s="164"/>
      <c r="G147" s="164"/>
      <c r="H147" s="164"/>
      <c r="I147" s="164"/>
      <c r="J147" s="164"/>
    </row>
    <row r="148" spans="1:10" ht="46.5" customHeight="1" x14ac:dyDescent="0.2">
      <c r="A148" s="170">
        <v>1</v>
      </c>
      <c r="B148" s="171" t="s">
        <v>14004</v>
      </c>
      <c r="C148" s="136" t="s">
        <v>480</v>
      </c>
      <c r="D148" s="136" t="s">
        <v>6085</v>
      </c>
      <c r="E148" s="31">
        <v>1.7</v>
      </c>
      <c r="F148" s="136" t="s">
        <v>14005</v>
      </c>
      <c r="G148" s="402" t="s">
        <v>14006</v>
      </c>
      <c r="H148" s="136" t="s">
        <v>13686</v>
      </c>
      <c r="I148" s="402" t="s">
        <v>13987</v>
      </c>
      <c r="J148" s="136" t="s">
        <v>14007</v>
      </c>
    </row>
    <row r="149" spans="1:10" ht="38.25" x14ac:dyDescent="0.2">
      <c r="A149" s="170">
        <v>2</v>
      </c>
      <c r="B149" s="171" t="s">
        <v>14008</v>
      </c>
      <c r="C149" s="136" t="s">
        <v>480</v>
      </c>
      <c r="D149" s="136" t="s">
        <v>6085</v>
      </c>
      <c r="E149" s="31">
        <v>18</v>
      </c>
      <c r="F149" s="136" t="s">
        <v>14009</v>
      </c>
      <c r="G149" s="402" t="s">
        <v>14010</v>
      </c>
      <c r="H149" s="136" t="s">
        <v>13549</v>
      </c>
      <c r="I149" s="402" t="s">
        <v>13640</v>
      </c>
      <c r="J149" s="136" t="s">
        <v>13941</v>
      </c>
    </row>
    <row r="150" spans="1:10" ht="45" customHeight="1" x14ac:dyDescent="0.2">
      <c r="A150" s="170">
        <v>3</v>
      </c>
      <c r="B150" s="171" t="s">
        <v>14011</v>
      </c>
      <c r="C150" s="136" t="s">
        <v>480</v>
      </c>
      <c r="D150" s="136" t="s">
        <v>6085</v>
      </c>
      <c r="E150" s="31">
        <v>0.01</v>
      </c>
      <c r="F150" s="136" t="s">
        <v>14012</v>
      </c>
      <c r="G150" s="171" t="s">
        <v>14013</v>
      </c>
      <c r="H150" s="171" t="s">
        <v>14014</v>
      </c>
      <c r="I150" s="171" t="s">
        <v>14015</v>
      </c>
      <c r="J150" s="136" t="s">
        <v>14016</v>
      </c>
    </row>
    <row r="151" spans="1:10" ht="51" x14ac:dyDescent="0.2">
      <c r="A151" s="31">
        <v>4</v>
      </c>
      <c r="B151" s="136" t="s">
        <v>14017</v>
      </c>
      <c r="C151" s="136" t="s">
        <v>480</v>
      </c>
      <c r="D151" s="136" t="s">
        <v>6085</v>
      </c>
      <c r="E151" s="31">
        <v>36</v>
      </c>
      <c r="F151" s="136" t="s">
        <v>13708</v>
      </c>
      <c r="G151" s="402" t="s">
        <v>13681</v>
      </c>
      <c r="H151" s="136" t="s">
        <v>13563</v>
      </c>
      <c r="I151" s="402" t="s">
        <v>13549</v>
      </c>
      <c r="J151" s="136" t="s">
        <v>13959</v>
      </c>
    </row>
    <row r="152" spans="1:10" ht="38.25" x14ac:dyDescent="0.2">
      <c r="A152" s="31">
        <v>5</v>
      </c>
      <c r="B152" s="136" t="s">
        <v>14018</v>
      </c>
      <c r="C152" s="136" t="s">
        <v>480</v>
      </c>
      <c r="D152" s="136" t="s">
        <v>6085</v>
      </c>
      <c r="E152" s="31">
        <v>0.5</v>
      </c>
      <c r="F152" s="136" t="s">
        <v>14019</v>
      </c>
      <c r="G152" s="402" t="s">
        <v>14020</v>
      </c>
      <c r="H152" s="136" t="s">
        <v>13563</v>
      </c>
      <c r="I152" s="402" t="s">
        <v>13549</v>
      </c>
      <c r="J152" s="136" t="s">
        <v>13930</v>
      </c>
    </row>
    <row r="153" spans="1:10" ht="38.25" x14ac:dyDescent="0.2">
      <c r="A153" s="31">
        <v>6</v>
      </c>
      <c r="B153" s="136" t="s">
        <v>14021</v>
      </c>
      <c r="C153" s="136" t="s">
        <v>480</v>
      </c>
      <c r="D153" s="136" t="s">
        <v>6085</v>
      </c>
      <c r="E153" s="31">
        <v>2</v>
      </c>
      <c r="F153" s="136" t="s">
        <v>14001</v>
      </c>
      <c r="G153" s="402" t="s">
        <v>14022</v>
      </c>
      <c r="H153" s="136" t="s">
        <v>13486</v>
      </c>
      <c r="I153" s="402" t="s">
        <v>13487</v>
      </c>
      <c r="J153" s="136" t="s">
        <v>14003</v>
      </c>
    </row>
    <row r="154" spans="1:10" ht="38.25" x14ac:dyDescent="0.2">
      <c r="A154" s="31">
        <v>7</v>
      </c>
      <c r="B154" s="136" t="s">
        <v>14023</v>
      </c>
      <c r="C154" s="136" t="s">
        <v>480</v>
      </c>
      <c r="D154" s="136" t="s">
        <v>6085</v>
      </c>
      <c r="E154" s="31">
        <v>70</v>
      </c>
      <c r="F154" s="136" t="s">
        <v>14024</v>
      </c>
      <c r="G154" s="402" t="s">
        <v>14025</v>
      </c>
      <c r="H154" s="136" t="s">
        <v>13692</v>
      </c>
      <c r="I154" s="402" t="s">
        <v>13549</v>
      </c>
      <c r="J154" s="136" t="s">
        <v>14026</v>
      </c>
    </row>
    <row r="155" spans="1:10" ht="38.25" x14ac:dyDescent="0.2">
      <c r="A155" s="170">
        <v>8</v>
      </c>
      <c r="B155" s="171" t="s">
        <v>14027</v>
      </c>
      <c r="C155" s="171" t="s">
        <v>480</v>
      </c>
      <c r="D155" s="408" t="s">
        <v>14028</v>
      </c>
      <c r="E155" s="170">
        <v>3.2</v>
      </c>
      <c r="F155" s="171" t="s">
        <v>13858</v>
      </c>
      <c r="G155" s="171" t="s">
        <v>14029</v>
      </c>
      <c r="H155" s="171" t="s">
        <v>14029</v>
      </c>
      <c r="I155" s="171" t="s">
        <v>14030</v>
      </c>
      <c r="J155" s="171" t="s">
        <v>14031</v>
      </c>
    </row>
    <row r="156" spans="1:10" ht="25.5" x14ac:dyDescent="0.2">
      <c r="A156" s="165"/>
      <c r="B156" s="166" t="s">
        <v>485</v>
      </c>
      <c r="C156" s="166">
        <v>8</v>
      </c>
      <c r="D156" s="166"/>
      <c r="E156" s="165">
        <f>SUM(E148:E155)</f>
        <v>131.41</v>
      </c>
      <c r="F156" s="166"/>
      <c r="G156" s="166"/>
      <c r="H156" s="166"/>
      <c r="I156" s="166"/>
      <c r="J156" s="166"/>
    </row>
    <row r="157" spans="1:10" ht="38.25" x14ac:dyDescent="0.2">
      <c r="A157" s="31">
        <v>1</v>
      </c>
      <c r="B157" s="136" t="s">
        <v>14032</v>
      </c>
      <c r="C157" s="136" t="s">
        <v>480</v>
      </c>
      <c r="D157" s="136" t="s">
        <v>5371</v>
      </c>
      <c r="E157" s="31">
        <v>0.5</v>
      </c>
      <c r="F157" s="136" t="s">
        <v>14033</v>
      </c>
      <c r="G157" s="402" t="s">
        <v>14034</v>
      </c>
      <c r="H157" s="136" t="s">
        <v>14035</v>
      </c>
      <c r="I157" s="15" t="s">
        <v>13503</v>
      </c>
      <c r="J157" s="136" t="s">
        <v>14036</v>
      </c>
    </row>
    <row r="158" spans="1:10" ht="79.5" customHeight="1" x14ac:dyDescent="0.2">
      <c r="A158" s="170">
        <v>2</v>
      </c>
      <c r="B158" s="171" t="s">
        <v>14037</v>
      </c>
      <c r="C158" s="171" t="s">
        <v>480</v>
      </c>
      <c r="D158" s="171" t="s">
        <v>5371</v>
      </c>
      <c r="E158" s="170">
        <v>5.4</v>
      </c>
      <c r="F158" s="171" t="s">
        <v>14038</v>
      </c>
      <c r="G158" s="616" t="s">
        <v>14039</v>
      </c>
      <c r="H158" s="171" t="s">
        <v>13578</v>
      </c>
      <c r="I158" s="616" t="s">
        <v>14040</v>
      </c>
      <c r="J158" s="171" t="s">
        <v>14041</v>
      </c>
    </row>
    <row r="159" spans="1:10" ht="51" customHeight="1" x14ac:dyDescent="0.2">
      <c r="A159" s="170">
        <v>3</v>
      </c>
      <c r="B159" s="171" t="s">
        <v>14042</v>
      </c>
      <c r="C159" s="171" t="s">
        <v>480</v>
      </c>
      <c r="D159" s="171" t="s">
        <v>5371</v>
      </c>
      <c r="E159" s="170">
        <v>1</v>
      </c>
      <c r="F159" s="171" t="s">
        <v>14043</v>
      </c>
      <c r="G159" s="171" t="s">
        <v>14044</v>
      </c>
      <c r="H159" s="171" t="s">
        <v>13592</v>
      </c>
      <c r="I159" s="171" t="s">
        <v>13593</v>
      </c>
      <c r="J159" s="136" t="s">
        <v>13941</v>
      </c>
    </row>
    <row r="160" spans="1:10" ht="68.25" customHeight="1" x14ac:dyDescent="0.2">
      <c r="A160" s="170">
        <v>4</v>
      </c>
      <c r="B160" s="171" t="s">
        <v>14045</v>
      </c>
      <c r="C160" s="171" t="s">
        <v>480</v>
      </c>
      <c r="D160" s="171" t="s">
        <v>5371</v>
      </c>
      <c r="E160" s="170">
        <v>0.5</v>
      </c>
      <c r="F160" s="171" t="s">
        <v>14046</v>
      </c>
      <c r="G160" s="171" t="s">
        <v>14047</v>
      </c>
      <c r="H160" s="171" t="s">
        <v>13585</v>
      </c>
      <c r="I160" s="402" t="s">
        <v>14048</v>
      </c>
      <c r="J160" s="171" t="s">
        <v>14049</v>
      </c>
    </row>
    <row r="161" spans="1:10" ht="81.75" customHeight="1" x14ac:dyDescent="0.2">
      <c r="A161" s="170">
        <v>5</v>
      </c>
      <c r="B161" s="171" t="s">
        <v>14050</v>
      </c>
      <c r="C161" s="171" t="s">
        <v>480</v>
      </c>
      <c r="D161" s="171" t="s">
        <v>5371</v>
      </c>
      <c r="E161" s="170">
        <v>0.01</v>
      </c>
      <c r="F161" s="171" t="s">
        <v>14051</v>
      </c>
      <c r="G161" s="171" t="s">
        <v>14052</v>
      </c>
      <c r="H161" s="171" t="s">
        <v>14053</v>
      </c>
      <c r="I161" s="171" t="s">
        <v>14054</v>
      </c>
      <c r="J161" s="171" t="s">
        <v>13914</v>
      </c>
    </row>
    <row r="162" spans="1:10" ht="38.25" x14ac:dyDescent="0.2">
      <c r="A162" s="31">
        <v>6</v>
      </c>
      <c r="B162" s="136" t="s">
        <v>14055</v>
      </c>
      <c r="C162" s="136" t="s">
        <v>480</v>
      </c>
      <c r="D162" s="136" t="s">
        <v>5371</v>
      </c>
      <c r="E162" s="31">
        <v>6.6</v>
      </c>
      <c r="F162" s="136" t="s">
        <v>14056</v>
      </c>
      <c r="G162" s="402" t="s">
        <v>14057</v>
      </c>
      <c r="H162" s="136" t="s">
        <v>14058</v>
      </c>
      <c r="I162" s="402" t="s">
        <v>14058</v>
      </c>
      <c r="J162" s="136" t="s">
        <v>14059</v>
      </c>
    </row>
    <row r="163" spans="1:10" ht="38.25" x14ac:dyDescent="0.2">
      <c r="A163" s="31">
        <v>7</v>
      </c>
      <c r="B163" s="136" t="s">
        <v>14055</v>
      </c>
      <c r="C163" s="136" t="s">
        <v>480</v>
      </c>
      <c r="D163" s="136" t="s">
        <v>5371</v>
      </c>
      <c r="E163" s="31">
        <v>3.2</v>
      </c>
      <c r="F163" s="136" t="s">
        <v>14056</v>
      </c>
      <c r="G163" s="402" t="s">
        <v>14057</v>
      </c>
      <c r="H163" s="136" t="s">
        <v>14060</v>
      </c>
      <c r="I163" s="402" t="s">
        <v>14061</v>
      </c>
      <c r="J163" s="136" t="s">
        <v>14059</v>
      </c>
    </row>
    <row r="164" spans="1:10" ht="78" customHeight="1" x14ac:dyDescent="0.2">
      <c r="A164" s="170">
        <v>8</v>
      </c>
      <c r="B164" s="171" t="s">
        <v>14055</v>
      </c>
      <c r="C164" s="171" t="s">
        <v>480</v>
      </c>
      <c r="D164" s="171" t="s">
        <v>5371</v>
      </c>
      <c r="E164" s="170">
        <v>0.4</v>
      </c>
      <c r="F164" s="171" t="s">
        <v>14062</v>
      </c>
      <c r="G164" s="171" t="s">
        <v>14063</v>
      </c>
      <c r="H164" s="171" t="s">
        <v>13578</v>
      </c>
      <c r="I164" s="402" t="s">
        <v>14064</v>
      </c>
      <c r="J164" s="136" t="s">
        <v>14065</v>
      </c>
    </row>
    <row r="165" spans="1:10" ht="84" customHeight="1" x14ac:dyDescent="0.2">
      <c r="A165" s="170">
        <v>9</v>
      </c>
      <c r="B165" s="171" t="s">
        <v>14066</v>
      </c>
      <c r="C165" s="171" t="s">
        <v>480</v>
      </c>
      <c r="D165" s="171" t="s">
        <v>5371</v>
      </c>
      <c r="E165" s="170">
        <v>20.3</v>
      </c>
      <c r="F165" s="171" t="s">
        <v>14067</v>
      </c>
      <c r="G165" s="171" t="s">
        <v>14068</v>
      </c>
      <c r="H165" s="171" t="s">
        <v>13578</v>
      </c>
      <c r="I165" s="171" t="s">
        <v>14040</v>
      </c>
      <c r="J165" s="408" t="s">
        <v>14069</v>
      </c>
    </row>
    <row r="166" spans="1:10" ht="38.25" x14ac:dyDescent="0.2">
      <c r="A166" s="31">
        <v>10</v>
      </c>
      <c r="B166" s="136" t="s">
        <v>14070</v>
      </c>
      <c r="C166" s="136" t="s">
        <v>480</v>
      </c>
      <c r="D166" s="136" t="s">
        <v>5371</v>
      </c>
      <c r="E166" s="31">
        <v>0.01</v>
      </c>
      <c r="F166" s="136" t="s">
        <v>14071</v>
      </c>
      <c r="G166" s="402" t="s">
        <v>14072</v>
      </c>
      <c r="H166" s="136" t="s">
        <v>14073</v>
      </c>
      <c r="I166" s="402" t="s">
        <v>14074</v>
      </c>
      <c r="J166" s="136" t="s">
        <v>14075</v>
      </c>
    </row>
    <row r="167" spans="1:10" ht="38.25" x14ac:dyDescent="0.2">
      <c r="A167" s="31">
        <v>11</v>
      </c>
      <c r="B167" s="136" t="s">
        <v>14076</v>
      </c>
      <c r="C167" s="136" t="s">
        <v>480</v>
      </c>
      <c r="D167" s="136" t="s">
        <v>5371</v>
      </c>
      <c r="E167" s="31">
        <v>0.8</v>
      </c>
      <c r="F167" s="136" t="s">
        <v>14077</v>
      </c>
      <c r="G167" s="402" t="s">
        <v>14078</v>
      </c>
      <c r="H167" s="136" t="s">
        <v>13529</v>
      </c>
      <c r="I167" s="15" t="s">
        <v>13503</v>
      </c>
      <c r="J167" s="136" t="s">
        <v>13970</v>
      </c>
    </row>
    <row r="168" spans="1:10" ht="38.25" x14ac:dyDescent="0.2">
      <c r="A168" s="170">
        <v>12</v>
      </c>
      <c r="B168" s="171" t="s">
        <v>14079</v>
      </c>
      <c r="C168" s="171" t="s">
        <v>480</v>
      </c>
      <c r="D168" s="171" t="s">
        <v>5371</v>
      </c>
      <c r="E168" s="170">
        <v>7</v>
      </c>
      <c r="F168" s="171" t="s">
        <v>14080</v>
      </c>
      <c r="G168" s="402" t="s">
        <v>14081</v>
      </c>
      <c r="H168" s="171" t="s">
        <v>14082</v>
      </c>
      <c r="I168" s="171" t="s">
        <v>14083</v>
      </c>
      <c r="J168" s="136" t="s">
        <v>13959</v>
      </c>
    </row>
    <row r="169" spans="1:10" ht="41.25" customHeight="1" x14ac:dyDescent="0.2">
      <c r="A169" s="170">
        <v>13</v>
      </c>
      <c r="B169" s="171" t="s">
        <v>14084</v>
      </c>
      <c r="C169" s="171" t="s">
        <v>480</v>
      </c>
      <c r="D169" s="171" t="s">
        <v>5371</v>
      </c>
      <c r="E169" s="170">
        <v>13</v>
      </c>
      <c r="F169" s="171" t="s">
        <v>14085</v>
      </c>
      <c r="G169" s="402" t="s">
        <v>14086</v>
      </c>
      <c r="H169" s="171" t="s">
        <v>14082</v>
      </c>
      <c r="I169" s="171" t="s">
        <v>14083</v>
      </c>
      <c r="J169" s="136" t="s">
        <v>13959</v>
      </c>
    </row>
    <row r="170" spans="1:10" ht="38.25" x14ac:dyDescent="0.2">
      <c r="A170" s="170">
        <v>14</v>
      </c>
      <c r="B170" s="171" t="s">
        <v>14087</v>
      </c>
      <c r="C170" s="171" t="s">
        <v>480</v>
      </c>
      <c r="D170" s="171" t="s">
        <v>5371</v>
      </c>
      <c r="E170" s="170">
        <v>6.3</v>
      </c>
      <c r="F170" s="171" t="s">
        <v>14088</v>
      </c>
      <c r="G170" s="171" t="s">
        <v>14089</v>
      </c>
      <c r="H170" s="171" t="s">
        <v>13518</v>
      </c>
      <c r="I170" s="408" t="s">
        <v>13635</v>
      </c>
      <c r="J170" s="136" t="s">
        <v>13914</v>
      </c>
    </row>
    <row r="171" spans="1:10" ht="51" x14ac:dyDescent="0.2">
      <c r="A171" s="170">
        <v>15</v>
      </c>
      <c r="B171" s="171" t="s">
        <v>14090</v>
      </c>
      <c r="C171" s="171" t="s">
        <v>480</v>
      </c>
      <c r="D171" s="171" t="s">
        <v>5371</v>
      </c>
      <c r="E171" s="170">
        <v>2</v>
      </c>
      <c r="F171" s="171" t="s">
        <v>14091</v>
      </c>
      <c r="G171" s="616" t="s">
        <v>14092</v>
      </c>
      <c r="H171" s="171" t="s">
        <v>13686</v>
      </c>
      <c r="I171" s="616" t="s">
        <v>14093</v>
      </c>
      <c r="J171" s="136" t="s">
        <v>14094</v>
      </c>
    </row>
    <row r="172" spans="1:10" ht="38.25" x14ac:dyDescent="0.2">
      <c r="A172" s="170">
        <v>16</v>
      </c>
      <c r="B172" s="171" t="s">
        <v>14095</v>
      </c>
      <c r="C172" s="171" t="s">
        <v>480</v>
      </c>
      <c r="D172" s="171" t="s">
        <v>5371</v>
      </c>
      <c r="E172" s="170">
        <v>3.3</v>
      </c>
      <c r="F172" s="171" t="s">
        <v>14096</v>
      </c>
      <c r="G172" s="171" t="s">
        <v>14097</v>
      </c>
      <c r="H172" s="171" t="s">
        <v>13982</v>
      </c>
      <c r="I172" s="171" t="s">
        <v>14098</v>
      </c>
      <c r="J172" s="171" t="s">
        <v>13948</v>
      </c>
    </row>
    <row r="173" spans="1:10" ht="38.25" x14ac:dyDescent="0.2">
      <c r="A173" s="31">
        <v>17</v>
      </c>
      <c r="B173" s="136" t="s">
        <v>14099</v>
      </c>
      <c r="C173" s="136" t="s">
        <v>480</v>
      </c>
      <c r="D173" s="136" t="s">
        <v>5371</v>
      </c>
      <c r="E173" s="31">
        <v>0.2</v>
      </c>
      <c r="F173" s="136" t="s">
        <v>14100</v>
      </c>
      <c r="G173" s="402" t="s">
        <v>14101</v>
      </c>
      <c r="H173" s="136" t="s">
        <v>13563</v>
      </c>
      <c r="I173" s="402" t="s">
        <v>13549</v>
      </c>
      <c r="J173" s="136" t="s">
        <v>13930</v>
      </c>
    </row>
    <row r="174" spans="1:10" ht="38.25" x14ac:dyDescent="0.2">
      <c r="A174" s="31">
        <v>18</v>
      </c>
      <c r="B174" s="136" t="s">
        <v>14102</v>
      </c>
      <c r="C174" s="136" t="s">
        <v>480</v>
      </c>
      <c r="D174" s="136" t="s">
        <v>5371</v>
      </c>
      <c r="E174" s="31">
        <v>0.04</v>
      </c>
      <c r="F174" s="136" t="s">
        <v>14103</v>
      </c>
      <c r="G174" s="402" t="s">
        <v>14104</v>
      </c>
      <c r="H174" s="136" t="s">
        <v>13558</v>
      </c>
      <c r="I174" s="402" t="s">
        <v>13503</v>
      </c>
      <c r="J174" s="136" t="s">
        <v>14105</v>
      </c>
    </row>
    <row r="175" spans="1:10" ht="54.75" customHeight="1" x14ac:dyDescent="0.2">
      <c r="A175" s="170">
        <v>19</v>
      </c>
      <c r="B175" s="171" t="s">
        <v>13773</v>
      </c>
      <c r="C175" s="171" t="s">
        <v>480</v>
      </c>
      <c r="D175" s="171" t="s">
        <v>5371</v>
      </c>
      <c r="E175" s="170">
        <v>10</v>
      </c>
      <c r="F175" s="171" t="s">
        <v>14106</v>
      </c>
      <c r="G175" s="171" t="s">
        <v>14107</v>
      </c>
      <c r="H175" s="171" t="s">
        <v>13662</v>
      </c>
      <c r="I175" s="171" t="s">
        <v>13663</v>
      </c>
      <c r="J175" s="171" t="s">
        <v>13941</v>
      </c>
    </row>
    <row r="176" spans="1:10" ht="38.25" x14ac:dyDescent="0.2">
      <c r="A176" s="170">
        <v>20</v>
      </c>
      <c r="B176" s="171" t="s">
        <v>14108</v>
      </c>
      <c r="C176" s="171" t="s">
        <v>480</v>
      </c>
      <c r="D176" s="171" t="s">
        <v>5371</v>
      </c>
      <c r="E176" s="170">
        <v>0.01</v>
      </c>
      <c r="F176" s="171" t="s">
        <v>14109</v>
      </c>
      <c r="G176" s="171" t="s">
        <v>14110</v>
      </c>
      <c r="H176" s="171" t="s">
        <v>13662</v>
      </c>
      <c r="I176" s="171" t="s">
        <v>13663</v>
      </c>
      <c r="J176" s="136" t="s">
        <v>14111</v>
      </c>
    </row>
    <row r="177" spans="1:10" ht="81" customHeight="1" x14ac:dyDescent="0.2">
      <c r="A177" s="170">
        <v>21</v>
      </c>
      <c r="B177" s="171" t="s">
        <v>14112</v>
      </c>
      <c r="C177" s="171" t="s">
        <v>480</v>
      </c>
      <c r="D177" s="171" t="s">
        <v>5371</v>
      </c>
      <c r="E177" s="170">
        <v>14</v>
      </c>
      <c r="F177" s="171" t="s">
        <v>14113</v>
      </c>
      <c r="G177" s="171" t="s">
        <v>14114</v>
      </c>
      <c r="H177" s="171" t="s">
        <v>14115</v>
      </c>
      <c r="I177" s="171" t="s">
        <v>13579</v>
      </c>
      <c r="J177" s="171" t="s">
        <v>14116</v>
      </c>
    </row>
    <row r="178" spans="1:10" ht="81" customHeight="1" x14ac:dyDescent="0.2">
      <c r="A178" s="170">
        <v>22</v>
      </c>
      <c r="B178" s="171" t="s">
        <v>14117</v>
      </c>
      <c r="C178" s="171" t="s">
        <v>480</v>
      </c>
      <c r="D178" s="171" t="s">
        <v>5371</v>
      </c>
      <c r="E178" s="170">
        <v>16</v>
      </c>
      <c r="F178" s="171" t="s">
        <v>14113</v>
      </c>
      <c r="G178" s="171" t="s">
        <v>14118</v>
      </c>
      <c r="H178" s="171" t="s">
        <v>14115</v>
      </c>
      <c r="I178" s="171" t="s">
        <v>14119</v>
      </c>
      <c r="J178" s="136" t="s">
        <v>14120</v>
      </c>
    </row>
    <row r="179" spans="1:10" ht="82.5" customHeight="1" x14ac:dyDescent="0.2">
      <c r="A179" s="170">
        <v>23</v>
      </c>
      <c r="B179" s="171" t="s">
        <v>14121</v>
      </c>
      <c r="C179" s="171" t="s">
        <v>480</v>
      </c>
      <c r="D179" s="171" t="s">
        <v>5371</v>
      </c>
      <c r="E179" s="170">
        <v>9.4</v>
      </c>
      <c r="F179" s="171" t="s">
        <v>14113</v>
      </c>
      <c r="G179" s="171" t="s">
        <v>14122</v>
      </c>
      <c r="H179" s="171" t="s">
        <v>14115</v>
      </c>
      <c r="I179" s="171" t="s">
        <v>14123</v>
      </c>
      <c r="J179" s="136" t="s">
        <v>14124</v>
      </c>
    </row>
    <row r="180" spans="1:10" ht="76.5" x14ac:dyDescent="0.2">
      <c r="A180" s="170">
        <v>24</v>
      </c>
      <c r="B180" s="171" t="s">
        <v>14125</v>
      </c>
      <c r="C180" s="171" t="s">
        <v>480</v>
      </c>
      <c r="D180" s="171" t="s">
        <v>5371</v>
      </c>
      <c r="E180" s="170">
        <v>4.0999999999999996</v>
      </c>
      <c r="F180" s="171" t="s">
        <v>14113</v>
      </c>
      <c r="G180" s="171" t="s">
        <v>14126</v>
      </c>
      <c r="H180" s="171" t="s">
        <v>14115</v>
      </c>
      <c r="I180" s="171" t="s">
        <v>14123</v>
      </c>
      <c r="J180" s="136" t="s">
        <v>14127</v>
      </c>
    </row>
    <row r="181" spans="1:10" ht="38.25" x14ac:dyDescent="0.2">
      <c r="A181" s="31">
        <v>25</v>
      </c>
      <c r="B181" s="136" t="s">
        <v>14128</v>
      </c>
      <c r="C181" s="136" t="s">
        <v>480</v>
      </c>
      <c r="D181" s="136" t="s">
        <v>487</v>
      </c>
      <c r="E181" s="31">
        <v>82</v>
      </c>
      <c r="F181" s="136" t="s">
        <v>13822</v>
      </c>
      <c r="G181" s="402" t="s">
        <v>14129</v>
      </c>
      <c r="H181" s="136" t="s">
        <v>14130</v>
      </c>
      <c r="I181" s="15" t="s">
        <v>14131</v>
      </c>
      <c r="J181" s="16" t="s">
        <v>13772</v>
      </c>
    </row>
    <row r="182" spans="1:10" ht="51" x14ac:dyDescent="0.2">
      <c r="A182" s="31">
        <v>26</v>
      </c>
      <c r="B182" s="136" t="s">
        <v>14132</v>
      </c>
      <c r="C182" s="136" t="s">
        <v>480</v>
      </c>
      <c r="D182" s="136" t="s">
        <v>487</v>
      </c>
      <c r="E182" s="31">
        <v>40</v>
      </c>
      <c r="F182" s="136" t="s">
        <v>13822</v>
      </c>
      <c r="G182" s="402" t="s">
        <v>14133</v>
      </c>
      <c r="H182" s="136" t="s">
        <v>14134</v>
      </c>
      <c r="I182" s="15" t="s">
        <v>14131</v>
      </c>
      <c r="J182" s="136" t="s">
        <v>14135</v>
      </c>
    </row>
    <row r="183" spans="1:10" ht="38.25" x14ac:dyDescent="0.2">
      <c r="A183" s="31">
        <v>27</v>
      </c>
      <c r="B183" s="136" t="s">
        <v>14136</v>
      </c>
      <c r="C183" s="136" t="s">
        <v>480</v>
      </c>
      <c r="D183" s="136" t="s">
        <v>487</v>
      </c>
      <c r="E183" s="31">
        <v>53.47</v>
      </c>
      <c r="F183" s="136" t="s">
        <v>13791</v>
      </c>
      <c r="G183" s="402" t="s">
        <v>14137</v>
      </c>
      <c r="H183" s="136" t="s">
        <v>13486</v>
      </c>
      <c r="I183" s="402" t="s">
        <v>13486</v>
      </c>
      <c r="J183" s="136" t="s">
        <v>14138</v>
      </c>
    </row>
    <row r="184" spans="1:10" ht="38.25" x14ac:dyDescent="0.2">
      <c r="A184" s="170">
        <v>28</v>
      </c>
      <c r="B184" s="171" t="s">
        <v>14139</v>
      </c>
      <c r="C184" s="171" t="s">
        <v>480</v>
      </c>
      <c r="D184" s="171" t="s">
        <v>487</v>
      </c>
      <c r="E184" s="170">
        <v>32</v>
      </c>
      <c r="F184" s="171" t="s">
        <v>13791</v>
      </c>
      <c r="G184" s="171" t="s">
        <v>14140</v>
      </c>
      <c r="H184" s="171" t="s">
        <v>13486</v>
      </c>
      <c r="I184" s="171" t="s">
        <v>14141</v>
      </c>
      <c r="J184" s="171" t="s">
        <v>14142</v>
      </c>
    </row>
    <row r="185" spans="1:10" ht="75" customHeight="1" x14ac:dyDescent="0.2">
      <c r="A185" s="31">
        <v>29</v>
      </c>
      <c r="B185" s="136" t="s">
        <v>14143</v>
      </c>
      <c r="C185" s="136" t="s">
        <v>480</v>
      </c>
      <c r="D185" s="136" t="s">
        <v>487</v>
      </c>
      <c r="E185" s="31">
        <v>0.01</v>
      </c>
      <c r="F185" s="136" t="s">
        <v>13626</v>
      </c>
      <c r="G185" s="402" t="s">
        <v>192</v>
      </c>
      <c r="H185" s="136" t="s">
        <v>14144</v>
      </c>
      <c r="I185" s="402" t="s">
        <v>193</v>
      </c>
      <c r="J185" s="136" t="s">
        <v>14145</v>
      </c>
    </row>
    <row r="186" spans="1:10" ht="25.5" x14ac:dyDescent="0.2">
      <c r="A186" s="165"/>
      <c r="B186" s="166" t="s">
        <v>14146</v>
      </c>
      <c r="C186" s="166">
        <v>29</v>
      </c>
      <c r="D186" s="166"/>
      <c r="E186" s="165">
        <f>SUM(E157:E185)</f>
        <v>331.54999999999995</v>
      </c>
      <c r="F186" s="166"/>
      <c r="G186" s="166"/>
      <c r="H186" s="166"/>
      <c r="I186" s="166"/>
      <c r="J186" s="166"/>
    </row>
    <row r="187" spans="1:10" ht="51" x14ac:dyDescent="0.2">
      <c r="A187" s="31">
        <v>1</v>
      </c>
      <c r="B187" s="136" t="s">
        <v>14147</v>
      </c>
      <c r="C187" s="136" t="s">
        <v>480</v>
      </c>
      <c r="D187" s="136" t="s">
        <v>6098</v>
      </c>
      <c r="E187" s="31">
        <v>0.2</v>
      </c>
      <c r="F187" s="136" t="s">
        <v>13708</v>
      </c>
      <c r="G187" s="402" t="s">
        <v>13681</v>
      </c>
      <c r="H187" s="136" t="s">
        <v>13563</v>
      </c>
      <c r="I187" s="402" t="s">
        <v>13549</v>
      </c>
      <c r="J187" s="136" t="s">
        <v>13930</v>
      </c>
    </row>
    <row r="188" spans="1:10" ht="38.25" x14ac:dyDescent="0.2">
      <c r="A188" s="31">
        <v>2</v>
      </c>
      <c r="B188" s="136" t="s">
        <v>14148</v>
      </c>
      <c r="C188" s="136" t="s">
        <v>480</v>
      </c>
      <c r="D188" s="136" t="s">
        <v>6098</v>
      </c>
      <c r="E188" s="31">
        <v>0.2</v>
      </c>
      <c r="F188" s="136" t="s">
        <v>14149</v>
      </c>
      <c r="G188" s="402" t="s">
        <v>14150</v>
      </c>
      <c r="H188" s="136" t="s">
        <v>13563</v>
      </c>
      <c r="I188" s="402" t="s">
        <v>13549</v>
      </c>
      <c r="J188" s="136" t="s">
        <v>13930</v>
      </c>
    </row>
    <row r="189" spans="1:10" ht="25.5" x14ac:dyDescent="0.2">
      <c r="A189" s="165"/>
      <c r="B189" s="166" t="s">
        <v>4535</v>
      </c>
      <c r="C189" s="166">
        <v>2</v>
      </c>
      <c r="D189" s="166"/>
      <c r="E189" s="165">
        <f>SUM(E187:E188)</f>
        <v>0.4</v>
      </c>
      <c r="F189" s="166"/>
      <c r="G189" s="166"/>
      <c r="H189" s="166"/>
      <c r="I189" s="166"/>
      <c r="J189" s="166"/>
    </row>
    <row r="190" spans="1:10" ht="114.75" x14ac:dyDescent="0.2">
      <c r="A190" s="170">
        <v>1</v>
      </c>
      <c r="B190" s="171" t="s">
        <v>14151</v>
      </c>
      <c r="C190" s="171" t="s">
        <v>480</v>
      </c>
      <c r="D190" s="171" t="s">
        <v>5345</v>
      </c>
      <c r="E190" s="170">
        <v>2</v>
      </c>
      <c r="F190" s="171" t="s">
        <v>14152</v>
      </c>
      <c r="G190" s="616" t="s">
        <v>14153</v>
      </c>
      <c r="H190" s="171" t="s">
        <v>13662</v>
      </c>
      <c r="I190" s="616" t="s">
        <v>13663</v>
      </c>
      <c r="J190" s="171" t="s">
        <v>13914</v>
      </c>
    </row>
    <row r="191" spans="1:10" ht="54.75" customHeight="1" x14ac:dyDescent="0.2">
      <c r="A191" s="170">
        <v>2</v>
      </c>
      <c r="B191" s="171" t="s">
        <v>14154</v>
      </c>
      <c r="C191" s="171" t="s">
        <v>480</v>
      </c>
      <c r="D191" s="171" t="s">
        <v>5345</v>
      </c>
      <c r="E191" s="170">
        <v>2.5</v>
      </c>
      <c r="F191" s="171" t="s">
        <v>14155</v>
      </c>
      <c r="G191" s="171" t="s">
        <v>14156</v>
      </c>
      <c r="H191" s="171" t="s">
        <v>14157</v>
      </c>
      <c r="I191" s="171" t="s">
        <v>13963</v>
      </c>
      <c r="J191" s="136" t="s">
        <v>14049</v>
      </c>
    </row>
    <row r="192" spans="1:10" ht="51" customHeight="1" x14ac:dyDescent="0.2">
      <c r="A192" s="31">
        <v>3</v>
      </c>
      <c r="B192" s="136" t="s">
        <v>14158</v>
      </c>
      <c r="C192" s="136" t="s">
        <v>480</v>
      </c>
      <c r="D192" s="136" t="s">
        <v>5345</v>
      </c>
      <c r="E192" s="31">
        <v>5</v>
      </c>
      <c r="F192" s="136" t="s">
        <v>14159</v>
      </c>
      <c r="G192" s="402" t="s">
        <v>14160</v>
      </c>
      <c r="H192" s="136" t="s">
        <v>13518</v>
      </c>
      <c r="I192" s="15" t="s">
        <v>13635</v>
      </c>
      <c r="J192" s="16" t="s">
        <v>14161</v>
      </c>
    </row>
    <row r="193" spans="1:10" ht="25.5" x14ac:dyDescent="0.2">
      <c r="A193" s="165"/>
      <c r="B193" s="166" t="s">
        <v>521</v>
      </c>
      <c r="C193" s="166">
        <v>3</v>
      </c>
      <c r="D193" s="166"/>
      <c r="E193" s="165">
        <f>SUM(E190:E192)</f>
        <v>9.5</v>
      </c>
      <c r="F193" s="495"/>
      <c r="G193" s="495"/>
      <c r="H193" s="166"/>
      <c r="I193" s="166"/>
      <c r="J193" s="166"/>
    </row>
    <row r="194" spans="1:10" ht="56.25" customHeight="1" x14ac:dyDescent="0.2">
      <c r="A194" s="170">
        <v>1</v>
      </c>
      <c r="B194" s="171" t="s">
        <v>14162</v>
      </c>
      <c r="C194" s="171" t="s">
        <v>480</v>
      </c>
      <c r="D194" s="171" t="s">
        <v>5387</v>
      </c>
      <c r="E194" s="170">
        <v>15</v>
      </c>
      <c r="F194" s="171" t="s">
        <v>14163</v>
      </c>
      <c r="G194" s="402" t="s">
        <v>14164</v>
      </c>
      <c r="H194" s="171" t="s">
        <v>14014</v>
      </c>
      <c r="I194" s="171" t="s">
        <v>14165</v>
      </c>
      <c r="J194" s="171" t="s">
        <v>14003</v>
      </c>
    </row>
    <row r="195" spans="1:10" ht="80.25" customHeight="1" x14ac:dyDescent="0.2">
      <c r="A195" s="170">
        <v>2</v>
      </c>
      <c r="B195" s="171" t="s">
        <v>14166</v>
      </c>
      <c r="C195" s="171" t="s">
        <v>480</v>
      </c>
      <c r="D195" s="171" t="s">
        <v>5387</v>
      </c>
      <c r="E195" s="170">
        <v>14</v>
      </c>
      <c r="F195" s="171" t="s">
        <v>14167</v>
      </c>
      <c r="G195" s="171" t="s">
        <v>14168</v>
      </c>
      <c r="H195" s="171" t="s">
        <v>13982</v>
      </c>
      <c r="I195" s="171" t="s">
        <v>14169</v>
      </c>
      <c r="J195" s="136" t="s">
        <v>14170</v>
      </c>
    </row>
    <row r="196" spans="1:10" ht="57" customHeight="1" x14ac:dyDescent="0.2">
      <c r="A196" s="170">
        <v>3</v>
      </c>
      <c r="B196" s="171" t="s">
        <v>14171</v>
      </c>
      <c r="C196" s="171" t="s">
        <v>480</v>
      </c>
      <c r="D196" s="171" t="s">
        <v>5387</v>
      </c>
      <c r="E196" s="170">
        <v>5</v>
      </c>
      <c r="F196" s="171" t="s">
        <v>14172</v>
      </c>
      <c r="G196" s="171" t="s">
        <v>14173</v>
      </c>
      <c r="H196" s="171" t="s">
        <v>13592</v>
      </c>
      <c r="I196" s="171" t="s">
        <v>14174</v>
      </c>
      <c r="J196" s="136" t="s">
        <v>13941</v>
      </c>
    </row>
    <row r="197" spans="1:10" ht="38.25" x14ac:dyDescent="0.2">
      <c r="A197" s="31">
        <v>4</v>
      </c>
      <c r="B197" s="136" t="s">
        <v>14175</v>
      </c>
      <c r="C197" s="136" t="s">
        <v>480</v>
      </c>
      <c r="D197" s="136" t="s">
        <v>5387</v>
      </c>
      <c r="E197" s="31">
        <v>2</v>
      </c>
      <c r="F197" s="136" t="s">
        <v>14176</v>
      </c>
      <c r="G197" s="402" t="s">
        <v>14177</v>
      </c>
      <c r="H197" s="136" t="s">
        <v>13558</v>
      </c>
      <c r="I197" s="402" t="s">
        <v>5564</v>
      </c>
      <c r="J197" s="136" t="s">
        <v>14075</v>
      </c>
    </row>
    <row r="198" spans="1:10" ht="42.75" customHeight="1" x14ac:dyDescent="0.2">
      <c r="A198" s="170">
        <v>5</v>
      </c>
      <c r="B198" s="171" t="s">
        <v>14178</v>
      </c>
      <c r="C198" s="171" t="s">
        <v>480</v>
      </c>
      <c r="D198" s="171" t="s">
        <v>5387</v>
      </c>
      <c r="E198" s="170">
        <v>5</v>
      </c>
      <c r="F198" s="171" t="s">
        <v>14179</v>
      </c>
      <c r="G198" s="402" t="s">
        <v>14180</v>
      </c>
      <c r="H198" s="171" t="s">
        <v>13982</v>
      </c>
      <c r="I198" s="171" t="s">
        <v>14181</v>
      </c>
      <c r="J198" s="171" t="s">
        <v>13948</v>
      </c>
    </row>
    <row r="199" spans="1:10" ht="48.75" customHeight="1" x14ac:dyDescent="0.2">
      <c r="A199" s="170">
        <v>6</v>
      </c>
      <c r="B199" s="171" t="s">
        <v>14182</v>
      </c>
      <c r="C199" s="171" t="s">
        <v>480</v>
      </c>
      <c r="D199" s="171" t="s">
        <v>5387</v>
      </c>
      <c r="E199" s="170">
        <v>0.01</v>
      </c>
      <c r="F199" s="171" t="s">
        <v>14183</v>
      </c>
      <c r="G199" s="171" t="s">
        <v>14184</v>
      </c>
      <c r="H199" s="171" t="s">
        <v>14014</v>
      </c>
      <c r="I199" s="171" t="s">
        <v>14185</v>
      </c>
      <c r="J199" s="136" t="s">
        <v>14049</v>
      </c>
    </row>
    <row r="200" spans="1:10" ht="38.25" x14ac:dyDescent="0.2">
      <c r="A200" s="170">
        <v>7</v>
      </c>
      <c r="B200" s="171" t="s">
        <v>14186</v>
      </c>
      <c r="C200" s="171" t="s">
        <v>480</v>
      </c>
      <c r="D200" s="171" t="s">
        <v>5387</v>
      </c>
      <c r="E200" s="170">
        <v>2.5</v>
      </c>
      <c r="F200" s="171" t="s">
        <v>14187</v>
      </c>
      <c r="G200" s="171" t="s">
        <v>14188</v>
      </c>
      <c r="H200" s="171" t="s">
        <v>14189</v>
      </c>
      <c r="I200" s="171" t="s">
        <v>14190</v>
      </c>
      <c r="J200" s="136" t="s">
        <v>14075</v>
      </c>
    </row>
    <row r="201" spans="1:10" ht="38.25" x14ac:dyDescent="0.2">
      <c r="A201" s="31">
        <v>8</v>
      </c>
      <c r="B201" s="136" t="s">
        <v>14191</v>
      </c>
      <c r="C201" s="136" t="s">
        <v>480</v>
      </c>
      <c r="D201" s="136" t="s">
        <v>5387</v>
      </c>
      <c r="E201" s="31">
        <v>0.22</v>
      </c>
      <c r="F201" s="136" t="s">
        <v>14192</v>
      </c>
      <c r="G201" s="402" t="s">
        <v>14193</v>
      </c>
      <c r="H201" s="136" t="s">
        <v>13756</v>
      </c>
      <c r="I201" s="621" t="s">
        <v>14194</v>
      </c>
      <c r="J201" s="136" t="s">
        <v>14195</v>
      </c>
    </row>
    <row r="202" spans="1:10" ht="38.25" x14ac:dyDescent="0.2">
      <c r="A202" s="170">
        <v>9</v>
      </c>
      <c r="B202" s="171" t="s">
        <v>14196</v>
      </c>
      <c r="C202" s="136" t="s">
        <v>480</v>
      </c>
      <c r="D202" s="136" t="s">
        <v>5387</v>
      </c>
      <c r="E202" s="31">
        <v>5</v>
      </c>
      <c r="F202" s="136" t="s">
        <v>14197</v>
      </c>
      <c r="G202" s="402" t="s">
        <v>14198</v>
      </c>
      <c r="H202" s="136" t="s">
        <v>13982</v>
      </c>
      <c r="I202" s="402" t="s">
        <v>14199</v>
      </c>
      <c r="J202" s="136" t="s">
        <v>14049</v>
      </c>
    </row>
    <row r="203" spans="1:10" ht="68.25" customHeight="1" x14ac:dyDescent="0.2">
      <c r="A203" s="170">
        <v>10</v>
      </c>
      <c r="B203" s="171" t="s">
        <v>14200</v>
      </c>
      <c r="C203" s="171" t="s">
        <v>480</v>
      </c>
      <c r="D203" s="171" t="s">
        <v>5387</v>
      </c>
      <c r="E203" s="170">
        <v>7.1</v>
      </c>
      <c r="F203" s="171" t="s">
        <v>14201</v>
      </c>
      <c r="G203" s="171" t="s">
        <v>14202</v>
      </c>
      <c r="H203" s="171" t="s">
        <v>13578</v>
      </c>
      <c r="I203" s="171" t="s">
        <v>14203</v>
      </c>
      <c r="J203" s="171" t="s">
        <v>14204</v>
      </c>
    </row>
    <row r="204" spans="1:10" ht="38.25" x14ac:dyDescent="0.2">
      <c r="A204" s="165"/>
      <c r="B204" s="166" t="s">
        <v>1105</v>
      </c>
      <c r="C204" s="166">
        <v>10</v>
      </c>
      <c r="D204" s="166"/>
      <c r="E204" s="165">
        <f>SUM(E194:E203)</f>
        <v>55.83</v>
      </c>
      <c r="F204" s="166"/>
      <c r="G204" s="166"/>
      <c r="H204" s="166"/>
      <c r="I204" s="166"/>
      <c r="J204" s="166"/>
    </row>
    <row r="205" spans="1:10" ht="38.25" x14ac:dyDescent="0.2">
      <c r="A205" s="162"/>
      <c r="B205" s="164" t="s">
        <v>1539</v>
      </c>
      <c r="C205" s="164">
        <v>52</v>
      </c>
      <c r="D205" s="164"/>
      <c r="E205" s="622">
        <v>528.69000000000005</v>
      </c>
      <c r="F205" s="164"/>
      <c r="G205" s="164"/>
      <c r="H205" s="164"/>
      <c r="I205" s="164"/>
      <c r="J205" s="164"/>
    </row>
    <row r="206" spans="1:10" ht="76.5" x14ac:dyDescent="0.2">
      <c r="A206" s="31">
        <v>1</v>
      </c>
      <c r="B206" s="136" t="s">
        <v>14205</v>
      </c>
      <c r="C206" s="136" t="s">
        <v>14206</v>
      </c>
      <c r="D206" s="136"/>
      <c r="E206" s="31">
        <v>8.6</v>
      </c>
      <c r="F206" s="136" t="s">
        <v>14207</v>
      </c>
      <c r="G206" s="402" t="s">
        <v>14208</v>
      </c>
      <c r="H206" s="136" t="s">
        <v>13747</v>
      </c>
      <c r="I206" s="402" t="s">
        <v>14209</v>
      </c>
      <c r="J206" s="136" t="s">
        <v>14210</v>
      </c>
    </row>
    <row r="207" spans="1:10" ht="76.5" x14ac:dyDescent="0.2">
      <c r="A207" s="31">
        <v>2</v>
      </c>
      <c r="B207" s="136" t="s">
        <v>14211</v>
      </c>
      <c r="C207" s="136" t="s">
        <v>14206</v>
      </c>
      <c r="D207" s="136"/>
      <c r="E207" s="31">
        <v>4.57</v>
      </c>
      <c r="F207" s="136" t="s">
        <v>14207</v>
      </c>
      <c r="G207" s="402" t="s">
        <v>14208</v>
      </c>
      <c r="H207" s="136" t="s">
        <v>13747</v>
      </c>
      <c r="I207" s="402" t="s">
        <v>14209</v>
      </c>
      <c r="J207" s="136" t="s">
        <v>14210</v>
      </c>
    </row>
    <row r="208" spans="1:10" ht="76.5" x14ac:dyDescent="0.2">
      <c r="A208" s="31">
        <v>3</v>
      </c>
      <c r="B208" s="136" t="s">
        <v>14212</v>
      </c>
      <c r="C208" s="136" t="s">
        <v>14206</v>
      </c>
      <c r="D208" s="136"/>
      <c r="E208" s="31">
        <v>39.5</v>
      </c>
      <c r="F208" s="136" t="s">
        <v>14207</v>
      </c>
      <c r="G208" s="402" t="s">
        <v>14208</v>
      </c>
      <c r="H208" s="136" t="s">
        <v>13747</v>
      </c>
      <c r="I208" s="402" t="s">
        <v>14209</v>
      </c>
      <c r="J208" s="136" t="s">
        <v>14210</v>
      </c>
    </row>
    <row r="209" spans="1:10" ht="76.5" x14ac:dyDescent="0.2">
      <c r="A209" s="31">
        <v>4</v>
      </c>
      <c r="B209" s="136" t="s">
        <v>14213</v>
      </c>
      <c r="C209" s="136" t="s">
        <v>14206</v>
      </c>
      <c r="D209" s="136"/>
      <c r="E209" s="31">
        <v>44.2</v>
      </c>
      <c r="F209" s="136" t="s">
        <v>14207</v>
      </c>
      <c r="G209" s="402" t="s">
        <v>14208</v>
      </c>
      <c r="H209" s="136" t="s">
        <v>14214</v>
      </c>
      <c r="I209" s="402" t="s">
        <v>14215</v>
      </c>
      <c r="J209" s="136" t="s">
        <v>14210</v>
      </c>
    </row>
    <row r="210" spans="1:10" ht="63.75" x14ac:dyDescent="0.2">
      <c r="A210" s="31">
        <v>5</v>
      </c>
      <c r="B210" s="136" t="s">
        <v>14216</v>
      </c>
      <c r="C210" s="136" t="s">
        <v>14206</v>
      </c>
      <c r="D210" s="136"/>
      <c r="E210" s="31">
        <v>7.6</v>
      </c>
      <c r="F210" s="136" t="s">
        <v>14217</v>
      </c>
      <c r="G210" s="402" t="s">
        <v>14218</v>
      </c>
      <c r="H210" s="136" t="s">
        <v>14219</v>
      </c>
      <c r="I210" s="402" t="s">
        <v>14220</v>
      </c>
      <c r="J210" s="136" t="s">
        <v>13647</v>
      </c>
    </row>
    <row r="211" spans="1:10" ht="43.5" customHeight="1" x14ac:dyDescent="0.2">
      <c r="A211" s="170">
        <v>6</v>
      </c>
      <c r="B211" s="171" t="s">
        <v>14221</v>
      </c>
      <c r="C211" s="171" t="s">
        <v>14206</v>
      </c>
      <c r="D211" s="578"/>
      <c r="E211" s="170">
        <v>3.2823000000000002</v>
      </c>
      <c r="F211" s="171" t="s">
        <v>14222</v>
      </c>
      <c r="G211" s="171" t="s">
        <v>14223</v>
      </c>
      <c r="H211" s="171" t="s">
        <v>14224</v>
      </c>
      <c r="I211" s="171" t="s">
        <v>14225</v>
      </c>
      <c r="J211" s="171" t="s">
        <v>14226</v>
      </c>
    </row>
    <row r="212" spans="1:10" ht="51.75" customHeight="1" x14ac:dyDescent="0.2">
      <c r="A212" s="170">
        <v>7</v>
      </c>
      <c r="B212" s="171" t="s">
        <v>14227</v>
      </c>
      <c r="C212" s="136" t="s">
        <v>14206</v>
      </c>
      <c r="D212" s="14"/>
      <c r="E212" s="31">
        <v>8.6999999999999993</v>
      </c>
      <c r="F212" s="623" t="s">
        <v>14228</v>
      </c>
      <c r="G212" s="624" t="s">
        <v>14229</v>
      </c>
      <c r="H212" s="171" t="s">
        <v>14230</v>
      </c>
      <c r="I212" s="171" t="s">
        <v>14230</v>
      </c>
      <c r="J212" s="171" t="s">
        <v>14231</v>
      </c>
    </row>
    <row r="213" spans="1:10" ht="51" x14ac:dyDescent="0.2">
      <c r="A213" s="162"/>
      <c r="B213" s="164" t="s">
        <v>11251</v>
      </c>
      <c r="C213" s="164">
        <v>7</v>
      </c>
      <c r="D213" s="164"/>
      <c r="E213" s="162">
        <f>SUM(E206:E212)</f>
        <v>116.45230000000001</v>
      </c>
      <c r="F213" s="164"/>
      <c r="G213" s="164"/>
      <c r="H213" s="164"/>
      <c r="I213" s="164"/>
      <c r="J213" s="164"/>
    </row>
    <row r="214" spans="1:10" ht="38.25" x14ac:dyDescent="0.2">
      <c r="A214" s="31">
        <v>1</v>
      </c>
      <c r="B214" s="136" t="s">
        <v>14232</v>
      </c>
      <c r="C214" s="136" t="s">
        <v>33</v>
      </c>
      <c r="D214" s="136"/>
      <c r="E214" s="31">
        <v>55</v>
      </c>
      <c r="F214" s="136" t="s">
        <v>14233</v>
      </c>
      <c r="G214" s="588" t="s">
        <v>14234</v>
      </c>
      <c r="H214" s="136" t="s">
        <v>13518</v>
      </c>
      <c r="I214" s="625" t="s">
        <v>13635</v>
      </c>
      <c r="J214" s="16" t="s">
        <v>14235</v>
      </c>
    </row>
    <row r="215" spans="1:10" ht="38.25" x14ac:dyDescent="0.2">
      <c r="A215" s="31">
        <v>2</v>
      </c>
      <c r="B215" s="136" t="s">
        <v>14236</v>
      </c>
      <c r="C215" s="136" t="s">
        <v>33</v>
      </c>
      <c r="D215" s="136"/>
      <c r="E215" s="31">
        <v>20.100000000000001</v>
      </c>
      <c r="F215" s="136" t="s">
        <v>14237</v>
      </c>
      <c r="G215" s="402" t="s">
        <v>14238</v>
      </c>
      <c r="H215" s="136" t="s">
        <v>14239</v>
      </c>
      <c r="I215" s="17" t="s">
        <v>13635</v>
      </c>
      <c r="J215" s="136" t="s">
        <v>13647</v>
      </c>
    </row>
    <row r="216" spans="1:10" ht="56.25" customHeight="1" x14ac:dyDescent="0.2">
      <c r="A216" s="170">
        <v>3</v>
      </c>
      <c r="B216" s="171" t="s">
        <v>14240</v>
      </c>
      <c r="C216" s="171" t="s">
        <v>33</v>
      </c>
      <c r="D216" s="171"/>
      <c r="E216" s="170">
        <v>15</v>
      </c>
      <c r="F216" s="171" t="s">
        <v>14241</v>
      </c>
      <c r="G216" s="402" t="s">
        <v>14242</v>
      </c>
      <c r="H216" s="171" t="s">
        <v>14082</v>
      </c>
      <c r="I216" s="171" t="s">
        <v>14083</v>
      </c>
      <c r="J216" s="136" t="s">
        <v>13914</v>
      </c>
    </row>
    <row r="217" spans="1:10" ht="83.25" customHeight="1" x14ac:dyDescent="0.2">
      <c r="A217" s="170">
        <v>4</v>
      </c>
      <c r="B217" s="171" t="s">
        <v>14243</v>
      </c>
      <c r="C217" s="171" t="s">
        <v>33</v>
      </c>
      <c r="D217" s="171"/>
      <c r="E217" s="170">
        <v>56.8</v>
      </c>
      <c r="F217" s="171" t="s">
        <v>14244</v>
      </c>
      <c r="G217" s="171" t="s">
        <v>14245</v>
      </c>
      <c r="H217" s="171" t="s">
        <v>14246</v>
      </c>
      <c r="I217" s="171" t="s">
        <v>14247</v>
      </c>
      <c r="J217" s="136" t="s">
        <v>14003</v>
      </c>
    </row>
    <row r="218" spans="1:10" ht="78" customHeight="1" x14ac:dyDescent="0.2">
      <c r="A218" s="170">
        <v>5</v>
      </c>
      <c r="B218" s="171" t="s">
        <v>14248</v>
      </c>
      <c r="C218" s="171" t="s">
        <v>33</v>
      </c>
      <c r="D218" s="171"/>
      <c r="E218" s="170">
        <v>5.2</v>
      </c>
      <c r="F218" s="171" t="s">
        <v>14249</v>
      </c>
      <c r="G218" s="616" t="s">
        <v>14250</v>
      </c>
      <c r="H218" s="616" t="s">
        <v>14251</v>
      </c>
      <c r="I218" s="616" t="s">
        <v>14251</v>
      </c>
      <c r="J218" s="136" t="s">
        <v>14252</v>
      </c>
    </row>
    <row r="219" spans="1:10" ht="63.75" x14ac:dyDescent="0.2">
      <c r="A219" s="170">
        <v>6</v>
      </c>
      <c r="B219" s="171" t="s">
        <v>14253</v>
      </c>
      <c r="C219" s="171" t="s">
        <v>33</v>
      </c>
      <c r="D219" s="171"/>
      <c r="E219" s="170">
        <v>357</v>
      </c>
      <c r="F219" s="171" t="s">
        <v>14254</v>
      </c>
      <c r="G219" s="171" t="s">
        <v>14255</v>
      </c>
      <c r="H219" s="136" t="s">
        <v>14256</v>
      </c>
      <c r="I219" s="402" t="s">
        <v>14257</v>
      </c>
      <c r="J219" s="136" t="s">
        <v>14258</v>
      </c>
    </row>
    <row r="220" spans="1:10" ht="38.25" x14ac:dyDescent="0.2">
      <c r="A220" s="170">
        <v>7</v>
      </c>
      <c r="B220" s="171" t="s">
        <v>14259</v>
      </c>
      <c r="C220" s="171" t="s">
        <v>33</v>
      </c>
      <c r="D220" s="171"/>
      <c r="E220" s="170">
        <v>22.6</v>
      </c>
      <c r="F220" s="171" t="s">
        <v>14260</v>
      </c>
      <c r="G220" s="171" t="s">
        <v>14261</v>
      </c>
      <c r="H220" s="136" t="s">
        <v>13486</v>
      </c>
      <c r="I220" s="402" t="s">
        <v>13487</v>
      </c>
      <c r="J220" s="136" t="s">
        <v>14003</v>
      </c>
    </row>
    <row r="221" spans="1:10" ht="38.25" x14ac:dyDescent="0.2">
      <c r="A221" s="31">
        <v>8</v>
      </c>
      <c r="B221" s="136" t="s">
        <v>14262</v>
      </c>
      <c r="C221" s="136" t="s">
        <v>33</v>
      </c>
      <c r="D221" s="136"/>
      <c r="E221" s="31">
        <v>31.3</v>
      </c>
      <c r="F221" s="136" t="s">
        <v>14263</v>
      </c>
      <c r="G221" s="402" t="s">
        <v>14264</v>
      </c>
      <c r="H221" s="136" t="s">
        <v>13692</v>
      </c>
      <c r="I221" s="402" t="s">
        <v>13549</v>
      </c>
      <c r="J221" s="136" t="s">
        <v>14265</v>
      </c>
    </row>
    <row r="222" spans="1:10" ht="38.25" x14ac:dyDescent="0.2">
      <c r="A222" s="31">
        <v>9</v>
      </c>
      <c r="B222" s="136" t="s">
        <v>14266</v>
      </c>
      <c r="C222" s="136" t="s">
        <v>33</v>
      </c>
      <c r="D222" s="136"/>
      <c r="E222" s="31">
        <v>76.3</v>
      </c>
      <c r="F222" s="136" t="s">
        <v>14267</v>
      </c>
      <c r="G222" s="402" t="s">
        <v>14268</v>
      </c>
      <c r="H222" s="136" t="s">
        <v>14082</v>
      </c>
      <c r="I222" s="621" t="s">
        <v>13904</v>
      </c>
      <c r="J222" s="136" t="s">
        <v>13905</v>
      </c>
    </row>
    <row r="223" spans="1:10" ht="51" x14ac:dyDescent="0.2">
      <c r="A223" s="170">
        <v>10</v>
      </c>
      <c r="B223" s="171" t="s">
        <v>14269</v>
      </c>
      <c r="C223" s="171" t="s">
        <v>33</v>
      </c>
      <c r="D223" s="171"/>
      <c r="E223" s="170">
        <v>40.4</v>
      </c>
      <c r="F223" s="171" t="s">
        <v>14270</v>
      </c>
      <c r="G223" s="171" t="s">
        <v>14271</v>
      </c>
      <c r="H223" s="171" t="s">
        <v>13548</v>
      </c>
      <c r="I223" s="171" t="s">
        <v>14272</v>
      </c>
      <c r="J223" s="136" t="s">
        <v>14105</v>
      </c>
    </row>
    <row r="224" spans="1:10" ht="42.75" customHeight="1" x14ac:dyDescent="0.2">
      <c r="A224" s="170">
        <v>11</v>
      </c>
      <c r="B224" s="171" t="s">
        <v>14273</v>
      </c>
      <c r="C224" s="171" t="s">
        <v>33</v>
      </c>
      <c r="D224" s="171"/>
      <c r="E224" s="170">
        <v>30</v>
      </c>
      <c r="F224" s="171" t="s">
        <v>14274</v>
      </c>
      <c r="G224" s="171" t="s">
        <v>14275</v>
      </c>
      <c r="H224" s="171" t="s">
        <v>14014</v>
      </c>
      <c r="I224" s="619" t="s">
        <v>14276</v>
      </c>
      <c r="J224" s="136" t="s">
        <v>14277</v>
      </c>
    </row>
    <row r="225" spans="1:10" ht="49.5" customHeight="1" x14ac:dyDescent="0.2">
      <c r="A225" s="31">
        <v>12</v>
      </c>
      <c r="B225" s="136" t="s">
        <v>14278</v>
      </c>
      <c r="C225" s="136" t="s">
        <v>33</v>
      </c>
      <c r="D225" s="136"/>
      <c r="E225" s="31">
        <v>8.9</v>
      </c>
      <c r="F225" s="136" t="s">
        <v>14279</v>
      </c>
      <c r="G225" s="402" t="s">
        <v>14280</v>
      </c>
      <c r="H225" s="136" t="s">
        <v>13692</v>
      </c>
      <c r="I225" s="402" t="s">
        <v>13549</v>
      </c>
      <c r="J225" s="136" t="s">
        <v>13647</v>
      </c>
    </row>
    <row r="226" spans="1:10" ht="38.25" x14ac:dyDescent="0.2">
      <c r="A226" s="31">
        <v>13</v>
      </c>
      <c r="B226" s="136" t="s">
        <v>14281</v>
      </c>
      <c r="C226" s="136" t="s">
        <v>33</v>
      </c>
      <c r="D226" s="136"/>
      <c r="E226" s="31">
        <v>37</v>
      </c>
      <c r="F226" s="136" t="s">
        <v>14282</v>
      </c>
      <c r="G226" s="402" t="s">
        <v>14283</v>
      </c>
      <c r="H226" s="136" t="s">
        <v>13553</v>
      </c>
      <c r="I226" s="402" t="s">
        <v>13503</v>
      </c>
      <c r="J226" s="136" t="s">
        <v>13668</v>
      </c>
    </row>
    <row r="227" spans="1:10" ht="38.25" x14ac:dyDescent="0.2">
      <c r="A227" s="170">
        <v>14</v>
      </c>
      <c r="B227" s="171" t="s">
        <v>14284</v>
      </c>
      <c r="C227" s="171" t="s">
        <v>33</v>
      </c>
      <c r="D227" s="171"/>
      <c r="E227" s="170">
        <v>10</v>
      </c>
      <c r="F227" s="171" t="s">
        <v>14285</v>
      </c>
      <c r="G227" s="171" t="s">
        <v>14286</v>
      </c>
      <c r="H227" s="171" t="s">
        <v>13844</v>
      </c>
      <c r="I227" s="171" t="s">
        <v>14287</v>
      </c>
      <c r="J227" s="136" t="s">
        <v>14288</v>
      </c>
    </row>
    <row r="228" spans="1:10" ht="45" customHeight="1" x14ac:dyDescent="0.2">
      <c r="A228" s="170">
        <v>15</v>
      </c>
      <c r="B228" s="171" t="s">
        <v>14289</v>
      </c>
      <c r="C228" s="171" t="s">
        <v>33</v>
      </c>
      <c r="D228" s="171"/>
      <c r="E228" s="170">
        <v>26.4</v>
      </c>
      <c r="F228" s="171" t="s">
        <v>14290</v>
      </c>
      <c r="G228" s="171" t="s">
        <v>14291</v>
      </c>
      <c r="H228" s="171" t="s">
        <v>13662</v>
      </c>
      <c r="I228" s="171" t="s">
        <v>13663</v>
      </c>
      <c r="J228" s="136" t="s">
        <v>13937</v>
      </c>
    </row>
    <row r="229" spans="1:10" ht="66" customHeight="1" x14ac:dyDescent="0.2">
      <c r="A229" s="170">
        <v>16</v>
      </c>
      <c r="B229" s="171" t="s">
        <v>14292</v>
      </c>
      <c r="C229" s="171" t="s">
        <v>33</v>
      </c>
      <c r="D229" s="171"/>
      <c r="E229" s="170">
        <v>22</v>
      </c>
      <c r="F229" s="171" t="s">
        <v>14293</v>
      </c>
      <c r="G229" s="171" t="s">
        <v>14294</v>
      </c>
      <c r="H229" s="171" t="s">
        <v>13662</v>
      </c>
      <c r="I229" s="171" t="s">
        <v>13663</v>
      </c>
      <c r="J229" s="136" t="s">
        <v>13959</v>
      </c>
    </row>
    <row r="230" spans="1:10" ht="92.25" customHeight="1" x14ac:dyDescent="0.2">
      <c r="A230" s="170">
        <v>17</v>
      </c>
      <c r="B230" s="171" t="s">
        <v>14295</v>
      </c>
      <c r="C230" s="171" t="s">
        <v>33</v>
      </c>
      <c r="D230" s="171"/>
      <c r="E230" s="170">
        <v>39.700000000000003</v>
      </c>
      <c r="F230" s="171" t="s">
        <v>14296</v>
      </c>
      <c r="G230" s="171" t="s">
        <v>14297</v>
      </c>
      <c r="H230" s="171" t="s">
        <v>14054</v>
      </c>
      <c r="I230" s="171" t="s">
        <v>14298</v>
      </c>
      <c r="J230" s="136" t="s">
        <v>14299</v>
      </c>
    </row>
    <row r="231" spans="1:10" ht="44.25" customHeight="1" x14ac:dyDescent="0.2">
      <c r="A231" s="170">
        <v>18</v>
      </c>
      <c r="B231" s="171" t="s">
        <v>14300</v>
      </c>
      <c r="C231" s="171" t="s">
        <v>33</v>
      </c>
      <c r="D231" s="171"/>
      <c r="E231" s="170">
        <v>21</v>
      </c>
      <c r="F231" s="171" t="s">
        <v>14301</v>
      </c>
      <c r="G231" s="171" t="s">
        <v>14302</v>
      </c>
      <c r="H231" s="171" t="s">
        <v>14303</v>
      </c>
      <c r="I231" s="171" t="s">
        <v>14304</v>
      </c>
      <c r="J231" s="136" t="s">
        <v>14305</v>
      </c>
    </row>
    <row r="232" spans="1:10" ht="54.75" customHeight="1" x14ac:dyDescent="0.2">
      <c r="A232" s="170">
        <v>19</v>
      </c>
      <c r="B232" s="171" t="s">
        <v>14306</v>
      </c>
      <c r="C232" s="171" t="s">
        <v>33</v>
      </c>
      <c r="D232" s="171"/>
      <c r="E232" s="170">
        <v>28</v>
      </c>
      <c r="F232" s="171" t="s">
        <v>14307</v>
      </c>
      <c r="G232" s="616" t="s">
        <v>14308</v>
      </c>
      <c r="H232" s="616" t="s">
        <v>13514</v>
      </c>
      <c r="I232" s="616" t="s">
        <v>13726</v>
      </c>
      <c r="J232" s="136" t="s">
        <v>13668</v>
      </c>
    </row>
    <row r="233" spans="1:10" ht="38.25" x14ac:dyDescent="0.2">
      <c r="A233" s="31">
        <v>20</v>
      </c>
      <c r="B233" s="136" t="s">
        <v>14309</v>
      </c>
      <c r="C233" s="136" t="s">
        <v>33</v>
      </c>
      <c r="D233" s="136"/>
      <c r="E233" s="31">
        <v>5</v>
      </c>
      <c r="F233" s="136" t="s">
        <v>14310</v>
      </c>
      <c r="G233" s="402" t="s">
        <v>14311</v>
      </c>
      <c r="H233" s="136" t="s">
        <v>13692</v>
      </c>
      <c r="I233" s="402" t="s">
        <v>13549</v>
      </c>
      <c r="J233" s="136" t="s">
        <v>13647</v>
      </c>
    </row>
    <row r="234" spans="1:10" ht="51" x14ac:dyDescent="0.2">
      <c r="A234" s="31">
        <v>21</v>
      </c>
      <c r="B234" s="136" t="s">
        <v>14312</v>
      </c>
      <c r="C234" s="136" t="s">
        <v>33</v>
      </c>
      <c r="D234" s="136"/>
      <c r="E234" s="31">
        <v>3.7</v>
      </c>
      <c r="F234" s="136" t="s">
        <v>14313</v>
      </c>
      <c r="G234" s="402" t="s">
        <v>14314</v>
      </c>
      <c r="H234" s="136" t="s">
        <v>13692</v>
      </c>
      <c r="I234" s="402" t="s">
        <v>13549</v>
      </c>
      <c r="J234" s="136" t="s">
        <v>13647</v>
      </c>
    </row>
    <row r="235" spans="1:10" ht="38.25" x14ac:dyDescent="0.2">
      <c r="A235" s="31">
        <v>22</v>
      </c>
      <c r="B235" s="136" t="s">
        <v>14315</v>
      </c>
      <c r="C235" s="136" t="s">
        <v>33</v>
      </c>
      <c r="D235" s="136"/>
      <c r="E235" s="31">
        <v>64</v>
      </c>
      <c r="F235" s="136" t="s">
        <v>14316</v>
      </c>
      <c r="G235" s="402" t="s">
        <v>14317</v>
      </c>
      <c r="H235" s="136" t="s">
        <v>13529</v>
      </c>
      <c r="I235" s="15" t="s">
        <v>13503</v>
      </c>
      <c r="J235" s="136" t="s">
        <v>13905</v>
      </c>
    </row>
    <row r="236" spans="1:10" ht="89.25" x14ac:dyDescent="0.2">
      <c r="A236" s="170">
        <v>23</v>
      </c>
      <c r="B236" s="171" t="s">
        <v>14318</v>
      </c>
      <c r="C236" s="171" t="s">
        <v>33</v>
      </c>
      <c r="D236" s="171"/>
      <c r="E236" s="170">
        <v>22</v>
      </c>
      <c r="F236" s="171" t="s">
        <v>14319</v>
      </c>
      <c r="G236" s="171" t="s">
        <v>14320</v>
      </c>
      <c r="H236" s="136" t="s">
        <v>13578</v>
      </c>
      <c r="I236" s="402" t="s">
        <v>14247</v>
      </c>
      <c r="J236" s="136" t="s">
        <v>14003</v>
      </c>
    </row>
    <row r="237" spans="1:10" ht="67.5" customHeight="1" x14ac:dyDescent="0.2">
      <c r="A237" s="170">
        <v>24</v>
      </c>
      <c r="B237" s="171" t="s">
        <v>14321</v>
      </c>
      <c r="C237" s="171" t="s">
        <v>33</v>
      </c>
      <c r="D237" s="171"/>
      <c r="E237" s="170">
        <v>37.5</v>
      </c>
      <c r="F237" s="171" t="s">
        <v>14322</v>
      </c>
      <c r="G237" s="171" t="s">
        <v>14323</v>
      </c>
      <c r="H237" s="136" t="s">
        <v>14324</v>
      </c>
      <c r="I237" s="402" t="s">
        <v>14325</v>
      </c>
      <c r="J237" s="136" t="s">
        <v>14326</v>
      </c>
    </row>
    <row r="238" spans="1:10" ht="69.75" customHeight="1" x14ac:dyDescent="0.2">
      <c r="A238" s="170">
        <v>25</v>
      </c>
      <c r="B238" s="171" t="s">
        <v>14327</v>
      </c>
      <c r="C238" s="171" t="s">
        <v>33</v>
      </c>
      <c r="D238" s="171"/>
      <c r="E238" s="170">
        <v>205</v>
      </c>
      <c r="F238" s="171" t="s">
        <v>14328</v>
      </c>
      <c r="G238" s="171" t="s">
        <v>14329</v>
      </c>
      <c r="H238" s="136" t="s">
        <v>14330</v>
      </c>
      <c r="I238" s="402" t="s">
        <v>14325</v>
      </c>
      <c r="J238" s="136" t="s">
        <v>14331</v>
      </c>
    </row>
    <row r="239" spans="1:10" ht="66" customHeight="1" x14ac:dyDescent="0.2">
      <c r="A239" s="170">
        <v>26</v>
      </c>
      <c r="B239" s="171" t="s">
        <v>14332</v>
      </c>
      <c r="C239" s="171" t="s">
        <v>33</v>
      </c>
      <c r="D239" s="171"/>
      <c r="E239" s="170">
        <v>69</v>
      </c>
      <c r="F239" s="171" t="s">
        <v>14333</v>
      </c>
      <c r="G239" s="402" t="s">
        <v>14334</v>
      </c>
      <c r="H239" s="136" t="s">
        <v>14256</v>
      </c>
      <c r="I239" s="402" t="s">
        <v>14335</v>
      </c>
      <c r="J239" s="136" t="s">
        <v>14326</v>
      </c>
    </row>
    <row r="240" spans="1:10" ht="83.25" customHeight="1" x14ac:dyDescent="0.2">
      <c r="A240" s="170">
        <v>27</v>
      </c>
      <c r="B240" s="171" t="s">
        <v>14336</v>
      </c>
      <c r="C240" s="171" t="s">
        <v>33</v>
      </c>
      <c r="D240" s="171"/>
      <c r="E240" s="170">
        <v>79.34</v>
      </c>
      <c r="F240" s="171" t="s">
        <v>14337</v>
      </c>
      <c r="G240" s="171" t="s">
        <v>14338</v>
      </c>
      <c r="H240" s="171" t="s">
        <v>14054</v>
      </c>
      <c r="I240" s="402" t="s">
        <v>14054</v>
      </c>
      <c r="J240" s="136" t="s">
        <v>14339</v>
      </c>
    </row>
    <row r="241" spans="1:10" ht="38.25" x14ac:dyDescent="0.2">
      <c r="A241" s="31">
        <v>28</v>
      </c>
      <c r="B241" s="136" t="s">
        <v>14340</v>
      </c>
      <c r="C241" s="136" t="s">
        <v>33</v>
      </c>
      <c r="D241" s="136"/>
      <c r="E241" s="31">
        <v>5.0999999999999996</v>
      </c>
      <c r="F241" s="136" t="s">
        <v>14316</v>
      </c>
      <c r="G241" s="402" t="s">
        <v>14341</v>
      </c>
      <c r="H241" s="136" t="s">
        <v>13529</v>
      </c>
      <c r="I241" s="15" t="s">
        <v>14342</v>
      </c>
      <c r="J241" s="16" t="s">
        <v>13905</v>
      </c>
    </row>
    <row r="242" spans="1:10" ht="83.25" customHeight="1" x14ac:dyDescent="0.2">
      <c r="A242" s="170">
        <v>29</v>
      </c>
      <c r="B242" s="171" t="s">
        <v>14343</v>
      </c>
      <c r="C242" s="171" t="s">
        <v>33</v>
      </c>
      <c r="D242" s="171"/>
      <c r="E242" s="170">
        <v>51.37</v>
      </c>
      <c r="F242" s="171" t="s">
        <v>14344</v>
      </c>
      <c r="G242" s="171" t="s">
        <v>14345</v>
      </c>
      <c r="H242" s="171" t="s">
        <v>14346</v>
      </c>
      <c r="I242" s="171" t="s">
        <v>13992</v>
      </c>
      <c r="J242" s="136" t="s">
        <v>14347</v>
      </c>
    </row>
    <row r="243" spans="1:10" ht="89.25" x14ac:dyDescent="0.2">
      <c r="A243" s="170">
        <v>30</v>
      </c>
      <c r="B243" s="171" t="s">
        <v>14348</v>
      </c>
      <c r="C243" s="171" t="s">
        <v>33</v>
      </c>
      <c r="D243" s="171"/>
      <c r="E243" s="170">
        <v>83.3</v>
      </c>
      <c r="F243" s="171" t="s">
        <v>14349</v>
      </c>
      <c r="G243" s="171" t="s">
        <v>14350</v>
      </c>
      <c r="H243" s="171" t="s">
        <v>13982</v>
      </c>
      <c r="I243" s="402" t="s">
        <v>14351</v>
      </c>
      <c r="J243" s="136" t="s">
        <v>13930</v>
      </c>
    </row>
    <row r="244" spans="1:10" ht="94.5" customHeight="1" x14ac:dyDescent="0.2">
      <c r="A244" s="170">
        <v>31</v>
      </c>
      <c r="B244" s="171" t="s">
        <v>14352</v>
      </c>
      <c r="C244" s="171" t="s">
        <v>33</v>
      </c>
      <c r="D244" s="171"/>
      <c r="E244" s="170">
        <v>32</v>
      </c>
      <c r="F244" s="171" t="s">
        <v>14353</v>
      </c>
      <c r="G244" s="171" t="s">
        <v>14354</v>
      </c>
      <c r="H244" s="171" t="s">
        <v>14054</v>
      </c>
      <c r="I244" s="171" t="s">
        <v>14054</v>
      </c>
      <c r="J244" s="136" t="s">
        <v>14355</v>
      </c>
    </row>
    <row r="245" spans="1:10" ht="53.25" customHeight="1" x14ac:dyDescent="0.2">
      <c r="A245" s="170">
        <v>32</v>
      </c>
      <c r="B245" s="171" t="s">
        <v>14356</v>
      </c>
      <c r="C245" s="171" t="s">
        <v>33</v>
      </c>
      <c r="D245" s="171"/>
      <c r="E245" s="170">
        <v>25</v>
      </c>
      <c r="F245" s="171" t="s">
        <v>14357</v>
      </c>
      <c r="G245" s="171" t="s">
        <v>14358</v>
      </c>
      <c r="H245" s="171" t="s">
        <v>13662</v>
      </c>
      <c r="I245" s="619" t="s">
        <v>14359</v>
      </c>
      <c r="J245" s="136" t="s">
        <v>13959</v>
      </c>
    </row>
    <row r="246" spans="1:10" ht="56.25" customHeight="1" x14ac:dyDescent="0.2">
      <c r="A246" s="170">
        <v>33</v>
      </c>
      <c r="B246" s="171" t="s">
        <v>14360</v>
      </c>
      <c r="C246" s="171" t="s">
        <v>33</v>
      </c>
      <c r="D246" s="171"/>
      <c r="E246" s="170">
        <v>66.3</v>
      </c>
      <c r="F246" s="171" t="s">
        <v>14361</v>
      </c>
      <c r="G246" s="616" t="s">
        <v>14362</v>
      </c>
      <c r="H246" s="171" t="s">
        <v>14363</v>
      </c>
      <c r="I246" s="171" t="s">
        <v>14364</v>
      </c>
      <c r="J246" s="136" t="s">
        <v>14075</v>
      </c>
    </row>
    <row r="247" spans="1:10" ht="89.25" x14ac:dyDescent="0.2">
      <c r="A247" s="170">
        <v>34</v>
      </c>
      <c r="B247" s="171" t="s">
        <v>14365</v>
      </c>
      <c r="C247" s="171" t="s">
        <v>33</v>
      </c>
      <c r="D247" s="171"/>
      <c r="E247" s="170">
        <v>10</v>
      </c>
      <c r="F247" s="171" t="s">
        <v>14366</v>
      </c>
      <c r="G247" s="171" t="s">
        <v>14367</v>
      </c>
      <c r="H247" s="171" t="s">
        <v>14368</v>
      </c>
      <c r="I247" s="171" t="s">
        <v>14369</v>
      </c>
      <c r="J247" s="136" t="s">
        <v>13937</v>
      </c>
    </row>
    <row r="248" spans="1:10" ht="38.25" x14ac:dyDescent="0.2">
      <c r="A248" s="31">
        <v>35</v>
      </c>
      <c r="B248" s="136" t="s">
        <v>14370</v>
      </c>
      <c r="C248" s="136" t="s">
        <v>33</v>
      </c>
      <c r="D248" s="136"/>
      <c r="E248" s="31">
        <v>15</v>
      </c>
      <c r="F248" s="136" t="s">
        <v>14371</v>
      </c>
      <c r="G248" s="402" t="s">
        <v>14372</v>
      </c>
      <c r="H248" s="136" t="s">
        <v>13529</v>
      </c>
      <c r="I248" s="402" t="s">
        <v>13503</v>
      </c>
      <c r="J248" s="136" t="s">
        <v>14036</v>
      </c>
    </row>
    <row r="249" spans="1:10" ht="38.25" x14ac:dyDescent="0.2">
      <c r="A249" s="31">
        <v>36</v>
      </c>
      <c r="B249" s="136" t="s">
        <v>14373</v>
      </c>
      <c r="C249" s="136" t="s">
        <v>33</v>
      </c>
      <c r="D249" s="136"/>
      <c r="E249" s="31">
        <v>20.5</v>
      </c>
      <c r="F249" s="136" t="s">
        <v>14263</v>
      </c>
      <c r="G249" s="402" t="s">
        <v>14374</v>
      </c>
      <c r="H249" s="136" t="s">
        <v>13692</v>
      </c>
      <c r="I249" s="402" t="s">
        <v>13802</v>
      </c>
      <c r="J249" s="136" t="s">
        <v>14265</v>
      </c>
    </row>
    <row r="250" spans="1:10" ht="38.25" x14ac:dyDescent="0.2">
      <c r="A250" s="31">
        <v>37</v>
      </c>
      <c r="B250" s="136" t="s">
        <v>14375</v>
      </c>
      <c r="C250" s="136" t="s">
        <v>33</v>
      </c>
      <c r="D250" s="136"/>
      <c r="E250" s="31">
        <v>0.5</v>
      </c>
      <c r="F250" s="136" t="s">
        <v>13541</v>
      </c>
      <c r="G250" s="402" t="s">
        <v>14376</v>
      </c>
      <c r="H250" s="136" t="s">
        <v>14377</v>
      </c>
      <c r="I250" s="402" t="s">
        <v>13802</v>
      </c>
      <c r="J250" s="136" t="s">
        <v>13647</v>
      </c>
    </row>
    <row r="251" spans="1:10" ht="38.25" x14ac:dyDescent="0.2">
      <c r="A251" s="31">
        <v>38</v>
      </c>
      <c r="B251" s="136" t="s">
        <v>14378</v>
      </c>
      <c r="C251" s="136" t="s">
        <v>33</v>
      </c>
      <c r="D251" s="136"/>
      <c r="E251" s="31">
        <v>31.5</v>
      </c>
      <c r="F251" s="136" t="s">
        <v>14379</v>
      </c>
      <c r="G251" s="402" t="s">
        <v>14380</v>
      </c>
      <c r="H251" s="136" t="s">
        <v>13529</v>
      </c>
      <c r="I251" s="402" t="s">
        <v>13503</v>
      </c>
      <c r="J251" s="136" t="s">
        <v>13970</v>
      </c>
    </row>
    <row r="252" spans="1:10" ht="38.25" x14ac:dyDescent="0.2">
      <c r="A252" s="31">
        <v>39</v>
      </c>
      <c r="B252" s="136" t="s">
        <v>14381</v>
      </c>
      <c r="C252" s="136" t="s">
        <v>33</v>
      </c>
      <c r="D252" s="136"/>
      <c r="E252" s="31">
        <v>146.4</v>
      </c>
      <c r="F252" s="136" t="s">
        <v>14316</v>
      </c>
      <c r="G252" s="402" t="s">
        <v>14382</v>
      </c>
      <c r="H252" s="136" t="s">
        <v>13529</v>
      </c>
      <c r="I252" s="402" t="s">
        <v>13503</v>
      </c>
      <c r="J252" s="136" t="s">
        <v>13905</v>
      </c>
    </row>
    <row r="253" spans="1:10" ht="38.25" x14ac:dyDescent="0.2">
      <c r="A253" s="31">
        <v>40</v>
      </c>
      <c r="B253" s="136" t="s">
        <v>14383</v>
      </c>
      <c r="C253" s="136" t="s">
        <v>33</v>
      </c>
      <c r="D253" s="136"/>
      <c r="E253" s="31">
        <v>90.7</v>
      </c>
      <c r="F253" s="136" t="s">
        <v>14316</v>
      </c>
      <c r="G253" s="402" t="s">
        <v>14382</v>
      </c>
      <c r="H253" s="136" t="s">
        <v>13529</v>
      </c>
      <c r="I253" s="171" t="s">
        <v>13503</v>
      </c>
      <c r="J253" s="171" t="s">
        <v>13905</v>
      </c>
    </row>
    <row r="254" spans="1:10" ht="76.5" x14ac:dyDescent="0.2">
      <c r="A254" s="170">
        <v>41</v>
      </c>
      <c r="B254" s="171" t="s">
        <v>14384</v>
      </c>
      <c r="C254" s="171" t="s">
        <v>33</v>
      </c>
      <c r="D254" s="171"/>
      <c r="E254" s="170">
        <v>73.2</v>
      </c>
      <c r="F254" s="171" t="s">
        <v>13935</v>
      </c>
      <c r="G254" s="171" t="s">
        <v>14385</v>
      </c>
      <c r="H254" s="171" t="s">
        <v>13567</v>
      </c>
      <c r="I254" s="171" t="s">
        <v>14386</v>
      </c>
      <c r="J254" s="136" t="s">
        <v>14387</v>
      </c>
    </row>
    <row r="255" spans="1:10" ht="38.25" x14ac:dyDescent="0.2">
      <c r="A255" s="170">
        <v>42</v>
      </c>
      <c r="B255" s="171" t="s">
        <v>14388</v>
      </c>
      <c r="C255" s="171" t="s">
        <v>33</v>
      </c>
      <c r="D255" s="171"/>
      <c r="E255" s="170">
        <v>72</v>
      </c>
      <c r="F255" s="171" t="s">
        <v>14316</v>
      </c>
      <c r="G255" s="171" t="s">
        <v>14389</v>
      </c>
      <c r="H255" s="171" t="s">
        <v>13529</v>
      </c>
      <c r="I255" s="171" t="s">
        <v>13503</v>
      </c>
      <c r="J255" s="136" t="s">
        <v>13905</v>
      </c>
    </row>
    <row r="256" spans="1:10" ht="42.75" customHeight="1" x14ac:dyDescent="0.2">
      <c r="A256" s="170">
        <v>43</v>
      </c>
      <c r="B256" s="171" t="s">
        <v>14390</v>
      </c>
      <c r="C256" s="171" t="s">
        <v>33</v>
      </c>
      <c r="D256" s="171"/>
      <c r="E256" s="170">
        <v>15</v>
      </c>
      <c r="F256" s="171" t="s">
        <v>14391</v>
      </c>
      <c r="G256" s="171" t="s">
        <v>14392</v>
      </c>
      <c r="H256" s="171" t="s">
        <v>14303</v>
      </c>
      <c r="I256" s="171" t="s">
        <v>14393</v>
      </c>
      <c r="J256" s="136" t="s">
        <v>14394</v>
      </c>
    </row>
    <row r="257" spans="1:10" ht="51" x14ac:dyDescent="0.2">
      <c r="A257" s="31">
        <v>44</v>
      </c>
      <c r="B257" s="136" t="s">
        <v>14395</v>
      </c>
      <c r="C257" s="136" t="s">
        <v>33</v>
      </c>
      <c r="D257" s="136"/>
      <c r="E257" s="31">
        <v>150</v>
      </c>
      <c r="F257" s="136" t="s">
        <v>14396</v>
      </c>
      <c r="G257" s="402" t="s">
        <v>14397</v>
      </c>
      <c r="H257" s="136" t="s">
        <v>14014</v>
      </c>
      <c r="I257" s="402" t="s">
        <v>14398</v>
      </c>
      <c r="J257" s="136" t="s">
        <v>14399</v>
      </c>
    </row>
    <row r="258" spans="1:10" ht="51" x14ac:dyDescent="0.2">
      <c r="A258" s="31">
        <v>45</v>
      </c>
      <c r="B258" s="136" t="s">
        <v>14400</v>
      </c>
      <c r="C258" s="136" t="s">
        <v>33</v>
      </c>
      <c r="D258" s="136"/>
      <c r="E258" s="31">
        <v>4.5</v>
      </c>
      <c r="F258" s="136" t="s">
        <v>14401</v>
      </c>
      <c r="G258" s="402" t="s">
        <v>14402</v>
      </c>
      <c r="H258" s="136" t="s">
        <v>13558</v>
      </c>
      <c r="I258" s="402" t="s">
        <v>13503</v>
      </c>
      <c r="J258" s="136" t="s">
        <v>14075</v>
      </c>
    </row>
    <row r="259" spans="1:10" ht="38.25" x14ac:dyDescent="0.2">
      <c r="A259" s="31">
        <v>46</v>
      </c>
      <c r="B259" s="136" t="s">
        <v>14403</v>
      </c>
      <c r="C259" s="136" t="s">
        <v>33</v>
      </c>
      <c r="D259" s="136"/>
      <c r="E259" s="31">
        <v>41.9</v>
      </c>
      <c r="F259" s="136" t="s">
        <v>14404</v>
      </c>
      <c r="G259" s="448" t="s">
        <v>14405</v>
      </c>
      <c r="H259" s="136" t="s">
        <v>14406</v>
      </c>
      <c r="I259" s="448" t="s">
        <v>13549</v>
      </c>
      <c r="J259" s="136" t="s">
        <v>14265</v>
      </c>
    </row>
    <row r="260" spans="1:10" ht="38.25" x14ac:dyDescent="0.2">
      <c r="A260" s="31">
        <v>47</v>
      </c>
      <c r="B260" s="136" t="s">
        <v>14403</v>
      </c>
      <c r="C260" s="136" t="s">
        <v>33</v>
      </c>
      <c r="D260" s="136"/>
      <c r="E260" s="31">
        <v>35</v>
      </c>
      <c r="F260" s="136" t="s">
        <v>14407</v>
      </c>
      <c r="G260" s="402" t="s">
        <v>14408</v>
      </c>
      <c r="H260" s="136" t="s">
        <v>14406</v>
      </c>
      <c r="I260" s="448" t="s">
        <v>13549</v>
      </c>
      <c r="J260" s="136" t="s">
        <v>14409</v>
      </c>
    </row>
    <row r="261" spans="1:10" ht="38.25" x14ac:dyDescent="0.2">
      <c r="A261" s="31">
        <v>48</v>
      </c>
      <c r="B261" s="136" t="s">
        <v>14410</v>
      </c>
      <c r="C261" s="136" t="s">
        <v>33</v>
      </c>
      <c r="D261" s="136"/>
      <c r="E261" s="31">
        <v>15</v>
      </c>
      <c r="F261" s="136" t="s">
        <v>14411</v>
      </c>
      <c r="G261" s="402" t="s">
        <v>14412</v>
      </c>
      <c r="H261" s="136" t="s">
        <v>13518</v>
      </c>
      <c r="I261" s="15" t="s">
        <v>13635</v>
      </c>
      <c r="J261" s="16" t="s">
        <v>14075</v>
      </c>
    </row>
    <row r="262" spans="1:10" ht="38.25" x14ac:dyDescent="0.2">
      <c r="A262" s="31">
        <v>49</v>
      </c>
      <c r="B262" s="136" t="s">
        <v>14413</v>
      </c>
      <c r="C262" s="136" t="s">
        <v>33</v>
      </c>
      <c r="D262" s="136"/>
      <c r="E262" s="31">
        <v>3</v>
      </c>
      <c r="F262" s="136" t="s">
        <v>14414</v>
      </c>
      <c r="G262" s="402" t="s">
        <v>14415</v>
      </c>
      <c r="H262" s="136" t="s">
        <v>13692</v>
      </c>
      <c r="I262" s="448" t="s">
        <v>13549</v>
      </c>
      <c r="J262" s="136" t="s">
        <v>14416</v>
      </c>
    </row>
    <row r="263" spans="1:10" ht="38.25" x14ac:dyDescent="0.2">
      <c r="A263" s="31">
        <v>50</v>
      </c>
      <c r="B263" s="136" t="s">
        <v>14417</v>
      </c>
      <c r="C263" s="136" t="s">
        <v>1258</v>
      </c>
      <c r="D263" s="136"/>
      <c r="E263" s="31">
        <v>106.49</v>
      </c>
      <c r="F263" s="136" t="s">
        <v>14418</v>
      </c>
      <c r="G263" s="402" t="s">
        <v>14419</v>
      </c>
      <c r="H263" s="136" t="s">
        <v>13518</v>
      </c>
      <c r="I263" s="402" t="s">
        <v>13635</v>
      </c>
      <c r="J263" s="136" t="s">
        <v>13772</v>
      </c>
    </row>
    <row r="264" spans="1:10" ht="38.25" x14ac:dyDescent="0.2">
      <c r="A264" s="31">
        <v>51</v>
      </c>
      <c r="B264" s="136" t="s">
        <v>14420</v>
      </c>
      <c r="C264" s="136" t="s">
        <v>1258</v>
      </c>
      <c r="D264" s="136"/>
      <c r="E264" s="31">
        <v>20</v>
      </c>
      <c r="F264" s="136" t="s">
        <v>14421</v>
      </c>
      <c r="G264" s="402" t="s">
        <v>14419</v>
      </c>
      <c r="H264" s="136" t="s">
        <v>13518</v>
      </c>
      <c r="I264" s="402" t="s">
        <v>13635</v>
      </c>
      <c r="J264" s="136" t="s">
        <v>13772</v>
      </c>
    </row>
    <row r="265" spans="1:10" ht="74.25" customHeight="1" x14ac:dyDescent="0.2">
      <c r="A265" s="31">
        <v>52</v>
      </c>
      <c r="B265" s="136" t="s">
        <v>14422</v>
      </c>
      <c r="C265" s="136" t="s">
        <v>1258</v>
      </c>
      <c r="D265" s="136"/>
      <c r="E265" s="31">
        <v>15</v>
      </c>
      <c r="F265" s="136" t="s">
        <v>14423</v>
      </c>
      <c r="G265" s="402" t="s">
        <v>14424</v>
      </c>
      <c r="H265" s="136" t="s">
        <v>13486</v>
      </c>
      <c r="I265" s="402" t="s">
        <v>13486</v>
      </c>
      <c r="J265" s="136" t="s">
        <v>13817</v>
      </c>
    </row>
    <row r="266" spans="1:10" ht="70.5" customHeight="1" x14ac:dyDescent="0.2">
      <c r="A266" s="170">
        <v>53</v>
      </c>
      <c r="B266" s="171" t="s">
        <v>14425</v>
      </c>
      <c r="C266" s="171" t="s">
        <v>1258</v>
      </c>
      <c r="D266" s="171"/>
      <c r="E266" s="170">
        <v>162</v>
      </c>
      <c r="F266" s="171" t="s">
        <v>14426</v>
      </c>
      <c r="G266" s="171" t="s">
        <v>14427</v>
      </c>
      <c r="H266" s="402" t="s">
        <v>14257</v>
      </c>
      <c r="I266" s="402" t="s">
        <v>14257</v>
      </c>
      <c r="J266" s="136" t="s">
        <v>13817</v>
      </c>
    </row>
    <row r="267" spans="1:10" ht="99.75" customHeight="1" x14ac:dyDescent="0.2">
      <c r="A267" s="170">
        <v>54</v>
      </c>
      <c r="B267" s="171" t="s">
        <v>14428</v>
      </c>
      <c r="C267" s="171" t="s">
        <v>1258</v>
      </c>
      <c r="D267" s="171"/>
      <c r="E267" s="170">
        <v>318</v>
      </c>
      <c r="F267" s="171" t="s">
        <v>14426</v>
      </c>
      <c r="G267" s="171" t="s">
        <v>14429</v>
      </c>
      <c r="H267" s="402" t="s">
        <v>14335</v>
      </c>
      <c r="I267" s="402" t="s">
        <v>14335</v>
      </c>
      <c r="J267" s="136" t="s">
        <v>14430</v>
      </c>
    </row>
    <row r="268" spans="1:10" ht="38.25" x14ac:dyDescent="0.2">
      <c r="A268" s="31">
        <v>55</v>
      </c>
      <c r="B268" s="136" t="s">
        <v>14431</v>
      </c>
      <c r="C268" s="136" t="s">
        <v>1258</v>
      </c>
      <c r="D268" s="136"/>
      <c r="E268" s="31">
        <v>200</v>
      </c>
      <c r="F268" s="136" t="s">
        <v>13626</v>
      </c>
      <c r="G268" s="402" t="s">
        <v>14432</v>
      </c>
      <c r="H268" s="136"/>
      <c r="I268" s="402" t="s">
        <v>13549</v>
      </c>
      <c r="J268" s="136" t="s">
        <v>14433</v>
      </c>
    </row>
    <row r="269" spans="1:10" ht="18.75" customHeight="1" x14ac:dyDescent="0.2">
      <c r="A269" s="162"/>
      <c r="B269" s="164" t="s">
        <v>1335</v>
      </c>
      <c r="C269" s="164">
        <v>55</v>
      </c>
      <c r="D269" s="164"/>
      <c r="E269" s="162">
        <f>SUM(E214:E268)</f>
        <v>3196.9999999999995</v>
      </c>
      <c r="F269" s="164"/>
      <c r="G269" s="164"/>
      <c r="H269" s="164"/>
      <c r="I269" s="164"/>
      <c r="J269" s="164"/>
    </row>
    <row r="270" spans="1:10" ht="38.25" x14ac:dyDescent="0.2">
      <c r="A270" s="614"/>
      <c r="B270" s="615" t="s">
        <v>14434</v>
      </c>
      <c r="C270" s="615">
        <f>C269+C213+C205+C147+C49</f>
        <v>207</v>
      </c>
      <c r="D270" s="615"/>
      <c r="E270" s="614">
        <f>E269+E213+E205+E147+E49</f>
        <v>95609.766700000007</v>
      </c>
      <c r="F270" s="615"/>
      <c r="G270" s="615"/>
      <c r="H270" s="615"/>
      <c r="I270" s="615"/>
      <c r="J270" s="615"/>
    </row>
    <row r="271" spans="1:10" ht="31.5" x14ac:dyDescent="0.25">
      <c r="A271" s="626"/>
      <c r="B271" s="627" t="s">
        <v>3213</v>
      </c>
      <c r="C271" s="627">
        <f>C270+C45</f>
        <v>233</v>
      </c>
      <c r="D271" s="627"/>
      <c r="E271" s="628">
        <f>E270+E45</f>
        <v>101519.56670000001</v>
      </c>
      <c r="F271" s="627"/>
      <c r="G271" s="627"/>
      <c r="H271" s="627"/>
      <c r="I271" s="627"/>
      <c r="J271" s="627"/>
    </row>
    <row r="272" spans="1:10" x14ac:dyDescent="0.2">
      <c r="A272" s="501"/>
      <c r="B272" s="3"/>
      <c r="C272" s="3"/>
      <c r="D272" s="3"/>
      <c r="E272" s="501"/>
      <c r="F272" s="3"/>
      <c r="G272" s="3"/>
      <c r="H272" s="3"/>
      <c r="I272" s="3"/>
      <c r="J272" s="3"/>
    </row>
    <row r="273" spans="1:10" x14ac:dyDescent="0.2">
      <c r="A273" s="501"/>
      <c r="B273" s="3"/>
      <c r="C273" s="3"/>
      <c r="D273" s="3"/>
      <c r="E273" s="501"/>
      <c r="F273" s="3"/>
      <c r="G273" s="3"/>
      <c r="H273" s="3"/>
      <c r="I273" s="3"/>
      <c r="J273" s="3"/>
    </row>
    <row r="274" spans="1:10" x14ac:dyDescent="0.2">
      <c r="A274" s="501"/>
      <c r="B274" s="3"/>
      <c r="C274" s="3"/>
      <c r="D274" s="3"/>
      <c r="E274" s="501"/>
      <c r="F274" s="3"/>
      <c r="G274" s="3"/>
      <c r="H274" s="3"/>
      <c r="I274" s="3"/>
      <c r="J274" s="3"/>
    </row>
  </sheetData>
  <mergeCells count="4">
    <mergeCell ref="A1:J1"/>
    <mergeCell ref="A2:J2"/>
    <mergeCell ref="A6:J6"/>
    <mergeCell ref="A46:J4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9"/>
  <sheetViews>
    <sheetView workbookViewId="0">
      <selection activeCell="G12" sqref="G12"/>
    </sheetView>
  </sheetViews>
  <sheetFormatPr defaultColWidth="9.140625" defaultRowHeight="12.75" x14ac:dyDescent="0.2"/>
  <cols>
    <col min="1" max="1" width="5.7109375" style="12" bestFit="1" customWidth="1"/>
    <col min="2" max="2" width="17.7109375" style="51" customWidth="1"/>
    <col min="3" max="3" width="15.85546875" style="51" customWidth="1"/>
    <col min="4" max="4" width="14" style="3" customWidth="1"/>
    <col min="5" max="5" width="12.42578125" style="39" customWidth="1"/>
    <col min="6" max="6" width="22.5703125" style="51" customWidth="1"/>
    <col min="7" max="7" width="24.140625" style="51" customWidth="1"/>
    <col min="8" max="9" width="22.42578125" style="3" customWidth="1"/>
    <col min="10" max="10" width="26.140625" style="51" customWidth="1"/>
    <col min="11" max="11" width="16.42578125" style="1" customWidth="1"/>
    <col min="12" max="16384" width="9.140625" style="1"/>
  </cols>
  <sheetData>
    <row r="1" spans="1:16" x14ac:dyDescent="0.2">
      <c r="A1" s="1106" t="s">
        <v>14</v>
      </c>
      <c r="B1" s="1106"/>
      <c r="C1" s="1106"/>
      <c r="D1" s="1106"/>
      <c r="E1" s="1106"/>
      <c r="F1" s="1106"/>
      <c r="G1" s="1106"/>
      <c r="H1" s="1106"/>
      <c r="I1" s="1106"/>
      <c r="J1" s="1106"/>
    </row>
    <row r="2" spans="1:16" x14ac:dyDescent="0.2">
      <c r="A2" s="1107" t="s">
        <v>1545</v>
      </c>
      <c r="B2" s="1107"/>
      <c r="C2" s="1107"/>
      <c r="D2" s="1107"/>
      <c r="E2" s="1107"/>
      <c r="F2" s="1107"/>
      <c r="G2" s="1107"/>
      <c r="H2" s="1107"/>
      <c r="I2" s="1107"/>
      <c r="J2" s="1107"/>
    </row>
    <row r="3" spans="1:16" ht="13.5" thickBot="1" x14ac:dyDescent="0.25">
      <c r="A3" s="8"/>
      <c r="B3" s="155"/>
      <c r="C3" s="155"/>
      <c r="D3" s="143"/>
      <c r="E3" s="41"/>
      <c r="F3" s="155"/>
      <c r="G3" s="155"/>
      <c r="H3" s="143"/>
      <c r="I3" s="143"/>
      <c r="J3" s="143"/>
    </row>
    <row r="4" spans="1:16" ht="90.6" customHeight="1" thickBot="1" x14ac:dyDescent="0.25">
      <c r="A4" s="356" t="s">
        <v>1</v>
      </c>
      <c r="B4" s="156" t="s">
        <v>406</v>
      </c>
      <c r="C4" s="156" t="s">
        <v>407</v>
      </c>
      <c r="D4" s="156" t="s">
        <v>408</v>
      </c>
      <c r="E4" s="157" t="s">
        <v>4</v>
      </c>
      <c r="F4" s="156" t="s">
        <v>409</v>
      </c>
      <c r="G4" s="200" t="s">
        <v>410</v>
      </c>
      <c r="H4" s="200" t="s">
        <v>411</v>
      </c>
      <c r="I4" s="200" t="s">
        <v>412</v>
      </c>
      <c r="J4" s="156" t="s">
        <v>413</v>
      </c>
    </row>
    <row r="5" spans="1:16" ht="15" hidden="1" customHeight="1" x14ac:dyDescent="0.2">
      <c r="A5" s="356">
        <v>1</v>
      </c>
      <c r="B5" s="175">
        <v>2</v>
      </c>
      <c r="C5" s="175">
        <v>3</v>
      </c>
      <c r="D5" s="175">
        <v>4</v>
      </c>
      <c r="E5" s="357">
        <v>5</v>
      </c>
      <c r="F5" s="175">
        <v>6</v>
      </c>
      <c r="G5" s="629">
        <v>7</v>
      </c>
      <c r="H5" s="175">
        <v>8</v>
      </c>
      <c r="I5" s="629">
        <v>9</v>
      </c>
      <c r="J5" s="175">
        <v>10</v>
      </c>
    </row>
    <row r="6" spans="1:16" ht="15.75" hidden="1" customHeight="1" x14ac:dyDescent="0.2">
      <c r="A6" s="356" t="s">
        <v>1</v>
      </c>
      <c r="B6" s="156" t="s">
        <v>406</v>
      </c>
      <c r="C6" s="156" t="s">
        <v>407</v>
      </c>
      <c r="D6" s="156" t="s">
        <v>408</v>
      </c>
      <c r="E6" s="157" t="s">
        <v>4</v>
      </c>
      <c r="F6" s="156" t="s">
        <v>409</v>
      </c>
      <c r="G6" s="630" t="s">
        <v>14435</v>
      </c>
      <c r="H6" s="156" t="s">
        <v>411</v>
      </c>
      <c r="I6" s="630" t="s">
        <v>14436</v>
      </c>
      <c r="J6" s="156" t="s">
        <v>413</v>
      </c>
    </row>
    <row r="7" spans="1:16" s="161" customFormat="1" x14ac:dyDescent="0.2">
      <c r="A7" s="581">
        <v>1</v>
      </c>
      <c r="B7" s="160">
        <v>2</v>
      </c>
      <c r="C7" s="160">
        <v>3</v>
      </c>
      <c r="D7" s="160">
        <v>4</v>
      </c>
      <c r="E7" s="160">
        <v>5</v>
      </c>
      <c r="F7" s="160">
        <v>6</v>
      </c>
      <c r="G7" s="203">
        <v>7</v>
      </c>
      <c r="H7" s="203">
        <v>8</v>
      </c>
      <c r="I7" s="203">
        <v>9</v>
      </c>
      <c r="J7" s="160">
        <v>10</v>
      </c>
    </row>
    <row r="8" spans="1:16" x14ac:dyDescent="0.2">
      <c r="A8" s="1150" t="s">
        <v>414</v>
      </c>
      <c r="B8" s="1151"/>
      <c r="C8" s="1151"/>
      <c r="D8" s="1151"/>
      <c r="E8" s="1151"/>
      <c r="F8" s="1151"/>
      <c r="G8" s="1151"/>
      <c r="H8" s="1151"/>
      <c r="I8" s="1151"/>
      <c r="J8" s="1152"/>
    </row>
    <row r="9" spans="1:16" ht="38.25" x14ac:dyDescent="0.2">
      <c r="A9" s="31">
        <v>1</v>
      </c>
      <c r="B9" s="136" t="s">
        <v>14437</v>
      </c>
      <c r="C9" s="136" t="s">
        <v>3215</v>
      </c>
      <c r="D9" s="136"/>
      <c r="E9" s="31">
        <v>2084.5</v>
      </c>
      <c r="F9" s="136" t="s">
        <v>14438</v>
      </c>
      <c r="G9" s="136" t="s">
        <v>14438</v>
      </c>
      <c r="H9" s="136" t="s">
        <v>14439</v>
      </c>
      <c r="I9" s="136" t="s">
        <v>14439</v>
      </c>
      <c r="J9" s="136" t="s">
        <v>14440</v>
      </c>
      <c r="L9" s="3"/>
      <c r="M9" s="3"/>
      <c r="N9" s="3"/>
      <c r="O9" s="3"/>
      <c r="P9" s="3"/>
    </row>
    <row r="10" spans="1:16" ht="25.5" x14ac:dyDescent="0.2">
      <c r="A10" s="162"/>
      <c r="B10" s="164" t="s">
        <v>3221</v>
      </c>
      <c r="C10" s="164">
        <v>1</v>
      </c>
      <c r="D10" s="164"/>
      <c r="E10" s="162">
        <f>SUM(E9)</f>
        <v>2084.5</v>
      </c>
      <c r="F10" s="164"/>
      <c r="G10" s="164"/>
      <c r="H10" s="164"/>
      <c r="I10" s="164"/>
      <c r="J10" s="164"/>
      <c r="K10" s="3"/>
      <c r="L10" s="3"/>
      <c r="M10" s="3"/>
      <c r="N10" s="3"/>
      <c r="O10" s="3"/>
      <c r="P10" s="3"/>
    </row>
    <row r="11" spans="1:16" ht="153" x14ac:dyDescent="0.2">
      <c r="A11" s="31">
        <v>1</v>
      </c>
      <c r="B11" s="136" t="s">
        <v>14441</v>
      </c>
      <c r="C11" s="136" t="s">
        <v>211</v>
      </c>
      <c r="D11" s="136"/>
      <c r="E11" s="31">
        <v>7078.6</v>
      </c>
      <c r="F11" s="136" t="s">
        <v>14438</v>
      </c>
      <c r="G11" s="136" t="s">
        <v>14442</v>
      </c>
      <c r="H11" s="136" t="s">
        <v>6214</v>
      </c>
      <c r="I11" s="136" t="s">
        <v>14443</v>
      </c>
      <c r="J11" s="136" t="s">
        <v>14444</v>
      </c>
      <c r="L11" s="3"/>
      <c r="M11" s="3"/>
      <c r="N11" s="3"/>
      <c r="O11" s="3"/>
      <c r="P11" s="3"/>
    </row>
    <row r="12" spans="1:16" ht="409.5" x14ac:dyDescent="0.2">
      <c r="A12" s="31">
        <v>2</v>
      </c>
      <c r="B12" s="136" t="s">
        <v>14445</v>
      </c>
      <c r="C12" s="136" t="s">
        <v>211</v>
      </c>
      <c r="D12" s="136"/>
      <c r="E12" s="31">
        <v>35684</v>
      </c>
      <c r="F12" s="136" t="s">
        <v>14446</v>
      </c>
      <c r="G12" s="136" t="s">
        <v>14447</v>
      </c>
      <c r="H12" s="136" t="s">
        <v>14448</v>
      </c>
      <c r="I12" s="136" t="s">
        <v>14449</v>
      </c>
      <c r="J12" s="136" t="s">
        <v>14450</v>
      </c>
      <c r="L12" s="3"/>
      <c r="M12" s="3"/>
      <c r="N12" s="3"/>
      <c r="O12" s="3"/>
      <c r="P12" s="3"/>
    </row>
    <row r="13" spans="1:16" ht="409.5" x14ac:dyDescent="0.2">
      <c r="A13" s="31">
        <v>3</v>
      </c>
      <c r="B13" s="136" t="s">
        <v>14451</v>
      </c>
      <c r="C13" s="136" t="s">
        <v>211</v>
      </c>
      <c r="D13" s="136"/>
      <c r="E13" s="31">
        <v>15587.9</v>
      </c>
      <c r="F13" s="136" t="s">
        <v>14452</v>
      </c>
      <c r="G13" s="136" t="s">
        <v>14453</v>
      </c>
      <c r="H13" s="136" t="s">
        <v>14454</v>
      </c>
      <c r="I13" s="136" t="s">
        <v>14455</v>
      </c>
      <c r="J13" s="136" t="s">
        <v>14456</v>
      </c>
      <c r="L13" s="3"/>
      <c r="M13" s="3"/>
      <c r="N13" s="3"/>
      <c r="O13" s="3"/>
      <c r="P13" s="3"/>
    </row>
    <row r="14" spans="1:16" ht="409.5" x14ac:dyDescent="0.2">
      <c r="A14" s="31">
        <v>4</v>
      </c>
      <c r="B14" s="136" t="s">
        <v>14457</v>
      </c>
      <c r="C14" s="136" t="s">
        <v>211</v>
      </c>
      <c r="D14" s="14"/>
      <c r="E14" s="31">
        <v>12240</v>
      </c>
      <c r="F14" s="631" t="s">
        <v>14458</v>
      </c>
      <c r="G14" s="631" t="s">
        <v>14459</v>
      </c>
      <c r="H14" s="136" t="s">
        <v>14460</v>
      </c>
      <c r="I14" s="136" t="s">
        <v>14461</v>
      </c>
      <c r="J14" s="136" t="s">
        <v>14462</v>
      </c>
      <c r="L14" s="3"/>
      <c r="M14" s="3"/>
      <c r="N14" s="3"/>
      <c r="O14" s="3"/>
      <c r="P14" s="3"/>
    </row>
    <row r="15" spans="1:16" ht="89.25" x14ac:dyDescent="0.2">
      <c r="A15" s="31">
        <v>5</v>
      </c>
      <c r="B15" s="136" t="s">
        <v>14463</v>
      </c>
      <c r="C15" s="136" t="s">
        <v>211</v>
      </c>
      <c r="D15" s="14"/>
      <c r="E15" s="31">
        <v>8997</v>
      </c>
      <c r="F15" s="632" t="s">
        <v>14464</v>
      </c>
      <c r="G15" s="632" t="s">
        <v>14465</v>
      </c>
      <c r="H15" s="632" t="s">
        <v>14466</v>
      </c>
      <c r="I15" s="632" t="s">
        <v>14467</v>
      </c>
      <c r="J15" s="632" t="s">
        <v>14468</v>
      </c>
      <c r="L15" s="3"/>
      <c r="M15" s="3"/>
      <c r="N15" s="3"/>
      <c r="O15" s="3"/>
      <c r="P15" s="3"/>
    </row>
    <row r="16" spans="1:16" ht="38.25" x14ac:dyDescent="0.2">
      <c r="A16" s="162"/>
      <c r="B16" s="164" t="s">
        <v>425</v>
      </c>
      <c r="C16" s="164">
        <v>5</v>
      </c>
      <c r="D16" s="164"/>
      <c r="E16" s="162">
        <f>SUM(E11:E15)</f>
        <v>79587.5</v>
      </c>
      <c r="F16" s="164"/>
      <c r="G16" s="164"/>
      <c r="H16" s="164"/>
      <c r="I16" s="164"/>
      <c r="J16" s="164"/>
      <c r="K16" s="3"/>
      <c r="L16" s="3"/>
      <c r="M16" s="3"/>
      <c r="N16" s="3"/>
      <c r="O16" s="3"/>
      <c r="P16" s="3"/>
    </row>
    <row r="17" spans="1:14" ht="127.5" x14ac:dyDescent="0.2">
      <c r="A17" s="31">
        <v>1</v>
      </c>
      <c r="B17" s="136" t="s">
        <v>14469</v>
      </c>
      <c r="C17" s="136" t="s">
        <v>427</v>
      </c>
      <c r="D17" s="136" t="s">
        <v>428</v>
      </c>
      <c r="E17" s="31">
        <v>1085</v>
      </c>
      <c r="F17" s="136" t="s">
        <v>14470</v>
      </c>
      <c r="G17" s="136" t="s">
        <v>14471</v>
      </c>
      <c r="H17" s="136" t="s">
        <v>14472</v>
      </c>
      <c r="I17" s="136" t="s">
        <v>14473</v>
      </c>
      <c r="J17" s="136" t="s">
        <v>14474</v>
      </c>
      <c r="N17" s="3"/>
    </row>
    <row r="18" spans="1:14" ht="89.25" x14ac:dyDescent="0.2">
      <c r="A18" s="31">
        <v>2</v>
      </c>
      <c r="B18" s="136" t="s">
        <v>14475</v>
      </c>
      <c r="C18" s="136" t="s">
        <v>427</v>
      </c>
      <c r="D18" s="136" t="s">
        <v>428</v>
      </c>
      <c r="E18" s="31">
        <v>711</v>
      </c>
      <c r="F18" s="136" t="s">
        <v>14476</v>
      </c>
      <c r="G18" s="136" t="s">
        <v>14477</v>
      </c>
      <c r="H18" s="136" t="s">
        <v>14478</v>
      </c>
      <c r="I18" s="136" t="s">
        <v>14479</v>
      </c>
      <c r="J18" s="136" t="s">
        <v>14480</v>
      </c>
      <c r="N18" s="3"/>
    </row>
    <row r="19" spans="1:14" ht="51" x14ac:dyDescent="0.2">
      <c r="A19" s="31">
        <v>3</v>
      </c>
      <c r="B19" s="136" t="s">
        <v>14481</v>
      </c>
      <c r="C19" s="136" t="s">
        <v>427</v>
      </c>
      <c r="D19" s="136" t="s">
        <v>428</v>
      </c>
      <c r="E19" s="31">
        <v>70</v>
      </c>
      <c r="F19" s="136" t="s">
        <v>14482</v>
      </c>
      <c r="G19" s="136" t="s">
        <v>14483</v>
      </c>
      <c r="H19" s="136" t="s">
        <v>14484</v>
      </c>
      <c r="I19" s="136" t="s">
        <v>14485</v>
      </c>
      <c r="J19" s="136" t="s">
        <v>14486</v>
      </c>
      <c r="N19" s="3"/>
    </row>
    <row r="20" spans="1:14" ht="25.5" x14ac:dyDescent="0.2">
      <c r="A20" s="165"/>
      <c r="B20" s="166" t="s">
        <v>452</v>
      </c>
      <c r="C20" s="166">
        <v>3</v>
      </c>
      <c r="D20" s="166"/>
      <c r="E20" s="165">
        <f>SUM(E17:E19)</f>
        <v>1866</v>
      </c>
      <c r="F20" s="166"/>
      <c r="G20" s="166"/>
      <c r="H20" s="166"/>
      <c r="I20" s="166"/>
      <c r="J20" s="166"/>
      <c r="N20" s="3"/>
    </row>
    <row r="21" spans="1:14" ht="38.25" x14ac:dyDescent="0.2">
      <c r="A21" s="31">
        <v>1</v>
      </c>
      <c r="B21" s="136" t="s">
        <v>14487</v>
      </c>
      <c r="C21" s="136" t="s">
        <v>427</v>
      </c>
      <c r="D21" s="136" t="s">
        <v>454</v>
      </c>
      <c r="E21" s="31">
        <v>109</v>
      </c>
      <c r="F21" s="136" t="s">
        <v>14488</v>
      </c>
      <c r="G21" s="136" t="s">
        <v>14489</v>
      </c>
      <c r="H21" s="136" t="s">
        <v>14490</v>
      </c>
      <c r="I21" s="136" t="s">
        <v>14491</v>
      </c>
      <c r="J21" s="136" t="s">
        <v>14480</v>
      </c>
      <c r="N21" s="3"/>
    </row>
    <row r="22" spans="1:14" ht="25.5" x14ac:dyDescent="0.2">
      <c r="A22" s="165"/>
      <c r="B22" s="166" t="s">
        <v>460</v>
      </c>
      <c r="C22" s="166">
        <v>1</v>
      </c>
      <c r="D22" s="166"/>
      <c r="E22" s="165">
        <f>SUM(E21)</f>
        <v>109</v>
      </c>
      <c r="F22" s="166"/>
      <c r="G22" s="166"/>
      <c r="H22" s="166"/>
      <c r="I22" s="166"/>
      <c r="J22" s="166"/>
      <c r="N22" s="3"/>
    </row>
    <row r="23" spans="1:14" ht="38.25" x14ac:dyDescent="0.2">
      <c r="A23" s="31">
        <v>1</v>
      </c>
      <c r="B23" s="136" t="s">
        <v>917</v>
      </c>
      <c r="C23" s="136" t="s">
        <v>427</v>
      </c>
      <c r="D23" s="136" t="s">
        <v>1502</v>
      </c>
      <c r="E23" s="31">
        <v>839</v>
      </c>
      <c r="F23" s="136" t="s">
        <v>14492</v>
      </c>
      <c r="G23" s="136" t="s">
        <v>14493</v>
      </c>
      <c r="H23" s="136" t="s">
        <v>14494</v>
      </c>
      <c r="I23" s="136" t="s">
        <v>14495</v>
      </c>
      <c r="J23" s="136" t="s">
        <v>14496</v>
      </c>
      <c r="N23" s="3"/>
    </row>
    <row r="24" spans="1:14" ht="25.5" x14ac:dyDescent="0.2">
      <c r="A24" s="165"/>
      <c r="B24" s="166" t="s">
        <v>1506</v>
      </c>
      <c r="C24" s="166">
        <v>1</v>
      </c>
      <c r="D24" s="166"/>
      <c r="E24" s="165">
        <f>SUM(E23)</f>
        <v>839</v>
      </c>
      <c r="F24" s="166"/>
      <c r="G24" s="166"/>
      <c r="H24" s="166"/>
      <c r="I24" s="166"/>
      <c r="J24" s="495"/>
      <c r="L24" s="3"/>
      <c r="M24" s="3"/>
    </row>
    <row r="25" spans="1:14" ht="38.25" x14ac:dyDescent="0.2">
      <c r="A25" s="31">
        <v>1</v>
      </c>
      <c r="B25" s="136" t="s">
        <v>14497</v>
      </c>
      <c r="C25" s="136" t="s">
        <v>427</v>
      </c>
      <c r="D25" s="136" t="s">
        <v>694</v>
      </c>
      <c r="E25" s="31">
        <v>58</v>
      </c>
      <c r="F25" s="136" t="s">
        <v>14498</v>
      </c>
      <c r="G25" s="136" t="s">
        <v>14499</v>
      </c>
      <c r="H25" s="136" t="s">
        <v>14500</v>
      </c>
      <c r="I25" s="136" t="s">
        <v>14501</v>
      </c>
      <c r="J25" s="136" t="s">
        <v>14502</v>
      </c>
      <c r="K25" s="3"/>
    </row>
    <row r="26" spans="1:14" ht="38.25" x14ac:dyDescent="0.2">
      <c r="A26" s="31">
        <v>2</v>
      </c>
      <c r="B26" s="136" t="s">
        <v>14503</v>
      </c>
      <c r="C26" s="136" t="s">
        <v>427</v>
      </c>
      <c r="D26" s="136" t="s">
        <v>694</v>
      </c>
      <c r="E26" s="31">
        <v>150</v>
      </c>
      <c r="F26" s="136" t="s">
        <v>14504</v>
      </c>
      <c r="G26" s="136" t="s">
        <v>14505</v>
      </c>
      <c r="H26" s="136" t="s">
        <v>14506</v>
      </c>
      <c r="I26" s="136" t="s">
        <v>14507</v>
      </c>
      <c r="J26" s="136" t="s">
        <v>14502</v>
      </c>
      <c r="K26" s="3"/>
    </row>
    <row r="27" spans="1:14" ht="165.75" x14ac:dyDescent="0.2">
      <c r="A27" s="31">
        <v>3</v>
      </c>
      <c r="B27" s="136" t="s">
        <v>14508</v>
      </c>
      <c r="C27" s="136" t="s">
        <v>427</v>
      </c>
      <c r="D27" s="136" t="s">
        <v>694</v>
      </c>
      <c r="E27" s="31">
        <v>19.995200000000001</v>
      </c>
      <c r="F27" s="632" t="s">
        <v>14509</v>
      </c>
      <c r="G27" s="632" t="s">
        <v>14510</v>
      </c>
      <c r="H27" s="632" t="s">
        <v>14511</v>
      </c>
      <c r="I27" s="632" t="s">
        <v>14485</v>
      </c>
      <c r="J27" s="632" t="s">
        <v>14512</v>
      </c>
      <c r="K27" s="3"/>
    </row>
    <row r="28" spans="1:14" ht="25.5" x14ac:dyDescent="0.2">
      <c r="A28" s="165"/>
      <c r="B28" s="166" t="s">
        <v>711</v>
      </c>
      <c r="C28" s="166">
        <v>3</v>
      </c>
      <c r="D28" s="166"/>
      <c r="E28" s="165">
        <f>SUM(E25:E27)</f>
        <v>227.99520000000001</v>
      </c>
      <c r="F28" s="166"/>
      <c r="G28" s="166"/>
      <c r="H28" s="166"/>
      <c r="I28" s="166"/>
      <c r="J28" s="166"/>
      <c r="K28" s="3"/>
    </row>
    <row r="29" spans="1:14" ht="51" x14ac:dyDescent="0.2">
      <c r="A29" s="31">
        <v>1</v>
      </c>
      <c r="B29" s="136" t="s">
        <v>14513</v>
      </c>
      <c r="C29" s="136" t="s">
        <v>427</v>
      </c>
      <c r="D29" s="136" t="s">
        <v>2374</v>
      </c>
      <c r="E29" s="31">
        <v>119</v>
      </c>
      <c r="F29" s="136" t="s">
        <v>14514</v>
      </c>
      <c r="G29" s="136" t="s">
        <v>14515</v>
      </c>
      <c r="H29" s="136" t="s">
        <v>14516</v>
      </c>
      <c r="I29" s="136" t="s">
        <v>14517</v>
      </c>
      <c r="J29" s="136" t="s">
        <v>14518</v>
      </c>
      <c r="K29" s="3"/>
    </row>
    <row r="30" spans="1:14" ht="38.25" x14ac:dyDescent="0.2">
      <c r="A30" s="31">
        <v>2</v>
      </c>
      <c r="B30" s="136" t="s">
        <v>14519</v>
      </c>
      <c r="C30" s="136" t="s">
        <v>427</v>
      </c>
      <c r="D30" s="136" t="s">
        <v>2374</v>
      </c>
      <c r="E30" s="31">
        <v>162</v>
      </c>
      <c r="F30" s="136" t="s">
        <v>14520</v>
      </c>
      <c r="G30" s="136" t="s">
        <v>14521</v>
      </c>
      <c r="H30" s="136" t="s">
        <v>14522</v>
      </c>
      <c r="I30" s="136" t="s">
        <v>14523</v>
      </c>
      <c r="J30" s="136" t="s">
        <v>14518</v>
      </c>
      <c r="K30" s="3"/>
    </row>
    <row r="31" spans="1:14" ht="25.5" x14ac:dyDescent="0.2">
      <c r="A31" s="165"/>
      <c r="B31" s="166" t="s">
        <v>2379</v>
      </c>
      <c r="C31" s="166">
        <v>2</v>
      </c>
      <c r="D31" s="166"/>
      <c r="E31" s="165">
        <f>SUM(E29:E30)</f>
        <v>281</v>
      </c>
      <c r="F31" s="166"/>
      <c r="G31" s="166"/>
      <c r="H31" s="166"/>
      <c r="I31" s="166"/>
      <c r="J31" s="166"/>
      <c r="K31" s="3"/>
    </row>
    <row r="32" spans="1:14" ht="38.25" x14ac:dyDescent="0.2">
      <c r="A32" s="162"/>
      <c r="B32" s="164" t="s">
        <v>1507</v>
      </c>
      <c r="C32" s="164">
        <f>C31+C28+C24+C22+C20</f>
        <v>10</v>
      </c>
      <c r="D32" s="164"/>
      <c r="E32" s="162">
        <f>E31+E28+E24+E22+E20</f>
        <v>3322.9952000000003</v>
      </c>
      <c r="F32" s="164"/>
      <c r="G32" s="164"/>
      <c r="H32" s="164"/>
      <c r="I32" s="164"/>
      <c r="J32" s="164"/>
      <c r="K32" s="3"/>
    </row>
    <row r="33" spans="1:15" ht="38.25" x14ac:dyDescent="0.2">
      <c r="A33" s="31">
        <v>1</v>
      </c>
      <c r="B33" s="136" t="s">
        <v>14524</v>
      </c>
      <c r="C33" s="136" t="s">
        <v>480</v>
      </c>
      <c r="D33" s="136" t="s">
        <v>481</v>
      </c>
      <c r="E33" s="31">
        <v>283</v>
      </c>
      <c r="F33" s="136" t="s">
        <v>14525</v>
      </c>
      <c r="G33" s="136" t="s">
        <v>14526</v>
      </c>
      <c r="H33" s="136" t="s">
        <v>14527</v>
      </c>
      <c r="I33" s="136" t="s">
        <v>14528</v>
      </c>
      <c r="J33" s="136" t="s">
        <v>14529</v>
      </c>
      <c r="K33" s="3"/>
    </row>
    <row r="34" spans="1:15" ht="38.25" x14ac:dyDescent="0.2">
      <c r="A34" s="165"/>
      <c r="B34" s="166" t="s">
        <v>485</v>
      </c>
      <c r="C34" s="166">
        <v>1</v>
      </c>
      <c r="D34" s="166"/>
      <c r="E34" s="165">
        <f>SUM(E33)</f>
        <v>283</v>
      </c>
      <c r="F34" s="166"/>
      <c r="G34" s="166"/>
      <c r="H34" s="166"/>
      <c r="I34" s="166"/>
      <c r="J34" s="166"/>
      <c r="K34" s="3"/>
    </row>
    <row r="35" spans="1:15" ht="51" x14ac:dyDescent="0.2">
      <c r="A35" s="31">
        <v>1</v>
      </c>
      <c r="B35" s="136" t="s">
        <v>14530</v>
      </c>
      <c r="C35" s="136" t="s">
        <v>480</v>
      </c>
      <c r="D35" s="136" t="s">
        <v>487</v>
      </c>
      <c r="E35" s="31">
        <v>309.8</v>
      </c>
      <c r="F35" s="136" t="s">
        <v>14531</v>
      </c>
      <c r="G35" s="136" t="s">
        <v>14532</v>
      </c>
      <c r="H35" s="136" t="s">
        <v>14527</v>
      </c>
      <c r="I35" s="136" t="s">
        <v>14528</v>
      </c>
      <c r="J35" s="136" t="s">
        <v>14529</v>
      </c>
      <c r="K35" s="3"/>
    </row>
    <row r="36" spans="1:15" ht="25.5" x14ac:dyDescent="0.2">
      <c r="A36" s="165"/>
      <c r="B36" s="166" t="s">
        <v>8955</v>
      </c>
      <c r="C36" s="166">
        <v>1</v>
      </c>
      <c r="D36" s="166"/>
      <c r="E36" s="165">
        <f>SUM(E35)</f>
        <v>309.8</v>
      </c>
      <c r="F36" s="166"/>
      <c r="G36" s="166"/>
      <c r="H36" s="166"/>
      <c r="I36" s="166"/>
      <c r="J36" s="495"/>
      <c r="K36" s="3"/>
      <c r="L36" s="3" t="s">
        <v>5401</v>
      </c>
    </row>
    <row r="37" spans="1:15" ht="51" x14ac:dyDescent="0.2">
      <c r="A37" s="162"/>
      <c r="B37" s="164" t="s">
        <v>1719</v>
      </c>
      <c r="C37" s="164">
        <f>C36+C34</f>
        <v>2</v>
      </c>
      <c r="D37" s="164"/>
      <c r="E37" s="162">
        <f>E36+E34</f>
        <v>592.79999999999995</v>
      </c>
      <c r="F37" s="164"/>
      <c r="G37" s="164"/>
      <c r="H37" s="164"/>
      <c r="I37" s="164"/>
      <c r="J37" s="490"/>
      <c r="L37" s="3"/>
      <c r="M37" s="3"/>
    </row>
    <row r="38" spans="1:15" ht="63.75" x14ac:dyDescent="0.2">
      <c r="A38" s="31">
        <v>1</v>
      </c>
      <c r="B38" s="136" t="s">
        <v>14533</v>
      </c>
      <c r="C38" s="136" t="s">
        <v>533</v>
      </c>
      <c r="D38" s="136"/>
      <c r="E38" s="31">
        <v>18.5</v>
      </c>
      <c r="F38" s="136" t="s">
        <v>14534</v>
      </c>
      <c r="G38" s="136" t="s">
        <v>14534</v>
      </c>
      <c r="H38" s="136" t="s">
        <v>14535</v>
      </c>
      <c r="I38" s="136" t="s">
        <v>14535</v>
      </c>
      <c r="J38" s="136" t="s">
        <v>14536</v>
      </c>
      <c r="K38" s="3"/>
      <c r="O38" s="3"/>
    </row>
    <row r="39" spans="1:15" ht="76.5" x14ac:dyDescent="0.2">
      <c r="A39" s="31">
        <v>2</v>
      </c>
      <c r="B39" s="136" t="s">
        <v>14537</v>
      </c>
      <c r="C39" s="136" t="s">
        <v>533</v>
      </c>
      <c r="D39" s="136"/>
      <c r="E39" s="31">
        <v>22.7</v>
      </c>
      <c r="F39" s="136" t="s">
        <v>14538</v>
      </c>
      <c r="G39" s="136" t="s">
        <v>14538</v>
      </c>
      <c r="H39" s="136" t="s">
        <v>14539</v>
      </c>
      <c r="I39" s="136" t="s">
        <v>14539</v>
      </c>
      <c r="J39" s="136" t="s">
        <v>14540</v>
      </c>
      <c r="K39" s="3"/>
      <c r="O39" s="3"/>
    </row>
    <row r="40" spans="1:15" ht="51" x14ac:dyDescent="0.2">
      <c r="A40" s="162"/>
      <c r="B40" s="164" t="s">
        <v>536</v>
      </c>
      <c r="C40" s="490">
        <v>2</v>
      </c>
      <c r="D40" s="164"/>
      <c r="E40" s="162">
        <f>SUM(E38:E39)</f>
        <v>41.2</v>
      </c>
      <c r="F40" s="164"/>
      <c r="G40" s="164"/>
      <c r="H40" s="164"/>
      <c r="I40" s="164"/>
      <c r="J40" s="164"/>
      <c r="K40" s="3"/>
      <c r="O40" s="3"/>
    </row>
    <row r="41" spans="1:15" ht="38.25" x14ac:dyDescent="0.2">
      <c r="A41" s="31">
        <v>1</v>
      </c>
      <c r="B41" s="136" t="s">
        <v>14541</v>
      </c>
      <c r="C41" s="14" t="s">
        <v>524</v>
      </c>
      <c r="D41" s="136"/>
      <c r="E41" s="31">
        <v>5</v>
      </c>
      <c r="F41" s="136" t="s">
        <v>14542</v>
      </c>
      <c r="G41" s="136" t="s">
        <v>14543</v>
      </c>
      <c r="H41" s="136" t="s">
        <v>14544</v>
      </c>
      <c r="I41" s="136" t="s">
        <v>14544</v>
      </c>
      <c r="J41" s="136" t="s">
        <v>14545</v>
      </c>
      <c r="K41" s="3"/>
      <c r="L41" s="1" t="s">
        <v>5401</v>
      </c>
      <c r="O41" s="3"/>
    </row>
    <row r="42" spans="1:15" ht="38.25" x14ac:dyDescent="0.2">
      <c r="A42" s="31">
        <v>2</v>
      </c>
      <c r="B42" s="136" t="s">
        <v>14546</v>
      </c>
      <c r="C42" s="14" t="s">
        <v>524</v>
      </c>
      <c r="D42" s="136"/>
      <c r="E42" s="31">
        <v>59</v>
      </c>
      <c r="F42" s="136" t="s">
        <v>14547</v>
      </c>
      <c r="G42" s="136" t="s">
        <v>14548</v>
      </c>
      <c r="H42" s="136" t="s">
        <v>14549</v>
      </c>
      <c r="I42" s="136" t="s">
        <v>14550</v>
      </c>
      <c r="J42" s="136" t="s">
        <v>14551</v>
      </c>
      <c r="K42" s="3"/>
      <c r="O42" s="3"/>
    </row>
    <row r="43" spans="1:15" ht="63.75" x14ac:dyDescent="0.2">
      <c r="A43" s="162"/>
      <c r="B43" s="164" t="s">
        <v>532</v>
      </c>
      <c r="C43" s="490">
        <v>2</v>
      </c>
      <c r="D43" s="164"/>
      <c r="E43" s="162">
        <f>SUM(E41:E42)</f>
        <v>64</v>
      </c>
      <c r="F43" s="164"/>
      <c r="G43" s="164"/>
      <c r="H43" s="164"/>
      <c r="I43" s="164"/>
      <c r="J43" s="164"/>
      <c r="K43" s="3"/>
      <c r="O43" s="3"/>
    </row>
    <row r="44" spans="1:15" ht="38.25" x14ac:dyDescent="0.2">
      <c r="A44" s="31">
        <v>1</v>
      </c>
      <c r="B44" s="136" t="s">
        <v>14552</v>
      </c>
      <c r="C44" s="136" t="s">
        <v>1337</v>
      </c>
      <c r="D44" s="136"/>
      <c r="E44" s="31">
        <v>56</v>
      </c>
      <c r="F44" s="136" t="s">
        <v>14553</v>
      </c>
      <c r="G44" s="136" t="s">
        <v>14554</v>
      </c>
      <c r="H44" s="136"/>
      <c r="I44" s="136" t="s">
        <v>14555</v>
      </c>
      <c r="J44" s="136" t="s">
        <v>14556</v>
      </c>
      <c r="K44" s="3"/>
      <c r="O44" s="3"/>
    </row>
    <row r="45" spans="1:15" ht="38.25" x14ac:dyDescent="0.2">
      <c r="A45" s="31">
        <v>2</v>
      </c>
      <c r="B45" s="136" t="s">
        <v>14557</v>
      </c>
      <c r="C45" s="136" t="s">
        <v>1337</v>
      </c>
      <c r="D45" s="136"/>
      <c r="E45" s="31">
        <v>11</v>
      </c>
      <c r="F45" s="136" t="s">
        <v>14558</v>
      </c>
      <c r="G45" s="136" t="s">
        <v>14559</v>
      </c>
      <c r="H45" s="136" t="s">
        <v>14560</v>
      </c>
      <c r="I45" s="136" t="s">
        <v>14550</v>
      </c>
      <c r="J45" s="136" t="s">
        <v>14556</v>
      </c>
      <c r="K45" s="3"/>
      <c r="O45" s="3"/>
    </row>
    <row r="46" spans="1:15" ht="38.25" x14ac:dyDescent="0.2">
      <c r="A46" s="31">
        <v>3</v>
      </c>
      <c r="B46" s="136" t="s">
        <v>14561</v>
      </c>
      <c r="C46" s="136" t="s">
        <v>1337</v>
      </c>
      <c r="D46" s="136"/>
      <c r="E46" s="31">
        <v>15</v>
      </c>
      <c r="F46" s="136" t="s">
        <v>14562</v>
      </c>
      <c r="G46" s="136" t="s">
        <v>14563</v>
      </c>
      <c r="H46" s="136" t="s">
        <v>14564</v>
      </c>
      <c r="I46" s="136" t="s">
        <v>14565</v>
      </c>
      <c r="J46" s="136" t="s">
        <v>14556</v>
      </c>
      <c r="K46" s="3"/>
      <c r="O46" s="3"/>
    </row>
    <row r="47" spans="1:15" ht="38.25" x14ac:dyDescent="0.2">
      <c r="A47" s="31">
        <v>4</v>
      </c>
      <c r="B47" s="136" t="s">
        <v>14566</v>
      </c>
      <c r="C47" s="136" t="s">
        <v>1337</v>
      </c>
      <c r="D47" s="136"/>
      <c r="E47" s="31">
        <v>8.3000000000000007</v>
      </c>
      <c r="F47" s="136" t="s">
        <v>14567</v>
      </c>
      <c r="G47" s="136" t="s">
        <v>14568</v>
      </c>
      <c r="H47" s="136" t="s">
        <v>14569</v>
      </c>
      <c r="I47" s="136"/>
      <c r="J47" s="136" t="s">
        <v>14556</v>
      </c>
      <c r="K47" s="3"/>
      <c r="O47" s="3"/>
    </row>
    <row r="48" spans="1:15" ht="38.25" x14ac:dyDescent="0.2">
      <c r="A48" s="31">
        <v>5</v>
      </c>
      <c r="B48" s="136" t="s">
        <v>14570</v>
      </c>
      <c r="C48" s="136" t="s">
        <v>1337</v>
      </c>
      <c r="D48" s="136"/>
      <c r="E48" s="31">
        <v>8</v>
      </c>
      <c r="F48" s="136" t="s">
        <v>14571</v>
      </c>
      <c r="G48" s="136" t="s">
        <v>14572</v>
      </c>
      <c r="H48" s="136" t="s">
        <v>14573</v>
      </c>
      <c r="I48" s="136" t="s">
        <v>14574</v>
      </c>
      <c r="J48" s="136" t="s">
        <v>14556</v>
      </c>
      <c r="K48" s="3"/>
      <c r="O48" s="3"/>
    </row>
    <row r="49" spans="1:16" ht="51" x14ac:dyDescent="0.2">
      <c r="A49" s="31">
        <v>6</v>
      </c>
      <c r="B49" s="136" t="s">
        <v>14575</v>
      </c>
      <c r="C49" s="136" t="s">
        <v>1337</v>
      </c>
      <c r="D49" s="136"/>
      <c r="E49" s="31">
        <v>17</v>
      </c>
      <c r="F49" s="136" t="s">
        <v>14576</v>
      </c>
      <c r="G49" s="136" t="s">
        <v>14577</v>
      </c>
      <c r="H49" s="136" t="s">
        <v>14578</v>
      </c>
      <c r="I49" s="136" t="s">
        <v>14578</v>
      </c>
      <c r="J49" s="136" t="s">
        <v>14556</v>
      </c>
      <c r="K49" s="3"/>
      <c r="O49" s="3"/>
    </row>
    <row r="50" spans="1:16" ht="153" x14ac:dyDescent="0.2">
      <c r="A50" s="31">
        <v>7</v>
      </c>
      <c r="B50" s="136" t="s">
        <v>14579</v>
      </c>
      <c r="C50" s="136" t="s">
        <v>1337</v>
      </c>
      <c r="D50" s="51"/>
      <c r="E50" s="31">
        <v>54.46</v>
      </c>
      <c r="F50" s="632" t="s">
        <v>14580</v>
      </c>
      <c r="G50" s="632" t="s">
        <v>14581</v>
      </c>
      <c r="H50" s="632" t="s">
        <v>14582</v>
      </c>
      <c r="I50" s="632" t="s">
        <v>14582</v>
      </c>
      <c r="J50" s="632" t="s">
        <v>14512</v>
      </c>
      <c r="K50" s="3"/>
      <c r="O50" s="3"/>
    </row>
    <row r="51" spans="1:16" ht="76.5" x14ac:dyDescent="0.2">
      <c r="A51" s="162"/>
      <c r="B51" s="164" t="s">
        <v>3344</v>
      </c>
      <c r="C51" s="490">
        <v>7</v>
      </c>
      <c r="D51" s="164"/>
      <c r="E51" s="162">
        <f>SUM(E44:E50)</f>
        <v>169.76</v>
      </c>
      <c r="F51" s="164"/>
      <c r="G51" s="164"/>
      <c r="H51" s="164"/>
      <c r="I51" s="164"/>
      <c r="J51" s="164"/>
      <c r="K51" s="3"/>
      <c r="O51" s="3"/>
    </row>
    <row r="52" spans="1:16" ht="51" x14ac:dyDescent="0.2">
      <c r="A52" s="168"/>
      <c r="B52" s="169" t="s">
        <v>14583</v>
      </c>
      <c r="C52" s="463">
        <f>C51+C43+C40+C37+C32+C16+C10</f>
        <v>29</v>
      </c>
      <c r="D52" s="463"/>
      <c r="E52" s="462">
        <f>E51+E43+E40+E37+E32+E16+E10</f>
        <v>85862.7552</v>
      </c>
      <c r="F52" s="169"/>
      <c r="G52" s="169"/>
      <c r="H52" s="169"/>
      <c r="I52" s="169"/>
      <c r="J52" s="169"/>
      <c r="K52" s="3"/>
      <c r="O52" s="3"/>
    </row>
    <row r="53" spans="1:16" x14ac:dyDescent="0.2">
      <c r="A53" s="1108" t="s">
        <v>14584</v>
      </c>
      <c r="B53" s="1109"/>
      <c r="C53" s="1109"/>
      <c r="D53" s="1109"/>
      <c r="E53" s="1109"/>
      <c r="F53" s="1109"/>
      <c r="G53" s="1109"/>
      <c r="H53" s="1109"/>
      <c r="I53" s="1109"/>
      <c r="J53" s="1110"/>
      <c r="K53" s="3"/>
      <c r="L53" s="3"/>
      <c r="M53" s="3"/>
      <c r="O53" s="3"/>
    </row>
    <row r="54" spans="1:16" ht="51" x14ac:dyDescent="0.2">
      <c r="A54" s="31">
        <v>1</v>
      </c>
      <c r="B54" s="136" t="s">
        <v>14585</v>
      </c>
      <c r="C54" s="136" t="s">
        <v>539</v>
      </c>
      <c r="D54" s="136"/>
      <c r="E54" s="31">
        <v>312</v>
      </c>
      <c r="F54" s="136" t="s">
        <v>14586</v>
      </c>
      <c r="G54" s="136" t="s">
        <v>14587</v>
      </c>
      <c r="H54" s="136" t="s">
        <v>14588</v>
      </c>
      <c r="I54" s="136" t="s">
        <v>14589</v>
      </c>
      <c r="J54" s="136" t="s">
        <v>14590</v>
      </c>
      <c r="K54" s="3"/>
      <c r="L54" s="3"/>
      <c r="M54" s="3"/>
      <c r="O54" s="3"/>
    </row>
    <row r="55" spans="1:16" ht="76.5" x14ac:dyDescent="0.2">
      <c r="A55" s="31">
        <v>2</v>
      </c>
      <c r="B55" s="136" t="s">
        <v>14591</v>
      </c>
      <c r="C55" s="136" t="s">
        <v>539</v>
      </c>
      <c r="D55" s="136"/>
      <c r="E55" s="31">
        <v>19428</v>
      </c>
      <c r="F55" s="136" t="s">
        <v>14592</v>
      </c>
      <c r="G55" s="136" t="s">
        <v>14593</v>
      </c>
      <c r="H55" s="136" t="s">
        <v>14594</v>
      </c>
      <c r="I55" s="136" t="s">
        <v>14595</v>
      </c>
      <c r="J55" s="136" t="s">
        <v>14596</v>
      </c>
      <c r="K55" s="3"/>
      <c r="L55" s="3"/>
      <c r="M55" s="3"/>
      <c r="O55" s="3"/>
    </row>
    <row r="56" spans="1:16" ht="127.5" x14ac:dyDescent="0.2">
      <c r="A56" s="31">
        <v>3</v>
      </c>
      <c r="B56" s="136" t="s">
        <v>14597</v>
      </c>
      <c r="C56" s="136" t="s">
        <v>539</v>
      </c>
      <c r="D56" s="136"/>
      <c r="E56" s="31">
        <v>8536</v>
      </c>
      <c r="F56" s="136" t="s">
        <v>14598</v>
      </c>
      <c r="G56" s="136" t="s">
        <v>14599</v>
      </c>
      <c r="H56" s="136" t="s">
        <v>14600</v>
      </c>
      <c r="I56" s="136" t="s">
        <v>14600</v>
      </c>
      <c r="J56" s="136" t="s">
        <v>14601</v>
      </c>
      <c r="K56" s="3"/>
      <c r="L56" s="3"/>
      <c r="M56" s="3"/>
      <c r="N56" s="3"/>
      <c r="O56" s="3"/>
      <c r="P56" s="3"/>
    </row>
    <row r="57" spans="1:16" ht="344.25" x14ac:dyDescent="0.2">
      <c r="A57" s="31">
        <v>4</v>
      </c>
      <c r="B57" s="136" t="s">
        <v>14602</v>
      </c>
      <c r="C57" s="136" t="s">
        <v>539</v>
      </c>
      <c r="D57" s="136"/>
      <c r="E57" s="31">
        <v>19103</v>
      </c>
      <c r="F57" s="136" t="s">
        <v>14603</v>
      </c>
      <c r="G57" s="136" t="s">
        <v>14604</v>
      </c>
      <c r="H57" s="136" t="s">
        <v>14605</v>
      </c>
      <c r="I57" s="136" t="s">
        <v>14606</v>
      </c>
      <c r="J57" s="136" t="s">
        <v>14607</v>
      </c>
      <c r="K57" s="3"/>
      <c r="L57" s="3"/>
      <c r="M57" s="3"/>
      <c r="N57" s="3"/>
      <c r="O57" s="3"/>
      <c r="P57" s="3"/>
    </row>
    <row r="58" spans="1:16" ht="153" x14ac:dyDescent="0.2">
      <c r="A58" s="31">
        <v>5</v>
      </c>
      <c r="B58" s="136" t="s">
        <v>14608</v>
      </c>
      <c r="C58" s="136" t="s">
        <v>539</v>
      </c>
      <c r="D58" s="136"/>
      <c r="E58" s="31">
        <v>9161.68</v>
      </c>
      <c r="F58" s="136" t="s">
        <v>14609</v>
      </c>
      <c r="G58" s="136" t="s">
        <v>14610</v>
      </c>
      <c r="H58" s="136" t="s">
        <v>14611</v>
      </c>
      <c r="I58" s="136" t="s">
        <v>14612</v>
      </c>
      <c r="J58" s="136" t="s">
        <v>14613</v>
      </c>
      <c r="K58" s="3"/>
      <c r="L58" s="3"/>
      <c r="M58" s="3"/>
      <c r="N58" s="3"/>
      <c r="O58" s="3"/>
      <c r="P58" s="3"/>
    </row>
    <row r="59" spans="1:16" ht="25.5" x14ac:dyDescent="0.2">
      <c r="A59" s="162"/>
      <c r="B59" s="164" t="s">
        <v>546</v>
      </c>
      <c r="C59" s="164">
        <v>5</v>
      </c>
      <c r="D59" s="164"/>
      <c r="E59" s="162">
        <f>SUM(E54:E58)</f>
        <v>56540.68</v>
      </c>
      <c r="F59" s="164"/>
      <c r="G59" s="164"/>
      <c r="H59" s="164"/>
      <c r="I59" s="164"/>
      <c r="J59" s="164"/>
      <c r="K59" s="3"/>
      <c r="L59" s="3"/>
      <c r="M59" s="3"/>
      <c r="N59" s="3"/>
      <c r="O59" s="3"/>
      <c r="P59" s="3"/>
    </row>
    <row r="60" spans="1:16" ht="51" x14ac:dyDescent="0.2">
      <c r="A60" s="31">
        <v>1</v>
      </c>
      <c r="B60" s="136" t="s">
        <v>14614</v>
      </c>
      <c r="C60" s="136" t="s">
        <v>427</v>
      </c>
      <c r="D60" s="136" t="s">
        <v>428</v>
      </c>
      <c r="E60" s="31">
        <v>2194</v>
      </c>
      <c r="F60" s="136" t="s">
        <v>14615</v>
      </c>
      <c r="G60" s="136" t="s">
        <v>14616</v>
      </c>
      <c r="H60" s="136" t="s">
        <v>14617</v>
      </c>
      <c r="I60" s="136" t="s">
        <v>14618</v>
      </c>
      <c r="J60" s="136" t="s">
        <v>14619</v>
      </c>
      <c r="K60" s="3"/>
      <c r="L60" s="3"/>
      <c r="M60" s="3"/>
      <c r="N60" s="3"/>
      <c r="O60" s="3"/>
      <c r="P60" s="3"/>
    </row>
    <row r="61" spans="1:16" ht="51" x14ac:dyDescent="0.2">
      <c r="A61" s="31">
        <v>2</v>
      </c>
      <c r="B61" s="136" t="s">
        <v>14620</v>
      </c>
      <c r="C61" s="136" t="s">
        <v>427</v>
      </c>
      <c r="D61" s="136" t="s">
        <v>428</v>
      </c>
      <c r="E61" s="31">
        <v>408.8</v>
      </c>
      <c r="F61" s="136" t="s">
        <v>14621</v>
      </c>
      <c r="G61" s="136" t="s">
        <v>14622</v>
      </c>
      <c r="H61" s="136" t="s">
        <v>14623</v>
      </c>
      <c r="I61" s="136" t="s">
        <v>14624</v>
      </c>
      <c r="J61" s="136" t="s">
        <v>14625</v>
      </c>
      <c r="K61" s="3"/>
      <c r="L61" s="3"/>
      <c r="M61" s="3"/>
      <c r="N61" s="3"/>
      <c r="O61" s="3"/>
      <c r="P61" s="3"/>
    </row>
    <row r="62" spans="1:16" ht="63.75" x14ac:dyDescent="0.2">
      <c r="A62" s="31">
        <v>3</v>
      </c>
      <c r="B62" s="136" t="s">
        <v>14626</v>
      </c>
      <c r="C62" s="136" t="s">
        <v>427</v>
      </c>
      <c r="D62" s="136" t="s">
        <v>428</v>
      </c>
      <c r="E62" s="31">
        <v>482</v>
      </c>
      <c r="F62" s="136" t="s">
        <v>14627</v>
      </c>
      <c r="G62" s="136" t="s">
        <v>14628</v>
      </c>
      <c r="H62" s="136" t="s">
        <v>14629</v>
      </c>
      <c r="I62" s="136" t="s">
        <v>14618</v>
      </c>
      <c r="J62" s="136" t="s">
        <v>14630</v>
      </c>
      <c r="K62" s="3"/>
      <c r="L62" s="3"/>
      <c r="M62" s="3"/>
      <c r="N62" s="3"/>
      <c r="O62" s="3"/>
      <c r="P62" s="3"/>
    </row>
    <row r="63" spans="1:16" ht="76.5" x14ac:dyDescent="0.2">
      <c r="A63" s="31">
        <v>4</v>
      </c>
      <c r="B63" s="136" t="s">
        <v>14631</v>
      </c>
      <c r="C63" s="136" t="s">
        <v>427</v>
      </c>
      <c r="D63" s="136" t="s">
        <v>428</v>
      </c>
      <c r="E63" s="31">
        <v>451</v>
      </c>
      <c r="F63" s="136" t="s">
        <v>14632</v>
      </c>
      <c r="G63" s="136" t="s">
        <v>14633</v>
      </c>
      <c r="H63" s="136" t="s">
        <v>14629</v>
      </c>
      <c r="I63" s="136" t="s">
        <v>14618</v>
      </c>
      <c r="J63" s="136" t="s">
        <v>14630</v>
      </c>
      <c r="K63" s="3"/>
      <c r="L63" s="3"/>
      <c r="M63" s="3"/>
      <c r="N63" s="3"/>
      <c r="O63" s="3"/>
      <c r="P63" s="3"/>
    </row>
    <row r="64" spans="1:16" ht="38.25" x14ac:dyDescent="0.2">
      <c r="A64" s="31">
        <v>5</v>
      </c>
      <c r="B64" s="136" t="s">
        <v>14634</v>
      </c>
      <c r="C64" s="136" t="s">
        <v>427</v>
      </c>
      <c r="D64" s="136" t="s">
        <v>428</v>
      </c>
      <c r="E64" s="31">
        <v>110</v>
      </c>
      <c r="F64" s="136" t="s">
        <v>14635</v>
      </c>
      <c r="G64" s="136" t="s">
        <v>14636</v>
      </c>
      <c r="H64" s="136" t="s">
        <v>14549</v>
      </c>
      <c r="I64" s="136" t="s">
        <v>14550</v>
      </c>
      <c r="J64" s="136" t="s">
        <v>14630</v>
      </c>
      <c r="K64" s="3"/>
      <c r="L64" s="3"/>
      <c r="M64" s="3"/>
      <c r="N64" s="3"/>
      <c r="O64" s="3"/>
      <c r="P64" s="3"/>
    </row>
    <row r="65" spans="1:16" ht="63.75" x14ac:dyDescent="0.2">
      <c r="A65" s="31">
        <v>6</v>
      </c>
      <c r="B65" s="136" t="s">
        <v>14637</v>
      </c>
      <c r="C65" s="136" t="s">
        <v>427</v>
      </c>
      <c r="D65" s="136" t="s">
        <v>428</v>
      </c>
      <c r="E65" s="31">
        <v>1496</v>
      </c>
      <c r="F65" s="136" t="s">
        <v>14638</v>
      </c>
      <c r="G65" s="136" t="s">
        <v>14639</v>
      </c>
      <c r="H65" s="136" t="s">
        <v>14640</v>
      </c>
      <c r="I65" s="136" t="s">
        <v>14641</v>
      </c>
      <c r="J65" s="136" t="s">
        <v>14642</v>
      </c>
      <c r="K65" s="3"/>
      <c r="L65" s="3"/>
      <c r="M65" s="3"/>
      <c r="N65" s="3"/>
      <c r="O65" s="3"/>
      <c r="P65" s="3"/>
    </row>
    <row r="66" spans="1:16" ht="38.25" x14ac:dyDescent="0.2">
      <c r="A66" s="31">
        <v>7</v>
      </c>
      <c r="B66" s="136" t="s">
        <v>14643</v>
      </c>
      <c r="C66" s="136" t="s">
        <v>427</v>
      </c>
      <c r="D66" s="136" t="s">
        <v>428</v>
      </c>
      <c r="E66" s="31">
        <v>1409</v>
      </c>
      <c r="F66" s="136" t="s">
        <v>14644</v>
      </c>
      <c r="G66" s="136" t="s">
        <v>14645</v>
      </c>
      <c r="H66" s="136" t="s">
        <v>14490</v>
      </c>
      <c r="I66" s="136" t="s">
        <v>14491</v>
      </c>
      <c r="J66" s="136" t="s">
        <v>14630</v>
      </c>
      <c r="K66" s="3"/>
      <c r="L66" s="3"/>
      <c r="M66" s="3"/>
      <c r="N66" s="3"/>
      <c r="O66" s="3"/>
      <c r="P66" s="3"/>
    </row>
    <row r="67" spans="1:16" ht="140.25" x14ac:dyDescent="0.2">
      <c r="A67" s="31">
        <v>8</v>
      </c>
      <c r="B67" s="136" t="s">
        <v>14646</v>
      </c>
      <c r="C67" s="136" t="s">
        <v>427</v>
      </c>
      <c r="D67" s="136" t="s">
        <v>428</v>
      </c>
      <c r="E67" s="31">
        <v>3086.8204999999998</v>
      </c>
      <c r="F67" s="136" t="s">
        <v>14647</v>
      </c>
      <c r="G67" s="136" t="s">
        <v>14648</v>
      </c>
      <c r="H67" s="136" t="s">
        <v>14494</v>
      </c>
      <c r="I67" s="136" t="s">
        <v>14495</v>
      </c>
      <c r="J67" s="136" t="s">
        <v>14649</v>
      </c>
      <c r="K67" s="3"/>
      <c r="L67" s="3"/>
      <c r="M67" s="3"/>
      <c r="N67" s="3"/>
      <c r="O67" s="3"/>
      <c r="P67" s="3"/>
    </row>
    <row r="68" spans="1:16" ht="38.25" x14ac:dyDescent="0.2">
      <c r="A68" s="31">
        <v>9</v>
      </c>
      <c r="B68" s="136" t="s">
        <v>14650</v>
      </c>
      <c r="C68" s="136" t="s">
        <v>427</v>
      </c>
      <c r="D68" s="136" t="s">
        <v>428</v>
      </c>
      <c r="E68" s="31">
        <v>152</v>
      </c>
      <c r="F68" s="136" t="s">
        <v>14651</v>
      </c>
      <c r="G68" s="136" t="s">
        <v>14652</v>
      </c>
      <c r="H68" s="136" t="s">
        <v>14653</v>
      </c>
      <c r="I68" s="136" t="s">
        <v>14550</v>
      </c>
      <c r="J68" s="136" t="s">
        <v>14630</v>
      </c>
      <c r="K68" s="3"/>
      <c r="L68" s="3"/>
      <c r="M68" s="3"/>
      <c r="N68" s="3"/>
      <c r="O68" s="3"/>
      <c r="P68" s="3"/>
    </row>
    <row r="69" spans="1:16" ht="51" x14ac:dyDescent="0.2">
      <c r="A69" s="31">
        <v>10</v>
      </c>
      <c r="B69" s="136" t="s">
        <v>14654</v>
      </c>
      <c r="C69" s="136" t="s">
        <v>427</v>
      </c>
      <c r="D69" s="136" t="s">
        <v>428</v>
      </c>
      <c r="E69" s="31">
        <v>324</v>
      </c>
      <c r="F69" s="136" t="s">
        <v>14655</v>
      </c>
      <c r="G69" s="136" t="s">
        <v>14656</v>
      </c>
      <c r="H69" s="136" t="s">
        <v>14657</v>
      </c>
      <c r="I69" s="136" t="s">
        <v>14658</v>
      </c>
      <c r="J69" s="136" t="s">
        <v>14659</v>
      </c>
      <c r="K69" s="3"/>
      <c r="L69" s="3"/>
      <c r="M69" s="3"/>
      <c r="N69" s="3"/>
      <c r="O69" s="3"/>
      <c r="P69" s="3"/>
    </row>
    <row r="70" spans="1:16" ht="38.25" x14ac:dyDescent="0.2">
      <c r="A70" s="31">
        <v>11</v>
      </c>
      <c r="B70" s="136" t="s">
        <v>14660</v>
      </c>
      <c r="C70" s="136" t="s">
        <v>427</v>
      </c>
      <c r="D70" s="136" t="s">
        <v>428</v>
      </c>
      <c r="E70" s="31">
        <v>296</v>
      </c>
      <c r="F70" s="136" t="s">
        <v>14661</v>
      </c>
      <c r="G70" s="136" t="s">
        <v>14662</v>
      </c>
      <c r="H70" s="136" t="s">
        <v>14663</v>
      </c>
      <c r="I70" s="136" t="s">
        <v>14618</v>
      </c>
      <c r="J70" s="136" t="s">
        <v>14664</v>
      </c>
      <c r="K70" s="3"/>
      <c r="L70" s="3"/>
      <c r="M70" s="3"/>
      <c r="N70" s="3"/>
      <c r="O70" s="3"/>
      <c r="P70" s="3"/>
    </row>
    <row r="71" spans="1:16" ht="51" x14ac:dyDescent="0.2">
      <c r="A71" s="31">
        <v>12</v>
      </c>
      <c r="B71" s="136" t="s">
        <v>14665</v>
      </c>
      <c r="C71" s="136" t="s">
        <v>427</v>
      </c>
      <c r="D71" s="136" t="s">
        <v>428</v>
      </c>
      <c r="E71" s="31">
        <v>2049.3000000000002</v>
      </c>
      <c r="F71" s="136" t="s">
        <v>14666</v>
      </c>
      <c r="G71" s="136" t="s">
        <v>14667</v>
      </c>
      <c r="H71" s="136" t="s">
        <v>14668</v>
      </c>
      <c r="I71" s="136" t="s">
        <v>14669</v>
      </c>
      <c r="J71" s="136" t="s">
        <v>14670</v>
      </c>
      <c r="K71" s="3"/>
      <c r="L71" s="3"/>
      <c r="M71" s="3"/>
      <c r="N71" s="3"/>
      <c r="O71" s="3"/>
      <c r="P71" s="3"/>
    </row>
    <row r="72" spans="1:16" ht="38.25" x14ac:dyDescent="0.2">
      <c r="A72" s="31">
        <v>13</v>
      </c>
      <c r="B72" s="136" t="s">
        <v>14671</v>
      </c>
      <c r="C72" s="136" t="s">
        <v>427</v>
      </c>
      <c r="D72" s="136" t="s">
        <v>428</v>
      </c>
      <c r="E72" s="31">
        <v>20</v>
      </c>
      <c r="F72" s="136" t="s">
        <v>14672</v>
      </c>
      <c r="G72" s="136" t="s">
        <v>14673</v>
      </c>
      <c r="H72" s="136" t="s">
        <v>14674</v>
      </c>
      <c r="I72" s="136" t="s">
        <v>14674</v>
      </c>
      <c r="J72" s="136" t="s">
        <v>14675</v>
      </c>
      <c r="K72" s="3"/>
      <c r="L72" s="3"/>
      <c r="M72" s="3"/>
      <c r="N72" s="3"/>
      <c r="O72" s="3"/>
      <c r="P72" s="3"/>
    </row>
    <row r="73" spans="1:16" ht="89.25" x14ac:dyDescent="0.2">
      <c r="A73" s="633">
        <v>14</v>
      </c>
      <c r="B73" s="136" t="s">
        <v>14676</v>
      </c>
      <c r="C73" s="136" t="s">
        <v>427</v>
      </c>
      <c r="D73" s="136" t="s">
        <v>428</v>
      </c>
      <c r="E73" s="31">
        <v>167.2</v>
      </c>
      <c r="F73" s="136" t="s">
        <v>14677</v>
      </c>
      <c r="G73" s="136" t="s">
        <v>14678</v>
      </c>
      <c r="H73" s="136" t="s">
        <v>14679</v>
      </c>
      <c r="I73" s="136" t="s">
        <v>14491</v>
      </c>
      <c r="J73" s="136" t="s">
        <v>14680</v>
      </c>
      <c r="K73" s="3"/>
      <c r="L73" s="3"/>
      <c r="M73" s="3"/>
      <c r="N73" s="3"/>
      <c r="O73" s="3"/>
      <c r="P73" s="3"/>
    </row>
    <row r="74" spans="1:16" ht="140.25" x14ac:dyDescent="0.2">
      <c r="A74" s="634">
        <v>15</v>
      </c>
      <c r="B74" s="631" t="s">
        <v>14681</v>
      </c>
      <c r="C74" s="136" t="s">
        <v>427</v>
      </c>
      <c r="D74" s="136" t="s">
        <v>428</v>
      </c>
      <c r="E74" s="635">
        <v>86</v>
      </c>
      <c r="F74" s="631" t="s">
        <v>14682</v>
      </c>
      <c r="G74" s="631" t="s">
        <v>14683</v>
      </c>
      <c r="H74" s="631" t="s">
        <v>14684</v>
      </c>
      <c r="I74" s="631" t="s">
        <v>14685</v>
      </c>
      <c r="J74" s="631" t="s">
        <v>14686</v>
      </c>
      <c r="K74" s="3"/>
      <c r="L74" s="3"/>
      <c r="M74" s="3"/>
      <c r="N74" s="3"/>
      <c r="O74" s="3"/>
      <c r="P74" s="3"/>
    </row>
    <row r="75" spans="1:16" ht="48" x14ac:dyDescent="0.2">
      <c r="A75" s="636">
        <v>16</v>
      </c>
      <c r="B75" s="637" t="s">
        <v>14687</v>
      </c>
      <c r="C75" s="136" t="s">
        <v>427</v>
      </c>
      <c r="D75" s="136" t="s">
        <v>428</v>
      </c>
      <c r="E75" s="638">
        <v>92</v>
      </c>
      <c r="F75" s="639" t="s">
        <v>14688</v>
      </c>
      <c r="G75" s="639"/>
      <c r="H75" s="639" t="s">
        <v>14689</v>
      </c>
      <c r="I75" s="639" t="s">
        <v>14689</v>
      </c>
      <c r="J75" s="637" t="s">
        <v>14690</v>
      </c>
      <c r="K75" s="3"/>
      <c r="L75" s="3"/>
      <c r="M75" s="3"/>
      <c r="N75" s="3"/>
      <c r="O75" s="3"/>
      <c r="P75" s="3"/>
    </row>
    <row r="76" spans="1:16" ht="36" x14ac:dyDescent="0.2">
      <c r="A76" s="636">
        <v>17</v>
      </c>
      <c r="B76" s="14" t="s">
        <v>14691</v>
      </c>
      <c r="C76" s="136" t="s">
        <v>427</v>
      </c>
      <c r="D76" s="136" t="s">
        <v>428</v>
      </c>
      <c r="E76" s="30">
        <v>9.4</v>
      </c>
      <c r="F76" s="458" t="s">
        <v>14692</v>
      </c>
      <c r="G76" s="458" t="s">
        <v>14693</v>
      </c>
      <c r="H76" s="458" t="s">
        <v>14694</v>
      </c>
      <c r="I76" s="458" t="s">
        <v>14695</v>
      </c>
      <c r="J76" s="458" t="s">
        <v>14696</v>
      </c>
      <c r="K76" s="3"/>
      <c r="L76" s="3"/>
      <c r="M76" s="3"/>
      <c r="N76" s="3"/>
      <c r="O76" s="3"/>
      <c r="P76" s="3"/>
    </row>
    <row r="77" spans="1:16" ht="36" x14ac:dyDescent="0.2">
      <c r="A77" s="636">
        <v>18</v>
      </c>
      <c r="B77" s="136" t="s">
        <v>14697</v>
      </c>
      <c r="C77" s="136" t="s">
        <v>427</v>
      </c>
      <c r="D77" s="136" t="s">
        <v>428</v>
      </c>
      <c r="E77" s="31">
        <v>7.8</v>
      </c>
      <c r="F77" s="458" t="s">
        <v>14698</v>
      </c>
      <c r="G77" s="458" t="s">
        <v>14699</v>
      </c>
      <c r="H77" s="458" t="s">
        <v>14694</v>
      </c>
      <c r="I77" s="458" t="s">
        <v>14695</v>
      </c>
      <c r="J77" s="458" t="s">
        <v>14696</v>
      </c>
      <c r="K77" s="3"/>
      <c r="L77" s="3"/>
      <c r="M77" s="3"/>
      <c r="N77" s="3"/>
      <c r="O77" s="3"/>
      <c r="P77" s="3"/>
    </row>
    <row r="78" spans="1:16" ht="36" x14ac:dyDescent="0.2">
      <c r="A78" s="636">
        <v>19</v>
      </c>
      <c r="B78" s="136" t="s">
        <v>14700</v>
      </c>
      <c r="C78" s="136" t="s">
        <v>427</v>
      </c>
      <c r="D78" s="136" t="s">
        <v>428</v>
      </c>
      <c r="E78" s="31">
        <v>3.6</v>
      </c>
      <c r="F78" s="458" t="s">
        <v>14701</v>
      </c>
      <c r="G78" s="458" t="s">
        <v>14702</v>
      </c>
      <c r="H78" s="458" t="s">
        <v>14694</v>
      </c>
      <c r="I78" s="458" t="s">
        <v>14695</v>
      </c>
      <c r="J78" s="458" t="s">
        <v>14696</v>
      </c>
      <c r="K78" s="3"/>
      <c r="L78" s="3"/>
      <c r="M78" s="3"/>
      <c r="N78" s="3"/>
      <c r="O78" s="3"/>
      <c r="P78" s="3"/>
    </row>
    <row r="79" spans="1:16" ht="36" x14ac:dyDescent="0.2">
      <c r="A79" s="636">
        <v>20</v>
      </c>
      <c r="B79" s="640" t="s">
        <v>14703</v>
      </c>
      <c r="C79" s="136" t="s">
        <v>427</v>
      </c>
      <c r="D79" s="136" t="s">
        <v>428</v>
      </c>
      <c r="E79" s="641">
        <v>314</v>
      </c>
      <c r="F79" s="458" t="s">
        <v>14704</v>
      </c>
      <c r="G79" s="458" t="s">
        <v>14704</v>
      </c>
      <c r="H79" s="458" t="s">
        <v>14694</v>
      </c>
      <c r="I79" s="458" t="s">
        <v>14695</v>
      </c>
      <c r="J79" s="458" t="s">
        <v>14696</v>
      </c>
      <c r="K79" s="3"/>
      <c r="L79" s="3"/>
      <c r="M79" s="3"/>
      <c r="N79" s="3"/>
      <c r="O79" s="3"/>
      <c r="P79" s="3"/>
    </row>
    <row r="80" spans="1:16" ht="36" x14ac:dyDescent="0.2">
      <c r="A80" s="636">
        <v>21</v>
      </c>
      <c r="B80" s="136" t="s">
        <v>14705</v>
      </c>
      <c r="C80" s="136" t="s">
        <v>427</v>
      </c>
      <c r="D80" s="136" t="s">
        <v>428</v>
      </c>
      <c r="E80" s="31">
        <v>122</v>
      </c>
      <c r="F80" s="458" t="s">
        <v>14706</v>
      </c>
      <c r="G80" s="458" t="s">
        <v>14706</v>
      </c>
      <c r="H80" s="458" t="s">
        <v>14694</v>
      </c>
      <c r="I80" s="458" t="s">
        <v>14695</v>
      </c>
      <c r="J80" s="458" t="s">
        <v>14696</v>
      </c>
      <c r="K80" s="3"/>
      <c r="L80" s="3"/>
      <c r="M80" s="3"/>
      <c r="N80" s="3"/>
      <c r="O80" s="3"/>
      <c r="P80" s="3"/>
    </row>
    <row r="81" spans="1:16" ht="48" x14ac:dyDescent="0.2">
      <c r="A81" s="636">
        <v>22</v>
      </c>
      <c r="B81" s="136" t="s">
        <v>14707</v>
      </c>
      <c r="C81" s="136" t="s">
        <v>427</v>
      </c>
      <c r="D81" s="136" t="s">
        <v>428</v>
      </c>
      <c r="E81" s="31">
        <v>397</v>
      </c>
      <c r="F81" s="458" t="s">
        <v>14708</v>
      </c>
      <c r="G81" s="458" t="s">
        <v>14709</v>
      </c>
      <c r="H81" s="458" t="s">
        <v>14694</v>
      </c>
      <c r="I81" s="458" t="s">
        <v>14695</v>
      </c>
      <c r="J81" s="458" t="s">
        <v>14696</v>
      </c>
      <c r="K81" s="3"/>
      <c r="L81" s="3"/>
      <c r="M81" s="3"/>
      <c r="N81" s="3"/>
      <c r="O81" s="3"/>
      <c r="P81" s="3"/>
    </row>
    <row r="82" spans="1:16" ht="48" x14ac:dyDescent="0.2">
      <c r="A82" s="636">
        <v>23</v>
      </c>
      <c r="B82" s="640" t="s">
        <v>14710</v>
      </c>
      <c r="C82" s="136" t="s">
        <v>427</v>
      </c>
      <c r="D82" s="136" t="s">
        <v>428</v>
      </c>
      <c r="E82" s="84">
        <v>265.2</v>
      </c>
      <c r="F82" s="458" t="s">
        <v>14711</v>
      </c>
      <c r="G82" s="458" t="s">
        <v>14712</v>
      </c>
      <c r="H82" s="458" t="s">
        <v>14694</v>
      </c>
      <c r="I82" s="458" t="s">
        <v>14695</v>
      </c>
      <c r="J82" s="458" t="s">
        <v>14696</v>
      </c>
      <c r="K82" s="143"/>
      <c r="L82" s="3"/>
      <c r="M82" s="3"/>
      <c r="N82" s="3"/>
      <c r="O82" s="3"/>
      <c r="P82" s="3"/>
    </row>
    <row r="83" spans="1:16" ht="36" x14ac:dyDescent="0.2">
      <c r="A83" s="636">
        <v>24</v>
      </c>
      <c r="B83" s="136" t="s">
        <v>14713</v>
      </c>
      <c r="C83" s="136" t="s">
        <v>427</v>
      </c>
      <c r="D83" s="136" t="s">
        <v>428</v>
      </c>
      <c r="E83" s="31">
        <v>267</v>
      </c>
      <c r="F83" s="458" t="s">
        <v>14714</v>
      </c>
      <c r="G83" s="458" t="s">
        <v>14715</v>
      </c>
      <c r="H83" s="458" t="s">
        <v>14694</v>
      </c>
      <c r="I83" s="458" t="s">
        <v>14695</v>
      </c>
      <c r="J83" s="458" t="s">
        <v>14696</v>
      </c>
      <c r="K83" s="3"/>
      <c r="L83" s="3"/>
      <c r="M83" s="3"/>
      <c r="N83" s="3"/>
      <c r="O83" s="3"/>
      <c r="P83" s="3"/>
    </row>
    <row r="84" spans="1:16" ht="36" x14ac:dyDescent="0.2">
      <c r="A84" s="636">
        <v>25</v>
      </c>
      <c r="B84" s="136" t="s">
        <v>14716</v>
      </c>
      <c r="C84" s="136" t="s">
        <v>427</v>
      </c>
      <c r="D84" s="136" t="s">
        <v>428</v>
      </c>
      <c r="E84" s="31">
        <v>394</v>
      </c>
      <c r="F84" s="458" t="s">
        <v>14717</v>
      </c>
      <c r="G84" s="458" t="s">
        <v>14717</v>
      </c>
      <c r="H84" s="458" t="s">
        <v>14694</v>
      </c>
      <c r="I84" s="458" t="s">
        <v>14695</v>
      </c>
      <c r="J84" s="458" t="s">
        <v>14696</v>
      </c>
      <c r="K84" s="3"/>
      <c r="L84" s="3"/>
      <c r="M84" s="3"/>
      <c r="N84" s="3"/>
      <c r="O84" s="3"/>
      <c r="P84" s="3"/>
    </row>
    <row r="85" spans="1:16" ht="36" x14ac:dyDescent="0.2">
      <c r="A85" s="636">
        <v>26</v>
      </c>
      <c r="B85" s="136" t="s">
        <v>14718</v>
      </c>
      <c r="C85" s="136" t="s">
        <v>427</v>
      </c>
      <c r="D85" s="136" t="s">
        <v>428</v>
      </c>
      <c r="E85" s="31">
        <v>251</v>
      </c>
      <c r="F85" s="458" t="s">
        <v>14719</v>
      </c>
      <c r="G85" s="458" t="s">
        <v>14719</v>
      </c>
      <c r="H85" s="458" t="s">
        <v>14694</v>
      </c>
      <c r="I85" s="458" t="s">
        <v>14695</v>
      </c>
      <c r="J85" s="458" t="s">
        <v>14696</v>
      </c>
      <c r="K85" s="3"/>
      <c r="L85" s="3"/>
      <c r="M85" s="3"/>
      <c r="N85" s="3"/>
      <c r="O85" s="3"/>
      <c r="P85" s="3"/>
    </row>
    <row r="86" spans="1:16" ht="36" x14ac:dyDescent="0.2">
      <c r="A86" s="636">
        <v>27</v>
      </c>
      <c r="B86" s="136" t="s">
        <v>14720</v>
      </c>
      <c r="C86" s="136" t="s">
        <v>427</v>
      </c>
      <c r="D86" s="136" t="s">
        <v>428</v>
      </c>
      <c r="E86" s="31">
        <v>1323</v>
      </c>
      <c r="F86" s="458" t="s">
        <v>14721</v>
      </c>
      <c r="G86" s="458" t="s">
        <v>14722</v>
      </c>
      <c r="H86" s="458" t="s">
        <v>14694</v>
      </c>
      <c r="I86" s="458" t="s">
        <v>14695</v>
      </c>
      <c r="J86" s="458" t="s">
        <v>14696</v>
      </c>
      <c r="K86" s="3"/>
      <c r="L86" s="3"/>
      <c r="M86" s="3"/>
      <c r="N86" s="3"/>
      <c r="O86" s="3"/>
      <c r="P86" s="3"/>
    </row>
    <row r="87" spans="1:16" ht="36" x14ac:dyDescent="0.2">
      <c r="A87" s="636">
        <v>28</v>
      </c>
      <c r="B87" s="136" t="s">
        <v>14723</v>
      </c>
      <c r="C87" s="136" t="s">
        <v>427</v>
      </c>
      <c r="D87" s="136" t="s">
        <v>428</v>
      </c>
      <c r="E87" s="31">
        <v>325</v>
      </c>
      <c r="F87" s="458" t="s">
        <v>14724</v>
      </c>
      <c r="G87" s="458" t="s">
        <v>14724</v>
      </c>
      <c r="H87" s="458" t="s">
        <v>14694</v>
      </c>
      <c r="I87" s="458" t="s">
        <v>14695</v>
      </c>
      <c r="J87" s="458" t="s">
        <v>14696</v>
      </c>
      <c r="K87" s="3"/>
      <c r="L87" s="3"/>
      <c r="M87" s="3"/>
      <c r="N87" s="3"/>
      <c r="O87" s="3"/>
      <c r="P87" s="3"/>
    </row>
    <row r="88" spans="1:16" s="645" customFormat="1" ht="25.5" x14ac:dyDescent="0.2">
      <c r="A88" s="642"/>
      <c r="B88" s="643" t="s">
        <v>5322</v>
      </c>
      <c r="C88" s="643">
        <v>28</v>
      </c>
      <c r="D88" s="643"/>
      <c r="E88" s="642">
        <f>SUM(E60:E87)</f>
        <v>16503.120500000001</v>
      </c>
      <c r="F88" s="643"/>
      <c r="G88" s="643"/>
      <c r="H88" s="643"/>
      <c r="I88" s="643"/>
      <c r="J88" s="643" t="s">
        <v>5401</v>
      </c>
      <c r="K88" s="644"/>
      <c r="L88" s="644"/>
      <c r="M88" s="644"/>
      <c r="N88" s="644"/>
      <c r="O88" s="644"/>
      <c r="P88" s="644"/>
    </row>
    <row r="89" spans="1:16" ht="38.25" x14ac:dyDescent="0.2">
      <c r="A89" s="31">
        <v>1</v>
      </c>
      <c r="B89" s="136" t="s">
        <v>14725</v>
      </c>
      <c r="C89" s="136" t="s">
        <v>427</v>
      </c>
      <c r="D89" s="136" t="s">
        <v>694</v>
      </c>
      <c r="E89" s="31">
        <v>15.5</v>
      </c>
      <c r="F89" s="136" t="s">
        <v>14726</v>
      </c>
      <c r="G89" s="136" t="s">
        <v>14727</v>
      </c>
      <c r="H89" s="136" t="s">
        <v>14728</v>
      </c>
      <c r="I89" s="136" t="s">
        <v>14729</v>
      </c>
      <c r="J89" s="136" t="s">
        <v>14630</v>
      </c>
      <c r="K89" s="3"/>
      <c r="L89" s="3"/>
      <c r="M89" s="3"/>
      <c r="N89" s="3"/>
      <c r="O89" s="3"/>
      <c r="P89" s="3"/>
    </row>
    <row r="90" spans="1:16" ht="38.25" x14ac:dyDescent="0.2">
      <c r="A90" s="31">
        <v>2</v>
      </c>
      <c r="B90" s="136" t="s">
        <v>14730</v>
      </c>
      <c r="C90" s="136" t="s">
        <v>427</v>
      </c>
      <c r="D90" s="136" t="s">
        <v>694</v>
      </c>
      <c r="E90" s="31">
        <v>10</v>
      </c>
      <c r="F90" s="136" t="s">
        <v>14731</v>
      </c>
      <c r="G90" s="136" t="s">
        <v>14732</v>
      </c>
      <c r="H90" s="136" t="s">
        <v>14733</v>
      </c>
      <c r="I90" s="136" t="s">
        <v>14729</v>
      </c>
      <c r="J90" s="136" t="s">
        <v>14630</v>
      </c>
      <c r="K90" s="3"/>
      <c r="L90" s="3"/>
      <c r="M90" s="3"/>
      <c r="N90" s="3"/>
      <c r="O90" s="3"/>
      <c r="P90" s="3"/>
    </row>
    <row r="91" spans="1:16" ht="38.25" x14ac:dyDescent="0.2">
      <c r="A91" s="31">
        <v>3</v>
      </c>
      <c r="B91" s="136" t="s">
        <v>14734</v>
      </c>
      <c r="C91" s="136" t="s">
        <v>427</v>
      </c>
      <c r="D91" s="136" t="s">
        <v>694</v>
      </c>
      <c r="E91" s="31">
        <v>5.0999999999999996</v>
      </c>
      <c r="F91" s="136" t="s">
        <v>14735</v>
      </c>
      <c r="G91" s="136" t="s">
        <v>14736</v>
      </c>
      <c r="H91" s="136" t="s">
        <v>14737</v>
      </c>
      <c r="I91" s="136" t="s">
        <v>14485</v>
      </c>
      <c r="J91" s="136" t="s">
        <v>14630</v>
      </c>
      <c r="K91" s="3"/>
      <c r="L91" s="3"/>
      <c r="M91" s="3"/>
      <c r="N91" s="3"/>
      <c r="O91" s="3"/>
      <c r="P91" s="3"/>
    </row>
    <row r="92" spans="1:16" ht="51" x14ac:dyDescent="0.2">
      <c r="A92" s="31">
        <v>4</v>
      </c>
      <c r="B92" s="136" t="s">
        <v>14738</v>
      </c>
      <c r="C92" s="136" t="s">
        <v>427</v>
      </c>
      <c r="D92" s="136" t="s">
        <v>694</v>
      </c>
      <c r="E92" s="31">
        <v>12</v>
      </c>
      <c r="F92" s="136" t="s">
        <v>14739</v>
      </c>
      <c r="G92" s="136" t="s">
        <v>14740</v>
      </c>
      <c r="H92" s="136" t="s">
        <v>14741</v>
      </c>
      <c r="I92" s="136" t="s">
        <v>14742</v>
      </c>
      <c r="J92" s="136" t="s">
        <v>14743</v>
      </c>
      <c r="K92" s="3"/>
      <c r="L92" s="3"/>
      <c r="M92" s="3"/>
      <c r="N92" s="3"/>
      <c r="O92" s="3"/>
      <c r="P92" s="3"/>
    </row>
    <row r="93" spans="1:16" ht="36" x14ac:dyDescent="0.2">
      <c r="A93" s="31">
        <v>5</v>
      </c>
      <c r="B93" s="646" t="s">
        <v>14744</v>
      </c>
      <c r="C93" s="136" t="s">
        <v>427</v>
      </c>
      <c r="D93" s="136" t="s">
        <v>694</v>
      </c>
      <c r="E93" s="647">
        <v>63.9</v>
      </c>
      <c r="F93" s="648" t="s">
        <v>14745</v>
      </c>
      <c r="G93" s="648" t="s">
        <v>14745</v>
      </c>
      <c r="H93" s="648" t="s">
        <v>14746</v>
      </c>
      <c r="I93" s="648" t="s">
        <v>14746</v>
      </c>
      <c r="J93" s="646" t="s">
        <v>14747</v>
      </c>
      <c r="K93" s="3"/>
      <c r="L93" s="3"/>
      <c r="M93" s="3"/>
      <c r="N93" s="3"/>
      <c r="O93" s="3"/>
      <c r="P93" s="3"/>
    </row>
    <row r="94" spans="1:16" s="645" customFormat="1" ht="25.5" x14ac:dyDescent="0.2">
      <c r="A94" s="642"/>
      <c r="B94" s="643" t="s">
        <v>711</v>
      </c>
      <c r="C94" s="643">
        <v>5</v>
      </c>
      <c r="D94" s="643"/>
      <c r="E94" s="642">
        <f>SUM(E89:E93)</f>
        <v>106.5</v>
      </c>
      <c r="F94" s="643"/>
      <c r="G94" s="643"/>
      <c r="H94" s="643"/>
      <c r="I94" s="643"/>
      <c r="J94" s="643"/>
      <c r="K94" s="644"/>
      <c r="L94" s="644"/>
      <c r="M94" s="644"/>
      <c r="N94" s="644"/>
      <c r="O94" s="644"/>
      <c r="P94" s="644"/>
    </row>
    <row r="95" spans="1:16" ht="63.75" x14ac:dyDescent="0.2">
      <c r="A95" s="31">
        <v>1</v>
      </c>
      <c r="B95" s="136" t="s">
        <v>14748</v>
      </c>
      <c r="C95" s="136" t="s">
        <v>427</v>
      </c>
      <c r="D95" s="136" t="s">
        <v>454</v>
      </c>
      <c r="E95" s="31">
        <v>353.46</v>
      </c>
      <c r="F95" s="16" t="s">
        <v>14749</v>
      </c>
      <c r="G95" s="136" t="s">
        <v>14750</v>
      </c>
      <c r="H95" s="136" t="s">
        <v>14617</v>
      </c>
      <c r="I95" s="136" t="s">
        <v>14618</v>
      </c>
      <c r="J95" s="136" t="s">
        <v>14751</v>
      </c>
      <c r="K95" s="3"/>
      <c r="L95" s="3"/>
      <c r="M95" s="3"/>
      <c r="N95" s="3"/>
      <c r="O95" s="3"/>
      <c r="P95" s="3"/>
    </row>
    <row r="96" spans="1:16" ht="38.25" x14ac:dyDescent="0.2">
      <c r="A96" s="31">
        <v>2</v>
      </c>
      <c r="B96" s="136" t="s">
        <v>14752</v>
      </c>
      <c r="C96" s="136" t="s">
        <v>427</v>
      </c>
      <c r="D96" s="136" t="s">
        <v>454</v>
      </c>
      <c r="E96" s="31">
        <v>1149</v>
      </c>
      <c r="F96" s="136" t="s">
        <v>14753</v>
      </c>
      <c r="G96" s="136" t="s">
        <v>14754</v>
      </c>
      <c r="H96" s="136" t="s">
        <v>14617</v>
      </c>
      <c r="I96" s="136" t="s">
        <v>14755</v>
      </c>
      <c r="J96" s="136" t="s">
        <v>14756</v>
      </c>
      <c r="K96" s="3"/>
      <c r="L96" s="3"/>
      <c r="M96" s="3"/>
      <c r="N96" s="3"/>
      <c r="O96" s="3"/>
      <c r="P96" s="3"/>
    </row>
    <row r="97" spans="1:16" ht="63.75" x14ac:dyDescent="0.2">
      <c r="A97" s="31">
        <v>3</v>
      </c>
      <c r="B97" s="136" t="s">
        <v>14757</v>
      </c>
      <c r="C97" s="136" t="s">
        <v>427</v>
      </c>
      <c r="D97" s="136" t="s">
        <v>454</v>
      </c>
      <c r="E97" s="31">
        <v>2078</v>
      </c>
      <c r="F97" s="136" t="s">
        <v>14758</v>
      </c>
      <c r="G97" s="136" t="s">
        <v>14759</v>
      </c>
      <c r="H97" s="136" t="s">
        <v>14617</v>
      </c>
      <c r="I97" s="136" t="s">
        <v>14618</v>
      </c>
      <c r="J97" s="136" t="s">
        <v>14760</v>
      </c>
      <c r="K97" s="3"/>
      <c r="L97" s="3"/>
      <c r="M97" s="3"/>
      <c r="N97" s="3"/>
      <c r="O97" s="3"/>
      <c r="P97" s="3"/>
    </row>
    <row r="98" spans="1:16" ht="140.25" x14ac:dyDescent="0.2">
      <c r="A98" s="31">
        <v>4</v>
      </c>
      <c r="B98" s="136" t="s">
        <v>14761</v>
      </c>
      <c r="C98" s="136" t="s">
        <v>427</v>
      </c>
      <c r="D98" s="136" t="s">
        <v>454</v>
      </c>
      <c r="E98" s="31">
        <v>848.12</v>
      </c>
      <c r="F98" s="136" t="s">
        <v>14762</v>
      </c>
      <c r="G98" s="136" t="s">
        <v>14763</v>
      </c>
      <c r="H98" s="136" t="s">
        <v>14617</v>
      </c>
      <c r="I98" s="136" t="s">
        <v>14618</v>
      </c>
      <c r="J98" s="136" t="s">
        <v>14764</v>
      </c>
      <c r="L98" s="3"/>
      <c r="M98" s="3"/>
      <c r="N98" s="3"/>
      <c r="O98" s="3"/>
      <c r="P98" s="3"/>
    </row>
    <row r="99" spans="1:16" ht="63.75" x14ac:dyDescent="0.2">
      <c r="A99" s="31">
        <v>5</v>
      </c>
      <c r="B99" s="136" t="s">
        <v>14765</v>
      </c>
      <c r="C99" s="136" t="s">
        <v>427</v>
      </c>
      <c r="D99" s="136" t="s">
        <v>454</v>
      </c>
      <c r="E99" s="31">
        <v>541.20000000000005</v>
      </c>
      <c r="F99" s="136" t="s">
        <v>14766</v>
      </c>
      <c r="G99" s="136" t="s">
        <v>14767</v>
      </c>
      <c r="H99" s="136" t="s">
        <v>14617</v>
      </c>
      <c r="I99" s="136" t="s">
        <v>14618</v>
      </c>
      <c r="J99" s="136" t="s">
        <v>14764</v>
      </c>
      <c r="K99" s="3"/>
      <c r="L99" s="3"/>
      <c r="M99" s="3"/>
      <c r="N99" s="3"/>
      <c r="O99" s="3"/>
      <c r="P99" s="3"/>
    </row>
    <row r="100" spans="1:16" ht="51" x14ac:dyDescent="0.2">
      <c r="A100" s="31">
        <v>6</v>
      </c>
      <c r="B100" s="136" t="s">
        <v>14768</v>
      </c>
      <c r="C100" s="136" t="s">
        <v>427</v>
      </c>
      <c r="D100" s="136" t="s">
        <v>454</v>
      </c>
      <c r="E100" s="31">
        <v>3555.9744000000001</v>
      </c>
      <c r="F100" s="136" t="s">
        <v>14769</v>
      </c>
      <c r="G100" s="136" t="s">
        <v>14770</v>
      </c>
      <c r="H100" s="136" t="s">
        <v>14617</v>
      </c>
      <c r="I100" s="136" t="s">
        <v>14618</v>
      </c>
      <c r="J100" s="136" t="s">
        <v>14771</v>
      </c>
      <c r="K100" s="649"/>
      <c r="L100" s="3"/>
      <c r="M100" s="3"/>
      <c r="N100" s="3"/>
      <c r="O100" s="3"/>
      <c r="P100" s="3"/>
    </row>
    <row r="101" spans="1:16" ht="51" x14ac:dyDescent="0.2">
      <c r="A101" s="31">
        <v>7</v>
      </c>
      <c r="B101" s="136" t="s">
        <v>14772</v>
      </c>
      <c r="C101" s="136" t="s">
        <v>427</v>
      </c>
      <c r="D101" s="136" t="s">
        <v>454</v>
      </c>
      <c r="E101" s="31">
        <v>1649</v>
      </c>
      <c r="F101" s="136" t="s">
        <v>14773</v>
      </c>
      <c r="G101" s="136" t="s">
        <v>14774</v>
      </c>
      <c r="H101" s="136" t="s">
        <v>14490</v>
      </c>
      <c r="I101" s="136" t="s">
        <v>14491</v>
      </c>
      <c r="J101" s="136" t="s">
        <v>14630</v>
      </c>
      <c r="K101" s="3"/>
      <c r="L101" s="3"/>
      <c r="M101" s="3"/>
      <c r="N101" s="3"/>
      <c r="O101" s="3"/>
      <c r="P101" s="3"/>
    </row>
    <row r="102" spans="1:16" ht="38.25" x14ac:dyDescent="0.2">
      <c r="A102" s="31">
        <v>8</v>
      </c>
      <c r="B102" s="136" t="s">
        <v>14775</v>
      </c>
      <c r="C102" s="136" t="s">
        <v>427</v>
      </c>
      <c r="D102" s="136" t="s">
        <v>454</v>
      </c>
      <c r="E102" s="31">
        <v>60.5</v>
      </c>
      <c r="F102" s="136" t="s">
        <v>14776</v>
      </c>
      <c r="G102" s="136" t="s">
        <v>14777</v>
      </c>
      <c r="H102" s="136" t="s">
        <v>14500</v>
      </c>
      <c r="I102" s="136" t="s">
        <v>14501</v>
      </c>
      <c r="J102" s="136" t="s">
        <v>14778</v>
      </c>
      <c r="L102" s="3"/>
      <c r="M102" s="3"/>
      <c r="N102" s="3"/>
      <c r="O102" s="3"/>
      <c r="P102" s="3"/>
    </row>
    <row r="103" spans="1:16" ht="25.5" x14ac:dyDescent="0.2">
      <c r="A103" s="31">
        <v>9</v>
      </c>
      <c r="B103" s="136" t="s">
        <v>14779</v>
      </c>
      <c r="C103" s="136" t="s">
        <v>427</v>
      </c>
      <c r="D103" s="136" t="s">
        <v>454</v>
      </c>
      <c r="E103" s="31">
        <v>50.6</v>
      </c>
      <c r="F103" s="136" t="s">
        <v>14780</v>
      </c>
      <c r="G103" s="136" t="s">
        <v>14781</v>
      </c>
      <c r="H103" s="136" t="s">
        <v>14782</v>
      </c>
      <c r="I103" s="136" t="s">
        <v>14782</v>
      </c>
      <c r="J103" s="136" t="s">
        <v>14783</v>
      </c>
      <c r="L103" s="3"/>
      <c r="M103" s="3"/>
      <c r="N103" s="3"/>
      <c r="O103" s="3"/>
      <c r="P103" s="3"/>
    </row>
    <row r="104" spans="1:16" ht="38.25" x14ac:dyDescent="0.2">
      <c r="A104" s="31">
        <v>10</v>
      </c>
      <c r="B104" s="136" t="s">
        <v>14784</v>
      </c>
      <c r="C104" s="136" t="s">
        <v>427</v>
      </c>
      <c r="D104" s="136" t="s">
        <v>454</v>
      </c>
      <c r="E104" s="31">
        <v>90</v>
      </c>
      <c r="F104" s="136" t="s">
        <v>14785</v>
      </c>
      <c r="G104" s="136" t="s">
        <v>14786</v>
      </c>
      <c r="H104" s="136" t="s">
        <v>14560</v>
      </c>
      <c r="I104" s="136" t="s">
        <v>14550</v>
      </c>
      <c r="J104" s="136" t="s">
        <v>14787</v>
      </c>
      <c r="L104" s="3"/>
      <c r="M104" s="3"/>
      <c r="N104" s="3"/>
      <c r="O104" s="3"/>
      <c r="P104" s="3"/>
    </row>
    <row r="105" spans="1:16" ht="38.25" x14ac:dyDescent="0.2">
      <c r="A105" s="31">
        <v>11</v>
      </c>
      <c r="B105" s="136" t="s">
        <v>14788</v>
      </c>
      <c r="C105" s="136" t="s">
        <v>427</v>
      </c>
      <c r="D105" s="136" t="s">
        <v>454</v>
      </c>
      <c r="E105" s="31">
        <v>88</v>
      </c>
      <c r="F105" s="136" t="s">
        <v>14789</v>
      </c>
      <c r="G105" s="136" t="s">
        <v>14790</v>
      </c>
      <c r="H105" s="136" t="s">
        <v>14549</v>
      </c>
      <c r="I105" s="136" t="s">
        <v>14550</v>
      </c>
      <c r="J105" s="136" t="s">
        <v>14791</v>
      </c>
      <c r="L105" s="3"/>
      <c r="M105" s="3"/>
      <c r="N105" s="3"/>
      <c r="O105" s="3"/>
      <c r="P105" s="3"/>
    </row>
    <row r="106" spans="1:16" ht="76.5" x14ac:dyDescent="0.2">
      <c r="A106" s="634">
        <v>12</v>
      </c>
      <c r="B106" s="631" t="s">
        <v>14792</v>
      </c>
      <c r="C106" s="136" t="s">
        <v>427</v>
      </c>
      <c r="D106" s="136" t="s">
        <v>454</v>
      </c>
      <c r="E106" s="635">
        <v>92.12</v>
      </c>
      <c r="F106" s="631" t="s">
        <v>14793</v>
      </c>
      <c r="G106" s="631" t="s">
        <v>14794</v>
      </c>
      <c r="H106" s="631" t="s">
        <v>14795</v>
      </c>
      <c r="I106" s="631" t="s">
        <v>14669</v>
      </c>
      <c r="J106" s="631" t="s">
        <v>14796</v>
      </c>
      <c r="L106" s="3"/>
      <c r="M106" s="3"/>
      <c r="N106" s="3"/>
      <c r="O106" s="3"/>
      <c r="P106" s="3"/>
    </row>
    <row r="107" spans="1:16" ht="51" x14ac:dyDescent="0.2">
      <c r="A107" s="634">
        <v>13</v>
      </c>
      <c r="B107" s="631" t="s">
        <v>14797</v>
      </c>
      <c r="C107" s="136" t="s">
        <v>427</v>
      </c>
      <c r="D107" s="136" t="s">
        <v>454</v>
      </c>
      <c r="E107" s="635">
        <v>0.8</v>
      </c>
      <c r="F107" s="631" t="s">
        <v>14798</v>
      </c>
      <c r="G107" s="631" t="s">
        <v>14799</v>
      </c>
      <c r="H107" s="631" t="s">
        <v>14800</v>
      </c>
      <c r="I107" s="631" t="s">
        <v>14800</v>
      </c>
      <c r="J107" s="631" t="s">
        <v>14801</v>
      </c>
      <c r="L107" s="3"/>
      <c r="M107" s="3"/>
      <c r="N107" s="3"/>
      <c r="O107" s="3"/>
      <c r="P107" s="3"/>
    </row>
    <row r="108" spans="1:16" ht="63.75" x14ac:dyDescent="0.2">
      <c r="A108" s="634">
        <v>14</v>
      </c>
      <c r="B108" s="631" t="s">
        <v>14802</v>
      </c>
      <c r="C108" s="136" t="s">
        <v>427</v>
      </c>
      <c r="D108" s="136" t="s">
        <v>454</v>
      </c>
      <c r="E108" s="635">
        <v>0.8</v>
      </c>
      <c r="F108" s="631" t="s">
        <v>14803</v>
      </c>
      <c r="G108" s="631" t="s">
        <v>14804</v>
      </c>
      <c r="H108" s="631" t="s">
        <v>14805</v>
      </c>
      <c r="I108" s="631" t="s">
        <v>14805</v>
      </c>
      <c r="J108" s="631" t="s">
        <v>14801</v>
      </c>
      <c r="L108" s="3"/>
      <c r="M108" s="3"/>
      <c r="N108" s="3"/>
      <c r="O108" s="3"/>
      <c r="P108" s="3"/>
    </row>
    <row r="109" spans="1:16" ht="76.5" x14ac:dyDescent="0.2">
      <c r="A109" s="634">
        <v>15</v>
      </c>
      <c r="B109" s="631" t="s">
        <v>14806</v>
      </c>
      <c r="C109" s="136" t="s">
        <v>427</v>
      </c>
      <c r="D109" s="136" t="s">
        <v>454</v>
      </c>
      <c r="E109" s="635">
        <v>1</v>
      </c>
      <c r="F109" s="631" t="s">
        <v>14807</v>
      </c>
      <c r="G109" s="631" t="s">
        <v>14808</v>
      </c>
      <c r="H109" s="631" t="s">
        <v>14809</v>
      </c>
      <c r="I109" s="631" t="s">
        <v>14809</v>
      </c>
      <c r="J109" s="631" t="s">
        <v>14801</v>
      </c>
      <c r="L109" s="3"/>
      <c r="M109" s="3"/>
      <c r="N109" s="3"/>
      <c r="O109" s="3"/>
      <c r="P109" s="3"/>
    </row>
    <row r="110" spans="1:16" ht="63.75" x14ac:dyDescent="0.2">
      <c r="A110" s="634">
        <v>16</v>
      </c>
      <c r="B110" s="631" t="s">
        <v>14810</v>
      </c>
      <c r="C110" s="136" t="s">
        <v>427</v>
      </c>
      <c r="D110" s="136" t="s">
        <v>454</v>
      </c>
      <c r="E110" s="635">
        <v>1.2</v>
      </c>
      <c r="F110" s="631" t="s">
        <v>14811</v>
      </c>
      <c r="G110" s="631" t="s">
        <v>14812</v>
      </c>
      <c r="H110" s="631" t="s">
        <v>14813</v>
      </c>
      <c r="I110" s="631" t="s">
        <v>14813</v>
      </c>
      <c r="J110" s="631" t="s">
        <v>14801</v>
      </c>
      <c r="L110" s="3"/>
      <c r="M110" s="3"/>
      <c r="N110" s="3"/>
      <c r="O110" s="3"/>
      <c r="P110" s="3"/>
    </row>
    <row r="111" spans="1:16" ht="63.75" x14ac:dyDescent="0.2">
      <c r="A111" s="634">
        <v>17</v>
      </c>
      <c r="B111" s="631" t="s">
        <v>14814</v>
      </c>
      <c r="C111" s="136" t="s">
        <v>427</v>
      </c>
      <c r="D111" s="136" t="s">
        <v>454</v>
      </c>
      <c r="E111" s="635">
        <v>1</v>
      </c>
      <c r="F111" s="631" t="s">
        <v>14815</v>
      </c>
      <c r="G111" s="631" t="s">
        <v>14816</v>
      </c>
      <c r="H111" s="631" t="s">
        <v>14817</v>
      </c>
      <c r="I111" s="631" t="s">
        <v>14817</v>
      </c>
      <c r="J111" s="631" t="s">
        <v>14801</v>
      </c>
      <c r="L111" s="3"/>
      <c r="M111" s="3"/>
      <c r="N111" s="3"/>
      <c r="O111" s="3"/>
      <c r="P111" s="3"/>
    </row>
    <row r="112" spans="1:16" ht="63.75" x14ac:dyDescent="0.2">
      <c r="A112" s="634">
        <v>18</v>
      </c>
      <c r="B112" s="631" t="s">
        <v>14818</v>
      </c>
      <c r="C112" s="136" t="s">
        <v>427</v>
      </c>
      <c r="D112" s="136" t="s">
        <v>454</v>
      </c>
      <c r="E112" s="635">
        <v>1.3</v>
      </c>
      <c r="F112" s="631" t="s">
        <v>14819</v>
      </c>
      <c r="G112" s="631" t="s">
        <v>14820</v>
      </c>
      <c r="H112" s="631" t="s">
        <v>14821</v>
      </c>
      <c r="I112" s="631" t="s">
        <v>14821</v>
      </c>
      <c r="J112" s="631" t="s">
        <v>14801</v>
      </c>
      <c r="L112" s="3"/>
      <c r="M112" s="3"/>
      <c r="N112" s="3"/>
      <c r="O112" s="3"/>
      <c r="P112" s="3"/>
    </row>
    <row r="113" spans="1:16" ht="63.75" x14ac:dyDescent="0.2">
      <c r="A113" s="634">
        <v>19</v>
      </c>
      <c r="B113" s="631" t="s">
        <v>14822</v>
      </c>
      <c r="C113" s="136" t="s">
        <v>427</v>
      </c>
      <c r="D113" s="136" t="s">
        <v>454</v>
      </c>
      <c r="E113" s="635">
        <v>0.8</v>
      </c>
      <c r="F113" s="631" t="s">
        <v>14823</v>
      </c>
      <c r="G113" s="631" t="s">
        <v>14824</v>
      </c>
      <c r="H113" s="631" t="s">
        <v>14825</v>
      </c>
      <c r="I113" s="631" t="s">
        <v>14825</v>
      </c>
      <c r="J113" s="631" t="s">
        <v>14801</v>
      </c>
      <c r="L113" s="3"/>
      <c r="M113" s="3"/>
      <c r="N113" s="3"/>
      <c r="O113" s="3"/>
      <c r="P113" s="3"/>
    </row>
    <row r="114" spans="1:16" ht="63.75" x14ac:dyDescent="0.2">
      <c r="A114" s="634">
        <v>20</v>
      </c>
      <c r="B114" s="631" t="s">
        <v>14826</v>
      </c>
      <c r="C114" s="136" t="s">
        <v>427</v>
      </c>
      <c r="D114" s="136" t="s">
        <v>454</v>
      </c>
      <c r="E114" s="635">
        <v>0.5</v>
      </c>
      <c r="F114" s="631" t="s">
        <v>14827</v>
      </c>
      <c r="G114" s="631" t="s">
        <v>14828</v>
      </c>
      <c r="H114" s="631" t="s">
        <v>14829</v>
      </c>
      <c r="I114" s="631" t="s">
        <v>14829</v>
      </c>
      <c r="J114" s="631" t="s">
        <v>14801</v>
      </c>
      <c r="L114" s="3"/>
      <c r="M114" s="3"/>
      <c r="N114" s="3"/>
      <c r="O114" s="3"/>
      <c r="P114" s="3"/>
    </row>
    <row r="115" spans="1:16" ht="76.5" x14ac:dyDescent="0.2">
      <c r="A115" s="634">
        <v>21</v>
      </c>
      <c r="B115" s="631" t="s">
        <v>14830</v>
      </c>
      <c r="C115" s="136" t="s">
        <v>427</v>
      </c>
      <c r="D115" s="136" t="s">
        <v>454</v>
      </c>
      <c r="E115" s="635">
        <v>0.9</v>
      </c>
      <c r="F115" s="631" t="s">
        <v>14831</v>
      </c>
      <c r="G115" s="631" t="s">
        <v>14832</v>
      </c>
      <c r="H115" s="631" t="s">
        <v>14833</v>
      </c>
      <c r="I115" s="631" t="s">
        <v>14833</v>
      </c>
      <c r="J115" s="631" t="s">
        <v>14801</v>
      </c>
      <c r="L115" s="3"/>
      <c r="M115" s="3"/>
      <c r="N115" s="3"/>
      <c r="O115" s="3"/>
      <c r="P115" s="3"/>
    </row>
    <row r="116" spans="1:16" ht="63.75" x14ac:dyDescent="0.2">
      <c r="A116" s="634">
        <v>22</v>
      </c>
      <c r="B116" s="631" t="s">
        <v>14834</v>
      </c>
      <c r="C116" s="136" t="s">
        <v>427</v>
      </c>
      <c r="D116" s="136" t="s">
        <v>454</v>
      </c>
      <c r="E116" s="635">
        <v>1.6</v>
      </c>
      <c r="F116" s="631" t="s">
        <v>14835</v>
      </c>
      <c r="G116" s="631" t="s">
        <v>14836</v>
      </c>
      <c r="H116" s="631" t="s">
        <v>14837</v>
      </c>
      <c r="I116" s="631" t="s">
        <v>14837</v>
      </c>
      <c r="J116" s="631" t="s">
        <v>14801</v>
      </c>
      <c r="L116" s="3"/>
      <c r="M116" s="3"/>
      <c r="N116" s="3"/>
      <c r="O116" s="3"/>
      <c r="P116" s="3"/>
    </row>
    <row r="117" spans="1:16" ht="63.75" x14ac:dyDescent="0.2">
      <c r="A117" s="634">
        <v>23</v>
      </c>
      <c r="B117" s="631" t="s">
        <v>14838</v>
      </c>
      <c r="C117" s="136" t="s">
        <v>427</v>
      </c>
      <c r="D117" s="136" t="s">
        <v>454</v>
      </c>
      <c r="E117" s="635">
        <v>0.9</v>
      </c>
      <c r="F117" s="631" t="s">
        <v>14839</v>
      </c>
      <c r="G117" s="631" t="s">
        <v>14840</v>
      </c>
      <c r="H117" s="631" t="s">
        <v>14841</v>
      </c>
      <c r="I117" s="631" t="s">
        <v>14841</v>
      </c>
      <c r="J117" s="631" t="s">
        <v>14801</v>
      </c>
      <c r="L117" s="3"/>
      <c r="M117" s="3"/>
      <c r="N117" s="3"/>
      <c r="O117" s="3"/>
      <c r="P117" s="3"/>
    </row>
    <row r="118" spans="1:16" ht="36" x14ac:dyDescent="0.2">
      <c r="A118" s="636">
        <v>24</v>
      </c>
      <c r="B118" s="637" t="s">
        <v>14842</v>
      </c>
      <c r="C118" s="136" t="s">
        <v>427</v>
      </c>
      <c r="D118" s="136" t="s">
        <v>454</v>
      </c>
      <c r="E118" s="638">
        <v>0.2</v>
      </c>
      <c r="F118" s="639" t="s">
        <v>14843</v>
      </c>
      <c r="G118" s="639" t="s">
        <v>14844</v>
      </c>
      <c r="H118" s="639" t="s">
        <v>14800</v>
      </c>
      <c r="I118" s="639" t="s">
        <v>14800</v>
      </c>
      <c r="J118" s="637" t="s">
        <v>14845</v>
      </c>
      <c r="L118" s="3"/>
      <c r="M118" s="3"/>
      <c r="N118" s="3"/>
      <c r="O118" s="3"/>
      <c r="P118" s="3"/>
    </row>
    <row r="119" spans="1:16" ht="36" x14ac:dyDescent="0.2">
      <c r="A119" s="636">
        <v>25</v>
      </c>
      <c r="B119" s="637" t="s">
        <v>14846</v>
      </c>
      <c r="C119" s="136" t="s">
        <v>427</v>
      </c>
      <c r="D119" s="136" t="s">
        <v>454</v>
      </c>
      <c r="E119" s="638">
        <v>1.5</v>
      </c>
      <c r="F119" s="639" t="s">
        <v>14847</v>
      </c>
      <c r="G119" s="639" t="s">
        <v>14848</v>
      </c>
      <c r="H119" s="639" t="s">
        <v>14805</v>
      </c>
      <c r="I119" s="639" t="s">
        <v>14805</v>
      </c>
      <c r="J119" s="637" t="s">
        <v>14845</v>
      </c>
      <c r="L119" s="3"/>
      <c r="M119" s="3"/>
      <c r="N119" s="3"/>
      <c r="O119" s="3"/>
      <c r="P119" s="3"/>
    </row>
    <row r="120" spans="1:16" ht="36" x14ac:dyDescent="0.2">
      <c r="A120" s="636">
        <v>26</v>
      </c>
      <c r="B120" s="458" t="s">
        <v>14849</v>
      </c>
      <c r="C120" s="136" t="s">
        <v>427</v>
      </c>
      <c r="D120" s="136" t="s">
        <v>454</v>
      </c>
      <c r="E120" s="30">
        <v>0.4</v>
      </c>
      <c r="F120" s="639" t="s">
        <v>14850</v>
      </c>
      <c r="G120" s="639" t="s">
        <v>14851</v>
      </c>
      <c r="H120" s="639" t="s">
        <v>14825</v>
      </c>
      <c r="I120" s="639" t="s">
        <v>14825</v>
      </c>
      <c r="J120" s="637" t="s">
        <v>14852</v>
      </c>
      <c r="L120" s="3"/>
      <c r="M120" s="3"/>
      <c r="N120" s="3"/>
      <c r="O120" s="3"/>
      <c r="P120" s="3"/>
    </row>
    <row r="121" spans="1:16" ht="36" x14ac:dyDescent="0.2">
      <c r="A121" s="636">
        <v>27</v>
      </c>
      <c r="B121" s="458" t="s">
        <v>14853</v>
      </c>
      <c r="C121" s="136" t="s">
        <v>427</v>
      </c>
      <c r="D121" s="136" t="s">
        <v>454</v>
      </c>
      <c r="E121" s="30">
        <v>42</v>
      </c>
      <c r="F121" s="639" t="s">
        <v>14854</v>
      </c>
      <c r="G121" s="639" t="s">
        <v>14855</v>
      </c>
      <c r="H121" s="639" t="s">
        <v>14856</v>
      </c>
      <c r="I121" s="639" t="s">
        <v>14857</v>
      </c>
      <c r="J121" s="637" t="s">
        <v>14858</v>
      </c>
      <c r="L121" s="3"/>
      <c r="M121" s="3"/>
      <c r="N121" s="3"/>
      <c r="O121" s="3"/>
      <c r="P121" s="3"/>
    </row>
    <row r="122" spans="1:16" ht="38.25" x14ac:dyDescent="0.2">
      <c r="A122" s="636">
        <v>28</v>
      </c>
      <c r="B122" s="632" t="s">
        <v>14859</v>
      </c>
      <c r="C122" s="136" t="s">
        <v>427</v>
      </c>
      <c r="D122" s="136" t="s">
        <v>454</v>
      </c>
      <c r="E122" s="650">
        <v>3.8</v>
      </c>
      <c r="F122" s="632" t="s">
        <v>14860</v>
      </c>
      <c r="G122" s="51" t="s">
        <v>14861</v>
      </c>
      <c r="H122" s="632" t="s">
        <v>14862</v>
      </c>
      <c r="I122" s="632" t="s">
        <v>14618</v>
      </c>
      <c r="J122" s="632" t="s">
        <v>14863</v>
      </c>
      <c r="L122" s="3"/>
      <c r="M122" s="3"/>
      <c r="N122" s="3"/>
      <c r="O122" s="3"/>
      <c r="P122" s="3"/>
    </row>
    <row r="123" spans="1:16" ht="48" x14ac:dyDescent="0.2">
      <c r="A123" s="636">
        <v>29</v>
      </c>
      <c r="B123" s="632" t="s">
        <v>14864</v>
      </c>
      <c r="C123" s="136" t="s">
        <v>427</v>
      </c>
      <c r="D123" s="136" t="s">
        <v>454</v>
      </c>
      <c r="E123" s="650">
        <v>1.1000000000000001</v>
      </c>
      <c r="F123" s="639" t="s">
        <v>14865</v>
      </c>
      <c r="G123" s="632" t="s">
        <v>14866</v>
      </c>
      <c r="H123" s="632" t="s">
        <v>14862</v>
      </c>
      <c r="I123" s="632" t="s">
        <v>14618</v>
      </c>
      <c r="J123" s="632" t="s">
        <v>14863</v>
      </c>
      <c r="L123" s="3"/>
      <c r="M123" s="3"/>
      <c r="N123" s="3"/>
      <c r="O123" s="3"/>
      <c r="P123" s="3"/>
    </row>
    <row r="124" spans="1:16" s="645" customFormat="1" ht="25.5" x14ac:dyDescent="0.2">
      <c r="A124" s="642"/>
      <c r="B124" s="643" t="s">
        <v>460</v>
      </c>
      <c r="C124" s="643">
        <v>29</v>
      </c>
      <c r="D124" s="643"/>
      <c r="E124" s="642">
        <f>SUM(E95:E123)</f>
        <v>10615.774399999998</v>
      </c>
      <c r="F124" s="643"/>
      <c r="G124" s="643"/>
      <c r="H124" s="643"/>
      <c r="I124" s="643"/>
      <c r="J124" s="643"/>
      <c r="L124" s="644"/>
      <c r="M124" s="644"/>
      <c r="N124" s="644"/>
      <c r="O124" s="644"/>
      <c r="P124" s="644"/>
    </row>
    <row r="125" spans="1:16" ht="38.25" x14ac:dyDescent="0.2">
      <c r="A125" s="31">
        <v>1</v>
      </c>
      <c r="B125" s="136" t="s">
        <v>14867</v>
      </c>
      <c r="C125" s="136" t="s">
        <v>427</v>
      </c>
      <c r="D125" s="136" t="s">
        <v>719</v>
      </c>
      <c r="E125" s="31">
        <v>0.5</v>
      </c>
      <c r="F125" s="136" t="s">
        <v>14868</v>
      </c>
      <c r="G125" s="136" t="s">
        <v>14869</v>
      </c>
      <c r="H125" s="136" t="s">
        <v>14870</v>
      </c>
      <c r="I125" s="136" t="s">
        <v>14871</v>
      </c>
      <c r="J125" s="136" t="s">
        <v>14630</v>
      </c>
      <c r="L125" s="3"/>
      <c r="M125" s="3"/>
      <c r="N125" s="3"/>
      <c r="O125" s="3"/>
      <c r="P125" s="3"/>
    </row>
    <row r="126" spans="1:16" s="645" customFormat="1" ht="25.5" x14ac:dyDescent="0.2">
      <c r="A126" s="642"/>
      <c r="B126" s="643" t="s">
        <v>14872</v>
      </c>
      <c r="C126" s="643">
        <v>1</v>
      </c>
      <c r="D126" s="643"/>
      <c r="E126" s="642">
        <f>SUM(E125)</f>
        <v>0.5</v>
      </c>
      <c r="F126" s="643"/>
      <c r="G126" s="643"/>
      <c r="H126" s="643"/>
      <c r="I126" s="643"/>
      <c r="J126" s="643"/>
      <c r="L126" s="644"/>
      <c r="M126" s="644"/>
      <c r="N126" s="644"/>
      <c r="O126" s="644"/>
      <c r="P126" s="644"/>
    </row>
    <row r="127" spans="1:16" ht="38.25" x14ac:dyDescent="0.2">
      <c r="A127" s="31">
        <v>1</v>
      </c>
      <c r="B127" s="136" t="s">
        <v>14873</v>
      </c>
      <c r="C127" s="136" t="s">
        <v>427</v>
      </c>
      <c r="D127" s="136" t="s">
        <v>1502</v>
      </c>
      <c r="E127" s="31">
        <v>2075</v>
      </c>
      <c r="F127" s="136" t="s">
        <v>14874</v>
      </c>
      <c r="G127" s="136" t="s">
        <v>14875</v>
      </c>
      <c r="H127" s="136" t="s">
        <v>14876</v>
      </c>
      <c r="I127" s="136" t="s">
        <v>14550</v>
      </c>
      <c r="J127" s="136" t="s">
        <v>14630</v>
      </c>
      <c r="L127" s="3"/>
      <c r="M127" s="3"/>
      <c r="N127" s="3"/>
      <c r="O127" s="3"/>
      <c r="P127" s="3"/>
    </row>
    <row r="128" spans="1:16" ht="38.25" x14ac:dyDescent="0.2">
      <c r="A128" s="31">
        <v>2</v>
      </c>
      <c r="B128" s="136" t="s">
        <v>14877</v>
      </c>
      <c r="C128" s="136" t="s">
        <v>427</v>
      </c>
      <c r="D128" s="136" t="s">
        <v>1502</v>
      </c>
      <c r="E128" s="31">
        <v>1649</v>
      </c>
      <c r="F128" s="136" t="s">
        <v>14878</v>
      </c>
      <c r="G128" s="136" t="s">
        <v>14879</v>
      </c>
      <c r="H128" s="136" t="s">
        <v>14490</v>
      </c>
      <c r="I128" s="136" t="s">
        <v>14491</v>
      </c>
      <c r="J128" s="136" t="s">
        <v>14630</v>
      </c>
      <c r="L128" s="3"/>
      <c r="M128" s="3"/>
      <c r="N128" s="3"/>
      <c r="O128" s="3"/>
      <c r="P128" s="3"/>
    </row>
    <row r="129" spans="1:16" s="645" customFormat="1" ht="25.5" x14ac:dyDescent="0.2">
      <c r="A129" s="642"/>
      <c r="B129" s="643" t="s">
        <v>1506</v>
      </c>
      <c r="C129" s="643">
        <v>2</v>
      </c>
      <c r="D129" s="643"/>
      <c r="E129" s="642">
        <f>SUM(E127:E128)</f>
        <v>3724</v>
      </c>
      <c r="F129" s="643"/>
      <c r="G129" s="643"/>
      <c r="H129" s="643"/>
      <c r="I129" s="643"/>
      <c r="J129" s="643"/>
      <c r="L129" s="644"/>
      <c r="M129" s="644"/>
      <c r="N129" s="644"/>
      <c r="O129" s="644"/>
      <c r="P129" s="644"/>
    </row>
    <row r="130" spans="1:16" ht="51" x14ac:dyDescent="0.2">
      <c r="A130" s="31">
        <v>1</v>
      </c>
      <c r="B130" s="136" t="s">
        <v>14880</v>
      </c>
      <c r="C130" s="136" t="s">
        <v>427</v>
      </c>
      <c r="D130" s="136" t="s">
        <v>462</v>
      </c>
      <c r="E130" s="31">
        <v>820</v>
      </c>
      <c r="F130" s="136" t="s">
        <v>14881</v>
      </c>
      <c r="G130" s="136" t="s">
        <v>14882</v>
      </c>
      <c r="H130" s="136" t="s">
        <v>14883</v>
      </c>
      <c r="I130" s="136" t="s">
        <v>14883</v>
      </c>
      <c r="J130" s="136" t="s">
        <v>14884</v>
      </c>
      <c r="L130" s="3"/>
      <c r="M130" s="3"/>
      <c r="N130" s="3"/>
      <c r="O130" s="3"/>
      <c r="P130" s="3"/>
    </row>
    <row r="131" spans="1:16" ht="63.75" x14ac:dyDescent="0.2">
      <c r="A131" s="31">
        <v>2</v>
      </c>
      <c r="B131" s="136" t="s">
        <v>14885</v>
      </c>
      <c r="C131" s="136" t="s">
        <v>427</v>
      </c>
      <c r="D131" s="136" t="s">
        <v>462</v>
      </c>
      <c r="E131" s="31">
        <v>16</v>
      </c>
      <c r="F131" s="136" t="s">
        <v>14886</v>
      </c>
      <c r="G131" s="136" t="s">
        <v>14887</v>
      </c>
      <c r="H131" s="136" t="s">
        <v>14888</v>
      </c>
      <c r="I131" s="136" t="s">
        <v>14889</v>
      </c>
      <c r="J131" s="136" t="s">
        <v>14890</v>
      </c>
      <c r="L131" s="3"/>
      <c r="M131" s="3"/>
      <c r="N131" s="3"/>
      <c r="O131" s="3"/>
      <c r="P131" s="3"/>
    </row>
    <row r="132" spans="1:16" s="645" customFormat="1" ht="25.5" x14ac:dyDescent="0.2">
      <c r="A132" s="642"/>
      <c r="B132" s="643" t="s">
        <v>467</v>
      </c>
      <c r="C132" s="643">
        <v>2</v>
      </c>
      <c r="D132" s="643"/>
      <c r="E132" s="642">
        <f>SUM(E130:E131)</f>
        <v>836</v>
      </c>
      <c r="F132" s="643"/>
      <c r="G132" s="643"/>
      <c r="H132" s="643"/>
      <c r="I132" s="643"/>
      <c r="J132" s="643"/>
      <c r="L132" s="644"/>
      <c r="M132" s="644"/>
      <c r="N132" s="644"/>
      <c r="O132" s="644"/>
      <c r="P132" s="644"/>
    </row>
    <row r="133" spans="1:16" ht="51" x14ac:dyDescent="0.2">
      <c r="A133" s="31">
        <v>1</v>
      </c>
      <c r="B133" s="136" t="s">
        <v>14891</v>
      </c>
      <c r="C133" s="136" t="s">
        <v>427</v>
      </c>
      <c r="D133" s="136" t="s">
        <v>2374</v>
      </c>
      <c r="E133" s="31">
        <v>53.7</v>
      </c>
      <c r="F133" s="136" t="s">
        <v>14892</v>
      </c>
      <c r="G133" s="136" t="s">
        <v>14893</v>
      </c>
      <c r="H133" s="136" t="s">
        <v>14894</v>
      </c>
      <c r="I133" s="136" t="s">
        <v>14729</v>
      </c>
      <c r="J133" s="136" t="s">
        <v>14895</v>
      </c>
      <c r="K133" s="3"/>
      <c r="L133" s="3"/>
      <c r="M133" s="3"/>
      <c r="N133" s="3"/>
      <c r="O133" s="3"/>
      <c r="P133" s="3"/>
    </row>
    <row r="134" spans="1:16" s="645" customFormat="1" ht="25.5" x14ac:dyDescent="0.2">
      <c r="A134" s="642">
        <v>1</v>
      </c>
      <c r="B134" s="643" t="s">
        <v>14896</v>
      </c>
      <c r="C134" s="643">
        <v>1</v>
      </c>
      <c r="D134" s="643"/>
      <c r="E134" s="642">
        <f>SUM(E133)</f>
        <v>53.7</v>
      </c>
      <c r="F134" s="643"/>
      <c r="G134" s="643"/>
      <c r="H134" s="643"/>
      <c r="I134" s="643"/>
      <c r="J134" s="651"/>
      <c r="K134" s="644"/>
      <c r="L134" s="644"/>
      <c r="M134" s="644"/>
      <c r="N134" s="644"/>
      <c r="O134" s="644"/>
      <c r="P134" s="644"/>
    </row>
    <row r="135" spans="1:16" s="654" customFormat="1" ht="25.5" x14ac:dyDescent="0.2">
      <c r="A135" s="652"/>
      <c r="B135" s="653" t="s">
        <v>724</v>
      </c>
      <c r="C135" s="653">
        <f>C134+C132+C129+C126+C124+C94+C88</f>
        <v>68</v>
      </c>
      <c r="D135" s="653"/>
      <c r="E135" s="652">
        <f>E134+E132+E129+E126+E124+E94+E88</f>
        <v>31839.5949</v>
      </c>
      <c r="F135" s="653"/>
      <c r="G135" s="653"/>
      <c r="H135" s="653"/>
      <c r="I135" s="653"/>
      <c r="J135" s="653"/>
      <c r="L135" s="655"/>
      <c r="M135" s="655"/>
      <c r="N135" s="655"/>
      <c r="O135" s="655"/>
      <c r="P135" s="655"/>
    </row>
    <row r="136" spans="1:16" ht="38.25" x14ac:dyDescent="0.2">
      <c r="A136" s="31">
        <v>1</v>
      </c>
      <c r="B136" s="136" t="s">
        <v>14897</v>
      </c>
      <c r="C136" s="136" t="s">
        <v>1258</v>
      </c>
      <c r="D136" s="136"/>
      <c r="E136" s="31">
        <v>11</v>
      </c>
      <c r="F136" s="136" t="s">
        <v>14898</v>
      </c>
      <c r="G136" s="136" t="s">
        <v>14899</v>
      </c>
      <c r="H136" s="136" t="s">
        <v>14900</v>
      </c>
      <c r="I136" s="136" t="s">
        <v>14491</v>
      </c>
      <c r="J136" s="136" t="s">
        <v>14630</v>
      </c>
      <c r="L136" s="3"/>
      <c r="M136" s="3"/>
      <c r="N136" s="3"/>
      <c r="O136" s="3"/>
      <c r="P136" s="3"/>
    </row>
    <row r="137" spans="1:16" ht="38.25" x14ac:dyDescent="0.2">
      <c r="A137" s="31">
        <v>2</v>
      </c>
      <c r="B137" s="136" t="s">
        <v>14901</v>
      </c>
      <c r="C137" s="136" t="s">
        <v>1258</v>
      </c>
      <c r="D137" s="136"/>
      <c r="E137" s="31">
        <v>53.9</v>
      </c>
      <c r="F137" s="136" t="s">
        <v>14902</v>
      </c>
      <c r="G137" s="136" t="s">
        <v>14903</v>
      </c>
      <c r="H137" s="136" t="s">
        <v>14900</v>
      </c>
      <c r="I137" s="136" t="s">
        <v>14491</v>
      </c>
      <c r="J137" s="136" t="s">
        <v>14630</v>
      </c>
      <c r="L137" s="3"/>
      <c r="M137" s="3"/>
      <c r="N137" s="3"/>
      <c r="O137" s="3"/>
      <c r="P137" s="3"/>
    </row>
    <row r="138" spans="1:16" ht="38.25" x14ac:dyDescent="0.2">
      <c r="A138" s="31">
        <v>3</v>
      </c>
      <c r="B138" s="136" t="s">
        <v>14904</v>
      </c>
      <c r="C138" s="136" t="s">
        <v>1258</v>
      </c>
      <c r="D138" s="136"/>
      <c r="E138" s="31">
        <v>30</v>
      </c>
      <c r="F138" s="136" t="s">
        <v>14905</v>
      </c>
      <c r="G138" s="136" t="s">
        <v>14906</v>
      </c>
      <c r="H138" s="136" t="s">
        <v>14900</v>
      </c>
      <c r="I138" s="136" t="s">
        <v>14491</v>
      </c>
      <c r="J138" s="136" t="s">
        <v>14630</v>
      </c>
      <c r="L138" s="3"/>
      <c r="M138" s="3"/>
      <c r="N138" s="3"/>
      <c r="O138" s="3"/>
      <c r="P138" s="3"/>
    </row>
    <row r="139" spans="1:16" ht="38.25" x14ac:dyDescent="0.2">
      <c r="A139" s="31">
        <v>4</v>
      </c>
      <c r="B139" s="136" t="s">
        <v>14907</v>
      </c>
      <c r="C139" s="136" t="s">
        <v>1258</v>
      </c>
      <c r="D139" s="136"/>
      <c r="E139" s="31">
        <v>27</v>
      </c>
      <c r="F139" s="136" t="s">
        <v>14908</v>
      </c>
      <c r="G139" s="136" t="s">
        <v>14909</v>
      </c>
      <c r="H139" s="136" t="s">
        <v>14900</v>
      </c>
      <c r="I139" s="136" t="s">
        <v>14491</v>
      </c>
      <c r="J139" s="136" t="s">
        <v>14630</v>
      </c>
      <c r="L139" s="3"/>
      <c r="M139" s="3"/>
      <c r="N139" s="3"/>
      <c r="O139" s="3"/>
      <c r="P139" s="3"/>
    </row>
    <row r="140" spans="1:16" ht="38.25" x14ac:dyDescent="0.2">
      <c r="A140" s="31">
        <v>5</v>
      </c>
      <c r="B140" s="136" t="s">
        <v>14910</v>
      </c>
      <c r="C140" s="136" t="s">
        <v>1258</v>
      </c>
      <c r="D140" s="136"/>
      <c r="E140" s="31">
        <v>16</v>
      </c>
      <c r="F140" s="136" t="s">
        <v>14911</v>
      </c>
      <c r="G140" s="136" t="s">
        <v>14912</v>
      </c>
      <c r="H140" s="136" t="s">
        <v>14500</v>
      </c>
      <c r="I140" s="136" t="s">
        <v>14501</v>
      </c>
      <c r="J140" s="136" t="s">
        <v>14630</v>
      </c>
      <c r="L140" s="3"/>
      <c r="M140" s="3"/>
      <c r="N140" s="3"/>
      <c r="O140" s="3"/>
      <c r="P140" s="3"/>
    </row>
    <row r="141" spans="1:16" ht="38.25" x14ac:dyDescent="0.2">
      <c r="A141" s="31">
        <v>6</v>
      </c>
      <c r="B141" s="136" t="s">
        <v>14913</v>
      </c>
      <c r="C141" s="136" t="s">
        <v>1258</v>
      </c>
      <c r="D141" s="136"/>
      <c r="E141" s="31">
        <v>46.2</v>
      </c>
      <c r="F141" s="136" t="s">
        <v>14914</v>
      </c>
      <c r="G141" s="136" t="s">
        <v>14915</v>
      </c>
      <c r="H141" s="136" t="s">
        <v>14500</v>
      </c>
      <c r="I141" s="136" t="s">
        <v>14501</v>
      </c>
      <c r="J141" s="136" t="s">
        <v>14630</v>
      </c>
      <c r="L141" s="3"/>
      <c r="M141" s="3"/>
      <c r="N141" s="3"/>
      <c r="O141" s="3"/>
      <c r="P141" s="3"/>
    </row>
    <row r="142" spans="1:16" ht="38.25" x14ac:dyDescent="0.2">
      <c r="A142" s="31">
        <v>7</v>
      </c>
      <c r="B142" s="136" t="s">
        <v>14916</v>
      </c>
      <c r="C142" s="136" t="s">
        <v>1258</v>
      </c>
      <c r="D142" s="136"/>
      <c r="E142" s="31">
        <v>6.2</v>
      </c>
      <c r="F142" s="136" t="s">
        <v>14917</v>
      </c>
      <c r="G142" s="136" t="s">
        <v>14918</v>
      </c>
      <c r="H142" s="136" t="s">
        <v>14500</v>
      </c>
      <c r="I142" s="136" t="s">
        <v>14501</v>
      </c>
      <c r="J142" s="136" t="s">
        <v>14630</v>
      </c>
      <c r="L142" s="3"/>
      <c r="M142" s="3"/>
      <c r="N142" s="3"/>
      <c r="O142" s="3"/>
      <c r="P142" s="3"/>
    </row>
    <row r="143" spans="1:16" ht="38.25" x14ac:dyDescent="0.2">
      <c r="A143" s="31">
        <v>8</v>
      </c>
      <c r="B143" s="136" t="s">
        <v>14919</v>
      </c>
      <c r="C143" s="136" t="s">
        <v>1258</v>
      </c>
      <c r="D143" s="136"/>
      <c r="E143" s="31">
        <v>46</v>
      </c>
      <c r="F143" s="136" t="s">
        <v>14920</v>
      </c>
      <c r="G143" s="136" t="s">
        <v>14921</v>
      </c>
      <c r="H143" s="136" t="s">
        <v>14500</v>
      </c>
      <c r="I143" s="136" t="s">
        <v>14501</v>
      </c>
      <c r="J143" s="136" t="s">
        <v>14630</v>
      </c>
      <c r="L143" s="3"/>
      <c r="M143" s="3"/>
      <c r="N143" s="3"/>
      <c r="O143" s="3"/>
      <c r="P143" s="3"/>
    </row>
    <row r="144" spans="1:16" ht="38.25" x14ac:dyDescent="0.2">
      <c r="A144" s="31">
        <v>9</v>
      </c>
      <c r="B144" s="136" t="s">
        <v>14922</v>
      </c>
      <c r="C144" s="136" t="s">
        <v>1258</v>
      </c>
      <c r="D144" s="136"/>
      <c r="E144" s="31">
        <v>99.6</v>
      </c>
      <c r="F144" s="136" t="s">
        <v>14923</v>
      </c>
      <c r="G144" s="136" t="s">
        <v>14924</v>
      </c>
      <c r="H144" s="136" t="s">
        <v>14549</v>
      </c>
      <c r="I144" s="136" t="s">
        <v>14550</v>
      </c>
      <c r="J144" s="136" t="s">
        <v>14630</v>
      </c>
      <c r="L144" s="3"/>
      <c r="M144" s="3"/>
      <c r="N144" s="3"/>
      <c r="O144" s="3"/>
      <c r="P144" s="3"/>
    </row>
    <row r="145" spans="1:16" ht="38.25" x14ac:dyDescent="0.2">
      <c r="A145" s="31">
        <v>10</v>
      </c>
      <c r="B145" s="136" t="s">
        <v>14925</v>
      </c>
      <c r="C145" s="136" t="s">
        <v>1258</v>
      </c>
      <c r="D145" s="136"/>
      <c r="E145" s="31">
        <v>17</v>
      </c>
      <c r="F145" s="136" t="s">
        <v>14926</v>
      </c>
      <c r="G145" s="136" t="s">
        <v>14927</v>
      </c>
      <c r="H145" s="136" t="s">
        <v>14663</v>
      </c>
      <c r="I145" s="136" t="s">
        <v>14618</v>
      </c>
      <c r="J145" s="136" t="s">
        <v>14630</v>
      </c>
      <c r="L145" s="3"/>
      <c r="M145" s="3"/>
      <c r="N145" s="3"/>
      <c r="O145" s="3"/>
      <c r="P145" s="3"/>
    </row>
    <row r="146" spans="1:16" ht="38.25" x14ac:dyDescent="0.2">
      <c r="A146" s="31">
        <v>11</v>
      </c>
      <c r="B146" s="136" t="s">
        <v>14928</v>
      </c>
      <c r="C146" s="136" t="s">
        <v>1258</v>
      </c>
      <c r="D146" s="136"/>
      <c r="E146" s="31">
        <v>25</v>
      </c>
      <c r="F146" s="136" t="s">
        <v>14929</v>
      </c>
      <c r="G146" s="136" t="s">
        <v>14930</v>
      </c>
      <c r="H146" s="136" t="s">
        <v>14663</v>
      </c>
      <c r="I146" s="136" t="s">
        <v>14618</v>
      </c>
      <c r="J146" s="136" t="s">
        <v>14630</v>
      </c>
      <c r="K146" s="3"/>
      <c r="L146" s="3"/>
      <c r="M146" s="3"/>
      <c r="N146" s="3"/>
      <c r="O146" s="3"/>
      <c r="P146" s="3"/>
    </row>
    <row r="147" spans="1:16" ht="38.25" x14ac:dyDescent="0.2">
      <c r="A147" s="31">
        <v>12</v>
      </c>
      <c r="B147" s="136" t="s">
        <v>14931</v>
      </c>
      <c r="C147" s="136" t="s">
        <v>1258</v>
      </c>
      <c r="D147" s="136"/>
      <c r="E147" s="31">
        <v>27</v>
      </c>
      <c r="F147" s="136" t="s">
        <v>14932</v>
      </c>
      <c r="G147" s="136" t="s">
        <v>14933</v>
      </c>
      <c r="H147" s="136" t="s">
        <v>14663</v>
      </c>
      <c r="I147" s="136" t="s">
        <v>14618</v>
      </c>
      <c r="J147" s="136" t="s">
        <v>14630</v>
      </c>
      <c r="K147" s="3"/>
      <c r="L147" s="3"/>
      <c r="M147" s="3"/>
      <c r="N147" s="3"/>
      <c r="O147" s="3"/>
      <c r="P147" s="3"/>
    </row>
    <row r="148" spans="1:16" ht="38.25" x14ac:dyDescent="0.2">
      <c r="A148" s="31">
        <v>13</v>
      </c>
      <c r="B148" s="136" t="s">
        <v>14934</v>
      </c>
      <c r="C148" s="136" t="s">
        <v>1258</v>
      </c>
      <c r="D148" s="136"/>
      <c r="E148" s="31">
        <v>29</v>
      </c>
      <c r="F148" s="136" t="s">
        <v>14935</v>
      </c>
      <c r="G148" s="136" t="s">
        <v>14936</v>
      </c>
      <c r="H148" s="136" t="s">
        <v>14663</v>
      </c>
      <c r="I148" s="136" t="s">
        <v>14618</v>
      </c>
      <c r="J148" s="136" t="s">
        <v>14630</v>
      </c>
      <c r="K148" s="3"/>
      <c r="L148" s="3"/>
      <c r="M148" s="3"/>
      <c r="N148" s="3"/>
      <c r="O148" s="3"/>
      <c r="P148" s="3"/>
    </row>
    <row r="149" spans="1:16" ht="38.25" x14ac:dyDescent="0.2">
      <c r="A149" s="31">
        <v>14</v>
      </c>
      <c r="B149" s="136" t="s">
        <v>14937</v>
      </c>
      <c r="C149" s="136" t="s">
        <v>1258</v>
      </c>
      <c r="D149" s="136"/>
      <c r="E149" s="31">
        <v>33</v>
      </c>
      <c r="F149" s="136" t="s">
        <v>14938</v>
      </c>
      <c r="G149" s="136" t="s">
        <v>14939</v>
      </c>
      <c r="H149" s="136" t="s">
        <v>14527</v>
      </c>
      <c r="I149" s="136" t="s">
        <v>14528</v>
      </c>
      <c r="J149" s="136" t="s">
        <v>14630</v>
      </c>
      <c r="L149" s="3"/>
      <c r="M149" s="3"/>
      <c r="N149" s="3"/>
      <c r="O149" s="3"/>
      <c r="P149" s="3"/>
    </row>
    <row r="150" spans="1:16" ht="38.25" x14ac:dyDescent="0.2">
      <c r="A150" s="31">
        <v>15</v>
      </c>
      <c r="B150" s="136" t="s">
        <v>14940</v>
      </c>
      <c r="C150" s="136" t="s">
        <v>1258</v>
      </c>
      <c r="D150" s="136"/>
      <c r="E150" s="31">
        <v>59</v>
      </c>
      <c r="F150" s="136" t="s">
        <v>14941</v>
      </c>
      <c r="G150" s="136" t="s">
        <v>14942</v>
      </c>
      <c r="H150" s="136" t="s">
        <v>14527</v>
      </c>
      <c r="I150" s="136" t="s">
        <v>14528</v>
      </c>
      <c r="J150" s="136" t="s">
        <v>14630</v>
      </c>
      <c r="L150" s="3"/>
      <c r="M150" s="3"/>
      <c r="N150" s="3"/>
      <c r="O150" s="3"/>
      <c r="P150" s="3"/>
    </row>
    <row r="151" spans="1:16" ht="38.25" x14ac:dyDescent="0.2">
      <c r="A151" s="31">
        <v>16</v>
      </c>
      <c r="B151" s="136" t="s">
        <v>14943</v>
      </c>
      <c r="C151" s="136" t="s">
        <v>1258</v>
      </c>
      <c r="D151" s="136"/>
      <c r="E151" s="31">
        <v>5.7</v>
      </c>
      <c r="F151" s="136" t="s">
        <v>14944</v>
      </c>
      <c r="G151" s="136" t="s">
        <v>14945</v>
      </c>
      <c r="H151" s="136" t="s">
        <v>14617</v>
      </c>
      <c r="I151" s="136" t="s">
        <v>14618</v>
      </c>
      <c r="J151" s="136" t="s">
        <v>14630</v>
      </c>
      <c r="L151" s="3"/>
      <c r="M151" s="3"/>
      <c r="N151" s="3"/>
      <c r="O151" s="3"/>
      <c r="P151" s="3"/>
    </row>
    <row r="152" spans="1:16" ht="38.25" x14ac:dyDescent="0.2">
      <c r="A152" s="31">
        <v>17</v>
      </c>
      <c r="B152" s="136" t="s">
        <v>14946</v>
      </c>
      <c r="C152" s="136" t="s">
        <v>1258</v>
      </c>
      <c r="D152" s="136"/>
      <c r="E152" s="31">
        <v>33</v>
      </c>
      <c r="F152" s="136" t="s">
        <v>14947</v>
      </c>
      <c r="G152" s="136" t="s">
        <v>14948</v>
      </c>
      <c r="H152" s="136" t="s">
        <v>14490</v>
      </c>
      <c r="I152" s="136" t="s">
        <v>14491</v>
      </c>
      <c r="J152" s="136" t="s">
        <v>14630</v>
      </c>
      <c r="L152" s="3"/>
      <c r="M152" s="3"/>
      <c r="N152" s="3"/>
      <c r="O152" s="3"/>
      <c r="P152" s="3"/>
    </row>
    <row r="153" spans="1:16" ht="38.25" x14ac:dyDescent="0.2">
      <c r="A153" s="31">
        <v>18</v>
      </c>
      <c r="B153" s="136" t="s">
        <v>14949</v>
      </c>
      <c r="C153" s="136" t="s">
        <v>1258</v>
      </c>
      <c r="D153" s="136"/>
      <c r="E153" s="31">
        <v>95.9</v>
      </c>
      <c r="F153" s="136" t="s">
        <v>14950</v>
      </c>
      <c r="G153" s="136" t="s">
        <v>14951</v>
      </c>
      <c r="H153" s="136" t="s">
        <v>14490</v>
      </c>
      <c r="I153" s="136" t="s">
        <v>14491</v>
      </c>
      <c r="J153" s="136" t="s">
        <v>14630</v>
      </c>
      <c r="L153" s="3"/>
      <c r="M153" s="3"/>
      <c r="N153" s="3"/>
      <c r="O153" s="3"/>
      <c r="P153" s="3"/>
    </row>
    <row r="154" spans="1:16" ht="63.75" x14ac:dyDescent="0.2">
      <c r="A154" s="167">
        <v>0</v>
      </c>
      <c r="B154" s="383" t="s">
        <v>14952</v>
      </c>
      <c r="C154" s="383" t="s">
        <v>1258</v>
      </c>
      <c r="D154" s="383"/>
      <c r="E154" s="167">
        <v>0</v>
      </c>
      <c r="F154" s="383" t="s">
        <v>14953</v>
      </c>
      <c r="G154" s="383"/>
      <c r="H154" s="383" t="s">
        <v>14472</v>
      </c>
      <c r="I154" s="383"/>
      <c r="J154" s="16" t="s">
        <v>14954</v>
      </c>
      <c r="L154" s="3"/>
      <c r="M154" s="3"/>
      <c r="N154" s="3"/>
      <c r="O154" s="3"/>
      <c r="P154" s="3"/>
    </row>
    <row r="155" spans="1:16" ht="63.75" x14ac:dyDescent="0.2">
      <c r="A155" s="31">
        <v>19</v>
      </c>
      <c r="B155" s="458" t="s">
        <v>14955</v>
      </c>
      <c r="C155" s="458" t="s">
        <v>14956</v>
      </c>
      <c r="D155" s="51"/>
      <c r="E155" s="30">
        <v>58.8</v>
      </c>
      <c r="F155" s="458" t="s">
        <v>14957</v>
      </c>
      <c r="G155" s="458" t="s">
        <v>14958</v>
      </c>
      <c r="H155" s="458" t="s">
        <v>14694</v>
      </c>
      <c r="I155" s="458" t="s">
        <v>14695</v>
      </c>
      <c r="J155" s="16" t="s">
        <v>14959</v>
      </c>
      <c r="L155" s="3"/>
      <c r="M155" s="3"/>
      <c r="N155" s="3"/>
      <c r="O155" s="3"/>
      <c r="P155" s="3"/>
    </row>
    <row r="156" spans="1:16" ht="38.25" x14ac:dyDescent="0.2">
      <c r="A156" s="31">
        <v>0</v>
      </c>
      <c r="B156" s="383" t="s">
        <v>14697</v>
      </c>
      <c r="C156" s="383" t="s">
        <v>1258</v>
      </c>
      <c r="D156" s="383"/>
      <c r="E156" s="167">
        <v>0</v>
      </c>
      <c r="F156" s="383" t="s">
        <v>14960</v>
      </c>
      <c r="G156" s="383"/>
      <c r="H156" s="383" t="s">
        <v>14472</v>
      </c>
      <c r="I156" s="383"/>
      <c r="J156" s="383" t="s">
        <v>14961</v>
      </c>
      <c r="L156" s="3"/>
      <c r="M156" s="3"/>
      <c r="N156" s="3"/>
      <c r="O156" s="3"/>
      <c r="P156" s="3"/>
    </row>
    <row r="157" spans="1:16" ht="38.25" x14ac:dyDescent="0.2">
      <c r="A157" s="31">
        <v>0</v>
      </c>
      <c r="B157" s="383" t="s">
        <v>14691</v>
      </c>
      <c r="C157" s="383" t="s">
        <v>1258</v>
      </c>
      <c r="D157" s="383"/>
      <c r="E157" s="167">
        <v>0</v>
      </c>
      <c r="F157" s="383" t="s">
        <v>14962</v>
      </c>
      <c r="G157" s="383"/>
      <c r="H157" s="383" t="s">
        <v>14472</v>
      </c>
      <c r="I157" s="383"/>
      <c r="J157" s="383" t="s">
        <v>14961</v>
      </c>
      <c r="L157" s="3"/>
      <c r="M157" s="3"/>
      <c r="N157" s="3"/>
      <c r="O157" s="3"/>
      <c r="P157" s="3"/>
    </row>
    <row r="158" spans="1:16" ht="38.25" x14ac:dyDescent="0.2">
      <c r="A158" s="31">
        <v>0</v>
      </c>
      <c r="B158" s="383" t="s">
        <v>14700</v>
      </c>
      <c r="C158" s="383" t="s">
        <v>1258</v>
      </c>
      <c r="D158" s="383"/>
      <c r="E158" s="167">
        <v>0</v>
      </c>
      <c r="F158" s="383" t="s">
        <v>14963</v>
      </c>
      <c r="G158" s="383"/>
      <c r="H158" s="383" t="s">
        <v>14472</v>
      </c>
      <c r="I158" s="383"/>
      <c r="J158" s="383" t="s">
        <v>14961</v>
      </c>
      <c r="L158" s="3"/>
      <c r="M158" s="3"/>
      <c r="N158" s="3"/>
      <c r="O158" s="3"/>
      <c r="P158" s="3"/>
    </row>
    <row r="159" spans="1:16" ht="36" x14ac:dyDescent="0.2">
      <c r="A159" s="31">
        <v>20</v>
      </c>
      <c r="B159" s="136" t="s">
        <v>14964</v>
      </c>
      <c r="C159" s="136" t="s">
        <v>1258</v>
      </c>
      <c r="D159" s="136"/>
      <c r="E159" s="31">
        <v>18</v>
      </c>
      <c r="F159" s="136" t="s">
        <v>14965</v>
      </c>
      <c r="G159" s="136" t="s">
        <v>14966</v>
      </c>
      <c r="H159" s="136" t="s">
        <v>14472</v>
      </c>
      <c r="I159" s="458" t="s">
        <v>14695</v>
      </c>
      <c r="J159" s="136" t="s">
        <v>14630</v>
      </c>
      <c r="L159" s="3"/>
      <c r="M159" s="3"/>
      <c r="N159" s="3"/>
      <c r="O159" s="3"/>
      <c r="P159" s="3"/>
    </row>
    <row r="160" spans="1:16" ht="38.25" x14ac:dyDescent="0.2">
      <c r="A160" s="31">
        <v>21</v>
      </c>
      <c r="B160" s="136" t="s">
        <v>14967</v>
      </c>
      <c r="C160" s="136" t="s">
        <v>1258</v>
      </c>
      <c r="D160" s="136"/>
      <c r="E160" s="31">
        <v>605</v>
      </c>
      <c r="F160" s="136" t="s">
        <v>14968</v>
      </c>
      <c r="G160" s="136" t="s">
        <v>14969</v>
      </c>
      <c r="H160" s="136" t="s">
        <v>14640</v>
      </c>
      <c r="I160" s="136" t="s">
        <v>14641</v>
      </c>
      <c r="J160" s="136" t="s">
        <v>14630</v>
      </c>
      <c r="L160" s="3"/>
      <c r="M160" s="3"/>
      <c r="N160" s="3"/>
      <c r="O160" s="3"/>
      <c r="P160" s="3"/>
    </row>
    <row r="161" spans="1:16" ht="38.25" x14ac:dyDescent="0.2">
      <c r="A161" s="31">
        <v>22</v>
      </c>
      <c r="B161" s="136" t="s">
        <v>14970</v>
      </c>
      <c r="C161" s="136" t="s">
        <v>1258</v>
      </c>
      <c r="D161" s="136"/>
      <c r="E161" s="31">
        <v>8.6999999999999993</v>
      </c>
      <c r="F161" s="136" t="s">
        <v>14971</v>
      </c>
      <c r="G161" s="136" t="s">
        <v>14972</v>
      </c>
      <c r="H161" s="136" t="s">
        <v>14560</v>
      </c>
      <c r="I161" s="136" t="s">
        <v>14550</v>
      </c>
      <c r="J161" s="136" t="s">
        <v>14630</v>
      </c>
      <c r="L161" s="3"/>
      <c r="M161" s="3"/>
      <c r="N161" s="3"/>
      <c r="O161" s="3"/>
      <c r="P161" s="3"/>
    </row>
    <row r="162" spans="1:16" ht="38.25" x14ac:dyDescent="0.2">
      <c r="A162" s="31">
        <v>23</v>
      </c>
      <c r="B162" s="136" t="s">
        <v>14973</v>
      </c>
      <c r="C162" s="136" t="s">
        <v>1258</v>
      </c>
      <c r="D162" s="136"/>
      <c r="E162" s="31">
        <v>16</v>
      </c>
      <c r="F162" s="136" t="s">
        <v>14974</v>
      </c>
      <c r="G162" s="136" t="s">
        <v>14975</v>
      </c>
      <c r="H162" s="136" t="s">
        <v>14560</v>
      </c>
      <c r="I162" s="136" t="s">
        <v>14550</v>
      </c>
      <c r="J162" s="136" t="s">
        <v>14630</v>
      </c>
      <c r="L162" s="3"/>
      <c r="M162" s="3"/>
      <c r="N162" s="3"/>
      <c r="O162" s="3"/>
      <c r="P162" s="3"/>
    </row>
    <row r="163" spans="1:16" ht="38.25" x14ac:dyDescent="0.2">
      <c r="A163" s="31">
        <v>24</v>
      </c>
      <c r="B163" s="136" t="s">
        <v>14976</v>
      </c>
      <c r="C163" s="136" t="s">
        <v>1258</v>
      </c>
      <c r="D163" s="136"/>
      <c r="E163" s="31">
        <v>6.8</v>
      </c>
      <c r="F163" s="136" t="s">
        <v>14977</v>
      </c>
      <c r="G163" s="136" t="s">
        <v>14978</v>
      </c>
      <c r="H163" s="136" t="s">
        <v>14560</v>
      </c>
      <c r="I163" s="136" t="s">
        <v>14550</v>
      </c>
      <c r="J163" s="136" t="s">
        <v>14630</v>
      </c>
      <c r="L163" s="3"/>
      <c r="M163" s="3"/>
      <c r="N163" s="3"/>
      <c r="O163" s="3"/>
      <c r="P163" s="3"/>
    </row>
    <row r="164" spans="1:16" ht="38.25" x14ac:dyDescent="0.2">
      <c r="A164" s="31">
        <v>25</v>
      </c>
      <c r="B164" s="136" t="s">
        <v>14849</v>
      </c>
      <c r="C164" s="136" t="s">
        <v>1258</v>
      </c>
      <c r="D164" s="136"/>
      <c r="E164" s="31">
        <v>205.7</v>
      </c>
      <c r="F164" s="136" t="s">
        <v>14979</v>
      </c>
      <c r="G164" s="136" t="s">
        <v>14980</v>
      </c>
      <c r="H164" s="136" t="s">
        <v>14640</v>
      </c>
      <c r="I164" s="136" t="s">
        <v>14641</v>
      </c>
      <c r="J164" s="136" t="s">
        <v>14630</v>
      </c>
      <c r="L164" s="3"/>
      <c r="M164" s="3"/>
      <c r="N164" s="3"/>
      <c r="O164" s="3"/>
      <c r="P164" s="3"/>
    </row>
    <row r="165" spans="1:16" ht="38.25" x14ac:dyDescent="0.2">
      <c r="A165" s="31">
        <v>26</v>
      </c>
      <c r="B165" s="136" t="s">
        <v>14981</v>
      </c>
      <c r="C165" s="136" t="s">
        <v>1258</v>
      </c>
      <c r="D165" s="136"/>
      <c r="E165" s="31">
        <v>34</v>
      </c>
      <c r="F165" s="136" t="s">
        <v>14982</v>
      </c>
      <c r="G165" s="136" t="s">
        <v>14983</v>
      </c>
      <c r="H165" s="136" t="s">
        <v>14490</v>
      </c>
      <c r="I165" s="136" t="s">
        <v>14491</v>
      </c>
      <c r="J165" s="136" t="s">
        <v>14630</v>
      </c>
      <c r="L165" s="3"/>
      <c r="M165" s="3"/>
      <c r="N165" s="3"/>
      <c r="O165" s="3"/>
      <c r="P165" s="3"/>
    </row>
    <row r="166" spans="1:16" ht="38.25" x14ac:dyDescent="0.2">
      <c r="A166" s="31">
        <v>27</v>
      </c>
      <c r="B166" s="136" t="s">
        <v>14984</v>
      </c>
      <c r="C166" s="136" t="s">
        <v>1258</v>
      </c>
      <c r="D166" s="136"/>
      <c r="E166" s="31">
        <v>53</v>
      </c>
      <c r="F166" s="136" t="s">
        <v>14985</v>
      </c>
      <c r="G166" s="136" t="s">
        <v>14986</v>
      </c>
      <c r="H166" s="136" t="s">
        <v>14560</v>
      </c>
      <c r="I166" s="136" t="s">
        <v>14550</v>
      </c>
      <c r="J166" s="136" t="s">
        <v>14630</v>
      </c>
      <c r="L166" s="3"/>
      <c r="M166" s="3"/>
      <c r="N166" s="3"/>
      <c r="O166" s="3"/>
      <c r="P166" s="3"/>
    </row>
    <row r="167" spans="1:16" ht="38.25" x14ac:dyDescent="0.2">
      <c r="A167" s="31">
        <v>28</v>
      </c>
      <c r="B167" s="136" t="s">
        <v>14987</v>
      </c>
      <c r="C167" s="136" t="s">
        <v>1258</v>
      </c>
      <c r="D167" s="136"/>
      <c r="E167" s="31">
        <v>20</v>
      </c>
      <c r="F167" s="136" t="s">
        <v>14988</v>
      </c>
      <c r="G167" s="136" t="s">
        <v>14989</v>
      </c>
      <c r="H167" s="136" t="s">
        <v>14876</v>
      </c>
      <c r="I167" s="136" t="s">
        <v>14550</v>
      </c>
      <c r="J167" s="136" t="s">
        <v>14630</v>
      </c>
      <c r="L167" s="3"/>
      <c r="M167" s="3"/>
      <c r="N167" s="3"/>
      <c r="O167" s="3"/>
      <c r="P167" s="3"/>
    </row>
    <row r="168" spans="1:16" ht="38.25" x14ac:dyDescent="0.2">
      <c r="A168" s="31">
        <v>29</v>
      </c>
      <c r="B168" s="136" t="s">
        <v>14990</v>
      </c>
      <c r="C168" s="136" t="s">
        <v>1258</v>
      </c>
      <c r="D168" s="136"/>
      <c r="E168" s="31">
        <v>12.7</v>
      </c>
      <c r="F168" s="136" t="s">
        <v>14991</v>
      </c>
      <c r="G168" s="136" t="s">
        <v>14992</v>
      </c>
      <c r="H168" s="136" t="s">
        <v>14640</v>
      </c>
      <c r="I168" s="136" t="s">
        <v>14641</v>
      </c>
      <c r="J168" s="136" t="s">
        <v>14630</v>
      </c>
      <c r="L168" s="3"/>
      <c r="M168" s="3"/>
      <c r="N168" s="3"/>
      <c r="O168" s="3"/>
      <c r="P168" s="3"/>
    </row>
    <row r="169" spans="1:16" ht="38.25" x14ac:dyDescent="0.2">
      <c r="A169" s="31">
        <v>30</v>
      </c>
      <c r="B169" s="136" t="s">
        <v>14993</v>
      </c>
      <c r="C169" s="136" t="s">
        <v>1258</v>
      </c>
      <c r="D169" s="136"/>
      <c r="E169" s="31">
        <v>6.3</v>
      </c>
      <c r="F169" s="136" t="s">
        <v>14994</v>
      </c>
      <c r="G169" s="136" t="s">
        <v>14995</v>
      </c>
      <c r="H169" s="136" t="s">
        <v>14876</v>
      </c>
      <c r="I169" s="136" t="s">
        <v>14550</v>
      </c>
      <c r="J169" s="136" t="s">
        <v>14630</v>
      </c>
      <c r="L169" s="3"/>
      <c r="M169" s="3"/>
      <c r="N169" s="3"/>
      <c r="O169" s="3"/>
      <c r="P169" s="3"/>
    </row>
    <row r="170" spans="1:16" ht="38.25" x14ac:dyDescent="0.2">
      <c r="A170" s="31">
        <v>31</v>
      </c>
      <c r="B170" s="136" t="s">
        <v>14996</v>
      </c>
      <c r="C170" s="136" t="s">
        <v>1258</v>
      </c>
      <c r="D170" s="136"/>
      <c r="E170" s="31">
        <v>276</v>
      </c>
      <c r="F170" s="136" t="s">
        <v>14997</v>
      </c>
      <c r="G170" s="136" t="s">
        <v>14998</v>
      </c>
      <c r="H170" s="136" t="s">
        <v>14506</v>
      </c>
      <c r="I170" s="136" t="s">
        <v>14507</v>
      </c>
      <c r="J170" s="136" t="s">
        <v>14630</v>
      </c>
      <c r="L170" s="3"/>
      <c r="M170" s="3"/>
      <c r="N170" s="3"/>
      <c r="O170" s="3"/>
      <c r="P170" s="3"/>
    </row>
    <row r="171" spans="1:16" ht="38.25" x14ac:dyDescent="0.2">
      <c r="A171" s="31">
        <v>32</v>
      </c>
      <c r="B171" s="136" t="s">
        <v>14999</v>
      </c>
      <c r="C171" s="136" t="s">
        <v>1258</v>
      </c>
      <c r="D171" s="136"/>
      <c r="E171" s="31">
        <v>40</v>
      </c>
      <c r="F171" s="136" t="s">
        <v>15000</v>
      </c>
      <c r="G171" s="136" t="s">
        <v>15001</v>
      </c>
      <c r="H171" s="136" t="s">
        <v>14494</v>
      </c>
      <c r="I171" s="136" t="s">
        <v>14495</v>
      </c>
      <c r="J171" s="136" t="s">
        <v>14630</v>
      </c>
      <c r="L171" s="3"/>
      <c r="M171" s="3"/>
      <c r="N171" s="3"/>
      <c r="O171" s="3"/>
      <c r="P171" s="3"/>
    </row>
    <row r="172" spans="1:16" ht="51" x14ac:dyDescent="0.2">
      <c r="A172" s="31">
        <v>33</v>
      </c>
      <c r="B172" s="136" t="s">
        <v>15002</v>
      </c>
      <c r="C172" s="136" t="s">
        <v>1258</v>
      </c>
      <c r="D172" s="136"/>
      <c r="E172" s="31">
        <v>171.6</v>
      </c>
      <c r="F172" s="136" t="s">
        <v>15003</v>
      </c>
      <c r="G172" s="136" t="s">
        <v>15004</v>
      </c>
      <c r="H172" s="136" t="s">
        <v>14494</v>
      </c>
      <c r="I172" s="136" t="s">
        <v>14495</v>
      </c>
      <c r="J172" s="136" t="s">
        <v>14630</v>
      </c>
      <c r="L172" s="3"/>
      <c r="M172" s="3"/>
      <c r="N172" s="3"/>
      <c r="O172" s="3"/>
      <c r="P172" s="3"/>
    </row>
    <row r="173" spans="1:16" ht="38.25" x14ac:dyDescent="0.2">
      <c r="A173" s="31">
        <v>34</v>
      </c>
      <c r="B173" s="136" t="s">
        <v>6702</v>
      </c>
      <c r="C173" s="136" t="s">
        <v>1258</v>
      </c>
      <c r="D173" s="136"/>
      <c r="E173" s="31">
        <v>33.200000000000003</v>
      </c>
      <c r="F173" s="136" t="s">
        <v>15005</v>
      </c>
      <c r="G173" s="136" t="s">
        <v>15006</v>
      </c>
      <c r="H173" s="136" t="s">
        <v>14494</v>
      </c>
      <c r="I173" s="136" t="s">
        <v>14495</v>
      </c>
      <c r="J173" s="136" t="s">
        <v>14630</v>
      </c>
      <c r="K173" s="3"/>
      <c r="L173" s="3"/>
      <c r="M173" s="3"/>
      <c r="N173" s="3"/>
      <c r="O173" s="3"/>
      <c r="P173" s="3"/>
    </row>
    <row r="174" spans="1:16" ht="38.25" x14ac:dyDescent="0.2">
      <c r="A174" s="31">
        <v>35</v>
      </c>
      <c r="B174" s="136" t="s">
        <v>15007</v>
      </c>
      <c r="C174" s="136" t="s">
        <v>1258</v>
      </c>
      <c r="D174" s="136"/>
      <c r="E174" s="31">
        <v>25</v>
      </c>
      <c r="F174" s="136" t="s">
        <v>15008</v>
      </c>
      <c r="G174" s="136" t="s">
        <v>15009</v>
      </c>
      <c r="H174" s="136" t="s">
        <v>14876</v>
      </c>
      <c r="I174" s="136" t="s">
        <v>14550</v>
      </c>
      <c r="J174" s="136" t="s">
        <v>14630</v>
      </c>
      <c r="K174" s="3"/>
      <c r="L174" s="3"/>
      <c r="M174" s="3"/>
      <c r="N174" s="3"/>
      <c r="O174" s="3"/>
      <c r="P174" s="3"/>
    </row>
    <row r="175" spans="1:16" ht="51" x14ac:dyDescent="0.2">
      <c r="A175" s="31">
        <v>36</v>
      </c>
      <c r="B175" s="136" t="s">
        <v>15010</v>
      </c>
      <c r="C175" s="136" t="s">
        <v>1258</v>
      </c>
      <c r="D175" s="136"/>
      <c r="E175" s="31">
        <v>430</v>
      </c>
      <c r="F175" s="136" t="s">
        <v>15011</v>
      </c>
      <c r="G175" s="136" t="s">
        <v>15012</v>
      </c>
      <c r="H175" s="136" t="s">
        <v>15013</v>
      </c>
      <c r="I175" s="136" t="s">
        <v>15014</v>
      </c>
      <c r="J175" s="136" t="s">
        <v>15015</v>
      </c>
      <c r="L175" s="3"/>
      <c r="M175" s="3"/>
      <c r="N175" s="3"/>
      <c r="O175" s="3"/>
      <c r="P175" s="3"/>
    </row>
    <row r="176" spans="1:16" ht="38.25" x14ac:dyDescent="0.2">
      <c r="A176" s="167">
        <v>0</v>
      </c>
      <c r="B176" s="383" t="s">
        <v>14707</v>
      </c>
      <c r="C176" s="383" t="s">
        <v>1258</v>
      </c>
      <c r="D176" s="383"/>
      <c r="E176" s="167">
        <v>0</v>
      </c>
      <c r="F176" s="383" t="s">
        <v>15016</v>
      </c>
      <c r="G176" s="383"/>
      <c r="H176" s="383" t="s">
        <v>14472</v>
      </c>
      <c r="I176" s="383"/>
      <c r="J176" s="383" t="s">
        <v>14961</v>
      </c>
      <c r="L176" s="3"/>
      <c r="M176" s="3"/>
      <c r="N176" s="3"/>
      <c r="O176" s="3"/>
      <c r="P176" s="3"/>
    </row>
    <row r="177" spans="1:16" ht="38.25" x14ac:dyDescent="0.2">
      <c r="A177" s="167">
        <v>0</v>
      </c>
      <c r="B177" s="383" t="s">
        <v>14703</v>
      </c>
      <c r="C177" s="383" t="s">
        <v>1258</v>
      </c>
      <c r="D177" s="383"/>
      <c r="E177" s="167">
        <v>0</v>
      </c>
      <c r="F177" s="383" t="s">
        <v>15017</v>
      </c>
      <c r="G177" s="383"/>
      <c r="H177" s="383" t="s">
        <v>14472</v>
      </c>
      <c r="I177" s="383"/>
      <c r="J177" s="383" t="s">
        <v>14961</v>
      </c>
      <c r="L177" s="3"/>
      <c r="M177" s="3"/>
      <c r="N177" s="3"/>
      <c r="O177" s="3"/>
      <c r="P177" s="3"/>
    </row>
    <row r="178" spans="1:16" ht="38.25" x14ac:dyDescent="0.2">
      <c r="A178" s="167">
        <v>0</v>
      </c>
      <c r="B178" s="383" t="s">
        <v>14723</v>
      </c>
      <c r="C178" s="383" t="s">
        <v>1258</v>
      </c>
      <c r="D178" s="383"/>
      <c r="E178" s="167">
        <v>0</v>
      </c>
      <c r="F178" s="383" t="s">
        <v>15018</v>
      </c>
      <c r="G178" s="383"/>
      <c r="H178" s="383" t="s">
        <v>14472</v>
      </c>
      <c r="I178" s="383"/>
      <c r="J178" s="383" t="s">
        <v>14961</v>
      </c>
      <c r="L178" s="3"/>
      <c r="M178" s="3"/>
      <c r="N178" s="3"/>
      <c r="O178" s="3"/>
      <c r="P178" s="3"/>
    </row>
    <row r="179" spans="1:16" ht="38.25" x14ac:dyDescent="0.2">
      <c r="A179" s="167">
        <v>0</v>
      </c>
      <c r="B179" s="383" t="s">
        <v>14716</v>
      </c>
      <c r="C179" s="383" t="s">
        <v>1258</v>
      </c>
      <c r="D179" s="383"/>
      <c r="E179" s="167">
        <v>0</v>
      </c>
      <c r="F179" s="383" t="s">
        <v>15019</v>
      </c>
      <c r="G179" s="383"/>
      <c r="H179" s="383" t="s">
        <v>14472</v>
      </c>
      <c r="I179" s="383"/>
      <c r="J179" s="383" t="s">
        <v>14961</v>
      </c>
      <c r="L179" s="3"/>
      <c r="M179" s="3"/>
      <c r="N179" s="3"/>
      <c r="O179" s="3"/>
      <c r="P179" s="3"/>
    </row>
    <row r="180" spans="1:16" ht="51" x14ac:dyDescent="0.2">
      <c r="A180" s="167">
        <v>0</v>
      </c>
      <c r="B180" s="383" t="s">
        <v>14720</v>
      </c>
      <c r="C180" s="383" t="s">
        <v>1258</v>
      </c>
      <c r="D180" s="383"/>
      <c r="E180" s="167">
        <v>0</v>
      </c>
      <c r="F180" s="383" t="s">
        <v>15020</v>
      </c>
      <c r="G180" s="383"/>
      <c r="H180" s="383" t="s">
        <v>14472</v>
      </c>
      <c r="I180" s="383"/>
      <c r="J180" s="383" t="s">
        <v>14961</v>
      </c>
      <c r="L180" s="3"/>
      <c r="M180" s="3"/>
      <c r="N180" s="3"/>
      <c r="O180" s="3"/>
      <c r="P180" s="3"/>
    </row>
    <row r="181" spans="1:16" ht="38.25" x14ac:dyDescent="0.2">
      <c r="A181" s="167">
        <v>0</v>
      </c>
      <c r="B181" s="383" t="s">
        <v>14718</v>
      </c>
      <c r="C181" s="383" t="s">
        <v>1258</v>
      </c>
      <c r="D181" s="383"/>
      <c r="E181" s="167">
        <v>0</v>
      </c>
      <c r="F181" s="383" t="s">
        <v>15021</v>
      </c>
      <c r="G181" s="383"/>
      <c r="H181" s="383" t="s">
        <v>14472</v>
      </c>
      <c r="I181" s="383"/>
      <c r="J181" s="383" t="s">
        <v>14961</v>
      </c>
      <c r="L181" s="3"/>
      <c r="M181" s="3"/>
      <c r="N181" s="3"/>
      <c r="O181" s="3"/>
      <c r="P181" s="3"/>
    </row>
    <row r="182" spans="1:16" ht="38.25" x14ac:dyDescent="0.2">
      <c r="A182" s="167">
        <v>0</v>
      </c>
      <c r="B182" s="383" t="s">
        <v>14705</v>
      </c>
      <c r="C182" s="383" t="s">
        <v>1258</v>
      </c>
      <c r="D182" s="383"/>
      <c r="E182" s="167">
        <v>0</v>
      </c>
      <c r="F182" s="383" t="s">
        <v>15022</v>
      </c>
      <c r="G182" s="383"/>
      <c r="H182" s="383" t="s">
        <v>14472</v>
      </c>
      <c r="I182" s="383"/>
      <c r="J182" s="383" t="s">
        <v>14961</v>
      </c>
      <c r="L182" s="3"/>
      <c r="M182" s="3"/>
      <c r="N182" s="3"/>
      <c r="O182" s="3"/>
      <c r="P182" s="3"/>
    </row>
    <row r="183" spans="1:16" ht="38.25" x14ac:dyDescent="0.2">
      <c r="A183" s="31">
        <v>37</v>
      </c>
      <c r="B183" s="136" t="s">
        <v>15023</v>
      </c>
      <c r="C183" s="136" t="s">
        <v>1258</v>
      </c>
      <c r="D183" s="136"/>
      <c r="E183" s="31">
        <v>142</v>
      </c>
      <c r="F183" s="136" t="s">
        <v>15024</v>
      </c>
      <c r="G183" s="136" t="s">
        <v>15025</v>
      </c>
      <c r="H183" s="136" t="s">
        <v>14472</v>
      </c>
      <c r="I183" s="136" t="s">
        <v>14695</v>
      </c>
      <c r="J183" s="136" t="s">
        <v>14630</v>
      </c>
      <c r="L183" s="3"/>
      <c r="M183" s="3"/>
      <c r="N183" s="3"/>
      <c r="O183" s="3"/>
      <c r="P183" s="3"/>
    </row>
    <row r="184" spans="1:16" ht="38.25" x14ac:dyDescent="0.2">
      <c r="A184" s="167">
        <v>0</v>
      </c>
      <c r="B184" s="383" t="s">
        <v>14713</v>
      </c>
      <c r="C184" s="383" t="s">
        <v>1258</v>
      </c>
      <c r="D184" s="383"/>
      <c r="E184" s="167">
        <v>0</v>
      </c>
      <c r="F184" s="383" t="s">
        <v>15026</v>
      </c>
      <c r="G184" s="383"/>
      <c r="H184" s="383" t="s">
        <v>14472</v>
      </c>
      <c r="I184" s="383"/>
      <c r="J184" s="383" t="s">
        <v>14961</v>
      </c>
      <c r="L184" s="3"/>
      <c r="M184" s="3"/>
      <c r="N184" s="3"/>
      <c r="O184" s="3"/>
      <c r="P184" s="3"/>
    </row>
    <row r="185" spans="1:16" ht="25.5" x14ac:dyDescent="0.2">
      <c r="A185" s="162"/>
      <c r="B185" s="164" t="s">
        <v>1335</v>
      </c>
      <c r="C185" s="164">
        <v>37</v>
      </c>
      <c r="D185" s="164"/>
      <c r="E185" s="162">
        <f>SUM(E136:E184)</f>
        <v>2823.2999999999997</v>
      </c>
      <c r="F185" s="164"/>
      <c r="G185" s="164"/>
      <c r="H185" s="164"/>
      <c r="I185" s="164"/>
      <c r="J185" s="164"/>
      <c r="L185" s="3"/>
      <c r="M185" s="3"/>
      <c r="N185" s="3"/>
      <c r="O185" s="3"/>
      <c r="P185" s="3"/>
    </row>
    <row r="186" spans="1:16" ht="51" x14ac:dyDescent="0.2">
      <c r="A186" s="31">
        <v>1</v>
      </c>
      <c r="B186" s="136" t="s">
        <v>15027</v>
      </c>
      <c r="C186" s="136" t="s">
        <v>533</v>
      </c>
      <c r="D186" s="136"/>
      <c r="E186" s="31">
        <v>1.5</v>
      </c>
      <c r="F186" s="136" t="s">
        <v>15028</v>
      </c>
      <c r="G186" s="136" t="s">
        <v>15029</v>
      </c>
      <c r="H186" s="136" t="s">
        <v>15030</v>
      </c>
      <c r="I186" s="136" t="s">
        <v>15030</v>
      </c>
      <c r="J186" s="136" t="s">
        <v>15031</v>
      </c>
      <c r="L186" s="3"/>
      <c r="M186" s="3"/>
      <c r="N186" s="3"/>
      <c r="O186" s="3"/>
      <c r="P186" s="3"/>
    </row>
    <row r="187" spans="1:16" ht="38.25" x14ac:dyDescent="0.2">
      <c r="A187" s="162"/>
      <c r="B187" s="164" t="s">
        <v>5210</v>
      </c>
      <c r="C187" s="164">
        <v>1</v>
      </c>
      <c r="D187" s="164"/>
      <c r="E187" s="162">
        <f>SUM(E186)</f>
        <v>1.5</v>
      </c>
      <c r="F187" s="164"/>
      <c r="G187" s="164"/>
      <c r="H187" s="164"/>
      <c r="I187" s="164"/>
      <c r="J187" s="164"/>
      <c r="L187" s="3"/>
      <c r="M187" s="3"/>
      <c r="N187" s="3"/>
      <c r="O187" s="3"/>
      <c r="P187" s="3"/>
    </row>
    <row r="188" spans="1:16" ht="38.25" x14ac:dyDescent="0.2">
      <c r="A188" s="31">
        <v>1</v>
      </c>
      <c r="B188" s="136" t="s">
        <v>15032</v>
      </c>
      <c r="C188" s="136" t="s">
        <v>11885</v>
      </c>
      <c r="D188" s="136"/>
      <c r="E188" s="31">
        <v>5.9</v>
      </c>
      <c r="F188" s="136" t="s">
        <v>15033</v>
      </c>
      <c r="G188" s="136" t="s">
        <v>14543</v>
      </c>
      <c r="H188" s="136" t="s">
        <v>15034</v>
      </c>
      <c r="I188" s="136" t="s">
        <v>15034</v>
      </c>
      <c r="J188" s="136" t="s">
        <v>15035</v>
      </c>
      <c r="L188" s="3"/>
      <c r="M188" s="3"/>
      <c r="N188" s="3"/>
      <c r="O188" s="3"/>
      <c r="P188" s="3"/>
    </row>
    <row r="189" spans="1:16" ht="25.5" x14ac:dyDescent="0.2">
      <c r="A189" s="162"/>
      <c r="B189" s="164" t="s">
        <v>15036</v>
      </c>
      <c r="C189" s="164">
        <v>1</v>
      </c>
      <c r="D189" s="164"/>
      <c r="E189" s="162">
        <f>SUM(E188)</f>
        <v>5.9</v>
      </c>
      <c r="F189" s="164"/>
      <c r="G189" s="164"/>
      <c r="H189" s="164"/>
      <c r="I189" s="164"/>
      <c r="J189" s="164"/>
      <c r="L189" s="3"/>
      <c r="M189" s="3"/>
      <c r="N189" s="3"/>
      <c r="O189" s="3"/>
      <c r="P189" s="3"/>
    </row>
    <row r="190" spans="1:16" ht="38.25" x14ac:dyDescent="0.2">
      <c r="A190" s="31">
        <v>1</v>
      </c>
      <c r="B190" s="637" t="s">
        <v>15037</v>
      </c>
      <c r="C190" s="637" t="s">
        <v>5212</v>
      </c>
      <c r="D190" s="14"/>
      <c r="E190" s="638">
        <v>2.1</v>
      </c>
      <c r="F190" s="631" t="s">
        <v>15038</v>
      </c>
      <c r="G190" s="631" t="s">
        <v>15039</v>
      </c>
      <c r="H190" s="631" t="s">
        <v>14862</v>
      </c>
      <c r="I190" s="631" t="s">
        <v>14618</v>
      </c>
      <c r="J190" s="637" t="s">
        <v>15040</v>
      </c>
      <c r="L190" s="3"/>
      <c r="M190" s="3"/>
      <c r="N190" s="3"/>
      <c r="O190" s="3"/>
      <c r="P190" s="3"/>
    </row>
    <row r="191" spans="1:16" ht="38.25" x14ac:dyDescent="0.2">
      <c r="A191" s="31">
        <v>2</v>
      </c>
      <c r="B191" s="637" t="s">
        <v>15041</v>
      </c>
      <c r="C191" s="637" t="s">
        <v>5212</v>
      </c>
      <c r="D191" s="14"/>
      <c r="E191" s="638">
        <v>1</v>
      </c>
      <c r="F191" s="631" t="s">
        <v>15042</v>
      </c>
      <c r="G191" s="631" t="s">
        <v>15043</v>
      </c>
      <c r="H191" s="631" t="s">
        <v>14862</v>
      </c>
      <c r="I191" s="631" t="s">
        <v>14618</v>
      </c>
      <c r="J191" s="637" t="s">
        <v>15040</v>
      </c>
      <c r="L191" s="3"/>
      <c r="M191" s="3"/>
      <c r="N191" s="3"/>
      <c r="O191" s="3"/>
      <c r="P191" s="3"/>
    </row>
    <row r="192" spans="1:16" ht="63.75" x14ac:dyDescent="0.2">
      <c r="A192" s="31">
        <v>3</v>
      </c>
      <c r="B192" s="637" t="s">
        <v>15044</v>
      </c>
      <c r="C192" s="637" t="s">
        <v>5212</v>
      </c>
      <c r="D192" s="14"/>
      <c r="E192" s="638">
        <v>0.34339999999999998</v>
      </c>
      <c r="F192" s="631" t="s">
        <v>15045</v>
      </c>
      <c r="G192" s="631" t="s">
        <v>15045</v>
      </c>
      <c r="H192" s="631" t="s">
        <v>15046</v>
      </c>
      <c r="I192" s="631" t="s">
        <v>15046</v>
      </c>
      <c r="J192" s="637" t="s">
        <v>15047</v>
      </c>
      <c r="L192" s="3"/>
      <c r="M192" s="3"/>
      <c r="N192" s="3"/>
      <c r="O192" s="3"/>
      <c r="P192" s="3"/>
    </row>
    <row r="193" spans="1:16" ht="38.25" x14ac:dyDescent="0.2">
      <c r="A193" s="162"/>
      <c r="B193" s="164" t="s">
        <v>15048</v>
      </c>
      <c r="C193" s="164">
        <v>3</v>
      </c>
      <c r="D193" s="164"/>
      <c r="E193" s="162">
        <f>SUM(E190:E192)</f>
        <v>3.4434</v>
      </c>
      <c r="F193" s="164"/>
      <c r="G193" s="164"/>
      <c r="H193" s="164"/>
      <c r="I193" s="164"/>
      <c r="J193" s="164"/>
      <c r="L193" s="3"/>
      <c r="M193" s="3"/>
      <c r="N193" s="3"/>
      <c r="O193" s="3"/>
      <c r="P193" s="3"/>
    </row>
    <row r="194" spans="1:16" ht="38.25" x14ac:dyDescent="0.2">
      <c r="A194" s="31">
        <v>1</v>
      </c>
      <c r="B194" s="136" t="s">
        <v>15049</v>
      </c>
      <c r="C194" s="136" t="s">
        <v>1337</v>
      </c>
      <c r="D194" s="136"/>
      <c r="E194" s="452">
        <v>10</v>
      </c>
      <c r="F194" s="136" t="s">
        <v>15050</v>
      </c>
      <c r="G194" s="136" t="s">
        <v>15051</v>
      </c>
      <c r="H194" s="136" t="s">
        <v>15052</v>
      </c>
      <c r="I194" s="136" t="s">
        <v>15053</v>
      </c>
      <c r="J194" s="136" t="s">
        <v>14630</v>
      </c>
      <c r="L194" s="3"/>
      <c r="M194" s="3"/>
      <c r="N194" s="3"/>
      <c r="O194" s="3"/>
      <c r="P194" s="3"/>
    </row>
    <row r="195" spans="1:16" ht="38.25" x14ac:dyDescent="0.2">
      <c r="A195" s="31">
        <v>2</v>
      </c>
      <c r="B195" s="136" t="s">
        <v>15054</v>
      </c>
      <c r="C195" s="136" t="s">
        <v>1337</v>
      </c>
      <c r="D195" s="136"/>
      <c r="E195" s="452">
        <v>12</v>
      </c>
      <c r="F195" s="136" t="s">
        <v>15055</v>
      </c>
      <c r="G195" s="136" t="s">
        <v>15056</v>
      </c>
      <c r="H195" s="136" t="s">
        <v>15057</v>
      </c>
      <c r="I195" s="136" t="s">
        <v>15058</v>
      </c>
      <c r="J195" s="136" t="s">
        <v>14630</v>
      </c>
      <c r="L195" s="3"/>
      <c r="M195" s="3"/>
      <c r="N195" s="3"/>
      <c r="O195" s="3"/>
      <c r="P195" s="3"/>
    </row>
    <row r="196" spans="1:16" ht="51" x14ac:dyDescent="0.2">
      <c r="A196" s="31">
        <v>3</v>
      </c>
      <c r="B196" s="136" t="s">
        <v>8858</v>
      </c>
      <c r="C196" s="136" t="s">
        <v>1337</v>
      </c>
      <c r="D196" s="136"/>
      <c r="E196" s="452">
        <v>3.5</v>
      </c>
      <c r="F196" s="136" t="s">
        <v>15059</v>
      </c>
      <c r="G196" s="136" t="s">
        <v>15060</v>
      </c>
      <c r="H196" s="136" t="s">
        <v>15061</v>
      </c>
      <c r="I196" s="136" t="s">
        <v>15062</v>
      </c>
      <c r="J196" s="136" t="s">
        <v>14630</v>
      </c>
      <c r="L196" s="3"/>
      <c r="M196" s="3"/>
      <c r="N196" s="3"/>
      <c r="O196" s="3"/>
      <c r="P196" s="3"/>
    </row>
    <row r="197" spans="1:16" ht="38.25" x14ac:dyDescent="0.2">
      <c r="A197" s="31">
        <v>4</v>
      </c>
      <c r="B197" s="136" t="s">
        <v>15054</v>
      </c>
      <c r="C197" s="136" t="s">
        <v>1337</v>
      </c>
      <c r="D197" s="136"/>
      <c r="E197" s="452">
        <v>12</v>
      </c>
      <c r="F197" s="136" t="s">
        <v>15063</v>
      </c>
      <c r="G197" s="136" t="s">
        <v>15064</v>
      </c>
      <c r="H197" s="136" t="s">
        <v>15065</v>
      </c>
      <c r="I197" s="136" t="s">
        <v>15066</v>
      </c>
      <c r="J197" s="136" t="s">
        <v>14630</v>
      </c>
      <c r="L197" s="3"/>
      <c r="M197" s="3"/>
      <c r="N197" s="3"/>
      <c r="O197" s="3"/>
      <c r="P197" s="3"/>
    </row>
    <row r="198" spans="1:16" ht="63.75" x14ac:dyDescent="0.2">
      <c r="A198" s="31">
        <v>5</v>
      </c>
      <c r="B198" s="136" t="s">
        <v>15067</v>
      </c>
      <c r="C198" s="136" t="s">
        <v>1337</v>
      </c>
      <c r="D198" s="136"/>
      <c r="E198" s="452">
        <v>5</v>
      </c>
      <c r="F198" s="136" t="s">
        <v>15068</v>
      </c>
      <c r="G198" s="136" t="s">
        <v>15069</v>
      </c>
      <c r="H198" s="136" t="s">
        <v>15070</v>
      </c>
      <c r="I198" s="136" t="s">
        <v>15071</v>
      </c>
      <c r="J198" s="136" t="s">
        <v>14630</v>
      </c>
      <c r="L198" s="3"/>
      <c r="M198" s="3"/>
      <c r="N198" s="3"/>
      <c r="O198" s="3"/>
      <c r="P198" s="3"/>
    </row>
    <row r="199" spans="1:16" ht="51" x14ac:dyDescent="0.2">
      <c r="A199" s="31">
        <v>6</v>
      </c>
      <c r="B199" s="136" t="s">
        <v>15072</v>
      </c>
      <c r="C199" s="136" t="s">
        <v>1337</v>
      </c>
      <c r="D199" s="136"/>
      <c r="E199" s="452">
        <v>12</v>
      </c>
      <c r="F199" s="136" t="s">
        <v>15068</v>
      </c>
      <c r="G199" s="136" t="s">
        <v>15069</v>
      </c>
      <c r="H199" s="136" t="s">
        <v>15073</v>
      </c>
      <c r="I199" s="136"/>
      <c r="J199" s="136" t="s">
        <v>14630</v>
      </c>
      <c r="L199" s="3"/>
      <c r="M199" s="3"/>
      <c r="N199" s="3"/>
      <c r="O199" s="3"/>
      <c r="P199" s="3"/>
    </row>
    <row r="200" spans="1:16" ht="38.25" x14ac:dyDescent="0.2">
      <c r="A200" s="31">
        <v>7</v>
      </c>
      <c r="B200" s="136" t="s">
        <v>15074</v>
      </c>
      <c r="C200" s="136" t="s">
        <v>1337</v>
      </c>
      <c r="D200" s="136"/>
      <c r="E200" s="452">
        <v>2</v>
      </c>
      <c r="F200" s="136" t="s">
        <v>15075</v>
      </c>
      <c r="G200" s="136" t="s">
        <v>15076</v>
      </c>
      <c r="H200" s="136" t="s">
        <v>15077</v>
      </c>
      <c r="I200" s="136" t="s">
        <v>15078</v>
      </c>
      <c r="J200" s="136" t="s">
        <v>14630</v>
      </c>
      <c r="L200" s="3"/>
      <c r="M200" s="3"/>
      <c r="N200" s="3"/>
      <c r="O200" s="3"/>
      <c r="P200" s="3"/>
    </row>
    <row r="201" spans="1:16" ht="38.25" x14ac:dyDescent="0.2">
      <c r="A201" s="31">
        <v>8</v>
      </c>
      <c r="B201" s="136" t="s">
        <v>15074</v>
      </c>
      <c r="C201" s="136" t="s">
        <v>1337</v>
      </c>
      <c r="D201" s="136"/>
      <c r="E201" s="452">
        <v>2</v>
      </c>
      <c r="F201" s="136" t="s">
        <v>15079</v>
      </c>
      <c r="G201" s="136" t="s">
        <v>15080</v>
      </c>
      <c r="H201" s="136" t="s">
        <v>15081</v>
      </c>
      <c r="I201" s="136" t="s">
        <v>15082</v>
      </c>
      <c r="J201" s="136" t="s">
        <v>14630</v>
      </c>
      <c r="L201" s="3"/>
      <c r="M201" s="3"/>
      <c r="N201" s="3"/>
      <c r="O201" s="3"/>
      <c r="P201" s="3"/>
    </row>
    <row r="202" spans="1:16" ht="38.25" x14ac:dyDescent="0.2">
      <c r="A202" s="31">
        <v>9</v>
      </c>
      <c r="B202" s="136" t="s">
        <v>15074</v>
      </c>
      <c r="C202" s="136" t="s">
        <v>1337</v>
      </c>
      <c r="D202" s="136"/>
      <c r="E202" s="452">
        <v>2</v>
      </c>
      <c r="F202" s="136" t="s">
        <v>15083</v>
      </c>
      <c r="G202" s="136" t="s">
        <v>15084</v>
      </c>
      <c r="H202" s="136" t="s">
        <v>15085</v>
      </c>
      <c r="I202" s="136" t="s">
        <v>15078</v>
      </c>
      <c r="J202" s="136" t="s">
        <v>14630</v>
      </c>
      <c r="L202" s="3"/>
      <c r="M202" s="3"/>
      <c r="N202" s="3"/>
      <c r="O202" s="3"/>
      <c r="P202" s="3"/>
    </row>
    <row r="203" spans="1:16" ht="38.25" x14ac:dyDescent="0.2">
      <c r="A203" s="31">
        <v>10</v>
      </c>
      <c r="B203" s="136" t="s">
        <v>15086</v>
      </c>
      <c r="C203" s="136" t="s">
        <v>1337</v>
      </c>
      <c r="D203" s="136"/>
      <c r="E203" s="452">
        <v>6</v>
      </c>
      <c r="F203" s="136" t="s">
        <v>15087</v>
      </c>
      <c r="G203" s="136" t="s">
        <v>15088</v>
      </c>
      <c r="H203" s="136" t="s">
        <v>15089</v>
      </c>
      <c r="I203" s="136" t="s">
        <v>15090</v>
      </c>
      <c r="J203" s="136" t="s">
        <v>14630</v>
      </c>
      <c r="L203" s="3"/>
      <c r="M203" s="3"/>
      <c r="N203" s="3"/>
      <c r="O203" s="3"/>
      <c r="P203" s="3"/>
    </row>
    <row r="204" spans="1:16" ht="38.25" x14ac:dyDescent="0.2">
      <c r="A204" s="31">
        <v>11</v>
      </c>
      <c r="B204" s="136" t="s">
        <v>15074</v>
      </c>
      <c r="C204" s="136" t="s">
        <v>1337</v>
      </c>
      <c r="D204" s="136"/>
      <c r="E204" s="452">
        <v>7</v>
      </c>
      <c r="F204" s="136" t="s">
        <v>15091</v>
      </c>
      <c r="G204" s="136" t="s">
        <v>15092</v>
      </c>
      <c r="H204" s="136" t="s">
        <v>15093</v>
      </c>
      <c r="I204" s="136" t="s">
        <v>15094</v>
      </c>
      <c r="J204" s="136" t="s">
        <v>14630</v>
      </c>
      <c r="L204" s="3"/>
      <c r="M204" s="3"/>
      <c r="N204" s="3"/>
      <c r="O204" s="3"/>
      <c r="P204" s="3"/>
    </row>
    <row r="205" spans="1:16" ht="38.25" x14ac:dyDescent="0.2">
      <c r="A205" s="31">
        <v>12</v>
      </c>
      <c r="B205" s="136" t="s">
        <v>15074</v>
      </c>
      <c r="C205" s="136" t="s">
        <v>1337</v>
      </c>
      <c r="D205" s="136"/>
      <c r="E205" s="452">
        <v>3.67</v>
      </c>
      <c r="F205" s="136" t="s">
        <v>15095</v>
      </c>
      <c r="G205" s="136" t="s">
        <v>15096</v>
      </c>
      <c r="H205" s="136" t="s">
        <v>15097</v>
      </c>
      <c r="I205" s="136" t="s">
        <v>15098</v>
      </c>
      <c r="J205" s="136" t="s">
        <v>14630</v>
      </c>
      <c r="L205" s="3"/>
      <c r="M205" s="3"/>
      <c r="N205" s="3"/>
      <c r="O205" s="3"/>
      <c r="P205" s="3"/>
    </row>
    <row r="206" spans="1:16" ht="38.25" x14ac:dyDescent="0.2">
      <c r="A206" s="31">
        <v>13</v>
      </c>
      <c r="B206" s="136" t="s">
        <v>15099</v>
      </c>
      <c r="C206" s="136" t="s">
        <v>1337</v>
      </c>
      <c r="D206" s="136"/>
      <c r="E206" s="452">
        <v>1.74</v>
      </c>
      <c r="F206" s="136" t="s">
        <v>15100</v>
      </c>
      <c r="G206" s="136" t="s">
        <v>15101</v>
      </c>
      <c r="H206" s="136" t="s">
        <v>15102</v>
      </c>
      <c r="I206" s="136" t="s">
        <v>15098</v>
      </c>
      <c r="J206" s="136" t="s">
        <v>14630</v>
      </c>
      <c r="L206" s="3"/>
      <c r="M206" s="3"/>
      <c r="N206" s="3"/>
      <c r="O206" s="3"/>
      <c r="P206" s="3"/>
    </row>
    <row r="207" spans="1:16" ht="51" x14ac:dyDescent="0.2">
      <c r="A207" s="31">
        <v>14</v>
      </c>
      <c r="B207" s="136" t="s">
        <v>15103</v>
      </c>
      <c r="C207" s="136" t="s">
        <v>1337</v>
      </c>
      <c r="D207" s="136"/>
      <c r="E207" s="452">
        <v>6.6</v>
      </c>
      <c r="F207" s="136" t="s">
        <v>15104</v>
      </c>
      <c r="G207" s="136" t="s">
        <v>15105</v>
      </c>
      <c r="H207" s="136" t="s">
        <v>15106</v>
      </c>
      <c r="I207" s="136" t="s">
        <v>15107</v>
      </c>
      <c r="J207" s="136" t="s">
        <v>14630</v>
      </c>
      <c r="L207" s="3"/>
      <c r="M207" s="3"/>
      <c r="N207" s="3"/>
      <c r="O207" s="3"/>
      <c r="P207" s="3"/>
    </row>
    <row r="208" spans="1:16" ht="38.25" x14ac:dyDescent="0.2">
      <c r="A208" s="31">
        <v>15</v>
      </c>
      <c r="B208" s="136" t="s">
        <v>15108</v>
      </c>
      <c r="C208" s="136" t="s">
        <v>1337</v>
      </c>
      <c r="D208" s="136"/>
      <c r="E208" s="452">
        <v>4</v>
      </c>
      <c r="F208" s="136" t="s">
        <v>15109</v>
      </c>
      <c r="G208" s="136" t="s">
        <v>15110</v>
      </c>
      <c r="H208" s="136" t="s">
        <v>15111</v>
      </c>
      <c r="I208" s="136" t="s">
        <v>15112</v>
      </c>
      <c r="J208" s="136" t="s">
        <v>14630</v>
      </c>
      <c r="L208" s="3"/>
      <c r="M208" s="3"/>
      <c r="N208" s="3"/>
      <c r="O208" s="3"/>
      <c r="P208" s="3"/>
    </row>
    <row r="209" spans="1:16" ht="38.25" x14ac:dyDescent="0.2">
      <c r="A209" s="31">
        <v>16</v>
      </c>
      <c r="B209" s="136" t="s">
        <v>15108</v>
      </c>
      <c r="C209" s="136" t="s">
        <v>1337</v>
      </c>
      <c r="D209" s="136"/>
      <c r="E209" s="452">
        <v>3.8</v>
      </c>
      <c r="F209" s="136" t="s">
        <v>15113</v>
      </c>
      <c r="G209" s="136" t="s">
        <v>15114</v>
      </c>
      <c r="H209" s="136" t="s">
        <v>15115</v>
      </c>
      <c r="I209" s="136" t="s">
        <v>15115</v>
      </c>
      <c r="J209" s="136" t="s">
        <v>14630</v>
      </c>
      <c r="L209" s="3"/>
      <c r="M209" s="3"/>
      <c r="N209" s="3"/>
      <c r="O209" s="3"/>
      <c r="P209" s="3"/>
    </row>
    <row r="210" spans="1:16" ht="38.25" x14ac:dyDescent="0.2">
      <c r="A210" s="31">
        <v>17</v>
      </c>
      <c r="B210" s="136" t="s">
        <v>15108</v>
      </c>
      <c r="C210" s="136" t="s">
        <v>1337</v>
      </c>
      <c r="D210" s="136"/>
      <c r="E210" s="452">
        <v>4.5999999999999996</v>
      </c>
      <c r="F210" s="136" t="s">
        <v>15116</v>
      </c>
      <c r="G210" s="136" t="s">
        <v>15117</v>
      </c>
      <c r="H210" s="136" t="s">
        <v>15118</v>
      </c>
      <c r="I210" s="136" t="s">
        <v>15119</v>
      </c>
      <c r="J210" s="136" t="s">
        <v>14630</v>
      </c>
      <c r="L210" s="3"/>
      <c r="M210" s="3"/>
      <c r="N210" s="3"/>
      <c r="O210" s="3"/>
      <c r="P210" s="3"/>
    </row>
    <row r="211" spans="1:16" ht="38.25" x14ac:dyDescent="0.2">
      <c r="A211" s="31">
        <v>18</v>
      </c>
      <c r="B211" s="136" t="s">
        <v>15074</v>
      </c>
      <c r="C211" s="136" t="s">
        <v>1337</v>
      </c>
      <c r="D211" s="136"/>
      <c r="E211" s="452">
        <v>3</v>
      </c>
      <c r="F211" s="136" t="s">
        <v>15120</v>
      </c>
      <c r="G211" s="136" t="s">
        <v>15121</v>
      </c>
      <c r="H211" s="136" t="s">
        <v>15118</v>
      </c>
      <c r="I211" s="136" t="s">
        <v>15122</v>
      </c>
      <c r="J211" s="136" t="s">
        <v>14630</v>
      </c>
      <c r="L211" s="3"/>
      <c r="M211" s="3"/>
      <c r="N211" s="3"/>
      <c r="O211" s="3"/>
      <c r="P211" s="3"/>
    </row>
    <row r="212" spans="1:16" ht="38.25" x14ac:dyDescent="0.2">
      <c r="A212" s="31">
        <v>19</v>
      </c>
      <c r="B212" s="136" t="s">
        <v>15123</v>
      </c>
      <c r="C212" s="136" t="s">
        <v>1337</v>
      </c>
      <c r="D212" s="136"/>
      <c r="E212" s="452">
        <v>26</v>
      </c>
      <c r="F212" s="136" t="s">
        <v>15124</v>
      </c>
      <c r="G212" s="136" t="s">
        <v>15125</v>
      </c>
      <c r="H212" s="136" t="s">
        <v>15126</v>
      </c>
      <c r="I212" s="136" t="s">
        <v>15126</v>
      </c>
      <c r="J212" s="136" t="s">
        <v>14630</v>
      </c>
      <c r="L212" s="3"/>
      <c r="M212" s="3"/>
      <c r="N212" s="3"/>
      <c r="O212" s="3"/>
      <c r="P212" s="3"/>
    </row>
    <row r="213" spans="1:16" ht="51" x14ac:dyDescent="0.2">
      <c r="A213" s="31">
        <v>20</v>
      </c>
      <c r="B213" s="136" t="s">
        <v>15127</v>
      </c>
      <c r="C213" s="136" t="s">
        <v>1337</v>
      </c>
      <c r="D213" s="136"/>
      <c r="E213" s="452">
        <v>93</v>
      </c>
      <c r="F213" s="136" t="s">
        <v>15128</v>
      </c>
      <c r="G213" s="136" t="s">
        <v>15129</v>
      </c>
      <c r="H213" s="136" t="s">
        <v>15130</v>
      </c>
      <c r="I213" s="136" t="s">
        <v>15130</v>
      </c>
      <c r="J213" s="136" t="s">
        <v>14630</v>
      </c>
      <c r="L213" s="3"/>
      <c r="M213" s="3"/>
      <c r="N213" s="3"/>
      <c r="O213" s="3"/>
      <c r="P213" s="3"/>
    </row>
    <row r="214" spans="1:16" ht="38.25" x14ac:dyDescent="0.2">
      <c r="A214" s="31">
        <v>21</v>
      </c>
      <c r="B214" s="136" t="s">
        <v>15074</v>
      </c>
      <c r="C214" s="136" t="s">
        <v>1337</v>
      </c>
      <c r="D214" s="136"/>
      <c r="E214" s="452">
        <v>2</v>
      </c>
      <c r="F214" s="136" t="s">
        <v>15131</v>
      </c>
      <c r="G214" s="136" t="s">
        <v>15132</v>
      </c>
      <c r="H214" s="136" t="s">
        <v>15133</v>
      </c>
      <c r="I214" s="136" t="s">
        <v>15134</v>
      </c>
      <c r="J214" s="136" t="s">
        <v>14630</v>
      </c>
      <c r="L214" s="3"/>
      <c r="M214" s="3"/>
      <c r="N214" s="3"/>
      <c r="O214" s="3"/>
      <c r="P214" s="3"/>
    </row>
    <row r="215" spans="1:16" ht="38.25" x14ac:dyDescent="0.2">
      <c r="A215" s="31">
        <v>22</v>
      </c>
      <c r="B215" s="136" t="s">
        <v>15074</v>
      </c>
      <c r="C215" s="136" t="s">
        <v>1337</v>
      </c>
      <c r="D215" s="136"/>
      <c r="E215" s="452">
        <v>2</v>
      </c>
      <c r="F215" s="136" t="s">
        <v>15135</v>
      </c>
      <c r="G215" s="136" t="s">
        <v>15136</v>
      </c>
      <c r="H215" s="136" t="s">
        <v>15137</v>
      </c>
      <c r="I215" s="136" t="s">
        <v>15134</v>
      </c>
      <c r="J215" s="136" t="s">
        <v>14630</v>
      </c>
      <c r="L215" s="3"/>
      <c r="M215" s="3"/>
      <c r="N215" s="3"/>
      <c r="O215" s="3"/>
      <c r="P215" s="3"/>
    </row>
    <row r="216" spans="1:16" ht="38.25" x14ac:dyDescent="0.2">
      <c r="A216" s="31">
        <v>23</v>
      </c>
      <c r="B216" s="136" t="s">
        <v>15138</v>
      </c>
      <c r="C216" s="136" t="s">
        <v>1337</v>
      </c>
      <c r="D216" s="136"/>
      <c r="E216" s="452">
        <v>10.6</v>
      </c>
      <c r="F216" s="136" t="s">
        <v>14553</v>
      </c>
      <c r="G216" s="136" t="s">
        <v>14554</v>
      </c>
      <c r="H216" s="136" t="s">
        <v>15139</v>
      </c>
      <c r="I216" s="136" t="s">
        <v>15140</v>
      </c>
      <c r="J216" s="136" t="s">
        <v>14630</v>
      </c>
      <c r="L216" s="3"/>
      <c r="M216" s="3"/>
      <c r="N216" s="3"/>
      <c r="O216" s="3"/>
      <c r="P216" s="3"/>
    </row>
    <row r="217" spans="1:16" ht="63.75" x14ac:dyDescent="0.2">
      <c r="A217" s="31">
        <v>24</v>
      </c>
      <c r="B217" s="136" t="s">
        <v>15141</v>
      </c>
      <c r="C217" s="136" t="s">
        <v>1337</v>
      </c>
      <c r="D217" s="136"/>
      <c r="E217" s="359">
        <v>47.185299999999998</v>
      </c>
      <c r="F217" s="136" t="s">
        <v>14553</v>
      </c>
      <c r="G217" s="136" t="s">
        <v>15142</v>
      </c>
      <c r="H217" s="136" t="s">
        <v>15139</v>
      </c>
      <c r="I217" s="136" t="s">
        <v>15143</v>
      </c>
      <c r="J217" s="136" t="s">
        <v>15144</v>
      </c>
      <c r="L217" s="3"/>
      <c r="M217" s="3"/>
      <c r="N217" s="3"/>
      <c r="O217" s="3"/>
      <c r="P217" s="3"/>
    </row>
    <row r="218" spans="1:16" ht="38.25" x14ac:dyDescent="0.2">
      <c r="A218" s="31">
        <v>25</v>
      </c>
      <c r="B218" s="136" t="s">
        <v>15145</v>
      </c>
      <c r="C218" s="136" t="s">
        <v>1337</v>
      </c>
      <c r="D218" s="136"/>
      <c r="E218" s="452">
        <v>19.5</v>
      </c>
      <c r="F218" s="136" t="s">
        <v>14553</v>
      </c>
      <c r="G218" s="136" t="s">
        <v>14554</v>
      </c>
      <c r="H218" s="136" t="s">
        <v>15139</v>
      </c>
      <c r="I218" s="136" t="s">
        <v>15140</v>
      </c>
      <c r="J218" s="136" t="s">
        <v>14630</v>
      </c>
      <c r="L218" s="3"/>
      <c r="M218" s="3"/>
      <c r="N218" s="3"/>
      <c r="O218" s="3"/>
      <c r="P218" s="3"/>
    </row>
    <row r="219" spans="1:16" ht="38.25" x14ac:dyDescent="0.2">
      <c r="A219" s="31">
        <v>26</v>
      </c>
      <c r="B219" s="136" t="s">
        <v>15146</v>
      </c>
      <c r="C219" s="136" t="s">
        <v>1337</v>
      </c>
      <c r="D219" s="136"/>
      <c r="E219" s="452">
        <v>26</v>
      </c>
      <c r="F219" s="136" t="s">
        <v>14553</v>
      </c>
      <c r="G219" s="136" t="s">
        <v>14554</v>
      </c>
      <c r="H219" s="136" t="s">
        <v>14555</v>
      </c>
      <c r="I219" s="136" t="s">
        <v>14555</v>
      </c>
      <c r="J219" s="136" t="s">
        <v>14630</v>
      </c>
      <c r="L219" s="3"/>
      <c r="M219" s="3"/>
      <c r="N219" s="3"/>
      <c r="O219" s="3"/>
      <c r="P219" s="3"/>
    </row>
    <row r="220" spans="1:16" ht="38.25" x14ac:dyDescent="0.2">
      <c r="A220" s="31">
        <v>27</v>
      </c>
      <c r="B220" s="136" t="s">
        <v>15147</v>
      </c>
      <c r="C220" s="136" t="s">
        <v>1337</v>
      </c>
      <c r="D220" s="136"/>
      <c r="E220" s="452">
        <v>8.8000000000000007</v>
      </c>
      <c r="F220" s="136" t="s">
        <v>14553</v>
      </c>
      <c r="G220" s="136" t="s">
        <v>14554</v>
      </c>
      <c r="H220" s="136" t="s">
        <v>15139</v>
      </c>
      <c r="I220" s="136" t="s">
        <v>14857</v>
      </c>
      <c r="J220" s="136" t="s">
        <v>14630</v>
      </c>
      <c r="L220" s="3"/>
      <c r="M220" s="3"/>
      <c r="N220" s="3"/>
      <c r="O220" s="3"/>
      <c r="P220" s="3"/>
    </row>
    <row r="221" spans="1:16" ht="38.25" x14ac:dyDescent="0.2">
      <c r="A221" s="31">
        <v>28</v>
      </c>
      <c r="B221" s="136" t="s">
        <v>15148</v>
      </c>
      <c r="C221" s="136" t="s">
        <v>1337</v>
      </c>
      <c r="D221" s="136"/>
      <c r="E221" s="452">
        <v>36</v>
      </c>
      <c r="F221" s="136" t="s">
        <v>14553</v>
      </c>
      <c r="G221" s="136" t="s">
        <v>14554</v>
      </c>
      <c r="H221" s="136" t="s">
        <v>15139</v>
      </c>
      <c r="I221" s="136" t="s">
        <v>15140</v>
      </c>
      <c r="J221" s="136" t="s">
        <v>14630</v>
      </c>
      <c r="L221" s="3"/>
      <c r="M221" s="3"/>
      <c r="N221" s="3"/>
      <c r="O221" s="3"/>
      <c r="P221" s="3"/>
    </row>
    <row r="222" spans="1:16" ht="38.25" x14ac:dyDescent="0.2">
      <c r="A222" s="31">
        <v>29</v>
      </c>
      <c r="B222" s="136" t="s">
        <v>15149</v>
      </c>
      <c r="C222" s="136" t="s">
        <v>1337</v>
      </c>
      <c r="D222" s="136"/>
      <c r="E222" s="452">
        <v>1.9</v>
      </c>
      <c r="F222" s="136" t="s">
        <v>14553</v>
      </c>
      <c r="G222" s="136" t="s">
        <v>14554</v>
      </c>
      <c r="H222" s="136" t="s">
        <v>15139</v>
      </c>
      <c r="I222" s="136" t="s">
        <v>15140</v>
      </c>
      <c r="J222" s="136" t="s">
        <v>14630</v>
      </c>
      <c r="L222" s="3"/>
      <c r="M222" s="3"/>
      <c r="N222" s="3"/>
      <c r="O222" s="3"/>
      <c r="P222" s="3"/>
    </row>
    <row r="223" spans="1:16" ht="38.25" x14ac:dyDescent="0.2">
      <c r="A223" s="31">
        <v>30</v>
      </c>
      <c r="B223" s="136" t="s">
        <v>15150</v>
      </c>
      <c r="C223" s="136" t="s">
        <v>1337</v>
      </c>
      <c r="D223" s="136"/>
      <c r="E223" s="452">
        <v>12.36</v>
      </c>
      <c r="F223" s="136" t="s">
        <v>14553</v>
      </c>
      <c r="G223" s="136" t="s">
        <v>14554</v>
      </c>
      <c r="H223" s="136" t="s">
        <v>15139</v>
      </c>
      <c r="I223" s="136" t="s">
        <v>14857</v>
      </c>
      <c r="J223" s="136" t="s">
        <v>14630</v>
      </c>
      <c r="L223" s="3"/>
      <c r="M223" s="3"/>
      <c r="N223" s="3"/>
      <c r="O223" s="3"/>
      <c r="P223" s="3"/>
    </row>
    <row r="224" spans="1:16" ht="38.25" x14ac:dyDescent="0.2">
      <c r="A224" s="31">
        <v>31</v>
      </c>
      <c r="B224" s="136" t="s">
        <v>15151</v>
      </c>
      <c r="C224" s="136" t="s">
        <v>1337</v>
      </c>
      <c r="D224" s="136"/>
      <c r="E224" s="452">
        <v>150</v>
      </c>
      <c r="F224" s="136" t="s">
        <v>15152</v>
      </c>
      <c r="G224" s="136" t="s">
        <v>15153</v>
      </c>
      <c r="H224" s="136" t="s">
        <v>15154</v>
      </c>
      <c r="I224" s="136" t="s">
        <v>15014</v>
      </c>
      <c r="J224" s="136" t="s">
        <v>14630</v>
      </c>
      <c r="L224" s="3"/>
      <c r="M224" s="3"/>
      <c r="N224" s="3"/>
      <c r="O224" s="3"/>
      <c r="P224" s="3"/>
    </row>
    <row r="225" spans="1:16" ht="51" x14ac:dyDescent="0.2">
      <c r="A225" s="31">
        <v>32</v>
      </c>
      <c r="B225" s="136" t="s">
        <v>15155</v>
      </c>
      <c r="C225" s="136" t="s">
        <v>1337</v>
      </c>
      <c r="D225" s="136"/>
      <c r="E225" s="452">
        <v>1.94</v>
      </c>
      <c r="F225" s="136" t="s">
        <v>15152</v>
      </c>
      <c r="G225" s="136" t="s">
        <v>15156</v>
      </c>
      <c r="H225" s="136" t="s">
        <v>15154</v>
      </c>
      <c r="I225" s="136" t="s">
        <v>15157</v>
      </c>
      <c r="J225" s="136" t="s">
        <v>14630</v>
      </c>
      <c r="L225" s="3" t="s">
        <v>5401</v>
      </c>
      <c r="M225" s="3"/>
      <c r="N225" s="3"/>
      <c r="O225" s="3"/>
      <c r="P225" s="3"/>
    </row>
    <row r="226" spans="1:16" ht="38.25" x14ac:dyDescent="0.2">
      <c r="A226" s="31">
        <v>33</v>
      </c>
      <c r="B226" s="136" t="s">
        <v>15074</v>
      </c>
      <c r="C226" s="136" t="s">
        <v>1337</v>
      </c>
      <c r="D226" s="136"/>
      <c r="E226" s="452">
        <v>2.35</v>
      </c>
      <c r="F226" s="136" t="s">
        <v>15152</v>
      </c>
      <c r="G226" s="136" t="s">
        <v>15153</v>
      </c>
      <c r="H226" s="136" t="s">
        <v>15154</v>
      </c>
      <c r="I226" s="136" t="s">
        <v>15014</v>
      </c>
      <c r="J226" s="136" t="s">
        <v>14630</v>
      </c>
      <c r="L226" s="3"/>
      <c r="M226" s="3"/>
      <c r="N226" s="3"/>
      <c r="O226" s="3"/>
      <c r="P226" s="3"/>
    </row>
    <row r="227" spans="1:16" ht="38.25" x14ac:dyDescent="0.2">
      <c r="A227" s="31">
        <v>34</v>
      </c>
      <c r="B227" s="136" t="s">
        <v>15158</v>
      </c>
      <c r="C227" s="136" t="s">
        <v>1337</v>
      </c>
      <c r="D227" s="136"/>
      <c r="E227" s="452">
        <v>20</v>
      </c>
      <c r="F227" s="136" t="s">
        <v>15159</v>
      </c>
      <c r="G227" s="136" t="s">
        <v>15160</v>
      </c>
      <c r="H227" s="136" t="s">
        <v>15161</v>
      </c>
      <c r="I227" s="136" t="s">
        <v>15162</v>
      </c>
      <c r="J227" s="136" t="s">
        <v>14630</v>
      </c>
      <c r="L227" s="3"/>
      <c r="M227" s="3"/>
      <c r="N227" s="3"/>
      <c r="O227" s="3"/>
      <c r="P227" s="3"/>
    </row>
    <row r="228" spans="1:16" ht="38.25" x14ac:dyDescent="0.2">
      <c r="A228" s="31">
        <v>35</v>
      </c>
      <c r="B228" s="136" t="s">
        <v>15163</v>
      </c>
      <c r="C228" s="136" t="s">
        <v>1337</v>
      </c>
      <c r="D228" s="136"/>
      <c r="E228" s="452">
        <v>1.5</v>
      </c>
      <c r="F228" s="136" t="s">
        <v>15159</v>
      </c>
      <c r="G228" s="136" t="s">
        <v>15160</v>
      </c>
      <c r="H228" s="136" t="s">
        <v>15161</v>
      </c>
      <c r="I228" s="136" t="s">
        <v>15162</v>
      </c>
      <c r="J228" s="136" t="s">
        <v>14630</v>
      </c>
      <c r="L228" s="3"/>
      <c r="M228" s="3"/>
      <c r="N228" s="3"/>
      <c r="O228" s="3"/>
      <c r="P228" s="3"/>
    </row>
    <row r="229" spans="1:16" ht="38.25" x14ac:dyDescent="0.2">
      <c r="A229" s="31">
        <v>36</v>
      </c>
      <c r="B229" s="136" t="s">
        <v>15164</v>
      </c>
      <c r="C229" s="136" t="s">
        <v>1337</v>
      </c>
      <c r="D229" s="136"/>
      <c r="E229" s="452">
        <v>5</v>
      </c>
      <c r="F229" s="136" t="s">
        <v>15159</v>
      </c>
      <c r="G229" s="136" t="s">
        <v>15160</v>
      </c>
      <c r="H229" s="136" t="s">
        <v>15161</v>
      </c>
      <c r="I229" s="136" t="s">
        <v>15162</v>
      </c>
      <c r="J229" s="136" t="s">
        <v>14630</v>
      </c>
      <c r="L229" s="3"/>
      <c r="M229" s="3"/>
      <c r="N229" s="3"/>
      <c r="O229" s="3"/>
      <c r="P229" s="3"/>
    </row>
    <row r="230" spans="1:16" ht="51" x14ac:dyDescent="0.2">
      <c r="A230" s="31">
        <v>37</v>
      </c>
      <c r="B230" s="136" t="s">
        <v>15165</v>
      </c>
      <c r="C230" s="136" t="s">
        <v>1337</v>
      </c>
      <c r="D230" s="136"/>
      <c r="E230" s="452">
        <v>6</v>
      </c>
      <c r="F230" s="136" t="s">
        <v>15166</v>
      </c>
      <c r="G230" s="136" t="s">
        <v>15167</v>
      </c>
      <c r="H230" s="136" t="s">
        <v>15168</v>
      </c>
      <c r="I230" s="136" t="s">
        <v>15169</v>
      </c>
      <c r="J230" s="136" t="s">
        <v>14630</v>
      </c>
      <c r="L230" s="3"/>
      <c r="M230" s="3"/>
      <c r="N230" s="3"/>
      <c r="O230" s="3"/>
      <c r="P230" s="3"/>
    </row>
    <row r="231" spans="1:16" ht="51" x14ac:dyDescent="0.2">
      <c r="A231" s="31">
        <v>38</v>
      </c>
      <c r="B231" s="136" t="s">
        <v>15170</v>
      </c>
      <c r="C231" s="136" t="s">
        <v>1337</v>
      </c>
      <c r="D231" s="136"/>
      <c r="E231" s="452">
        <v>7</v>
      </c>
      <c r="F231" s="136" t="s">
        <v>15171</v>
      </c>
      <c r="G231" s="136" t="s">
        <v>15172</v>
      </c>
      <c r="H231" s="136" t="s">
        <v>15173</v>
      </c>
      <c r="I231" s="136" t="s">
        <v>15169</v>
      </c>
      <c r="J231" s="136" t="s">
        <v>14630</v>
      </c>
      <c r="L231" s="3"/>
      <c r="M231" s="3"/>
      <c r="N231" s="3"/>
      <c r="O231" s="3"/>
      <c r="P231" s="3"/>
    </row>
    <row r="232" spans="1:16" ht="38.25" x14ac:dyDescent="0.2">
      <c r="A232" s="31">
        <v>39</v>
      </c>
      <c r="B232" s="136" t="s">
        <v>15174</v>
      </c>
      <c r="C232" s="136" t="s">
        <v>1337</v>
      </c>
      <c r="D232" s="136"/>
      <c r="E232" s="452">
        <v>14</v>
      </c>
      <c r="F232" s="136" t="s">
        <v>15175</v>
      </c>
      <c r="G232" s="136" t="s">
        <v>15176</v>
      </c>
      <c r="H232" s="136" t="s">
        <v>15177</v>
      </c>
      <c r="I232" s="136" t="s">
        <v>15178</v>
      </c>
      <c r="J232" s="136" t="s">
        <v>14630</v>
      </c>
      <c r="L232" s="3"/>
      <c r="M232" s="3"/>
      <c r="N232" s="3"/>
      <c r="O232" s="3"/>
      <c r="P232" s="3"/>
    </row>
    <row r="233" spans="1:16" ht="51" x14ac:dyDescent="0.2">
      <c r="A233" s="31">
        <v>40</v>
      </c>
      <c r="B233" s="136" t="s">
        <v>15179</v>
      </c>
      <c r="C233" s="136" t="s">
        <v>1337</v>
      </c>
      <c r="D233" s="136"/>
      <c r="E233" s="452">
        <v>54.46</v>
      </c>
      <c r="F233" s="136" t="s">
        <v>15180</v>
      </c>
      <c r="G233" s="136" t="s">
        <v>15181</v>
      </c>
      <c r="H233" s="136" t="s">
        <v>15182</v>
      </c>
      <c r="I233" s="136" t="s">
        <v>14582</v>
      </c>
      <c r="J233" s="136" t="s">
        <v>15183</v>
      </c>
      <c r="L233" s="3"/>
      <c r="M233" s="3"/>
      <c r="N233" s="3"/>
      <c r="O233" s="3"/>
      <c r="P233" s="3"/>
    </row>
    <row r="234" spans="1:16" ht="51" x14ac:dyDescent="0.2">
      <c r="A234" s="31">
        <v>41</v>
      </c>
      <c r="B234" s="136" t="s">
        <v>15184</v>
      </c>
      <c r="C234" s="136" t="s">
        <v>1337</v>
      </c>
      <c r="D234" s="136"/>
      <c r="E234" s="452">
        <v>32</v>
      </c>
      <c r="F234" s="136" t="s">
        <v>15185</v>
      </c>
      <c r="G234" s="136" t="s">
        <v>15186</v>
      </c>
      <c r="H234" s="136" t="s">
        <v>15187</v>
      </c>
      <c r="I234" s="136" t="s">
        <v>15188</v>
      </c>
      <c r="J234" s="136" t="s">
        <v>14630</v>
      </c>
      <c r="L234" s="3"/>
      <c r="M234" s="3"/>
      <c r="N234" s="3"/>
      <c r="O234" s="3"/>
      <c r="P234" s="3"/>
    </row>
    <row r="235" spans="1:16" ht="38.25" x14ac:dyDescent="0.2">
      <c r="A235" s="31">
        <v>42</v>
      </c>
      <c r="B235" s="136" t="s">
        <v>15189</v>
      </c>
      <c r="C235" s="136" t="s">
        <v>1337</v>
      </c>
      <c r="D235" s="136"/>
      <c r="E235" s="452">
        <v>15.4</v>
      </c>
      <c r="F235" s="136" t="s">
        <v>15190</v>
      </c>
      <c r="G235" s="136" t="s">
        <v>15191</v>
      </c>
      <c r="H235" s="136" t="s">
        <v>14617</v>
      </c>
      <c r="I235" s="136" t="s">
        <v>14618</v>
      </c>
      <c r="J235" s="136" t="s">
        <v>14630</v>
      </c>
      <c r="L235" s="3"/>
      <c r="M235" s="3"/>
      <c r="N235" s="3"/>
      <c r="O235" s="3"/>
      <c r="P235" s="3"/>
    </row>
    <row r="236" spans="1:16" ht="51" x14ac:dyDescent="0.2">
      <c r="A236" s="31">
        <v>43</v>
      </c>
      <c r="B236" s="136" t="s">
        <v>15074</v>
      </c>
      <c r="C236" s="136" t="s">
        <v>1337</v>
      </c>
      <c r="D236" s="136"/>
      <c r="E236" s="452">
        <v>6</v>
      </c>
      <c r="F236" s="136" t="s">
        <v>15192</v>
      </c>
      <c r="G236" s="136" t="s">
        <v>15193</v>
      </c>
      <c r="H236" s="136" t="s">
        <v>15194</v>
      </c>
      <c r="I236" s="136" t="s">
        <v>15194</v>
      </c>
      <c r="J236" s="136" t="s">
        <v>14630</v>
      </c>
      <c r="L236" s="3"/>
      <c r="M236" s="3"/>
      <c r="N236" s="3"/>
      <c r="O236" s="3"/>
      <c r="P236" s="3"/>
    </row>
    <row r="237" spans="1:16" ht="38.25" x14ac:dyDescent="0.2">
      <c r="A237" s="31">
        <v>44</v>
      </c>
      <c r="B237" s="136" t="s">
        <v>15108</v>
      </c>
      <c r="C237" s="136" t="s">
        <v>1337</v>
      </c>
      <c r="D237" s="136"/>
      <c r="E237" s="452">
        <v>11</v>
      </c>
      <c r="F237" s="136" t="s">
        <v>15195</v>
      </c>
      <c r="G237" s="136" t="s">
        <v>15196</v>
      </c>
      <c r="H237" s="136" t="s">
        <v>15197</v>
      </c>
      <c r="I237" s="136" t="s">
        <v>15178</v>
      </c>
      <c r="J237" s="136" t="s">
        <v>14630</v>
      </c>
      <c r="L237" s="3"/>
      <c r="M237" s="3"/>
      <c r="N237" s="3"/>
      <c r="O237" s="3"/>
      <c r="P237" s="3"/>
    </row>
    <row r="238" spans="1:16" ht="38.25" x14ac:dyDescent="0.2">
      <c r="A238" s="31">
        <v>45</v>
      </c>
      <c r="B238" s="136" t="s">
        <v>15198</v>
      </c>
      <c r="C238" s="136" t="s">
        <v>1337</v>
      </c>
      <c r="D238" s="136"/>
      <c r="E238" s="452">
        <v>13.9</v>
      </c>
      <c r="F238" s="136" t="s">
        <v>15199</v>
      </c>
      <c r="G238" s="136" t="s">
        <v>15200</v>
      </c>
      <c r="H238" s="136" t="s">
        <v>15201</v>
      </c>
      <c r="I238" s="136" t="s">
        <v>14871</v>
      </c>
      <c r="J238" s="136" t="s">
        <v>15202</v>
      </c>
      <c r="L238" s="3"/>
      <c r="M238" s="3"/>
      <c r="N238" s="3"/>
      <c r="O238" s="3"/>
      <c r="P238" s="3"/>
    </row>
    <row r="239" spans="1:16" ht="38.25" x14ac:dyDescent="0.2">
      <c r="A239" s="31">
        <v>46</v>
      </c>
      <c r="B239" s="136" t="s">
        <v>15108</v>
      </c>
      <c r="C239" s="136" t="s">
        <v>1337</v>
      </c>
      <c r="D239" s="136"/>
      <c r="E239" s="452">
        <v>3.4</v>
      </c>
      <c r="F239" s="136" t="s">
        <v>15203</v>
      </c>
      <c r="G239" s="136" t="s">
        <v>15204</v>
      </c>
      <c r="H239" s="136" t="s">
        <v>15205</v>
      </c>
      <c r="I239" s="136" t="s">
        <v>15206</v>
      </c>
      <c r="J239" s="136" t="s">
        <v>15207</v>
      </c>
      <c r="K239" s="3"/>
      <c r="O239" s="3"/>
      <c r="P239" s="3"/>
    </row>
    <row r="240" spans="1:16" ht="38.25" x14ac:dyDescent="0.2">
      <c r="A240" s="31">
        <v>47</v>
      </c>
      <c r="B240" s="136" t="s">
        <v>15074</v>
      </c>
      <c r="C240" s="136" t="s">
        <v>1337</v>
      </c>
      <c r="D240" s="136"/>
      <c r="E240" s="452">
        <v>1.5</v>
      </c>
      <c r="F240" s="136" t="s">
        <v>15208</v>
      </c>
      <c r="G240" s="136" t="s">
        <v>15209</v>
      </c>
      <c r="H240" s="136" t="s">
        <v>15210</v>
      </c>
      <c r="I240" s="136" t="s">
        <v>15211</v>
      </c>
      <c r="J240" s="136" t="s">
        <v>14630</v>
      </c>
      <c r="K240" s="3"/>
      <c r="O240" s="3"/>
      <c r="P240" s="3"/>
    </row>
    <row r="241" spans="1:16" ht="63.75" x14ac:dyDescent="0.2">
      <c r="A241" s="31">
        <v>48</v>
      </c>
      <c r="B241" s="136" t="s">
        <v>15074</v>
      </c>
      <c r="C241" s="136" t="s">
        <v>1337</v>
      </c>
      <c r="D241" s="136"/>
      <c r="E241" s="452">
        <v>3.5</v>
      </c>
      <c r="F241" s="136" t="s">
        <v>15212</v>
      </c>
      <c r="G241" s="136" t="s">
        <v>15213</v>
      </c>
      <c r="H241" s="136" t="s">
        <v>15214</v>
      </c>
      <c r="I241" s="136" t="s">
        <v>15215</v>
      </c>
      <c r="J241" s="136" t="s">
        <v>14630</v>
      </c>
      <c r="K241" s="3"/>
      <c r="O241" s="3"/>
      <c r="P241" s="3"/>
    </row>
    <row r="242" spans="1:16" ht="51" x14ac:dyDescent="0.2">
      <c r="A242" s="31">
        <v>49</v>
      </c>
      <c r="B242" s="136" t="s">
        <v>15108</v>
      </c>
      <c r="C242" s="136" t="s">
        <v>1337</v>
      </c>
      <c r="D242" s="136"/>
      <c r="E242" s="452">
        <v>1</v>
      </c>
      <c r="F242" s="136" t="s">
        <v>15216</v>
      </c>
      <c r="G242" s="136" t="s">
        <v>15217</v>
      </c>
      <c r="H242" s="136" t="s">
        <v>15218</v>
      </c>
      <c r="I242" s="136" t="s">
        <v>14517</v>
      </c>
      <c r="J242" s="136" t="s">
        <v>14630</v>
      </c>
      <c r="K242" s="3"/>
      <c r="O242" s="3"/>
      <c r="P242" s="3"/>
    </row>
    <row r="243" spans="1:16" ht="38.25" x14ac:dyDescent="0.2">
      <c r="A243" s="31">
        <v>50</v>
      </c>
      <c r="B243" s="136" t="s">
        <v>15219</v>
      </c>
      <c r="C243" s="136" t="s">
        <v>1337</v>
      </c>
      <c r="D243" s="136"/>
      <c r="E243" s="452">
        <v>4</v>
      </c>
      <c r="F243" s="136" t="s">
        <v>15220</v>
      </c>
      <c r="G243" s="136" t="s">
        <v>15221</v>
      </c>
      <c r="H243" s="136" t="s">
        <v>15222</v>
      </c>
      <c r="I243" s="136" t="s">
        <v>15222</v>
      </c>
      <c r="J243" s="136" t="s">
        <v>14630</v>
      </c>
      <c r="K243" s="3"/>
      <c r="O243" s="3"/>
      <c r="P243" s="3"/>
    </row>
    <row r="244" spans="1:16" ht="51" x14ac:dyDescent="0.2">
      <c r="A244" s="31">
        <v>51</v>
      </c>
      <c r="B244" s="136" t="s">
        <v>15223</v>
      </c>
      <c r="C244" s="136" t="s">
        <v>1337</v>
      </c>
      <c r="D244" s="136"/>
      <c r="E244" s="452">
        <v>3</v>
      </c>
      <c r="F244" s="136" t="s">
        <v>15224</v>
      </c>
      <c r="G244" s="136" t="s">
        <v>15225</v>
      </c>
      <c r="H244" s="136" t="s">
        <v>15226</v>
      </c>
      <c r="I244" s="136" t="s">
        <v>15227</v>
      </c>
      <c r="J244" s="136" t="s">
        <v>14630</v>
      </c>
      <c r="K244" s="3"/>
      <c r="O244" s="3"/>
      <c r="P244" s="3"/>
    </row>
    <row r="245" spans="1:16" ht="38.25" x14ac:dyDescent="0.2">
      <c r="A245" s="31">
        <v>52</v>
      </c>
      <c r="B245" s="136" t="s">
        <v>15108</v>
      </c>
      <c r="C245" s="136" t="s">
        <v>1337</v>
      </c>
      <c r="D245" s="136"/>
      <c r="E245" s="452">
        <v>5</v>
      </c>
      <c r="F245" s="136" t="s">
        <v>15228</v>
      </c>
      <c r="G245" s="136" t="s">
        <v>15229</v>
      </c>
      <c r="H245" s="136" t="s">
        <v>15230</v>
      </c>
      <c r="I245" s="136" t="s">
        <v>15231</v>
      </c>
      <c r="J245" s="136" t="s">
        <v>14630</v>
      </c>
      <c r="K245" s="3"/>
      <c r="O245" s="3"/>
      <c r="P245" s="3"/>
    </row>
    <row r="246" spans="1:16" ht="38.25" x14ac:dyDescent="0.2">
      <c r="A246" s="31">
        <v>53</v>
      </c>
      <c r="B246" s="136" t="s">
        <v>15108</v>
      </c>
      <c r="C246" s="136" t="s">
        <v>1337</v>
      </c>
      <c r="D246" s="136"/>
      <c r="E246" s="452">
        <v>3</v>
      </c>
      <c r="F246" s="136" t="s">
        <v>15232</v>
      </c>
      <c r="G246" s="136" t="s">
        <v>15233</v>
      </c>
      <c r="H246" s="136" t="s">
        <v>15234</v>
      </c>
      <c r="I246" s="136" t="s">
        <v>14742</v>
      </c>
      <c r="J246" s="136" t="s">
        <v>14630</v>
      </c>
      <c r="K246" s="3"/>
      <c r="O246" s="3"/>
      <c r="P246" s="3"/>
    </row>
    <row r="247" spans="1:16" ht="51" x14ac:dyDescent="0.2">
      <c r="A247" s="31">
        <v>54</v>
      </c>
      <c r="B247" s="136" t="s">
        <v>15235</v>
      </c>
      <c r="C247" s="136" t="s">
        <v>1337</v>
      </c>
      <c r="D247" s="136"/>
      <c r="E247" s="452">
        <v>12</v>
      </c>
      <c r="F247" s="136" t="s">
        <v>15236</v>
      </c>
      <c r="G247" s="136" t="s">
        <v>15237</v>
      </c>
      <c r="H247" s="136" t="s">
        <v>15238</v>
      </c>
      <c r="I247" s="136" t="s">
        <v>15239</v>
      </c>
      <c r="J247" s="136" t="s">
        <v>14630</v>
      </c>
      <c r="K247" s="3"/>
      <c r="O247" s="3"/>
      <c r="P247" s="3"/>
    </row>
    <row r="248" spans="1:16" ht="38.25" x14ac:dyDescent="0.2">
      <c r="A248" s="31">
        <v>55</v>
      </c>
      <c r="B248" s="136" t="s">
        <v>15240</v>
      </c>
      <c r="C248" s="136" t="s">
        <v>1337</v>
      </c>
      <c r="D248" s="136"/>
      <c r="E248" s="452">
        <v>1.4233</v>
      </c>
      <c r="F248" s="136" t="s">
        <v>15241</v>
      </c>
      <c r="G248" s="136" t="s">
        <v>15242</v>
      </c>
      <c r="H248" s="136" t="s">
        <v>15243</v>
      </c>
      <c r="I248" s="136" t="s">
        <v>15243</v>
      </c>
      <c r="J248" s="136" t="s">
        <v>15244</v>
      </c>
      <c r="K248" s="3"/>
      <c r="O248" s="3"/>
      <c r="P248" s="3"/>
    </row>
    <row r="249" spans="1:16" ht="38.25" x14ac:dyDescent="0.2">
      <c r="A249" s="31">
        <v>56</v>
      </c>
      <c r="B249" s="136" t="s">
        <v>15245</v>
      </c>
      <c r="C249" s="136" t="s">
        <v>1337</v>
      </c>
      <c r="D249" s="136"/>
      <c r="E249" s="452">
        <v>13.9339</v>
      </c>
      <c r="F249" s="136" t="s">
        <v>15246</v>
      </c>
      <c r="G249" s="136" t="s">
        <v>15247</v>
      </c>
      <c r="H249" s="136" t="s">
        <v>15248</v>
      </c>
      <c r="I249" s="136" t="s">
        <v>15248</v>
      </c>
      <c r="J249" s="136" t="s">
        <v>15249</v>
      </c>
      <c r="K249" s="3"/>
      <c r="O249" s="3"/>
      <c r="P249" s="3"/>
    </row>
    <row r="250" spans="1:16" ht="76.5" x14ac:dyDescent="0.2">
      <c r="A250" s="31">
        <v>57</v>
      </c>
      <c r="B250" s="637" t="s">
        <v>15250</v>
      </c>
      <c r="C250" s="637" t="s">
        <v>1721</v>
      </c>
      <c r="D250" s="637"/>
      <c r="E250" s="638">
        <v>0.22370000000000001</v>
      </c>
      <c r="F250" s="631" t="s">
        <v>15251</v>
      </c>
      <c r="G250" s="631" t="s">
        <v>15252</v>
      </c>
      <c r="H250" s="631" t="s">
        <v>15253</v>
      </c>
      <c r="I250" s="631" t="s">
        <v>15253</v>
      </c>
      <c r="J250" s="637" t="s">
        <v>15254</v>
      </c>
      <c r="K250" s="3"/>
      <c r="O250" s="3"/>
      <c r="P250" s="3"/>
    </row>
    <row r="251" spans="1:16" ht="51" x14ac:dyDescent="0.2">
      <c r="A251" s="31">
        <v>58</v>
      </c>
      <c r="B251" s="136" t="s">
        <v>15255</v>
      </c>
      <c r="C251" s="637" t="s">
        <v>1721</v>
      </c>
      <c r="D251" s="14"/>
      <c r="E251" s="31">
        <v>4.9000000000000004</v>
      </c>
      <c r="F251" s="632" t="s">
        <v>15256</v>
      </c>
      <c r="G251" s="632" t="s">
        <v>15257</v>
      </c>
      <c r="H251" s="632" t="s">
        <v>15258</v>
      </c>
      <c r="I251" s="632" t="s">
        <v>14517</v>
      </c>
      <c r="J251" s="136" t="s">
        <v>15259</v>
      </c>
      <c r="K251" s="3"/>
    </row>
    <row r="252" spans="1:16" ht="63.75" x14ac:dyDescent="0.2">
      <c r="A252" s="31">
        <v>59</v>
      </c>
      <c r="B252" s="136" t="s">
        <v>15260</v>
      </c>
      <c r="C252" s="637" t="s">
        <v>1721</v>
      </c>
      <c r="D252" s="14"/>
      <c r="E252" s="31">
        <v>1.9273</v>
      </c>
      <c r="F252" s="632" t="s">
        <v>15261</v>
      </c>
      <c r="G252" s="632" t="s">
        <v>15262</v>
      </c>
      <c r="H252" s="632" t="s">
        <v>15263</v>
      </c>
      <c r="I252" s="632" t="s">
        <v>15264</v>
      </c>
      <c r="J252" s="136" t="s">
        <v>15265</v>
      </c>
      <c r="K252" s="3"/>
      <c r="O252" s="3"/>
      <c r="P252" s="3"/>
    </row>
    <row r="253" spans="1:16" ht="51" x14ac:dyDescent="0.2">
      <c r="A253" s="31">
        <v>60</v>
      </c>
      <c r="B253" s="136" t="s">
        <v>15260</v>
      </c>
      <c r="C253" s="637" t="s">
        <v>1721</v>
      </c>
      <c r="D253" s="14"/>
      <c r="E253" s="31">
        <v>1.7949999999999999</v>
      </c>
      <c r="F253" s="632" t="s">
        <v>15266</v>
      </c>
      <c r="G253" s="632" t="s">
        <v>15267</v>
      </c>
      <c r="H253" s="632" t="s">
        <v>15268</v>
      </c>
      <c r="I253" s="632" t="s">
        <v>15227</v>
      </c>
      <c r="J253" s="136" t="s">
        <v>15269</v>
      </c>
      <c r="K253" s="3"/>
      <c r="O253" s="3"/>
      <c r="P253" s="3"/>
    </row>
    <row r="254" spans="1:16" ht="63.75" x14ac:dyDescent="0.2">
      <c r="A254" s="656">
        <v>61</v>
      </c>
      <c r="B254" s="657" t="s">
        <v>15270</v>
      </c>
      <c r="C254" s="637" t="s">
        <v>1721</v>
      </c>
      <c r="D254" s="51"/>
      <c r="E254" s="658">
        <v>23.44</v>
      </c>
      <c r="F254" s="657" t="s">
        <v>15271</v>
      </c>
      <c r="G254" s="657" t="s">
        <v>15271</v>
      </c>
      <c r="H254" s="632" t="s">
        <v>14658</v>
      </c>
      <c r="I254" s="657" t="s">
        <v>14658</v>
      </c>
      <c r="J254" s="657" t="s">
        <v>15272</v>
      </c>
      <c r="K254" s="3"/>
      <c r="O254" s="3"/>
      <c r="P254" s="3"/>
    </row>
    <row r="255" spans="1:16" ht="63.75" x14ac:dyDescent="0.2">
      <c r="A255" s="162"/>
      <c r="B255" s="164" t="s">
        <v>15273</v>
      </c>
      <c r="C255" s="164">
        <v>61</v>
      </c>
      <c r="D255" s="164"/>
      <c r="E255" s="659">
        <f>SUM(E194:E254)</f>
        <v>810.84850000000006</v>
      </c>
      <c r="F255" s="164"/>
      <c r="G255" s="164"/>
      <c r="H255" s="164"/>
      <c r="I255" s="164"/>
      <c r="J255" s="490"/>
      <c r="K255" s="3"/>
      <c r="L255" s="3"/>
      <c r="M255" s="3"/>
      <c r="O255" s="3"/>
      <c r="P255" s="3"/>
    </row>
    <row r="256" spans="1:16" ht="38.25" x14ac:dyDescent="0.2">
      <c r="A256" s="31">
        <v>1</v>
      </c>
      <c r="B256" s="136" t="s">
        <v>15274</v>
      </c>
      <c r="C256" s="136" t="s">
        <v>480</v>
      </c>
      <c r="D256" s="136" t="s">
        <v>481</v>
      </c>
      <c r="E256" s="31">
        <v>5.5</v>
      </c>
      <c r="F256" s="136" t="s">
        <v>15275</v>
      </c>
      <c r="G256" s="136" t="s">
        <v>15276</v>
      </c>
      <c r="H256" s="136" t="s">
        <v>14500</v>
      </c>
      <c r="I256" s="136" t="s">
        <v>14501</v>
      </c>
      <c r="J256" s="136" t="s">
        <v>14630</v>
      </c>
      <c r="K256" s="3"/>
      <c r="O256" s="3"/>
      <c r="P256" s="3"/>
    </row>
    <row r="257" spans="1:16" ht="38.25" x14ac:dyDescent="0.2">
      <c r="A257" s="31">
        <v>2</v>
      </c>
      <c r="B257" s="136" t="s">
        <v>15277</v>
      </c>
      <c r="C257" s="136" t="s">
        <v>480</v>
      </c>
      <c r="D257" s="136" t="s">
        <v>481</v>
      </c>
      <c r="E257" s="31">
        <v>261</v>
      </c>
      <c r="F257" s="136" t="s">
        <v>15278</v>
      </c>
      <c r="G257" s="136" t="s">
        <v>15279</v>
      </c>
      <c r="H257" s="136" t="s">
        <v>14527</v>
      </c>
      <c r="I257" s="136" t="s">
        <v>14528</v>
      </c>
      <c r="J257" s="136" t="s">
        <v>14630</v>
      </c>
      <c r="L257" s="3"/>
      <c r="M257" s="3"/>
      <c r="N257" s="3"/>
      <c r="O257" s="3"/>
      <c r="P257" s="3"/>
    </row>
    <row r="258" spans="1:16" ht="63.75" x14ac:dyDescent="0.2">
      <c r="A258" s="31">
        <v>3</v>
      </c>
      <c r="B258" s="136" t="s">
        <v>15280</v>
      </c>
      <c r="C258" s="136" t="s">
        <v>480</v>
      </c>
      <c r="D258" s="136" t="s">
        <v>481</v>
      </c>
      <c r="E258" s="31">
        <v>146.5</v>
      </c>
      <c r="F258" s="136" t="s">
        <v>15281</v>
      </c>
      <c r="G258" s="136" t="s">
        <v>15282</v>
      </c>
      <c r="H258" s="136" t="s">
        <v>14527</v>
      </c>
      <c r="I258" s="136" t="s">
        <v>14528</v>
      </c>
      <c r="J258" s="136" t="s">
        <v>15283</v>
      </c>
      <c r="L258" s="3"/>
      <c r="M258" s="3"/>
      <c r="N258" s="3"/>
      <c r="O258" s="3"/>
      <c r="P258" s="3"/>
    </row>
    <row r="259" spans="1:16" ht="38.25" x14ac:dyDescent="0.2">
      <c r="A259" s="31">
        <v>4</v>
      </c>
      <c r="B259" s="136" t="s">
        <v>15284</v>
      </c>
      <c r="C259" s="136" t="s">
        <v>480</v>
      </c>
      <c r="D259" s="136" t="s">
        <v>481</v>
      </c>
      <c r="E259" s="31">
        <v>186</v>
      </c>
      <c r="F259" s="136" t="s">
        <v>15285</v>
      </c>
      <c r="G259" s="136" t="s">
        <v>15286</v>
      </c>
      <c r="H259" s="136" t="s">
        <v>14527</v>
      </c>
      <c r="I259" s="136" t="s">
        <v>14528</v>
      </c>
      <c r="J259" s="136" t="s">
        <v>14630</v>
      </c>
      <c r="L259" s="3"/>
      <c r="M259" s="3"/>
      <c r="N259" s="3"/>
      <c r="O259" s="3"/>
      <c r="P259" s="3"/>
    </row>
    <row r="260" spans="1:16" ht="63.75" x14ac:dyDescent="0.2">
      <c r="A260" s="31">
        <v>5</v>
      </c>
      <c r="B260" s="136" t="s">
        <v>15287</v>
      </c>
      <c r="C260" s="136" t="s">
        <v>480</v>
      </c>
      <c r="D260" s="136" t="s">
        <v>481</v>
      </c>
      <c r="E260" s="31">
        <v>15.7</v>
      </c>
      <c r="F260" s="136" t="s">
        <v>15288</v>
      </c>
      <c r="G260" s="136" t="s">
        <v>15289</v>
      </c>
      <c r="H260" s="136" t="s">
        <v>14640</v>
      </c>
      <c r="I260" s="136" t="s">
        <v>14641</v>
      </c>
      <c r="J260" s="136" t="s">
        <v>14630</v>
      </c>
      <c r="L260" s="3"/>
      <c r="M260" s="3"/>
      <c r="N260" s="3"/>
      <c r="O260" s="3"/>
      <c r="P260" s="3"/>
    </row>
    <row r="261" spans="1:16" ht="63.75" x14ac:dyDescent="0.2">
      <c r="A261" s="31">
        <v>6</v>
      </c>
      <c r="B261" s="136" t="s">
        <v>15290</v>
      </c>
      <c r="C261" s="136" t="s">
        <v>480</v>
      </c>
      <c r="D261" s="136" t="s">
        <v>481</v>
      </c>
      <c r="E261" s="31">
        <v>12</v>
      </c>
      <c r="F261" s="136" t="s">
        <v>15291</v>
      </c>
      <c r="G261" s="136" t="s">
        <v>15292</v>
      </c>
      <c r="H261" s="136" t="s">
        <v>14640</v>
      </c>
      <c r="I261" s="136" t="s">
        <v>14641</v>
      </c>
      <c r="J261" s="136" t="s">
        <v>14630</v>
      </c>
      <c r="L261" s="3"/>
      <c r="M261" s="3"/>
      <c r="N261" s="3"/>
      <c r="O261" s="3"/>
      <c r="P261" s="3"/>
    </row>
    <row r="262" spans="1:16" ht="38.25" x14ac:dyDescent="0.2">
      <c r="A262" s="31">
        <v>7</v>
      </c>
      <c r="B262" s="136" t="s">
        <v>15293</v>
      </c>
      <c r="C262" s="136" t="s">
        <v>480</v>
      </c>
      <c r="D262" s="136" t="s">
        <v>481</v>
      </c>
      <c r="E262" s="31">
        <v>35</v>
      </c>
      <c r="F262" s="136" t="s">
        <v>15294</v>
      </c>
      <c r="G262" s="136" t="s">
        <v>15295</v>
      </c>
      <c r="H262" s="136" t="s">
        <v>14527</v>
      </c>
      <c r="I262" s="136" t="s">
        <v>14528</v>
      </c>
      <c r="J262" s="136" t="s">
        <v>14884</v>
      </c>
      <c r="L262" s="3"/>
      <c r="M262" s="3"/>
      <c r="N262" s="3"/>
      <c r="O262" s="3"/>
      <c r="P262" s="3"/>
    </row>
    <row r="263" spans="1:16" ht="76.5" x14ac:dyDescent="0.2">
      <c r="A263" s="31">
        <v>8</v>
      </c>
      <c r="B263" s="136" t="s">
        <v>15296</v>
      </c>
      <c r="C263" s="136" t="s">
        <v>480</v>
      </c>
      <c r="D263" s="136" t="s">
        <v>481</v>
      </c>
      <c r="E263" s="31">
        <v>1</v>
      </c>
      <c r="F263" s="136" t="s">
        <v>15297</v>
      </c>
      <c r="G263" s="136" t="s">
        <v>15298</v>
      </c>
      <c r="H263" s="136" t="s">
        <v>15299</v>
      </c>
      <c r="I263" s="136" t="s">
        <v>15122</v>
      </c>
      <c r="J263" s="136" t="s">
        <v>14630</v>
      </c>
    </row>
    <row r="264" spans="1:16" ht="38.25" x14ac:dyDescent="0.2">
      <c r="A264" s="31">
        <v>9</v>
      </c>
      <c r="B264" s="136" t="s">
        <v>15300</v>
      </c>
      <c r="C264" s="136" t="s">
        <v>480</v>
      </c>
      <c r="D264" s="136" t="s">
        <v>481</v>
      </c>
      <c r="E264" s="31">
        <v>515</v>
      </c>
      <c r="F264" s="136" t="s">
        <v>15301</v>
      </c>
      <c r="G264" s="136" t="s">
        <v>15302</v>
      </c>
      <c r="H264" s="136" t="s">
        <v>14494</v>
      </c>
      <c r="I264" s="136" t="s">
        <v>14495</v>
      </c>
      <c r="J264" s="136" t="s">
        <v>15303</v>
      </c>
    </row>
    <row r="265" spans="1:16" ht="38.25" x14ac:dyDescent="0.2">
      <c r="A265" s="31">
        <v>10</v>
      </c>
      <c r="B265" s="136" t="s">
        <v>15304</v>
      </c>
      <c r="C265" s="136" t="s">
        <v>480</v>
      </c>
      <c r="D265" s="136" t="s">
        <v>481</v>
      </c>
      <c r="E265" s="31">
        <v>1</v>
      </c>
      <c r="F265" s="136" t="s">
        <v>15305</v>
      </c>
      <c r="G265" s="136" t="s">
        <v>15306</v>
      </c>
      <c r="H265" s="136" t="s">
        <v>15307</v>
      </c>
      <c r="I265" s="136" t="s">
        <v>14805</v>
      </c>
      <c r="J265" s="136" t="s">
        <v>14630</v>
      </c>
    </row>
    <row r="266" spans="1:16" ht="38.25" x14ac:dyDescent="0.2">
      <c r="A266" s="31">
        <v>11</v>
      </c>
      <c r="B266" s="136" t="s">
        <v>15308</v>
      </c>
      <c r="C266" s="136" t="s">
        <v>480</v>
      </c>
      <c r="D266" s="136" t="s">
        <v>481</v>
      </c>
      <c r="E266" s="31">
        <v>1.3</v>
      </c>
      <c r="F266" s="136" t="s">
        <v>15309</v>
      </c>
      <c r="G266" s="136" t="s">
        <v>15310</v>
      </c>
      <c r="H266" s="136" t="s">
        <v>15311</v>
      </c>
      <c r="I266" s="136" t="s">
        <v>15098</v>
      </c>
      <c r="J266" s="136" t="s">
        <v>14630</v>
      </c>
    </row>
    <row r="267" spans="1:16" ht="38.25" x14ac:dyDescent="0.2">
      <c r="A267" s="31">
        <v>12</v>
      </c>
      <c r="B267" s="136" t="s">
        <v>15312</v>
      </c>
      <c r="C267" s="136" t="s">
        <v>480</v>
      </c>
      <c r="D267" s="136" t="s">
        <v>481</v>
      </c>
      <c r="E267" s="31">
        <v>1.9</v>
      </c>
      <c r="F267" s="136" t="s">
        <v>15313</v>
      </c>
      <c r="G267" s="136" t="s">
        <v>15314</v>
      </c>
      <c r="H267" s="136" t="s">
        <v>14640</v>
      </c>
      <c r="I267" s="136" t="s">
        <v>14641</v>
      </c>
      <c r="J267" s="136" t="s">
        <v>14630</v>
      </c>
    </row>
    <row r="268" spans="1:16" ht="51" x14ac:dyDescent="0.2">
      <c r="A268" s="31">
        <v>13</v>
      </c>
      <c r="B268" s="136" t="s">
        <v>15315</v>
      </c>
      <c r="C268" s="136" t="s">
        <v>480</v>
      </c>
      <c r="D268" s="136" t="s">
        <v>481</v>
      </c>
      <c r="E268" s="31">
        <v>15</v>
      </c>
      <c r="F268" s="136" t="s">
        <v>15316</v>
      </c>
      <c r="G268" s="136" t="s">
        <v>15317</v>
      </c>
      <c r="H268" s="136" t="s">
        <v>14668</v>
      </c>
      <c r="I268" s="136" t="s">
        <v>14669</v>
      </c>
      <c r="J268" s="136" t="s">
        <v>14630</v>
      </c>
    </row>
    <row r="269" spans="1:16" ht="38.25" x14ac:dyDescent="0.2">
      <c r="A269" s="31">
        <v>14</v>
      </c>
      <c r="B269" s="136" t="s">
        <v>15318</v>
      </c>
      <c r="C269" s="136" t="s">
        <v>480</v>
      </c>
      <c r="D269" s="136" t="s">
        <v>481</v>
      </c>
      <c r="E269" s="31">
        <v>28.9</v>
      </c>
      <c r="F269" s="136" t="s">
        <v>15319</v>
      </c>
      <c r="G269" s="136" t="s">
        <v>15320</v>
      </c>
      <c r="H269" s="136" t="s">
        <v>15321</v>
      </c>
      <c r="I269" s="136" t="s">
        <v>15322</v>
      </c>
      <c r="J269" s="136" t="s">
        <v>15323</v>
      </c>
    </row>
    <row r="270" spans="1:16" ht="38.25" x14ac:dyDescent="0.2">
      <c r="A270" s="31">
        <v>15</v>
      </c>
      <c r="B270" s="136" t="s">
        <v>15324</v>
      </c>
      <c r="C270" s="136" t="s">
        <v>480</v>
      </c>
      <c r="D270" s="136" t="s">
        <v>481</v>
      </c>
      <c r="E270" s="31">
        <v>54</v>
      </c>
      <c r="F270" s="136" t="s">
        <v>15325</v>
      </c>
      <c r="G270" s="136" t="s">
        <v>15326</v>
      </c>
      <c r="H270" s="136" t="s">
        <v>14653</v>
      </c>
      <c r="I270" s="136" t="s">
        <v>14550</v>
      </c>
      <c r="J270" s="136" t="s">
        <v>14630</v>
      </c>
    </row>
    <row r="271" spans="1:16" ht="63.75" x14ac:dyDescent="0.2">
      <c r="A271" s="31">
        <v>16</v>
      </c>
      <c r="B271" s="136" t="s">
        <v>15327</v>
      </c>
      <c r="C271" s="136" t="s">
        <v>480</v>
      </c>
      <c r="D271" s="136" t="s">
        <v>481</v>
      </c>
      <c r="E271" s="31">
        <v>1</v>
      </c>
      <c r="F271" s="136" t="s">
        <v>15328</v>
      </c>
      <c r="G271" s="136" t="s">
        <v>15329</v>
      </c>
      <c r="H271" s="136" t="s">
        <v>14888</v>
      </c>
      <c r="I271" s="136" t="s">
        <v>14888</v>
      </c>
      <c r="J271" s="136" t="s">
        <v>14630</v>
      </c>
      <c r="K271" s="3"/>
    </row>
    <row r="272" spans="1:16" ht="165.75" x14ac:dyDescent="0.2">
      <c r="A272" s="660">
        <v>17</v>
      </c>
      <c r="B272" s="136" t="s">
        <v>15330</v>
      </c>
      <c r="C272" s="136" t="s">
        <v>480</v>
      </c>
      <c r="D272" s="136" t="s">
        <v>481</v>
      </c>
      <c r="E272" s="452">
        <v>252.1</v>
      </c>
      <c r="F272" s="136" t="s">
        <v>15331</v>
      </c>
      <c r="G272" s="136" t="s">
        <v>15332</v>
      </c>
      <c r="H272" s="136" t="s">
        <v>15333</v>
      </c>
      <c r="I272" s="136" t="s">
        <v>15334</v>
      </c>
      <c r="J272" s="136" t="s">
        <v>15335</v>
      </c>
      <c r="K272" s="3"/>
    </row>
    <row r="273" spans="1:16" ht="165.75" x14ac:dyDescent="0.2">
      <c r="A273" s="660">
        <v>18</v>
      </c>
      <c r="B273" s="136" t="s">
        <v>15336</v>
      </c>
      <c r="C273" s="136" t="s">
        <v>480</v>
      </c>
      <c r="D273" s="136" t="s">
        <v>481</v>
      </c>
      <c r="E273" s="452">
        <v>216.7</v>
      </c>
      <c r="F273" s="136" t="s">
        <v>15337</v>
      </c>
      <c r="G273" s="136" t="s">
        <v>15338</v>
      </c>
      <c r="H273" s="136" t="s">
        <v>15333</v>
      </c>
      <c r="I273" s="136" t="s">
        <v>15334</v>
      </c>
      <c r="J273" s="136" t="s">
        <v>15335</v>
      </c>
      <c r="K273" s="3"/>
    </row>
    <row r="274" spans="1:16" ht="51" x14ac:dyDescent="0.2">
      <c r="A274" s="661">
        <v>19</v>
      </c>
      <c r="B274" s="136" t="s">
        <v>15339</v>
      </c>
      <c r="C274" s="136" t="s">
        <v>480</v>
      </c>
      <c r="D274" s="136" t="s">
        <v>480</v>
      </c>
      <c r="E274" s="452">
        <v>4</v>
      </c>
      <c r="F274" s="136" t="s">
        <v>15340</v>
      </c>
      <c r="G274" s="136" t="s">
        <v>15341</v>
      </c>
      <c r="H274" s="136" t="s">
        <v>15342</v>
      </c>
      <c r="I274" s="136" t="s">
        <v>14658</v>
      </c>
      <c r="J274" s="136" t="s">
        <v>15343</v>
      </c>
      <c r="K274" s="3"/>
    </row>
    <row r="275" spans="1:16" ht="38.25" x14ac:dyDescent="0.2">
      <c r="A275" s="165"/>
      <c r="B275" s="166" t="s">
        <v>15344</v>
      </c>
      <c r="C275" s="166">
        <v>19</v>
      </c>
      <c r="D275" s="166"/>
      <c r="E275" s="165">
        <f>SUM(E256:E274)</f>
        <v>1753.6000000000001</v>
      </c>
      <c r="F275" s="495"/>
      <c r="G275" s="495"/>
      <c r="H275" s="166"/>
      <c r="I275" s="166"/>
      <c r="J275" s="166"/>
      <c r="K275" s="3"/>
    </row>
    <row r="276" spans="1:16" ht="51" x14ac:dyDescent="0.2">
      <c r="A276" s="31" t="s">
        <v>15345</v>
      </c>
      <c r="B276" s="136" t="s">
        <v>15346</v>
      </c>
      <c r="C276" s="136" t="s">
        <v>480</v>
      </c>
      <c r="D276" s="136" t="s">
        <v>487</v>
      </c>
      <c r="E276" s="359">
        <v>0.35</v>
      </c>
      <c r="F276" s="14" t="s">
        <v>15347</v>
      </c>
      <c r="G276" s="136" t="s">
        <v>15348</v>
      </c>
      <c r="H276" s="136" t="s">
        <v>15349</v>
      </c>
      <c r="I276" s="136" t="s">
        <v>15350</v>
      </c>
      <c r="J276" s="136" t="s">
        <v>14630</v>
      </c>
      <c r="K276" s="3"/>
    </row>
    <row r="277" spans="1:16" ht="38.25" x14ac:dyDescent="0.2">
      <c r="A277" s="31" t="s">
        <v>15351</v>
      </c>
      <c r="B277" s="136" t="s">
        <v>2652</v>
      </c>
      <c r="C277" s="136" t="s">
        <v>480</v>
      </c>
      <c r="D277" s="136" t="s">
        <v>487</v>
      </c>
      <c r="E277" s="359">
        <v>2</v>
      </c>
      <c r="F277" s="14" t="s">
        <v>15352</v>
      </c>
      <c r="G277" s="136" t="s">
        <v>15353</v>
      </c>
      <c r="H277" s="136" t="s">
        <v>15354</v>
      </c>
      <c r="I277" s="136" t="s">
        <v>15355</v>
      </c>
      <c r="J277" s="136" t="s">
        <v>14630</v>
      </c>
      <c r="K277" s="3"/>
    </row>
    <row r="278" spans="1:16" ht="51" x14ac:dyDescent="0.2">
      <c r="A278" s="31" t="s">
        <v>15356</v>
      </c>
      <c r="B278" s="136" t="s">
        <v>12101</v>
      </c>
      <c r="C278" s="136" t="s">
        <v>480</v>
      </c>
      <c r="D278" s="136" t="s">
        <v>487</v>
      </c>
      <c r="E278" s="359">
        <v>0.05</v>
      </c>
      <c r="F278" s="136" t="s">
        <v>15357</v>
      </c>
      <c r="G278" s="136" t="s">
        <v>15358</v>
      </c>
      <c r="H278" s="136" t="s">
        <v>15065</v>
      </c>
      <c r="I278" s="136" t="s">
        <v>15066</v>
      </c>
      <c r="J278" s="136" t="s">
        <v>14630</v>
      </c>
      <c r="K278" s="3"/>
    </row>
    <row r="279" spans="1:16" ht="38.25" x14ac:dyDescent="0.2">
      <c r="A279" s="31" t="s">
        <v>15359</v>
      </c>
      <c r="B279" s="136" t="s">
        <v>15360</v>
      </c>
      <c r="C279" s="136" t="s">
        <v>480</v>
      </c>
      <c r="D279" s="136" t="s">
        <v>487</v>
      </c>
      <c r="E279" s="359">
        <v>0.05</v>
      </c>
      <c r="F279" s="14" t="s">
        <v>15063</v>
      </c>
      <c r="G279" s="136" t="s">
        <v>15361</v>
      </c>
      <c r="H279" s="136" t="s">
        <v>15065</v>
      </c>
      <c r="I279" s="136" t="s">
        <v>15066</v>
      </c>
      <c r="J279" s="136" t="s">
        <v>14630</v>
      </c>
      <c r="K279" s="3"/>
    </row>
    <row r="280" spans="1:16" ht="51" x14ac:dyDescent="0.2">
      <c r="A280" s="31" t="s">
        <v>15362</v>
      </c>
      <c r="B280" s="136" t="s">
        <v>15363</v>
      </c>
      <c r="C280" s="136" t="s">
        <v>480</v>
      </c>
      <c r="D280" s="136" t="s">
        <v>487</v>
      </c>
      <c r="E280" s="359">
        <v>0.05</v>
      </c>
      <c r="F280" s="136" t="s">
        <v>15364</v>
      </c>
      <c r="G280" s="136" t="s">
        <v>15069</v>
      </c>
      <c r="H280" s="136" t="s">
        <v>15365</v>
      </c>
      <c r="I280" s="136" t="s">
        <v>15366</v>
      </c>
      <c r="J280" s="136" t="s">
        <v>14630</v>
      </c>
      <c r="K280" s="3"/>
    </row>
    <row r="281" spans="1:16" ht="38.25" x14ac:dyDescent="0.2">
      <c r="A281" s="31" t="s">
        <v>15367</v>
      </c>
      <c r="B281" s="136" t="s">
        <v>2652</v>
      </c>
      <c r="C281" s="136" t="s">
        <v>480</v>
      </c>
      <c r="D281" s="136" t="s">
        <v>487</v>
      </c>
      <c r="E281" s="359">
        <v>0.5</v>
      </c>
      <c r="F281" s="14" t="s">
        <v>15368</v>
      </c>
      <c r="G281" s="136" t="s">
        <v>15369</v>
      </c>
      <c r="H281" s="136" t="s">
        <v>15370</v>
      </c>
      <c r="I281" s="136" t="s">
        <v>15014</v>
      </c>
      <c r="J281" s="136" t="s">
        <v>14630</v>
      </c>
      <c r="K281" s="3"/>
    </row>
    <row r="282" spans="1:16" ht="38.25" x14ac:dyDescent="0.2">
      <c r="A282" s="31" t="s">
        <v>15371</v>
      </c>
      <c r="B282" s="136" t="s">
        <v>15346</v>
      </c>
      <c r="C282" s="136" t="s">
        <v>480</v>
      </c>
      <c r="D282" s="136" t="s">
        <v>487</v>
      </c>
      <c r="E282" s="359">
        <v>3.5</v>
      </c>
      <c r="F282" s="14" t="s">
        <v>15372</v>
      </c>
      <c r="G282" s="136" t="s">
        <v>15373</v>
      </c>
      <c r="H282" s="136" t="s">
        <v>15374</v>
      </c>
      <c r="I282" s="136" t="s">
        <v>15078</v>
      </c>
      <c r="J282" s="136" t="s">
        <v>14630</v>
      </c>
      <c r="K282" s="3"/>
    </row>
    <row r="283" spans="1:16" ht="38.25" x14ac:dyDescent="0.2">
      <c r="A283" s="31">
        <v>0</v>
      </c>
      <c r="B283" s="383" t="s">
        <v>15375</v>
      </c>
      <c r="C283" s="383" t="s">
        <v>480</v>
      </c>
      <c r="D283" s="383" t="s">
        <v>487</v>
      </c>
      <c r="E283" s="410">
        <v>0</v>
      </c>
      <c r="F283" s="662" t="s">
        <v>15376</v>
      </c>
      <c r="G283" s="662"/>
      <c r="H283" s="383" t="s">
        <v>15377</v>
      </c>
      <c r="I283" s="383"/>
      <c r="J283" s="383" t="s">
        <v>15378</v>
      </c>
      <c r="K283" s="3"/>
    </row>
    <row r="284" spans="1:16" ht="38.25" x14ac:dyDescent="0.2">
      <c r="A284" s="31" t="s">
        <v>15379</v>
      </c>
      <c r="B284" s="136" t="s">
        <v>15380</v>
      </c>
      <c r="C284" s="136" t="s">
        <v>480</v>
      </c>
      <c r="D284" s="136" t="s">
        <v>487</v>
      </c>
      <c r="E284" s="359">
        <v>8</v>
      </c>
      <c r="F284" s="14" t="s">
        <v>15079</v>
      </c>
      <c r="G284" s="136" t="s">
        <v>15080</v>
      </c>
      <c r="H284" s="136" t="s">
        <v>15381</v>
      </c>
      <c r="I284" s="136"/>
      <c r="J284" s="136" t="s">
        <v>14630</v>
      </c>
      <c r="K284" s="3"/>
    </row>
    <row r="285" spans="1:16" ht="51" x14ac:dyDescent="0.2">
      <c r="A285" s="31" t="s">
        <v>9023</v>
      </c>
      <c r="B285" s="136" t="s">
        <v>15382</v>
      </c>
      <c r="C285" s="136" t="s">
        <v>480</v>
      </c>
      <c r="D285" s="136" t="s">
        <v>487</v>
      </c>
      <c r="E285" s="359">
        <v>130</v>
      </c>
      <c r="F285" s="136" t="s">
        <v>15383</v>
      </c>
      <c r="G285" s="136" t="s">
        <v>15384</v>
      </c>
      <c r="H285" s="136" t="s">
        <v>14527</v>
      </c>
      <c r="I285" s="136" t="s">
        <v>14528</v>
      </c>
      <c r="J285" s="136" t="s">
        <v>14743</v>
      </c>
      <c r="K285" s="3"/>
    </row>
    <row r="286" spans="1:16" ht="38.25" x14ac:dyDescent="0.2">
      <c r="A286" s="31" t="s">
        <v>15385</v>
      </c>
      <c r="B286" s="136" t="s">
        <v>2652</v>
      </c>
      <c r="C286" s="136" t="s">
        <v>480</v>
      </c>
      <c r="D286" s="136" t="s">
        <v>487</v>
      </c>
      <c r="E286" s="359">
        <v>0.5</v>
      </c>
      <c r="F286" s="136" t="s">
        <v>15386</v>
      </c>
      <c r="G286" s="136" t="s">
        <v>15387</v>
      </c>
      <c r="H286" s="136" t="s">
        <v>15388</v>
      </c>
      <c r="I286" s="136" t="s">
        <v>15389</v>
      </c>
      <c r="J286" s="136" t="s">
        <v>14630</v>
      </c>
      <c r="L286" s="3"/>
      <c r="M286" s="3"/>
      <c r="N286" s="3"/>
      <c r="O286" s="3"/>
      <c r="P286" s="3"/>
    </row>
    <row r="287" spans="1:16" ht="38.25" x14ac:dyDescent="0.2">
      <c r="A287" s="31" t="s">
        <v>9481</v>
      </c>
      <c r="B287" s="136" t="s">
        <v>2524</v>
      </c>
      <c r="C287" s="136" t="s">
        <v>480</v>
      </c>
      <c r="D287" s="136" t="s">
        <v>487</v>
      </c>
      <c r="E287" s="359">
        <v>0.05</v>
      </c>
      <c r="F287" s="136" t="s">
        <v>15091</v>
      </c>
      <c r="G287" s="136" t="s">
        <v>15390</v>
      </c>
      <c r="H287" s="136" t="s">
        <v>15391</v>
      </c>
      <c r="I287" s="136" t="s">
        <v>15094</v>
      </c>
      <c r="J287" s="136" t="s">
        <v>14630</v>
      </c>
      <c r="L287" s="3"/>
      <c r="M287" s="3"/>
      <c r="N287" s="3"/>
      <c r="O287" s="3"/>
      <c r="P287" s="3"/>
    </row>
    <row r="288" spans="1:16" ht="38.25" x14ac:dyDescent="0.2">
      <c r="A288" s="167">
        <v>0</v>
      </c>
      <c r="B288" s="383" t="s">
        <v>15392</v>
      </c>
      <c r="C288" s="383" t="s">
        <v>480</v>
      </c>
      <c r="D288" s="383" t="s">
        <v>487</v>
      </c>
      <c r="E288" s="410">
        <v>0</v>
      </c>
      <c r="F288" s="383" t="s">
        <v>15087</v>
      </c>
      <c r="G288" s="383"/>
      <c r="H288" s="383" t="s">
        <v>15393</v>
      </c>
      <c r="I288" s="383"/>
      <c r="J288" s="383" t="s">
        <v>15394</v>
      </c>
      <c r="L288" s="3"/>
      <c r="M288" s="3"/>
      <c r="N288" s="3"/>
      <c r="O288" s="3"/>
      <c r="P288" s="3"/>
    </row>
    <row r="289" spans="1:16" ht="25.5" x14ac:dyDescent="0.2">
      <c r="A289" s="31" t="s">
        <v>9488</v>
      </c>
      <c r="B289" s="136" t="s">
        <v>15395</v>
      </c>
      <c r="C289" s="136" t="s">
        <v>480</v>
      </c>
      <c r="D289" s="136" t="s">
        <v>487</v>
      </c>
      <c r="E289" s="359">
        <v>0.05</v>
      </c>
      <c r="F289" s="136" t="s">
        <v>15396</v>
      </c>
      <c r="G289" s="136" t="s">
        <v>15397</v>
      </c>
      <c r="H289" s="136" t="s">
        <v>15398</v>
      </c>
      <c r="I289" s="136" t="s">
        <v>15399</v>
      </c>
      <c r="J289" s="136" t="s">
        <v>14630</v>
      </c>
      <c r="L289" s="3"/>
      <c r="M289" s="3"/>
      <c r="N289" s="3"/>
      <c r="O289" s="3"/>
      <c r="P289" s="3"/>
    </row>
    <row r="290" spans="1:16" ht="38.25" x14ac:dyDescent="0.2">
      <c r="A290" s="31" t="s">
        <v>9491</v>
      </c>
      <c r="B290" s="136" t="s">
        <v>15400</v>
      </c>
      <c r="C290" s="136" t="s">
        <v>480</v>
      </c>
      <c r="D290" s="136" t="s">
        <v>487</v>
      </c>
      <c r="E290" s="359">
        <v>3.4</v>
      </c>
      <c r="F290" s="136" t="s">
        <v>15401</v>
      </c>
      <c r="G290" s="136" t="s">
        <v>15402</v>
      </c>
      <c r="H290" s="136" t="s">
        <v>14494</v>
      </c>
      <c r="I290" s="136" t="s">
        <v>14495</v>
      </c>
      <c r="J290" s="136" t="s">
        <v>14630</v>
      </c>
      <c r="L290" s="3"/>
      <c r="M290" s="3"/>
      <c r="N290" s="3"/>
      <c r="O290" s="3"/>
      <c r="P290" s="3"/>
    </row>
    <row r="291" spans="1:16" ht="38.25" x14ac:dyDescent="0.2">
      <c r="A291" s="31" t="s">
        <v>9496</v>
      </c>
      <c r="B291" s="136" t="s">
        <v>2524</v>
      </c>
      <c r="C291" s="136" t="s">
        <v>480</v>
      </c>
      <c r="D291" s="136" t="s">
        <v>487</v>
      </c>
      <c r="E291" s="359">
        <v>0.05</v>
      </c>
      <c r="F291" s="136" t="s">
        <v>15403</v>
      </c>
      <c r="G291" s="136" t="s">
        <v>15404</v>
      </c>
      <c r="H291" s="136" t="s">
        <v>15405</v>
      </c>
      <c r="I291" s="136" t="s">
        <v>14485</v>
      </c>
      <c r="J291" s="136" t="s">
        <v>14630</v>
      </c>
      <c r="L291" s="3"/>
      <c r="M291" s="3"/>
      <c r="N291" s="3"/>
      <c r="O291" s="3"/>
      <c r="P291" s="3"/>
    </row>
    <row r="292" spans="1:16" ht="38.25" x14ac:dyDescent="0.2">
      <c r="A292" s="31" t="s">
        <v>9499</v>
      </c>
      <c r="B292" s="136" t="s">
        <v>15406</v>
      </c>
      <c r="C292" s="136" t="s">
        <v>480</v>
      </c>
      <c r="D292" s="136" t="s">
        <v>487</v>
      </c>
      <c r="E292" s="359">
        <v>0.2</v>
      </c>
      <c r="F292" s="136" t="s">
        <v>15407</v>
      </c>
      <c r="G292" s="136" t="s">
        <v>15408</v>
      </c>
      <c r="H292" s="136" t="s">
        <v>15409</v>
      </c>
      <c r="I292" s="136" t="s">
        <v>15206</v>
      </c>
      <c r="J292" s="136" t="s">
        <v>14630</v>
      </c>
      <c r="L292" s="3"/>
      <c r="M292" s="3"/>
      <c r="N292" s="3"/>
      <c r="O292" s="3"/>
      <c r="P292" s="3"/>
    </row>
    <row r="293" spans="1:16" ht="38.25" x14ac:dyDescent="0.2">
      <c r="A293" s="31" t="s">
        <v>9502</v>
      </c>
      <c r="B293" s="136" t="s">
        <v>15410</v>
      </c>
      <c r="C293" s="136" t="s">
        <v>480</v>
      </c>
      <c r="D293" s="136" t="s">
        <v>487</v>
      </c>
      <c r="E293" s="359">
        <v>0.05</v>
      </c>
      <c r="F293" s="136" t="s">
        <v>15411</v>
      </c>
      <c r="G293" s="136" t="s">
        <v>15412</v>
      </c>
      <c r="H293" s="136" t="s">
        <v>14578</v>
      </c>
      <c r="I293" s="136" t="s">
        <v>14578</v>
      </c>
      <c r="J293" s="136" t="s">
        <v>14630</v>
      </c>
      <c r="L293" s="3"/>
      <c r="M293" s="3"/>
      <c r="N293" s="3"/>
      <c r="O293" s="3"/>
      <c r="P293" s="3"/>
    </row>
    <row r="294" spans="1:16" ht="51" x14ac:dyDescent="0.2">
      <c r="A294" s="31" t="s">
        <v>9505</v>
      </c>
      <c r="B294" s="136" t="s">
        <v>15413</v>
      </c>
      <c r="C294" s="136" t="s">
        <v>480</v>
      </c>
      <c r="D294" s="136" t="s">
        <v>487</v>
      </c>
      <c r="E294" s="359">
        <v>7.0000000000000007E-2</v>
      </c>
      <c r="F294" s="136" t="s">
        <v>15414</v>
      </c>
      <c r="G294" s="136" t="s">
        <v>15415</v>
      </c>
      <c r="H294" s="136" t="s">
        <v>15416</v>
      </c>
      <c r="I294" s="136" t="s">
        <v>15188</v>
      </c>
      <c r="J294" s="136" t="s">
        <v>14630</v>
      </c>
      <c r="L294" s="3"/>
      <c r="M294" s="3"/>
      <c r="N294" s="3"/>
      <c r="O294" s="3"/>
      <c r="P294" s="3"/>
    </row>
    <row r="295" spans="1:16" ht="38.25" x14ac:dyDescent="0.2">
      <c r="A295" s="31" t="s">
        <v>9508</v>
      </c>
      <c r="B295" s="136" t="s">
        <v>15417</v>
      </c>
      <c r="C295" s="136" t="s">
        <v>480</v>
      </c>
      <c r="D295" s="136" t="s">
        <v>487</v>
      </c>
      <c r="E295" s="359">
        <v>0.09</v>
      </c>
      <c r="F295" s="136" t="s">
        <v>15418</v>
      </c>
      <c r="G295" s="136" t="s">
        <v>15419</v>
      </c>
      <c r="H295" s="136" t="s">
        <v>15420</v>
      </c>
      <c r="I295" s="136"/>
      <c r="J295" s="136" t="s">
        <v>14630</v>
      </c>
      <c r="L295" s="3"/>
      <c r="M295" s="3"/>
      <c r="N295" s="3"/>
      <c r="O295" s="3"/>
      <c r="P295" s="3"/>
    </row>
    <row r="296" spans="1:16" ht="38.25" x14ac:dyDescent="0.2">
      <c r="A296" s="31" t="s">
        <v>9511</v>
      </c>
      <c r="B296" s="136" t="s">
        <v>2524</v>
      </c>
      <c r="C296" s="136" t="s">
        <v>480</v>
      </c>
      <c r="D296" s="136" t="s">
        <v>487</v>
      </c>
      <c r="E296" s="359">
        <v>0.05</v>
      </c>
      <c r="F296" s="136" t="s">
        <v>15421</v>
      </c>
      <c r="G296" s="136" t="s">
        <v>15422</v>
      </c>
      <c r="H296" s="136" t="s">
        <v>15423</v>
      </c>
      <c r="I296" s="136" t="s">
        <v>15424</v>
      </c>
      <c r="J296" s="136" t="s">
        <v>14630</v>
      </c>
      <c r="L296" s="3"/>
      <c r="M296" s="3"/>
      <c r="N296" s="3"/>
      <c r="O296" s="3"/>
      <c r="P296" s="3"/>
    </row>
    <row r="297" spans="1:16" ht="51" x14ac:dyDescent="0.2">
      <c r="A297" s="31" t="s">
        <v>9514</v>
      </c>
      <c r="B297" s="136" t="s">
        <v>2524</v>
      </c>
      <c r="C297" s="136" t="s">
        <v>480</v>
      </c>
      <c r="D297" s="136" t="s">
        <v>487</v>
      </c>
      <c r="E297" s="359">
        <v>0.03</v>
      </c>
      <c r="F297" s="136" t="s">
        <v>15425</v>
      </c>
      <c r="G297" s="136" t="s">
        <v>15426</v>
      </c>
      <c r="H297" s="136" t="s">
        <v>15427</v>
      </c>
      <c r="I297" s="136" t="s">
        <v>15227</v>
      </c>
      <c r="J297" s="136" t="s">
        <v>14630</v>
      </c>
      <c r="L297" s="3"/>
      <c r="M297" s="3"/>
      <c r="N297" s="3"/>
      <c r="O297" s="3"/>
      <c r="P297" s="3"/>
    </row>
    <row r="298" spans="1:16" ht="25.5" x14ac:dyDescent="0.2">
      <c r="A298" s="31" t="s">
        <v>9518</v>
      </c>
      <c r="B298" s="136" t="s">
        <v>2524</v>
      </c>
      <c r="C298" s="136" t="s">
        <v>480</v>
      </c>
      <c r="D298" s="136" t="s">
        <v>487</v>
      </c>
      <c r="E298" s="359">
        <v>0.03</v>
      </c>
      <c r="F298" s="136" t="s">
        <v>15428</v>
      </c>
      <c r="G298" s="136" t="s">
        <v>15429</v>
      </c>
      <c r="H298" s="136" t="s">
        <v>15427</v>
      </c>
      <c r="I298" s="136" t="s">
        <v>15227</v>
      </c>
      <c r="J298" s="136" t="s">
        <v>14630</v>
      </c>
      <c r="L298" s="3"/>
      <c r="M298" s="3"/>
      <c r="N298" s="3"/>
      <c r="O298" s="3"/>
      <c r="P298" s="3"/>
    </row>
    <row r="299" spans="1:16" ht="38.25" x14ac:dyDescent="0.2">
      <c r="A299" s="31" t="s">
        <v>15430</v>
      </c>
      <c r="B299" s="136" t="s">
        <v>15431</v>
      </c>
      <c r="C299" s="136" t="s">
        <v>480</v>
      </c>
      <c r="D299" s="136" t="s">
        <v>487</v>
      </c>
      <c r="E299" s="359">
        <v>0.03</v>
      </c>
      <c r="F299" s="136" t="s">
        <v>15432</v>
      </c>
      <c r="G299" s="136" t="s">
        <v>15433</v>
      </c>
      <c r="H299" s="136" t="s">
        <v>15427</v>
      </c>
      <c r="I299" s="136" t="s">
        <v>15227</v>
      </c>
      <c r="J299" s="136" t="s">
        <v>14630</v>
      </c>
      <c r="L299" s="3"/>
      <c r="M299" s="3"/>
      <c r="N299" s="3"/>
      <c r="O299" s="3"/>
      <c r="P299" s="3"/>
    </row>
    <row r="300" spans="1:16" ht="38.25" x14ac:dyDescent="0.2">
      <c r="A300" s="31" t="s">
        <v>9526</v>
      </c>
      <c r="B300" s="136" t="s">
        <v>15434</v>
      </c>
      <c r="C300" s="136" t="s">
        <v>480</v>
      </c>
      <c r="D300" s="136" t="s">
        <v>487</v>
      </c>
      <c r="E300" s="359">
        <v>0.06</v>
      </c>
      <c r="F300" s="136" t="s">
        <v>15435</v>
      </c>
      <c r="G300" s="136" t="s">
        <v>15436</v>
      </c>
      <c r="H300" s="136" t="s">
        <v>15427</v>
      </c>
      <c r="I300" s="136" t="s">
        <v>15227</v>
      </c>
      <c r="J300" s="136" t="s">
        <v>14630</v>
      </c>
      <c r="L300" s="3"/>
      <c r="M300" s="3"/>
      <c r="N300" s="3"/>
      <c r="O300" s="3"/>
      <c r="P300" s="3"/>
    </row>
    <row r="301" spans="1:16" ht="38.25" x14ac:dyDescent="0.2">
      <c r="A301" s="31" t="s">
        <v>9529</v>
      </c>
      <c r="B301" s="136" t="s">
        <v>847</v>
      </c>
      <c r="C301" s="136" t="s">
        <v>480</v>
      </c>
      <c r="D301" s="136" t="s">
        <v>487</v>
      </c>
      <c r="E301" s="359">
        <v>0.05</v>
      </c>
      <c r="F301" s="136" t="s">
        <v>15435</v>
      </c>
      <c r="G301" s="136" t="s">
        <v>15433</v>
      </c>
      <c r="H301" s="136" t="s">
        <v>15427</v>
      </c>
      <c r="I301" s="136" t="s">
        <v>15227</v>
      </c>
      <c r="J301" s="136" t="s">
        <v>14630</v>
      </c>
      <c r="L301" s="3"/>
      <c r="M301" s="3"/>
      <c r="N301" s="3"/>
      <c r="O301" s="3"/>
      <c r="P301" s="3"/>
    </row>
    <row r="302" spans="1:16" ht="38.25" x14ac:dyDescent="0.2">
      <c r="A302" s="31" t="s">
        <v>9533</v>
      </c>
      <c r="B302" s="136" t="s">
        <v>15437</v>
      </c>
      <c r="C302" s="136" t="s">
        <v>480</v>
      </c>
      <c r="D302" s="136" t="s">
        <v>487</v>
      </c>
      <c r="E302" s="359">
        <v>0.15</v>
      </c>
      <c r="F302" s="136" t="s">
        <v>15435</v>
      </c>
      <c r="G302" s="136" t="s">
        <v>15436</v>
      </c>
      <c r="H302" s="136" t="s">
        <v>15427</v>
      </c>
      <c r="I302" s="136" t="s">
        <v>15227</v>
      </c>
      <c r="J302" s="136" t="s">
        <v>14630</v>
      </c>
      <c r="L302" s="3"/>
      <c r="M302" s="3"/>
      <c r="N302" s="3"/>
      <c r="O302" s="3"/>
      <c r="P302" s="3"/>
    </row>
    <row r="303" spans="1:16" ht="38.25" x14ac:dyDescent="0.2">
      <c r="A303" s="31" t="s">
        <v>9536</v>
      </c>
      <c r="B303" s="136" t="s">
        <v>15438</v>
      </c>
      <c r="C303" s="136" t="s">
        <v>480</v>
      </c>
      <c r="D303" s="136" t="s">
        <v>487</v>
      </c>
      <c r="E303" s="359">
        <v>1.2</v>
      </c>
      <c r="F303" s="136" t="s">
        <v>15439</v>
      </c>
      <c r="G303" s="136" t="s">
        <v>15440</v>
      </c>
      <c r="H303" s="136" t="s">
        <v>14472</v>
      </c>
      <c r="I303" s="136" t="s">
        <v>14695</v>
      </c>
      <c r="J303" s="136" t="s">
        <v>14630</v>
      </c>
      <c r="L303" s="3"/>
      <c r="M303" s="3"/>
      <c r="N303" s="3"/>
      <c r="O303" s="3"/>
      <c r="P303" s="3"/>
    </row>
    <row r="304" spans="1:16" ht="51" x14ac:dyDescent="0.2">
      <c r="A304" s="31" t="s">
        <v>9539</v>
      </c>
      <c r="B304" s="136" t="s">
        <v>15360</v>
      </c>
      <c r="C304" s="136" t="s">
        <v>480</v>
      </c>
      <c r="D304" s="136" t="s">
        <v>487</v>
      </c>
      <c r="E304" s="359">
        <v>0.05</v>
      </c>
      <c r="F304" s="136" t="s">
        <v>15441</v>
      </c>
      <c r="G304" s="136" t="s">
        <v>15442</v>
      </c>
      <c r="H304" s="136" t="s">
        <v>15443</v>
      </c>
      <c r="I304" s="136" t="s">
        <v>15231</v>
      </c>
      <c r="J304" s="136" t="s">
        <v>14630</v>
      </c>
      <c r="L304" s="3"/>
      <c r="M304" s="3"/>
      <c r="N304" s="3"/>
      <c r="O304" s="3"/>
      <c r="P304" s="3"/>
    </row>
    <row r="305" spans="1:16" ht="51" x14ac:dyDescent="0.2">
      <c r="A305" s="31" t="s">
        <v>9542</v>
      </c>
      <c r="B305" s="136" t="s">
        <v>15360</v>
      </c>
      <c r="C305" s="136" t="s">
        <v>480</v>
      </c>
      <c r="D305" s="136" t="s">
        <v>487</v>
      </c>
      <c r="E305" s="359">
        <v>0.05</v>
      </c>
      <c r="F305" s="136" t="s">
        <v>15444</v>
      </c>
      <c r="G305" s="136" t="s">
        <v>15445</v>
      </c>
      <c r="H305" s="136" t="s">
        <v>15443</v>
      </c>
      <c r="I305" s="136" t="s">
        <v>15231</v>
      </c>
      <c r="J305" s="136" t="s">
        <v>14630</v>
      </c>
      <c r="L305" s="3"/>
      <c r="M305" s="3"/>
      <c r="N305" s="3"/>
      <c r="O305" s="3"/>
      <c r="P305" s="3"/>
    </row>
    <row r="306" spans="1:16" ht="38.25" x14ac:dyDescent="0.2">
      <c r="A306" s="167">
        <v>0</v>
      </c>
      <c r="B306" s="383" t="s">
        <v>15446</v>
      </c>
      <c r="C306" s="383" t="s">
        <v>480</v>
      </c>
      <c r="D306" s="383" t="s">
        <v>487</v>
      </c>
      <c r="E306" s="410">
        <v>0</v>
      </c>
      <c r="F306" s="383" t="s">
        <v>15447</v>
      </c>
      <c r="G306" s="383" t="s">
        <v>15448</v>
      </c>
      <c r="H306" s="383" t="s">
        <v>15449</v>
      </c>
      <c r="I306" s="383"/>
      <c r="J306" s="383" t="s">
        <v>15394</v>
      </c>
      <c r="L306" s="3"/>
      <c r="M306" s="3"/>
      <c r="N306" s="3"/>
      <c r="O306" s="3"/>
      <c r="P306" s="3"/>
    </row>
    <row r="307" spans="1:16" ht="63.75" x14ac:dyDescent="0.2">
      <c r="A307" s="31" t="s">
        <v>9549</v>
      </c>
      <c r="B307" s="136" t="s">
        <v>15450</v>
      </c>
      <c r="C307" s="136" t="s">
        <v>480</v>
      </c>
      <c r="D307" s="136" t="s">
        <v>487</v>
      </c>
      <c r="E307" s="359">
        <v>7.0000000000000007E-2</v>
      </c>
      <c r="F307" s="136" t="s">
        <v>15451</v>
      </c>
      <c r="G307" s="136" t="s">
        <v>15452</v>
      </c>
      <c r="H307" s="136" t="s">
        <v>15453</v>
      </c>
      <c r="I307" s="136" t="s">
        <v>15454</v>
      </c>
      <c r="J307" s="136" t="s">
        <v>14630</v>
      </c>
      <c r="L307" s="3"/>
      <c r="M307" s="3"/>
      <c r="N307" s="3"/>
      <c r="O307" s="3"/>
      <c r="P307" s="3"/>
    </row>
    <row r="308" spans="1:16" ht="63.75" x14ac:dyDescent="0.2">
      <c r="A308" s="31" t="s">
        <v>9552</v>
      </c>
      <c r="B308" s="136" t="s">
        <v>12101</v>
      </c>
      <c r="C308" s="136" t="s">
        <v>480</v>
      </c>
      <c r="D308" s="136" t="s">
        <v>487</v>
      </c>
      <c r="E308" s="359">
        <v>0.05</v>
      </c>
      <c r="F308" s="136" t="s">
        <v>15451</v>
      </c>
      <c r="G308" s="136" t="s">
        <v>15452</v>
      </c>
      <c r="H308" s="136" t="s">
        <v>15453</v>
      </c>
      <c r="I308" s="136" t="s">
        <v>15454</v>
      </c>
      <c r="J308" s="136" t="s">
        <v>14630</v>
      </c>
      <c r="L308" s="3"/>
      <c r="M308" s="3"/>
      <c r="N308" s="3"/>
      <c r="O308" s="3"/>
      <c r="P308" s="3"/>
    </row>
    <row r="309" spans="1:16" ht="38.25" x14ac:dyDescent="0.2">
      <c r="A309" s="31" t="s">
        <v>9555</v>
      </c>
      <c r="B309" s="136" t="s">
        <v>2652</v>
      </c>
      <c r="C309" s="136" t="s">
        <v>480</v>
      </c>
      <c r="D309" s="136" t="s">
        <v>487</v>
      </c>
      <c r="E309" s="359">
        <v>0.23</v>
      </c>
      <c r="F309" s="136" t="s">
        <v>15116</v>
      </c>
      <c r="G309" s="136" t="s">
        <v>15117</v>
      </c>
      <c r="H309" s="136" t="s">
        <v>15453</v>
      </c>
      <c r="I309" s="136" t="s">
        <v>15119</v>
      </c>
      <c r="J309" s="136" t="s">
        <v>14630</v>
      </c>
      <c r="L309" s="3"/>
      <c r="M309" s="3"/>
      <c r="N309" s="3"/>
      <c r="O309" s="3"/>
      <c r="P309" s="3"/>
    </row>
    <row r="310" spans="1:16" ht="38.25" x14ac:dyDescent="0.2">
      <c r="A310" s="31" t="s">
        <v>9560</v>
      </c>
      <c r="B310" s="136" t="s">
        <v>15455</v>
      </c>
      <c r="C310" s="136" t="s">
        <v>480</v>
      </c>
      <c r="D310" s="136" t="s">
        <v>487</v>
      </c>
      <c r="E310" s="359">
        <v>0.05</v>
      </c>
      <c r="F310" s="136" t="s">
        <v>15456</v>
      </c>
      <c r="G310" s="136" t="s">
        <v>15457</v>
      </c>
      <c r="H310" s="136" t="s">
        <v>14494</v>
      </c>
      <c r="I310" s="136" t="s">
        <v>14495</v>
      </c>
      <c r="J310" s="136" t="s">
        <v>14630</v>
      </c>
      <c r="L310" s="3"/>
      <c r="M310" s="3"/>
      <c r="N310" s="3"/>
      <c r="O310" s="3"/>
      <c r="P310" s="3"/>
    </row>
    <row r="311" spans="1:16" ht="38.25" x14ac:dyDescent="0.2">
      <c r="A311" s="31" t="s">
        <v>9565</v>
      </c>
      <c r="B311" s="136" t="s">
        <v>15458</v>
      </c>
      <c r="C311" s="136" t="s">
        <v>480</v>
      </c>
      <c r="D311" s="136" t="s">
        <v>487</v>
      </c>
      <c r="E311" s="359">
        <v>0.05</v>
      </c>
      <c r="F311" s="136" t="s">
        <v>15459</v>
      </c>
      <c r="G311" s="136" t="s">
        <v>15460</v>
      </c>
      <c r="H311" s="136" t="s">
        <v>15461</v>
      </c>
      <c r="I311" s="136" t="s">
        <v>15462</v>
      </c>
      <c r="J311" s="136" t="s">
        <v>14630</v>
      </c>
      <c r="L311" s="3"/>
      <c r="M311" s="3"/>
      <c r="N311" s="3"/>
      <c r="O311" s="3"/>
      <c r="P311" s="3"/>
    </row>
    <row r="312" spans="1:16" ht="38.25" x14ac:dyDescent="0.2">
      <c r="A312" s="31" t="s">
        <v>9569</v>
      </c>
      <c r="B312" s="136" t="s">
        <v>15463</v>
      </c>
      <c r="C312" s="136" t="s">
        <v>480</v>
      </c>
      <c r="D312" s="136" t="s">
        <v>487</v>
      </c>
      <c r="E312" s="359">
        <v>0.05</v>
      </c>
      <c r="F312" s="136" t="s">
        <v>15459</v>
      </c>
      <c r="G312" s="136" t="s">
        <v>15460</v>
      </c>
      <c r="H312" s="136" t="s">
        <v>15461</v>
      </c>
      <c r="I312" s="136" t="s">
        <v>15462</v>
      </c>
      <c r="J312" s="136" t="s">
        <v>14630</v>
      </c>
      <c r="L312" s="3"/>
      <c r="M312" s="3"/>
      <c r="N312" s="3"/>
      <c r="O312" s="3"/>
      <c r="P312" s="3"/>
    </row>
    <row r="313" spans="1:16" ht="38.25" x14ac:dyDescent="0.2">
      <c r="A313" s="31" t="s">
        <v>9572</v>
      </c>
      <c r="B313" s="136" t="s">
        <v>15464</v>
      </c>
      <c r="C313" s="136" t="s">
        <v>480</v>
      </c>
      <c r="D313" s="136" t="s">
        <v>487</v>
      </c>
      <c r="E313" s="359">
        <v>0.05</v>
      </c>
      <c r="F313" s="136" t="s">
        <v>15459</v>
      </c>
      <c r="G313" s="136" t="s">
        <v>15460</v>
      </c>
      <c r="H313" s="136" t="s">
        <v>15461</v>
      </c>
      <c r="I313" s="136" t="s">
        <v>15462</v>
      </c>
      <c r="J313" s="136" t="s">
        <v>14630</v>
      </c>
      <c r="L313" s="3"/>
      <c r="M313" s="3"/>
      <c r="N313" s="3"/>
      <c r="O313" s="3"/>
      <c r="P313" s="3"/>
    </row>
    <row r="314" spans="1:16" ht="38.25" x14ac:dyDescent="0.2">
      <c r="A314" s="31" t="s">
        <v>9575</v>
      </c>
      <c r="B314" s="136" t="s">
        <v>15465</v>
      </c>
      <c r="C314" s="136" t="s">
        <v>480</v>
      </c>
      <c r="D314" s="136" t="s">
        <v>487</v>
      </c>
      <c r="E314" s="359">
        <v>1</v>
      </c>
      <c r="F314" s="136" t="s">
        <v>15459</v>
      </c>
      <c r="G314" s="136" t="s">
        <v>15460</v>
      </c>
      <c r="H314" s="136" t="s">
        <v>15461</v>
      </c>
      <c r="I314" s="136" t="s">
        <v>15462</v>
      </c>
      <c r="J314" s="136" t="s">
        <v>14630</v>
      </c>
      <c r="L314" s="3"/>
      <c r="M314" s="3"/>
      <c r="N314" s="3"/>
      <c r="O314" s="3"/>
      <c r="P314" s="3"/>
    </row>
    <row r="315" spans="1:16" ht="38.25" x14ac:dyDescent="0.2">
      <c r="A315" s="31" t="s">
        <v>9578</v>
      </c>
      <c r="B315" s="136" t="s">
        <v>15406</v>
      </c>
      <c r="C315" s="136" t="s">
        <v>480</v>
      </c>
      <c r="D315" s="136" t="s">
        <v>487</v>
      </c>
      <c r="E315" s="359">
        <v>1</v>
      </c>
      <c r="F315" s="136" t="s">
        <v>15459</v>
      </c>
      <c r="G315" s="136" t="s">
        <v>15460</v>
      </c>
      <c r="H315" s="136" t="s">
        <v>15461</v>
      </c>
      <c r="I315" s="136" t="s">
        <v>15462</v>
      </c>
      <c r="J315" s="136" t="s">
        <v>14630</v>
      </c>
      <c r="L315" s="3"/>
      <c r="M315" s="3"/>
      <c r="N315" s="3"/>
      <c r="O315" s="3"/>
      <c r="P315" s="3"/>
    </row>
    <row r="316" spans="1:16" ht="38.25" x14ac:dyDescent="0.2">
      <c r="A316" s="31" t="s">
        <v>9581</v>
      </c>
      <c r="B316" s="136" t="s">
        <v>15466</v>
      </c>
      <c r="C316" s="136" t="s">
        <v>480</v>
      </c>
      <c r="D316" s="136" t="s">
        <v>487</v>
      </c>
      <c r="E316" s="359">
        <v>0.05</v>
      </c>
      <c r="F316" s="136" t="s">
        <v>15459</v>
      </c>
      <c r="G316" s="136" t="s">
        <v>15460</v>
      </c>
      <c r="H316" s="136" t="s">
        <v>15461</v>
      </c>
      <c r="I316" s="136" t="s">
        <v>15462</v>
      </c>
      <c r="J316" s="136" t="s">
        <v>14630</v>
      </c>
      <c r="L316" s="3"/>
      <c r="M316" s="3"/>
      <c r="N316" s="3"/>
      <c r="O316" s="3"/>
      <c r="P316" s="3"/>
    </row>
    <row r="317" spans="1:16" ht="38.25" x14ac:dyDescent="0.2">
      <c r="A317" s="31" t="s">
        <v>9584</v>
      </c>
      <c r="B317" s="136" t="s">
        <v>15464</v>
      </c>
      <c r="C317" s="136" t="s">
        <v>480</v>
      </c>
      <c r="D317" s="136" t="s">
        <v>487</v>
      </c>
      <c r="E317" s="359">
        <v>0.05</v>
      </c>
      <c r="F317" s="136" t="s">
        <v>15467</v>
      </c>
      <c r="G317" s="136" t="s">
        <v>15468</v>
      </c>
      <c r="H317" s="136" t="s">
        <v>15469</v>
      </c>
      <c r="I317" s="136" t="s">
        <v>15462</v>
      </c>
      <c r="J317" s="136" t="s">
        <v>14630</v>
      </c>
      <c r="L317" s="3"/>
      <c r="M317" s="3"/>
      <c r="N317" s="3"/>
      <c r="O317" s="3"/>
      <c r="P317" s="3"/>
    </row>
    <row r="318" spans="1:16" ht="51" x14ac:dyDescent="0.2">
      <c r="A318" s="31" t="s">
        <v>9588</v>
      </c>
      <c r="B318" s="136" t="s">
        <v>2524</v>
      </c>
      <c r="C318" s="136" t="s">
        <v>480</v>
      </c>
      <c r="D318" s="136" t="s">
        <v>487</v>
      </c>
      <c r="E318" s="359">
        <v>0.05</v>
      </c>
      <c r="F318" s="136" t="s">
        <v>15124</v>
      </c>
      <c r="G318" s="136" t="s">
        <v>15125</v>
      </c>
      <c r="H318" s="136" t="s">
        <v>15126</v>
      </c>
      <c r="I318" s="136" t="s">
        <v>15470</v>
      </c>
      <c r="J318" s="136" t="s">
        <v>14630</v>
      </c>
      <c r="L318" s="3"/>
      <c r="M318" s="3"/>
      <c r="N318" s="3"/>
      <c r="O318" s="3"/>
      <c r="P318" s="3"/>
    </row>
    <row r="319" spans="1:16" ht="51" x14ac:dyDescent="0.2">
      <c r="A319" s="31" t="s">
        <v>9591</v>
      </c>
      <c r="B319" s="136" t="s">
        <v>15471</v>
      </c>
      <c r="C319" s="136" t="s">
        <v>480</v>
      </c>
      <c r="D319" s="136" t="s">
        <v>487</v>
      </c>
      <c r="E319" s="359">
        <v>0.05</v>
      </c>
      <c r="F319" s="136" t="s">
        <v>15472</v>
      </c>
      <c r="G319" s="136" t="s">
        <v>15473</v>
      </c>
      <c r="H319" s="136" t="s">
        <v>15474</v>
      </c>
      <c r="I319" s="136" t="s">
        <v>15134</v>
      </c>
      <c r="J319" s="136" t="s">
        <v>14630</v>
      </c>
      <c r="L319" s="3"/>
      <c r="M319" s="3"/>
      <c r="N319" s="3"/>
      <c r="O319" s="3"/>
      <c r="P319" s="3"/>
    </row>
    <row r="320" spans="1:16" ht="51" x14ac:dyDescent="0.2">
      <c r="A320" s="31" t="s">
        <v>9596</v>
      </c>
      <c r="B320" s="136" t="s">
        <v>15406</v>
      </c>
      <c r="C320" s="136" t="s">
        <v>480</v>
      </c>
      <c r="D320" s="136" t="s">
        <v>487</v>
      </c>
      <c r="E320" s="359">
        <v>0.05</v>
      </c>
      <c r="F320" s="136" t="s">
        <v>15475</v>
      </c>
      <c r="G320" s="136" t="s">
        <v>15476</v>
      </c>
      <c r="H320" s="136" t="s">
        <v>15477</v>
      </c>
      <c r="I320" s="136" t="s">
        <v>15134</v>
      </c>
      <c r="J320" s="136" t="s">
        <v>14630</v>
      </c>
      <c r="L320" s="3"/>
      <c r="M320" s="3"/>
      <c r="N320" s="3"/>
      <c r="O320" s="3"/>
      <c r="P320" s="3"/>
    </row>
    <row r="321" spans="1:16" ht="51" x14ac:dyDescent="0.2">
      <c r="A321" s="31" t="s">
        <v>9599</v>
      </c>
      <c r="B321" s="136" t="s">
        <v>15478</v>
      </c>
      <c r="C321" s="136" t="s">
        <v>480</v>
      </c>
      <c r="D321" s="136" t="s">
        <v>487</v>
      </c>
      <c r="E321" s="359">
        <v>0.08</v>
      </c>
      <c r="F321" s="136" t="s">
        <v>15479</v>
      </c>
      <c r="G321" s="136" t="s">
        <v>15480</v>
      </c>
      <c r="H321" s="136" t="s">
        <v>15481</v>
      </c>
      <c r="I321" s="136" t="s">
        <v>14857</v>
      </c>
      <c r="J321" s="136" t="s">
        <v>14630</v>
      </c>
      <c r="L321" s="3"/>
      <c r="M321" s="3"/>
      <c r="N321" s="3"/>
      <c r="O321" s="3"/>
      <c r="P321" s="3"/>
    </row>
    <row r="322" spans="1:16" ht="38.25" x14ac:dyDescent="0.2">
      <c r="A322" s="31" t="s">
        <v>9603</v>
      </c>
      <c r="B322" s="136" t="s">
        <v>844</v>
      </c>
      <c r="C322" s="136" t="s">
        <v>480</v>
      </c>
      <c r="D322" s="136" t="s">
        <v>487</v>
      </c>
      <c r="E322" s="359">
        <v>0.05</v>
      </c>
      <c r="F322" s="136" t="s">
        <v>15482</v>
      </c>
      <c r="G322" s="136" t="s">
        <v>15483</v>
      </c>
      <c r="H322" s="136" t="s">
        <v>15484</v>
      </c>
      <c r="I322" s="136" t="s">
        <v>15484</v>
      </c>
      <c r="J322" s="136" t="s">
        <v>14630</v>
      </c>
      <c r="L322" s="3"/>
      <c r="M322" s="3"/>
      <c r="N322" s="3"/>
      <c r="O322" s="3"/>
      <c r="P322" s="3"/>
    </row>
    <row r="323" spans="1:16" ht="38.25" x14ac:dyDescent="0.2">
      <c r="A323" s="31" t="s">
        <v>9607</v>
      </c>
      <c r="B323" s="136" t="s">
        <v>847</v>
      </c>
      <c r="C323" s="136" t="s">
        <v>480</v>
      </c>
      <c r="D323" s="136" t="s">
        <v>487</v>
      </c>
      <c r="E323" s="359">
        <v>0.05</v>
      </c>
      <c r="F323" s="136" t="s">
        <v>15485</v>
      </c>
      <c r="G323" s="136" t="s">
        <v>15486</v>
      </c>
      <c r="H323" s="136" t="s">
        <v>15487</v>
      </c>
      <c r="I323" s="136" t="s">
        <v>14857</v>
      </c>
      <c r="J323" s="136" t="s">
        <v>14630</v>
      </c>
      <c r="L323" s="3"/>
      <c r="M323" s="3"/>
      <c r="N323" s="3"/>
      <c r="O323" s="3"/>
      <c r="P323" s="3"/>
    </row>
    <row r="324" spans="1:16" ht="51" x14ac:dyDescent="0.2">
      <c r="A324" s="31" t="s">
        <v>9612</v>
      </c>
      <c r="B324" s="136" t="s">
        <v>15488</v>
      </c>
      <c r="C324" s="136" t="s">
        <v>480</v>
      </c>
      <c r="D324" s="136" t="s">
        <v>487</v>
      </c>
      <c r="E324" s="359">
        <v>0.05</v>
      </c>
      <c r="F324" s="136" t="s">
        <v>15489</v>
      </c>
      <c r="G324" s="136" t="s">
        <v>15490</v>
      </c>
      <c r="H324" s="136" t="s">
        <v>15491</v>
      </c>
      <c r="I324" s="136" t="s">
        <v>14857</v>
      </c>
      <c r="J324" s="136" t="s">
        <v>14630</v>
      </c>
      <c r="L324" s="3"/>
      <c r="M324" s="3"/>
      <c r="N324" s="3"/>
      <c r="O324" s="3"/>
      <c r="P324" s="3"/>
    </row>
    <row r="325" spans="1:16" ht="38.25" x14ac:dyDescent="0.2">
      <c r="A325" s="31" t="s">
        <v>15492</v>
      </c>
      <c r="B325" s="136" t="s">
        <v>844</v>
      </c>
      <c r="C325" s="136" t="s">
        <v>480</v>
      </c>
      <c r="D325" s="136" t="s">
        <v>487</v>
      </c>
      <c r="E325" s="359">
        <v>0.05</v>
      </c>
      <c r="F325" s="136" t="s">
        <v>15493</v>
      </c>
      <c r="G325" s="136" t="s">
        <v>15494</v>
      </c>
      <c r="H325" s="136" t="s">
        <v>14617</v>
      </c>
      <c r="I325" s="136" t="s">
        <v>14618</v>
      </c>
      <c r="J325" s="136" t="s">
        <v>14630</v>
      </c>
      <c r="L325" s="3"/>
      <c r="M325" s="3"/>
      <c r="N325" s="3"/>
      <c r="O325" s="3"/>
      <c r="P325" s="3"/>
    </row>
    <row r="326" spans="1:16" ht="38.25" x14ac:dyDescent="0.2">
      <c r="A326" s="31" t="s">
        <v>15495</v>
      </c>
      <c r="B326" s="136" t="s">
        <v>15496</v>
      </c>
      <c r="C326" s="136" t="s">
        <v>480</v>
      </c>
      <c r="D326" s="136" t="s">
        <v>487</v>
      </c>
      <c r="E326" s="359">
        <v>0.05</v>
      </c>
      <c r="F326" s="136" t="s">
        <v>15497</v>
      </c>
      <c r="G326" s="136" t="s">
        <v>15498</v>
      </c>
      <c r="H326" s="136" t="s">
        <v>15491</v>
      </c>
      <c r="I326" s="136" t="s">
        <v>14857</v>
      </c>
      <c r="J326" s="136" t="s">
        <v>14630</v>
      </c>
      <c r="L326" s="3"/>
      <c r="M326" s="3"/>
      <c r="N326" s="3"/>
      <c r="O326" s="3"/>
      <c r="P326" s="3"/>
    </row>
    <row r="327" spans="1:16" ht="38.25" x14ac:dyDescent="0.2">
      <c r="A327" s="31" t="s">
        <v>15499</v>
      </c>
      <c r="B327" s="136" t="s">
        <v>15500</v>
      </c>
      <c r="C327" s="136" t="s">
        <v>480</v>
      </c>
      <c r="D327" s="136" t="s">
        <v>487</v>
      </c>
      <c r="E327" s="359">
        <v>0.05</v>
      </c>
      <c r="F327" s="136" t="s">
        <v>15501</v>
      </c>
      <c r="G327" s="136" t="s">
        <v>15502</v>
      </c>
      <c r="H327" s="136" t="s">
        <v>15503</v>
      </c>
      <c r="I327" s="136"/>
      <c r="J327" s="136" t="s">
        <v>14630</v>
      </c>
      <c r="L327" s="3"/>
      <c r="M327" s="3"/>
      <c r="N327" s="3"/>
      <c r="O327" s="3"/>
      <c r="P327" s="3"/>
    </row>
    <row r="328" spans="1:16" ht="51" x14ac:dyDescent="0.2">
      <c r="A328" s="31" t="s">
        <v>15504</v>
      </c>
      <c r="B328" s="136" t="s">
        <v>847</v>
      </c>
      <c r="C328" s="136" t="s">
        <v>480</v>
      </c>
      <c r="D328" s="136" t="s">
        <v>487</v>
      </c>
      <c r="E328" s="359">
        <v>0.05</v>
      </c>
      <c r="F328" s="136" t="s">
        <v>15505</v>
      </c>
      <c r="G328" s="136" t="s">
        <v>15506</v>
      </c>
      <c r="H328" s="136" t="s">
        <v>15507</v>
      </c>
      <c r="I328" s="136" t="s">
        <v>15508</v>
      </c>
      <c r="J328" s="136" t="s">
        <v>15509</v>
      </c>
      <c r="L328" s="3"/>
      <c r="M328" s="3"/>
      <c r="N328" s="3"/>
      <c r="O328" s="3"/>
      <c r="P328" s="3"/>
    </row>
    <row r="329" spans="1:16" ht="38.25" x14ac:dyDescent="0.2">
      <c r="A329" s="31" t="s">
        <v>15510</v>
      </c>
      <c r="B329" s="136" t="s">
        <v>844</v>
      </c>
      <c r="C329" s="136" t="s">
        <v>480</v>
      </c>
      <c r="D329" s="136" t="s">
        <v>487</v>
      </c>
      <c r="E329" s="359">
        <v>0.1</v>
      </c>
      <c r="F329" s="136" t="s">
        <v>15511</v>
      </c>
      <c r="G329" s="136" t="s">
        <v>15512</v>
      </c>
      <c r="H329" s="136" t="s">
        <v>15487</v>
      </c>
      <c r="I329" s="136" t="s">
        <v>14857</v>
      </c>
      <c r="J329" s="136" t="s">
        <v>14630</v>
      </c>
      <c r="L329" s="3"/>
      <c r="M329" s="3"/>
      <c r="N329" s="3"/>
      <c r="O329" s="3"/>
      <c r="P329" s="3"/>
    </row>
    <row r="330" spans="1:16" ht="38.25" x14ac:dyDescent="0.2">
      <c r="A330" s="31" t="s">
        <v>15513</v>
      </c>
      <c r="B330" s="136" t="s">
        <v>15514</v>
      </c>
      <c r="C330" s="136" t="s">
        <v>480</v>
      </c>
      <c r="D330" s="136" t="s">
        <v>487</v>
      </c>
      <c r="E330" s="359">
        <v>2.7</v>
      </c>
      <c r="F330" s="663" t="s">
        <v>15515</v>
      </c>
      <c r="G330" s="136" t="s">
        <v>15516</v>
      </c>
      <c r="H330" s="136" t="s">
        <v>15517</v>
      </c>
      <c r="I330" s="136" t="s">
        <v>14618</v>
      </c>
      <c r="J330" s="136" t="s">
        <v>14630</v>
      </c>
      <c r="L330" s="3"/>
      <c r="M330" s="3"/>
      <c r="N330" s="3"/>
      <c r="O330" s="3"/>
      <c r="P330" s="3"/>
    </row>
    <row r="331" spans="1:16" ht="38.25" x14ac:dyDescent="0.2">
      <c r="A331" s="31" t="s">
        <v>15518</v>
      </c>
      <c r="B331" s="136" t="s">
        <v>15519</v>
      </c>
      <c r="C331" s="136" t="s">
        <v>480</v>
      </c>
      <c r="D331" s="136" t="s">
        <v>487</v>
      </c>
      <c r="E331" s="359">
        <v>100.33</v>
      </c>
      <c r="F331" s="136" t="s">
        <v>14553</v>
      </c>
      <c r="G331" s="136" t="s">
        <v>15520</v>
      </c>
      <c r="H331" s="136" t="s">
        <v>15487</v>
      </c>
      <c r="I331" s="136" t="s">
        <v>14857</v>
      </c>
      <c r="J331" s="136" t="s">
        <v>14630</v>
      </c>
      <c r="L331" s="3"/>
      <c r="M331" s="3"/>
      <c r="N331" s="3"/>
      <c r="O331" s="3"/>
      <c r="P331" s="3"/>
    </row>
    <row r="332" spans="1:16" ht="51" x14ac:dyDescent="0.2">
      <c r="A332" s="31" t="s">
        <v>15521</v>
      </c>
      <c r="B332" s="136" t="s">
        <v>15522</v>
      </c>
      <c r="C332" s="136" t="s">
        <v>480</v>
      </c>
      <c r="D332" s="136" t="s">
        <v>487</v>
      </c>
      <c r="E332" s="359">
        <v>0.01</v>
      </c>
      <c r="F332" s="136" t="s">
        <v>15523</v>
      </c>
      <c r="G332" s="136" t="s">
        <v>15524</v>
      </c>
      <c r="H332" s="136" t="s">
        <v>15525</v>
      </c>
      <c r="I332" s="136"/>
      <c r="J332" s="136" t="s">
        <v>14630</v>
      </c>
      <c r="L332" s="3"/>
      <c r="M332" s="3"/>
      <c r="N332" s="3"/>
      <c r="O332" s="3"/>
      <c r="P332" s="3"/>
    </row>
    <row r="333" spans="1:16" ht="51" x14ac:dyDescent="0.2">
      <c r="A333" s="31" t="s">
        <v>15526</v>
      </c>
      <c r="B333" s="136" t="s">
        <v>2520</v>
      </c>
      <c r="C333" s="136" t="s">
        <v>480</v>
      </c>
      <c r="D333" s="136" t="s">
        <v>487</v>
      </c>
      <c r="E333" s="359">
        <v>0.01</v>
      </c>
      <c r="F333" s="136" t="s">
        <v>15527</v>
      </c>
      <c r="G333" s="136" t="s">
        <v>15528</v>
      </c>
      <c r="H333" s="136" t="s">
        <v>15529</v>
      </c>
      <c r="I333" s="136"/>
      <c r="J333" s="136" t="s">
        <v>14630</v>
      </c>
      <c r="L333" s="3"/>
      <c r="M333" s="3"/>
      <c r="N333" s="3"/>
      <c r="O333" s="3"/>
      <c r="P333" s="3"/>
    </row>
    <row r="334" spans="1:16" ht="51" x14ac:dyDescent="0.2">
      <c r="A334" s="31" t="s">
        <v>15530</v>
      </c>
      <c r="B334" s="136" t="s">
        <v>15531</v>
      </c>
      <c r="C334" s="136" t="s">
        <v>480</v>
      </c>
      <c r="D334" s="136" t="s">
        <v>487</v>
      </c>
      <c r="E334" s="359">
        <v>0.43</v>
      </c>
      <c r="F334" s="136" t="s">
        <v>15532</v>
      </c>
      <c r="G334" s="136" t="s">
        <v>15533</v>
      </c>
      <c r="H334" s="136" t="s">
        <v>15214</v>
      </c>
      <c r="I334" s="136"/>
      <c r="J334" s="136" t="s">
        <v>14630</v>
      </c>
      <c r="L334" s="3"/>
      <c r="M334" s="3"/>
      <c r="N334" s="3"/>
      <c r="O334" s="3"/>
      <c r="P334" s="3"/>
    </row>
    <row r="335" spans="1:16" ht="51" x14ac:dyDescent="0.2">
      <c r="A335" s="31" t="s">
        <v>15534</v>
      </c>
      <c r="B335" s="136" t="s">
        <v>15535</v>
      </c>
      <c r="C335" s="136" t="s">
        <v>480</v>
      </c>
      <c r="D335" s="136" t="s">
        <v>487</v>
      </c>
      <c r="E335" s="359">
        <v>0.02</v>
      </c>
      <c r="F335" s="136" t="s">
        <v>15527</v>
      </c>
      <c r="G335" s="136" t="s">
        <v>15528</v>
      </c>
      <c r="H335" s="136" t="s">
        <v>15214</v>
      </c>
      <c r="I335" s="136"/>
      <c r="J335" s="136" t="s">
        <v>14630</v>
      </c>
      <c r="L335" s="3"/>
      <c r="M335" s="3"/>
      <c r="N335" s="3"/>
      <c r="O335" s="3"/>
      <c r="P335" s="3"/>
    </row>
    <row r="336" spans="1:16" ht="51" x14ac:dyDescent="0.2">
      <c r="A336" s="31" t="s">
        <v>15536</v>
      </c>
      <c r="B336" s="136" t="s">
        <v>15537</v>
      </c>
      <c r="C336" s="136" t="s">
        <v>480</v>
      </c>
      <c r="D336" s="136" t="s">
        <v>487</v>
      </c>
      <c r="E336" s="359">
        <v>0.02</v>
      </c>
      <c r="F336" s="136" t="s">
        <v>15538</v>
      </c>
      <c r="G336" s="136" t="s">
        <v>15539</v>
      </c>
      <c r="H336" s="136" t="s">
        <v>15540</v>
      </c>
      <c r="I336" s="136"/>
      <c r="J336" s="136" t="s">
        <v>14630</v>
      </c>
      <c r="L336" s="3"/>
      <c r="M336" s="3"/>
      <c r="N336" s="3"/>
      <c r="O336" s="3"/>
      <c r="P336" s="3"/>
    </row>
    <row r="337" spans="1:16" ht="51" x14ac:dyDescent="0.2">
      <c r="A337" s="31" t="s">
        <v>15541</v>
      </c>
      <c r="B337" s="136" t="s">
        <v>15542</v>
      </c>
      <c r="C337" s="136" t="s">
        <v>480</v>
      </c>
      <c r="D337" s="136" t="s">
        <v>487</v>
      </c>
      <c r="E337" s="359">
        <v>0.05</v>
      </c>
      <c r="F337" s="136" t="s">
        <v>15543</v>
      </c>
      <c r="G337" s="136" t="s">
        <v>15544</v>
      </c>
      <c r="H337" s="136" t="s">
        <v>15545</v>
      </c>
      <c r="I337" s="136"/>
      <c r="J337" s="136" t="s">
        <v>14630</v>
      </c>
      <c r="L337" s="3"/>
      <c r="M337" s="3"/>
      <c r="N337" s="3"/>
      <c r="O337" s="3"/>
      <c r="P337" s="3"/>
    </row>
    <row r="338" spans="1:16" ht="51" x14ac:dyDescent="0.2">
      <c r="A338" s="31" t="s">
        <v>15546</v>
      </c>
      <c r="B338" s="136" t="s">
        <v>15547</v>
      </c>
      <c r="C338" s="136" t="s">
        <v>480</v>
      </c>
      <c r="D338" s="136" t="s">
        <v>487</v>
      </c>
      <c r="E338" s="359">
        <v>0.08</v>
      </c>
      <c r="F338" s="136" t="s">
        <v>15548</v>
      </c>
      <c r="G338" s="136" t="s">
        <v>15549</v>
      </c>
      <c r="H338" s="136" t="s">
        <v>15545</v>
      </c>
      <c r="I338" s="136"/>
      <c r="J338" s="136" t="s">
        <v>14630</v>
      </c>
      <c r="L338" s="3"/>
      <c r="M338" s="3"/>
      <c r="N338" s="3"/>
      <c r="O338" s="3"/>
      <c r="P338" s="3"/>
    </row>
    <row r="339" spans="1:16" ht="51" x14ac:dyDescent="0.2">
      <c r="A339" s="31" t="s">
        <v>15550</v>
      </c>
      <c r="B339" s="136" t="s">
        <v>15551</v>
      </c>
      <c r="C339" s="136" t="s">
        <v>480</v>
      </c>
      <c r="D339" s="136" t="s">
        <v>487</v>
      </c>
      <c r="E339" s="359">
        <v>0.01</v>
      </c>
      <c r="F339" s="136" t="s">
        <v>15548</v>
      </c>
      <c r="G339" s="136" t="s">
        <v>15552</v>
      </c>
      <c r="H339" s="136" t="s">
        <v>15553</v>
      </c>
      <c r="I339" s="136"/>
      <c r="J339" s="136" t="s">
        <v>14630</v>
      </c>
      <c r="L339" s="3"/>
      <c r="M339" s="3"/>
      <c r="N339" s="3"/>
      <c r="O339" s="3"/>
      <c r="P339" s="3"/>
    </row>
    <row r="340" spans="1:16" ht="51" x14ac:dyDescent="0.2">
      <c r="A340" s="31" t="s">
        <v>15554</v>
      </c>
      <c r="B340" s="136" t="s">
        <v>15555</v>
      </c>
      <c r="C340" s="136" t="s">
        <v>480</v>
      </c>
      <c r="D340" s="136" t="s">
        <v>487</v>
      </c>
      <c r="E340" s="359">
        <v>0.01</v>
      </c>
      <c r="F340" s="136" t="s">
        <v>15556</v>
      </c>
      <c r="G340" s="136" t="s">
        <v>15552</v>
      </c>
      <c r="H340" s="136" t="s">
        <v>15553</v>
      </c>
      <c r="I340" s="136"/>
      <c r="J340" s="136" t="s">
        <v>14630</v>
      </c>
      <c r="L340" s="3"/>
      <c r="M340" s="3"/>
      <c r="N340" s="3"/>
      <c r="O340" s="3"/>
      <c r="P340" s="3"/>
    </row>
    <row r="341" spans="1:16" ht="38.25" x14ac:dyDescent="0.2">
      <c r="A341" s="31" t="s">
        <v>15557</v>
      </c>
      <c r="B341" s="136" t="s">
        <v>15558</v>
      </c>
      <c r="C341" s="136" t="s">
        <v>480</v>
      </c>
      <c r="D341" s="136" t="s">
        <v>487</v>
      </c>
      <c r="E341" s="359">
        <v>0.02</v>
      </c>
      <c r="F341" s="136" t="s">
        <v>15559</v>
      </c>
      <c r="G341" s="136" t="s">
        <v>15560</v>
      </c>
      <c r="H341" s="136" t="s">
        <v>14668</v>
      </c>
      <c r="I341" s="136" t="s">
        <v>14669</v>
      </c>
      <c r="J341" s="136" t="s">
        <v>14630</v>
      </c>
      <c r="L341" s="3"/>
      <c r="M341" s="3"/>
      <c r="N341" s="3"/>
      <c r="O341" s="3"/>
      <c r="P341" s="3"/>
    </row>
    <row r="342" spans="1:16" ht="51" x14ac:dyDescent="0.2">
      <c r="A342" s="31" t="s">
        <v>15561</v>
      </c>
      <c r="B342" s="136" t="s">
        <v>15562</v>
      </c>
      <c r="C342" s="136" t="s">
        <v>480</v>
      </c>
      <c r="D342" s="136" t="s">
        <v>487</v>
      </c>
      <c r="E342" s="359">
        <v>0.05</v>
      </c>
      <c r="F342" s="136" t="s">
        <v>15563</v>
      </c>
      <c r="G342" s="136" t="s">
        <v>15564</v>
      </c>
      <c r="H342" s="136" t="s">
        <v>15565</v>
      </c>
      <c r="I342" s="136" t="s">
        <v>15566</v>
      </c>
      <c r="J342" s="136" t="s">
        <v>14630</v>
      </c>
      <c r="L342" s="3"/>
      <c r="M342" s="3"/>
      <c r="N342" s="3"/>
      <c r="O342" s="3"/>
      <c r="P342" s="3"/>
    </row>
    <row r="343" spans="1:16" ht="51" x14ac:dyDescent="0.2">
      <c r="A343" s="31" t="s">
        <v>15567</v>
      </c>
      <c r="B343" s="136" t="s">
        <v>15568</v>
      </c>
      <c r="C343" s="136" t="s">
        <v>480</v>
      </c>
      <c r="D343" s="136" t="s">
        <v>487</v>
      </c>
      <c r="E343" s="359">
        <v>0.1</v>
      </c>
      <c r="F343" s="136" t="s">
        <v>15159</v>
      </c>
      <c r="G343" s="136" t="s">
        <v>15569</v>
      </c>
      <c r="H343" s="136" t="s">
        <v>15570</v>
      </c>
      <c r="I343" s="136" t="s">
        <v>15571</v>
      </c>
      <c r="J343" s="136" t="s">
        <v>14630</v>
      </c>
      <c r="L343" s="3"/>
      <c r="M343" s="3"/>
      <c r="N343" s="3"/>
      <c r="O343" s="3"/>
      <c r="P343" s="3"/>
    </row>
    <row r="344" spans="1:16" ht="51" x14ac:dyDescent="0.2">
      <c r="A344" s="31" t="s">
        <v>15572</v>
      </c>
      <c r="B344" s="136" t="s">
        <v>6884</v>
      </c>
      <c r="C344" s="136" t="s">
        <v>480</v>
      </c>
      <c r="D344" s="136" t="s">
        <v>487</v>
      </c>
      <c r="E344" s="359">
        <v>9.5</v>
      </c>
      <c r="F344" s="136" t="s">
        <v>15573</v>
      </c>
      <c r="G344" s="136" t="s">
        <v>15574</v>
      </c>
      <c r="H344" s="136" t="s">
        <v>14500</v>
      </c>
      <c r="I344" s="136" t="s">
        <v>14501</v>
      </c>
      <c r="J344" s="136" t="s">
        <v>15575</v>
      </c>
      <c r="L344" s="3"/>
      <c r="M344" s="3"/>
      <c r="N344" s="3"/>
      <c r="O344" s="3"/>
      <c r="P344" s="3"/>
    </row>
    <row r="345" spans="1:16" ht="38.25" x14ac:dyDescent="0.2">
      <c r="A345" s="31" t="s">
        <v>15576</v>
      </c>
      <c r="B345" s="136" t="s">
        <v>15577</v>
      </c>
      <c r="C345" s="136" t="s">
        <v>480</v>
      </c>
      <c r="D345" s="136" t="s">
        <v>487</v>
      </c>
      <c r="E345" s="359">
        <v>1.2</v>
      </c>
      <c r="F345" s="136" t="s">
        <v>15578</v>
      </c>
      <c r="G345" s="136" t="s">
        <v>15579</v>
      </c>
      <c r="H345" s="136" t="s">
        <v>14663</v>
      </c>
      <c r="I345" s="136" t="s">
        <v>14618</v>
      </c>
      <c r="J345" s="136" t="s">
        <v>14630</v>
      </c>
      <c r="L345" s="3"/>
      <c r="M345" s="3"/>
      <c r="N345" s="3"/>
      <c r="O345" s="3"/>
      <c r="P345" s="3"/>
    </row>
    <row r="346" spans="1:16" ht="25.5" x14ac:dyDescent="0.2">
      <c r="A346" s="31" t="s">
        <v>15580</v>
      </c>
      <c r="B346" s="136" t="s">
        <v>15581</v>
      </c>
      <c r="C346" s="136" t="s">
        <v>480</v>
      </c>
      <c r="D346" s="136" t="s">
        <v>487</v>
      </c>
      <c r="E346" s="359">
        <v>0.01</v>
      </c>
      <c r="F346" s="136" t="s">
        <v>15582</v>
      </c>
      <c r="G346" s="136"/>
      <c r="H346" s="136" t="s">
        <v>15583</v>
      </c>
      <c r="I346" s="136" t="s">
        <v>15584</v>
      </c>
      <c r="J346" s="136" t="s">
        <v>14630</v>
      </c>
      <c r="L346" s="3"/>
      <c r="M346" s="3"/>
      <c r="N346" s="3"/>
      <c r="O346" s="3"/>
      <c r="P346" s="3"/>
    </row>
    <row r="347" spans="1:16" ht="25.5" x14ac:dyDescent="0.2">
      <c r="A347" s="31" t="s">
        <v>15585</v>
      </c>
      <c r="B347" s="136" t="s">
        <v>15586</v>
      </c>
      <c r="C347" s="136" t="s">
        <v>480</v>
      </c>
      <c r="D347" s="136" t="s">
        <v>487</v>
      </c>
      <c r="E347" s="359">
        <v>0.01</v>
      </c>
      <c r="F347" s="136" t="s">
        <v>15582</v>
      </c>
      <c r="G347" s="136"/>
      <c r="H347" s="136" t="s">
        <v>15587</v>
      </c>
      <c r="I347" s="136"/>
      <c r="J347" s="136" t="s">
        <v>14630</v>
      </c>
      <c r="L347" s="3"/>
      <c r="M347" s="3"/>
      <c r="N347" s="3"/>
      <c r="O347" s="3"/>
      <c r="P347" s="3"/>
    </row>
    <row r="348" spans="1:16" ht="51" x14ac:dyDescent="0.2">
      <c r="A348" s="31" t="s">
        <v>15588</v>
      </c>
      <c r="B348" s="136" t="s">
        <v>15589</v>
      </c>
      <c r="C348" s="136" t="s">
        <v>480</v>
      </c>
      <c r="D348" s="136" t="s">
        <v>487</v>
      </c>
      <c r="E348" s="359">
        <v>0.15</v>
      </c>
      <c r="F348" s="136" t="s">
        <v>14562</v>
      </c>
      <c r="G348" s="136" t="s">
        <v>15590</v>
      </c>
      <c r="H348" s="136" t="s">
        <v>15591</v>
      </c>
      <c r="I348" s="136" t="s">
        <v>14565</v>
      </c>
      <c r="J348" s="136" t="s">
        <v>14630</v>
      </c>
      <c r="L348" s="3"/>
      <c r="M348" s="3"/>
      <c r="N348" s="3"/>
      <c r="O348" s="3"/>
      <c r="P348" s="3"/>
    </row>
    <row r="349" spans="1:16" ht="51" x14ac:dyDescent="0.2">
      <c r="A349" s="31" t="s">
        <v>15592</v>
      </c>
      <c r="B349" s="136" t="s">
        <v>15360</v>
      </c>
      <c r="C349" s="136" t="s">
        <v>480</v>
      </c>
      <c r="D349" s="136" t="s">
        <v>487</v>
      </c>
      <c r="E349" s="359">
        <v>0.05</v>
      </c>
      <c r="F349" s="136" t="s">
        <v>14562</v>
      </c>
      <c r="G349" s="136" t="s">
        <v>15593</v>
      </c>
      <c r="H349" s="136" t="s">
        <v>15591</v>
      </c>
      <c r="I349" s="136" t="s">
        <v>14565</v>
      </c>
      <c r="J349" s="136" t="s">
        <v>14630</v>
      </c>
      <c r="L349" s="3"/>
      <c r="M349" s="3"/>
      <c r="N349" s="3"/>
      <c r="O349" s="3"/>
      <c r="P349" s="3"/>
    </row>
    <row r="350" spans="1:16" ht="51" x14ac:dyDescent="0.2">
      <c r="A350" s="31" t="s">
        <v>15594</v>
      </c>
      <c r="B350" s="136" t="s">
        <v>15595</v>
      </c>
      <c r="C350" s="136" t="s">
        <v>480</v>
      </c>
      <c r="D350" s="136" t="s">
        <v>487</v>
      </c>
      <c r="E350" s="359">
        <v>0.05</v>
      </c>
      <c r="F350" s="136" t="s">
        <v>15596</v>
      </c>
      <c r="G350" s="136" t="s">
        <v>15597</v>
      </c>
      <c r="H350" s="136" t="s">
        <v>15598</v>
      </c>
      <c r="I350" s="136" t="s">
        <v>15134</v>
      </c>
      <c r="J350" s="136" t="s">
        <v>14630</v>
      </c>
      <c r="L350" s="3"/>
      <c r="M350" s="3"/>
      <c r="N350" s="3"/>
      <c r="O350" s="3"/>
      <c r="P350" s="3"/>
    </row>
    <row r="351" spans="1:16" ht="38.25" x14ac:dyDescent="0.2">
      <c r="A351" s="31" t="s">
        <v>15599</v>
      </c>
      <c r="B351" s="136" t="s">
        <v>15600</v>
      </c>
      <c r="C351" s="136" t="s">
        <v>480</v>
      </c>
      <c r="D351" s="136" t="s">
        <v>487</v>
      </c>
      <c r="E351" s="359">
        <v>1.2</v>
      </c>
      <c r="F351" s="136" t="s">
        <v>15601</v>
      </c>
      <c r="G351" s="136" t="s">
        <v>15602</v>
      </c>
      <c r="H351" s="136" t="s">
        <v>14640</v>
      </c>
      <c r="I351" s="136" t="s">
        <v>14641</v>
      </c>
      <c r="J351" s="136" t="s">
        <v>14630</v>
      </c>
      <c r="L351" s="3"/>
      <c r="M351" s="3"/>
      <c r="N351" s="3"/>
      <c r="O351" s="3"/>
      <c r="P351" s="3"/>
    </row>
    <row r="352" spans="1:16" ht="51" x14ac:dyDescent="0.2">
      <c r="A352" s="31" t="s">
        <v>15603</v>
      </c>
      <c r="B352" s="136" t="s">
        <v>15604</v>
      </c>
      <c r="C352" s="136" t="s">
        <v>480</v>
      </c>
      <c r="D352" s="136" t="s">
        <v>487</v>
      </c>
      <c r="E352" s="359">
        <v>0.05</v>
      </c>
      <c r="F352" s="136" t="s">
        <v>15159</v>
      </c>
      <c r="G352" s="136" t="s">
        <v>15605</v>
      </c>
      <c r="H352" s="136" t="s">
        <v>15606</v>
      </c>
      <c r="I352" s="136" t="s">
        <v>15122</v>
      </c>
      <c r="J352" s="136" t="s">
        <v>14630</v>
      </c>
      <c r="L352" s="3"/>
      <c r="M352" s="3"/>
      <c r="N352" s="3"/>
      <c r="O352" s="3"/>
      <c r="P352" s="3"/>
    </row>
    <row r="353" spans="1:16" ht="38.25" x14ac:dyDescent="0.2">
      <c r="A353" s="31" t="s">
        <v>15607</v>
      </c>
      <c r="B353" s="136" t="s">
        <v>15608</v>
      </c>
      <c r="C353" s="136" t="s">
        <v>480</v>
      </c>
      <c r="D353" s="136" t="s">
        <v>487</v>
      </c>
      <c r="E353" s="359">
        <v>0.05</v>
      </c>
      <c r="F353" s="136" t="s">
        <v>15159</v>
      </c>
      <c r="G353" s="136" t="s">
        <v>15609</v>
      </c>
      <c r="H353" s="136" t="s">
        <v>15610</v>
      </c>
      <c r="I353" s="136" t="s">
        <v>15610</v>
      </c>
      <c r="J353" s="136" t="s">
        <v>14630</v>
      </c>
      <c r="L353" s="3"/>
      <c r="M353" s="3"/>
      <c r="N353" s="3"/>
      <c r="O353" s="3"/>
      <c r="P353" s="3"/>
    </row>
    <row r="354" spans="1:16" ht="51" x14ac:dyDescent="0.2">
      <c r="A354" s="31" t="s">
        <v>15611</v>
      </c>
      <c r="B354" s="136" t="s">
        <v>2524</v>
      </c>
      <c r="C354" s="136" t="s">
        <v>480</v>
      </c>
      <c r="D354" s="136" t="s">
        <v>487</v>
      </c>
      <c r="E354" s="359">
        <v>0.05</v>
      </c>
      <c r="F354" s="136" t="s">
        <v>15612</v>
      </c>
      <c r="G354" s="136" t="s">
        <v>15613</v>
      </c>
      <c r="H354" s="136" t="s">
        <v>15614</v>
      </c>
      <c r="I354" s="136" t="s">
        <v>15162</v>
      </c>
      <c r="J354" s="136" t="s">
        <v>14630</v>
      </c>
      <c r="L354" s="3"/>
      <c r="M354" s="3"/>
      <c r="N354" s="3"/>
      <c r="O354" s="3"/>
      <c r="P354" s="3"/>
    </row>
    <row r="355" spans="1:16" ht="63.75" x14ac:dyDescent="0.2">
      <c r="A355" s="31" t="s">
        <v>15615</v>
      </c>
      <c r="B355" s="136" t="s">
        <v>15616</v>
      </c>
      <c r="C355" s="136" t="s">
        <v>480</v>
      </c>
      <c r="D355" s="136" t="s">
        <v>487</v>
      </c>
      <c r="E355" s="359">
        <v>0.5</v>
      </c>
      <c r="F355" s="136" t="s">
        <v>15159</v>
      </c>
      <c r="G355" s="136" t="s">
        <v>15617</v>
      </c>
      <c r="H355" s="136" t="s">
        <v>15614</v>
      </c>
      <c r="I355" s="136" t="s">
        <v>15162</v>
      </c>
      <c r="J355" s="136" t="s">
        <v>14630</v>
      </c>
      <c r="L355" s="3"/>
      <c r="M355" s="3"/>
      <c r="N355" s="3"/>
      <c r="O355" s="3"/>
      <c r="P355" s="3"/>
    </row>
    <row r="356" spans="1:16" ht="51" x14ac:dyDescent="0.2">
      <c r="A356" s="31" t="s">
        <v>15618</v>
      </c>
      <c r="B356" s="136" t="s">
        <v>15619</v>
      </c>
      <c r="C356" s="136" t="s">
        <v>480</v>
      </c>
      <c r="D356" s="136" t="s">
        <v>487</v>
      </c>
      <c r="E356" s="359">
        <v>0.05</v>
      </c>
      <c r="F356" s="136" t="s">
        <v>15620</v>
      </c>
      <c r="G356" s="136" t="s">
        <v>15621</v>
      </c>
      <c r="H356" s="136" t="s">
        <v>15491</v>
      </c>
      <c r="I356" s="136" t="s">
        <v>14857</v>
      </c>
      <c r="J356" s="136" t="s">
        <v>14630</v>
      </c>
      <c r="L356" s="3"/>
      <c r="M356" s="3"/>
      <c r="N356" s="3"/>
      <c r="O356" s="3"/>
      <c r="P356" s="3"/>
    </row>
    <row r="357" spans="1:16" ht="51" x14ac:dyDescent="0.2">
      <c r="A357" s="31" t="s">
        <v>15622</v>
      </c>
      <c r="B357" s="136" t="s">
        <v>15623</v>
      </c>
      <c r="C357" s="136" t="s">
        <v>480</v>
      </c>
      <c r="D357" s="136" t="s">
        <v>487</v>
      </c>
      <c r="E357" s="359">
        <v>0.05</v>
      </c>
      <c r="F357" s="136" t="s">
        <v>15624</v>
      </c>
      <c r="G357" s="136" t="s">
        <v>15625</v>
      </c>
      <c r="H357" s="136" t="s">
        <v>15491</v>
      </c>
      <c r="I357" s="136" t="s">
        <v>14857</v>
      </c>
      <c r="J357" s="136" t="s">
        <v>14630</v>
      </c>
      <c r="L357" s="3"/>
      <c r="M357" s="3"/>
      <c r="N357" s="3"/>
      <c r="O357" s="3"/>
      <c r="P357" s="3"/>
    </row>
    <row r="358" spans="1:16" ht="38.25" x14ac:dyDescent="0.2">
      <c r="A358" s="31" t="s">
        <v>15626</v>
      </c>
      <c r="B358" s="136" t="s">
        <v>15627</v>
      </c>
      <c r="C358" s="136" t="s">
        <v>480</v>
      </c>
      <c r="D358" s="136" t="s">
        <v>487</v>
      </c>
      <c r="E358" s="359">
        <v>0.05</v>
      </c>
      <c r="F358" s="136" t="s">
        <v>15628</v>
      </c>
      <c r="G358" s="136" t="s">
        <v>15629</v>
      </c>
      <c r="H358" s="136" t="s">
        <v>15491</v>
      </c>
      <c r="I358" s="136" t="s">
        <v>14857</v>
      </c>
      <c r="J358" s="136" t="s">
        <v>14630</v>
      </c>
      <c r="L358" s="3"/>
      <c r="M358" s="3"/>
      <c r="N358" s="3"/>
      <c r="O358" s="3"/>
      <c r="P358" s="3"/>
    </row>
    <row r="359" spans="1:16" ht="38.25" x14ac:dyDescent="0.2">
      <c r="A359" s="31" t="s">
        <v>15630</v>
      </c>
      <c r="B359" s="136" t="s">
        <v>15631</v>
      </c>
      <c r="C359" s="136" t="s">
        <v>480</v>
      </c>
      <c r="D359" s="136" t="s">
        <v>487</v>
      </c>
      <c r="E359" s="359">
        <v>0.05</v>
      </c>
      <c r="F359" s="136" t="s">
        <v>15632</v>
      </c>
      <c r="G359" s="136" t="s">
        <v>15629</v>
      </c>
      <c r="H359" s="136" t="s">
        <v>15491</v>
      </c>
      <c r="I359" s="136" t="s">
        <v>14857</v>
      </c>
      <c r="J359" s="136" t="s">
        <v>14630</v>
      </c>
      <c r="L359" s="3"/>
      <c r="M359" s="3"/>
      <c r="N359" s="3"/>
      <c r="O359" s="3"/>
      <c r="P359" s="3"/>
    </row>
    <row r="360" spans="1:16" ht="38.25" x14ac:dyDescent="0.2">
      <c r="A360" s="31" t="s">
        <v>15633</v>
      </c>
      <c r="B360" s="136" t="s">
        <v>15634</v>
      </c>
      <c r="C360" s="136" t="s">
        <v>480</v>
      </c>
      <c r="D360" s="136" t="s">
        <v>487</v>
      </c>
      <c r="E360" s="359">
        <v>0.05</v>
      </c>
      <c r="F360" s="136" t="s">
        <v>15635</v>
      </c>
      <c r="G360" s="136" t="s">
        <v>15636</v>
      </c>
      <c r="H360" s="136" t="s">
        <v>15491</v>
      </c>
      <c r="I360" s="136" t="s">
        <v>14857</v>
      </c>
      <c r="J360" s="136" t="s">
        <v>14630</v>
      </c>
      <c r="L360" s="3"/>
      <c r="M360" s="3"/>
      <c r="N360" s="3"/>
      <c r="O360" s="3"/>
      <c r="P360" s="3"/>
    </row>
    <row r="361" spans="1:16" ht="38.25" x14ac:dyDescent="0.2">
      <c r="A361" s="31" t="s">
        <v>15637</v>
      </c>
      <c r="B361" s="136" t="s">
        <v>15638</v>
      </c>
      <c r="C361" s="136" t="s">
        <v>480</v>
      </c>
      <c r="D361" s="136" t="s">
        <v>487</v>
      </c>
      <c r="E361" s="359">
        <v>0.05</v>
      </c>
      <c r="F361" s="136" t="s">
        <v>15639</v>
      </c>
      <c r="G361" s="136" t="s">
        <v>15640</v>
      </c>
      <c r="H361" s="136" t="s">
        <v>15491</v>
      </c>
      <c r="I361" s="136" t="s">
        <v>14857</v>
      </c>
      <c r="J361" s="136" t="s">
        <v>14630</v>
      </c>
      <c r="L361" s="3"/>
      <c r="M361" s="3"/>
      <c r="N361" s="3"/>
      <c r="O361" s="3"/>
      <c r="P361" s="3"/>
    </row>
    <row r="362" spans="1:16" ht="38.25" x14ac:dyDescent="0.2">
      <c r="A362" s="31" t="s">
        <v>15641</v>
      </c>
      <c r="B362" s="136" t="s">
        <v>15642</v>
      </c>
      <c r="C362" s="136" t="s">
        <v>480</v>
      </c>
      <c r="D362" s="136" t="s">
        <v>487</v>
      </c>
      <c r="E362" s="359">
        <v>0.05</v>
      </c>
      <c r="F362" s="136" t="s">
        <v>15643</v>
      </c>
      <c r="G362" s="136" t="s">
        <v>15644</v>
      </c>
      <c r="H362" s="136" t="s">
        <v>15491</v>
      </c>
      <c r="I362" s="136" t="s">
        <v>14857</v>
      </c>
      <c r="J362" s="136" t="s">
        <v>14630</v>
      </c>
      <c r="L362" s="3"/>
      <c r="M362" s="3"/>
      <c r="N362" s="3"/>
      <c r="O362" s="3"/>
      <c r="P362" s="3"/>
    </row>
    <row r="363" spans="1:16" ht="38.25" x14ac:dyDescent="0.2">
      <c r="A363" s="31" t="s">
        <v>15645</v>
      </c>
      <c r="B363" s="136" t="s">
        <v>15646</v>
      </c>
      <c r="C363" s="136" t="s">
        <v>480</v>
      </c>
      <c r="D363" s="136" t="s">
        <v>487</v>
      </c>
      <c r="E363" s="359">
        <v>0.05</v>
      </c>
      <c r="F363" s="136" t="s">
        <v>15501</v>
      </c>
      <c r="G363" s="136" t="s">
        <v>15502</v>
      </c>
      <c r="H363" s="136" t="s">
        <v>15647</v>
      </c>
      <c r="I363" s="136"/>
      <c r="J363" s="136" t="s">
        <v>14630</v>
      </c>
      <c r="L363" s="3"/>
      <c r="M363" s="3"/>
      <c r="N363" s="3"/>
      <c r="O363" s="3"/>
      <c r="P363" s="3"/>
    </row>
    <row r="364" spans="1:16" ht="38.25" x14ac:dyDescent="0.2">
      <c r="A364" s="31" t="s">
        <v>15648</v>
      </c>
      <c r="B364" s="136" t="s">
        <v>15649</v>
      </c>
      <c r="C364" s="136" t="s">
        <v>480</v>
      </c>
      <c r="D364" s="136" t="s">
        <v>487</v>
      </c>
      <c r="E364" s="359">
        <v>0.05</v>
      </c>
      <c r="F364" s="136" t="s">
        <v>15650</v>
      </c>
      <c r="G364" s="136" t="s">
        <v>15502</v>
      </c>
      <c r="H364" s="136" t="s">
        <v>15647</v>
      </c>
      <c r="I364" s="136"/>
      <c r="J364" s="136" t="s">
        <v>14630</v>
      </c>
      <c r="L364" s="3"/>
      <c r="M364" s="3"/>
      <c r="N364" s="3"/>
      <c r="O364" s="3"/>
      <c r="P364" s="3"/>
    </row>
    <row r="365" spans="1:16" ht="38.25" x14ac:dyDescent="0.2">
      <c r="A365" s="31" t="s">
        <v>15651</v>
      </c>
      <c r="B365" s="136" t="s">
        <v>15652</v>
      </c>
      <c r="C365" s="136" t="s">
        <v>480</v>
      </c>
      <c r="D365" s="136" t="s">
        <v>487</v>
      </c>
      <c r="E365" s="359">
        <v>0.05</v>
      </c>
      <c r="F365" s="136" t="s">
        <v>15501</v>
      </c>
      <c r="G365" s="136" t="s">
        <v>15502</v>
      </c>
      <c r="H365" s="136" t="s">
        <v>15647</v>
      </c>
      <c r="I365" s="136"/>
      <c r="J365" s="136" t="s">
        <v>14630</v>
      </c>
      <c r="L365" s="3"/>
      <c r="M365" s="3"/>
      <c r="N365" s="3"/>
      <c r="O365" s="3"/>
      <c r="P365" s="3"/>
    </row>
    <row r="366" spans="1:16" ht="38.25" x14ac:dyDescent="0.2">
      <c r="A366" s="31" t="s">
        <v>15653</v>
      </c>
      <c r="B366" s="136" t="s">
        <v>15654</v>
      </c>
      <c r="C366" s="136" t="s">
        <v>480</v>
      </c>
      <c r="D366" s="136" t="s">
        <v>487</v>
      </c>
      <c r="E366" s="359">
        <v>0.05</v>
      </c>
      <c r="F366" s="136" t="s">
        <v>15501</v>
      </c>
      <c r="G366" s="136" t="s">
        <v>15502</v>
      </c>
      <c r="H366" s="136" t="s">
        <v>15647</v>
      </c>
      <c r="I366" s="136"/>
      <c r="J366" s="136" t="s">
        <v>14630</v>
      </c>
      <c r="L366" s="3"/>
      <c r="M366" s="3"/>
      <c r="N366" s="3"/>
      <c r="O366" s="3"/>
      <c r="P366" s="3"/>
    </row>
    <row r="367" spans="1:16" ht="51" x14ac:dyDescent="0.2">
      <c r="A367" s="31" t="s">
        <v>15655</v>
      </c>
      <c r="B367" s="136" t="s">
        <v>15656</v>
      </c>
      <c r="C367" s="136" t="s">
        <v>480</v>
      </c>
      <c r="D367" s="136" t="s">
        <v>487</v>
      </c>
      <c r="E367" s="359">
        <v>0.05</v>
      </c>
      <c r="F367" s="136" t="s">
        <v>15657</v>
      </c>
      <c r="G367" s="136" t="s">
        <v>15658</v>
      </c>
      <c r="H367" s="136" t="s">
        <v>15491</v>
      </c>
      <c r="I367" s="136" t="s">
        <v>14857</v>
      </c>
      <c r="J367" s="136" t="s">
        <v>14630</v>
      </c>
      <c r="L367" s="3"/>
      <c r="M367" s="3"/>
      <c r="N367" s="3"/>
      <c r="O367" s="3"/>
      <c r="P367" s="3"/>
    </row>
    <row r="368" spans="1:16" ht="38.25" x14ac:dyDescent="0.2">
      <c r="A368" s="31" t="s">
        <v>15659</v>
      </c>
      <c r="B368" s="136" t="s">
        <v>15660</v>
      </c>
      <c r="C368" s="136" t="s">
        <v>480</v>
      </c>
      <c r="D368" s="136" t="s">
        <v>487</v>
      </c>
      <c r="E368" s="359">
        <v>13.2</v>
      </c>
      <c r="F368" s="136" t="s">
        <v>15661</v>
      </c>
      <c r="G368" s="136" t="s">
        <v>15662</v>
      </c>
      <c r="H368" s="136" t="s">
        <v>15663</v>
      </c>
      <c r="I368" s="136" t="s">
        <v>15098</v>
      </c>
      <c r="J368" s="136" t="s">
        <v>15664</v>
      </c>
      <c r="L368" s="3"/>
      <c r="M368" s="3"/>
      <c r="N368" s="3"/>
      <c r="O368" s="3"/>
      <c r="P368" s="3"/>
    </row>
    <row r="369" spans="1:16" ht="38.25" x14ac:dyDescent="0.2">
      <c r="A369" s="31" t="s">
        <v>15665</v>
      </c>
      <c r="B369" s="136" t="s">
        <v>15666</v>
      </c>
      <c r="C369" s="136" t="s">
        <v>480</v>
      </c>
      <c r="D369" s="136" t="s">
        <v>487</v>
      </c>
      <c r="E369" s="359">
        <v>0.05</v>
      </c>
      <c r="F369" s="136" t="s">
        <v>15596</v>
      </c>
      <c r="G369" s="136" t="s">
        <v>15667</v>
      </c>
      <c r="H369" s="136" t="s">
        <v>15598</v>
      </c>
      <c r="I369" s="136" t="s">
        <v>15134</v>
      </c>
      <c r="J369" s="136" t="s">
        <v>14630</v>
      </c>
      <c r="L369" s="3"/>
      <c r="M369" s="3"/>
      <c r="N369" s="3"/>
      <c r="O369" s="3"/>
      <c r="P369" s="3"/>
    </row>
    <row r="370" spans="1:16" ht="38.25" x14ac:dyDescent="0.2">
      <c r="A370" s="31" t="s">
        <v>15668</v>
      </c>
      <c r="B370" s="136" t="s">
        <v>15669</v>
      </c>
      <c r="C370" s="136" t="s">
        <v>480</v>
      </c>
      <c r="D370" s="136" t="s">
        <v>487</v>
      </c>
      <c r="E370" s="359">
        <v>0.05</v>
      </c>
      <c r="F370" s="136" t="s">
        <v>15596</v>
      </c>
      <c r="G370" s="136" t="s">
        <v>15667</v>
      </c>
      <c r="H370" s="136" t="s">
        <v>15598</v>
      </c>
      <c r="I370" s="136" t="s">
        <v>15134</v>
      </c>
      <c r="J370" s="136" t="s">
        <v>14630</v>
      </c>
      <c r="L370" s="3"/>
      <c r="M370" s="3"/>
      <c r="N370" s="3"/>
      <c r="O370" s="3"/>
      <c r="P370" s="3"/>
    </row>
    <row r="371" spans="1:16" ht="38.25" x14ac:dyDescent="0.2">
      <c r="A371" s="31" t="s">
        <v>15670</v>
      </c>
      <c r="B371" s="136" t="s">
        <v>15671</v>
      </c>
      <c r="C371" s="136" t="s">
        <v>480</v>
      </c>
      <c r="D371" s="136" t="s">
        <v>487</v>
      </c>
      <c r="E371" s="359">
        <v>0.64400000000000002</v>
      </c>
      <c r="F371" s="136" t="s">
        <v>14553</v>
      </c>
      <c r="G371" s="136" t="s">
        <v>15672</v>
      </c>
      <c r="H371" s="136" t="s">
        <v>15673</v>
      </c>
      <c r="I371" s="136" t="s">
        <v>15673</v>
      </c>
      <c r="J371" s="136" t="s">
        <v>15674</v>
      </c>
      <c r="L371" s="3"/>
      <c r="M371" s="3"/>
      <c r="N371" s="3"/>
      <c r="O371" s="3"/>
      <c r="P371" s="3"/>
    </row>
    <row r="372" spans="1:16" ht="38.25" x14ac:dyDescent="0.2">
      <c r="A372" s="31" t="s">
        <v>15675</v>
      </c>
      <c r="B372" s="136" t="s">
        <v>15676</v>
      </c>
      <c r="C372" s="136" t="s">
        <v>480</v>
      </c>
      <c r="D372" s="136" t="s">
        <v>487</v>
      </c>
      <c r="E372" s="31"/>
      <c r="F372" s="136" t="s">
        <v>15677</v>
      </c>
      <c r="G372" s="136" t="s">
        <v>15678</v>
      </c>
      <c r="H372" s="136" t="s">
        <v>15679</v>
      </c>
      <c r="I372" s="136" t="s">
        <v>14491</v>
      </c>
      <c r="J372" s="136" t="s">
        <v>15680</v>
      </c>
      <c r="L372" s="3"/>
      <c r="M372" s="3"/>
      <c r="N372" s="3"/>
      <c r="O372" s="3"/>
      <c r="P372" s="3"/>
    </row>
    <row r="373" spans="1:16" ht="38.25" x14ac:dyDescent="0.2">
      <c r="A373" s="31" t="s">
        <v>15681</v>
      </c>
      <c r="B373" s="136" t="s">
        <v>15682</v>
      </c>
      <c r="C373" s="136" t="s">
        <v>480</v>
      </c>
      <c r="D373" s="136" t="s">
        <v>487</v>
      </c>
      <c r="E373" s="31"/>
      <c r="F373" s="136" t="s">
        <v>15683</v>
      </c>
      <c r="G373" s="136" t="s">
        <v>15684</v>
      </c>
      <c r="H373" s="136" t="s">
        <v>15685</v>
      </c>
      <c r="I373" s="136" t="s">
        <v>15686</v>
      </c>
      <c r="J373" s="136" t="s">
        <v>15687</v>
      </c>
      <c r="L373" s="3"/>
      <c r="M373" s="3"/>
      <c r="N373" s="3"/>
      <c r="O373" s="3"/>
      <c r="P373" s="3"/>
    </row>
    <row r="374" spans="1:16" ht="51" x14ac:dyDescent="0.2">
      <c r="A374" s="31" t="s">
        <v>15688</v>
      </c>
      <c r="B374" s="136" t="s">
        <v>15689</v>
      </c>
      <c r="C374" s="136" t="s">
        <v>480</v>
      </c>
      <c r="D374" s="136" t="s">
        <v>487</v>
      </c>
      <c r="E374" s="31"/>
      <c r="F374" s="136" t="s">
        <v>15690</v>
      </c>
      <c r="G374" s="136" t="s">
        <v>15691</v>
      </c>
      <c r="H374" s="136" t="s">
        <v>15692</v>
      </c>
      <c r="I374" s="136" t="s">
        <v>15692</v>
      </c>
      <c r="J374" s="136" t="s">
        <v>15687</v>
      </c>
      <c r="L374" s="3"/>
      <c r="M374" s="3"/>
      <c r="N374" s="3"/>
      <c r="O374" s="3"/>
      <c r="P374" s="3"/>
    </row>
    <row r="375" spans="1:16" ht="38.25" x14ac:dyDescent="0.2">
      <c r="A375" s="31" t="s">
        <v>15693</v>
      </c>
      <c r="B375" s="136" t="s">
        <v>15694</v>
      </c>
      <c r="C375" s="136" t="s">
        <v>480</v>
      </c>
      <c r="D375" s="136" t="s">
        <v>487</v>
      </c>
      <c r="E375" s="31"/>
      <c r="F375" s="136" t="s">
        <v>15695</v>
      </c>
      <c r="G375" s="136" t="s">
        <v>15696</v>
      </c>
      <c r="H375" s="136" t="s">
        <v>15697</v>
      </c>
      <c r="I375" s="136" t="s">
        <v>15082</v>
      </c>
      <c r="J375" s="136" t="s">
        <v>15687</v>
      </c>
      <c r="L375" s="3"/>
      <c r="M375" s="3"/>
      <c r="N375" s="3"/>
      <c r="O375" s="3"/>
      <c r="P375" s="3"/>
    </row>
    <row r="376" spans="1:16" ht="38.25" x14ac:dyDescent="0.2">
      <c r="A376" s="31" t="s">
        <v>15698</v>
      </c>
      <c r="B376" s="136" t="s">
        <v>15699</v>
      </c>
      <c r="C376" s="136" t="s">
        <v>480</v>
      </c>
      <c r="D376" s="136" t="s">
        <v>487</v>
      </c>
      <c r="E376" s="31"/>
      <c r="F376" s="136" t="s">
        <v>15700</v>
      </c>
      <c r="G376" s="136" t="s">
        <v>15076</v>
      </c>
      <c r="H376" s="136" t="s">
        <v>15701</v>
      </c>
      <c r="I376" s="136" t="s">
        <v>15078</v>
      </c>
      <c r="J376" s="136" t="s">
        <v>15687</v>
      </c>
      <c r="L376" s="3"/>
      <c r="M376" s="3"/>
      <c r="N376" s="3"/>
      <c r="O376" s="3"/>
      <c r="P376" s="3"/>
    </row>
    <row r="377" spans="1:16" ht="38.25" x14ac:dyDescent="0.2">
      <c r="A377" s="31" t="s">
        <v>15702</v>
      </c>
      <c r="B377" s="136" t="s">
        <v>15703</v>
      </c>
      <c r="C377" s="136" t="s">
        <v>480</v>
      </c>
      <c r="D377" s="136" t="s">
        <v>487</v>
      </c>
      <c r="E377" s="31"/>
      <c r="F377" s="136" t="s">
        <v>15704</v>
      </c>
      <c r="G377" s="136" t="s">
        <v>15705</v>
      </c>
      <c r="H377" s="136" t="s">
        <v>15706</v>
      </c>
      <c r="I377" s="136" t="s">
        <v>14871</v>
      </c>
      <c r="J377" s="136" t="s">
        <v>15687</v>
      </c>
      <c r="L377" s="3"/>
      <c r="M377" s="3"/>
      <c r="N377" s="3"/>
      <c r="O377" s="3"/>
      <c r="P377" s="3"/>
    </row>
    <row r="378" spans="1:16" ht="38.25" x14ac:dyDescent="0.2">
      <c r="A378" s="31" t="s">
        <v>15707</v>
      </c>
      <c r="B378" s="136" t="s">
        <v>15708</v>
      </c>
      <c r="C378" s="136" t="s">
        <v>480</v>
      </c>
      <c r="D378" s="136" t="s">
        <v>487</v>
      </c>
      <c r="E378" s="31"/>
      <c r="F378" s="136" t="s">
        <v>15709</v>
      </c>
      <c r="G378" s="136" t="s">
        <v>15412</v>
      </c>
      <c r="H378" s="136" t="s">
        <v>15710</v>
      </c>
      <c r="I378" s="136" t="s">
        <v>15211</v>
      </c>
      <c r="J378" s="136" t="s">
        <v>15687</v>
      </c>
      <c r="L378" s="3"/>
      <c r="M378" s="3"/>
      <c r="N378" s="3"/>
      <c r="O378" s="3"/>
      <c r="P378" s="3"/>
    </row>
    <row r="379" spans="1:16" ht="38.25" x14ac:dyDescent="0.2">
      <c r="A379" s="31" t="s">
        <v>15711</v>
      </c>
      <c r="B379" s="136" t="s">
        <v>15712</v>
      </c>
      <c r="C379" s="136" t="s">
        <v>480</v>
      </c>
      <c r="D379" s="136" t="s">
        <v>487</v>
      </c>
      <c r="E379" s="31"/>
      <c r="F379" s="136" t="s">
        <v>15709</v>
      </c>
      <c r="G379" s="136" t="s">
        <v>15412</v>
      </c>
      <c r="H379" s="136" t="s">
        <v>15710</v>
      </c>
      <c r="I379" s="136" t="s">
        <v>15211</v>
      </c>
      <c r="J379" s="136" t="s">
        <v>15687</v>
      </c>
      <c r="L379" s="3"/>
      <c r="M379" s="3"/>
      <c r="N379" s="3"/>
      <c r="O379" s="3"/>
      <c r="P379" s="3"/>
    </row>
    <row r="380" spans="1:16" ht="38.25" x14ac:dyDescent="0.2">
      <c r="A380" s="31" t="s">
        <v>15713</v>
      </c>
      <c r="B380" s="136" t="s">
        <v>15714</v>
      </c>
      <c r="C380" s="136" t="s">
        <v>480</v>
      </c>
      <c r="D380" s="136" t="s">
        <v>487</v>
      </c>
      <c r="E380" s="31"/>
      <c r="F380" s="136" t="s">
        <v>15715</v>
      </c>
      <c r="G380" s="136" t="s">
        <v>15716</v>
      </c>
      <c r="H380" s="136" t="s">
        <v>15717</v>
      </c>
      <c r="I380" s="136" t="s">
        <v>15718</v>
      </c>
      <c r="J380" s="136" t="s">
        <v>15687</v>
      </c>
      <c r="L380" s="3"/>
      <c r="M380" s="3"/>
      <c r="N380" s="3"/>
      <c r="O380" s="3"/>
      <c r="P380" s="3"/>
    </row>
    <row r="381" spans="1:16" ht="38.25" x14ac:dyDescent="0.2">
      <c r="A381" s="31" t="s">
        <v>15719</v>
      </c>
      <c r="B381" s="136" t="s">
        <v>15720</v>
      </c>
      <c r="C381" s="136" t="s">
        <v>480</v>
      </c>
      <c r="D381" s="136" t="s">
        <v>487</v>
      </c>
      <c r="E381" s="31"/>
      <c r="F381" s="136" t="s">
        <v>15721</v>
      </c>
      <c r="G381" s="136" t="s">
        <v>15722</v>
      </c>
      <c r="H381" s="136" t="s">
        <v>15723</v>
      </c>
      <c r="I381" s="136" t="s">
        <v>15211</v>
      </c>
      <c r="J381" s="136" t="s">
        <v>15687</v>
      </c>
      <c r="K381" s="3"/>
      <c r="L381" s="3"/>
      <c r="M381" s="3"/>
      <c r="N381" s="3"/>
      <c r="O381" s="3"/>
      <c r="P381" s="3"/>
    </row>
    <row r="382" spans="1:16" ht="38.25" x14ac:dyDescent="0.2">
      <c r="A382" s="31" t="s">
        <v>15724</v>
      </c>
      <c r="B382" s="136" t="s">
        <v>15725</v>
      </c>
      <c r="C382" s="136" t="s">
        <v>480</v>
      </c>
      <c r="D382" s="136" t="s">
        <v>487</v>
      </c>
      <c r="E382" s="31"/>
      <c r="F382" s="136" t="s">
        <v>15726</v>
      </c>
      <c r="G382" s="136" t="s">
        <v>15727</v>
      </c>
      <c r="H382" s="136" t="s">
        <v>15118</v>
      </c>
      <c r="I382" s="136" t="s">
        <v>15686</v>
      </c>
      <c r="J382" s="136" t="s">
        <v>15687</v>
      </c>
      <c r="L382" s="3"/>
      <c r="M382" s="3"/>
      <c r="N382" s="3"/>
      <c r="O382" s="3"/>
      <c r="P382" s="3"/>
    </row>
    <row r="383" spans="1:16" ht="38.25" x14ac:dyDescent="0.2">
      <c r="A383" s="31" t="s">
        <v>15728</v>
      </c>
      <c r="B383" s="136" t="s">
        <v>15729</v>
      </c>
      <c r="C383" s="136" t="s">
        <v>480</v>
      </c>
      <c r="D383" s="136" t="s">
        <v>487</v>
      </c>
      <c r="E383" s="31"/>
      <c r="F383" s="136" t="s">
        <v>15730</v>
      </c>
      <c r="G383" s="136" t="s">
        <v>15731</v>
      </c>
      <c r="H383" s="136" t="s">
        <v>15732</v>
      </c>
      <c r="I383" s="136" t="s">
        <v>15733</v>
      </c>
      <c r="J383" s="136" t="s">
        <v>15687</v>
      </c>
      <c r="L383" s="3"/>
      <c r="M383" s="3"/>
      <c r="N383" s="3"/>
      <c r="O383" s="3"/>
      <c r="P383" s="3"/>
    </row>
    <row r="384" spans="1:16" ht="38.25" x14ac:dyDescent="0.2">
      <c r="A384" s="31" t="s">
        <v>15734</v>
      </c>
      <c r="B384" s="136" t="s">
        <v>15735</v>
      </c>
      <c r="C384" s="136" t="s">
        <v>480</v>
      </c>
      <c r="D384" s="136" t="s">
        <v>487</v>
      </c>
      <c r="E384" s="31"/>
      <c r="F384" s="136" t="s">
        <v>15736</v>
      </c>
      <c r="G384" s="136" t="s">
        <v>15737</v>
      </c>
      <c r="H384" s="136" t="s">
        <v>15738</v>
      </c>
      <c r="I384" s="136" t="s">
        <v>15231</v>
      </c>
      <c r="J384" s="136" t="s">
        <v>15687</v>
      </c>
      <c r="L384" s="3"/>
      <c r="M384" s="3"/>
      <c r="N384" s="3"/>
      <c r="O384" s="3"/>
      <c r="P384" s="3"/>
    </row>
    <row r="385" spans="1:16" ht="51" x14ac:dyDescent="0.2">
      <c r="A385" s="31" t="s">
        <v>15739</v>
      </c>
      <c r="B385" s="136" t="s">
        <v>15740</v>
      </c>
      <c r="C385" s="136" t="s">
        <v>480</v>
      </c>
      <c r="D385" s="136" t="s">
        <v>487</v>
      </c>
      <c r="E385" s="31"/>
      <c r="F385" s="136" t="s">
        <v>15741</v>
      </c>
      <c r="G385" s="136" t="s">
        <v>15742</v>
      </c>
      <c r="H385" s="136" t="s">
        <v>15743</v>
      </c>
      <c r="I385" s="136" t="s">
        <v>15744</v>
      </c>
      <c r="J385" s="136" t="s">
        <v>15687</v>
      </c>
      <c r="L385" s="3"/>
      <c r="M385" s="3"/>
      <c r="N385" s="3"/>
      <c r="O385" s="3"/>
      <c r="P385" s="3"/>
    </row>
    <row r="386" spans="1:16" ht="38.25" x14ac:dyDescent="0.2">
      <c r="A386" s="31" t="s">
        <v>15745</v>
      </c>
      <c r="B386" s="136" t="s">
        <v>15746</v>
      </c>
      <c r="C386" s="136" t="s">
        <v>480</v>
      </c>
      <c r="D386" s="136" t="s">
        <v>487</v>
      </c>
      <c r="E386" s="31"/>
      <c r="F386" s="136" t="s">
        <v>15747</v>
      </c>
      <c r="G386" s="136" t="s">
        <v>15748</v>
      </c>
      <c r="H386" s="136" t="s">
        <v>15749</v>
      </c>
      <c r="I386" s="136" t="s">
        <v>15750</v>
      </c>
      <c r="J386" s="136" t="s">
        <v>15687</v>
      </c>
      <c r="L386" s="3"/>
      <c r="M386" s="3"/>
      <c r="N386" s="3"/>
      <c r="O386" s="3"/>
      <c r="P386" s="3"/>
    </row>
    <row r="387" spans="1:16" ht="38.25" x14ac:dyDescent="0.2">
      <c r="A387" s="31" t="s">
        <v>15751</v>
      </c>
      <c r="B387" s="136" t="s">
        <v>15752</v>
      </c>
      <c r="C387" s="136" t="s">
        <v>480</v>
      </c>
      <c r="D387" s="136" t="s">
        <v>487</v>
      </c>
      <c r="E387" s="31"/>
      <c r="F387" s="136" t="s">
        <v>15753</v>
      </c>
      <c r="G387" s="136" t="s">
        <v>15754</v>
      </c>
      <c r="H387" s="136" t="s">
        <v>15755</v>
      </c>
      <c r="I387" s="136" t="s">
        <v>14658</v>
      </c>
      <c r="J387" s="136" t="s">
        <v>15687</v>
      </c>
      <c r="L387" s="3"/>
      <c r="M387" s="3"/>
      <c r="N387" s="3"/>
      <c r="O387" s="3"/>
      <c r="P387" s="3"/>
    </row>
    <row r="388" spans="1:16" ht="38.25" x14ac:dyDescent="0.2">
      <c r="A388" s="31" t="s">
        <v>15756</v>
      </c>
      <c r="B388" s="136" t="s">
        <v>15757</v>
      </c>
      <c r="C388" s="136" t="s">
        <v>480</v>
      </c>
      <c r="D388" s="136" t="s">
        <v>487</v>
      </c>
      <c r="E388" s="31"/>
      <c r="F388" s="136" t="s">
        <v>15758</v>
      </c>
      <c r="G388" s="136" t="s">
        <v>15759</v>
      </c>
      <c r="H388" s="136" t="s">
        <v>15760</v>
      </c>
      <c r="I388" s="136" t="s">
        <v>15760</v>
      </c>
      <c r="J388" s="136" t="s">
        <v>15761</v>
      </c>
      <c r="L388" s="3"/>
      <c r="M388" s="3"/>
      <c r="N388" s="3"/>
      <c r="O388" s="3"/>
      <c r="P388" s="3"/>
    </row>
    <row r="389" spans="1:16" ht="38.25" x14ac:dyDescent="0.2">
      <c r="A389" s="31">
        <v>114</v>
      </c>
      <c r="B389" s="136" t="s">
        <v>15762</v>
      </c>
      <c r="C389" s="136" t="s">
        <v>480</v>
      </c>
      <c r="D389" s="136" t="s">
        <v>487</v>
      </c>
      <c r="E389" s="31">
        <v>0.15</v>
      </c>
      <c r="F389" s="136" t="s">
        <v>15763</v>
      </c>
      <c r="G389" s="136" t="s">
        <v>15764</v>
      </c>
      <c r="H389" s="136" t="s">
        <v>15765</v>
      </c>
      <c r="I389" s="136" t="s">
        <v>15765</v>
      </c>
      <c r="J389" s="136" t="s">
        <v>15766</v>
      </c>
      <c r="L389" s="3"/>
      <c r="M389" s="3"/>
      <c r="N389" s="3"/>
      <c r="O389" s="3"/>
      <c r="P389" s="3"/>
    </row>
    <row r="390" spans="1:16" ht="38.25" x14ac:dyDescent="0.2">
      <c r="A390" s="633">
        <v>115</v>
      </c>
      <c r="B390" s="664" t="s">
        <v>15767</v>
      </c>
      <c r="C390" s="136" t="s">
        <v>480</v>
      </c>
      <c r="D390" s="136" t="s">
        <v>487</v>
      </c>
      <c r="E390" s="452">
        <v>0.05</v>
      </c>
      <c r="F390" s="136" t="s">
        <v>15768</v>
      </c>
      <c r="G390" s="136" t="s">
        <v>15769</v>
      </c>
      <c r="H390" s="136" t="s">
        <v>15770</v>
      </c>
      <c r="I390" s="136" t="s">
        <v>15770</v>
      </c>
      <c r="J390" s="136" t="s">
        <v>15771</v>
      </c>
      <c r="L390" s="3"/>
      <c r="M390" s="3"/>
      <c r="N390" s="3"/>
      <c r="O390" s="3"/>
      <c r="P390" s="3"/>
    </row>
    <row r="391" spans="1:16" ht="38.25" x14ac:dyDescent="0.2">
      <c r="A391" s="634">
        <v>116</v>
      </c>
      <c r="B391" s="631" t="s">
        <v>15642</v>
      </c>
      <c r="C391" s="136" t="s">
        <v>480</v>
      </c>
      <c r="D391" s="136" t="s">
        <v>487</v>
      </c>
      <c r="E391" s="635">
        <v>0</v>
      </c>
      <c r="F391" s="631" t="s">
        <v>15772</v>
      </c>
      <c r="G391" s="631" t="s">
        <v>15773</v>
      </c>
      <c r="H391" s="631" t="s">
        <v>15774</v>
      </c>
      <c r="I391" s="631" t="s">
        <v>15774</v>
      </c>
      <c r="J391" s="631" t="s">
        <v>15775</v>
      </c>
      <c r="L391" s="3"/>
      <c r="M391" s="3"/>
      <c r="N391" s="3"/>
      <c r="O391" s="3"/>
      <c r="P391" s="3"/>
    </row>
    <row r="392" spans="1:16" ht="51" x14ac:dyDescent="0.2">
      <c r="A392" s="634">
        <v>117</v>
      </c>
      <c r="B392" s="631" t="s">
        <v>15776</v>
      </c>
      <c r="C392" s="136" t="s">
        <v>480</v>
      </c>
      <c r="D392" s="136" t="s">
        <v>487</v>
      </c>
      <c r="E392" s="635">
        <v>0</v>
      </c>
      <c r="F392" s="631" t="s">
        <v>15777</v>
      </c>
      <c r="G392" s="631" t="s">
        <v>15778</v>
      </c>
      <c r="H392" s="631" t="s">
        <v>15779</v>
      </c>
      <c r="I392" s="631" t="s">
        <v>15779</v>
      </c>
      <c r="J392" s="631" t="s">
        <v>15775</v>
      </c>
      <c r="L392" s="3"/>
      <c r="M392" s="3"/>
      <c r="N392" s="3"/>
      <c r="O392" s="3"/>
      <c r="P392" s="3"/>
    </row>
    <row r="393" spans="1:16" ht="56.25" customHeight="1" x14ac:dyDescent="0.2">
      <c r="A393" s="634">
        <v>118</v>
      </c>
      <c r="B393" s="631" t="s">
        <v>15642</v>
      </c>
      <c r="C393" s="136" t="s">
        <v>480</v>
      </c>
      <c r="D393" s="136" t="s">
        <v>487</v>
      </c>
      <c r="E393" s="635">
        <v>0</v>
      </c>
      <c r="F393" s="631" t="s">
        <v>15780</v>
      </c>
      <c r="G393" s="631" t="s">
        <v>15781</v>
      </c>
      <c r="H393" s="631" t="s">
        <v>15782</v>
      </c>
      <c r="I393" s="631" t="s">
        <v>15782</v>
      </c>
      <c r="J393" s="631" t="s">
        <v>15775</v>
      </c>
      <c r="L393" s="3"/>
      <c r="M393" s="3"/>
      <c r="N393" s="3"/>
      <c r="O393" s="3"/>
      <c r="P393" s="3"/>
    </row>
    <row r="394" spans="1:16" ht="63.75" x14ac:dyDescent="0.2">
      <c r="A394" s="634">
        <v>119</v>
      </c>
      <c r="B394" s="631" t="s">
        <v>15783</v>
      </c>
      <c r="C394" s="136" t="s">
        <v>480</v>
      </c>
      <c r="D394" s="136" t="s">
        <v>487</v>
      </c>
      <c r="E394" s="635">
        <v>0</v>
      </c>
      <c r="F394" s="631" t="s">
        <v>15784</v>
      </c>
      <c r="G394" s="631" t="s">
        <v>15785</v>
      </c>
      <c r="H394" s="631" t="s">
        <v>15786</v>
      </c>
      <c r="I394" s="631" t="s">
        <v>15786</v>
      </c>
      <c r="J394" s="631" t="s">
        <v>15775</v>
      </c>
      <c r="L394" s="3"/>
      <c r="M394" s="3"/>
      <c r="N394" s="3"/>
      <c r="O394" s="3"/>
      <c r="P394" s="3"/>
    </row>
    <row r="395" spans="1:16" ht="63.75" x14ac:dyDescent="0.2">
      <c r="A395" s="634">
        <v>120</v>
      </c>
      <c r="B395" s="631" t="s">
        <v>15787</v>
      </c>
      <c r="C395" s="136" t="s">
        <v>480</v>
      </c>
      <c r="D395" s="136" t="s">
        <v>487</v>
      </c>
      <c r="E395" s="635">
        <v>0</v>
      </c>
      <c r="F395" s="631" t="s">
        <v>15788</v>
      </c>
      <c r="G395" s="631" t="s">
        <v>15483</v>
      </c>
      <c r="H395" s="631" t="s">
        <v>15789</v>
      </c>
      <c r="I395" s="631" t="s">
        <v>15789</v>
      </c>
      <c r="J395" s="631" t="s">
        <v>15790</v>
      </c>
      <c r="L395" s="3"/>
      <c r="M395" s="3"/>
      <c r="N395" s="3"/>
      <c r="O395" s="3"/>
      <c r="P395" s="3"/>
    </row>
    <row r="396" spans="1:16" ht="51" x14ac:dyDescent="0.2">
      <c r="A396" s="634">
        <v>121</v>
      </c>
      <c r="B396" s="631" t="s">
        <v>15791</v>
      </c>
      <c r="C396" s="136" t="s">
        <v>480</v>
      </c>
      <c r="D396" s="136" t="s">
        <v>487</v>
      </c>
      <c r="E396" s="635">
        <v>0</v>
      </c>
      <c r="F396" s="631" t="s">
        <v>15792</v>
      </c>
      <c r="G396" s="631" t="s">
        <v>15793</v>
      </c>
      <c r="H396" s="631" t="s">
        <v>15786</v>
      </c>
      <c r="I396" s="631" t="s">
        <v>15786</v>
      </c>
      <c r="J396" s="631" t="s">
        <v>15794</v>
      </c>
      <c r="L396" s="3"/>
      <c r="M396" s="3"/>
      <c r="N396" s="3"/>
      <c r="O396" s="3"/>
      <c r="P396" s="3"/>
    </row>
    <row r="397" spans="1:16" ht="63.75" x14ac:dyDescent="0.2">
      <c r="A397" s="636">
        <v>122</v>
      </c>
      <c r="B397" s="632" t="s">
        <v>15795</v>
      </c>
      <c r="C397" s="136" t="s">
        <v>480</v>
      </c>
      <c r="D397" s="136" t="s">
        <v>487</v>
      </c>
      <c r="E397" s="650">
        <v>0.3</v>
      </c>
      <c r="F397" s="632" t="s">
        <v>15796</v>
      </c>
      <c r="G397" s="632" t="s">
        <v>15797</v>
      </c>
      <c r="H397" s="632" t="s">
        <v>14862</v>
      </c>
      <c r="I397" s="632" t="s">
        <v>14618</v>
      </c>
      <c r="J397" s="632" t="s">
        <v>15798</v>
      </c>
      <c r="L397" s="3"/>
      <c r="M397" s="3"/>
      <c r="N397" s="3"/>
      <c r="O397" s="3"/>
      <c r="P397" s="3"/>
    </row>
    <row r="398" spans="1:16" ht="63.75" x14ac:dyDescent="0.2">
      <c r="A398" s="636">
        <v>123</v>
      </c>
      <c r="B398" s="632" t="s">
        <v>15799</v>
      </c>
      <c r="C398" s="136" t="s">
        <v>480</v>
      </c>
      <c r="D398" s="136" t="s">
        <v>487</v>
      </c>
      <c r="E398" s="650">
        <v>0.5</v>
      </c>
      <c r="F398" s="632" t="s">
        <v>15800</v>
      </c>
      <c r="G398" s="632" t="s">
        <v>15801</v>
      </c>
      <c r="H398" s="632" t="s">
        <v>14862</v>
      </c>
      <c r="I398" s="632" t="s">
        <v>14618</v>
      </c>
      <c r="J398" s="632" t="s">
        <v>15802</v>
      </c>
      <c r="L398" s="3"/>
      <c r="M398" s="3"/>
      <c r="N398" s="3"/>
      <c r="O398" s="3"/>
      <c r="P398" s="3"/>
    </row>
    <row r="399" spans="1:16" ht="63.75" x14ac:dyDescent="0.2">
      <c r="A399" s="636">
        <v>124</v>
      </c>
      <c r="B399" s="632" t="s">
        <v>15803</v>
      </c>
      <c r="C399" s="136" t="s">
        <v>480</v>
      </c>
      <c r="D399" s="136" t="s">
        <v>487</v>
      </c>
      <c r="E399" s="650">
        <v>0.3</v>
      </c>
      <c r="F399" s="632" t="s">
        <v>15804</v>
      </c>
      <c r="G399" s="632" t="s">
        <v>15805</v>
      </c>
      <c r="H399" s="632" t="s">
        <v>14862</v>
      </c>
      <c r="I399" s="632" t="s">
        <v>14618</v>
      </c>
      <c r="J399" s="632" t="s">
        <v>15806</v>
      </c>
      <c r="L399" s="3"/>
      <c r="M399" s="3"/>
      <c r="N399" s="3"/>
      <c r="O399" s="3"/>
      <c r="P399" s="3"/>
    </row>
    <row r="400" spans="1:16" ht="63.75" x14ac:dyDescent="0.2">
      <c r="A400" s="636">
        <v>125</v>
      </c>
      <c r="B400" s="632" t="s">
        <v>15807</v>
      </c>
      <c r="C400" s="136" t="s">
        <v>480</v>
      </c>
      <c r="D400" s="136" t="s">
        <v>487</v>
      </c>
      <c r="E400" s="650">
        <v>0.2</v>
      </c>
      <c r="F400" s="632" t="s">
        <v>15808</v>
      </c>
      <c r="G400" s="631" t="s">
        <v>15809</v>
      </c>
      <c r="H400" s="632" t="s">
        <v>14862</v>
      </c>
      <c r="I400" s="631" t="s">
        <v>14618</v>
      </c>
      <c r="J400" s="632" t="s">
        <v>15810</v>
      </c>
      <c r="L400" s="3"/>
      <c r="M400" s="3"/>
      <c r="N400" s="3"/>
      <c r="O400" s="3"/>
      <c r="P400" s="3"/>
    </row>
    <row r="401" spans="1:16" ht="51" x14ac:dyDescent="0.2">
      <c r="A401" s="636">
        <v>126</v>
      </c>
      <c r="B401" s="632" t="s">
        <v>2524</v>
      </c>
      <c r="C401" s="136" t="s">
        <v>480</v>
      </c>
      <c r="D401" s="136" t="s">
        <v>487</v>
      </c>
      <c r="E401" s="650">
        <v>0</v>
      </c>
      <c r="F401" s="631" t="s">
        <v>14554</v>
      </c>
      <c r="G401" s="631" t="s">
        <v>15811</v>
      </c>
      <c r="H401" s="631" t="s">
        <v>15812</v>
      </c>
      <c r="I401" s="631" t="s">
        <v>15812</v>
      </c>
      <c r="J401" s="632" t="s">
        <v>15813</v>
      </c>
      <c r="L401" s="3"/>
      <c r="M401" s="3"/>
      <c r="N401" s="3"/>
      <c r="O401" s="3"/>
      <c r="P401" s="3"/>
    </row>
    <row r="402" spans="1:16" ht="63.75" x14ac:dyDescent="0.2">
      <c r="A402" s="636">
        <v>127</v>
      </c>
      <c r="B402" s="14" t="s">
        <v>194</v>
      </c>
      <c r="C402" s="136" t="s">
        <v>480</v>
      </c>
      <c r="D402" s="136" t="s">
        <v>487</v>
      </c>
      <c r="E402" s="665">
        <v>0</v>
      </c>
      <c r="F402" s="632" t="s">
        <v>200</v>
      </c>
      <c r="G402" s="632" t="s">
        <v>200</v>
      </c>
      <c r="H402" s="632" t="s">
        <v>201</v>
      </c>
      <c r="I402" s="632" t="s">
        <v>201</v>
      </c>
      <c r="J402" s="136" t="s">
        <v>205</v>
      </c>
      <c r="L402" s="3"/>
      <c r="M402" s="3"/>
      <c r="N402" s="3"/>
      <c r="O402" s="3"/>
      <c r="P402" s="3"/>
    </row>
    <row r="403" spans="1:16" ht="81" customHeight="1" x14ac:dyDescent="0.2">
      <c r="A403" s="636">
        <v>128</v>
      </c>
      <c r="B403" s="632" t="s">
        <v>195</v>
      </c>
      <c r="C403" s="136" t="s">
        <v>480</v>
      </c>
      <c r="D403" s="136" t="s">
        <v>487</v>
      </c>
      <c r="E403" s="665">
        <v>0.3</v>
      </c>
      <c r="F403" s="632" t="s">
        <v>204</v>
      </c>
      <c r="G403" s="632" t="s">
        <v>204</v>
      </c>
      <c r="H403" s="632" t="s">
        <v>203</v>
      </c>
      <c r="I403" s="632" t="s">
        <v>203</v>
      </c>
      <c r="J403" s="136" t="s">
        <v>206</v>
      </c>
      <c r="L403" s="3"/>
      <c r="M403" s="3"/>
      <c r="N403" s="3"/>
      <c r="O403" s="3"/>
      <c r="P403" s="3"/>
    </row>
    <row r="404" spans="1:16" ht="78" customHeight="1" x14ac:dyDescent="0.2">
      <c r="A404" s="636">
        <v>129</v>
      </c>
      <c r="B404" s="14" t="s">
        <v>196</v>
      </c>
      <c r="C404" s="136" t="s">
        <v>480</v>
      </c>
      <c r="D404" s="136" t="s">
        <v>487</v>
      </c>
      <c r="E404" s="665">
        <v>0.6</v>
      </c>
      <c r="F404" s="632" t="s">
        <v>202</v>
      </c>
      <c r="G404" s="632" t="s">
        <v>202</v>
      </c>
      <c r="H404" s="632" t="s">
        <v>203</v>
      </c>
      <c r="I404" s="632" t="s">
        <v>203</v>
      </c>
      <c r="J404" s="136" t="s">
        <v>206</v>
      </c>
      <c r="L404" s="3"/>
      <c r="M404" s="3"/>
      <c r="N404" s="3"/>
      <c r="O404" s="3"/>
      <c r="P404" s="3"/>
    </row>
    <row r="405" spans="1:16" ht="67.5" customHeight="1" x14ac:dyDescent="0.2">
      <c r="A405" s="636">
        <v>130</v>
      </c>
      <c r="B405" s="14" t="s">
        <v>197</v>
      </c>
      <c r="C405" s="136" t="s">
        <v>480</v>
      </c>
      <c r="D405" s="136" t="s">
        <v>487</v>
      </c>
      <c r="E405" s="665">
        <v>0</v>
      </c>
      <c r="F405" s="632" t="s">
        <v>198</v>
      </c>
      <c r="G405" s="632" t="s">
        <v>198</v>
      </c>
      <c r="H405" s="632" t="s">
        <v>199</v>
      </c>
      <c r="I405" s="632" t="s">
        <v>199</v>
      </c>
      <c r="J405" s="136" t="s">
        <v>207</v>
      </c>
      <c r="L405" s="3"/>
      <c r="M405" s="3"/>
      <c r="N405" s="3"/>
      <c r="O405" s="3"/>
      <c r="P405" s="3"/>
    </row>
    <row r="406" spans="1:16" ht="25.5" x14ac:dyDescent="0.2">
      <c r="A406" s="666"/>
      <c r="B406" s="667" t="s">
        <v>15814</v>
      </c>
      <c r="C406" s="667">
        <v>127</v>
      </c>
      <c r="D406" s="667"/>
      <c r="E406" s="668">
        <f>SUM(E276:E405)</f>
        <v>287.59400000000039</v>
      </c>
      <c r="F406" s="669"/>
      <c r="G406" s="669"/>
      <c r="H406" s="669"/>
      <c r="I406" s="669"/>
      <c r="J406" s="669"/>
      <c r="L406" s="3"/>
      <c r="M406" s="3"/>
      <c r="N406" s="3"/>
      <c r="O406" s="3"/>
      <c r="P406" s="3"/>
    </row>
    <row r="407" spans="1:16" ht="36" x14ac:dyDescent="0.2">
      <c r="A407" s="636">
        <v>1</v>
      </c>
      <c r="B407" s="637" t="s">
        <v>15815</v>
      </c>
      <c r="C407" s="136" t="s">
        <v>480</v>
      </c>
      <c r="D407" s="106" t="s">
        <v>7957</v>
      </c>
      <c r="E407" s="638">
        <v>23.5</v>
      </c>
      <c r="F407" s="639" t="s">
        <v>15816</v>
      </c>
      <c r="G407" s="639" t="s">
        <v>15817</v>
      </c>
      <c r="H407" s="639" t="s">
        <v>15818</v>
      </c>
      <c r="I407" s="639" t="s">
        <v>14695</v>
      </c>
      <c r="J407" s="637" t="s">
        <v>15819</v>
      </c>
      <c r="L407" s="3"/>
      <c r="M407" s="3"/>
      <c r="N407" s="3"/>
      <c r="O407" s="3"/>
      <c r="P407" s="3"/>
    </row>
    <row r="408" spans="1:16" ht="36" x14ac:dyDescent="0.2">
      <c r="A408" s="636">
        <v>2</v>
      </c>
      <c r="B408" s="637" t="s">
        <v>15820</v>
      </c>
      <c r="C408" s="136" t="s">
        <v>480</v>
      </c>
      <c r="D408" s="106" t="s">
        <v>7957</v>
      </c>
      <c r="E408" s="638">
        <v>26</v>
      </c>
      <c r="F408" s="639" t="s">
        <v>15821</v>
      </c>
      <c r="G408" s="639" t="s">
        <v>15822</v>
      </c>
      <c r="H408" s="639" t="s">
        <v>15823</v>
      </c>
      <c r="I408" s="639" t="s">
        <v>14550</v>
      </c>
      <c r="J408" s="637" t="s">
        <v>15824</v>
      </c>
      <c r="L408" s="3"/>
      <c r="M408" s="3"/>
      <c r="N408" s="3"/>
      <c r="O408" s="3"/>
      <c r="P408" s="3"/>
    </row>
    <row r="409" spans="1:16" ht="36" x14ac:dyDescent="0.2">
      <c r="A409" s="636">
        <v>3</v>
      </c>
      <c r="B409" s="637" t="s">
        <v>15825</v>
      </c>
      <c r="C409" s="136" t="s">
        <v>480</v>
      </c>
      <c r="D409" s="106" t="s">
        <v>7957</v>
      </c>
      <c r="E409" s="638">
        <v>21.7</v>
      </c>
      <c r="F409" s="639" t="s">
        <v>15826</v>
      </c>
      <c r="G409" s="639" t="s">
        <v>15827</v>
      </c>
      <c r="H409" s="639" t="s">
        <v>15818</v>
      </c>
      <c r="I409" s="639" t="s">
        <v>14695</v>
      </c>
      <c r="J409" s="637" t="s">
        <v>15824</v>
      </c>
      <c r="L409" s="3"/>
      <c r="M409" s="3"/>
      <c r="N409" s="3"/>
      <c r="O409" s="3"/>
      <c r="P409" s="3"/>
    </row>
    <row r="410" spans="1:16" ht="48" x14ac:dyDescent="0.2">
      <c r="A410" s="636">
        <v>4</v>
      </c>
      <c r="B410" s="637" t="s">
        <v>15828</v>
      </c>
      <c r="C410" s="136" t="s">
        <v>480</v>
      </c>
      <c r="D410" s="106" t="s">
        <v>7957</v>
      </c>
      <c r="E410" s="638">
        <v>34</v>
      </c>
      <c r="F410" s="639" t="s">
        <v>15829</v>
      </c>
      <c r="G410" s="639" t="s">
        <v>15830</v>
      </c>
      <c r="H410" s="639" t="s">
        <v>15831</v>
      </c>
      <c r="I410" s="639" t="s">
        <v>14669</v>
      </c>
      <c r="J410" s="637" t="s">
        <v>15824</v>
      </c>
      <c r="L410" s="3"/>
      <c r="M410" s="3"/>
      <c r="N410" s="3"/>
      <c r="O410" s="3"/>
      <c r="P410" s="3"/>
    </row>
    <row r="411" spans="1:16" ht="25.5" x14ac:dyDescent="0.2">
      <c r="A411" s="165"/>
      <c r="B411" s="166" t="s">
        <v>7175</v>
      </c>
      <c r="C411" s="166">
        <v>4</v>
      </c>
      <c r="D411" s="166"/>
      <c r="E411" s="618">
        <f>SUM(E407:E410)</f>
        <v>105.2</v>
      </c>
      <c r="F411" s="166"/>
      <c r="G411" s="166"/>
      <c r="H411" s="166"/>
      <c r="I411" s="166"/>
      <c r="J411" s="166"/>
      <c r="L411" s="3"/>
      <c r="M411" s="3"/>
      <c r="N411" s="3"/>
      <c r="O411" s="3"/>
      <c r="P411" s="3"/>
    </row>
    <row r="412" spans="1:16" ht="51" x14ac:dyDescent="0.2">
      <c r="A412" s="31" t="s">
        <v>4672</v>
      </c>
      <c r="B412" s="136" t="s">
        <v>15832</v>
      </c>
      <c r="C412" s="136" t="s">
        <v>480</v>
      </c>
      <c r="D412" s="136" t="s">
        <v>963</v>
      </c>
      <c r="E412" s="31">
        <v>0.05</v>
      </c>
      <c r="F412" s="136" t="s">
        <v>15833</v>
      </c>
      <c r="G412" s="136" t="s">
        <v>15834</v>
      </c>
      <c r="H412" s="136" t="s">
        <v>15835</v>
      </c>
      <c r="I412" s="136" t="s">
        <v>15836</v>
      </c>
      <c r="J412" s="136" t="s">
        <v>14630</v>
      </c>
      <c r="L412" s="3"/>
      <c r="M412" s="3"/>
      <c r="N412" s="3"/>
      <c r="O412" s="3"/>
      <c r="P412" s="3"/>
    </row>
    <row r="413" spans="1:16" ht="51" x14ac:dyDescent="0.2">
      <c r="A413" s="31" t="s">
        <v>9814</v>
      </c>
      <c r="B413" s="136" t="s">
        <v>15832</v>
      </c>
      <c r="C413" s="136" t="s">
        <v>480</v>
      </c>
      <c r="D413" s="136" t="s">
        <v>963</v>
      </c>
      <c r="E413" s="31">
        <v>0.05</v>
      </c>
      <c r="F413" s="136" t="s">
        <v>15837</v>
      </c>
      <c r="G413" s="136" t="s">
        <v>15838</v>
      </c>
      <c r="H413" s="136" t="s">
        <v>15835</v>
      </c>
      <c r="I413" s="136" t="s">
        <v>15836</v>
      </c>
      <c r="J413" s="136" t="s">
        <v>14630</v>
      </c>
      <c r="L413" s="3"/>
      <c r="M413" s="3"/>
      <c r="N413" s="3"/>
      <c r="O413" s="3"/>
      <c r="P413" s="3"/>
    </row>
    <row r="414" spans="1:16" ht="38.25" x14ac:dyDescent="0.2">
      <c r="A414" s="31" t="s">
        <v>9818</v>
      </c>
      <c r="B414" s="136" t="s">
        <v>15832</v>
      </c>
      <c r="C414" s="136" t="s">
        <v>480</v>
      </c>
      <c r="D414" s="136" t="s">
        <v>963</v>
      </c>
      <c r="E414" s="31">
        <v>0.05</v>
      </c>
      <c r="F414" s="136" t="s">
        <v>15839</v>
      </c>
      <c r="G414" s="136" t="s">
        <v>15840</v>
      </c>
      <c r="H414" s="136" t="s">
        <v>15205</v>
      </c>
      <c r="I414" s="136" t="s">
        <v>15841</v>
      </c>
      <c r="J414" s="136" t="s">
        <v>14630</v>
      </c>
      <c r="L414" s="3"/>
      <c r="M414" s="3"/>
      <c r="N414" s="3"/>
      <c r="O414" s="3"/>
      <c r="P414" s="3"/>
    </row>
    <row r="415" spans="1:16" ht="38.25" x14ac:dyDescent="0.2">
      <c r="A415" s="31" t="s">
        <v>5419</v>
      </c>
      <c r="B415" s="136" t="s">
        <v>15842</v>
      </c>
      <c r="C415" s="136" t="s">
        <v>480</v>
      </c>
      <c r="D415" s="136" t="s">
        <v>963</v>
      </c>
      <c r="E415" s="31">
        <v>0.3</v>
      </c>
      <c r="F415" s="136" t="s">
        <v>15843</v>
      </c>
      <c r="G415" s="136" t="s">
        <v>15844</v>
      </c>
      <c r="H415" s="136" t="s">
        <v>15845</v>
      </c>
      <c r="I415" s="136"/>
      <c r="J415" s="136" t="s">
        <v>14630</v>
      </c>
      <c r="L415" s="3"/>
      <c r="M415" s="3"/>
      <c r="N415" s="3"/>
      <c r="O415" s="3"/>
      <c r="P415" s="3"/>
    </row>
    <row r="416" spans="1:16" ht="38.25" x14ac:dyDescent="0.2">
      <c r="A416" s="31" t="s">
        <v>9825</v>
      </c>
      <c r="B416" s="136" t="s">
        <v>15846</v>
      </c>
      <c r="C416" s="136" t="s">
        <v>480</v>
      </c>
      <c r="D416" s="136" t="s">
        <v>963</v>
      </c>
      <c r="E416" s="31">
        <v>0.36</v>
      </c>
      <c r="F416" s="136" t="s">
        <v>15847</v>
      </c>
      <c r="G416" s="136" t="s">
        <v>15237</v>
      </c>
      <c r="H416" s="136" t="s">
        <v>15845</v>
      </c>
      <c r="I416" s="136"/>
      <c r="J416" s="136" t="s">
        <v>14630</v>
      </c>
      <c r="L416" s="3"/>
      <c r="M416" s="3"/>
      <c r="N416" s="3"/>
      <c r="O416" s="3"/>
      <c r="P416" s="3"/>
    </row>
    <row r="417" spans="1:16" ht="38.25" x14ac:dyDescent="0.2">
      <c r="A417" s="31" t="s">
        <v>9458</v>
      </c>
      <c r="B417" s="136" t="s">
        <v>15848</v>
      </c>
      <c r="C417" s="136" t="s">
        <v>480</v>
      </c>
      <c r="D417" s="136" t="s">
        <v>963</v>
      </c>
      <c r="E417" s="31">
        <v>0.36</v>
      </c>
      <c r="F417" s="136" t="s">
        <v>15847</v>
      </c>
      <c r="G417" s="136" t="s">
        <v>15237</v>
      </c>
      <c r="H417" s="136" t="s">
        <v>15845</v>
      </c>
      <c r="I417" s="136"/>
      <c r="J417" s="136" t="s">
        <v>14630</v>
      </c>
      <c r="L417" s="3"/>
      <c r="M417" s="3"/>
      <c r="N417" s="3"/>
      <c r="O417" s="3"/>
      <c r="P417" s="3"/>
    </row>
    <row r="418" spans="1:16" ht="38.25" x14ac:dyDescent="0.2">
      <c r="A418" s="31" t="s">
        <v>9461</v>
      </c>
      <c r="B418" s="136" t="s">
        <v>15849</v>
      </c>
      <c r="C418" s="136" t="s">
        <v>480</v>
      </c>
      <c r="D418" s="136" t="s">
        <v>963</v>
      </c>
      <c r="E418" s="31">
        <v>0.6</v>
      </c>
      <c r="F418" s="136" t="s">
        <v>15850</v>
      </c>
      <c r="G418" s="136" t="s">
        <v>15851</v>
      </c>
      <c r="H418" s="136" t="s">
        <v>15852</v>
      </c>
      <c r="I418" s="136"/>
      <c r="J418" s="136" t="s">
        <v>14630</v>
      </c>
      <c r="L418" s="3"/>
      <c r="M418" s="3"/>
      <c r="N418" s="3"/>
      <c r="O418" s="3"/>
      <c r="P418" s="3"/>
    </row>
    <row r="419" spans="1:16" ht="38.25" x14ac:dyDescent="0.2">
      <c r="A419" s="31" t="s">
        <v>9833</v>
      </c>
      <c r="B419" s="136" t="s">
        <v>15853</v>
      </c>
      <c r="C419" s="136" t="s">
        <v>480</v>
      </c>
      <c r="D419" s="136" t="s">
        <v>963</v>
      </c>
      <c r="E419" s="31">
        <v>0.2</v>
      </c>
      <c r="F419" s="136" t="s">
        <v>15854</v>
      </c>
      <c r="G419" s="136" t="s">
        <v>15855</v>
      </c>
      <c r="H419" s="136" t="s">
        <v>14668</v>
      </c>
      <c r="I419" s="136" t="s">
        <v>14669</v>
      </c>
      <c r="J419" s="136" t="s">
        <v>14630</v>
      </c>
      <c r="L419" s="3"/>
      <c r="M419" s="3"/>
      <c r="N419" s="3"/>
      <c r="O419" s="3"/>
      <c r="P419" s="3"/>
    </row>
    <row r="420" spans="1:16" ht="38.25" x14ac:dyDescent="0.2">
      <c r="A420" s="31" t="s">
        <v>5191</v>
      </c>
      <c r="B420" s="136" t="s">
        <v>15856</v>
      </c>
      <c r="C420" s="136" t="s">
        <v>480</v>
      </c>
      <c r="D420" s="136" t="s">
        <v>963</v>
      </c>
      <c r="E420" s="31">
        <v>1</v>
      </c>
      <c r="F420" s="136" t="s">
        <v>15857</v>
      </c>
      <c r="G420" s="136" t="s">
        <v>15858</v>
      </c>
      <c r="H420" s="136" t="s">
        <v>15859</v>
      </c>
      <c r="I420" s="136" t="s">
        <v>15211</v>
      </c>
      <c r="J420" s="136" t="s">
        <v>14630</v>
      </c>
      <c r="L420" s="3"/>
      <c r="M420" s="3"/>
      <c r="N420" s="3"/>
      <c r="O420" s="3"/>
      <c r="P420" s="3"/>
    </row>
    <row r="421" spans="1:16" ht="38.25" x14ac:dyDescent="0.2">
      <c r="A421" s="31" t="s">
        <v>5194</v>
      </c>
      <c r="B421" s="136" t="s">
        <v>15860</v>
      </c>
      <c r="C421" s="136" t="s">
        <v>480</v>
      </c>
      <c r="D421" s="136" t="s">
        <v>963</v>
      </c>
      <c r="E421" s="31">
        <v>2</v>
      </c>
      <c r="F421" s="136" t="s">
        <v>15861</v>
      </c>
      <c r="G421" s="136" t="s">
        <v>15862</v>
      </c>
      <c r="H421" s="136" t="s">
        <v>15863</v>
      </c>
      <c r="I421" s="136" t="s">
        <v>15424</v>
      </c>
      <c r="J421" s="136" t="s">
        <v>14630</v>
      </c>
      <c r="L421" s="3"/>
      <c r="M421" s="3"/>
      <c r="N421" s="3"/>
      <c r="O421" s="3"/>
      <c r="P421" s="3"/>
    </row>
    <row r="422" spans="1:16" ht="38.25" x14ac:dyDescent="0.2">
      <c r="A422" s="31" t="s">
        <v>5197</v>
      </c>
      <c r="B422" s="136" t="s">
        <v>15864</v>
      </c>
      <c r="C422" s="136" t="s">
        <v>480</v>
      </c>
      <c r="D422" s="136" t="s">
        <v>963</v>
      </c>
      <c r="E422" s="31">
        <v>0.1</v>
      </c>
      <c r="F422" s="136" t="s">
        <v>15865</v>
      </c>
      <c r="G422" s="136" t="s">
        <v>15866</v>
      </c>
      <c r="H422" s="136" t="s">
        <v>15867</v>
      </c>
      <c r="I422" s="136" t="s">
        <v>15227</v>
      </c>
      <c r="J422" s="136" t="s">
        <v>14630</v>
      </c>
      <c r="L422" s="3"/>
      <c r="M422" s="3"/>
      <c r="N422" s="3"/>
      <c r="O422" s="3"/>
      <c r="P422" s="3"/>
    </row>
    <row r="423" spans="1:16" ht="38.25" x14ac:dyDescent="0.2">
      <c r="A423" s="31" t="s">
        <v>5201</v>
      </c>
      <c r="B423" s="136" t="s">
        <v>15868</v>
      </c>
      <c r="C423" s="136" t="s">
        <v>480</v>
      </c>
      <c r="D423" s="136" t="s">
        <v>963</v>
      </c>
      <c r="E423" s="31">
        <v>0.05</v>
      </c>
      <c r="F423" s="136" t="s">
        <v>15869</v>
      </c>
      <c r="G423" s="136" t="s">
        <v>15870</v>
      </c>
      <c r="H423" s="136" t="s">
        <v>15871</v>
      </c>
      <c r="I423" s="136" t="s">
        <v>15872</v>
      </c>
      <c r="J423" s="136" t="s">
        <v>14630</v>
      </c>
      <c r="L423" s="3"/>
      <c r="M423" s="3"/>
      <c r="N423" s="3"/>
      <c r="O423" s="3"/>
      <c r="P423" s="3"/>
    </row>
    <row r="424" spans="1:16" ht="38.25" x14ac:dyDescent="0.2">
      <c r="A424" s="31" t="s">
        <v>12125</v>
      </c>
      <c r="B424" s="136" t="s">
        <v>15832</v>
      </c>
      <c r="C424" s="136" t="s">
        <v>480</v>
      </c>
      <c r="D424" s="136" t="s">
        <v>963</v>
      </c>
      <c r="E424" s="31">
        <v>0.01</v>
      </c>
      <c r="F424" s="136" t="s">
        <v>15873</v>
      </c>
      <c r="G424" s="136" t="s">
        <v>15874</v>
      </c>
      <c r="H424" s="136" t="s">
        <v>15875</v>
      </c>
      <c r="I424" s="136" t="s">
        <v>15227</v>
      </c>
      <c r="J424" s="136" t="s">
        <v>14630</v>
      </c>
      <c r="L424" s="3"/>
      <c r="M424" s="3"/>
      <c r="N424" s="3"/>
      <c r="O424" s="3"/>
      <c r="P424" s="3"/>
    </row>
    <row r="425" spans="1:16" ht="51" x14ac:dyDescent="0.2">
      <c r="A425" s="31" t="s">
        <v>12130</v>
      </c>
      <c r="B425" s="136" t="s">
        <v>15876</v>
      </c>
      <c r="C425" s="136" t="s">
        <v>480</v>
      </c>
      <c r="D425" s="136" t="s">
        <v>963</v>
      </c>
      <c r="E425" s="31">
        <v>0.1</v>
      </c>
      <c r="F425" s="136" t="s">
        <v>15128</v>
      </c>
      <c r="G425" s="136" t="s">
        <v>15129</v>
      </c>
      <c r="H425" s="136" t="s">
        <v>15073</v>
      </c>
      <c r="I425" s="136" t="s">
        <v>15073</v>
      </c>
      <c r="J425" s="136" t="s">
        <v>14630</v>
      </c>
      <c r="L425" s="3"/>
      <c r="M425" s="3"/>
      <c r="N425" s="3"/>
      <c r="O425" s="3"/>
      <c r="P425" s="3"/>
    </row>
    <row r="426" spans="1:16" ht="51" x14ac:dyDescent="0.2">
      <c r="A426" s="31" t="s">
        <v>12134</v>
      </c>
      <c r="B426" s="136" t="s">
        <v>15877</v>
      </c>
      <c r="C426" s="136" t="s">
        <v>480</v>
      </c>
      <c r="D426" s="136" t="s">
        <v>963</v>
      </c>
      <c r="E426" s="31">
        <v>0.2</v>
      </c>
      <c r="F426" s="136" t="s">
        <v>15124</v>
      </c>
      <c r="G426" s="136" t="s">
        <v>15125</v>
      </c>
      <c r="H426" s="136" t="s">
        <v>15073</v>
      </c>
      <c r="I426" s="136" t="s">
        <v>15470</v>
      </c>
      <c r="J426" s="136" t="s">
        <v>14630</v>
      </c>
      <c r="L426" s="3"/>
      <c r="M426" s="3"/>
      <c r="N426" s="3"/>
      <c r="O426" s="3"/>
      <c r="P426" s="3"/>
    </row>
    <row r="427" spans="1:16" ht="51" x14ac:dyDescent="0.2">
      <c r="A427" s="31" t="s">
        <v>2372</v>
      </c>
      <c r="B427" s="136" t="s">
        <v>15878</v>
      </c>
      <c r="C427" s="136" t="s">
        <v>480</v>
      </c>
      <c r="D427" s="136" t="s">
        <v>963</v>
      </c>
      <c r="E427" s="31">
        <v>0.2</v>
      </c>
      <c r="F427" s="136" t="s">
        <v>15124</v>
      </c>
      <c r="G427" s="136" t="s">
        <v>15125</v>
      </c>
      <c r="H427" s="136" t="s">
        <v>15073</v>
      </c>
      <c r="I427" s="136" t="s">
        <v>15470</v>
      </c>
      <c r="J427" s="136" t="s">
        <v>14630</v>
      </c>
      <c r="L427" s="3"/>
      <c r="M427" s="3"/>
      <c r="N427" s="3"/>
      <c r="O427" s="3"/>
      <c r="P427" s="3"/>
    </row>
    <row r="428" spans="1:16" ht="51" x14ac:dyDescent="0.2">
      <c r="A428" s="31" t="s">
        <v>12142</v>
      </c>
      <c r="B428" s="136" t="s">
        <v>15879</v>
      </c>
      <c r="C428" s="136" t="s">
        <v>480</v>
      </c>
      <c r="D428" s="136" t="s">
        <v>963</v>
      </c>
      <c r="E428" s="31">
        <v>0.2</v>
      </c>
      <c r="F428" s="136" t="s">
        <v>15124</v>
      </c>
      <c r="G428" s="136" t="s">
        <v>15125</v>
      </c>
      <c r="H428" s="136" t="s">
        <v>15073</v>
      </c>
      <c r="I428" s="136" t="s">
        <v>15470</v>
      </c>
      <c r="J428" s="136" t="s">
        <v>14630</v>
      </c>
      <c r="L428" s="3"/>
      <c r="M428" s="3"/>
      <c r="N428" s="3"/>
      <c r="O428" s="3"/>
      <c r="P428" s="3"/>
    </row>
    <row r="429" spans="1:16" ht="51" x14ac:dyDescent="0.2">
      <c r="A429" s="31" t="s">
        <v>12146</v>
      </c>
      <c r="B429" s="136" t="s">
        <v>15880</v>
      </c>
      <c r="C429" s="136" t="s">
        <v>480</v>
      </c>
      <c r="D429" s="136" t="s">
        <v>963</v>
      </c>
      <c r="E429" s="31">
        <v>0.2</v>
      </c>
      <c r="F429" s="136" t="s">
        <v>15124</v>
      </c>
      <c r="G429" s="136" t="s">
        <v>15125</v>
      </c>
      <c r="H429" s="136" t="s">
        <v>15073</v>
      </c>
      <c r="I429" s="136" t="s">
        <v>15470</v>
      </c>
      <c r="J429" s="136" t="s">
        <v>14630</v>
      </c>
      <c r="L429" s="3"/>
      <c r="M429" s="3"/>
      <c r="N429" s="3"/>
      <c r="O429" s="3"/>
      <c r="P429" s="3"/>
    </row>
    <row r="430" spans="1:16" ht="51" x14ac:dyDescent="0.2">
      <c r="A430" s="31" t="s">
        <v>12149</v>
      </c>
      <c r="B430" s="136" t="s">
        <v>15881</v>
      </c>
      <c r="C430" s="136" t="s">
        <v>480</v>
      </c>
      <c r="D430" s="136" t="s">
        <v>963</v>
      </c>
      <c r="E430" s="31">
        <v>0.2</v>
      </c>
      <c r="F430" s="136" t="s">
        <v>15124</v>
      </c>
      <c r="G430" s="136" t="s">
        <v>15125</v>
      </c>
      <c r="H430" s="136" t="s">
        <v>15073</v>
      </c>
      <c r="I430" s="136" t="s">
        <v>15470</v>
      </c>
      <c r="J430" s="136" t="s">
        <v>14630</v>
      </c>
      <c r="L430" s="3"/>
      <c r="M430" s="3"/>
      <c r="N430" s="3"/>
      <c r="O430" s="3"/>
      <c r="P430" s="3"/>
    </row>
    <row r="431" spans="1:16" ht="38.25" x14ac:dyDescent="0.2">
      <c r="A431" s="31" t="s">
        <v>15882</v>
      </c>
      <c r="B431" s="136" t="s">
        <v>15832</v>
      </c>
      <c r="C431" s="136" t="s">
        <v>480</v>
      </c>
      <c r="D431" s="136" t="s">
        <v>963</v>
      </c>
      <c r="E431" s="31">
        <v>0.2</v>
      </c>
      <c r="F431" s="136" t="s">
        <v>15883</v>
      </c>
      <c r="G431" s="136" t="s">
        <v>15884</v>
      </c>
      <c r="H431" s="136" t="s">
        <v>15885</v>
      </c>
      <c r="I431" s="136" t="s">
        <v>15733</v>
      </c>
      <c r="J431" s="136" t="s">
        <v>14630</v>
      </c>
      <c r="L431" s="3"/>
      <c r="M431" s="3"/>
      <c r="N431" s="3"/>
      <c r="O431" s="3"/>
      <c r="P431" s="3"/>
    </row>
    <row r="432" spans="1:16" ht="38.25" x14ac:dyDescent="0.2">
      <c r="A432" s="31" t="s">
        <v>12156</v>
      </c>
      <c r="B432" s="136" t="s">
        <v>15832</v>
      </c>
      <c r="C432" s="136" t="s">
        <v>480</v>
      </c>
      <c r="D432" s="136" t="s">
        <v>963</v>
      </c>
      <c r="E432" s="31">
        <v>0.2</v>
      </c>
      <c r="F432" s="136" t="s">
        <v>15883</v>
      </c>
      <c r="G432" s="136" t="s">
        <v>15884</v>
      </c>
      <c r="H432" s="136" t="s">
        <v>15885</v>
      </c>
      <c r="I432" s="136" t="s">
        <v>15733</v>
      </c>
      <c r="J432" s="136" t="s">
        <v>14630</v>
      </c>
      <c r="L432" s="3"/>
      <c r="M432" s="3"/>
      <c r="N432" s="3"/>
      <c r="O432" s="3"/>
      <c r="P432" s="3"/>
    </row>
    <row r="433" spans="1:16" ht="38.25" x14ac:dyDescent="0.2">
      <c r="A433" s="31" t="s">
        <v>15886</v>
      </c>
      <c r="B433" s="136" t="s">
        <v>15832</v>
      </c>
      <c r="C433" s="136" t="s">
        <v>480</v>
      </c>
      <c r="D433" s="136" t="s">
        <v>963</v>
      </c>
      <c r="E433" s="31">
        <v>0.3</v>
      </c>
      <c r="F433" s="136" t="s">
        <v>15883</v>
      </c>
      <c r="G433" s="136" t="s">
        <v>15884</v>
      </c>
      <c r="H433" s="136" t="s">
        <v>15885</v>
      </c>
      <c r="I433" s="136" t="s">
        <v>15733</v>
      </c>
      <c r="J433" s="136" t="s">
        <v>14630</v>
      </c>
      <c r="L433" s="3"/>
      <c r="M433" s="3"/>
      <c r="N433" s="3"/>
      <c r="O433" s="3"/>
      <c r="P433" s="3"/>
    </row>
    <row r="434" spans="1:16" ht="38.25" x14ac:dyDescent="0.2">
      <c r="A434" s="31" t="s">
        <v>12166</v>
      </c>
      <c r="B434" s="136" t="s">
        <v>15832</v>
      </c>
      <c r="C434" s="136" t="s">
        <v>480</v>
      </c>
      <c r="D434" s="136" t="s">
        <v>963</v>
      </c>
      <c r="E434" s="31">
        <v>0.3</v>
      </c>
      <c r="F434" s="136" t="s">
        <v>15887</v>
      </c>
      <c r="G434" s="136" t="s">
        <v>15888</v>
      </c>
      <c r="H434" s="136" t="s">
        <v>15889</v>
      </c>
      <c r="I434" s="136" t="s">
        <v>14742</v>
      </c>
      <c r="J434" s="136" t="s">
        <v>14630</v>
      </c>
      <c r="L434" s="3"/>
      <c r="M434" s="3"/>
      <c r="N434" s="3"/>
      <c r="O434" s="3"/>
      <c r="P434" s="3"/>
    </row>
    <row r="435" spans="1:16" ht="38.25" x14ac:dyDescent="0.2">
      <c r="A435" s="31" t="s">
        <v>13126</v>
      </c>
      <c r="B435" s="136" t="s">
        <v>15890</v>
      </c>
      <c r="C435" s="136" t="s">
        <v>480</v>
      </c>
      <c r="D435" s="136" t="s">
        <v>963</v>
      </c>
      <c r="E435" s="31">
        <v>0.5</v>
      </c>
      <c r="F435" s="136" t="s">
        <v>15891</v>
      </c>
      <c r="G435" s="136" t="s">
        <v>15892</v>
      </c>
      <c r="H435" s="136" t="s">
        <v>11174</v>
      </c>
      <c r="I435" s="136" t="s">
        <v>15733</v>
      </c>
      <c r="J435" s="136" t="s">
        <v>14630</v>
      </c>
      <c r="L435" s="3"/>
      <c r="M435" s="3"/>
      <c r="N435" s="3"/>
      <c r="O435" s="3"/>
      <c r="P435" s="3"/>
    </row>
    <row r="436" spans="1:16" ht="51" x14ac:dyDescent="0.2">
      <c r="A436" s="31" t="s">
        <v>13131</v>
      </c>
      <c r="B436" s="136" t="s">
        <v>15893</v>
      </c>
      <c r="C436" s="136" t="s">
        <v>480</v>
      </c>
      <c r="D436" s="136" t="s">
        <v>963</v>
      </c>
      <c r="E436" s="31">
        <v>0.25</v>
      </c>
      <c r="F436" s="136" t="s">
        <v>15894</v>
      </c>
      <c r="G436" s="136" t="s">
        <v>15069</v>
      </c>
      <c r="H436" s="136" t="s">
        <v>15073</v>
      </c>
      <c r="I436" s="136"/>
      <c r="J436" s="136" t="s">
        <v>14630</v>
      </c>
      <c r="L436" s="3"/>
      <c r="M436" s="3"/>
      <c r="N436" s="3"/>
      <c r="O436" s="3"/>
      <c r="P436" s="3"/>
    </row>
    <row r="437" spans="1:16" ht="38.25" x14ac:dyDescent="0.2">
      <c r="A437" s="31" t="s">
        <v>13135</v>
      </c>
      <c r="B437" s="136" t="s">
        <v>15895</v>
      </c>
      <c r="C437" s="136" t="s">
        <v>480</v>
      </c>
      <c r="D437" s="136" t="s">
        <v>963</v>
      </c>
      <c r="E437" s="31">
        <v>0.65</v>
      </c>
      <c r="F437" s="136" t="s">
        <v>15896</v>
      </c>
      <c r="G437" s="136" t="s">
        <v>15897</v>
      </c>
      <c r="H437" s="136" t="s">
        <v>15898</v>
      </c>
      <c r="I437" s="136"/>
      <c r="J437" s="136" t="s">
        <v>14630</v>
      </c>
      <c r="L437" s="3"/>
      <c r="M437" s="3"/>
      <c r="N437" s="3"/>
      <c r="O437" s="3"/>
      <c r="P437" s="3"/>
    </row>
    <row r="438" spans="1:16" ht="38.25" x14ac:dyDescent="0.2">
      <c r="A438" s="31" t="s">
        <v>13139</v>
      </c>
      <c r="B438" s="136" t="s">
        <v>15899</v>
      </c>
      <c r="C438" s="136" t="s">
        <v>480</v>
      </c>
      <c r="D438" s="136" t="s">
        <v>963</v>
      </c>
      <c r="E438" s="31">
        <v>0.65</v>
      </c>
      <c r="F438" s="136" t="s">
        <v>15896</v>
      </c>
      <c r="G438" s="136" t="s">
        <v>15897</v>
      </c>
      <c r="H438" s="136" t="s">
        <v>15898</v>
      </c>
      <c r="I438" s="136"/>
      <c r="J438" s="136" t="s">
        <v>14630</v>
      </c>
      <c r="L438" s="3"/>
      <c r="M438" s="3"/>
      <c r="N438" s="3"/>
      <c r="O438" s="3"/>
      <c r="P438" s="3"/>
    </row>
    <row r="439" spans="1:16" ht="38.25" x14ac:dyDescent="0.2">
      <c r="A439" s="31" t="s">
        <v>13142</v>
      </c>
      <c r="B439" s="136" t="s">
        <v>15900</v>
      </c>
      <c r="C439" s="136" t="s">
        <v>480</v>
      </c>
      <c r="D439" s="136" t="s">
        <v>963</v>
      </c>
      <c r="E439" s="31">
        <v>0.65</v>
      </c>
      <c r="F439" s="136" t="s">
        <v>15896</v>
      </c>
      <c r="G439" s="136" t="s">
        <v>15897</v>
      </c>
      <c r="H439" s="136" t="s">
        <v>15898</v>
      </c>
      <c r="I439" s="136"/>
      <c r="J439" s="136" t="s">
        <v>14630</v>
      </c>
      <c r="L439" s="3"/>
      <c r="M439" s="3"/>
      <c r="N439" s="3"/>
      <c r="O439" s="3"/>
      <c r="P439" s="3"/>
    </row>
    <row r="440" spans="1:16" ht="38.25" x14ac:dyDescent="0.2">
      <c r="A440" s="31" t="s">
        <v>13144</v>
      </c>
      <c r="B440" s="136" t="s">
        <v>8277</v>
      </c>
      <c r="C440" s="136" t="s">
        <v>480</v>
      </c>
      <c r="D440" s="136" t="s">
        <v>963</v>
      </c>
      <c r="E440" s="31">
        <v>0.36</v>
      </c>
      <c r="F440" s="136" t="s">
        <v>15896</v>
      </c>
      <c r="G440" s="136" t="s">
        <v>15897</v>
      </c>
      <c r="H440" s="136" t="s">
        <v>15898</v>
      </c>
      <c r="I440" s="136"/>
      <c r="J440" s="136" t="s">
        <v>14630</v>
      </c>
      <c r="L440" s="3"/>
      <c r="M440" s="3"/>
      <c r="N440" s="3"/>
      <c r="O440" s="3"/>
      <c r="P440" s="3"/>
    </row>
    <row r="441" spans="1:16" ht="51" x14ac:dyDescent="0.2">
      <c r="A441" s="31" t="s">
        <v>13147</v>
      </c>
      <c r="B441" s="136" t="s">
        <v>15901</v>
      </c>
      <c r="C441" s="136" t="s">
        <v>480</v>
      </c>
      <c r="D441" s="136" t="s">
        <v>963</v>
      </c>
      <c r="E441" s="31">
        <v>0.3</v>
      </c>
      <c r="F441" s="136" t="s">
        <v>15582</v>
      </c>
      <c r="G441" s="136" t="s">
        <v>15181</v>
      </c>
      <c r="H441" s="136" t="s">
        <v>15902</v>
      </c>
      <c r="I441" s="136"/>
      <c r="J441" s="136" t="s">
        <v>14630</v>
      </c>
      <c r="L441" s="3"/>
      <c r="M441" s="3"/>
      <c r="N441" s="3"/>
      <c r="O441" s="3"/>
      <c r="P441" s="3"/>
    </row>
    <row r="442" spans="1:16" ht="51" x14ac:dyDescent="0.2">
      <c r="A442" s="31" t="s">
        <v>13150</v>
      </c>
      <c r="B442" s="136" t="s">
        <v>15903</v>
      </c>
      <c r="C442" s="136" t="s">
        <v>480</v>
      </c>
      <c r="D442" s="136" t="s">
        <v>963</v>
      </c>
      <c r="E442" s="31">
        <v>0.3</v>
      </c>
      <c r="F442" s="136" t="s">
        <v>15582</v>
      </c>
      <c r="G442" s="136" t="s">
        <v>15181</v>
      </c>
      <c r="H442" s="136" t="s">
        <v>15902</v>
      </c>
      <c r="I442" s="136"/>
      <c r="J442" s="136" t="s">
        <v>14630</v>
      </c>
      <c r="L442" s="3"/>
      <c r="M442" s="3"/>
      <c r="N442" s="3"/>
      <c r="O442" s="3"/>
      <c r="P442" s="3"/>
    </row>
    <row r="443" spans="1:16" ht="63.75" x14ac:dyDescent="0.2">
      <c r="A443" s="31" t="s">
        <v>13151</v>
      </c>
      <c r="B443" s="136" t="s">
        <v>15904</v>
      </c>
      <c r="C443" s="136" t="s">
        <v>480</v>
      </c>
      <c r="D443" s="136" t="s">
        <v>963</v>
      </c>
      <c r="E443" s="31">
        <v>0.3</v>
      </c>
      <c r="F443" s="136" t="s">
        <v>15582</v>
      </c>
      <c r="G443" s="136" t="s">
        <v>15181</v>
      </c>
      <c r="H443" s="136" t="s">
        <v>15902</v>
      </c>
      <c r="I443" s="136"/>
      <c r="J443" s="136" t="s">
        <v>14630</v>
      </c>
      <c r="L443" s="3"/>
      <c r="M443" s="3"/>
      <c r="N443" s="3"/>
      <c r="O443" s="3"/>
      <c r="P443" s="3"/>
    </row>
    <row r="444" spans="1:16" ht="51" x14ac:dyDescent="0.2">
      <c r="A444" s="31" t="s">
        <v>13152</v>
      </c>
      <c r="B444" s="136" t="s">
        <v>15905</v>
      </c>
      <c r="C444" s="136" t="s">
        <v>480</v>
      </c>
      <c r="D444" s="136" t="s">
        <v>963</v>
      </c>
      <c r="E444" s="31">
        <v>0.3</v>
      </c>
      <c r="F444" s="136" t="s">
        <v>15582</v>
      </c>
      <c r="G444" s="136" t="s">
        <v>15181</v>
      </c>
      <c r="H444" s="136" t="s">
        <v>15902</v>
      </c>
      <c r="I444" s="136"/>
      <c r="J444" s="136" t="s">
        <v>14630</v>
      </c>
      <c r="L444" s="3"/>
      <c r="M444" s="3"/>
      <c r="N444" s="3"/>
      <c r="O444" s="3"/>
      <c r="P444" s="3"/>
    </row>
    <row r="445" spans="1:16" ht="38.25" x14ac:dyDescent="0.2">
      <c r="A445" s="31">
        <v>34</v>
      </c>
      <c r="B445" s="136" t="s">
        <v>15906</v>
      </c>
      <c r="C445" s="136" t="s">
        <v>480</v>
      </c>
      <c r="D445" s="136" t="s">
        <v>963</v>
      </c>
      <c r="E445" s="31">
        <v>0.15</v>
      </c>
      <c r="F445" s="136" t="s">
        <v>15907</v>
      </c>
      <c r="G445" s="136" t="s">
        <v>15908</v>
      </c>
      <c r="H445" s="136" t="s">
        <v>15765</v>
      </c>
      <c r="I445" s="136" t="s">
        <v>15765</v>
      </c>
      <c r="J445" s="136" t="s">
        <v>15766</v>
      </c>
      <c r="L445" s="3"/>
      <c r="M445" s="3"/>
      <c r="N445" s="3"/>
      <c r="O445" s="3"/>
      <c r="P445" s="3"/>
    </row>
    <row r="446" spans="1:16" ht="38.25" x14ac:dyDescent="0.2">
      <c r="A446" s="165"/>
      <c r="B446" s="166" t="s">
        <v>1105</v>
      </c>
      <c r="C446" s="166">
        <v>34</v>
      </c>
      <c r="D446" s="166"/>
      <c r="E446" s="165">
        <f>SUM(E412:E445)</f>
        <v>11.640000000000002</v>
      </c>
      <c r="F446" s="166"/>
      <c r="G446" s="166"/>
      <c r="H446" s="166"/>
      <c r="I446" s="166"/>
      <c r="J446" s="166"/>
      <c r="L446" s="3"/>
      <c r="M446" s="3"/>
      <c r="N446" s="3"/>
      <c r="O446" s="3"/>
      <c r="P446" s="3"/>
    </row>
    <row r="447" spans="1:16" ht="51" x14ac:dyDescent="0.2">
      <c r="A447" s="31" t="s">
        <v>4672</v>
      </c>
      <c r="B447" s="136" t="s">
        <v>15909</v>
      </c>
      <c r="C447" s="136" t="s">
        <v>480</v>
      </c>
      <c r="D447" s="136" t="s">
        <v>504</v>
      </c>
      <c r="E447" s="31">
        <v>80</v>
      </c>
      <c r="F447" s="136" t="s">
        <v>14576</v>
      </c>
      <c r="G447" s="136" t="s">
        <v>15910</v>
      </c>
      <c r="H447" s="136" t="s">
        <v>15911</v>
      </c>
      <c r="I447" s="136" t="s">
        <v>15912</v>
      </c>
      <c r="J447" s="136" t="s">
        <v>14630</v>
      </c>
      <c r="L447" s="3"/>
      <c r="M447" s="3"/>
      <c r="N447" s="3"/>
      <c r="O447" s="3"/>
      <c r="P447" s="3"/>
    </row>
    <row r="448" spans="1:16" ht="89.25" x14ac:dyDescent="0.2">
      <c r="A448" s="31" t="s">
        <v>9814</v>
      </c>
      <c r="B448" s="136" t="s">
        <v>15913</v>
      </c>
      <c r="C448" s="136" t="s">
        <v>480</v>
      </c>
      <c r="D448" s="136" t="s">
        <v>504</v>
      </c>
      <c r="E448" s="31">
        <v>0.3</v>
      </c>
      <c r="F448" s="136" t="s">
        <v>15914</v>
      </c>
      <c r="G448" s="136" t="s">
        <v>15915</v>
      </c>
      <c r="H448" s="136" t="s">
        <v>15916</v>
      </c>
      <c r="I448" s="136" t="s">
        <v>15917</v>
      </c>
      <c r="J448" s="136" t="s">
        <v>14630</v>
      </c>
      <c r="L448" s="3"/>
      <c r="M448" s="3"/>
      <c r="N448" s="3"/>
      <c r="O448" s="3"/>
      <c r="P448" s="3"/>
    </row>
    <row r="449" spans="1:16" ht="63.75" x14ac:dyDescent="0.2">
      <c r="A449" s="31" t="s">
        <v>9818</v>
      </c>
      <c r="B449" s="136" t="s">
        <v>15918</v>
      </c>
      <c r="C449" s="136" t="s">
        <v>480</v>
      </c>
      <c r="D449" s="136" t="s">
        <v>504</v>
      </c>
      <c r="E449" s="31">
        <v>4</v>
      </c>
      <c r="F449" s="136" t="s">
        <v>15919</v>
      </c>
      <c r="G449" s="136" t="s">
        <v>15920</v>
      </c>
      <c r="H449" s="136" t="s">
        <v>15921</v>
      </c>
      <c r="I449" s="136" t="s">
        <v>15922</v>
      </c>
      <c r="J449" s="136" t="s">
        <v>14630</v>
      </c>
      <c r="L449" s="3"/>
      <c r="M449" s="3"/>
      <c r="N449" s="3"/>
      <c r="O449" s="3"/>
      <c r="P449" s="3"/>
    </row>
    <row r="450" spans="1:16" ht="38.25" x14ac:dyDescent="0.2">
      <c r="A450" s="31" t="s">
        <v>5419</v>
      </c>
      <c r="B450" s="136" t="s">
        <v>15923</v>
      </c>
      <c r="C450" s="136" t="s">
        <v>480</v>
      </c>
      <c r="D450" s="136" t="s">
        <v>504</v>
      </c>
      <c r="E450" s="31">
        <v>0.1</v>
      </c>
      <c r="F450" s="136" t="s">
        <v>15924</v>
      </c>
      <c r="G450" s="136" t="s">
        <v>15925</v>
      </c>
      <c r="H450" s="136" t="s">
        <v>14527</v>
      </c>
      <c r="I450" s="136" t="s">
        <v>14528</v>
      </c>
      <c r="J450" s="136" t="s">
        <v>14630</v>
      </c>
      <c r="L450" s="3"/>
      <c r="M450" s="3"/>
      <c r="N450" s="3"/>
      <c r="O450" s="3"/>
      <c r="P450" s="3"/>
    </row>
    <row r="451" spans="1:16" ht="76.5" x14ac:dyDescent="0.2">
      <c r="A451" s="31" t="s">
        <v>9825</v>
      </c>
      <c r="B451" s="136" t="s">
        <v>15926</v>
      </c>
      <c r="C451" s="136" t="s">
        <v>480</v>
      </c>
      <c r="D451" s="136" t="s">
        <v>504</v>
      </c>
      <c r="E451" s="31">
        <v>12.1</v>
      </c>
      <c r="F451" s="136" t="s">
        <v>15927</v>
      </c>
      <c r="G451" s="136" t="s">
        <v>15928</v>
      </c>
      <c r="H451" s="136" t="s">
        <v>15929</v>
      </c>
      <c r="I451" s="136" t="s">
        <v>14833</v>
      </c>
      <c r="J451" s="136" t="s">
        <v>14630</v>
      </c>
      <c r="L451" s="3"/>
      <c r="M451" s="3"/>
      <c r="N451" s="3"/>
      <c r="O451" s="3"/>
      <c r="P451" s="3"/>
    </row>
    <row r="452" spans="1:16" ht="38.25" x14ac:dyDescent="0.2">
      <c r="A452" s="31" t="s">
        <v>9458</v>
      </c>
      <c r="B452" s="136" t="s">
        <v>15930</v>
      </c>
      <c r="C452" s="136" t="s">
        <v>480</v>
      </c>
      <c r="D452" s="136" t="s">
        <v>504</v>
      </c>
      <c r="E452" s="31">
        <v>2</v>
      </c>
      <c r="F452" s="136" t="s">
        <v>15931</v>
      </c>
      <c r="G452" s="136" t="s">
        <v>15931</v>
      </c>
      <c r="H452" s="136" t="s">
        <v>15932</v>
      </c>
      <c r="I452" s="136" t="s">
        <v>15932</v>
      </c>
      <c r="J452" s="136" t="s">
        <v>14630</v>
      </c>
      <c r="L452" s="3"/>
      <c r="M452" s="3"/>
      <c r="N452" s="3"/>
      <c r="O452" s="3"/>
      <c r="P452" s="3"/>
    </row>
    <row r="453" spans="1:16" ht="51" x14ac:dyDescent="0.2">
      <c r="A453" s="31" t="s">
        <v>9461</v>
      </c>
      <c r="B453" s="136" t="s">
        <v>15933</v>
      </c>
      <c r="C453" s="136" t="s">
        <v>480</v>
      </c>
      <c r="D453" s="136" t="s">
        <v>504</v>
      </c>
      <c r="E453" s="31">
        <v>0.03</v>
      </c>
      <c r="F453" s="136" t="s">
        <v>15934</v>
      </c>
      <c r="G453" s="136" t="s">
        <v>15934</v>
      </c>
      <c r="H453" s="136" t="s">
        <v>15932</v>
      </c>
      <c r="I453" s="136" t="s">
        <v>15932</v>
      </c>
      <c r="J453" s="136" t="s">
        <v>14630</v>
      </c>
      <c r="L453" s="3"/>
      <c r="M453" s="3"/>
      <c r="N453" s="3"/>
      <c r="O453" s="3"/>
      <c r="P453" s="3"/>
    </row>
    <row r="454" spans="1:16" ht="38.25" x14ac:dyDescent="0.2">
      <c r="A454" s="31" t="s">
        <v>9833</v>
      </c>
      <c r="B454" s="136" t="s">
        <v>15935</v>
      </c>
      <c r="C454" s="136" t="s">
        <v>480</v>
      </c>
      <c r="D454" s="136" t="s">
        <v>504</v>
      </c>
      <c r="E454" s="31">
        <v>51</v>
      </c>
      <c r="F454" s="136" t="s">
        <v>15936</v>
      </c>
      <c r="G454" s="136" t="s">
        <v>15937</v>
      </c>
      <c r="H454" s="136" t="s">
        <v>14494</v>
      </c>
      <c r="I454" s="136" t="s">
        <v>14495</v>
      </c>
      <c r="J454" s="136" t="s">
        <v>14630</v>
      </c>
      <c r="L454" s="3"/>
      <c r="M454" s="3"/>
      <c r="N454" s="3"/>
      <c r="O454" s="3"/>
      <c r="P454" s="3"/>
    </row>
    <row r="455" spans="1:16" ht="38.25" x14ac:dyDescent="0.2">
      <c r="A455" s="31" t="s">
        <v>5191</v>
      </c>
      <c r="B455" s="136" t="s">
        <v>15938</v>
      </c>
      <c r="C455" s="136" t="s">
        <v>480</v>
      </c>
      <c r="D455" s="136" t="s">
        <v>504</v>
      </c>
      <c r="E455" s="31">
        <v>1</v>
      </c>
      <c r="F455" s="136" t="s">
        <v>15939</v>
      </c>
      <c r="G455" s="136" t="s">
        <v>15940</v>
      </c>
      <c r="H455" s="136" t="s">
        <v>15941</v>
      </c>
      <c r="I455" s="136" t="s">
        <v>15424</v>
      </c>
      <c r="J455" s="136" t="s">
        <v>14630</v>
      </c>
      <c r="L455" s="3"/>
      <c r="M455" s="3"/>
      <c r="N455" s="3"/>
      <c r="O455" s="3"/>
      <c r="P455" s="3"/>
    </row>
    <row r="456" spans="1:16" ht="51" x14ac:dyDescent="0.2">
      <c r="A456" s="31" t="s">
        <v>5194</v>
      </c>
      <c r="B456" s="136" t="s">
        <v>15942</v>
      </c>
      <c r="C456" s="136" t="s">
        <v>480</v>
      </c>
      <c r="D456" s="136" t="s">
        <v>504</v>
      </c>
      <c r="E456" s="31">
        <v>8.6</v>
      </c>
      <c r="F456" s="136" t="s">
        <v>15113</v>
      </c>
      <c r="G456" s="136" t="s">
        <v>15114</v>
      </c>
      <c r="H456" s="136" t="s">
        <v>15943</v>
      </c>
      <c r="I456" s="136" t="s">
        <v>15264</v>
      </c>
      <c r="J456" s="136" t="s">
        <v>14630</v>
      </c>
      <c r="L456" s="3"/>
      <c r="M456" s="3"/>
      <c r="N456" s="3"/>
      <c r="O456" s="3"/>
      <c r="P456" s="3"/>
    </row>
    <row r="457" spans="1:16" ht="38.25" x14ac:dyDescent="0.2">
      <c r="A457" s="31" t="s">
        <v>5197</v>
      </c>
      <c r="B457" s="136" t="s">
        <v>15944</v>
      </c>
      <c r="C457" s="136" t="s">
        <v>480</v>
      </c>
      <c r="D457" s="136" t="s">
        <v>504</v>
      </c>
      <c r="E457" s="31">
        <v>0.3</v>
      </c>
      <c r="F457" s="136" t="s">
        <v>15945</v>
      </c>
      <c r="G457" s="136" t="s">
        <v>15946</v>
      </c>
      <c r="H457" s="136" t="s">
        <v>15947</v>
      </c>
      <c r="I457" s="136" t="s">
        <v>15178</v>
      </c>
      <c r="J457" s="136" t="s">
        <v>14630</v>
      </c>
      <c r="L457" s="3"/>
      <c r="M457" s="3"/>
      <c r="N457" s="3"/>
      <c r="O457" s="3"/>
      <c r="P457" s="3"/>
    </row>
    <row r="458" spans="1:16" ht="38.25" x14ac:dyDescent="0.2">
      <c r="A458" s="31" t="s">
        <v>5201</v>
      </c>
      <c r="B458" s="136" t="s">
        <v>15948</v>
      </c>
      <c r="C458" s="136" t="s">
        <v>480</v>
      </c>
      <c r="D458" s="136" t="s">
        <v>504</v>
      </c>
      <c r="E458" s="31">
        <v>0.1</v>
      </c>
      <c r="F458" s="136" t="s">
        <v>15949</v>
      </c>
      <c r="G458" s="136" t="s">
        <v>15950</v>
      </c>
      <c r="H458" s="136" t="s">
        <v>14472</v>
      </c>
      <c r="I458" s="136" t="s">
        <v>14695</v>
      </c>
      <c r="J458" s="136" t="s">
        <v>14630</v>
      </c>
      <c r="L458" s="3"/>
      <c r="M458" s="3"/>
      <c r="N458" s="3"/>
      <c r="O458" s="3"/>
      <c r="P458" s="3"/>
    </row>
    <row r="459" spans="1:16" ht="51" x14ac:dyDescent="0.2">
      <c r="A459" s="31" t="s">
        <v>12125</v>
      </c>
      <c r="B459" s="136" t="s">
        <v>15951</v>
      </c>
      <c r="C459" s="136" t="s">
        <v>480</v>
      </c>
      <c r="D459" s="136" t="s">
        <v>504</v>
      </c>
      <c r="E459" s="31">
        <v>5.5</v>
      </c>
      <c r="F459" s="136" t="s">
        <v>15952</v>
      </c>
      <c r="G459" s="136" t="s">
        <v>15953</v>
      </c>
      <c r="H459" s="136" t="s">
        <v>14560</v>
      </c>
      <c r="I459" s="136" t="s">
        <v>14550</v>
      </c>
      <c r="J459" s="136" t="s">
        <v>14630</v>
      </c>
      <c r="L459" s="3"/>
      <c r="M459" s="3"/>
      <c r="N459" s="3"/>
      <c r="O459" s="3"/>
      <c r="P459" s="3"/>
    </row>
    <row r="460" spans="1:16" ht="38.25" x14ac:dyDescent="0.2">
      <c r="A460" s="31" t="s">
        <v>12130</v>
      </c>
      <c r="B460" s="136" t="s">
        <v>5994</v>
      </c>
      <c r="C460" s="136" t="s">
        <v>480</v>
      </c>
      <c r="D460" s="136" t="s">
        <v>504</v>
      </c>
      <c r="E460" s="31">
        <v>0.3</v>
      </c>
      <c r="F460" s="136" t="s">
        <v>15954</v>
      </c>
      <c r="G460" s="136" t="s">
        <v>15955</v>
      </c>
      <c r="H460" s="136" t="s">
        <v>14472</v>
      </c>
      <c r="I460" s="136" t="s">
        <v>14695</v>
      </c>
      <c r="J460" s="136" t="s">
        <v>14630</v>
      </c>
      <c r="L460" s="3"/>
      <c r="M460" s="3"/>
      <c r="N460" s="3"/>
      <c r="O460" s="3"/>
      <c r="P460" s="3"/>
    </row>
    <row r="461" spans="1:16" ht="38.25" x14ac:dyDescent="0.2">
      <c r="A461" s="31" t="s">
        <v>12134</v>
      </c>
      <c r="B461" s="136" t="s">
        <v>15956</v>
      </c>
      <c r="C461" s="136" t="s">
        <v>480</v>
      </c>
      <c r="D461" s="136" t="s">
        <v>504</v>
      </c>
      <c r="E461" s="31">
        <v>0.5</v>
      </c>
      <c r="F461" s="136" t="s">
        <v>15957</v>
      </c>
      <c r="G461" s="136" t="s">
        <v>15958</v>
      </c>
      <c r="H461" s="136" t="s">
        <v>15959</v>
      </c>
      <c r="I461" s="136" t="s">
        <v>14742</v>
      </c>
      <c r="J461" s="136" t="s">
        <v>14630</v>
      </c>
      <c r="L461" s="3"/>
      <c r="M461" s="3"/>
      <c r="N461" s="3"/>
      <c r="O461" s="3"/>
      <c r="P461" s="3"/>
    </row>
    <row r="462" spans="1:16" ht="38.25" x14ac:dyDescent="0.2">
      <c r="A462" s="31" t="s">
        <v>2372</v>
      </c>
      <c r="B462" s="136" t="s">
        <v>15956</v>
      </c>
      <c r="C462" s="136" t="s">
        <v>480</v>
      </c>
      <c r="D462" s="136" t="s">
        <v>504</v>
      </c>
      <c r="E462" s="31">
        <v>0.5</v>
      </c>
      <c r="F462" s="136" t="s">
        <v>15960</v>
      </c>
      <c r="G462" s="136" t="s">
        <v>15961</v>
      </c>
      <c r="H462" s="136" t="s">
        <v>15962</v>
      </c>
      <c r="I462" s="136" t="s">
        <v>14742</v>
      </c>
      <c r="J462" s="136" t="s">
        <v>14630</v>
      </c>
      <c r="L462" s="3"/>
      <c r="M462" s="3"/>
      <c r="N462" s="3"/>
      <c r="O462" s="3"/>
      <c r="P462" s="3"/>
    </row>
    <row r="463" spans="1:16" ht="38.25" x14ac:dyDescent="0.2">
      <c r="A463" s="31" t="s">
        <v>12142</v>
      </c>
      <c r="B463" s="136" t="s">
        <v>15963</v>
      </c>
      <c r="C463" s="136" t="s">
        <v>480</v>
      </c>
      <c r="D463" s="136" t="s">
        <v>504</v>
      </c>
      <c r="E463" s="31">
        <v>21.4</v>
      </c>
      <c r="F463" s="136" t="s">
        <v>14553</v>
      </c>
      <c r="G463" s="136" t="s">
        <v>14554</v>
      </c>
      <c r="H463" s="136" t="s">
        <v>15964</v>
      </c>
      <c r="I463" s="136" t="s">
        <v>14857</v>
      </c>
      <c r="J463" s="136" t="s">
        <v>14630</v>
      </c>
      <c r="L463" s="3"/>
      <c r="M463" s="3"/>
      <c r="N463" s="3"/>
      <c r="O463" s="3"/>
      <c r="P463" s="3"/>
    </row>
    <row r="464" spans="1:16" ht="38.25" x14ac:dyDescent="0.2">
      <c r="A464" s="31" t="s">
        <v>12146</v>
      </c>
      <c r="B464" s="136" t="s">
        <v>15965</v>
      </c>
      <c r="C464" s="136" t="s">
        <v>480</v>
      </c>
      <c r="D464" s="136" t="s">
        <v>504</v>
      </c>
      <c r="E464" s="31">
        <v>1.2</v>
      </c>
      <c r="F464" s="136" t="s">
        <v>14553</v>
      </c>
      <c r="G464" s="136" t="s">
        <v>14554</v>
      </c>
      <c r="H464" s="136" t="s">
        <v>15964</v>
      </c>
      <c r="I464" s="136" t="s">
        <v>14857</v>
      </c>
      <c r="J464" s="136" t="s">
        <v>14630</v>
      </c>
      <c r="L464" s="3"/>
      <c r="M464" s="3"/>
      <c r="N464" s="3"/>
      <c r="O464" s="3"/>
      <c r="P464" s="3"/>
    </row>
    <row r="465" spans="1:16" ht="38.25" x14ac:dyDescent="0.2">
      <c r="A465" s="31" t="s">
        <v>12149</v>
      </c>
      <c r="B465" s="136" t="s">
        <v>15966</v>
      </c>
      <c r="C465" s="136" t="s">
        <v>480</v>
      </c>
      <c r="D465" s="136" t="s">
        <v>504</v>
      </c>
      <c r="E465" s="31">
        <v>1.7</v>
      </c>
      <c r="F465" s="136" t="s">
        <v>15967</v>
      </c>
      <c r="G465" s="136" t="s">
        <v>15968</v>
      </c>
      <c r="H465" s="136" t="s">
        <v>15969</v>
      </c>
      <c r="I465" s="136" t="s">
        <v>14641</v>
      </c>
      <c r="J465" s="136" t="s">
        <v>15970</v>
      </c>
      <c r="L465" s="3"/>
      <c r="M465" s="3"/>
      <c r="N465" s="3"/>
      <c r="O465" s="3"/>
      <c r="P465" s="3"/>
    </row>
    <row r="466" spans="1:16" ht="38.25" x14ac:dyDescent="0.2">
      <c r="A466" s="165"/>
      <c r="B466" s="166" t="s">
        <v>521</v>
      </c>
      <c r="C466" s="166">
        <v>19</v>
      </c>
      <c r="D466" s="166"/>
      <c r="E466" s="165">
        <f>SUM(E447:E465)</f>
        <v>190.62999999999997</v>
      </c>
      <c r="F466" s="166"/>
      <c r="G466" s="166"/>
      <c r="H466" s="166"/>
      <c r="I466" s="166"/>
      <c r="J466" s="166"/>
      <c r="L466" s="3"/>
      <c r="M466" s="3"/>
      <c r="N466" s="3"/>
      <c r="O466" s="3"/>
      <c r="P466" s="3"/>
    </row>
    <row r="467" spans="1:16" ht="38.25" x14ac:dyDescent="0.2">
      <c r="A467" s="162"/>
      <c r="B467" s="164" t="s">
        <v>15971</v>
      </c>
      <c r="C467" s="164">
        <f>C466+C446+C411+C275+C406</f>
        <v>203</v>
      </c>
      <c r="D467" s="164"/>
      <c r="E467" s="622">
        <f>E466+E446+E411+E275+E406</f>
        <v>2348.6640000000007</v>
      </c>
      <c r="F467" s="164"/>
      <c r="G467" s="670"/>
      <c r="H467" s="670"/>
      <c r="I467" s="670"/>
      <c r="J467" s="164"/>
      <c r="L467" s="3"/>
      <c r="M467" s="3"/>
      <c r="N467" s="3"/>
      <c r="O467" s="3"/>
      <c r="P467" s="3"/>
    </row>
    <row r="468" spans="1:16" ht="38.25" x14ac:dyDescent="0.2">
      <c r="A468" s="168" t="s">
        <v>15972</v>
      </c>
      <c r="B468" s="169" t="s">
        <v>15973</v>
      </c>
      <c r="C468" s="169">
        <f>C467+C255+C193+C189+C187+C185+C135+C59</f>
        <v>379</v>
      </c>
      <c r="D468" s="169"/>
      <c r="E468" s="671">
        <f>E467+E255+E193+E189+E187+E185+E135+E59</f>
        <v>94373.930800000002</v>
      </c>
      <c r="F468" s="169"/>
      <c r="G468" s="169"/>
      <c r="H468" s="169"/>
      <c r="I468" s="169"/>
      <c r="J468" s="169"/>
      <c r="L468" s="3"/>
      <c r="M468" s="3"/>
      <c r="N468" s="3"/>
      <c r="O468" s="3"/>
      <c r="P468" s="3"/>
    </row>
    <row r="469" spans="1:16" ht="15.75" x14ac:dyDescent="0.25">
      <c r="A469" s="193"/>
      <c r="B469" s="498" t="s">
        <v>1486</v>
      </c>
      <c r="C469" s="498">
        <f>C468+C52</f>
        <v>408</v>
      </c>
      <c r="D469" s="498"/>
      <c r="E469" s="172">
        <f>E468+E52</f>
        <v>180236.68599999999</v>
      </c>
      <c r="F469" s="498"/>
      <c r="G469" s="498"/>
      <c r="H469" s="173"/>
      <c r="I469" s="173"/>
      <c r="J469" s="498"/>
    </row>
  </sheetData>
  <mergeCells count="4">
    <mergeCell ref="A1:J1"/>
    <mergeCell ref="A2:J2"/>
    <mergeCell ref="A8:J8"/>
    <mergeCell ref="A53:J5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8"/>
  <sheetViews>
    <sheetView workbookViewId="0">
      <selection activeCell="F9" sqref="F9"/>
    </sheetView>
  </sheetViews>
  <sheetFormatPr defaultColWidth="9.140625" defaultRowHeight="12.75" x14ac:dyDescent="0.2"/>
  <cols>
    <col min="1" max="1" width="5.42578125" style="12" customWidth="1"/>
    <col min="2" max="2" width="21.42578125" style="51" customWidth="1"/>
    <col min="3" max="3" width="14.7109375" style="51" customWidth="1"/>
    <col min="4" max="4" width="15.85546875" style="51" customWidth="1"/>
    <col min="5" max="5" width="12" style="39" customWidth="1"/>
    <col min="6" max="7" width="20.5703125" style="51" customWidth="1"/>
    <col min="8" max="9" width="20.28515625" style="51" customWidth="1"/>
    <col min="10" max="10" width="26.140625" style="51" customWidth="1"/>
    <col min="11" max="16384" width="9.140625" style="1"/>
  </cols>
  <sheetData>
    <row r="1" spans="1:10" x14ac:dyDescent="0.2">
      <c r="A1" s="1106" t="s">
        <v>15974</v>
      </c>
      <c r="B1" s="1106"/>
      <c r="C1" s="1106"/>
      <c r="D1" s="1106"/>
      <c r="E1" s="1106"/>
      <c r="F1" s="1106"/>
      <c r="G1" s="1106"/>
      <c r="H1" s="1106"/>
      <c r="I1" s="1106"/>
      <c r="J1" s="1106"/>
    </row>
    <row r="2" spans="1:10" x14ac:dyDescent="0.2">
      <c r="A2" s="1107" t="s">
        <v>1545</v>
      </c>
      <c r="B2" s="1107"/>
      <c r="C2" s="1107"/>
      <c r="D2" s="1107"/>
      <c r="E2" s="1107"/>
      <c r="F2" s="1107"/>
      <c r="G2" s="1107"/>
      <c r="H2" s="1107"/>
      <c r="I2" s="1107"/>
      <c r="J2" s="1107"/>
    </row>
    <row r="3" spans="1:10" ht="13.5" thickBot="1" x14ac:dyDescent="0.25">
      <c r="A3" s="8"/>
      <c r="B3" s="155"/>
      <c r="C3" s="155"/>
      <c r="D3" s="155"/>
      <c r="E3" s="41"/>
      <c r="F3" s="155"/>
      <c r="G3" s="155"/>
      <c r="H3" s="143"/>
      <c r="I3" s="143"/>
      <c r="J3" s="143"/>
    </row>
    <row r="4" spans="1:10" ht="128.25" thickBot="1" x14ac:dyDescent="0.25">
      <c r="A4" s="356" t="s">
        <v>1</v>
      </c>
      <c r="B4" s="156" t="s">
        <v>406</v>
      </c>
      <c r="C4" s="156" t="s">
        <v>407</v>
      </c>
      <c r="D4" s="156" t="s">
        <v>408</v>
      </c>
      <c r="E4" s="157" t="s">
        <v>4</v>
      </c>
      <c r="F4" s="156" t="s">
        <v>409</v>
      </c>
      <c r="G4" s="200" t="s">
        <v>410</v>
      </c>
      <c r="H4" s="200" t="s">
        <v>411</v>
      </c>
      <c r="I4" s="200" t="s">
        <v>412</v>
      </c>
      <c r="J4" s="156" t="s">
        <v>413</v>
      </c>
    </row>
    <row r="5" spans="1:10" s="12" customFormat="1" x14ac:dyDescent="0.2">
      <c r="A5" s="356">
        <v>1</v>
      </c>
      <c r="B5" s="357">
        <v>2</v>
      </c>
      <c r="C5" s="357">
        <v>3</v>
      </c>
      <c r="D5" s="357">
        <v>4</v>
      </c>
      <c r="E5" s="357">
        <v>5</v>
      </c>
      <c r="F5" s="357">
        <v>6</v>
      </c>
      <c r="G5" s="357">
        <v>7</v>
      </c>
      <c r="H5" s="357">
        <v>8</v>
      </c>
      <c r="I5" s="357">
        <v>9</v>
      </c>
      <c r="J5" s="357">
        <v>10</v>
      </c>
    </row>
    <row r="6" spans="1:10" x14ac:dyDescent="0.2">
      <c r="A6" s="1150" t="s">
        <v>414</v>
      </c>
      <c r="B6" s="1151"/>
      <c r="C6" s="1151"/>
      <c r="D6" s="1151"/>
      <c r="E6" s="1151"/>
      <c r="F6" s="1151"/>
      <c r="G6" s="1151"/>
      <c r="H6" s="1151"/>
      <c r="I6" s="1151"/>
      <c r="J6" s="1152"/>
    </row>
    <row r="7" spans="1:10" ht="25.5" x14ac:dyDescent="0.2">
      <c r="A7" s="31">
        <v>1</v>
      </c>
      <c r="B7" s="136" t="s">
        <v>15975</v>
      </c>
      <c r="C7" s="136" t="s">
        <v>3215</v>
      </c>
      <c r="D7" s="136"/>
      <c r="E7" s="31">
        <f>SUM(E8:E11)</f>
        <v>5403.0164000000004</v>
      </c>
      <c r="F7" s="136"/>
      <c r="G7" s="136"/>
      <c r="H7" s="136" t="s">
        <v>15976</v>
      </c>
      <c r="I7" s="136" t="s">
        <v>15976</v>
      </c>
      <c r="J7" s="136"/>
    </row>
    <row r="8" spans="1:10" ht="51" x14ac:dyDescent="0.2">
      <c r="A8" s="672" t="s">
        <v>15977</v>
      </c>
      <c r="B8" s="136" t="s">
        <v>15978</v>
      </c>
      <c r="C8" s="14"/>
      <c r="D8" s="136"/>
      <c r="E8" s="673">
        <v>1036.5164</v>
      </c>
      <c r="F8" s="136" t="s">
        <v>15979</v>
      </c>
      <c r="G8" s="136" t="s">
        <v>15980</v>
      </c>
      <c r="H8" s="136"/>
      <c r="I8" s="136" t="s">
        <v>15976</v>
      </c>
      <c r="J8" s="136" t="s">
        <v>15981</v>
      </c>
    </row>
    <row r="9" spans="1:10" ht="89.25" x14ac:dyDescent="0.2">
      <c r="A9" s="672" t="s">
        <v>15982</v>
      </c>
      <c r="B9" s="3" t="s">
        <v>15983</v>
      </c>
      <c r="C9" s="136"/>
      <c r="D9" s="136"/>
      <c r="E9" s="673">
        <v>587.5</v>
      </c>
      <c r="F9" s="136" t="s">
        <v>15984</v>
      </c>
      <c r="G9" s="136" t="s">
        <v>15985</v>
      </c>
      <c r="H9" s="136"/>
      <c r="I9" s="136" t="s">
        <v>15976</v>
      </c>
      <c r="J9" s="136" t="s">
        <v>15986</v>
      </c>
    </row>
    <row r="10" spans="1:10" ht="76.5" x14ac:dyDescent="0.2">
      <c r="A10" s="672" t="s">
        <v>15987</v>
      </c>
      <c r="B10" s="136" t="s">
        <v>15988</v>
      </c>
      <c r="C10" s="136"/>
      <c r="D10" s="136"/>
      <c r="E10" s="673">
        <v>498</v>
      </c>
      <c r="F10" s="136" t="s">
        <v>15989</v>
      </c>
      <c r="G10" s="136" t="s">
        <v>15990</v>
      </c>
      <c r="H10" s="136"/>
      <c r="I10" s="136" t="s">
        <v>15976</v>
      </c>
      <c r="J10" s="136" t="s">
        <v>15991</v>
      </c>
    </row>
    <row r="11" spans="1:10" ht="51" x14ac:dyDescent="0.2">
      <c r="A11" s="672" t="s">
        <v>15992</v>
      </c>
      <c r="B11" s="3" t="s">
        <v>15993</v>
      </c>
      <c r="C11" s="136"/>
      <c r="D11" s="136"/>
      <c r="E11" s="673">
        <v>3281</v>
      </c>
      <c r="F11" s="136" t="s">
        <v>15994</v>
      </c>
      <c r="G11" s="136" t="s">
        <v>15995</v>
      </c>
      <c r="H11" s="136"/>
      <c r="I11" s="136" t="s">
        <v>15976</v>
      </c>
      <c r="J11" s="136" t="s">
        <v>15996</v>
      </c>
    </row>
    <row r="12" spans="1:10" ht="25.5" x14ac:dyDescent="0.2">
      <c r="A12" s="162"/>
      <c r="B12" s="164" t="s">
        <v>3221</v>
      </c>
      <c r="C12" s="164">
        <v>1</v>
      </c>
      <c r="D12" s="164"/>
      <c r="E12" s="162">
        <f>E7</f>
        <v>5403.0164000000004</v>
      </c>
      <c r="F12" s="164"/>
      <c r="G12" s="164"/>
      <c r="H12" s="164"/>
      <c r="I12" s="164"/>
      <c r="J12" s="164"/>
    </row>
    <row r="13" spans="1:10" ht="102" x14ac:dyDescent="0.2">
      <c r="A13" s="31">
        <v>0</v>
      </c>
      <c r="B13" s="383" t="s">
        <v>15997</v>
      </c>
      <c r="C13" s="383" t="s">
        <v>211</v>
      </c>
      <c r="D13" s="662"/>
      <c r="E13" s="167">
        <v>0</v>
      </c>
      <c r="F13" s="383" t="s">
        <v>15998</v>
      </c>
      <c r="G13" s="136" t="s">
        <v>15999</v>
      </c>
      <c r="H13" s="383" t="s">
        <v>16000</v>
      </c>
      <c r="I13" s="136"/>
      <c r="J13" s="383" t="s">
        <v>16001</v>
      </c>
    </row>
    <row r="14" spans="1:10" ht="153" x14ac:dyDescent="0.2">
      <c r="A14" s="31">
        <v>2</v>
      </c>
      <c r="B14" s="136" t="s">
        <v>16002</v>
      </c>
      <c r="C14" s="458" t="s">
        <v>1547</v>
      </c>
      <c r="E14" s="31">
        <v>7269</v>
      </c>
      <c r="F14" s="16" t="s">
        <v>15998</v>
      </c>
      <c r="G14" s="136" t="s">
        <v>16003</v>
      </c>
      <c r="H14" s="136"/>
      <c r="I14" s="136" t="s">
        <v>16004</v>
      </c>
      <c r="J14" s="458" t="s">
        <v>16005</v>
      </c>
    </row>
    <row r="15" spans="1:10" ht="25.5" x14ac:dyDescent="0.2">
      <c r="A15" s="162"/>
      <c r="B15" s="164" t="s">
        <v>425</v>
      </c>
      <c r="C15" s="164">
        <v>1</v>
      </c>
      <c r="D15" s="490"/>
      <c r="E15" s="162">
        <f>SUM(E13:E14)</f>
        <v>7269</v>
      </c>
      <c r="F15" s="164"/>
      <c r="G15" s="164"/>
      <c r="H15" s="164"/>
      <c r="I15" s="164"/>
      <c r="J15" s="164"/>
    </row>
    <row r="16" spans="1:10" ht="127.5" x14ac:dyDescent="0.2">
      <c r="A16" s="31">
        <v>3</v>
      </c>
      <c r="B16" s="136" t="s">
        <v>16006</v>
      </c>
      <c r="C16" s="136" t="s">
        <v>9964</v>
      </c>
      <c r="D16" s="14" t="s">
        <v>694</v>
      </c>
      <c r="E16" s="31">
        <v>1065</v>
      </c>
      <c r="F16" s="136" t="s">
        <v>16007</v>
      </c>
      <c r="G16" s="136" t="s">
        <v>16008</v>
      </c>
      <c r="H16" s="136" t="s">
        <v>16009</v>
      </c>
      <c r="I16" s="136" t="s">
        <v>16009</v>
      </c>
      <c r="J16" s="136" t="s">
        <v>16010</v>
      </c>
    </row>
    <row r="17" spans="1:10" ht="25.5" x14ac:dyDescent="0.2">
      <c r="A17" s="31">
        <v>4</v>
      </c>
      <c r="B17" s="126" t="s">
        <v>16011</v>
      </c>
      <c r="C17" s="136" t="s">
        <v>9964</v>
      </c>
      <c r="D17" s="14" t="s">
        <v>694</v>
      </c>
      <c r="E17" s="674">
        <v>88.26</v>
      </c>
      <c r="F17" s="136" t="s">
        <v>16012</v>
      </c>
      <c r="G17" s="136" t="s">
        <v>16013</v>
      </c>
      <c r="H17" s="136" t="s">
        <v>16014</v>
      </c>
      <c r="I17" s="136" t="s">
        <v>16015</v>
      </c>
      <c r="J17" s="136" t="s">
        <v>16016</v>
      </c>
    </row>
    <row r="18" spans="1:10" ht="51" x14ac:dyDescent="0.2">
      <c r="A18" s="31">
        <v>5</v>
      </c>
      <c r="B18" s="136" t="s">
        <v>16017</v>
      </c>
      <c r="C18" s="136" t="s">
        <v>9964</v>
      </c>
      <c r="D18" s="14" t="s">
        <v>694</v>
      </c>
      <c r="E18" s="31">
        <v>21.7</v>
      </c>
      <c r="F18" s="136" t="s">
        <v>16018</v>
      </c>
      <c r="G18" s="136" t="s">
        <v>16019</v>
      </c>
      <c r="H18" s="136" t="s">
        <v>16020</v>
      </c>
      <c r="I18" s="136" t="s">
        <v>16020</v>
      </c>
      <c r="J18" s="136" t="s">
        <v>16016</v>
      </c>
    </row>
    <row r="19" spans="1:10" ht="25.5" x14ac:dyDescent="0.2">
      <c r="A19" s="165"/>
      <c r="B19" s="166" t="s">
        <v>711</v>
      </c>
      <c r="C19" s="166">
        <v>3</v>
      </c>
      <c r="D19" s="495"/>
      <c r="E19" s="165">
        <f>SUM(E16:E18)</f>
        <v>1174.96</v>
      </c>
      <c r="F19" s="166"/>
      <c r="G19" s="166"/>
      <c r="H19" s="166"/>
      <c r="I19" s="166"/>
      <c r="J19" s="166"/>
    </row>
    <row r="20" spans="1:10" ht="63.75" x14ac:dyDescent="0.2">
      <c r="A20" s="31">
        <v>6</v>
      </c>
      <c r="B20" s="136" t="s">
        <v>16021</v>
      </c>
      <c r="C20" s="136" t="s">
        <v>9964</v>
      </c>
      <c r="D20" s="14" t="s">
        <v>428</v>
      </c>
      <c r="E20" s="84">
        <v>123.9</v>
      </c>
      <c r="F20" s="136" t="s">
        <v>16022</v>
      </c>
      <c r="G20" s="136" t="s">
        <v>16023</v>
      </c>
      <c r="H20" s="136" t="s">
        <v>16024</v>
      </c>
      <c r="I20" s="136" t="s">
        <v>16025</v>
      </c>
      <c r="J20" s="136" t="s">
        <v>16016</v>
      </c>
    </row>
    <row r="21" spans="1:10" ht="25.5" x14ac:dyDescent="0.2">
      <c r="A21" s="642"/>
      <c r="B21" s="643" t="s">
        <v>452</v>
      </c>
      <c r="C21" s="651">
        <v>1</v>
      </c>
      <c r="D21" s="651"/>
      <c r="E21" s="642">
        <f>SUM(E20)</f>
        <v>123.9</v>
      </c>
      <c r="F21" s="643"/>
      <c r="G21" s="643"/>
      <c r="H21" s="643"/>
      <c r="I21" s="643"/>
      <c r="J21" s="643"/>
    </row>
    <row r="22" spans="1:10" ht="51" x14ac:dyDescent="0.2">
      <c r="A22" s="31">
        <v>7</v>
      </c>
      <c r="B22" s="136" t="s">
        <v>16026</v>
      </c>
      <c r="C22" s="136" t="s">
        <v>9964</v>
      </c>
      <c r="D22" s="14" t="s">
        <v>454</v>
      </c>
      <c r="E22" s="31">
        <v>117.6</v>
      </c>
      <c r="F22" s="136" t="s">
        <v>16027</v>
      </c>
      <c r="G22" s="136" t="s">
        <v>517</v>
      </c>
      <c r="H22" s="136" t="s">
        <v>16028</v>
      </c>
      <c r="I22" s="136"/>
      <c r="J22" s="136" t="s">
        <v>16016</v>
      </c>
    </row>
    <row r="23" spans="1:10" x14ac:dyDescent="0.2">
      <c r="A23" s="642"/>
      <c r="B23" s="643" t="s">
        <v>460</v>
      </c>
      <c r="C23" s="643">
        <v>1</v>
      </c>
      <c r="D23" s="651"/>
      <c r="E23" s="642">
        <f>SUM(E22)</f>
        <v>117.6</v>
      </c>
      <c r="F23" s="643"/>
      <c r="G23" s="643"/>
      <c r="H23" s="643"/>
      <c r="I23" s="643"/>
      <c r="J23" s="643"/>
    </row>
    <row r="24" spans="1:10" ht="38.25" x14ac:dyDescent="0.2">
      <c r="A24" s="162"/>
      <c r="B24" s="164" t="s">
        <v>1507</v>
      </c>
      <c r="C24" s="164">
        <f>C23+C21+C19</f>
        <v>5</v>
      </c>
      <c r="D24" s="490"/>
      <c r="E24" s="162">
        <f>E23+E21+E19</f>
        <v>1416.46</v>
      </c>
      <c r="F24" s="164"/>
      <c r="G24" s="164"/>
      <c r="H24" s="164"/>
      <c r="I24" s="164"/>
      <c r="J24" s="164"/>
    </row>
    <row r="25" spans="1:10" ht="165.75" x14ac:dyDescent="0.2">
      <c r="A25" s="31">
        <v>8</v>
      </c>
      <c r="B25" s="136" t="s">
        <v>16029</v>
      </c>
      <c r="C25" s="136" t="s">
        <v>480</v>
      </c>
      <c r="D25" s="136" t="s">
        <v>504</v>
      </c>
      <c r="E25" s="31">
        <v>20</v>
      </c>
      <c r="F25" s="136" t="s">
        <v>16030</v>
      </c>
      <c r="G25" s="136" t="s">
        <v>16031</v>
      </c>
      <c r="H25" s="136" t="s">
        <v>16032</v>
      </c>
      <c r="I25" s="136" t="s">
        <v>16032</v>
      </c>
      <c r="J25" s="136" t="s">
        <v>16033</v>
      </c>
    </row>
    <row r="26" spans="1:10" ht="25.5" x14ac:dyDescent="0.2">
      <c r="A26" s="165"/>
      <c r="B26" s="166" t="s">
        <v>16034</v>
      </c>
      <c r="C26" s="166">
        <v>1</v>
      </c>
      <c r="D26" s="495"/>
      <c r="E26" s="165">
        <f>SUM(E25)</f>
        <v>20</v>
      </c>
      <c r="F26" s="166"/>
      <c r="G26" s="166"/>
      <c r="H26" s="166"/>
      <c r="I26" s="166"/>
      <c r="J26" s="166"/>
    </row>
    <row r="27" spans="1:10" ht="165.75" x14ac:dyDescent="0.2">
      <c r="A27" s="31">
        <v>9</v>
      </c>
      <c r="B27" s="136" t="s">
        <v>16035</v>
      </c>
      <c r="C27" s="136" t="s">
        <v>480</v>
      </c>
      <c r="D27" s="136" t="s">
        <v>481</v>
      </c>
      <c r="E27" s="31">
        <v>100</v>
      </c>
      <c r="F27" s="136" t="s">
        <v>16036</v>
      </c>
      <c r="G27" s="136" t="s">
        <v>16037</v>
      </c>
      <c r="H27" s="136" t="s">
        <v>16038</v>
      </c>
      <c r="I27" s="136" t="s">
        <v>16038</v>
      </c>
      <c r="J27" s="136" t="s">
        <v>16039</v>
      </c>
    </row>
    <row r="28" spans="1:10" ht="25.5" x14ac:dyDescent="0.2">
      <c r="A28" s="165"/>
      <c r="B28" s="166" t="s">
        <v>485</v>
      </c>
      <c r="C28" s="166">
        <v>1</v>
      </c>
      <c r="D28" s="495"/>
      <c r="E28" s="165">
        <v>100</v>
      </c>
      <c r="F28" s="166"/>
      <c r="G28" s="166"/>
      <c r="H28" s="166"/>
      <c r="I28" s="166"/>
      <c r="J28" s="166"/>
    </row>
    <row r="29" spans="1:10" ht="25.5" x14ac:dyDescent="0.2">
      <c r="A29" s="31">
        <v>10</v>
      </c>
      <c r="B29" s="136" t="s">
        <v>16040</v>
      </c>
      <c r="C29" s="51" t="s">
        <v>480</v>
      </c>
      <c r="D29" s="136" t="s">
        <v>487</v>
      </c>
      <c r="E29" s="31">
        <v>45.24</v>
      </c>
      <c r="F29" s="136" t="s">
        <v>16041</v>
      </c>
      <c r="G29" s="136" t="s">
        <v>16013</v>
      </c>
      <c r="H29" s="136" t="s">
        <v>16041</v>
      </c>
      <c r="I29" s="136" t="s">
        <v>16041</v>
      </c>
      <c r="J29" s="136" t="s">
        <v>16042</v>
      </c>
    </row>
    <row r="30" spans="1:10" ht="25.5" x14ac:dyDescent="0.2">
      <c r="A30" s="165"/>
      <c r="B30" s="166" t="s">
        <v>502</v>
      </c>
      <c r="C30" s="166">
        <v>1</v>
      </c>
      <c r="D30" s="495"/>
      <c r="E30" s="165">
        <f>SUM(E29)</f>
        <v>45.24</v>
      </c>
      <c r="F30" s="166"/>
      <c r="G30" s="166"/>
      <c r="H30" s="166"/>
      <c r="I30" s="166"/>
      <c r="J30" s="166"/>
    </row>
    <row r="31" spans="1:10" ht="38.25" x14ac:dyDescent="0.2">
      <c r="A31" s="162"/>
      <c r="B31" s="164" t="s">
        <v>16043</v>
      </c>
      <c r="C31" s="164">
        <f>C28+C26+C30</f>
        <v>3</v>
      </c>
      <c r="D31" s="164"/>
      <c r="E31" s="162">
        <f>E28+E26+E30</f>
        <v>165.24</v>
      </c>
      <c r="F31" s="164"/>
      <c r="G31" s="164"/>
      <c r="H31" s="164"/>
      <c r="I31" s="164"/>
      <c r="J31" s="164"/>
    </row>
    <row r="32" spans="1:10" ht="89.25" x14ac:dyDescent="0.2">
      <c r="A32" s="31">
        <v>11</v>
      </c>
      <c r="B32" s="136" t="s">
        <v>16044</v>
      </c>
      <c r="C32" s="136" t="s">
        <v>16045</v>
      </c>
      <c r="D32" s="14"/>
      <c r="E32" s="31">
        <v>86</v>
      </c>
      <c r="F32" s="136" t="s">
        <v>16046</v>
      </c>
      <c r="G32" s="136" t="s">
        <v>15985</v>
      </c>
      <c r="H32" s="136" t="s">
        <v>16047</v>
      </c>
      <c r="I32" s="136"/>
      <c r="J32" s="136" t="s">
        <v>16048</v>
      </c>
    </row>
    <row r="33" spans="1:10" ht="76.5" x14ac:dyDescent="0.2">
      <c r="A33" s="31">
        <v>12</v>
      </c>
      <c r="B33" s="136" t="s">
        <v>16049</v>
      </c>
      <c r="C33" s="136" t="s">
        <v>16045</v>
      </c>
      <c r="D33" s="14"/>
      <c r="E33" s="31">
        <v>50</v>
      </c>
      <c r="F33" s="136" t="s">
        <v>16050</v>
      </c>
      <c r="G33" s="136" t="s">
        <v>16051</v>
      </c>
      <c r="H33" s="136" t="s">
        <v>16052</v>
      </c>
      <c r="I33" s="136"/>
      <c r="J33" s="136" t="s">
        <v>16048</v>
      </c>
    </row>
    <row r="34" spans="1:10" ht="38.25" x14ac:dyDescent="0.2">
      <c r="A34" s="162"/>
      <c r="B34" s="164" t="s">
        <v>16053</v>
      </c>
      <c r="C34" s="164">
        <v>2</v>
      </c>
      <c r="D34" s="490"/>
      <c r="E34" s="162">
        <f>SUM(E32:E33)</f>
        <v>136</v>
      </c>
      <c r="F34" s="164"/>
      <c r="G34" s="164"/>
      <c r="H34" s="164"/>
      <c r="I34" s="164"/>
      <c r="J34" s="164"/>
    </row>
    <row r="35" spans="1:10" ht="51" x14ac:dyDescent="0.2">
      <c r="A35" s="675"/>
      <c r="B35" s="169" t="s">
        <v>537</v>
      </c>
      <c r="C35" s="169">
        <f>C34+C31+C24+C15+C12</f>
        <v>12</v>
      </c>
      <c r="D35" s="169"/>
      <c r="E35" s="168">
        <f>E34+E31+E24+E15+E12</f>
        <v>14389.716400000001</v>
      </c>
      <c r="F35" s="169"/>
      <c r="G35" s="169"/>
      <c r="H35" s="169"/>
      <c r="I35" s="169"/>
      <c r="J35" s="169"/>
    </row>
    <row r="36" spans="1:10" x14ac:dyDescent="0.2">
      <c r="A36" s="1153" t="s">
        <v>16054</v>
      </c>
      <c r="B36" s="1154"/>
      <c r="C36" s="1154"/>
      <c r="D36" s="1154"/>
      <c r="E36" s="1154"/>
      <c r="F36" s="1154"/>
      <c r="G36" s="1154"/>
      <c r="H36" s="1154"/>
      <c r="I36" s="1154"/>
      <c r="J36" s="1155"/>
    </row>
    <row r="37" spans="1:10" ht="153" x14ac:dyDescent="0.2">
      <c r="A37" s="31">
        <v>13</v>
      </c>
      <c r="B37" s="136" t="s">
        <v>16055</v>
      </c>
      <c r="C37" s="136" t="s">
        <v>539</v>
      </c>
      <c r="D37" s="14"/>
      <c r="E37" s="31">
        <v>14011</v>
      </c>
      <c r="F37" s="136" t="s">
        <v>16056</v>
      </c>
      <c r="G37" s="136" t="s">
        <v>16057</v>
      </c>
      <c r="H37" s="136" t="s">
        <v>16058</v>
      </c>
      <c r="I37" s="136" t="s">
        <v>16059</v>
      </c>
      <c r="J37" s="136" t="s">
        <v>16060</v>
      </c>
    </row>
    <row r="38" spans="1:10" ht="25.5" x14ac:dyDescent="0.2">
      <c r="A38" s="31"/>
      <c r="B38" s="164" t="s">
        <v>546</v>
      </c>
      <c r="C38" s="164">
        <v>1</v>
      </c>
      <c r="D38" s="490"/>
      <c r="E38" s="162">
        <f>SUM(E37)</f>
        <v>14011</v>
      </c>
      <c r="F38" s="164"/>
      <c r="G38" s="164"/>
      <c r="H38" s="164"/>
      <c r="I38" s="164"/>
      <c r="J38" s="164"/>
    </row>
    <row r="39" spans="1:10" ht="89.25" x14ac:dyDescent="0.2">
      <c r="A39" s="31">
        <v>14</v>
      </c>
      <c r="B39" s="136" t="s">
        <v>16061</v>
      </c>
      <c r="C39" s="136" t="s">
        <v>9964</v>
      </c>
      <c r="D39" s="136" t="s">
        <v>428</v>
      </c>
      <c r="E39" s="31">
        <v>598</v>
      </c>
      <c r="F39" s="136" t="s">
        <v>16062</v>
      </c>
      <c r="G39" s="136" t="s">
        <v>15985</v>
      </c>
      <c r="H39" s="136" t="s">
        <v>16063</v>
      </c>
      <c r="I39" s="136"/>
      <c r="J39" s="136" t="s">
        <v>16064</v>
      </c>
    </row>
    <row r="40" spans="1:10" ht="153" x14ac:dyDescent="0.2">
      <c r="A40" s="31">
        <v>15</v>
      </c>
      <c r="B40" s="136" t="s">
        <v>16065</v>
      </c>
      <c r="C40" s="136" t="s">
        <v>9964</v>
      </c>
      <c r="D40" s="136" t="s">
        <v>428</v>
      </c>
      <c r="E40" s="31">
        <v>23.8</v>
      </c>
      <c r="F40" s="136" t="s">
        <v>16066</v>
      </c>
      <c r="G40" s="136" t="s">
        <v>15985</v>
      </c>
      <c r="H40" s="136" t="s">
        <v>16066</v>
      </c>
      <c r="I40" s="136"/>
      <c r="J40" s="136" t="s">
        <v>16067</v>
      </c>
    </row>
    <row r="41" spans="1:10" ht="89.25" x14ac:dyDescent="0.2">
      <c r="A41" s="31">
        <v>16</v>
      </c>
      <c r="B41" s="136" t="s">
        <v>16068</v>
      </c>
      <c r="C41" s="136" t="s">
        <v>9964</v>
      </c>
      <c r="D41" s="136" t="s">
        <v>428</v>
      </c>
      <c r="E41" s="31">
        <v>505.8888</v>
      </c>
      <c r="F41" s="136" t="s">
        <v>16069</v>
      </c>
      <c r="G41" s="136" t="s">
        <v>16070</v>
      </c>
      <c r="H41" s="136" t="s">
        <v>16071</v>
      </c>
      <c r="I41" s="136" t="s">
        <v>16072</v>
      </c>
      <c r="J41" s="136" t="s">
        <v>16073</v>
      </c>
    </row>
    <row r="42" spans="1:10" ht="102" x14ac:dyDescent="0.2">
      <c r="A42" s="31">
        <v>17</v>
      </c>
      <c r="B42" s="136" t="s">
        <v>16074</v>
      </c>
      <c r="C42" s="136" t="s">
        <v>9964</v>
      </c>
      <c r="D42" s="136" t="s">
        <v>428</v>
      </c>
      <c r="E42" s="31">
        <v>1323</v>
      </c>
      <c r="F42" s="136" t="s">
        <v>16075</v>
      </c>
      <c r="G42" s="136" t="s">
        <v>15985</v>
      </c>
      <c r="H42" s="136" t="s">
        <v>16076</v>
      </c>
      <c r="I42" s="136"/>
      <c r="J42" s="136" t="s">
        <v>16077</v>
      </c>
    </row>
    <row r="43" spans="1:10" ht="89.25" x14ac:dyDescent="0.2">
      <c r="A43" s="31">
        <v>18</v>
      </c>
      <c r="B43" s="136" t="s">
        <v>16078</v>
      </c>
      <c r="C43" s="136" t="s">
        <v>9964</v>
      </c>
      <c r="D43" s="136" t="s">
        <v>428</v>
      </c>
      <c r="E43" s="31">
        <v>180</v>
      </c>
      <c r="F43" s="136" t="s">
        <v>16079</v>
      </c>
      <c r="G43" s="136" t="s">
        <v>15985</v>
      </c>
      <c r="H43" s="136" t="s">
        <v>16080</v>
      </c>
      <c r="I43" s="136"/>
      <c r="J43" s="136" t="s">
        <v>16081</v>
      </c>
    </row>
    <row r="44" spans="1:10" ht="89.25" x14ac:dyDescent="0.2">
      <c r="A44" s="31">
        <v>19</v>
      </c>
      <c r="B44" s="136" t="s">
        <v>16082</v>
      </c>
      <c r="C44" s="136" t="s">
        <v>9964</v>
      </c>
      <c r="D44" s="136" t="s">
        <v>428</v>
      </c>
      <c r="E44" s="31">
        <v>8</v>
      </c>
      <c r="F44" s="136" t="s">
        <v>16083</v>
      </c>
      <c r="G44" s="136" t="s">
        <v>16084</v>
      </c>
      <c r="H44" s="136" t="s">
        <v>16085</v>
      </c>
      <c r="I44" s="136"/>
      <c r="J44" s="136" t="s">
        <v>16086</v>
      </c>
    </row>
    <row r="45" spans="1:10" ht="89.25" x14ac:dyDescent="0.2">
      <c r="A45" s="31">
        <v>20</v>
      </c>
      <c r="B45" s="136" t="s">
        <v>16087</v>
      </c>
      <c r="C45" s="136" t="s">
        <v>9964</v>
      </c>
      <c r="D45" s="136" t="s">
        <v>428</v>
      </c>
      <c r="E45" s="31">
        <v>732</v>
      </c>
      <c r="F45" s="136" t="s">
        <v>16088</v>
      </c>
      <c r="G45" s="136" t="s">
        <v>16084</v>
      </c>
      <c r="H45" s="136" t="s">
        <v>16089</v>
      </c>
      <c r="I45" s="136"/>
      <c r="J45" s="136" t="s">
        <v>16090</v>
      </c>
    </row>
    <row r="46" spans="1:10" ht="89.25" x14ac:dyDescent="0.2">
      <c r="A46" s="31">
        <v>21</v>
      </c>
      <c r="B46" s="136" t="s">
        <v>16091</v>
      </c>
      <c r="C46" s="136" t="s">
        <v>9964</v>
      </c>
      <c r="D46" s="136" t="s">
        <v>428</v>
      </c>
      <c r="E46" s="31">
        <v>425.48</v>
      </c>
      <c r="F46" s="136" t="s">
        <v>16092</v>
      </c>
      <c r="G46" s="136" t="s">
        <v>15985</v>
      </c>
      <c r="H46" s="136" t="s">
        <v>16093</v>
      </c>
      <c r="I46" s="136"/>
      <c r="J46" s="136" t="s">
        <v>16094</v>
      </c>
    </row>
    <row r="47" spans="1:10" ht="89.25" x14ac:dyDescent="0.2">
      <c r="A47" s="31">
        <v>22</v>
      </c>
      <c r="B47" s="136" t="s">
        <v>16095</v>
      </c>
      <c r="C47" s="136" t="s">
        <v>9964</v>
      </c>
      <c r="D47" s="136" t="s">
        <v>428</v>
      </c>
      <c r="E47" s="31">
        <v>188.4</v>
      </c>
      <c r="F47" s="136" t="s">
        <v>16096</v>
      </c>
      <c r="G47" s="136" t="s">
        <v>15985</v>
      </c>
      <c r="H47" s="136" t="s">
        <v>16097</v>
      </c>
      <c r="I47" s="136"/>
      <c r="J47" s="136" t="s">
        <v>16098</v>
      </c>
    </row>
    <row r="48" spans="1:10" ht="89.25" x14ac:dyDescent="0.2">
      <c r="A48" s="31">
        <v>23</v>
      </c>
      <c r="B48" s="136" t="s">
        <v>16099</v>
      </c>
      <c r="C48" s="136" t="s">
        <v>9964</v>
      </c>
      <c r="D48" s="136" t="s">
        <v>428</v>
      </c>
      <c r="E48" s="31">
        <v>108.5</v>
      </c>
      <c r="F48" s="136" t="s">
        <v>16096</v>
      </c>
      <c r="G48" s="136" t="s">
        <v>15985</v>
      </c>
      <c r="H48" s="136" t="s">
        <v>16100</v>
      </c>
      <c r="I48" s="136"/>
      <c r="J48" s="136" t="s">
        <v>16101</v>
      </c>
    </row>
    <row r="49" spans="1:10" ht="89.25" x14ac:dyDescent="0.2">
      <c r="A49" s="31">
        <v>24</v>
      </c>
      <c r="B49" s="136" t="s">
        <v>16102</v>
      </c>
      <c r="C49" s="136" t="s">
        <v>9964</v>
      </c>
      <c r="D49" s="136" t="s">
        <v>428</v>
      </c>
      <c r="E49" s="31">
        <v>208</v>
      </c>
      <c r="F49" s="136" t="s">
        <v>16103</v>
      </c>
      <c r="G49" s="136" t="s">
        <v>15985</v>
      </c>
      <c r="H49" s="136" t="s">
        <v>16104</v>
      </c>
      <c r="I49" s="136"/>
      <c r="J49" s="136" t="s">
        <v>16105</v>
      </c>
    </row>
    <row r="50" spans="1:10" ht="89.25" x14ac:dyDescent="0.2">
      <c r="A50" s="31">
        <v>25</v>
      </c>
      <c r="B50" s="136" t="s">
        <v>16106</v>
      </c>
      <c r="C50" s="136" t="s">
        <v>9964</v>
      </c>
      <c r="D50" s="136" t="s">
        <v>428</v>
      </c>
      <c r="E50" s="31">
        <v>312</v>
      </c>
      <c r="F50" s="136" t="s">
        <v>16107</v>
      </c>
      <c r="G50" s="136" t="s">
        <v>15985</v>
      </c>
      <c r="H50" s="136" t="s">
        <v>16108</v>
      </c>
      <c r="I50" s="136"/>
      <c r="J50" s="136" t="s">
        <v>16109</v>
      </c>
    </row>
    <row r="51" spans="1:10" ht="89.25" x14ac:dyDescent="0.2">
      <c r="A51" s="31">
        <v>26</v>
      </c>
      <c r="B51" s="136" t="s">
        <v>16110</v>
      </c>
      <c r="C51" s="136" t="s">
        <v>9964</v>
      </c>
      <c r="D51" s="136" t="s">
        <v>428</v>
      </c>
      <c r="E51" s="31">
        <v>225.5</v>
      </c>
      <c r="F51" s="136" t="s">
        <v>16111</v>
      </c>
      <c r="G51" s="136" t="s">
        <v>15985</v>
      </c>
      <c r="H51" s="136" t="s">
        <v>16112</v>
      </c>
      <c r="I51" s="136"/>
      <c r="J51" s="136" t="s">
        <v>16113</v>
      </c>
    </row>
    <row r="52" spans="1:10" ht="38.25" x14ac:dyDescent="0.2">
      <c r="A52" s="31">
        <v>27</v>
      </c>
      <c r="B52" s="136" t="s">
        <v>16114</v>
      </c>
      <c r="C52" s="136" t="s">
        <v>9964</v>
      </c>
      <c r="D52" s="136" t="s">
        <v>428</v>
      </c>
      <c r="E52" s="31">
        <v>141.19999999999999</v>
      </c>
      <c r="F52" s="136" t="s">
        <v>16115</v>
      </c>
      <c r="G52" s="136" t="s">
        <v>16116</v>
      </c>
      <c r="H52" s="136" t="s">
        <v>16117</v>
      </c>
      <c r="I52" s="136" t="s">
        <v>16117</v>
      </c>
      <c r="J52" s="136" t="s">
        <v>16118</v>
      </c>
    </row>
    <row r="53" spans="1:10" ht="51" x14ac:dyDescent="0.2">
      <c r="A53" s="31">
        <v>28</v>
      </c>
      <c r="B53" s="136" t="s">
        <v>16119</v>
      </c>
      <c r="C53" s="136" t="s">
        <v>9964</v>
      </c>
      <c r="D53" s="136" t="s">
        <v>428</v>
      </c>
      <c r="E53" s="31">
        <v>515.46259999999995</v>
      </c>
      <c r="F53" s="136" t="s">
        <v>16120</v>
      </c>
      <c r="G53" s="136" t="s">
        <v>16121</v>
      </c>
      <c r="H53" s="136" t="s">
        <v>16122</v>
      </c>
      <c r="I53" s="136" t="s">
        <v>16123</v>
      </c>
      <c r="J53" s="136" t="s">
        <v>16124</v>
      </c>
    </row>
    <row r="54" spans="1:10" ht="63.75" x14ac:dyDescent="0.2">
      <c r="A54" s="31">
        <v>29</v>
      </c>
      <c r="B54" s="136" t="s">
        <v>16125</v>
      </c>
      <c r="C54" s="136" t="s">
        <v>9964</v>
      </c>
      <c r="D54" s="136" t="s">
        <v>428</v>
      </c>
      <c r="E54" s="31">
        <v>298.49549999999999</v>
      </c>
      <c r="F54" s="136" t="s">
        <v>16126</v>
      </c>
      <c r="G54" s="136" t="s">
        <v>16127</v>
      </c>
      <c r="H54" s="136" t="s">
        <v>16128</v>
      </c>
      <c r="I54" s="136" t="s">
        <v>16129</v>
      </c>
      <c r="J54" s="136" t="s">
        <v>16130</v>
      </c>
    </row>
    <row r="55" spans="1:10" ht="89.25" x14ac:dyDescent="0.2">
      <c r="A55" s="31">
        <v>30</v>
      </c>
      <c r="B55" s="136" t="s">
        <v>16131</v>
      </c>
      <c r="C55" s="136" t="s">
        <v>9964</v>
      </c>
      <c r="D55" s="136" t="s">
        <v>428</v>
      </c>
      <c r="E55" s="31">
        <v>20</v>
      </c>
      <c r="F55" s="136" t="s">
        <v>16132</v>
      </c>
      <c r="G55" s="136" t="s">
        <v>15985</v>
      </c>
      <c r="H55" s="136" t="s">
        <v>16133</v>
      </c>
      <c r="I55" s="136"/>
      <c r="J55" s="136" t="s">
        <v>16134</v>
      </c>
    </row>
    <row r="56" spans="1:10" ht="89.25" x14ac:dyDescent="0.2">
      <c r="A56" s="31">
        <v>31</v>
      </c>
      <c r="B56" s="136" t="s">
        <v>16135</v>
      </c>
      <c r="C56" s="136" t="s">
        <v>9964</v>
      </c>
      <c r="D56" s="136" t="s">
        <v>428</v>
      </c>
      <c r="E56" s="31">
        <v>102.96559999999999</v>
      </c>
      <c r="F56" s="136" t="s">
        <v>16136</v>
      </c>
      <c r="G56" s="136" t="s">
        <v>15985</v>
      </c>
      <c r="H56" s="136" t="s">
        <v>16137</v>
      </c>
      <c r="I56" s="136"/>
      <c r="J56" s="136" t="s">
        <v>16138</v>
      </c>
    </row>
    <row r="57" spans="1:10" ht="63.75" x14ac:dyDescent="0.2">
      <c r="A57" s="31">
        <v>32</v>
      </c>
      <c r="B57" s="136" t="s">
        <v>16139</v>
      </c>
      <c r="C57" s="136" t="s">
        <v>9964</v>
      </c>
      <c r="D57" s="136" t="s">
        <v>428</v>
      </c>
      <c r="E57" s="31">
        <v>219.3023</v>
      </c>
      <c r="F57" s="136" t="s">
        <v>16140</v>
      </c>
      <c r="G57" s="136" t="s">
        <v>16141</v>
      </c>
      <c r="H57" s="136" t="s">
        <v>16142</v>
      </c>
      <c r="I57" s="136" t="s">
        <v>16038</v>
      </c>
      <c r="J57" s="136" t="s">
        <v>16143</v>
      </c>
    </row>
    <row r="58" spans="1:10" ht="51" x14ac:dyDescent="0.2">
      <c r="A58" s="31">
        <v>33</v>
      </c>
      <c r="B58" s="136" t="s">
        <v>16144</v>
      </c>
      <c r="C58" s="136" t="s">
        <v>9964</v>
      </c>
      <c r="D58" s="136" t="s">
        <v>428</v>
      </c>
      <c r="E58" s="31">
        <v>142.96</v>
      </c>
      <c r="F58" s="136" t="s">
        <v>16145</v>
      </c>
      <c r="G58" s="136" t="s">
        <v>16146</v>
      </c>
      <c r="H58" s="136" t="s">
        <v>16147</v>
      </c>
      <c r="I58" s="136" t="s">
        <v>16148</v>
      </c>
      <c r="J58" s="136" t="s">
        <v>16149</v>
      </c>
    </row>
    <row r="59" spans="1:10" ht="51" x14ac:dyDescent="0.2">
      <c r="A59" s="31">
        <v>34</v>
      </c>
      <c r="B59" s="136" t="s">
        <v>16150</v>
      </c>
      <c r="C59" s="136" t="s">
        <v>9964</v>
      </c>
      <c r="D59" s="136" t="s">
        <v>428</v>
      </c>
      <c r="E59" s="31">
        <v>209.8</v>
      </c>
      <c r="F59" s="136" t="s">
        <v>16151</v>
      </c>
      <c r="G59" s="136" t="s">
        <v>16152</v>
      </c>
      <c r="H59" s="136" t="s">
        <v>16153</v>
      </c>
      <c r="I59" s="136" t="s">
        <v>16148</v>
      </c>
      <c r="J59" s="136" t="s">
        <v>16154</v>
      </c>
    </row>
    <row r="60" spans="1:10" ht="51" x14ac:dyDescent="0.2">
      <c r="A60" s="31">
        <v>35</v>
      </c>
      <c r="B60" s="136" t="s">
        <v>16155</v>
      </c>
      <c r="C60" s="136" t="s">
        <v>9964</v>
      </c>
      <c r="D60" s="136" t="s">
        <v>428</v>
      </c>
      <c r="E60" s="31">
        <v>134.67150000000001</v>
      </c>
      <c r="F60" s="136" t="s">
        <v>16151</v>
      </c>
      <c r="G60" s="136" t="s">
        <v>16156</v>
      </c>
      <c r="H60" s="136" t="s">
        <v>16153</v>
      </c>
      <c r="I60" s="136" t="s">
        <v>16148</v>
      </c>
      <c r="J60" s="136" t="s">
        <v>16157</v>
      </c>
    </row>
    <row r="61" spans="1:10" ht="89.25" x14ac:dyDescent="0.2">
      <c r="A61" s="31">
        <v>36</v>
      </c>
      <c r="B61" s="136" t="s">
        <v>16158</v>
      </c>
      <c r="C61" s="136" t="s">
        <v>9964</v>
      </c>
      <c r="D61" s="136" t="s">
        <v>428</v>
      </c>
      <c r="E61" s="31">
        <v>47</v>
      </c>
      <c r="F61" s="136" t="s">
        <v>16159</v>
      </c>
      <c r="G61" s="136" t="s">
        <v>15985</v>
      </c>
      <c r="H61" s="136" t="s">
        <v>16160</v>
      </c>
      <c r="I61" s="136"/>
      <c r="J61" s="136" t="s">
        <v>16161</v>
      </c>
    </row>
    <row r="62" spans="1:10" ht="89.25" x14ac:dyDescent="0.2">
      <c r="A62" s="31">
        <v>37</v>
      </c>
      <c r="B62" s="136" t="s">
        <v>16162</v>
      </c>
      <c r="C62" s="136" t="s">
        <v>9964</v>
      </c>
      <c r="D62" s="136" t="s">
        <v>428</v>
      </c>
      <c r="E62" s="31">
        <v>598</v>
      </c>
      <c r="F62" s="136" t="s">
        <v>16163</v>
      </c>
      <c r="G62" s="136" t="s">
        <v>15985</v>
      </c>
      <c r="H62" s="136" t="s">
        <v>16164</v>
      </c>
      <c r="I62" s="136"/>
      <c r="J62" s="136" t="s">
        <v>16165</v>
      </c>
    </row>
    <row r="63" spans="1:10" ht="51" x14ac:dyDescent="0.2">
      <c r="A63" s="31">
        <v>38</v>
      </c>
      <c r="B63" s="136" t="s">
        <v>16166</v>
      </c>
      <c r="C63" s="136" t="s">
        <v>9964</v>
      </c>
      <c r="D63" s="136" t="s">
        <v>428</v>
      </c>
      <c r="E63" s="31">
        <v>204.03880000000001</v>
      </c>
      <c r="F63" s="136" t="s">
        <v>16167</v>
      </c>
      <c r="G63" s="136" t="s">
        <v>16168</v>
      </c>
      <c r="H63" s="136" t="s">
        <v>16169</v>
      </c>
      <c r="I63" s="136" t="s">
        <v>16170</v>
      </c>
      <c r="J63" s="136" t="s">
        <v>16171</v>
      </c>
    </row>
    <row r="64" spans="1:10" ht="89.25" x14ac:dyDescent="0.2">
      <c r="A64" s="31">
        <v>39</v>
      </c>
      <c r="B64" s="136" t="s">
        <v>16172</v>
      </c>
      <c r="C64" s="136" t="s">
        <v>9964</v>
      </c>
      <c r="D64" s="136" t="s">
        <v>428</v>
      </c>
      <c r="E64" s="31">
        <v>240.70269999999999</v>
      </c>
      <c r="F64" s="136" t="s">
        <v>16173</v>
      </c>
      <c r="G64" s="136" t="s">
        <v>15985</v>
      </c>
      <c r="H64" s="136" t="s">
        <v>16047</v>
      </c>
      <c r="I64" s="136"/>
      <c r="J64" s="136" t="s">
        <v>16174</v>
      </c>
    </row>
    <row r="65" spans="1:13" ht="89.25" x14ac:dyDescent="0.2">
      <c r="A65" s="31">
        <v>40</v>
      </c>
      <c r="B65" s="136" t="s">
        <v>16175</v>
      </c>
      <c r="C65" s="136" t="s">
        <v>9964</v>
      </c>
      <c r="D65" s="136" t="s">
        <v>428</v>
      </c>
      <c r="E65" s="31">
        <v>204.8322</v>
      </c>
      <c r="F65" s="136" t="s">
        <v>16176</v>
      </c>
      <c r="G65" s="136" t="s">
        <v>15985</v>
      </c>
      <c r="H65" s="136" t="s">
        <v>16047</v>
      </c>
      <c r="I65" s="136"/>
      <c r="J65" s="136" t="s">
        <v>16177</v>
      </c>
    </row>
    <row r="66" spans="1:13" ht="89.25" x14ac:dyDescent="0.2">
      <c r="A66" s="31">
        <v>41</v>
      </c>
      <c r="B66" s="136" t="s">
        <v>16178</v>
      </c>
      <c r="C66" s="136" t="s">
        <v>9964</v>
      </c>
      <c r="D66" s="136" t="s">
        <v>428</v>
      </c>
      <c r="E66" s="31">
        <v>275.43060000000003</v>
      </c>
      <c r="F66" s="136" t="s">
        <v>16179</v>
      </c>
      <c r="G66" s="136" t="s">
        <v>15985</v>
      </c>
      <c r="H66" s="136" t="s">
        <v>16180</v>
      </c>
      <c r="I66" s="136"/>
      <c r="J66" s="136" t="s">
        <v>16181</v>
      </c>
    </row>
    <row r="67" spans="1:13" ht="89.25" x14ac:dyDescent="0.2">
      <c r="A67" s="31">
        <v>42</v>
      </c>
      <c r="B67" s="136" t="s">
        <v>16182</v>
      </c>
      <c r="C67" s="136" t="s">
        <v>9964</v>
      </c>
      <c r="D67" s="136" t="s">
        <v>428</v>
      </c>
      <c r="E67" s="31">
        <v>128.03649999999999</v>
      </c>
      <c r="F67" s="136" t="s">
        <v>16183</v>
      </c>
      <c r="G67" s="136" t="s">
        <v>15985</v>
      </c>
      <c r="H67" s="136" t="s">
        <v>16184</v>
      </c>
      <c r="I67" s="136"/>
      <c r="J67" s="136" t="s">
        <v>16185</v>
      </c>
    </row>
    <row r="68" spans="1:13" ht="63.75" x14ac:dyDescent="0.2">
      <c r="A68" s="31">
        <v>43</v>
      </c>
      <c r="B68" s="676" t="s">
        <v>14772</v>
      </c>
      <c r="C68" s="136" t="s">
        <v>9964</v>
      </c>
      <c r="D68" s="136" t="s">
        <v>428</v>
      </c>
      <c r="E68" s="677">
        <v>152</v>
      </c>
      <c r="F68" s="678" t="s">
        <v>16186</v>
      </c>
      <c r="G68" s="142" t="s">
        <v>16187</v>
      </c>
      <c r="H68" s="679" t="s">
        <v>16038</v>
      </c>
      <c r="I68" s="680" t="s">
        <v>16038</v>
      </c>
      <c r="J68" s="78" t="s">
        <v>16188</v>
      </c>
    </row>
    <row r="69" spans="1:13" ht="25.5" x14ac:dyDescent="0.2">
      <c r="A69" s="31"/>
      <c r="B69" s="166" t="s">
        <v>452</v>
      </c>
      <c r="C69" s="166">
        <v>30</v>
      </c>
      <c r="D69" s="495"/>
      <c r="E69" s="165">
        <f>SUM(E39:E68)</f>
        <v>8473.4670999999998</v>
      </c>
      <c r="F69" s="166"/>
      <c r="G69" s="166"/>
      <c r="H69" s="166"/>
      <c r="I69" s="166"/>
      <c r="J69" s="166"/>
    </row>
    <row r="70" spans="1:13" ht="89.25" x14ac:dyDescent="0.2">
      <c r="A70" s="31">
        <v>44</v>
      </c>
      <c r="B70" s="136" t="s">
        <v>16189</v>
      </c>
      <c r="C70" s="136" t="s">
        <v>9964</v>
      </c>
      <c r="D70" s="136" t="s">
        <v>2381</v>
      </c>
      <c r="E70" s="31">
        <v>1500</v>
      </c>
      <c r="F70" s="136" t="s">
        <v>16190</v>
      </c>
      <c r="G70" s="136" t="s">
        <v>15985</v>
      </c>
      <c r="H70" s="136" t="s">
        <v>16191</v>
      </c>
      <c r="I70" s="136"/>
      <c r="J70" s="136" t="s">
        <v>16192</v>
      </c>
    </row>
    <row r="71" spans="1:13" ht="76.5" x14ac:dyDescent="0.2">
      <c r="A71" s="31">
        <v>45</v>
      </c>
      <c r="B71" s="136" t="s">
        <v>16193</v>
      </c>
      <c r="C71" s="136" t="s">
        <v>9964</v>
      </c>
      <c r="D71" s="136" t="s">
        <v>2381</v>
      </c>
      <c r="E71" s="31">
        <v>1500</v>
      </c>
      <c r="F71" s="136" t="s">
        <v>16194</v>
      </c>
      <c r="G71" s="136" t="s">
        <v>16195</v>
      </c>
      <c r="H71" s="136" t="s">
        <v>16196</v>
      </c>
      <c r="I71" s="136" t="s">
        <v>16197</v>
      </c>
      <c r="J71" s="136" t="s">
        <v>16192</v>
      </c>
      <c r="M71" s="1" t="s">
        <v>16198</v>
      </c>
    </row>
    <row r="72" spans="1:13" ht="89.25" x14ac:dyDescent="0.2">
      <c r="A72" s="31">
        <v>46</v>
      </c>
      <c r="B72" s="136" t="s">
        <v>16199</v>
      </c>
      <c r="C72" s="136" t="s">
        <v>9964</v>
      </c>
      <c r="D72" s="136" t="s">
        <v>2381</v>
      </c>
      <c r="E72" s="31">
        <v>5000</v>
      </c>
      <c r="F72" s="136" t="s">
        <v>16200</v>
      </c>
      <c r="G72" s="136" t="s">
        <v>16201</v>
      </c>
      <c r="H72" s="136" t="s">
        <v>16202</v>
      </c>
      <c r="I72" s="136" t="s">
        <v>16203</v>
      </c>
      <c r="J72" s="136" t="s">
        <v>16192</v>
      </c>
    </row>
    <row r="73" spans="1:13" ht="89.25" x14ac:dyDescent="0.2">
      <c r="A73" s="31">
        <v>47</v>
      </c>
      <c r="B73" s="136" t="s">
        <v>16204</v>
      </c>
      <c r="C73" s="136" t="s">
        <v>9964</v>
      </c>
      <c r="D73" s="136" t="s">
        <v>2381</v>
      </c>
      <c r="E73" s="31">
        <v>3174</v>
      </c>
      <c r="F73" s="136" t="s">
        <v>16205</v>
      </c>
      <c r="G73" s="136" t="s">
        <v>16206</v>
      </c>
      <c r="H73" s="136" t="s">
        <v>16207</v>
      </c>
      <c r="I73" s="136" t="s">
        <v>16208</v>
      </c>
      <c r="J73" s="136" t="s">
        <v>16209</v>
      </c>
    </row>
    <row r="74" spans="1:13" ht="89.25" x14ac:dyDescent="0.2">
      <c r="A74" s="31">
        <v>48</v>
      </c>
      <c r="B74" s="136" t="s">
        <v>16210</v>
      </c>
      <c r="C74" s="136" t="s">
        <v>9964</v>
      </c>
      <c r="D74" s="136" t="s">
        <v>2381</v>
      </c>
      <c r="E74" s="31">
        <v>483.8</v>
      </c>
      <c r="F74" s="136" t="s">
        <v>16211</v>
      </c>
      <c r="G74" s="136" t="s">
        <v>15985</v>
      </c>
      <c r="H74" s="136" t="s">
        <v>16212</v>
      </c>
      <c r="I74" s="136"/>
      <c r="J74" s="136" t="s">
        <v>16213</v>
      </c>
    </row>
    <row r="75" spans="1:13" ht="102" x14ac:dyDescent="0.2">
      <c r="A75" s="31">
        <v>49</v>
      </c>
      <c r="B75" s="136" t="s">
        <v>16214</v>
      </c>
      <c r="C75" s="136" t="s">
        <v>9964</v>
      </c>
      <c r="D75" s="136" t="s">
        <v>2381</v>
      </c>
      <c r="E75" s="31">
        <v>3074.5754000000002</v>
      </c>
      <c r="F75" s="136" t="s">
        <v>16215</v>
      </c>
      <c r="G75" s="136" t="s">
        <v>15985</v>
      </c>
      <c r="H75" s="136" t="s">
        <v>16216</v>
      </c>
      <c r="I75" s="136"/>
      <c r="J75" s="136" t="s">
        <v>16217</v>
      </c>
    </row>
    <row r="76" spans="1:13" ht="89.25" x14ac:dyDescent="0.2">
      <c r="A76" s="31">
        <v>50</v>
      </c>
      <c r="B76" s="136" t="s">
        <v>16218</v>
      </c>
      <c r="C76" s="136" t="s">
        <v>9964</v>
      </c>
      <c r="D76" s="136" t="s">
        <v>2381</v>
      </c>
      <c r="E76" s="31">
        <v>5346</v>
      </c>
      <c r="F76" s="136" t="s">
        <v>16219</v>
      </c>
      <c r="G76" s="136" t="s">
        <v>16220</v>
      </c>
      <c r="H76" s="136" t="s">
        <v>16221</v>
      </c>
      <c r="I76" s="136" t="s">
        <v>16222</v>
      </c>
      <c r="J76" s="136" t="s">
        <v>16223</v>
      </c>
    </row>
    <row r="77" spans="1:13" ht="63.75" x14ac:dyDescent="0.2">
      <c r="A77" s="31">
        <v>51</v>
      </c>
      <c r="B77" s="136" t="s">
        <v>16224</v>
      </c>
      <c r="C77" s="136" t="s">
        <v>9964</v>
      </c>
      <c r="D77" s="136" t="s">
        <v>2381</v>
      </c>
      <c r="E77" s="31">
        <v>797.3</v>
      </c>
      <c r="F77" s="136" t="s">
        <v>16225</v>
      </c>
      <c r="G77" s="136" t="s">
        <v>16226</v>
      </c>
      <c r="H77" s="136" t="s">
        <v>16227</v>
      </c>
      <c r="I77" s="136" t="s">
        <v>16228</v>
      </c>
      <c r="J77" s="136" t="s">
        <v>16223</v>
      </c>
    </row>
    <row r="78" spans="1:13" ht="89.25" x14ac:dyDescent="0.2">
      <c r="A78" s="31">
        <v>52</v>
      </c>
      <c r="B78" s="136" t="s">
        <v>16229</v>
      </c>
      <c r="C78" s="136" t="s">
        <v>9964</v>
      </c>
      <c r="D78" s="136" t="s">
        <v>2381</v>
      </c>
      <c r="E78" s="31">
        <v>2848.35</v>
      </c>
      <c r="F78" s="136" t="s">
        <v>16230</v>
      </c>
      <c r="G78" s="136" t="s">
        <v>15985</v>
      </c>
      <c r="H78" s="136" t="s">
        <v>16231</v>
      </c>
      <c r="I78" s="136"/>
      <c r="J78" s="136" t="s">
        <v>16232</v>
      </c>
    </row>
    <row r="79" spans="1:13" ht="76.5" x14ac:dyDescent="0.2">
      <c r="A79" s="31">
        <v>53</v>
      </c>
      <c r="B79" s="136" t="s">
        <v>16233</v>
      </c>
      <c r="C79" s="136" t="s">
        <v>9964</v>
      </c>
      <c r="D79" s="136" t="s">
        <v>2381</v>
      </c>
      <c r="E79" s="31">
        <v>730</v>
      </c>
      <c r="F79" s="136" t="s">
        <v>16234</v>
      </c>
      <c r="G79" s="136" t="s">
        <v>16234</v>
      </c>
      <c r="H79" s="136" t="s">
        <v>16235</v>
      </c>
      <c r="I79" s="136" t="s">
        <v>16235</v>
      </c>
      <c r="J79" s="136" t="s">
        <v>16236</v>
      </c>
    </row>
    <row r="80" spans="1:13" ht="38.25" x14ac:dyDescent="0.2">
      <c r="A80" s="31">
        <v>54</v>
      </c>
      <c r="B80" s="136" t="s">
        <v>16237</v>
      </c>
      <c r="C80" s="136" t="s">
        <v>9964</v>
      </c>
      <c r="D80" s="136" t="s">
        <v>2381</v>
      </c>
      <c r="E80" s="31">
        <v>111</v>
      </c>
      <c r="F80" s="136" t="s">
        <v>16238</v>
      </c>
      <c r="G80" s="136" t="s">
        <v>16238</v>
      </c>
      <c r="H80" s="136" t="s">
        <v>16239</v>
      </c>
      <c r="I80" s="136" t="s">
        <v>16240</v>
      </c>
      <c r="J80" s="136" t="s">
        <v>16081</v>
      </c>
    </row>
    <row r="81" spans="1:10" ht="89.25" x14ac:dyDescent="0.2">
      <c r="A81" s="31">
        <v>55</v>
      </c>
      <c r="B81" s="136" t="s">
        <v>16241</v>
      </c>
      <c r="C81" s="136" t="s">
        <v>9964</v>
      </c>
      <c r="D81" s="136" t="s">
        <v>2381</v>
      </c>
      <c r="E81" s="31">
        <v>3880</v>
      </c>
      <c r="F81" s="136" t="s">
        <v>16242</v>
      </c>
      <c r="G81" s="136" t="s">
        <v>16243</v>
      </c>
      <c r="H81" s="136" t="s">
        <v>16244</v>
      </c>
      <c r="I81" s="136" t="s">
        <v>16245</v>
      </c>
      <c r="J81" s="136" t="s">
        <v>16246</v>
      </c>
    </row>
    <row r="82" spans="1:10" ht="114.75" x14ac:dyDescent="0.2">
      <c r="A82" s="31">
        <v>56</v>
      </c>
      <c r="B82" s="136" t="s">
        <v>16247</v>
      </c>
      <c r="C82" s="136" t="s">
        <v>9964</v>
      </c>
      <c r="D82" s="136" t="s">
        <v>2381</v>
      </c>
      <c r="E82" s="31">
        <v>3316</v>
      </c>
      <c r="F82" s="136" t="s">
        <v>16248</v>
      </c>
      <c r="G82" s="136" t="s">
        <v>16249</v>
      </c>
      <c r="H82" s="136" t="s">
        <v>16250</v>
      </c>
      <c r="I82" s="136" t="s">
        <v>16251</v>
      </c>
      <c r="J82" s="136" t="s">
        <v>16090</v>
      </c>
    </row>
    <row r="83" spans="1:10" ht="89.25" x14ac:dyDescent="0.2">
      <c r="A83" s="31">
        <v>57</v>
      </c>
      <c r="B83" s="136" t="s">
        <v>16252</v>
      </c>
      <c r="C83" s="136" t="s">
        <v>9964</v>
      </c>
      <c r="D83" s="136" t="s">
        <v>2381</v>
      </c>
      <c r="E83" s="31">
        <v>312</v>
      </c>
      <c r="F83" s="136" t="s">
        <v>16253</v>
      </c>
      <c r="G83" s="136" t="s">
        <v>15985</v>
      </c>
      <c r="H83" s="136" t="s">
        <v>16254</v>
      </c>
      <c r="I83" s="136"/>
      <c r="J83" s="136" t="s">
        <v>16255</v>
      </c>
    </row>
    <row r="84" spans="1:10" ht="89.25" x14ac:dyDescent="0.2">
      <c r="A84" s="31">
        <v>58</v>
      </c>
      <c r="B84" s="136" t="s">
        <v>16256</v>
      </c>
      <c r="C84" s="136" t="s">
        <v>9964</v>
      </c>
      <c r="D84" s="136" t="s">
        <v>2381</v>
      </c>
      <c r="E84" s="31">
        <v>162.19999999999999</v>
      </c>
      <c r="F84" s="136" t="s">
        <v>16257</v>
      </c>
      <c r="G84" s="136" t="s">
        <v>15985</v>
      </c>
      <c r="H84" s="136" t="s">
        <v>16254</v>
      </c>
      <c r="I84" s="136"/>
      <c r="J84" s="136" t="s">
        <v>16258</v>
      </c>
    </row>
    <row r="85" spans="1:10" ht="102" x14ac:dyDescent="0.2">
      <c r="A85" s="31">
        <v>59</v>
      </c>
      <c r="B85" s="136" t="s">
        <v>16259</v>
      </c>
      <c r="C85" s="136" t="s">
        <v>9964</v>
      </c>
      <c r="D85" s="136" t="s">
        <v>2381</v>
      </c>
      <c r="E85" s="31">
        <v>1.2</v>
      </c>
      <c r="F85" s="136" t="s">
        <v>16260</v>
      </c>
      <c r="G85" s="136" t="s">
        <v>16261</v>
      </c>
      <c r="H85" s="136" t="s">
        <v>16262</v>
      </c>
      <c r="I85" s="136" t="s">
        <v>16263</v>
      </c>
      <c r="J85" s="136" t="s">
        <v>16264</v>
      </c>
    </row>
    <row r="86" spans="1:10" ht="127.5" x14ac:dyDescent="0.2">
      <c r="A86" s="31">
        <v>60</v>
      </c>
      <c r="B86" s="136" t="s">
        <v>16265</v>
      </c>
      <c r="C86" s="136" t="s">
        <v>9964</v>
      </c>
      <c r="D86" s="136" t="s">
        <v>2381</v>
      </c>
      <c r="E86" s="31">
        <v>2205</v>
      </c>
      <c r="F86" s="136" t="s">
        <v>16266</v>
      </c>
      <c r="G86" s="136" t="s">
        <v>16267</v>
      </c>
      <c r="H86" s="136" t="s">
        <v>16089</v>
      </c>
      <c r="I86" s="136" t="s">
        <v>16268</v>
      </c>
      <c r="J86" s="136" t="s">
        <v>16269</v>
      </c>
    </row>
    <row r="87" spans="1:10" ht="51" x14ac:dyDescent="0.2">
      <c r="A87" s="31">
        <v>61</v>
      </c>
      <c r="B87" s="136" t="s">
        <v>16270</v>
      </c>
      <c r="C87" s="136" t="s">
        <v>427</v>
      </c>
      <c r="D87" s="136" t="s">
        <v>2381</v>
      </c>
      <c r="E87" s="31">
        <v>55</v>
      </c>
      <c r="F87" s="136" t="s">
        <v>16020</v>
      </c>
      <c r="G87" s="136" t="s">
        <v>16271</v>
      </c>
      <c r="H87" s="136" t="s">
        <v>16020</v>
      </c>
      <c r="I87" s="136" t="s">
        <v>16020</v>
      </c>
      <c r="J87" s="136" t="s">
        <v>16272</v>
      </c>
    </row>
    <row r="88" spans="1:10" ht="25.5" x14ac:dyDescent="0.2">
      <c r="A88" s="31"/>
      <c r="B88" s="166" t="s">
        <v>717</v>
      </c>
      <c r="C88" s="166">
        <v>18</v>
      </c>
      <c r="D88" s="495"/>
      <c r="E88" s="165">
        <f>SUM(E70:E87)</f>
        <v>34496.425399999993</v>
      </c>
      <c r="F88" s="166"/>
      <c r="G88" s="166"/>
      <c r="H88" s="166"/>
      <c r="I88" s="166"/>
      <c r="J88" s="166"/>
    </row>
    <row r="89" spans="1:10" ht="89.25" x14ac:dyDescent="0.2">
      <c r="A89" s="31">
        <v>62</v>
      </c>
      <c r="B89" s="136" t="s">
        <v>16273</v>
      </c>
      <c r="C89" s="136" t="s">
        <v>427</v>
      </c>
      <c r="D89" s="136" t="s">
        <v>694</v>
      </c>
      <c r="E89" s="31">
        <v>795</v>
      </c>
      <c r="F89" s="136" t="s">
        <v>16274</v>
      </c>
      <c r="G89" s="136" t="s">
        <v>15985</v>
      </c>
      <c r="H89" s="136" t="s">
        <v>16275</v>
      </c>
      <c r="I89" s="136"/>
      <c r="J89" s="136" t="s">
        <v>16276</v>
      </c>
    </row>
    <row r="90" spans="1:10" ht="38.25" x14ac:dyDescent="0.2">
      <c r="A90" s="31">
        <v>63</v>
      </c>
      <c r="B90" s="136" t="s">
        <v>16277</v>
      </c>
      <c r="C90" s="136" t="s">
        <v>427</v>
      </c>
      <c r="D90" s="136" t="s">
        <v>694</v>
      </c>
      <c r="E90" s="31">
        <v>64</v>
      </c>
      <c r="F90" s="136" t="s">
        <v>16278</v>
      </c>
      <c r="G90" s="136" t="s">
        <v>16279</v>
      </c>
      <c r="H90" s="136" t="s">
        <v>16278</v>
      </c>
      <c r="I90" s="136" t="s">
        <v>16278</v>
      </c>
      <c r="J90" s="136" t="s">
        <v>16280</v>
      </c>
    </row>
    <row r="91" spans="1:10" ht="63.75" x14ac:dyDescent="0.2">
      <c r="A91" s="31">
        <v>64</v>
      </c>
      <c r="B91" s="136" t="s">
        <v>16281</v>
      </c>
      <c r="C91" s="136" t="s">
        <v>427</v>
      </c>
      <c r="D91" s="136" t="s">
        <v>694</v>
      </c>
      <c r="E91" s="31">
        <v>107.1</v>
      </c>
      <c r="F91" s="136" t="s">
        <v>16282</v>
      </c>
      <c r="G91" s="136" t="s">
        <v>16283</v>
      </c>
      <c r="H91" s="136" t="s">
        <v>16284</v>
      </c>
      <c r="I91" s="136" t="s">
        <v>16285</v>
      </c>
      <c r="J91" s="136" t="s">
        <v>16286</v>
      </c>
    </row>
    <row r="92" spans="1:10" ht="89.25" x14ac:dyDescent="0.2">
      <c r="A92" s="31">
        <v>65</v>
      </c>
      <c r="B92" s="136" t="s">
        <v>16287</v>
      </c>
      <c r="C92" s="136" t="s">
        <v>427</v>
      </c>
      <c r="D92" s="136" t="s">
        <v>694</v>
      </c>
      <c r="E92" s="31">
        <v>271</v>
      </c>
      <c r="F92" s="136" t="s">
        <v>16288</v>
      </c>
      <c r="G92" s="136" t="s">
        <v>15985</v>
      </c>
      <c r="H92" s="136" t="s">
        <v>16289</v>
      </c>
      <c r="I92" s="136"/>
      <c r="J92" s="136" t="s">
        <v>16290</v>
      </c>
    </row>
    <row r="93" spans="1:10" ht="89.25" x14ac:dyDescent="0.2">
      <c r="A93" s="31">
        <v>66</v>
      </c>
      <c r="B93" s="136" t="s">
        <v>16291</v>
      </c>
      <c r="C93" s="136" t="s">
        <v>427</v>
      </c>
      <c r="D93" s="136" t="s">
        <v>694</v>
      </c>
      <c r="E93" s="31">
        <v>355</v>
      </c>
      <c r="F93" s="136" t="s">
        <v>16292</v>
      </c>
      <c r="G93" s="136" t="s">
        <v>15985</v>
      </c>
      <c r="H93" s="136" t="s">
        <v>16293</v>
      </c>
      <c r="I93" s="136"/>
      <c r="J93" s="136" t="s">
        <v>16294</v>
      </c>
    </row>
    <row r="94" spans="1:10" ht="89.25" x14ac:dyDescent="0.2">
      <c r="A94" s="31">
        <v>67</v>
      </c>
      <c r="B94" s="136" t="s">
        <v>16295</v>
      </c>
      <c r="C94" s="136" t="s">
        <v>427</v>
      </c>
      <c r="D94" s="136" t="s">
        <v>694</v>
      </c>
      <c r="E94" s="31">
        <v>693</v>
      </c>
      <c r="F94" s="136" t="s">
        <v>16296</v>
      </c>
      <c r="G94" s="136" t="s">
        <v>15985</v>
      </c>
      <c r="H94" s="136" t="s">
        <v>16297</v>
      </c>
      <c r="I94" s="136"/>
      <c r="J94" s="136" t="s">
        <v>16298</v>
      </c>
    </row>
    <row r="95" spans="1:10" ht="63.75" x14ac:dyDescent="0.2">
      <c r="A95" s="31">
        <v>68</v>
      </c>
      <c r="B95" s="136" t="s">
        <v>16299</v>
      </c>
      <c r="C95" s="136" t="s">
        <v>427</v>
      </c>
      <c r="D95" s="136" t="s">
        <v>694</v>
      </c>
      <c r="E95" s="31">
        <v>30</v>
      </c>
      <c r="F95" s="136" t="s">
        <v>16300</v>
      </c>
      <c r="G95" s="136" t="s">
        <v>16301</v>
      </c>
      <c r="H95" s="136" t="s">
        <v>16302</v>
      </c>
      <c r="I95" s="136" t="s">
        <v>16303</v>
      </c>
      <c r="J95" s="136" t="s">
        <v>16304</v>
      </c>
    </row>
    <row r="96" spans="1:10" ht="51" x14ac:dyDescent="0.2">
      <c r="A96" s="31">
        <v>69</v>
      </c>
      <c r="B96" s="136" t="s">
        <v>16305</v>
      </c>
      <c r="C96" s="136" t="s">
        <v>427</v>
      </c>
      <c r="D96" s="136" t="s">
        <v>694</v>
      </c>
      <c r="E96" s="31">
        <v>252.66829999999999</v>
      </c>
      <c r="F96" s="136" t="s">
        <v>16306</v>
      </c>
      <c r="G96" s="136" t="s">
        <v>16307</v>
      </c>
      <c r="H96" s="136" t="s">
        <v>16308</v>
      </c>
      <c r="I96" s="136" t="s">
        <v>16309</v>
      </c>
      <c r="J96" s="136" t="s">
        <v>16310</v>
      </c>
    </row>
    <row r="97" spans="1:10" ht="76.5" x14ac:dyDescent="0.2">
      <c r="A97" s="31">
        <v>70</v>
      </c>
      <c r="B97" s="136" t="s">
        <v>16311</v>
      </c>
      <c r="C97" s="136" t="s">
        <v>427</v>
      </c>
      <c r="D97" s="136" t="s">
        <v>694</v>
      </c>
      <c r="E97" s="31">
        <v>83.720600000000005</v>
      </c>
      <c r="F97" s="136" t="s">
        <v>16312</v>
      </c>
      <c r="G97" s="136" t="s">
        <v>16313</v>
      </c>
      <c r="H97" s="136" t="s">
        <v>16314</v>
      </c>
      <c r="I97" s="136" t="s">
        <v>16315</v>
      </c>
      <c r="J97" s="136" t="s">
        <v>16316</v>
      </c>
    </row>
    <row r="98" spans="1:10" ht="76.5" x14ac:dyDescent="0.2">
      <c r="A98" s="31">
        <v>71</v>
      </c>
      <c r="B98" s="136" t="s">
        <v>16317</v>
      </c>
      <c r="C98" s="136" t="s">
        <v>427</v>
      </c>
      <c r="D98" s="136" t="s">
        <v>694</v>
      </c>
      <c r="E98" s="31">
        <v>180.5</v>
      </c>
      <c r="F98" s="136" t="s">
        <v>16312</v>
      </c>
      <c r="G98" s="136" t="s">
        <v>16318</v>
      </c>
      <c r="H98" s="136" t="s">
        <v>16319</v>
      </c>
      <c r="I98" s="136" t="s">
        <v>16315</v>
      </c>
      <c r="J98" s="136" t="s">
        <v>16320</v>
      </c>
    </row>
    <row r="99" spans="1:10" ht="51" x14ac:dyDescent="0.2">
      <c r="A99" s="31">
        <v>72</v>
      </c>
      <c r="B99" s="136" t="s">
        <v>16321</v>
      </c>
      <c r="C99" s="136" t="s">
        <v>427</v>
      </c>
      <c r="D99" s="136" t="s">
        <v>694</v>
      </c>
      <c r="E99" s="31">
        <v>97.188400000000001</v>
      </c>
      <c r="F99" s="136" t="s">
        <v>16322</v>
      </c>
      <c r="G99" s="136" t="s">
        <v>16323</v>
      </c>
      <c r="H99" s="136" t="s">
        <v>16324</v>
      </c>
      <c r="I99" s="136" t="s">
        <v>16325</v>
      </c>
      <c r="J99" s="136" t="s">
        <v>16326</v>
      </c>
    </row>
    <row r="100" spans="1:10" ht="76.5" x14ac:dyDescent="0.2">
      <c r="A100" s="31">
        <v>73</v>
      </c>
      <c r="B100" s="136" t="s">
        <v>16327</v>
      </c>
      <c r="C100" s="136" t="s">
        <v>427</v>
      </c>
      <c r="D100" s="136" t="s">
        <v>694</v>
      </c>
      <c r="E100" s="31">
        <v>389</v>
      </c>
      <c r="F100" s="136" t="s">
        <v>16328</v>
      </c>
      <c r="G100" s="136" t="s">
        <v>16329</v>
      </c>
      <c r="H100" s="136" t="s">
        <v>16330</v>
      </c>
      <c r="I100" s="136" t="s">
        <v>16331</v>
      </c>
      <c r="J100" s="136" t="s">
        <v>16081</v>
      </c>
    </row>
    <row r="101" spans="1:10" ht="89.25" x14ac:dyDescent="0.2">
      <c r="A101" s="31">
        <v>74</v>
      </c>
      <c r="B101" s="136" t="s">
        <v>16332</v>
      </c>
      <c r="C101" s="136" t="s">
        <v>427</v>
      </c>
      <c r="D101" s="136" t="s">
        <v>694</v>
      </c>
      <c r="E101" s="31">
        <v>137</v>
      </c>
      <c r="F101" s="136" t="s">
        <v>16333</v>
      </c>
      <c r="G101" s="136" t="s">
        <v>15985</v>
      </c>
      <c r="H101" s="136" t="s">
        <v>16334</v>
      </c>
      <c r="I101" s="136"/>
      <c r="J101" s="136" t="s">
        <v>16335</v>
      </c>
    </row>
    <row r="102" spans="1:10" ht="89.25" x14ac:dyDescent="0.2">
      <c r="A102" s="31">
        <v>75</v>
      </c>
      <c r="B102" s="136" t="s">
        <v>16336</v>
      </c>
      <c r="C102" s="136" t="s">
        <v>427</v>
      </c>
      <c r="D102" s="136" t="s">
        <v>694</v>
      </c>
      <c r="E102" s="31">
        <v>36</v>
      </c>
      <c r="F102" s="136" t="s">
        <v>16333</v>
      </c>
      <c r="G102" s="136" t="s">
        <v>15985</v>
      </c>
      <c r="H102" s="136" t="s">
        <v>16334</v>
      </c>
      <c r="I102" s="136"/>
      <c r="J102" s="136" t="s">
        <v>16337</v>
      </c>
    </row>
    <row r="103" spans="1:10" ht="76.5" x14ac:dyDescent="0.2">
      <c r="A103" s="31">
        <v>76</v>
      </c>
      <c r="B103" s="136" t="s">
        <v>16338</v>
      </c>
      <c r="C103" s="136" t="s">
        <v>427</v>
      </c>
      <c r="D103" s="136" t="s">
        <v>694</v>
      </c>
      <c r="E103" s="31">
        <v>95</v>
      </c>
      <c r="F103" s="136" t="s">
        <v>16339</v>
      </c>
      <c r="G103" s="136" t="s">
        <v>16340</v>
      </c>
      <c r="H103" s="136" t="s">
        <v>16341</v>
      </c>
      <c r="I103" s="136" t="s">
        <v>16342</v>
      </c>
      <c r="J103" s="136" t="s">
        <v>16335</v>
      </c>
    </row>
    <row r="104" spans="1:10" ht="76.5" x14ac:dyDescent="0.2">
      <c r="A104" s="31">
        <v>77</v>
      </c>
      <c r="B104" s="136" t="s">
        <v>16343</v>
      </c>
      <c r="C104" s="136" t="s">
        <v>427</v>
      </c>
      <c r="D104" s="136" t="s">
        <v>694</v>
      </c>
      <c r="E104" s="31">
        <v>120</v>
      </c>
      <c r="F104" s="136" t="s">
        <v>16344</v>
      </c>
      <c r="G104" s="136" t="s">
        <v>16345</v>
      </c>
      <c r="H104" s="136" t="s">
        <v>16089</v>
      </c>
      <c r="I104" s="136" t="s">
        <v>16268</v>
      </c>
      <c r="J104" s="136" t="s">
        <v>16335</v>
      </c>
    </row>
    <row r="105" spans="1:10" ht="89.25" x14ac:dyDescent="0.2">
      <c r="A105" s="31">
        <v>78</v>
      </c>
      <c r="B105" s="136" t="s">
        <v>16346</v>
      </c>
      <c r="C105" s="136" t="s">
        <v>427</v>
      </c>
      <c r="D105" s="136" t="s">
        <v>694</v>
      </c>
      <c r="E105" s="31">
        <v>215</v>
      </c>
      <c r="F105" s="136" t="s">
        <v>16347</v>
      </c>
      <c r="G105" s="136" t="s">
        <v>15985</v>
      </c>
      <c r="H105" s="136" t="s">
        <v>16348</v>
      </c>
      <c r="I105" s="136"/>
      <c r="J105" s="136" t="s">
        <v>16349</v>
      </c>
    </row>
    <row r="106" spans="1:10" ht="51" x14ac:dyDescent="0.2">
      <c r="A106" s="31">
        <v>79</v>
      </c>
      <c r="B106" s="136" t="s">
        <v>16350</v>
      </c>
      <c r="C106" s="136" t="s">
        <v>427</v>
      </c>
      <c r="D106" s="136" t="s">
        <v>694</v>
      </c>
      <c r="E106" s="31">
        <v>135.35759999999999</v>
      </c>
      <c r="F106" s="136" t="s">
        <v>16351</v>
      </c>
      <c r="G106" s="136" t="s">
        <v>16352</v>
      </c>
      <c r="H106" s="136" t="s">
        <v>16353</v>
      </c>
      <c r="I106" s="136" t="s">
        <v>16325</v>
      </c>
      <c r="J106" s="136" t="s">
        <v>16354</v>
      </c>
    </row>
    <row r="107" spans="1:10" ht="76.5" x14ac:dyDescent="0.2">
      <c r="A107" s="31">
        <v>80</v>
      </c>
      <c r="B107" s="136" t="s">
        <v>16355</v>
      </c>
      <c r="C107" s="136" t="s">
        <v>427</v>
      </c>
      <c r="D107" s="136" t="s">
        <v>694</v>
      </c>
      <c r="E107" s="31">
        <v>308.89370000000002</v>
      </c>
      <c r="F107" s="136" t="s">
        <v>16356</v>
      </c>
      <c r="G107" s="136" t="s">
        <v>16357</v>
      </c>
      <c r="H107" s="136" t="s">
        <v>16358</v>
      </c>
      <c r="I107" s="136" t="s">
        <v>16359</v>
      </c>
      <c r="J107" s="136" t="s">
        <v>16360</v>
      </c>
    </row>
    <row r="108" spans="1:10" ht="38.25" x14ac:dyDescent="0.2">
      <c r="A108" s="31">
        <v>81</v>
      </c>
      <c r="B108" s="136" t="s">
        <v>16361</v>
      </c>
      <c r="C108" s="136" t="s">
        <v>427</v>
      </c>
      <c r="D108" s="136" t="s">
        <v>694</v>
      </c>
      <c r="E108" s="31">
        <v>62.316400000000002</v>
      </c>
      <c r="F108" s="136" t="s">
        <v>16362</v>
      </c>
      <c r="G108" s="136" t="s">
        <v>16363</v>
      </c>
      <c r="H108" s="136" t="s">
        <v>16364</v>
      </c>
      <c r="I108" s="136" t="s">
        <v>16278</v>
      </c>
      <c r="J108" s="136" t="s">
        <v>16365</v>
      </c>
    </row>
    <row r="109" spans="1:10" ht="25.5" x14ac:dyDescent="0.2">
      <c r="A109" s="31"/>
      <c r="B109" s="166" t="s">
        <v>711</v>
      </c>
      <c r="C109" s="166">
        <v>20</v>
      </c>
      <c r="D109" s="495"/>
      <c r="E109" s="165">
        <f>SUM(E89:E108)</f>
        <v>4427.744999999999</v>
      </c>
      <c r="F109" s="166"/>
      <c r="G109" s="166"/>
      <c r="H109" s="166"/>
      <c r="I109" s="166"/>
      <c r="J109" s="166"/>
    </row>
    <row r="110" spans="1:10" ht="63.75" x14ac:dyDescent="0.2">
      <c r="A110" s="31">
        <v>82</v>
      </c>
      <c r="B110" s="136" t="s">
        <v>16366</v>
      </c>
      <c r="C110" s="136" t="s">
        <v>9964</v>
      </c>
      <c r="D110" s="136" t="s">
        <v>719</v>
      </c>
      <c r="E110" s="31">
        <v>67.2</v>
      </c>
      <c r="F110" s="136" t="s">
        <v>16367</v>
      </c>
      <c r="G110" s="136" t="s">
        <v>16368</v>
      </c>
      <c r="H110" s="136" t="s">
        <v>16369</v>
      </c>
      <c r="I110" s="136" t="s">
        <v>16370</v>
      </c>
      <c r="J110" s="136" t="s">
        <v>16371</v>
      </c>
    </row>
    <row r="111" spans="1:10" ht="76.5" x14ac:dyDescent="0.2">
      <c r="A111" s="31">
        <v>83</v>
      </c>
      <c r="B111" s="136" t="s">
        <v>16372</v>
      </c>
      <c r="C111" s="136" t="s">
        <v>9964</v>
      </c>
      <c r="D111" s="136" t="s">
        <v>719</v>
      </c>
      <c r="E111" s="31">
        <v>8.6</v>
      </c>
      <c r="F111" s="136" t="s">
        <v>16373</v>
      </c>
      <c r="G111" s="136" t="s">
        <v>16374</v>
      </c>
      <c r="H111" s="136" t="s">
        <v>16375</v>
      </c>
      <c r="I111" s="136" t="s">
        <v>16376</v>
      </c>
      <c r="J111" s="136" t="s">
        <v>16377</v>
      </c>
    </row>
    <row r="112" spans="1:10" ht="76.5" x14ac:dyDescent="0.2">
      <c r="A112" s="31">
        <v>84</v>
      </c>
      <c r="B112" s="136" t="s">
        <v>16378</v>
      </c>
      <c r="C112" s="136" t="s">
        <v>9964</v>
      </c>
      <c r="D112" s="136" t="s">
        <v>719</v>
      </c>
      <c r="E112" s="31">
        <v>10</v>
      </c>
      <c r="F112" s="136" t="s">
        <v>16379</v>
      </c>
      <c r="G112" s="136" t="s">
        <v>16380</v>
      </c>
      <c r="H112" s="136" t="s">
        <v>16381</v>
      </c>
      <c r="I112" s="136" t="s">
        <v>16382</v>
      </c>
      <c r="J112" s="136" t="s">
        <v>16383</v>
      </c>
    </row>
    <row r="113" spans="1:10" ht="102" x14ac:dyDescent="0.2">
      <c r="A113" s="31">
        <v>85</v>
      </c>
      <c r="B113" s="136" t="s">
        <v>16384</v>
      </c>
      <c r="C113" s="136" t="s">
        <v>9964</v>
      </c>
      <c r="D113" s="136" t="s">
        <v>719</v>
      </c>
      <c r="E113" s="31">
        <v>4</v>
      </c>
      <c r="F113" s="136" t="s">
        <v>16385</v>
      </c>
      <c r="G113" s="136" t="s">
        <v>15985</v>
      </c>
      <c r="H113" s="136" t="s">
        <v>16047</v>
      </c>
      <c r="I113" s="136"/>
      <c r="J113" s="136" t="s">
        <v>16386</v>
      </c>
    </row>
    <row r="114" spans="1:10" ht="25.5" x14ac:dyDescent="0.2">
      <c r="A114" s="31"/>
      <c r="B114" s="166" t="s">
        <v>723</v>
      </c>
      <c r="C114" s="166">
        <v>4</v>
      </c>
      <c r="D114" s="495"/>
      <c r="E114" s="165">
        <f>SUM(E110:E113)</f>
        <v>89.8</v>
      </c>
      <c r="F114" s="166"/>
      <c r="G114" s="166"/>
      <c r="H114" s="166"/>
      <c r="I114" s="166"/>
      <c r="J114" s="166"/>
    </row>
    <row r="115" spans="1:10" ht="165.75" x14ac:dyDescent="0.2">
      <c r="A115" s="31">
        <v>86</v>
      </c>
      <c r="B115" s="136" t="s">
        <v>16387</v>
      </c>
      <c r="C115" s="136" t="s">
        <v>16388</v>
      </c>
      <c r="D115" s="136" t="s">
        <v>16389</v>
      </c>
      <c r="E115" s="31">
        <v>3900</v>
      </c>
      <c r="F115" s="136" t="s">
        <v>16390</v>
      </c>
      <c r="G115" s="136" t="s">
        <v>16391</v>
      </c>
      <c r="H115" s="136" t="s">
        <v>16392</v>
      </c>
      <c r="I115" s="136" t="s">
        <v>16392</v>
      </c>
      <c r="J115" s="136" t="s">
        <v>16393</v>
      </c>
    </row>
    <row r="116" spans="1:10" ht="140.25" x14ac:dyDescent="0.2">
      <c r="A116" s="31">
        <v>87</v>
      </c>
      <c r="B116" s="136" t="s">
        <v>16394</v>
      </c>
      <c r="C116" s="136" t="s">
        <v>16388</v>
      </c>
      <c r="D116" s="136" t="s">
        <v>16389</v>
      </c>
      <c r="E116" s="31">
        <v>393</v>
      </c>
      <c r="F116" s="136" t="s">
        <v>16395</v>
      </c>
      <c r="G116" s="136" t="s">
        <v>16396</v>
      </c>
      <c r="H116" s="136" t="s">
        <v>16397</v>
      </c>
      <c r="I116" s="136" t="s">
        <v>16398</v>
      </c>
      <c r="J116" s="136" t="s">
        <v>16399</v>
      </c>
    </row>
    <row r="117" spans="1:10" ht="25.5" x14ac:dyDescent="0.2">
      <c r="A117" s="31"/>
      <c r="B117" s="166" t="s">
        <v>2379</v>
      </c>
      <c r="C117" s="166">
        <v>2</v>
      </c>
      <c r="D117" s="495"/>
      <c r="E117" s="165">
        <f>SUM(E115:E116)</f>
        <v>4293</v>
      </c>
      <c r="F117" s="166"/>
      <c r="G117" s="166"/>
      <c r="H117" s="166"/>
      <c r="I117" s="166"/>
      <c r="J117" s="166"/>
    </row>
    <row r="118" spans="1:10" ht="114.75" x14ac:dyDescent="0.2">
      <c r="A118" s="31">
        <v>88</v>
      </c>
      <c r="B118" s="136" t="s">
        <v>16400</v>
      </c>
      <c r="C118" s="136" t="s">
        <v>9964</v>
      </c>
      <c r="D118" s="136" t="s">
        <v>454</v>
      </c>
      <c r="E118" s="31">
        <v>450</v>
      </c>
      <c r="F118" s="136" t="s">
        <v>16401</v>
      </c>
      <c r="G118" s="136" t="s">
        <v>16402</v>
      </c>
      <c r="H118" s="136" t="s">
        <v>16170</v>
      </c>
      <c r="I118" s="136" t="s">
        <v>16170</v>
      </c>
      <c r="J118" s="136" t="s">
        <v>16403</v>
      </c>
    </row>
    <row r="119" spans="1:10" ht="165.75" x14ac:dyDescent="0.2">
      <c r="A119" s="31">
        <v>89</v>
      </c>
      <c r="B119" s="136" t="s">
        <v>16404</v>
      </c>
      <c r="C119" s="136" t="s">
        <v>9964</v>
      </c>
      <c r="D119" s="136" t="s">
        <v>454</v>
      </c>
      <c r="E119" s="31">
        <v>1186</v>
      </c>
      <c r="F119" s="136" t="s">
        <v>16405</v>
      </c>
      <c r="G119" s="136" t="s">
        <v>16406</v>
      </c>
      <c r="H119" s="136" t="s">
        <v>16170</v>
      </c>
      <c r="I119" s="136" t="s">
        <v>16170</v>
      </c>
      <c r="J119" s="136" t="s">
        <v>16403</v>
      </c>
    </row>
    <row r="120" spans="1:10" ht="76.5" x14ac:dyDescent="0.2">
      <c r="A120" s="31">
        <v>90</v>
      </c>
      <c r="B120" s="136" t="s">
        <v>16035</v>
      </c>
      <c r="C120" s="136" t="s">
        <v>9964</v>
      </c>
      <c r="D120" s="136" t="s">
        <v>454</v>
      </c>
      <c r="E120" s="31">
        <v>92</v>
      </c>
      <c r="F120" s="136" t="s">
        <v>16038</v>
      </c>
      <c r="G120" s="136" t="s">
        <v>16407</v>
      </c>
      <c r="H120" s="136" t="s">
        <v>16038</v>
      </c>
      <c r="I120" s="136" t="s">
        <v>16038</v>
      </c>
      <c r="J120" s="136" t="s">
        <v>16408</v>
      </c>
    </row>
    <row r="121" spans="1:10" ht="63.75" x14ac:dyDescent="0.2">
      <c r="A121" s="31">
        <v>91</v>
      </c>
      <c r="B121" s="136" t="s">
        <v>16409</v>
      </c>
      <c r="C121" s="136" t="s">
        <v>9964</v>
      </c>
      <c r="D121" s="136" t="s">
        <v>454</v>
      </c>
      <c r="E121" s="31">
        <v>344</v>
      </c>
      <c r="F121" s="136" t="s">
        <v>16410</v>
      </c>
      <c r="G121" s="136" t="s">
        <v>16411</v>
      </c>
      <c r="H121" s="136" t="s">
        <v>16412</v>
      </c>
      <c r="I121" s="136" t="s">
        <v>16412</v>
      </c>
      <c r="J121" s="136" t="s">
        <v>16413</v>
      </c>
    </row>
    <row r="122" spans="1:10" ht="63.75" x14ac:dyDescent="0.2">
      <c r="A122" s="31">
        <v>92</v>
      </c>
      <c r="B122" s="136" t="s">
        <v>16414</v>
      </c>
      <c r="C122" s="136" t="s">
        <v>9964</v>
      </c>
      <c r="D122" s="136" t="s">
        <v>454</v>
      </c>
      <c r="E122" s="31">
        <v>59</v>
      </c>
      <c r="F122" s="136" t="s">
        <v>16410</v>
      </c>
      <c r="G122" s="136" t="s">
        <v>16415</v>
      </c>
      <c r="H122" s="136" t="s">
        <v>16412</v>
      </c>
      <c r="I122" s="136" t="s">
        <v>16412</v>
      </c>
      <c r="J122" s="136" t="s">
        <v>16413</v>
      </c>
    </row>
    <row r="123" spans="1:10" ht="76.5" x14ac:dyDescent="0.2">
      <c r="A123" s="31">
        <v>93</v>
      </c>
      <c r="B123" s="136" t="s">
        <v>16416</v>
      </c>
      <c r="C123" s="136" t="s">
        <v>9964</v>
      </c>
      <c r="D123" s="136" t="s">
        <v>454</v>
      </c>
      <c r="E123" s="31">
        <v>69.8</v>
      </c>
      <c r="F123" s="136" t="s">
        <v>16417</v>
      </c>
      <c r="G123" s="136" t="s">
        <v>16418</v>
      </c>
      <c r="H123" s="136" t="s">
        <v>16170</v>
      </c>
      <c r="I123" s="136" t="s">
        <v>16170</v>
      </c>
      <c r="J123" s="136" t="s">
        <v>16419</v>
      </c>
    </row>
    <row r="124" spans="1:10" ht="63.75" x14ac:dyDescent="0.2">
      <c r="A124" s="31">
        <v>94</v>
      </c>
      <c r="B124" s="136" t="s">
        <v>16420</v>
      </c>
      <c r="C124" s="136" t="s">
        <v>9964</v>
      </c>
      <c r="D124" s="136" t="s">
        <v>454</v>
      </c>
      <c r="E124" s="31">
        <v>126.5</v>
      </c>
      <c r="F124" s="136" t="s">
        <v>16421</v>
      </c>
      <c r="G124" s="136" t="s">
        <v>16422</v>
      </c>
      <c r="H124" s="136" t="s">
        <v>16423</v>
      </c>
      <c r="I124" s="136" t="s">
        <v>16424</v>
      </c>
      <c r="J124" s="136" t="s">
        <v>16425</v>
      </c>
    </row>
    <row r="125" spans="1:10" ht="89.25" x14ac:dyDescent="0.2">
      <c r="A125" s="31">
        <v>95</v>
      </c>
      <c r="B125" s="136" t="s">
        <v>16426</v>
      </c>
      <c r="C125" s="136" t="s">
        <v>9964</v>
      </c>
      <c r="D125" s="136" t="s">
        <v>454</v>
      </c>
      <c r="E125" s="31">
        <v>1340.2663</v>
      </c>
      <c r="F125" s="136" t="s">
        <v>16427</v>
      </c>
      <c r="G125" s="136" t="s">
        <v>15985</v>
      </c>
      <c r="H125" s="136" t="s">
        <v>16428</v>
      </c>
      <c r="I125" s="136"/>
      <c r="J125" s="136" t="s">
        <v>16429</v>
      </c>
    </row>
    <row r="126" spans="1:10" ht="89.25" x14ac:dyDescent="0.2">
      <c r="A126" s="31">
        <v>96</v>
      </c>
      <c r="B126" s="136" t="s">
        <v>16430</v>
      </c>
      <c r="C126" s="136" t="s">
        <v>9964</v>
      </c>
      <c r="D126" s="136" t="s">
        <v>454</v>
      </c>
      <c r="E126" s="31">
        <v>94.67</v>
      </c>
      <c r="F126" s="136" t="s">
        <v>16431</v>
      </c>
      <c r="G126" s="136" t="s">
        <v>15985</v>
      </c>
      <c r="H126" s="136" t="s">
        <v>16432</v>
      </c>
      <c r="I126" s="136"/>
      <c r="J126" s="136" t="s">
        <v>16433</v>
      </c>
    </row>
    <row r="127" spans="1:10" ht="89.25" x14ac:dyDescent="0.2">
      <c r="A127" s="31">
        <v>97</v>
      </c>
      <c r="B127" s="136" t="s">
        <v>16434</v>
      </c>
      <c r="C127" s="136" t="s">
        <v>9964</v>
      </c>
      <c r="D127" s="136" t="s">
        <v>454</v>
      </c>
      <c r="E127" s="31">
        <v>92</v>
      </c>
      <c r="F127" s="136" t="s">
        <v>16435</v>
      </c>
      <c r="G127" s="136" t="s">
        <v>15985</v>
      </c>
      <c r="H127" s="136" t="s">
        <v>16436</v>
      </c>
      <c r="I127" s="136"/>
      <c r="J127" s="136" t="s">
        <v>16437</v>
      </c>
    </row>
    <row r="128" spans="1:10" ht="63.75" x14ac:dyDescent="0.2">
      <c r="A128" s="31">
        <v>98</v>
      </c>
      <c r="B128" s="136" t="s">
        <v>16438</v>
      </c>
      <c r="C128" s="136" t="s">
        <v>9964</v>
      </c>
      <c r="D128" s="136" t="s">
        <v>454</v>
      </c>
      <c r="E128" s="31">
        <v>359.31880000000001</v>
      </c>
      <c r="F128" s="136" t="s">
        <v>16439</v>
      </c>
      <c r="G128" s="136" t="s">
        <v>16440</v>
      </c>
      <c r="H128" s="136" t="s">
        <v>16441</v>
      </c>
      <c r="I128" s="136" t="s">
        <v>16038</v>
      </c>
      <c r="J128" s="136" t="s">
        <v>16442</v>
      </c>
    </row>
    <row r="129" spans="1:10" ht="51" x14ac:dyDescent="0.2">
      <c r="A129" s="31">
        <v>99</v>
      </c>
      <c r="B129" s="136" t="s">
        <v>16443</v>
      </c>
      <c r="C129" s="136" t="s">
        <v>9964</v>
      </c>
      <c r="D129" s="136" t="s">
        <v>454</v>
      </c>
      <c r="E129" s="84">
        <v>351.7</v>
      </c>
      <c r="F129" s="91" t="s">
        <v>16444</v>
      </c>
      <c r="G129" s="136" t="s">
        <v>16445</v>
      </c>
      <c r="H129" s="14" t="s">
        <v>16446</v>
      </c>
      <c r="I129" s="136" t="s">
        <v>16447</v>
      </c>
      <c r="J129" s="136" t="s">
        <v>16448</v>
      </c>
    </row>
    <row r="130" spans="1:10" ht="76.5" x14ac:dyDescent="0.2">
      <c r="A130" s="31">
        <v>100</v>
      </c>
      <c r="B130" s="423" t="s">
        <v>16449</v>
      </c>
      <c r="C130" s="136" t="s">
        <v>9964</v>
      </c>
      <c r="D130" s="136" t="s">
        <v>454</v>
      </c>
      <c r="E130" s="509">
        <v>24.5398</v>
      </c>
      <c r="F130" s="15" t="s">
        <v>16450</v>
      </c>
      <c r="G130" s="402" t="s">
        <v>16450</v>
      </c>
      <c r="H130" s="402" t="s">
        <v>16451</v>
      </c>
      <c r="I130" s="402" t="s">
        <v>16451</v>
      </c>
      <c r="J130" s="142" t="s">
        <v>16452</v>
      </c>
    </row>
    <row r="131" spans="1:10" x14ac:dyDescent="0.2">
      <c r="A131" s="681"/>
      <c r="B131" s="166" t="s">
        <v>460</v>
      </c>
      <c r="C131" s="166">
        <v>13</v>
      </c>
      <c r="D131" s="166"/>
      <c r="E131" s="165">
        <f>SUM(E118:E130)</f>
        <v>4589.7948999999999</v>
      </c>
      <c r="F131" s="166"/>
      <c r="G131" s="166"/>
      <c r="H131" s="166"/>
      <c r="I131" s="166"/>
      <c r="J131" s="166"/>
    </row>
    <row r="132" spans="1:10" ht="76.5" x14ac:dyDescent="0.2">
      <c r="A132" s="31">
        <v>101</v>
      </c>
      <c r="B132" s="136" t="s">
        <v>16453</v>
      </c>
      <c r="C132" s="136" t="s">
        <v>9964</v>
      </c>
      <c r="D132" s="136" t="s">
        <v>462</v>
      </c>
      <c r="E132" s="31">
        <v>20</v>
      </c>
      <c r="F132" s="136" t="s">
        <v>16454</v>
      </c>
      <c r="G132" s="136" t="s">
        <v>16455</v>
      </c>
      <c r="H132" s="136" t="s">
        <v>16456</v>
      </c>
      <c r="I132" s="136" t="s">
        <v>16303</v>
      </c>
      <c r="J132" s="136" t="s">
        <v>16408</v>
      </c>
    </row>
    <row r="133" spans="1:10" ht="25.5" x14ac:dyDescent="0.2">
      <c r="A133" s="681"/>
      <c r="B133" s="166" t="s">
        <v>467</v>
      </c>
      <c r="C133" s="166">
        <v>1</v>
      </c>
      <c r="D133" s="495"/>
      <c r="E133" s="165">
        <f>SUM(E132)</f>
        <v>20</v>
      </c>
      <c r="F133" s="166"/>
      <c r="G133" s="166"/>
      <c r="H133" s="166"/>
      <c r="I133" s="166"/>
      <c r="J133" s="166"/>
    </row>
    <row r="134" spans="1:10" ht="102" x14ac:dyDescent="0.2">
      <c r="A134" s="31">
        <v>102</v>
      </c>
      <c r="B134" s="136" t="s">
        <v>16457</v>
      </c>
      <c r="C134" s="136" t="s">
        <v>427</v>
      </c>
      <c r="D134" s="136" t="s">
        <v>16458</v>
      </c>
      <c r="E134" s="31">
        <v>192</v>
      </c>
      <c r="F134" s="136" t="s">
        <v>16459</v>
      </c>
      <c r="G134" s="136" t="s">
        <v>16459</v>
      </c>
      <c r="H134" s="136" t="s">
        <v>16460</v>
      </c>
      <c r="I134" s="136" t="s">
        <v>16461</v>
      </c>
      <c r="J134" s="136" t="s">
        <v>16462</v>
      </c>
    </row>
    <row r="135" spans="1:10" ht="191.25" x14ac:dyDescent="0.2">
      <c r="A135" s="31">
        <v>103</v>
      </c>
      <c r="B135" s="136" t="s">
        <v>16463</v>
      </c>
      <c r="C135" s="136" t="s">
        <v>427</v>
      </c>
      <c r="D135" s="136" t="s">
        <v>16458</v>
      </c>
      <c r="E135" s="31">
        <v>247</v>
      </c>
      <c r="F135" s="136" t="s">
        <v>16464</v>
      </c>
      <c r="G135" s="136" t="s">
        <v>16465</v>
      </c>
      <c r="H135" s="136" t="s">
        <v>16466</v>
      </c>
      <c r="I135" s="136" t="s">
        <v>16467</v>
      </c>
      <c r="J135" s="136" t="s">
        <v>16081</v>
      </c>
    </row>
    <row r="136" spans="1:10" ht="102" x14ac:dyDescent="0.2">
      <c r="A136" s="31">
        <v>104</v>
      </c>
      <c r="B136" s="136" t="s">
        <v>16468</v>
      </c>
      <c r="C136" s="136" t="s">
        <v>427</v>
      </c>
      <c r="D136" s="136" t="s">
        <v>16458</v>
      </c>
      <c r="E136" s="31">
        <v>343.08</v>
      </c>
      <c r="F136" s="136" t="s">
        <v>16469</v>
      </c>
      <c r="G136" s="136" t="s">
        <v>16470</v>
      </c>
      <c r="H136" s="136" t="s">
        <v>16471</v>
      </c>
      <c r="I136" s="136" t="s">
        <v>16472</v>
      </c>
      <c r="J136" s="136" t="s">
        <v>16473</v>
      </c>
    </row>
    <row r="137" spans="1:10" ht="89.25" x14ac:dyDescent="0.2">
      <c r="A137" s="31">
        <v>105</v>
      </c>
      <c r="B137" s="136" t="s">
        <v>16457</v>
      </c>
      <c r="C137" s="136" t="s">
        <v>427</v>
      </c>
      <c r="D137" s="136" t="s">
        <v>16458</v>
      </c>
      <c r="E137" s="31">
        <v>158.4</v>
      </c>
      <c r="F137" s="136" t="s">
        <v>16474</v>
      </c>
      <c r="G137" s="136" t="s">
        <v>16474</v>
      </c>
      <c r="H137" s="136" t="s">
        <v>16475</v>
      </c>
      <c r="I137" s="136" t="s">
        <v>16475</v>
      </c>
      <c r="J137" s="136" t="s">
        <v>16476</v>
      </c>
    </row>
    <row r="138" spans="1:10" ht="25.5" x14ac:dyDescent="0.2">
      <c r="A138" s="31"/>
      <c r="B138" s="166" t="s">
        <v>641</v>
      </c>
      <c r="C138" s="166">
        <v>4</v>
      </c>
      <c r="D138" s="495"/>
      <c r="E138" s="165">
        <f>SUM(E134:E137)</f>
        <v>940.4799999999999</v>
      </c>
      <c r="F138" s="166"/>
      <c r="G138" s="166"/>
      <c r="H138" s="166"/>
      <c r="I138" s="166"/>
      <c r="J138" s="166"/>
    </row>
    <row r="139" spans="1:10" ht="25.5" x14ac:dyDescent="0.2">
      <c r="A139" s="31"/>
      <c r="B139" s="164" t="s">
        <v>724</v>
      </c>
      <c r="C139" s="164">
        <f>C138+C133+C131+C117+C114+C109+C88+C69</f>
        <v>92</v>
      </c>
      <c r="D139" s="164"/>
      <c r="E139" s="162">
        <f>E138+E133+E131+E117+E114+E109+E88+E69</f>
        <v>57330.712399999997</v>
      </c>
      <c r="F139" s="164"/>
      <c r="G139" s="164"/>
      <c r="H139" s="164"/>
      <c r="I139" s="164"/>
      <c r="J139" s="164"/>
    </row>
    <row r="140" spans="1:10" ht="89.25" x14ac:dyDescent="0.2">
      <c r="A140" s="31">
        <v>106</v>
      </c>
      <c r="B140" s="136" t="s">
        <v>16477</v>
      </c>
      <c r="C140" s="136" t="s">
        <v>16478</v>
      </c>
      <c r="D140" s="136" t="s">
        <v>963</v>
      </c>
      <c r="E140" s="31">
        <v>1</v>
      </c>
      <c r="F140" s="136" t="s">
        <v>16479</v>
      </c>
      <c r="G140" s="136" t="s">
        <v>15985</v>
      </c>
      <c r="H140" s="136" t="s">
        <v>16063</v>
      </c>
      <c r="I140" s="136"/>
      <c r="J140" s="136" t="s">
        <v>16480</v>
      </c>
    </row>
    <row r="141" spans="1:10" ht="76.5" x14ac:dyDescent="0.2">
      <c r="A141" s="31">
        <v>107</v>
      </c>
      <c r="B141" s="136" t="s">
        <v>16481</v>
      </c>
      <c r="C141" s="136" t="s">
        <v>16478</v>
      </c>
      <c r="D141" s="136" t="s">
        <v>963</v>
      </c>
      <c r="E141" s="31">
        <v>1</v>
      </c>
      <c r="F141" s="136" t="s">
        <v>16482</v>
      </c>
      <c r="G141" s="136" t="s">
        <v>16483</v>
      </c>
      <c r="H141" s="136" t="s">
        <v>16484</v>
      </c>
      <c r="I141" s="136" t="s">
        <v>16484</v>
      </c>
      <c r="J141" s="136" t="s">
        <v>16485</v>
      </c>
    </row>
    <row r="142" spans="1:10" ht="114.75" x14ac:dyDescent="0.2">
      <c r="A142" s="31">
        <v>108</v>
      </c>
      <c r="B142" s="136" t="s">
        <v>16486</v>
      </c>
      <c r="C142" s="136" t="s">
        <v>16478</v>
      </c>
      <c r="D142" s="136" t="s">
        <v>963</v>
      </c>
      <c r="E142" s="31">
        <v>0.1</v>
      </c>
      <c r="F142" s="136" t="s">
        <v>16487</v>
      </c>
      <c r="G142" s="136" t="s">
        <v>16488</v>
      </c>
      <c r="H142" s="136" t="s">
        <v>16489</v>
      </c>
      <c r="I142" s="136" t="s">
        <v>16490</v>
      </c>
      <c r="J142" s="136" t="s">
        <v>16491</v>
      </c>
    </row>
    <row r="143" spans="1:10" ht="114.75" x14ac:dyDescent="0.2">
      <c r="A143" s="31">
        <v>109</v>
      </c>
      <c r="B143" s="136" t="s">
        <v>16492</v>
      </c>
      <c r="C143" s="136" t="s">
        <v>16478</v>
      </c>
      <c r="D143" s="136" t="s">
        <v>963</v>
      </c>
      <c r="E143" s="31">
        <v>0.1</v>
      </c>
      <c r="F143" s="136" t="s">
        <v>16493</v>
      </c>
      <c r="G143" s="136" t="s">
        <v>16494</v>
      </c>
      <c r="H143" s="136" t="s">
        <v>16495</v>
      </c>
      <c r="I143" s="136" t="s">
        <v>16496</v>
      </c>
      <c r="J143" s="136" t="s">
        <v>16497</v>
      </c>
    </row>
    <row r="144" spans="1:10" ht="89.25" x14ac:dyDescent="0.2">
      <c r="A144" s="31">
        <v>110</v>
      </c>
      <c r="B144" s="136" t="s">
        <v>16498</v>
      </c>
      <c r="C144" s="136" t="s">
        <v>16478</v>
      </c>
      <c r="D144" s="136" t="s">
        <v>963</v>
      </c>
      <c r="E144" s="31">
        <v>0.1</v>
      </c>
      <c r="F144" s="136" t="s">
        <v>16499</v>
      </c>
      <c r="G144" s="136" t="s">
        <v>16500</v>
      </c>
      <c r="H144" s="136" t="s">
        <v>16495</v>
      </c>
      <c r="I144" s="136" t="s">
        <v>16496</v>
      </c>
      <c r="J144" s="136" t="s">
        <v>16501</v>
      </c>
    </row>
    <row r="145" spans="1:10" ht="51" x14ac:dyDescent="0.2">
      <c r="A145" s="31">
        <v>111</v>
      </c>
      <c r="B145" s="136" t="s">
        <v>16502</v>
      </c>
      <c r="C145" s="136" t="s">
        <v>16478</v>
      </c>
      <c r="D145" s="136" t="s">
        <v>963</v>
      </c>
      <c r="E145" s="31">
        <v>0.1</v>
      </c>
      <c r="F145" s="136" t="s">
        <v>16503</v>
      </c>
      <c r="G145" s="136" t="s">
        <v>16504</v>
      </c>
      <c r="H145" s="136" t="s">
        <v>16495</v>
      </c>
      <c r="I145" s="136" t="s">
        <v>16496</v>
      </c>
      <c r="J145" s="136" t="s">
        <v>16501</v>
      </c>
    </row>
    <row r="146" spans="1:10" ht="114.75" x14ac:dyDescent="0.2">
      <c r="A146" s="31">
        <v>112</v>
      </c>
      <c r="B146" s="136" t="s">
        <v>16505</v>
      </c>
      <c r="C146" s="136" t="s">
        <v>16478</v>
      </c>
      <c r="D146" s="136" t="s">
        <v>963</v>
      </c>
      <c r="E146" s="31">
        <v>0.1</v>
      </c>
      <c r="F146" s="136" t="s">
        <v>16506</v>
      </c>
      <c r="G146" s="136" t="s">
        <v>16507</v>
      </c>
      <c r="H146" s="136" t="s">
        <v>16508</v>
      </c>
      <c r="I146" s="136" t="s">
        <v>16509</v>
      </c>
      <c r="J146" s="136" t="s">
        <v>16510</v>
      </c>
    </row>
    <row r="147" spans="1:10" ht="76.5" x14ac:dyDescent="0.2">
      <c r="A147" s="31">
        <v>113</v>
      </c>
      <c r="B147" s="136" t="s">
        <v>16511</v>
      </c>
      <c r="C147" s="136" t="s">
        <v>16478</v>
      </c>
      <c r="D147" s="136" t="s">
        <v>963</v>
      </c>
      <c r="E147" s="31">
        <v>0.1</v>
      </c>
      <c r="F147" s="136" t="s">
        <v>16512</v>
      </c>
      <c r="G147" s="136" t="s">
        <v>16513</v>
      </c>
      <c r="H147" s="136" t="s">
        <v>16412</v>
      </c>
      <c r="I147" s="136" t="s">
        <v>16412</v>
      </c>
      <c r="J147" s="136" t="s">
        <v>16514</v>
      </c>
    </row>
    <row r="148" spans="1:10" ht="76.5" x14ac:dyDescent="0.2">
      <c r="A148" s="31">
        <v>114</v>
      </c>
      <c r="B148" s="136" t="s">
        <v>16515</v>
      </c>
      <c r="C148" s="136" t="s">
        <v>16478</v>
      </c>
      <c r="D148" s="136" t="s">
        <v>963</v>
      </c>
      <c r="E148" s="31">
        <v>0.1</v>
      </c>
      <c r="F148" s="136" t="s">
        <v>16516</v>
      </c>
      <c r="G148" s="136" t="s">
        <v>16517</v>
      </c>
      <c r="H148" s="136" t="s">
        <v>16518</v>
      </c>
      <c r="I148" s="136" t="s">
        <v>16519</v>
      </c>
      <c r="J148" s="136" t="s">
        <v>16520</v>
      </c>
    </row>
    <row r="149" spans="1:10" ht="76.5" x14ac:dyDescent="0.2">
      <c r="A149" s="31">
        <v>115</v>
      </c>
      <c r="B149" s="136" t="s">
        <v>16521</v>
      </c>
      <c r="C149" s="136" t="s">
        <v>16478</v>
      </c>
      <c r="D149" s="136" t="s">
        <v>963</v>
      </c>
      <c r="E149" s="31">
        <v>0.1</v>
      </c>
      <c r="F149" s="136" t="s">
        <v>16522</v>
      </c>
      <c r="G149" s="136" t="s">
        <v>16523</v>
      </c>
      <c r="H149" s="136" t="s">
        <v>16524</v>
      </c>
      <c r="I149" s="136" t="s">
        <v>16446</v>
      </c>
      <c r="J149" s="136" t="s">
        <v>16520</v>
      </c>
    </row>
    <row r="150" spans="1:10" ht="114.75" x14ac:dyDescent="0.2">
      <c r="A150" s="31">
        <v>116</v>
      </c>
      <c r="B150" s="136" t="s">
        <v>16525</v>
      </c>
      <c r="C150" s="136" t="s">
        <v>16478</v>
      </c>
      <c r="D150" s="136" t="s">
        <v>963</v>
      </c>
      <c r="E150" s="31">
        <v>0.1</v>
      </c>
      <c r="F150" s="136" t="s">
        <v>16526</v>
      </c>
      <c r="G150" s="136" t="s">
        <v>16526</v>
      </c>
      <c r="H150" s="136" t="s">
        <v>16527</v>
      </c>
      <c r="I150" s="136" t="s">
        <v>16528</v>
      </c>
      <c r="J150" s="136" t="s">
        <v>16529</v>
      </c>
    </row>
    <row r="151" spans="1:10" ht="76.5" x14ac:dyDescent="0.2">
      <c r="A151" s="31">
        <v>117</v>
      </c>
      <c r="B151" s="136" t="s">
        <v>16530</v>
      </c>
      <c r="C151" s="136" t="s">
        <v>16478</v>
      </c>
      <c r="D151" s="136" t="s">
        <v>963</v>
      </c>
      <c r="E151" s="31">
        <v>5</v>
      </c>
      <c r="F151" s="136" t="s">
        <v>16531</v>
      </c>
      <c r="G151" s="136" t="s">
        <v>16531</v>
      </c>
      <c r="H151" s="136" t="s">
        <v>16532</v>
      </c>
      <c r="I151" s="136" t="s">
        <v>16533</v>
      </c>
      <c r="J151" s="136" t="s">
        <v>16534</v>
      </c>
    </row>
    <row r="152" spans="1:10" ht="76.5" x14ac:dyDescent="0.2">
      <c r="A152" s="31">
        <v>118</v>
      </c>
      <c r="B152" s="136" t="s">
        <v>16535</v>
      </c>
      <c r="C152" s="136" t="s">
        <v>16478</v>
      </c>
      <c r="D152" s="136" t="s">
        <v>963</v>
      </c>
      <c r="E152" s="31">
        <v>5</v>
      </c>
      <c r="F152" s="136" t="s">
        <v>16531</v>
      </c>
      <c r="G152" s="136" t="s">
        <v>16531</v>
      </c>
      <c r="H152" s="136" t="s">
        <v>16532</v>
      </c>
      <c r="I152" s="136" t="s">
        <v>16533</v>
      </c>
      <c r="J152" s="136" t="s">
        <v>16534</v>
      </c>
    </row>
    <row r="153" spans="1:10" ht="114.75" x14ac:dyDescent="0.2">
      <c r="A153" s="31">
        <v>119</v>
      </c>
      <c r="B153" s="136" t="s">
        <v>16536</v>
      </c>
      <c r="C153" s="136" t="s">
        <v>16478</v>
      </c>
      <c r="D153" s="136" t="s">
        <v>963</v>
      </c>
      <c r="E153" s="31">
        <v>0.1</v>
      </c>
      <c r="F153" s="136" t="s">
        <v>16537</v>
      </c>
      <c r="G153" s="136" t="s">
        <v>16537</v>
      </c>
      <c r="H153" s="136" t="s">
        <v>16538</v>
      </c>
      <c r="I153" s="136" t="s">
        <v>16539</v>
      </c>
      <c r="J153" s="136" t="s">
        <v>16510</v>
      </c>
    </row>
    <row r="154" spans="1:10" ht="114.75" x14ac:dyDescent="0.2">
      <c r="A154" s="31">
        <v>120</v>
      </c>
      <c r="B154" s="136" t="s">
        <v>16540</v>
      </c>
      <c r="C154" s="136" t="s">
        <v>16478</v>
      </c>
      <c r="D154" s="136" t="s">
        <v>963</v>
      </c>
      <c r="E154" s="31">
        <v>0.1</v>
      </c>
      <c r="F154" s="136" t="s">
        <v>16541</v>
      </c>
      <c r="G154" s="136" t="s">
        <v>16541</v>
      </c>
      <c r="H154" s="136" t="s">
        <v>16538</v>
      </c>
      <c r="I154" s="136" t="s">
        <v>16539</v>
      </c>
      <c r="J154" s="136" t="s">
        <v>16510</v>
      </c>
    </row>
    <row r="155" spans="1:10" ht="114.75" x14ac:dyDescent="0.2">
      <c r="A155" s="31">
        <v>121</v>
      </c>
      <c r="B155" s="136" t="s">
        <v>16542</v>
      </c>
      <c r="C155" s="136" t="s">
        <v>16478</v>
      </c>
      <c r="D155" s="136" t="s">
        <v>963</v>
      </c>
      <c r="E155" s="31">
        <v>0.1</v>
      </c>
      <c r="F155" s="136" t="s">
        <v>16541</v>
      </c>
      <c r="G155" s="136" t="s">
        <v>16541</v>
      </c>
      <c r="H155" s="136" t="s">
        <v>16538</v>
      </c>
      <c r="I155" s="136" t="s">
        <v>16539</v>
      </c>
      <c r="J155" s="136" t="s">
        <v>16510</v>
      </c>
    </row>
    <row r="156" spans="1:10" ht="114.75" x14ac:dyDescent="0.2">
      <c r="A156" s="31">
        <v>122</v>
      </c>
      <c r="B156" s="136" t="s">
        <v>16543</v>
      </c>
      <c r="C156" s="136" t="s">
        <v>16478</v>
      </c>
      <c r="D156" s="136" t="s">
        <v>963</v>
      </c>
      <c r="E156" s="31">
        <v>0.1</v>
      </c>
      <c r="F156" s="136" t="s">
        <v>16544</v>
      </c>
      <c r="G156" s="136" t="s">
        <v>16545</v>
      </c>
      <c r="H156" s="136" t="s">
        <v>16546</v>
      </c>
      <c r="I156" s="136" t="s">
        <v>16547</v>
      </c>
      <c r="J156" s="136" t="s">
        <v>16548</v>
      </c>
    </row>
    <row r="157" spans="1:10" ht="76.5" x14ac:dyDescent="0.2">
      <c r="A157" s="31">
        <v>123</v>
      </c>
      <c r="B157" s="136" t="s">
        <v>16549</v>
      </c>
      <c r="C157" s="136" t="s">
        <v>16478</v>
      </c>
      <c r="D157" s="136" t="s">
        <v>963</v>
      </c>
      <c r="E157" s="31">
        <v>0.1</v>
      </c>
      <c r="F157" s="136" t="s">
        <v>16550</v>
      </c>
      <c r="G157" s="136" t="s">
        <v>16551</v>
      </c>
      <c r="H157" s="136" t="s">
        <v>16552</v>
      </c>
      <c r="I157" s="136" t="s">
        <v>16553</v>
      </c>
      <c r="J157" s="136" t="s">
        <v>16383</v>
      </c>
    </row>
    <row r="158" spans="1:10" ht="114.75" x14ac:dyDescent="0.2">
      <c r="A158" s="31">
        <v>124</v>
      </c>
      <c r="B158" s="136" t="s">
        <v>16554</v>
      </c>
      <c r="C158" s="136" t="s">
        <v>16478</v>
      </c>
      <c r="D158" s="136" t="s">
        <v>963</v>
      </c>
      <c r="E158" s="31">
        <v>0.1</v>
      </c>
      <c r="F158" s="136" t="s">
        <v>16555</v>
      </c>
      <c r="G158" s="136" t="s">
        <v>16555</v>
      </c>
      <c r="H158" s="136" t="s">
        <v>16556</v>
      </c>
      <c r="I158" s="136" t="s">
        <v>16557</v>
      </c>
      <c r="J158" s="136" t="s">
        <v>16497</v>
      </c>
    </row>
    <row r="159" spans="1:10" ht="114.75" x14ac:dyDescent="0.2">
      <c r="A159" s="31">
        <v>125</v>
      </c>
      <c r="B159" s="136" t="s">
        <v>16558</v>
      </c>
      <c r="C159" s="136" t="s">
        <v>16478</v>
      </c>
      <c r="D159" s="136" t="s">
        <v>963</v>
      </c>
      <c r="E159" s="31">
        <v>0.1</v>
      </c>
      <c r="F159" s="136" t="s">
        <v>16559</v>
      </c>
      <c r="G159" s="136" t="s">
        <v>16559</v>
      </c>
      <c r="H159" s="136" t="s">
        <v>16560</v>
      </c>
      <c r="I159" s="136" t="s">
        <v>16561</v>
      </c>
      <c r="J159" s="136" t="s">
        <v>16510</v>
      </c>
    </row>
    <row r="160" spans="1:10" ht="114.75" x14ac:dyDescent="0.2">
      <c r="A160" s="31">
        <v>126</v>
      </c>
      <c r="B160" s="136" t="s">
        <v>16562</v>
      </c>
      <c r="C160" s="136" t="s">
        <v>16478</v>
      </c>
      <c r="D160" s="136" t="s">
        <v>963</v>
      </c>
      <c r="E160" s="31">
        <v>0.1</v>
      </c>
      <c r="F160" s="136" t="s">
        <v>16563</v>
      </c>
      <c r="G160" s="136" t="s">
        <v>16563</v>
      </c>
      <c r="H160" s="136" t="s">
        <v>16564</v>
      </c>
      <c r="I160" s="136" t="s">
        <v>16565</v>
      </c>
      <c r="J160" s="136" t="s">
        <v>16566</v>
      </c>
    </row>
    <row r="161" spans="1:10" ht="63.75" x14ac:dyDescent="0.2">
      <c r="A161" s="31">
        <v>127</v>
      </c>
      <c r="B161" s="136" t="s">
        <v>16567</v>
      </c>
      <c r="C161" s="136" t="s">
        <v>16478</v>
      </c>
      <c r="D161" s="136" t="s">
        <v>963</v>
      </c>
      <c r="E161" s="682">
        <v>0.05</v>
      </c>
      <c r="F161" s="136" t="s">
        <v>16568</v>
      </c>
      <c r="G161" s="136" t="s">
        <v>16569</v>
      </c>
      <c r="H161" s="136" t="s">
        <v>16170</v>
      </c>
      <c r="I161" s="136" t="s">
        <v>16170</v>
      </c>
      <c r="J161" s="136" t="s">
        <v>16570</v>
      </c>
    </row>
    <row r="162" spans="1:10" ht="63.75" x14ac:dyDescent="0.2">
      <c r="A162" s="31">
        <v>128</v>
      </c>
      <c r="B162" s="423" t="s">
        <v>16571</v>
      </c>
      <c r="C162" s="136" t="s">
        <v>16478</v>
      </c>
      <c r="D162" s="136" t="s">
        <v>963</v>
      </c>
      <c r="E162" s="31">
        <v>0.05</v>
      </c>
      <c r="F162" s="136" t="s">
        <v>16568</v>
      </c>
      <c r="G162" s="136" t="s">
        <v>16572</v>
      </c>
      <c r="H162" s="136" t="s">
        <v>16170</v>
      </c>
      <c r="I162" s="136" t="s">
        <v>16170</v>
      </c>
      <c r="J162" s="136" t="s">
        <v>16573</v>
      </c>
    </row>
    <row r="163" spans="1:10" ht="51" x14ac:dyDescent="0.2">
      <c r="A163" s="31">
        <v>129</v>
      </c>
      <c r="B163" s="421" t="s">
        <v>16574</v>
      </c>
      <c r="C163" s="136" t="s">
        <v>16478</v>
      </c>
      <c r="D163" s="136" t="s">
        <v>963</v>
      </c>
      <c r="E163" s="31">
        <v>0.4703</v>
      </c>
      <c r="F163" s="136" t="s">
        <v>16575</v>
      </c>
      <c r="G163" s="136" t="s">
        <v>16575</v>
      </c>
      <c r="H163" s="136" t="s">
        <v>16575</v>
      </c>
      <c r="I163" s="136" t="s">
        <v>16576</v>
      </c>
      <c r="J163" s="136" t="s">
        <v>16577</v>
      </c>
    </row>
    <row r="164" spans="1:10" ht="63.75" x14ac:dyDescent="0.2">
      <c r="A164" s="31">
        <v>130</v>
      </c>
      <c r="B164" s="683" t="s">
        <v>16578</v>
      </c>
      <c r="C164" s="136" t="s">
        <v>16478</v>
      </c>
      <c r="D164" s="136" t="s">
        <v>963</v>
      </c>
      <c r="E164" s="684">
        <v>0.1</v>
      </c>
      <c r="F164" s="685" t="s">
        <v>16579</v>
      </c>
      <c r="G164" s="141" t="s">
        <v>16580</v>
      </c>
      <c r="H164" s="678" t="s">
        <v>16581</v>
      </c>
      <c r="I164" s="142" t="s">
        <v>16582</v>
      </c>
      <c r="J164" s="16" t="s">
        <v>16583</v>
      </c>
    </row>
    <row r="165" spans="1:10" ht="63.75" x14ac:dyDescent="0.2">
      <c r="A165" s="31">
        <v>131</v>
      </c>
      <c r="B165" s="678" t="s">
        <v>16584</v>
      </c>
      <c r="C165" s="136" t="s">
        <v>16478</v>
      </c>
      <c r="D165" s="136" t="s">
        <v>963</v>
      </c>
      <c r="E165" s="684">
        <v>0.1</v>
      </c>
      <c r="F165" s="678" t="s">
        <v>16585</v>
      </c>
      <c r="G165" s="142" t="s">
        <v>16586</v>
      </c>
      <c r="H165" s="678" t="s">
        <v>16587</v>
      </c>
      <c r="I165" s="142" t="s">
        <v>16587</v>
      </c>
      <c r="J165" s="16" t="s">
        <v>16588</v>
      </c>
    </row>
    <row r="166" spans="1:10" ht="25.5" x14ac:dyDescent="0.2">
      <c r="A166" s="31"/>
      <c r="B166" s="166" t="s">
        <v>1105</v>
      </c>
      <c r="C166" s="166">
        <v>26</v>
      </c>
      <c r="D166" s="495"/>
      <c r="E166" s="165">
        <f>SUM(E140:E165)</f>
        <v>14.470299999999998</v>
      </c>
      <c r="F166" s="166"/>
      <c r="G166" s="166"/>
      <c r="H166" s="166"/>
      <c r="I166" s="166"/>
      <c r="J166" s="166"/>
    </row>
    <row r="167" spans="1:10" ht="63.75" x14ac:dyDescent="0.2">
      <c r="A167" s="31">
        <v>132</v>
      </c>
      <c r="B167" s="136" t="s">
        <v>16589</v>
      </c>
      <c r="C167" s="136" t="s">
        <v>16590</v>
      </c>
      <c r="D167" s="136" t="s">
        <v>481</v>
      </c>
      <c r="E167" s="31">
        <v>5</v>
      </c>
      <c r="F167" s="136" t="s">
        <v>16591</v>
      </c>
      <c r="G167" s="136" t="s">
        <v>16592</v>
      </c>
      <c r="H167" s="136" t="s">
        <v>16484</v>
      </c>
      <c r="I167" s="136" t="s">
        <v>16593</v>
      </c>
      <c r="J167" s="136" t="s">
        <v>16594</v>
      </c>
    </row>
    <row r="168" spans="1:10" ht="38.25" x14ac:dyDescent="0.2">
      <c r="A168" s="31">
        <v>133</v>
      </c>
      <c r="B168" s="136" t="s">
        <v>16595</v>
      </c>
      <c r="C168" s="136" t="s">
        <v>16590</v>
      </c>
      <c r="D168" s="136" t="s">
        <v>481</v>
      </c>
      <c r="E168" s="31">
        <v>245.7</v>
      </c>
      <c r="F168" s="136" t="s">
        <v>16596</v>
      </c>
      <c r="G168" s="136" t="s">
        <v>16597</v>
      </c>
      <c r="H168" s="136" t="s">
        <v>16598</v>
      </c>
      <c r="I168" s="136" t="s">
        <v>16599</v>
      </c>
      <c r="J168" s="136" t="s">
        <v>16600</v>
      </c>
    </row>
    <row r="169" spans="1:10" ht="89.25" x14ac:dyDescent="0.2">
      <c r="A169" s="31">
        <v>134</v>
      </c>
      <c r="B169" s="136" t="s">
        <v>16601</v>
      </c>
      <c r="C169" s="136" t="s">
        <v>16590</v>
      </c>
      <c r="D169" s="136" t="s">
        <v>481</v>
      </c>
      <c r="E169" s="31">
        <v>4.2</v>
      </c>
      <c r="F169" s="136" t="s">
        <v>16602</v>
      </c>
      <c r="G169" s="136" t="s">
        <v>15985</v>
      </c>
      <c r="H169" s="136" t="s">
        <v>16603</v>
      </c>
      <c r="I169" s="136"/>
      <c r="J169" s="136" t="s">
        <v>16604</v>
      </c>
    </row>
    <row r="170" spans="1:10" ht="38.25" x14ac:dyDescent="0.2">
      <c r="A170" s="31">
        <v>135</v>
      </c>
      <c r="B170" s="136" t="s">
        <v>16605</v>
      </c>
      <c r="C170" s="136" t="s">
        <v>16590</v>
      </c>
      <c r="D170" s="136" t="s">
        <v>481</v>
      </c>
      <c r="E170" s="31">
        <v>285.52159999999998</v>
      </c>
      <c r="F170" s="136" t="s">
        <v>16606</v>
      </c>
      <c r="G170" s="136" t="s">
        <v>16607</v>
      </c>
      <c r="H170" s="136" t="s">
        <v>16608</v>
      </c>
      <c r="I170" s="136" t="s">
        <v>16609</v>
      </c>
      <c r="J170" s="136" t="s">
        <v>16610</v>
      </c>
    </row>
    <row r="171" spans="1:10" ht="89.25" x14ac:dyDescent="0.2">
      <c r="A171" s="31">
        <v>136</v>
      </c>
      <c r="B171" s="136" t="s">
        <v>16611</v>
      </c>
      <c r="C171" s="136" t="s">
        <v>16590</v>
      </c>
      <c r="D171" s="136" t="s">
        <v>481</v>
      </c>
      <c r="E171" s="31">
        <v>6.5</v>
      </c>
      <c r="F171" s="136" t="s">
        <v>16612</v>
      </c>
      <c r="G171" s="136" t="s">
        <v>15985</v>
      </c>
      <c r="H171" s="136" t="s">
        <v>16613</v>
      </c>
      <c r="I171" s="136"/>
      <c r="J171" s="136" t="s">
        <v>16614</v>
      </c>
    </row>
    <row r="172" spans="1:10" ht="51" x14ac:dyDescent="0.2">
      <c r="A172" s="31">
        <v>137</v>
      </c>
      <c r="B172" s="136" t="s">
        <v>16615</v>
      </c>
      <c r="C172" s="136" t="s">
        <v>16590</v>
      </c>
      <c r="D172" s="136" t="s">
        <v>481</v>
      </c>
      <c r="E172" s="31">
        <v>18.2</v>
      </c>
      <c r="F172" s="136" t="s">
        <v>16616</v>
      </c>
      <c r="G172" s="136" t="s">
        <v>16616</v>
      </c>
      <c r="H172" s="136" t="s">
        <v>16617</v>
      </c>
      <c r="I172" s="136" t="s">
        <v>16618</v>
      </c>
      <c r="J172" s="136" t="s">
        <v>16619</v>
      </c>
    </row>
    <row r="173" spans="1:10" ht="51" x14ac:dyDescent="0.2">
      <c r="A173" s="31">
        <v>138</v>
      </c>
      <c r="B173" s="678" t="s">
        <v>16620</v>
      </c>
      <c r="C173" s="142" t="s">
        <v>16590</v>
      </c>
      <c r="D173" s="142" t="s">
        <v>481</v>
      </c>
      <c r="E173" s="684">
        <v>156</v>
      </c>
      <c r="F173" s="678" t="s">
        <v>16621</v>
      </c>
      <c r="G173" s="142" t="s">
        <v>16622</v>
      </c>
      <c r="H173" s="678" t="s">
        <v>16623</v>
      </c>
      <c r="I173" s="142" t="s">
        <v>16623</v>
      </c>
      <c r="J173" s="678" t="s">
        <v>16624</v>
      </c>
    </row>
    <row r="174" spans="1:10" ht="51" x14ac:dyDescent="0.2">
      <c r="A174" s="31">
        <v>139</v>
      </c>
      <c r="B174" s="106" t="s">
        <v>16625</v>
      </c>
      <c r="C174" s="678" t="s">
        <v>16590</v>
      </c>
      <c r="D174" s="678" t="s">
        <v>481</v>
      </c>
      <c r="E174" s="686">
        <v>90</v>
      </c>
      <c r="F174" s="678" t="s">
        <v>16626</v>
      </c>
      <c r="G174" s="678" t="s">
        <v>16626</v>
      </c>
      <c r="H174" s="678" t="s">
        <v>16627</v>
      </c>
      <c r="I174" s="678" t="s">
        <v>16628</v>
      </c>
      <c r="J174" s="678" t="s">
        <v>16629</v>
      </c>
    </row>
    <row r="175" spans="1:10" ht="25.5" x14ac:dyDescent="0.2">
      <c r="A175" s="687"/>
      <c r="B175" s="608" t="s">
        <v>485</v>
      </c>
      <c r="C175" s="166">
        <v>8</v>
      </c>
      <c r="D175" s="495"/>
      <c r="E175" s="165">
        <f>SUM(E167:E174)</f>
        <v>811.12159999999994</v>
      </c>
      <c r="F175" s="166"/>
      <c r="G175" s="166"/>
      <c r="H175" s="166"/>
      <c r="I175" s="166"/>
      <c r="J175" s="166"/>
    </row>
    <row r="176" spans="1:10" ht="140.25" x14ac:dyDescent="0.2">
      <c r="A176" s="31">
        <v>140</v>
      </c>
      <c r="B176" s="136" t="s">
        <v>16630</v>
      </c>
      <c r="C176" s="136" t="s">
        <v>16631</v>
      </c>
      <c r="D176" s="136" t="s">
        <v>12201</v>
      </c>
      <c r="E176" s="31">
        <v>15.09</v>
      </c>
      <c r="F176" s="136" t="s">
        <v>16632</v>
      </c>
      <c r="G176" s="136" t="s">
        <v>16633</v>
      </c>
      <c r="H176" s="136" t="s">
        <v>16634</v>
      </c>
      <c r="I176" s="136" t="s">
        <v>16635</v>
      </c>
      <c r="J176" s="136" t="s">
        <v>16636</v>
      </c>
    </row>
    <row r="177" spans="1:10" ht="76.5" x14ac:dyDescent="0.2">
      <c r="A177" s="31">
        <v>141</v>
      </c>
      <c r="B177" s="136" t="s">
        <v>16637</v>
      </c>
      <c r="C177" s="136" t="s">
        <v>16631</v>
      </c>
      <c r="D177" s="136" t="s">
        <v>12201</v>
      </c>
      <c r="E177" s="31">
        <v>1</v>
      </c>
      <c r="F177" s="136" t="s">
        <v>16482</v>
      </c>
      <c r="G177" s="136" t="s">
        <v>16638</v>
      </c>
      <c r="H177" s="136" t="s">
        <v>16278</v>
      </c>
      <c r="I177" s="136" t="s">
        <v>16278</v>
      </c>
      <c r="J177" s="136" t="s">
        <v>16639</v>
      </c>
    </row>
    <row r="178" spans="1:10" ht="51" x14ac:dyDescent="0.2">
      <c r="A178" s="31">
        <v>142</v>
      </c>
      <c r="B178" s="136" t="s">
        <v>16640</v>
      </c>
      <c r="C178" s="136" t="s">
        <v>16631</v>
      </c>
      <c r="D178" s="136" t="s">
        <v>12201</v>
      </c>
      <c r="E178" s="31">
        <v>0.5</v>
      </c>
      <c r="F178" s="136" t="s">
        <v>16482</v>
      </c>
      <c r="G178" s="136" t="s">
        <v>16641</v>
      </c>
      <c r="H178" s="136" t="s">
        <v>16642</v>
      </c>
      <c r="I178" s="136" t="s">
        <v>16642</v>
      </c>
      <c r="J178" s="136" t="s">
        <v>16643</v>
      </c>
    </row>
    <row r="179" spans="1:10" ht="51" x14ac:dyDescent="0.2">
      <c r="A179" s="31">
        <v>143</v>
      </c>
      <c r="B179" s="136" t="s">
        <v>16644</v>
      </c>
      <c r="C179" s="136" t="s">
        <v>16631</v>
      </c>
      <c r="D179" s="136" t="s">
        <v>12201</v>
      </c>
      <c r="E179" s="31">
        <v>40</v>
      </c>
      <c r="F179" s="136" t="s">
        <v>16645</v>
      </c>
      <c r="G179" s="136" t="s">
        <v>16646</v>
      </c>
      <c r="H179" s="136" t="s">
        <v>16647</v>
      </c>
      <c r="I179" s="136" t="s">
        <v>16648</v>
      </c>
      <c r="J179" s="136" t="s">
        <v>16649</v>
      </c>
    </row>
    <row r="180" spans="1:10" ht="38.25" x14ac:dyDescent="0.2">
      <c r="A180" s="31">
        <v>144</v>
      </c>
      <c r="B180" s="136" t="s">
        <v>16650</v>
      </c>
      <c r="C180" s="136" t="s">
        <v>16631</v>
      </c>
      <c r="D180" s="136" t="s">
        <v>12201</v>
      </c>
      <c r="E180" s="31">
        <v>6</v>
      </c>
      <c r="F180" s="136" t="s">
        <v>16651</v>
      </c>
      <c r="G180" s="136" t="s">
        <v>16652</v>
      </c>
      <c r="H180" s="136" t="s">
        <v>16653</v>
      </c>
      <c r="I180" s="136" t="s">
        <v>16654</v>
      </c>
      <c r="J180" s="136" t="s">
        <v>16655</v>
      </c>
    </row>
    <row r="181" spans="1:10" ht="89.25" x14ac:dyDescent="0.2">
      <c r="A181" s="31">
        <v>145</v>
      </c>
      <c r="B181" s="136" t="s">
        <v>16656</v>
      </c>
      <c r="C181" s="136" t="s">
        <v>16631</v>
      </c>
      <c r="D181" s="136" t="s">
        <v>12201</v>
      </c>
      <c r="E181" s="31">
        <v>95.474999999999994</v>
      </c>
      <c r="F181" s="136" t="s">
        <v>16657</v>
      </c>
      <c r="G181" s="136" t="s">
        <v>15985</v>
      </c>
      <c r="H181" s="136" t="s">
        <v>16658</v>
      </c>
      <c r="I181" s="136"/>
      <c r="J181" s="136" t="s">
        <v>16659</v>
      </c>
    </row>
    <row r="182" spans="1:10" ht="89.25" x14ac:dyDescent="0.2">
      <c r="A182" s="31">
        <v>146</v>
      </c>
      <c r="B182" s="136" t="s">
        <v>16660</v>
      </c>
      <c r="C182" s="136" t="s">
        <v>16631</v>
      </c>
      <c r="D182" s="136" t="s">
        <v>12201</v>
      </c>
      <c r="E182" s="31">
        <v>291.60000000000002</v>
      </c>
      <c r="F182" s="136" t="s">
        <v>16661</v>
      </c>
      <c r="G182" s="136" t="s">
        <v>15985</v>
      </c>
      <c r="H182" s="136" t="s">
        <v>16662</v>
      </c>
      <c r="I182" s="136"/>
      <c r="J182" s="136" t="s">
        <v>16663</v>
      </c>
    </row>
    <row r="183" spans="1:10" ht="89.25" x14ac:dyDescent="0.2">
      <c r="A183" s="31">
        <v>147</v>
      </c>
      <c r="B183" s="136" t="s">
        <v>16664</v>
      </c>
      <c r="C183" s="136" t="s">
        <v>16631</v>
      </c>
      <c r="D183" s="136" t="s">
        <v>12201</v>
      </c>
      <c r="E183" s="31">
        <v>141.19999999999999</v>
      </c>
      <c r="F183" s="136" t="s">
        <v>16665</v>
      </c>
      <c r="G183" s="136" t="s">
        <v>15985</v>
      </c>
      <c r="H183" s="136" t="s">
        <v>16666</v>
      </c>
      <c r="I183" s="136"/>
      <c r="J183" s="136" t="s">
        <v>16667</v>
      </c>
    </row>
    <row r="184" spans="1:10" ht="51" x14ac:dyDescent="0.2">
      <c r="A184" s="31">
        <v>148</v>
      </c>
      <c r="B184" s="136" t="s">
        <v>16668</v>
      </c>
      <c r="C184" s="136" t="s">
        <v>16631</v>
      </c>
      <c r="D184" s="136" t="s">
        <v>12201</v>
      </c>
      <c r="E184" s="31">
        <v>58.74</v>
      </c>
      <c r="F184" s="136" t="s">
        <v>16669</v>
      </c>
      <c r="G184" s="136" t="s">
        <v>16670</v>
      </c>
      <c r="H184" s="136" t="s">
        <v>16671</v>
      </c>
      <c r="I184" s="136" t="s">
        <v>16672</v>
      </c>
      <c r="J184" s="136" t="s">
        <v>16673</v>
      </c>
    </row>
    <row r="185" spans="1:10" ht="63.75" x14ac:dyDescent="0.2">
      <c r="A185" s="31">
        <v>149</v>
      </c>
      <c r="B185" s="136" t="s">
        <v>16674</v>
      </c>
      <c r="C185" s="136" t="s">
        <v>16631</v>
      </c>
      <c r="D185" s="136" t="s">
        <v>12201</v>
      </c>
      <c r="E185" s="31">
        <v>2407.12</v>
      </c>
      <c r="F185" s="136" t="s">
        <v>16675</v>
      </c>
      <c r="G185" s="136" t="s">
        <v>16676</v>
      </c>
      <c r="H185" s="136" t="s">
        <v>16677</v>
      </c>
      <c r="I185" s="136" t="s">
        <v>16678</v>
      </c>
      <c r="J185" s="136" t="s">
        <v>16679</v>
      </c>
    </row>
    <row r="186" spans="1:10" ht="63.75" x14ac:dyDescent="0.2">
      <c r="A186" s="31">
        <v>150</v>
      </c>
      <c r="B186" s="136" t="s">
        <v>16680</v>
      </c>
      <c r="C186" s="136" t="s">
        <v>16631</v>
      </c>
      <c r="D186" s="136" t="s">
        <v>12201</v>
      </c>
      <c r="E186" s="31">
        <v>116</v>
      </c>
      <c r="F186" s="136" t="s">
        <v>16681</v>
      </c>
      <c r="G186" s="136" t="s">
        <v>16681</v>
      </c>
      <c r="H186" s="136" t="s">
        <v>16682</v>
      </c>
      <c r="I186" s="136" t="s">
        <v>16682</v>
      </c>
      <c r="J186" s="136" t="s">
        <v>16462</v>
      </c>
    </row>
    <row r="187" spans="1:10" ht="153" x14ac:dyDescent="0.2">
      <c r="A187" s="31">
        <v>151</v>
      </c>
      <c r="B187" s="136" t="s">
        <v>6196</v>
      </c>
      <c r="C187" s="136" t="s">
        <v>16631</v>
      </c>
      <c r="D187" s="136" t="s">
        <v>12201</v>
      </c>
      <c r="E187" s="31">
        <v>10</v>
      </c>
      <c r="F187" s="136" t="s">
        <v>16683</v>
      </c>
      <c r="G187" s="136" t="s">
        <v>16684</v>
      </c>
      <c r="H187" s="136" t="s">
        <v>16508</v>
      </c>
      <c r="I187" s="136" t="s">
        <v>16509</v>
      </c>
      <c r="J187" s="136" t="s">
        <v>16685</v>
      </c>
    </row>
    <row r="188" spans="1:10" ht="76.5" x14ac:dyDescent="0.2">
      <c r="A188" s="31">
        <v>152</v>
      </c>
      <c r="B188" s="136" t="s">
        <v>16686</v>
      </c>
      <c r="C188" s="136" t="s">
        <v>16631</v>
      </c>
      <c r="D188" s="136" t="s">
        <v>12201</v>
      </c>
      <c r="E188" s="31">
        <v>0.01</v>
      </c>
      <c r="F188" s="136" t="s">
        <v>16687</v>
      </c>
      <c r="G188" s="136" t="s">
        <v>16688</v>
      </c>
      <c r="H188" s="136" t="s">
        <v>16508</v>
      </c>
      <c r="I188" s="136" t="s">
        <v>16509</v>
      </c>
      <c r="J188" s="136" t="s">
        <v>16514</v>
      </c>
    </row>
    <row r="189" spans="1:10" ht="89.25" x14ac:dyDescent="0.2">
      <c r="A189" s="31">
        <v>153</v>
      </c>
      <c r="B189" s="136" t="s">
        <v>16689</v>
      </c>
      <c r="C189" s="136" t="s">
        <v>16631</v>
      </c>
      <c r="D189" s="136" t="s">
        <v>12201</v>
      </c>
      <c r="E189" s="31">
        <v>22.8</v>
      </c>
      <c r="F189" s="136" t="s">
        <v>16690</v>
      </c>
      <c r="G189" s="136" t="s">
        <v>15985</v>
      </c>
      <c r="H189" s="136" t="s">
        <v>16691</v>
      </c>
      <c r="I189" s="136"/>
      <c r="J189" s="136" t="s">
        <v>16692</v>
      </c>
    </row>
    <row r="190" spans="1:10" ht="89.25" x14ac:dyDescent="0.2">
      <c r="A190" s="31">
        <v>154</v>
      </c>
      <c r="B190" s="136" t="s">
        <v>16693</v>
      </c>
      <c r="C190" s="136" t="s">
        <v>16631</v>
      </c>
      <c r="D190" s="136" t="s">
        <v>12201</v>
      </c>
      <c r="E190" s="31">
        <v>0.2</v>
      </c>
      <c r="F190" s="136" t="s">
        <v>16694</v>
      </c>
      <c r="G190" s="136" t="s">
        <v>15985</v>
      </c>
      <c r="H190" s="136" t="s">
        <v>16695</v>
      </c>
      <c r="I190" s="136"/>
      <c r="J190" s="136" t="s">
        <v>16696</v>
      </c>
    </row>
    <row r="191" spans="1:10" ht="89.25" x14ac:dyDescent="0.2">
      <c r="A191" s="31">
        <v>155</v>
      </c>
      <c r="B191" s="136" t="s">
        <v>12101</v>
      </c>
      <c r="C191" s="136" t="s">
        <v>16631</v>
      </c>
      <c r="D191" s="136" t="s">
        <v>12201</v>
      </c>
      <c r="E191" s="31">
        <v>0.01</v>
      </c>
      <c r="F191" s="136" t="s">
        <v>16697</v>
      </c>
      <c r="G191" s="136" t="s">
        <v>15985</v>
      </c>
      <c r="H191" s="136" t="s">
        <v>16698</v>
      </c>
      <c r="I191" s="136"/>
      <c r="J191" s="136" t="s">
        <v>16699</v>
      </c>
    </row>
    <row r="192" spans="1:10" ht="89.25" x14ac:dyDescent="0.2">
      <c r="A192" s="31">
        <v>156</v>
      </c>
      <c r="B192" s="136" t="s">
        <v>2524</v>
      </c>
      <c r="C192" s="136" t="s">
        <v>16631</v>
      </c>
      <c r="D192" s="136" t="s">
        <v>12201</v>
      </c>
      <c r="E192" s="31">
        <v>0.01</v>
      </c>
      <c r="F192" s="136" t="s">
        <v>16700</v>
      </c>
      <c r="G192" s="136" t="s">
        <v>15985</v>
      </c>
      <c r="H192" s="136" t="s">
        <v>16701</v>
      </c>
      <c r="I192" s="136"/>
      <c r="J192" s="136" t="s">
        <v>16534</v>
      </c>
    </row>
    <row r="193" spans="1:10" ht="89.25" x14ac:dyDescent="0.2">
      <c r="A193" s="31">
        <v>157</v>
      </c>
      <c r="B193" s="136" t="s">
        <v>16702</v>
      </c>
      <c r="C193" s="136" t="s">
        <v>16631</v>
      </c>
      <c r="D193" s="136" t="s">
        <v>12201</v>
      </c>
      <c r="E193" s="31">
        <v>48.36</v>
      </c>
      <c r="F193" s="136" t="s">
        <v>16703</v>
      </c>
      <c r="G193" s="136" t="s">
        <v>16084</v>
      </c>
      <c r="H193" s="136" t="s">
        <v>16538</v>
      </c>
      <c r="I193" s="136"/>
      <c r="J193" s="136" t="s">
        <v>16704</v>
      </c>
    </row>
    <row r="194" spans="1:10" ht="89.25" x14ac:dyDescent="0.2">
      <c r="A194" s="31">
        <v>158</v>
      </c>
      <c r="B194" s="136" t="s">
        <v>16705</v>
      </c>
      <c r="C194" s="136" t="s">
        <v>16631</v>
      </c>
      <c r="D194" s="136" t="s">
        <v>12201</v>
      </c>
      <c r="E194" s="31">
        <v>118.56</v>
      </c>
      <c r="F194" s="136" t="s">
        <v>16706</v>
      </c>
      <c r="G194" s="136" t="s">
        <v>15985</v>
      </c>
      <c r="H194" s="136" t="s">
        <v>16707</v>
      </c>
      <c r="I194" s="136"/>
      <c r="J194" s="136" t="s">
        <v>16704</v>
      </c>
    </row>
    <row r="195" spans="1:10" ht="89.25" x14ac:dyDescent="0.2">
      <c r="A195" s="31">
        <v>159</v>
      </c>
      <c r="B195" s="136" t="s">
        <v>16708</v>
      </c>
      <c r="C195" s="136" t="s">
        <v>16631</v>
      </c>
      <c r="D195" s="136" t="s">
        <v>12201</v>
      </c>
      <c r="E195" s="31">
        <v>0.01</v>
      </c>
      <c r="F195" s="136" t="s">
        <v>16709</v>
      </c>
      <c r="G195" s="136" t="s">
        <v>15985</v>
      </c>
      <c r="H195" s="136" t="s">
        <v>16710</v>
      </c>
      <c r="I195" s="136"/>
      <c r="J195" s="136" t="s">
        <v>16335</v>
      </c>
    </row>
    <row r="196" spans="1:10" ht="89.25" x14ac:dyDescent="0.2">
      <c r="A196" s="31">
        <v>160</v>
      </c>
      <c r="B196" s="136" t="s">
        <v>16711</v>
      </c>
      <c r="C196" s="136" t="s">
        <v>16631</v>
      </c>
      <c r="D196" s="136" t="s">
        <v>12201</v>
      </c>
      <c r="E196" s="31">
        <v>460</v>
      </c>
      <c r="F196" s="136" t="s">
        <v>16712</v>
      </c>
      <c r="G196" s="136" t="s">
        <v>16713</v>
      </c>
      <c r="H196" s="136" t="s">
        <v>16714</v>
      </c>
      <c r="I196" s="136" t="s">
        <v>16715</v>
      </c>
      <c r="J196" s="136" t="s">
        <v>16192</v>
      </c>
    </row>
    <row r="197" spans="1:10" ht="89.25" x14ac:dyDescent="0.2">
      <c r="A197" s="31">
        <v>161</v>
      </c>
      <c r="B197" s="136" t="s">
        <v>16716</v>
      </c>
      <c r="C197" s="136" t="s">
        <v>16631</v>
      </c>
      <c r="D197" s="136" t="s">
        <v>12201</v>
      </c>
      <c r="E197" s="31">
        <v>450</v>
      </c>
      <c r="F197" s="136" t="s">
        <v>16717</v>
      </c>
      <c r="G197" s="136" t="s">
        <v>16084</v>
      </c>
      <c r="H197" s="136" t="s">
        <v>16718</v>
      </c>
      <c r="I197" s="136"/>
      <c r="J197" s="136" t="s">
        <v>16719</v>
      </c>
    </row>
    <row r="198" spans="1:10" ht="38.25" x14ac:dyDescent="0.2">
      <c r="A198" s="31">
        <v>162</v>
      </c>
      <c r="B198" s="136" t="s">
        <v>16720</v>
      </c>
      <c r="C198" s="136" t="s">
        <v>16631</v>
      </c>
      <c r="D198" s="136" t="s">
        <v>12201</v>
      </c>
      <c r="E198" s="31">
        <v>194.3459</v>
      </c>
      <c r="F198" s="136" t="s">
        <v>16721</v>
      </c>
      <c r="G198" s="136" t="s">
        <v>16722</v>
      </c>
      <c r="H198" s="136" t="s">
        <v>16723</v>
      </c>
      <c r="I198" s="136" t="s">
        <v>16724</v>
      </c>
      <c r="J198" s="136" t="s">
        <v>16725</v>
      </c>
    </row>
    <row r="199" spans="1:10" ht="89.25" x14ac:dyDescent="0.2">
      <c r="A199" s="31">
        <v>163</v>
      </c>
      <c r="B199" s="136" t="s">
        <v>16726</v>
      </c>
      <c r="C199" s="136" t="s">
        <v>16590</v>
      </c>
      <c r="D199" s="136" t="s">
        <v>12201</v>
      </c>
      <c r="E199" s="31">
        <v>118.768</v>
      </c>
      <c r="F199" s="136" t="s">
        <v>16727</v>
      </c>
      <c r="G199" s="136" t="s">
        <v>15985</v>
      </c>
      <c r="H199" s="136" t="s">
        <v>16728</v>
      </c>
      <c r="I199" s="136"/>
      <c r="J199" s="136" t="s">
        <v>16729</v>
      </c>
    </row>
    <row r="200" spans="1:10" ht="25.5" x14ac:dyDescent="0.2">
      <c r="A200" s="165"/>
      <c r="B200" s="166" t="s">
        <v>502</v>
      </c>
      <c r="C200" s="166">
        <v>24</v>
      </c>
      <c r="D200" s="495"/>
      <c r="E200" s="165">
        <f>SUM(E176:E199)</f>
        <v>4595.7989000000016</v>
      </c>
      <c r="F200" s="166"/>
      <c r="G200" s="166"/>
      <c r="H200" s="166"/>
      <c r="I200" s="166"/>
      <c r="J200" s="166"/>
    </row>
    <row r="201" spans="1:10" ht="76.5" x14ac:dyDescent="0.2">
      <c r="A201" s="31">
        <v>164</v>
      </c>
      <c r="B201" s="136" t="s">
        <v>16730</v>
      </c>
      <c r="C201" s="136" t="s">
        <v>16478</v>
      </c>
      <c r="D201" s="136" t="s">
        <v>504</v>
      </c>
      <c r="E201" s="31">
        <v>5</v>
      </c>
      <c r="F201" s="136" t="s">
        <v>16731</v>
      </c>
      <c r="G201" s="136" t="s">
        <v>16732</v>
      </c>
      <c r="H201" s="136" t="s">
        <v>16733</v>
      </c>
      <c r="I201" s="136" t="s">
        <v>16734</v>
      </c>
      <c r="J201" s="136" t="s">
        <v>16735</v>
      </c>
    </row>
    <row r="202" spans="1:10" ht="89.25" x14ac:dyDescent="0.2">
      <c r="A202" s="31">
        <v>165</v>
      </c>
      <c r="B202" s="136" t="s">
        <v>16736</v>
      </c>
      <c r="C202" s="136" t="s">
        <v>16478</v>
      </c>
      <c r="D202" s="136" t="s">
        <v>504</v>
      </c>
      <c r="E202" s="31">
        <v>4</v>
      </c>
      <c r="F202" s="136" t="s">
        <v>16737</v>
      </c>
      <c r="G202" s="136" t="s">
        <v>15985</v>
      </c>
      <c r="H202" s="136" t="s">
        <v>16738</v>
      </c>
      <c r="I202" s="136"/>
      <c r="J202" s="136" t="s">
        <v>16739</v>
      </c>
    </row>
    <row r="203" spans="1:10" ht="89.25" x14ac:dyDescent="0.2">
      <c r="A203" s="31">
        <v>166</v>
      </c>
      <c r="B203" s="136" t="s">
        <v>16740</v>
      </c>
      <c r="C203" s="136" t="s">
        <v>16478</v>
      </c>
      <c r="D203" s="136" t="s">
        <v>504</v>
      </c>
      <c r="E203" s="31">
        <v>3</v>
      </c>
      <c r="F203" s="136" t="s">
        <v>16741</v>
      </c>
      <c r="G203" s="136" t="s">
        <v>15985</v>
      </c>
      <c r="H203" s="136" t="s">
        <v>16742</v>
      </c>
      <c r="I203" s="136"/>
      <c r="J203" s="136" t="s">
        <v>16743</v>
      </c>
    </row>
    <row r="204" spans="1:10" ht="89.25" x14ac:dyDescent="0.2">
      <c r="A204" s="31">
        <v>167</v>
      </c>
      <c r="B204" s="136" t="s">
        <v>16744</v>
      </c>
      <c r="C204" s="136" t="s">
        <v>16478</v>
      </c>
      <c r="D204" s="136" t="s">
        <v>504</v>
      </c>
      <c r="E204" s="31">
        <v>5</v>
      </c>
      <c r="F204" s="136" t="s">
        <v>16745</v>
      </c>
      <c r="G204" s="136" t="s">
        <v>15985</v>
      </c>
      <c r="H204" s="136" t="s">
        <v>16746</v>
      </c>
      <c r="I204" s="136"/>
      <c r="J204" s="136" t="s">
        <v>16747</v>
      </c>
    </row>
    <row r="205" spans="1:10" ht="89.25" x14ac:dyDescent="0.2">
      <c r="A205" s="31">
        <v>168</v>
      </c>
      <c r="B205" s="136" t="s">
        <v>16748</v>
      </c>
      <c r="C205" s="136" t="s">
        <v>16478</v>
      </c>
      <c r="D205" s="136" t="s">
        <v>504</v>
      </c>
      <c r="E205" s="31">
        <v>5</v>
      </c>
      <c r="F205" s="136" t="s">
        <v>16749</v>
      </c>
      <c r="G205" s="136" t="s">
        <v>16084</v>
      </c>
      <c r="H205" s="136" t="s">
        <v>16746</v>
      </c>
      <c r="I205" s="136"/>
      <c r="J205" s="136" t="s">
        <v>16750</v>
      </c>
    </row>
    <row r="206" spans="1:10" ht="102" x14ac:dyDescent="0.2">
      <c r="A206" s="31">
        <v>169</v>
      </c>
      <c r="B206" s="136" t="s">
        <v>16751</v>
      </c>
      <c r="C206" s="136" t="s">
        <v>16478</v>
      </c>
      <c r="D206" s="136" t="s">
        <v>504</v>
      </c>
      <c r="E206" s="31">
        <v>6.9</v>
      </c>
      <c r="F206" s="136" t="s">
        <v>16752</v>
      </c>
      <c r="G206" s="136" t="s">
        <v>15985</v>
      </c>
      <c r="H206" s="136" t="s">
        <v>16753</v>
      </c>
      <c r="I206" s="136"/>
      <c r="J206" s="136" t="s">
        <v>16754</v>
      </c>
    </row>
    <row r="207" spans="1:10" ht="89.25" x14ac:dyDescent="0.2">
      <c r="A207" s="31">
        <v>170</v>
      </c>
      <c r="B207" s="136" t="s">
        <v>16755</v>
      </c>
      <c r="C207" s="136" t="s">
        <v>16478</v>
      </c>
      <c r="D207" s="136" t="s">
        <v>504</v>
      </c>
      <c r="E207" s="31">
        <v>4</v>
      </c>
      <c r="F207" s="136" t="s">
        <v>16756</v>
      </c>
      <c r="G207" s="136" t="s">
        <v>15985</v>
      </c>
      <c r="H207" s="136" t="s">
        <v>16757</v>
      </c>
      <c r="I207" s="136"/>
      <c r="J207" s="136" t="s">
        <v>16758</v>
      </c>
    </row>
    <row r="208" spans="1:10" ht="76.5" x14ac:dyDescent="0.2">
      <c r="A208" s="31">
        <v>171</v>
      </c>
      <c r="B208" s="136" t="s">
        <v>7195</v>
      </c>
      <c r="C208" s="136" t="s">
        <v>16478</v>
      </c>
      <c r="D208" s="136" t="s">
        <v>504</v>
      </c>
      <c r="E208" s="31">
        <v>2</v>
      </c>
      <c r="F208" s="136" t="s">
        <v>16759</v>
      </c>
      <c r="G208" s="136" t="s">
        <v>16760</v>
      </c>
      <c r="H208" s="136" t="s">
        <v>16439</v>
      </c>
      <c r="I208" s="136" t="s">
        <v>16761</v>
      </c>
      <c r="J208" s="136" t="s">
        <v>16762</v>
      </c>
    </row>
    <row r="209" spans="1:10" ht="76.5" x14ac:dyDescent="0.2">
      <c r="A209" s="31">
        <v>172</v>
      </c>
      <c r="B209" s="136" t="s">
        <v>16763</v>
      </c>
      <c r="C209" s="136" t="s">
        <v>16478</v>
      </c>
      <c r="D209" s="136" t="s">
        <v>504</v>
      </c>
      <c r="E209" s="31">
        <v>5</v>
      </c>
      <c r="F209" s="136" t="s">
        <v>16764</v>
      </c>
      <c r="G209" s="136" t="s">
        <v>16765</v>
      </c>
      <c r="H209" s="136" t="s">
        <v>16766</v>
      </c>
      <c r="I209" s="136" t="s">
        <v>16767</v>
      </c>
      <c r="J209" s="136" t="s">
        <v>16768</v>
      </c>
    </row>
    <row r="210" spans="1:10" ht="76.5" x14ac:dyDescent="0.2">
      <c r="A210" s="31">
        <v>173</v>
      </c>
      <c r="B210" s="136" t="s">
        <v>16769</v>
      </c>
      <c r="C210" s="136" t="s">
        <v>16478</v>
      </c>
      <c r="D210" s="136" t="s">
        <v>504</v>
      </c>
      <c r="E210" s="31">
        <v>1</v>
      </c>
      <c r="F210" s="136" t="s">
        <v>16770</v>
      </c>
      <c r="G210" s="136" t="s">
        <v>16771</v>
      </c>
      <c r="H210" s="136" t="s">
        <v>16772</v>
      </c>
      <c r="I210" s="136" t="s">
        <v>16773</v>
      </c>
      <c r="J210" s="136" t="s">
        <v>16774</v>
      </c>
    </row>
    <row r="211" spans="1:10" ht="76.5" x14ac:dyDescent="0.2">
      <c r="A211" s="31">
        <v>174</v>
      </c>
      <c r="B211" s="136" t="s">
        <v>16775</v>
      </c>
      <c r="C211" s="136" t="s">
        <v>16478</v>
      </c>
      <c r="D211" s="136" t="s">
        <v>504</v>
      </c>
      <c r="E211" s="31">
        <v>5</v>
      </c>
      <c r="F211" s="136" t="s">
        <v>16776</v>
      </c>
      <c r="G211" s="136" t="s">
        <v>16776</v>
      </c>
      <c r="H211" s="136" t="s">
        <v>16777</v>
      </c>
      <c r="I211" s="136" t="s">
        <v>16778</v>
      </c>
      <c r="J211" s="136" t="s">
        <v>16779</v>
      </c>
    </row>
    <row r="212" spans="1:10" ht="89.25" x14ac:dyDescent="0.2">
      <c r="A212" s="31">
        <v>175</v>
      </c>
      <c r="B212" s="136" t="s">
        <v>16780</v>
      </c>
      <c r="C212" s="136" t="s">
        <v>16478</v>
      </c>
      <c r="D212" s="136" t="s">
        <v>504</v>
      </c>
      <c r="E212" s="31">
        <v>5</v>
      </c>
      <c r="F212" s="136" t="s">
        <v>16709</v>
      </c>
      <c r="G212" s="136" t="s">
        <v>15985</v>
      </c>
      <c r="H212" s="136" t="s">
        <v>16710</v>
      </c>
      <c r="I212" s="136"/>
      <c r="J212" s="136" t="s">
        <v>16335</v>
      </c>
    </row>
    <row r="213" spans="1:10" ht="89.25" x14ac:dyDescent="0.2">
      <c r="A213" s="31">
        <v>176</v>
      </c>
      <c r="B213" s="136" t="s">
        <v>16781</v>
      </c>
      <c r="C213" s="136" t="s">
        <v>16478</v>
      </c>
      <c r="D213" s="136" t="s">
        <v>504</v>
      </c>
      <c r="E213" s="31">
        <v>4</v>
      </c>
      <c r="F213" s="136" t="s">
        <v>16782</v>
      </c>
      <c r="G213" s="136" t="s">
        <v>15985</v>
      </c>
      <c r="H213" s="136" t="s">
        <v>16783</v>
      </c>
      <c r="I213" s="136"/>
      <c r="J213" s="136" t="s">
        <v>16774</v>
      </c>
    </row>
    <row r="214" spans="1:10" ht="76.5" x14ac:dyDescent="0.2">
      <c r="A214" s="31">
        <v>177</v>
      </c>
      <c r="B214" s="136" t="s">
        <v>16784</v>
      </c>
      <c r="C214" s="136" t="s">
        <v>16478</v>
      </c>
      <c r="D214" s="136" t="s">
        <v>504</v>
      </c>
      <c r="E214" s="31">
        <v>4</v>
      </c>
      <c r="F214" s="136" t="s">
        <v>16785</v>
      </c>
      <c r="G214" s="136" t="s">
        <v>16786</v>
      </c>
      <c r="H214" s="136" t="s">
        <v>16787</v>
      </c>
      <c r="I214" s="136" t="s">
        <v>16382</v>
      </c>
      <c r="J214" s="136" t="s">
        <v>16774</v>
      </c>
    </row>
    <row r="215" spans="1:10" ht="25.5" x14ac:dyDescent="0.2">
      <c r="A215" s="165"/>
      <c r="B215" s="166" t="s">
        <v>521</v>
      </c>
      <c r="C215" s="166">
        <v>14</v>
      </c>
      <c r="D215" s="495"/>
      <c r="E215" s="165">
        <f>SUM(E201:E214)</f>
        <v>58.9</v>
      </c>
      <c r="F215" s="166"/>
      <c r="G215" s="166"/>
      <c r="H215" s="166"/>
      <c r="I215" s="166"/>
      <c r="J215" s="166"/>
    </row>
    <row r="216" spans="1:10" ht="38.25" x14ac:dyDescent="0.2">
      <c r="A216" s="688"/>
      <c r="B216" s="164" t="s">
        <v>8758</v>
      </c>
      <c r="C216" s="164">
        <f>C215+C200+C175+C166</f>
        <v>72</v>
      </c>
      <c r="D216" s="164"/>
      <c r="E216" s="162">
        <f>E215+E200+E175+E166</f>
        <v>5480.2908000000016</v>
      </c>
      <c r="F216" s="164"/>
      <c r="G216" s="164"/>
      <c r="H216" s="164"/>
      <c r="I216" s="164"/>
      <c r="J216" s="164"/>
    </row>
    <row r="217" spans="1:10" ht="153" x14ac:dyDescent="0.2">
      <c r="A217" s="31">
        <v>178</v>
      </c>
      <c r="B217" s="136" t="s">
        <v>16788</v>
      </c>
      <c r="C217" s="136" t="s">
        <v>1258</v>
      </c>
      <c r="D217" s="14"/>
      <c r="E217" s="31">
        <v>560</v>
      </c>
      <c r="F217" s="136" t="s">
        <v>16789</v>
      </c>
      <c r="G217" s="136" t="s">
        <v>15985</v>
      </c>
      <c r="H217" s="136" t="s">
        <v>16063</v>
      </c>
      <c r="I217" s="136"/>
      <c r="J217" s="136" t="s">
        <v>16790</v>
      </c>
    </row>
    <row r="218" spans="1:10" ht="76.5" x14ac:dyDescent="0.2">
      <c r="A218" s="31">
        <v>179</v>
      </c>
      <c r="B218" s="136" t="s">
        <v>6196</v>
      </c>
      <c r="C218" s="136" t="s">
        <v>1258</v>
      </c>
      <c r="D218" s="14"/>
      <c r="E218" s="31">
        <v>5</v>
      </c>
      <c r="F218" s="136" t="s">
        <v>16791</v>
      </c>
      <c r="G218" s="136" t="s">
        <v>16792</v>
      </c>
      <c r="H218" s="136" t="s">
        <v>16284</v>
      </c>
      <c r="I218" s="136" t="s">
        <v>16020</v>
      </c>
      <c r="J218" s="136" t="s">
        <v>16793</v>
      </c>
    </row>
    <row r="219" spans="1:10" ht="114.75" x14ac:dyDescent="0.2">
      <c r="A219" s="31">
        <v>180</v>
      </c>
      <c r="B219" s="136" t="s">
        <v>16794</v>
      </c>
      <c r="C219" s="136" t="s">
        <v>1258</v>
      </c>
      <c r="D219" s="14"/>
      <c r="E219" s="31">
        <v>7.7</v>
      </c>
      <c r="F219" s="136" t="s">
        <v>16795</v>
      </c>
      <c r="G219" s="136" t="s">
        <v>16796</v>
      </c>
      <c r="H219" s="136" t="s">
        <v>16284</v>
      </c>
      <c r="I219" s="136" t="s">
        <v>16020</v>
      </c>
      <c r="J219" s="136" t="s">
        <v>16797</v>
      </c>
    </row>
    <row r="220" spans="1:10" ht="76.5" x14ac:dyDescent="0.2">
      <c r="A220" s="31">
        <v>181</v>
      </c>
      <c r="B220" s="136" t="s">
        <v>16798</v>
      </c>
      <c r="C220" s="136" t="s">
        <v>1258</v>
      </c>
      <c r="D220" s="14"/>
      <c r="E220" s="31">
        <v>15.4</v>
      </c>
      <c r="F220" s="136" t="s">
        <v>16799</v>
      </c>
      <c r="G220" s="136" t="s">
        <v>16800</v>
      </c>
      <c r="H220" s="136" t="s">
        <v>16801</v>
      </c>
      <c r="I220" s="136" t="s">
        <v>16801</v>
      </c>
      <c r="J220" s="136" t="s">
        <v>16802</v>
      </c>
    </row>
    <row r="221" spans="1:10" ht="76.5" x14ac:dyDescent="0.2">
      <c r="A221" s="31">
        <v>182</v>
      </c>
      <c r="B221" s="136" t="s">
        <v>16803</v>
      </c>
      <c r="C221" s="136" t="s">
        <v>1258</v>
      </c>
      <c r="D221" s="14"/>
      <c r="E221" s="31">
        <v>13</v>
      </c>
      <c r="F221" s="136" t="s">
        <v>16804</v>
      </c>
      <c r="G221" s="136" t="s">
        <v>16805</v>
      </c>
      <c r="H221" s="136" t="s">
        <v>16284</v>
      </c>
      <c r="I221" s="136" t="s">
        <v>16285</v>
      </c>
      <c r="J221" s="136" t="s">
        <v>16806</v>
      </c>
    </row>
    <row r="222" spans="1:10" ht="51" x14ac:dyDescent="0.2">
      <c r="A222" s="31">
        <v>183</v>
      </c>
      <c r="B222" s="136" t="s">
        <v>16807</v>
      </c>
      <c r="C222" s="136" t="s">
        <v>1258</v>
      </c>
      <c r="D222" s="14"/>
      <c r="E222" s="31">
        <v>41</v>
      </c>
      <c r="F222" s="136" t="s">
        <v>16808</v>
      </c>
      <c r="G222" s="136" t="s">
        <v>16809</v>
      </c>
      <c r="H222" s="136" t="s">
        <v>16038</v>
      </c>
      <c r="I222" s="136" t="s">
        <v>16038</v>
      </c>
      <c r="J222" s="136" t="s">
        <v>16810</v>
      </c>
    </row>
    <row r="223" spans="1:10" ht="76.5" x14ac:dyDescent="0.2">
      <c r="A223" s="31">
        <v>184</v>
      </c>
      <c r="B223" s="136" t="s">
        <v>16811</v>
      </c>
      <c r="C223" s="136" t="s">
        <v>1258</v>
      </c>
      <c r="D223" s="14"/>
      <c r="E223" s="31">
        <v>542</v>
      </c>
      <c r="F223" s="136" t="s">
        <v>16812</v>
      </c>
      <c r="G223" s="136" t="s">
        <v>16813</v>
      </c>
      <c r="H223" s="136" t="s">
        <v>16038</v>
      </c>
      <c r="I223" s="136" t="s">
        <v>16038</v>
      </c>
      <c r="J223" s="136" t="s">
        <v>16806</v>
      </c>
    </row>
    <row r="224" spans="1:10" ht="38.25" x14ac:dyDescent="0.2">
      <c r="A224" s="31">
        <v>185</v>
      </c>
      <c r="B224" s="136" t="s">
        <v>16814</v>
      </c>
      <c r="C224" s="136" t="s">
        <v>1258</v>
      </c>
      <c r="D224" s="14"/>
      <c r="E224" s="31">
        <v>71</v>
      </c>
      <c r="F224" s="136" t="s">
        <v>16815</v>
      </c>
      <c r="G224" s="136" t="s">
        <v>16815</v>
      </c>
      <c r="H224" s="136" t="s">
        <v>16170</v>
      </c>
      <c r="I224" s="136" t="s">
        <v>16170</v>
      </c>
      <c r="J224" s="136" t="s">
        <v>16692</v>
      </c>
    </row>
    <row r="225" spans="1:10" ht="76.5" x14ac:dyDescent="0.2">
      <c r="A225" s="31">
        <v>186</v>
      </c>
      <c r="B225" s="136" t="s">
        <v>16816</v>
      </c>
      <c r="C225" s="136" t="s">
        <v>1258</v>
      </c>
      <c r="D225" s="14"/>
      <c r="E225" s="31">
        <v>117</v>
      </c>
      <c r="F225" s="136" t="s">
        <v>16815</v>
      </c>
      <c r="G225" s="136" t="s">
        <v>16815</v>
      </c>
      <c r="H225" s="136" t="s">
        <v>16170</v>
      </c>
      <c r="I225" s="136" t="s">
        <v>16170</v>
      </c>
      <c r="J225" s="136" t="s">
        <v>16817</v>
      </c>
    </row>
    <row r="226" spans="1:10" ht="38.25" x14ac:dyDescent="0.2">
      <c r="A226" s="31">
        <v>187</v>
      </c>
      <c r="B226" s="136" t="s">
        <v>16818</v>
      </c>
      <c r="C226" s="136" t="s">
        <v>1258</v>
      </c>
      <c r="D226" s="14"/>
      <c r="E226" s="31">
        <v>47</v>
      </c>
      <c r="F226" s="136" t="s">
        <v>16819</v>
      </c>
      <c r="G226" s="136" t="s">
        <v>16819</v>
      </c>
      <c r="H226" s="136" t="s">
        <v>16820</v>
      </c>
      <c r="I226" s="136" t="s">
        <v>16820</v>
      </c>
      <c r="J226" s="136" t="s">
        <v>16821</v>
      </c>
    </row>
    <row r="227" spans="1:10" ht="38.25" x14ac:dyDescent="0.2">
      <c r="A227" s="31">
        <v>188</v>
      </c>
      <c r="B227" s="136" t="s">
        <v>16822</v>
      </c>
      <c r="C227" s="136" t="s">
        <v>1258</v>
      </c>
      <c r="D227" s="14"/>
      <c r="E227" s="31">
        <v>104</v>
      </c>
      <c r="F227" s="136" t="s">
        <v>16823</v>
      </c>
      <c r="G227" s="136" t="s">
        <v>16823</v>
      </c>
      <c r="H227" s="136" t="s">
        <v>16170</v>
      </c>
      <c r="I227" s="136" t="s">
        <v>16170</v>
      </c>
      <c r="J227" s="136" t="s">
        <v>16821</v>
      </c>
    </row>
    <row r="228" spans="1:10" ht="102" x14ac:dyDescent="0.2">
      <c r="A228" s="31">
        <v>189</v>
      </c>
      <c r="B228" s="136" t="s">
        <v>16824</v>
      </c>
      <c r="C228" s="136" t="s">
        <v>1258</v>
      </c>
      <c r="D228" s="14"/>
      <c r="E228" s="31">
        <v>879</v>
      </c>
      <c r="F228" s="136" t="s">
        <v>16825</v>
      </c>
      <c r="G228" s="136" t="s">
        <v>16826</v>
      </c>
      <c r="H228" s="136" t="s">
        <v>16801</v>
      </c>
      <c r="I228" s="136" t="s">
        <v>16801</v>
      </c>
      <c r="J228" s="136" t="s">
        <v>16827</v>
      </c>
    </row>
    <row r="229" spans="1:10" ht="38.25" x14ac:dyDescent="0.2">
      <c r="A229" s="31">
        <v>190</v>
      </c>
      <c r="B229" s="136" t="s">
        <v>16828</v>
      </c>
      <c r="C229" s="136" t="s">
        <v>1258</v>
      </c>
      <c r="D229" s="14"/>
      <c r="E229" s="31">
        <v>30</v>
      </c>
      <c r="F229" s="136" t="s">
        <v>16829</v>
      </c>
      <c r="G229" s="136" t="s">
        <v>16829</v>
      </c>
      <c r="H229" s="136" t="s">
        <v>16830</v>
      </c>
      <c r="I229" s="136" t="s">
        <v>16831</v>
      </c>
      <c r="J229" s="136" t="s">
        <v>16832</v>
      </c>
    </row>
    <row r="230" spans="1:10" ht="178.5" x14ac:dyDescent="0.2">
      <c r="A230" s="31">
        <v>191</v>
      </c>
      <c r="B230" s="136" t="s">
        <v>16833</v>
      </c>
      <c r="C230" s="136" t="s">
        <v>1258</v>
      </c>
      <c r="D230" s="14"/>
      <c r="E230" s="31">
        <v>176.5</v>
      </c>
      <c r="F230" s="136" t="s">
        <v>16834</v>
      </c>
      <c r="G230" s="136" t="s">
        <v>16835</v>
      </c>
      <c r="H230" s="136" t="s">
        <v>16047</v>
      </c>
      <c r="I230" s="136" t="s">
        <v>16047</v>
      </c>
      <c r="J230" s="136" t="s">
        <v>16836</v>
      </c>
    </row>
    <row r="231" spans="1:10" ht="76.5" x14ac:dyDescent="0.2">
      <c r="A231" s="31">
        <v>192</v>
      </c>
      <c r="B231" s="136" t="s">
        <v>16837</v>
      </c>
      <c r="C231" s="136" t="s">
        <v>1258</v>
      </c>
      <c r="D231" s="14"/>
      <c r="E231" s="31">
        <v>98</v>
      </c>
      <c r="F231" s="136" t="s">
        <v>16838</v>
      </c>
      <c r="G231" s="136" t="s">
        <v>16839</v>
      </c>
      <c r="H231" s="136" t="s">
        <v>16089</v>
      </c>
      <c r="I231" s="136" t="s">
        <v>16089</v>
      </c>
      <c r="J231" s="136" t="s">
        <v>16806</v>
      </c>
    </row>
    <row r="232" spans="1:10" ht="76.5" x14ac:dyDescent="0.2">
      <c r="A232" s="31">
        <v>193</v>
      </c>
      <c r="B232" s="136" t="s">
        <v>16840</v>
      </c>
      <c r="C232" s="136" t="s">
        <v>1258</v>
      </c>
      <c r="D232" s="14"/>
      <c r="E232" s="31">
        <v>154</v>
      </c>
      <c r="F232" s="136" t="s">
        <v>16344</v>
      </c>
      <c r="G232" s="136" t="s">
        <v>16841</v>
      </c>
      <c r="H232" s="136" t="s">
        <v>16089</v>
      </c>
      <c r="I232" s="136" t="s">
        <v>16089</v>
      </c>
      <c r="J232" s="136" t="s">
        <v>16842</v>
      </c>
    </row>
    <row r="233" spans="1:10" ht="76.5" x14ac:dyDescent="0.2">
      <c r="A233" s="31">
        <v>194</v>
      </c>
      <c r="B233" s="136" t="s">
        <v>16843</v>
      </c>
      <c r="C233" s="136" t="s">
        <v>1258</v>
      </c>
      <c r="D233" s="14"/>
      <c r="E233" s="31">
        <v>67</v>
      </c>
      <c r="F233" s="136" t="s">
        <v>16844</v>
      </c>
      <c r="G233" s="136" t="s">
        <v>16844</v>
      </c>
      <c r="H233" s="136" t="s">
        <v>16170</v>
      </c>
      <c r="I233" s="136" t="s">
        <v>16170</v>
      </c>
      <c r="J233" s="136" t="s">
        <v>16845</v>
      </c>
    </row>
    <row r="234" spans="1:10" ht="39" thickBot="1" x14ac:dyDescent="0.25">
      <c r="A234" s="31">
        <v>195</v>
      </c>
      <c r="B234" s="136" t="s">
        <v>16846</v>
      </c>
      <c r="C234" s="136" t="s">
        <v>1258</v>
      </c>
      <c r="D234" s="689"/>
      <c r="E234" s="29">
        <v>96</v>
      </c>
      <c r="F234" s="142" t="s">
        <v>16844</v>
      </c>
      <c r="G234" s="142" t="s">
        <v>16844</v>
      </c>
      <c r="H234" s="142" t="s">
        <v>16170</v>
      </c>
      <c r="I234" s="142" t="s">
        <v>16170</v>
      </c>
      <c r="J234" s="136" t="s">
        <v>16619</v>
      </c>
    </row>
    <row r="235" spans="1:10" ht="51.75" thickBot="1" x14ac:dyDescent="0.25">
      <c r="A235" s="31">
        <v>196</v>
      </c>
      <c r="B235" s="690" t="s">
        <v>16847</v>
      </c>
      <c r="C235" s="691" t="s">
        <v>1258</v>
      </c>
      <c r="D235" s="14"/>
      <c r="E235" s="68">
        <v>121.6288</v>
      </c>
      <c r="F235" s="16" t="s">
        <v>16848</v>
      </c>
      <c r="G235" s="136" t="s">
        <v>16849</v>
      </c>
      <c r="H235" s="106" t="s">
        <v>16020</v>
      </c>
      <c r="I235" s="14" t="s">
        <v>16020</v>
      </c>
      <c r="J235" s="692" t="s">
        <v>16850</v>
      </c>
    </row>
    <row r="236" spans="1:10" ht="51" x14ac:dyDescent="0.2">
      <c r="A236" s="31">
        <v>197</v>
      </c>
      <c r="B236" s="136" t="s">
        <v>16851</v>
      </c>
      <c r="C236" s="136" t="s">
        <v>1258</v>
      </c>
      <c r="D236" s="14"/>
      <c r="E236" s="68">
        <v>14.9</v>
      </c>
      <c r="F236" s="16" t="s">
        <v>16848</v>
      </c>
      <c r="G236" s="693" t="s">
        <v>16852</v>
      </c>
      <c r="H236" s="694" t="s">
        <v>16020</v>
      </c>
      <c r="I236" s="693" t="s">
        <v>16020</v>
      </c>
      <c r="J236" s="695" t="s">
        <v>16853</v>
      </c>
    </row>
    <row r="237" spans="1:10" ht="25.5" x14ac:dyDescent="0.2">
      <c r="A237" s="162"/>
      <c r="B237" s="164" t="s">
        <v>1335</v>
      </c>
      <c r="C237" s="164">
        <v>20</v>
      </c>
      <c r="D237" s="490"/>
      <c r="E237" s="162">
        <f>SUM(E217:E236)</f>
        <v>3160.1288</v>
      </c>
      <c r="F237" s="164"/>
      <c r="G237" s="164"/>
      <c r="H237" s="164"/>
      <c r="I237" s="164"/>
      <c r="J237" s="164"/>
    </row>
    <row r="238" spans="1:10" ht="89.25" x14ac:dyDescent="0.2">
      <c r="A238" s="31">
        <v>198</v>
      </c>
      <c r="B238" s="136" t="s">
        <v>16854</v>
      </c>
      <c r="C238" s="136" t="s">
        <v>16855</v>
      </c>
      <c r="D238" s="14"/>
      <c r="E238" s="31">
        <v>30</v>
      </c>
      <c r="F238" s="136" t="s">
        <v>16856</v>
      </c>
      <c r="G238" s="136" t="s">
        <v>15985</v>
      </c>
      <c r="H238" s="136" t="s">
        <v>16857</v>
      </c>
      <c r="I238" s="136"/>
      <c r="J238" s="136" t="s">
        <v>16858</v>
      </c>
    </row>
    <row r="239" spans="1:10" ht="102" x14ac:dyDescent="0.2">
      <c r="A239" s="31">
        <v>199</v>
      </c>
      <c r="B239" s="136" t="s">
        <v>16859</v>
      </c>
      <c r="C239" s="136" t="s">
        <v>16855</v>
      </c>
      <c r="D239" s="14"/>
      <c r="E239" s="31">
        <v>14.1676</v>
      </c>
      <c r="F239" s="136" t="s">
        <v>16860</v>
      </c>
      <c r="G239" s="136" t="s">
        <v>15985</v>
      </c>
      <c r="H239" s="136" t="s">
        <v>16857</v>
      </c>
      <c r="I239" s="136"/>
      <c r="J239" s="136" t="s">
        <v>16861</v>
      </c>
    </row>
    <row r="240" spans="1:10" ht="89.25" x14ac:dyDescent="0.2">
      <c r="A240" s="31">
        <v>200</v>
      </c>
      <c r="B240" s="136" t="s">
        <v>16862</v>
      </c>
      <c r="C240" s="136" t="s">
        <v>16855</v>
      </c>
      <c r="D240" s="14"/>
      <c r="E240" s="31">
        <v>1.5</v>
      </c>
      <c r="F240" s="136" t="s">
        <v>16863</v>
      </c>
      <c r="G240" s="136" t="s">
        <v>16084</v>
      </c>
      <c r="H240" s="136" t="s">
        <v>16864</v>
      </c>
      <c r="I240" s="136"/>
      <c r="J240" s="136" t="s">
        <v>16762</v>
      </c>
    </row>
    <row r="241" spans="1:10" ht="89.25" x14ac:dyDescent="0.2">
      <c r="A241" s="31">
        <v>201</v>
      </c>
      <c r="B241" s="136" t="s">
        <v>16865</v>
      </c>
      <c r="C241" s="136" t="s">
        <v>16855</v>
      </c>
      <c r="D241" s="14"/>
      <c r="E241" s="31">
        <v>6.4</v>
      </c>
      <c r="F241" s="136" t="s">
        <v>16863</v>
      </c>
      <c r="G241" s="136" t="s">
        <v>15985</v>
      </c>
      <c r="H241" s="136" t="s">
        <v>16864</v>
      </c>
      <c r="I241" s="136"/>
      <c r="J241" s="136" t="s">
        <v>16866</v>
      </c>
    </row>
    <row r="242" spans="1:10" ht="114.75" x14ac:dyDescent="0.2">
      <c r="A242" s="31">
        <v>202</v>
      </c>
      <c r="B242" s="136" t="s">
        <v>16867</v>
      </c>
      <c r="C242" s="136" t="s">
        <v>16868</v>
      </c>
      <c r="D242" s="14"/>
      <c r="E242" s="31">
        <v>16</v>
      </c>
      <c r="F242" s="136" t="s">
        <v>16869</v>
      </c>
      <c r="G242" s="136" t="s">
        <v>16869</v>
      </c>
      <c r="H242" s="136" t="s">
        <v>16870</v>
      </c>
      <c r="I242" s="136" t="s">
        <v>16870</v>
      </c>
      <c r="J242" s="136" t="s">
        <v>16871</v>
      </c>
    </row>
    <row r="243" spans="1:10" ht="51" x14ac:dyDescent="0.2">
      <c r="A243" s="31">
        <v>203</v>
      </c>
      <c r="B243" s="136" t="s">
        <v>16872</v>
      </c>
      <c r="C243" s="136" t="s">
        <v>16868</v>
      </c>
      <c r="D243" s="14"/>
      <c r="E243" s="31">
        <v>17</v>
      </c>
      <c r="F243" s="136" t="s">
        <v>16873</v>
      </c>
      <c r="G243" s="136" t="s">
        <v>16873</v>
      </c>
      <c r="H243" s="136" t="s">
        <v>16874</v>
      </c>
      <c r="I243" s="136" t="s">
        <v>16874</v>
      </c>
      <c r="J243" s="136" t="s">
        <v>16875</v>
      </c>
    </row>
    <row r="244" spans="1:10" ht="89.25" x14ac:dyDescent="0.2">
      <c r="A244" s="31">
        <v>204</v>
      </c>
      <c r="B244" s="136" t="s">
        <v>16876</v>
      </c>
      <c r="C244" s="136" t="s">
        <v>16045</v>
      </c>
      <c r="D244" s="14"/>
      <c r="E244" s="31">
        <v>22</v>
      </c>
      <c r="F244" s="136" t="s">
        <v>16877</v>
      </c>
      <c r="G244" s="136" t="s">
        <v>15985</v>
      </c>
      <c r="H244" s="136" t="s">
        <v>16878</v>
      </c>
      <c r="I244" s="136"/>
      <c r="J244" s="136" t="s">
        <v>16768</v>
      </c>
    </row>
    <row r="245" spans="1:10" ht="51" x14ac:dyDescent="0.2">
      <c r="A245" s="188"/>
      <c r="B245" s="164" t="s">
        <v>1468</v>
      </c>
      <c r="C245" s="164">
        <v>7</v>
      </c>
      <c r="D245" s="490"/>
      <c r="E245" s="162">
        <f>SUM(E238:E244)</f>
        <v>107.0676</v>
      </c>
      <c r="F245" s="164"/>
      <c r="G245" s="164"/>
      <c r="H245" s="164"/>
      <c r="I245" s="164"/>
      <c r="J245" s="164"/>
    </row>
    <row r="246" spans="1:10" ht="38.25" x14ac:dyDescent="0.2">
      <c r="A246" s="190"/>
      <c r="B246" s="169" t="s">
        <v>16879</v>
      </c>
      <c r="C246" s="169">
        <f>C245+C237+C216+C139+C38</f>
        <v>192</v>
      </c>
      <c r="D246" s="169"/>
      <c r="E246" s="168">
        <f>E245+E237+E216+E139+E38</f>
        <v>80089.199599999993</v>
      </c>
      <c r="F246" s="169"/>
      <c r="G246" s="169"/>
      <c r="H246" s="169"/>
      <c r="I246" s="169"/>
      <c r="J246" s="169"/>
    </row>
    <row r="247" spans="1:10" ht="31.5" x14ac:dyDescent="0.25">
      <c r="A247" s="193"/>
      <c r="B247" s="173" t="s">
        <v>16880</v>
      </c>
      <c r="C247" s="173">
        <f>C246+C35</f>
        <v>204</v>
      </c>
      <c r="D247" s="173"/>
      <c r="E247" s="172">
        <f>E246+E35</f>
        <v>94478.915999999997</v>
      </c>
      <c r="F247" s="173"/>
      <c r="G247" s="173"/>
      <c r="H247" s="173"/>
      <c r="I247" s="173"/>
      <c r="J247" s="173"/>
    </row>
    <row r="248" spans="1:10" x14ac:dyDescent="0.2">
      <c r="A248" s="501"/>
      <c r="B248" s="3"/>
      <c r="C248" s="3"/>
      <c r="D248" s="3"/>
      <c r="E248" s="501"/>
      <c r="F248" s="3"/>
      <c r="G248" s="3"/>
      <c r="H248" s="3"/>
      <c r="I248" s="3"/>
      <c r="J248" s="3"/>
    </row>
  </sheetData>
  <mergeCells count="4">
    <mergeCell ref="A1:J1"/>
    <mergeCell ref="A2:J2"/>
    <mergeCell ref="A6:J6"/>
    <mergeCell ref="A36:J3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6"/>
  <sheetViews>
    <sheetView topLeftCell="A55" workbookViewId="0">
      <selection activeCell="E9" sqref="E9"/>
    </sheetView>
  </sheetViews>
  <sheetFormatPr defaultColWidth="9.140625" defaultRowHeight="12.75" x14ac:dyDescent="0.2"/>
  <cols>
    <col min="1" max="1" width="5.7109375" style="12" bestFit="1" customWidth="1"/>
    <col min="2" max="2" width="23.42578125" style="51" customWidth="1"/>
    <col min="3" max="3" width="14.42578125" style="51" customWidth="1"/>
    <col min="4" max="4" width="12.5703125" style="51" customWidth="1"/>
    <col min="5" max="5" width="14" style="39" customWidth="1"/>
    <col min="6" max="6" width="19" style="51" customWidth="1"/>
    <col min="7" max="7" width="19.5703125" style="51" customWidth="1"/>
    <col min="8" max="8" width="21.7109375" style="51" customWidth="1"/>
    <col min="9" max="9" width="24.28515625" style="51" customWidth="1"/>
    <col min="10" max="10" width="20" style="51" customWidth="1"/>
    <col min="11" max="16384" width="9.140625" style="1"/>
  </cols>
  <sheetData>
    <row r="1" spans="1:11" x14ac:dyDescent="0.2">
      <c r="A1" s="1106" t="s">
        <v>16881</v>
      </c>
      <c r="B1" s="1106"/>
      <c r="C1" s="1106"/>
      <c r="D1" s="1106"/>
      <c r="E1" s="1106"/>
      <c r="F1" s="1106"/>
      <c r="G1" s="1106"/>
      <c r="H1" s="1106"/>
      <c r="I1" s="1106"/>
      <c r="J1" s="1106"/>
    </row>
    <row r="2" spans="1:11" x14ac:dyDescent="0.2">
      <c r="A2" s="1107" t="s">
        <v>1545</v>
      </c>
      <c r="B2" s="1107"/>
      <c r="C2" s="1107"/>
      <c r="D2" s="1107"/>
      <c r="E2" s="1107"/>
      <c r="F2" s="1107"/>
      <c r="G2" s="1107"/>
      <c r="H2" s="1107"/>
      <c r="I2" s="1107"/>
      <c r="J2" s="1107"/>
    </row>
    <row r="3" spans="1:11" ht="13.5" thickBot="1" x14ac:dyDescent="0.25">
      <c r="A3" s="8"/>
      <c r="B3" s="155"/>
      <c r="C3" s="155"/>
      <c r="D3" s="155"/>
      <c r="E3" s="41"/>
      <c r="F3" s="155"/>
      <c r="G3" s="155"/>
      <c r="H3" s="143"/>
      <c r="I3" s="143"/>
      <c r="J3" s="143"/>
    </row>
    <row r="4" spans="1:11" ht="121.5" customHeight="1" thickBot="1" x14ac:dyDescent="0.25">
      <c r="A4" s="356" t="s">
        <v>1</v>
      </c>
      <c r="B4" s="696" t="s">
        <v>406</v>
      </c>
      <c r="C4" s="697" t="s">
        <v>407</v>
      </c>
      <c r="D4" s="175" t="s">
        <v>408</v>
      </c>
      <c r="E4" s="355" t="s">
        <v>4</v>
      </c>
      <c r="F4" s="156" t="s">
        <v>409</v>
      </c>
      <c r="G4" s="200" t="s">
        <v>410</v>
      </c>
      <c r="H4" s="200" t="s">
        <v>411</v>
      </c>
      <c r="I4" s="200" t="s">
        <v>412</v>
      </c>
      <c r="J4" s="433" t="s">
        <v>413</v>
      </c>
      <c r="K4" s="75"/>
    </row>
    <row r="5" spans="1:11" s="161" customFormat="1" x14ac:dyDescent="0.2">
      <c r="A5" s="581">
        <v>1</v>
      </c>
      <c r="B5" s="159">
        <v>1</v>
      </c>
      <c r="C5" s="201">
        <v>2</v>
      </c>
      <c r="D5" s="160">
        <v>3</v>
      </c>
      <c r="E5" s="160">
        <v>4</v>
      </c>
      <c r="F5" s="160">
        <v>5</v>
      </c>
      <c r="G5" s="160">
        <v>6</v>
      </c>
      <c r="H5" s="202">
        <v>7</v>
      </c>
      <c r="I5" s="160">
        <v>8</v>
      </c>
      <c r="J5" s="698">
        <v>9</v>
      </c>
      <c r="K5" s="75"/>
    </row>
    <row r="6" spans="1:11" x14ac:dyDescent="0.2">
      <c r="A6" s="1150" t="s">
        <v>414</v>
      </c>
      <c r="B6" s="1151"/>
      <c r="C6" s="1151"/>
      <c r="D6" s="1151"/>
      <c r="E6" s="1151"/>
      <c r="F6" s="1151"/>
      <c r="G6" s="1151"/>
      <c r="H6" s="1151"/>
      <c r="I6" s="1151"/>
      <c r="J6" s="1152"/>
    </row>
    <row r="7" spans="1:11" ht="125.25" customHeight="1" x14ac:dyDescent="0.2">
      <c r="A7" s="31">
        <v>1</v>
      </c>
      <c r="B7" s="136" t="s">
        <v>16882</v>
      </c>
      <c r="C7" s="136" t="s">
        <v>78</v>
      </c>
      <c r="D7" s="136"/>
      <c r="E7" s="31">
        <v>2741</v>
      </c>
      <c r="F7" s="136" t="s">
        <v>16883</v>
      </c>
      <c r="G7" s="136" t="s">
        <v>16884</v>
      </c>
      <c r="H7" s="136" t="s">
        <v>16885</v>
      </c>
      <c r="I7" s="136" t="s">
        <v>16885</v>
      </c>
      <c r="J7" s="136" t="s">
        <v>16886</v>
      </c>
    </row>
    <row r="8" spans="1:11" x14ac:dyDescent="0.2">
      <c r="A8" s="699"/>
      <c r="B8" s="363" t="s">
        <v>7352</v>
      </c>
      <c r="C8" s="363">
        <v>0</v>
      </c>
      <c r="D8" s="363"/>
      <c r="E8" s="404">
        <f>SUM(E7)</f>
        <v>2741</v>
      </c>
      <c r="F8" s="363"/>
      <c r="G8" s="363"/>
      <c r="H8" s="363"/>
      <c r="I8" s="363"/>
      <c r="J8" s="363"/>
    </row>
    <row r="9" spans="1:11" s="3" customFormat="1" ht="63.75" x14ac:dyDescent="0.25">
      <c r="A9" s="31">
        <v>1</v>
      </c>
      <c r="B9" s="136" t="s">
        <v>16887</v>
      </c>
      <c r="C9" s="136" t="s">
        <v>3215</v>
      </c>
      <c r="D9" s="136"/>
      <c r="E9" s="31">
        <v>3010.65</v>
      </c>
      <c r="F9" s="136" t="s">
        <v>16888</v>
      </c>
      <c r="G9" s="136" t="s">
        <v>16889</v>
      </c>
      <c r="H9" s="136" t="s">
        <v>16890</v>
      </c>
      <c r="I9" s="136" t="s">
        <v>9941</v>
      </c>
      <c r="J9" s="136" t="s">
        <v>16891</v>
      </c>
    </row>
    <row r="10" spans="1:11" s="3" customFormat="1" ht="25.5" x14ac:dyDescent="0.25">
      <c r="A10" s="162"/>
      <c r="B10" s="164" t="s">
        <v>3221</v>
      </c>
      <c r="C10" s="164">
        <v>1</v>
      </c>
      <c r="D10" s="164"/>
      <c r="E10" s="162">
        <f>SUM(E9)</f>
        <v>3010.65</v>
      </c>
      <c r="F10" s="164"/>
      <c r="G10" s="164"/>
      <c r="H10" s="164"/>
      <c r="I10" s="164"/>
      <c r="J10" s="164"/>
    </row>
    <row r="11" spans="1:11" s="3" customFormat="1" ht="76.5" x14ac:dyDescent="0.25">
      <c r="A11" s="31">
        <v>1</v>
      </c>
      <c r="B11" s="136" t="s">
        <v>16892</v>
      </c>
      <c r="C11" s="136" t="s">
        <v>211</v>
      </c>
      <c r="D11" s="136"/>
      <c r="E11" s="31">
        <v>6138.13</v>
      </c>
      <c r="F11" s="136" t="s">
        <v>16893</v>
      </c>
      <c r="G11" s="136" t="s">
        <v>16894</v>
      </c>
      <c r="H11" s="136" t="s">
        <v>16890</v>
      </c>
      <c r="I11" s="136" t="s">
        <v>16895</v>
      </c>
      <c r="J11" s="136" t="s">
        <v>16896</v>
      </c>
    </row>
    <row r="12" spans="1:11" s="3" customFormat="1" ht="76.5" x14ac:dyDescent="0.25">
      <c r="A12" s="31">
        <v>2</v>
      </c>
      <c r="B12" s="136" t="s">
        <v>16897</v>
      </c>
      <c r="C12" s="136" t="s">
        <v>211</v>
      </c>
      <c r="D12" s="136"/>
      <c r="E12" s="700">
        <v>35359.339999999997</v>
      </c>
      <c r="F12" s="136" t="s">
        <v>16898</v>
      </c>
      <c r="G12" s="136" t="s">
        <v>16884</v>
      </c>
      <c r="H12" s="136" t="s">
        <v>16899</v>
      </c>
      <c r="I12" s="136" t="s">
        <v>16900</v>
      </c>
      <c r="J12" s="136" t="s">
        <v>16901</v>
      </c>
    </row>
    <row r="13" spans="1:11" s="3" customFormat="1" ht="25.5" x14ac:dyDescent="0.25">
      <c r="A13" s="162"/>
      <c r="B13" s="164" t="s">
        <v>425</v>
      </c>
      <c r="C13" s="164">
        <v>2</v>
      </c>
      <c r="D13" s="164"/>
      <c r="E13" s="162">
        <f>SUM(E11:E12)</f>
        <v>41497.469999999994</v>
      </c>
      <c r="F13" s="164" t="s">
        <v>16902</v>
      </c>
      <c r="G13" s="164"/>
      <c r="H13" s="164"/>
      <c r="I13" s="164"/>
      <c r="J13" s="164"/>
    </row>
    <row r="14" spans="1:11" s="3" customFormat="1" ht="38.25" x14ac:dyDescent="0.25">
      <c r="A14" s="31">
        <v>1</v>
      </c>
      <c r="B14" s="136" t="s">
        <v>16903</v>
      </c>
      <c r="C14" s="136" t="s">
        <v>427</v>
      </c>
      <c r="D14" s="136" t="s">
        <v>454</v>
      </c>
      <c r="E14" s="31">
        <v>1782</v>
      </c>
      <c r="F14" s="136" t="s">
        <v>16904</v>
      </c>
      <c r="G14" s="402" t="s">
        <v>16904</v>
      </c>
      <c r="H14" s="136" t="s">
        <v>16905</v>
      </c>
      <c r="I14" s="136" t="s">
        <v>16906</v>
      </c>
      <c r="J14" s="136" t="s">
        <v>16907</v>
      </c>
    </row>
    <row r="15" spans="1:11" s="3" customFormat="1" x14ac:dyDescent="0.25">
      <c r="A15" s="165"/>
      <c r="B15" s="166" t="s">
        <v>460</v>
      </c>
      <c r="C15" s="166">
        <v>1</v>
      </c>
      <c r="D15" s="166"/>
      <c r="E15" s="165">
        <f>SUM(E14)</f>
        <v>1782</v>
      </c>
      <c r="F15" s="166"/>
      <c r="G15" s="166"/>
      <c r="H15" s="166"/>
      <c r="I15" s="166"/>
      <c r="J15" s="166"/>
    </row>
    <row r="16" spans="1:11" s="3" customFormat="1" ht="38.25" x14ac:dyDescent="0.25">
      <c r="A16" s="162"/>
      <c r="B16" s="164" t="s">
        <v>1507</v>
      </c>
      <c r="C16" s="164">
        <f>SUM(C15)</f>
        <v>1</v>
      </c>
      <c r="D16" s="164"/>
      <c r="E16" s="162">
        <f>SUM(E15)</f>
        <v>1782</v>
      </c>
      <c r="F16" s="164"/>
      <c r="G16" s="164"/>
      <c r="H16" s="164"/>
      <c r="I16" s="164"/>
      <c r="J16" s="164"/>
    </row>
    <row r="17" spans="1:10" s="3" customFormat="1" ht="51" x14ac:dyDescent="0.25">
      <c r="A17" s="31">
        <v>1</v>
      </c>
      <c r="B17" s="136" t="s">
        <v>16908</v>
      </c>
      <c r="C17" s="136" t="s">
        <v>1721</v>
      </c>
      <c r="D17" s="136"/>
      <c r="E17" s="31">
        <v>28</v>
      </c>
      <c r="F17" s="136" t="s">
        <v>16909</v>
      </c>
      <c r="G17" s="402" t="s">
        <v>16904</v>
      </c>
      <c r="H17" s="136" t="s">
        <v>16910</v>
      </c>
      <c r="I17" s="136" t="s">
        <v>16911</v>
      </c>
      <c r="J17" s="136" t="s">
        <v>16912</v>
      </c>
    </row>
    <row r="18" spans="1:10" s="3" customFormat="1" ht="63.75" x14ac:dyDescent="0.25">
      <c r="A18" s="162"/>
      <c r="B18" s="164" t="s">
        <v>3344</v>
      </c>
      <c r="C18" s="164">
        <v>1</v>
      </c>
      <c r="D18" s="164"/>
      <c r="E18" s="162">
        <f>SUM(E17)</f>
        <v>28</v>
      </c>
      <c r="F18" s="164"/>
      <c r="G18" s="164"/>
      <c r="H18" s="164"/>
      <c r="I18" s="164"/>
      <c r="J18" s="164"/>
    </row>
    <row r="19" spans="1:10" s="3" customFormat="1" ht="38.25" x14ac:dyDescent="0.25">
      <c r="A19" s="31">
        <v>1</v>
      </c>
      <c r="B19" s="136" t="s">
        <v>16913</v>
      </c>
      <c r="C19" s="136" t="s">
        <v>1514</v>
      </c>
      <c r="D19" s="136" t="s">
        <v>487</v>
      </c>
      <c r="E19" s="31">
        <v>11</v>
      </c>
      <c r="F19" s="136" t="s">
        <v>16914</v>
      </c>
      <c r="G19" s="402" t="s">
        <v>16915</v>
      </c>
      <c r="H19" s="136" t="s">
        <v>16916</v>
      </c>
      <c r="I19" s="136" t="s">
        <v>16917</v>
      </c>
      <c r="J19" s="136" t="s">
        <v>16918</v>
      </c>
    </row>
    <row r="20" spans="1:10" s="3" customFormat="1" ht="25.5" x14ac:dyDescent="0.25">
      <c r="A20" s="165"/>
      <c r="B20" s="166" t="s">
        <v>8955</v>
      </c>
      <c r="C20" s="166">
        <v>1</v>
      </c>
      <c r="D20" s="166"/>
      <c r="E20" s="165">
        <f>SUM(E19)</f>
        <v>11</v>
      </c>
      <c r="F20" s="166"/>
      <c r="G20" s="166"/>
      <c r="H20" s="166"/>
      <c r="I20" s="166"/>
      <c r="J20" s="166"/>
    </row>
    <row r="21" spans="1:10" s="3" customFormat="1" ht="38.25" x14ac:dyDescent="0.25">
      <c r="A21" s="162"/>
      <c r="B21" s="164" t="s">
        <v>1719</v>
      </c>
      <c r="C21" s="164">
        <f>SUM(C20)</f>
        <v>1</v>
      </c>
      <c r="D21" s="164"/>
      <c r="E21" s="162">
        <f>SUM(E20)</f>
        <v>11</v>
      </c>
      <c r="F21" s="164"/>
      <c r="G21" s="164"/>
      <c r="H21" s="164"/>
      <c r="I21" s="164"/>
      <c r="J21" s="164"/>
    </row>
    <row r="22" spans="1:10" s="3" customFormat="1" ht="38.25" x14ac:dyDescent="0.25">
      <c r="A22" s="31">
        <v>1</v>
      </c>
      <c r="B22" s="136" t="s">
        <v>16919</v>
      </c>
      <c r="C22" s="136" t="s">
        <v>11885</v>
      </c>
      <c r="D22" s="136"/>
      <c r="E22" s="31">
        <v>18.48</v>
      </c>
      <c r="F22" s="136" t="s">
        <v>16920</v>
      </c>
      <c r="G22" s="136" t="s">
        <v>16921</v>
      </c>
      <c r="H22" s="136" t="s">
        <v>16919</v>
      </c>
      <c r="I22" s="136" t="s">
        <v>16922</v>
      </c>
      <c r="J22" s="136" t="s">
        <v>16923</v>
      </c>
    </row>
    <row r="23" spans="1:10" s="3" customFormat="1" ht="38.25" x14ac:dyDescent="0.25">
      <c r="A23" s="162"/>
      <c r="B23" s="164" t="s">
        <v>11889</v>
      </c>
      <c r="C23" s="164">
        <v>1</v>
      </c>
      <c r="D23" s="164"/>
      <c r="E23" s="162">
        <f>SUM(E22)</f>
        <v>18.48</v>
      </c>
      <c r="F23" s="164"/>
      <c r="G23" s="164"/>
      <c r="H23" s="164"/>
      <c r="I23" s="164"/>
      <c r="J23" s="164"/>
    </row>
    <row r="24" spans="1:10" s="3" customFormat="1" ht="51" x14ac:dyDescent="0.25">
      <c r="A24" s="168"/>
      <c r="B24" s="169" t="s">
        <v>537</v>
      </c>
      <c r="C24" s="169">
        <f>C23+C21+C18+C16+C13+C10+C8</f>
        <v>7</v>
      </c>
      <c r="D24" s="169"/>
      <c r="E24" s="168">
        <f>E23+E21+E18+E16+E13+E10+E8</f>
        <v>49088.6</v>
      </c>
      <c r="F24" s="169" t="s">
        <v>16924</v>
      </c>
      <c r="G24" s="169"/>
      <c r="H24" s="169"/>
      <c r="I24" s="169"/>
      <c r="J24" s="169"/>
    </row>
    <row r="25" spans="1:10" s="3" customFormat="1" x14ac:dyDescent="0.25">
      <c r="A25" s="1119" t="s">
        <v>538</v>
      </c>
      <c r="B25" s="1119"/>
      <c r="C25" s="1119"/>
      <c r="D25" s="1119"/>
      <c r="E25" s="1119"/>
      <c r="F25" s="1119"/>
      <c r="G25" s="1119"/>
      <c r="H25" s="1119"/>
      <c r="I25" s="1119"/>
      <c r="J25" s="1119"/>
    </row>
    <row r="26" spans="1:10" s="3" customFormat="1" ht="51" x14ac:dyDescent="0.25">
      <c r="A26" s="31">
        <v>1</v>
      </c>
      <c r="B26" s="136" t="s">
        <v>16925</v>
      </c>
      <c r="C26" s="136" t="s">
        <v>539</v>
      </c>
      <c r="D26" s="136"/>
      <c r="E26" s="31">
        <v>17890.2</v>
      </c>
      <c r="F26" s="136" t="s">
        <v>16926</v>
      </c>
      <c r="G26" s="136" t="s">
        <v>16884</v>
      </c>
      <c r="H26" s="136" t="s">
        <v>16927</v>
      </c>
      <c r="I26" s="136" t="s">
        <v>16928</v>
      </c>
      <c r="J26" s="136" t="s">
        <v>16929</v>
      </c>
    </row>
    <row r="27" spans="1:10" s="3" customFormat="1" ht="267.75" x14ac:dyDescent="0.25">
      <c r="A27" s="31">
        <v>2</v>
      </c>
      <c r="B27" s="136" t="s">
        <v>16930</v>
      </c>
      <c r="C27" s="136" t="s">
        <v>539</v>
      </c>
      <c r="D27" s="136"/>
      <c r="E27" s="31">
        <v>7394.3</v>
      </c>
      <c r="F27" s="136" t="s">
        <v>16931</v>
      </c>
      <c r="G27" s="402" t="s">
        <v>16894</v>
      </c>
      <c r="H27" s="136" t="s">
        <v>16932</v>
      </c>
      <c r="I27" s="402" t="s">
        <v>16933</v>
      </c>
      <c r="J27" s="136" t="s">
        <v>16934</v>
      </c>
    </row>
    <row r="28" spans="1:10" s="3" customFormat="1" ht="114.75" x14ac:dyDescent="0.25">
      <c r="A28" s="31">
        <v>3</v>
      </c>
      <c r="B28" s="136" t="s">
        <v>16935</v>
      </c>
      <c r="C28" s="136" t="s">
        <v>539</v>
      </c>
      <c r="D28" s="136"/>
      <c r="E28" s="31">
        <v>8195.4</v>
      </c>
      <c r="F28" s="136" t="s">
        <v>16936</v>
      </c>
      <c r="G28" s="402" t="s">
        <v>16884</v>
      </c>
      <c r="H28" s="136" t="s">
        <v>16937</v>
      </c>
      <c r="I28" s="136" t="s">
        <v>16938</v>
      </c>
      <c r="J28" s="136" t="s">
        <v>16939</v>
      </c>
    </row>
    <row r="29" spans="1:10" s="3" customFormat="1" ht="90" x14ac:dyDescent="0.25">
      <c r="A29" s="31">
        <v>4</v>
      </c>
      <c r="B29" s="136" t="s">
        <v>16940</v>
      </c>
      <c r="C29" s="136" t="s">
        <v>539</v>
      </c>
      <c r="D29" s="136"/>
      <c r="E29" s="31">
        <v>3152.7</v>
      </c>
      <c r="F29" s="136" t="s">
        <v>16941</v>
      </c>
      <c r="G29" s="402" t="s">
        <v>16915</v>
      </c>
      <c r="H29" s="136" t="s">
        <v>16942</v>
      </c>
      <c r="I29" s="126" t="s">
        <v>16943</v>
      </c>
      <c r="J29" s="136" t="s">
        <v>16944</v>
      </c>
    </row>
    <row r="30" spans="1:10" s="3" customFormat="1" ht="140.25" x14ac:dyDescent="0.25">
      <c r="A30" s="31">
        <v>5</v>
      </c>
      <c r="B30" s="136" t="s">
        <v>16945</v>
      </c>
      <c r="C30" s="136" t="s">
        <v>539</v>
      </c>
      <c r="D30" s="136"/>
      <c r="E30" s="31">
        <v>2712.6</v>
      </c>
      <c r="F30" s="136" t="s">
        <v>16946</v>
      </c>
      <c r="G30" s="402" t="s">
        <v>16915</v>
      </c>
      <c r="H30" s="136" t="s">
        <v>16947</v>
      </c>
      <c r="I30" s="402" t="str">
        <f>'[1]Форма 4'!$F$33</f>
        <v>Березнегуватська селищна рада, Білокриницька, Висунська, Любомирівська, Маліївська, Мурахівська, Нововолодимирівська, Новосевастопольська, Сергіївська та Федорівська сільради (Березнегуватська ТГ)</v>
      </c>
      <c r="J30" s="136" t="s">
        <v>16948</v>
      </c>
    </row>
    <row r="31" spans="1:10" s="3" customFormat="1" ht="25.5" x14ac:dyDescent="0.25">
      <c r="A31" s="162"/>
      <c r="B31" s="164" t="s">
        <v>546</v>
      </c>
      <c r="C31" s="164">
        <v>5</v>
      </c>
      <c r="D31" s="164"/>
      <c r="E31" s="162">
        <f>SUM(E26:E30)</f>
        <v>39345.199999999997</v>
      </c>
      <c r="F31" s="164"/>
      <c r="G31" s="164"/>
      <c r="H31" s="164"/>
      <c r="I31" s="164"/>
      <c r="J31" s="164"/>
    </row>
    <row r="32" spans="1:10" s="3" customFormat="1" x14ac:dyDescent="0.25">
      <c r="A32" s="31">
        <v>1</v>
      </c>
      <c r="B32" s="136" t="s">
        <v>16949</v>
      </c>
      <c r="C32" s="136" t="s">
        <v>427</v>
      </c>
      <c r="D32" s="136" t="s">
        <v>428</v>
      </c>
      <c r="E32" s="31">
        <v>6</v>
      </c>
      <c r="F32" s="136" t="s">
        <v>16950</v>
      </c>
      <c r="G32" s="136" t="s">
        <v>16951</v>
      </c>
      <c r="H32" s="136"/>
      <c r="I32" s="136"/>
      <c r="J32" s="136" t="s">
        <v>16952</v>
      </c>
    </row>
    <row r="33" spans="1:10" s="3" customFormat="1" ht="30" x14ac:dyDescent="0.25">
      <c r="A33" s="31">
        <v>2</v>
      </c>
      <c r="B33" s="136" t="s">
        <v>16953</v>
      </c>
      <c r="C33" s="136" t="s">
        <v>427</v>
      </c>
      <c r="D33" s="136" t="s">
        <v>428</v>
      </c>
      <c r="E33" s="31">
        <v>260</v>
      </c>
      <c r="F33" s="136" t="s">
        <v>16954</v>
      </c>
      <c r="G33" s="136" t="s">
        <v>16884</v>
      </c>
      <c r="H33" s="126" t="s">
        <v>16955</v>
      </c>
      <c r="I33" s="126" t="s">
        <v>16955</v>
      </c>
      <c r="J33" s="136" t="s">
        <v>16956</v>
      </c>
    </row>
    <row r="34" spans="1:10" s="3" customFormat="1" ht="25.5" x14ac:dyDescent="0.25">
      <c r="A34" s="31">
        <v>3</v>
      </c>
      <c r="B34" s="136" t="s">
        <v>16957</v>
      </c>
      <c r="C34" s="136" t="s">
        <v>427</v>
      </c>
      <c r="D34" s="136" t="s">
        <v>428</v>
      </c>
      <c r="E34" s="31">
        <v>250</v>
      </c>
      <c r="F34" s="136" t="s">
        <v>16958</v>
      </c>
      <c r="G34" s="136" t="s">
        <v>16884</v>
      </c>
      <c r="H34" s="136" t="s">
        <v>16959</v>
      </c>
      <c r="I34" s="136" t="s">
        <v>16959</v>
      </c>
      <c r="J34" s="136" t="s">
        <v>16960</v>
      </c>
    </row>
    <row r="35" spans="1:10" s="3" customFormat="1" ht="25.5" x14ac:dyDescent="0.25">
      <c r="A35" s="31">
        <v>4</v>
      </c>
      <c r="B35" s="136" t="s">
        <v>16961</v>
      </c>
      <c r="C35" s="136" t="s">
        <v>427</v>
      </c>
      <c r="D35" s="136" t="s">
        <v>428</v>
      </c>
      <c r="E35" s="31">
        <v>200</v>
      </c>
      <c r="F35" s="136" t="s">
        <v>16958</v>
      </c>
      <c r="G35" s="136" t="s">
        <v>16884</v>
      </c>
      <c r="H35" s="136" t="s">
        <v>16959</v>
      </c>
      <c r="I35" s="136" t="s">
        <v>16959</v>
      </c>
      <c r="J35" s="136" t="s">
        <v>16960</v>
      </c>
    </row>
    <row r="36" spans="1:10" s="3" customFormat="1" ht="51" x14ac:dyDescent="0.25">
      <c r="A36" s="31">
        <v>5</v>
      </c>
      <c r="B36" s="136" t="s">
        <v>16962</v>
      </c>
      <c r="C36" s="136" t="s">
        <v>427</v>
      </c>
      <c r="D36" s="136" t="s">
        <v>428</v>
      </c>
      <c r="E36" s="31">
        <v>300</v>
      </c>
      <c r="F36" s="136" t="s">
        <v>16884</v>
      </c>
      <c r="G36" s="136" t="s">
        <v>16884</v>
      </c>
      <c r="H36" s="136" t="s">
        <v>16963</v>
      </c>
      <c r="I36" s="136" t="s">
        <v>16964</v>
      </c>
      <c r="J36" s="136" t="s">
        <v>16965</v>
      </c>
    </row>
    <row r="37" spans="1:10" s="3" customFormat="1" ht="25.5" x14ac:dyDescent="0.25">
      <c r="A37" s="31">
        <v>6</v>
      </c>
      <c r="B37" s="136" t="s">
        <v>16966</v>
      </c>
      <c r="C37" s="136" t="s">
        <v>427</v>
      </c>
      <c r="D37" s="136" t="s">
        <v>428</v>
      </c>
      <c r="E37" s="31">
        <v>150</v>
      </c>
      <c r="F37" s="136" t="s">
        <v>16967</v>
      </c>
      <c r="G37" s="136" t="s">
        <v>16915</v>
      </c>
      <c r="H37" s="136" t="s">
        <v>16959</v>
      </c>
      <c r="I37" s="136" t="s">
        <v>16959</v>
      </c>
      <c r="J37" s="136" t="s">
        <v>16968</v>
      </c>
    </row>
    <row r="38" spans="1:10" s="3" customFormat="1" ht="25.5" x14ac:dyDescent="0.25">
      <c r="A38" s="31">
        <v>7</v>
      </c>
      <c r="B38" s="136" t="s">
        <v>16969</v>
      </c>
      <c r="C38" s="136" t="s">
        <v>427</v>
      </c>
      <c r="D38" s="136" t="s">
        <v>428</v>
      </c>
      <c r="E38" s="31">
        <v>50</v>
      </c>
      <c r="F38" s="136" t="s">
        <v>16967</v>
      </c>
      <c r="G38" s="136" t="s">
        <v>16915</v>
      </c>
      <c r="H38" s="136" t="s">
        <v>16959</v>
      </c>
      <c r="I38" s="136" t="s">
        <v>16959</v>
      </c>
      <c r="J38" s="136" t="s">
        <v>16968</v>
      </c>
    </row>
    <row r="39" spans="1:10" s="3" customFormat="1" ht="25.5" x14ac:dyDescent="0.25">
      <c r="A39" s="31">
        <v>8</v>
      </c>
      <c r="B39" s="136" t="s">
        <v>16970</v>
      </c>
      <c r="C39" s="136" t="s">
        <v>427</v>
      </c>
      <c r="D39" s="136" t="s">
        <v>428</v>
      </c>
      <c r="E39" s="31">
        <v>25</v>
      </c>
      <c r="F39" s="136" t="s">
        <v>16967</v>
      </c>
      <c r="G39" s="136" t="s">
        <v>16915</v>
      </c>
      <c r="H39" s="136" t="s">
        <v>16959</v>
      </c>
      <c r="I39" s="136" t="s">
        <v>16959</v>
      </c>
      <c r="J39" s="136" t="s">
        <v>16968</v>
      </c>
    </row>
    <row r="40" spans="1:10" s="3" customFormat="1" ht="25.5" x14ac:dyDescent="0.25">
      <c r="A40" s="31">
        <v>9</v>
      </c>
      <c r="B40" s="136" t="s">
        <v>16971</v>
      </c>
      <c r="C40" s="136" t="s">
        <v>427</v>
      </c>
      <c r="D40" s="136" t="s">
        <v>428</v>
      </c>
      <c r="E40" s="31">
        <v>30</v>
      </c>
      <c r="F40" s="136" t="s">
        <v>16914</v>
      </c>
      <c r="G40" s="136" t="s">
        <v>16915</v>
      </c>
      <c r="H40" s="136" t="s">
        <v>16959</v>
      </c>
      <c r="I40" s="136" t="s">
        <v>16959</v>
      </c>
      <c r="J40" s="136" t="s">
        <v>16972</v>
      </c>
    </row>
    <row r="41" spans="1:10" s="3" customFormat="1" ht="25.5" x14ac:dyDescent="0.25">
      <c r="A41" s="31">
        <v>10</v>
      </c>
      <c r="B41" s="136" t="s">
        <v>16973</v>
      </c>
      <c r="C41" s="136" t="s">
        <v>427</v>
      </c>
      <c r="D41" s="136" t="s">
        <v>428</v>
      </c>
      <c r="E41" s="31">
        <v>15</v>
      </c>
      <c r="F41" s="136" t="s">
        <v>16914</v>
      </c>
      <c r="G41" s="136" t="s">
        <v>16915</v>
      </c>
      <c r="H41" s="136" t="s">
        <v>16959</v>
      </c>
      <c r="I41" s="136" t="s">
        <v>16959</v>
      </c>
      <c r="J41" s="136" t="s">
        <v>16972</v>
      </c>
    </row>
    <row r="42" spans="1:10" s="3" customFormat="1" ht="25.5" x14ac:dyDescent="0.25">
      <c r="A42" s="31">
        <v>11</v>
      </c>
      <c r="B42" s="136" t="s">
        <v>16974</v>
      </c>
      <c r="C42" s="136" t="s">
        <v>427</v>
      </c>
      <c r="D42" s="136" t="s">
        <v>428</v>
      </c>
      <c r="E42" s="31">
        <v>87.2</v>
      </c>
      <c r="F42" s="136" t="s">
        <v>16975</v>
      </c>
      <c r="G42" s="402" t="s">
        <v>16976</v>
      </c>
      <c r="H42" s="136" t="s">
        <v>16959</v>
      </c>
      <c r="I42" s="136" t="s">
        <v>16959</v>
      </c>
      <c r="J42" s="136" t="s">
        <v>16972</v>
      </c>
    </row>
    <row r="43" spans="1:10" s="3" customFormat="1" ht="25.5" x14ac:dyDescent="0.25">
      <c r="A43" s="31">
        <v>12</v>
      </c>
      <c r="B43" s="136" t="s">
        <v>16977</v>
      </c>
      <c r="C43" s="136" t="s">
        <v>427</v>
      </c>
      <c r="D43" s="136" t="s">
        <v>428</v>
      </c>
      <c r="E43" s="31">
        <v>36.799999999999997</v>
      </c>
      <c r="F43" s="136" t="s">
        <v>16909</v>
      </c>
      <c r="G43" s="402" t="s">
        <v>16904</v>
      </c>
      <c r="H43" s="136" t="s">
        <v>16978</v>
      </c>
      <c r="I43" s="136" t="s">
        <v>16978</v>
      </c>
      <c r="J43" s="136" t="s">
        <v>16968</v>
      </c>
    </row>
    <row r="44" spans="1:10" s="3" customFormat="1" ht="38.25" x14ac:dyDescent="0.25">
      <c r="A44" s="31">
        <v>13</v>
      </c>
      <c r="B44" s="136" t="s">
        <v>16979</v>
      </c>
      <c r="C44" s="136" t="s">
        <v>427</v>
      </c>
      <c r="D44" s="136" t="s">
        <v>428</v>
      </c>
      <c r="E44" s="31">
        <v>239</v>
      </c>
      <c r="F44" s="136" t="s">
        <v>16909</v>
      </c>
      <c r="G44" s="402" t="s">
        <v>16904</v>
      </c>
      <c r="H44" s="136" t="s">
        <v>16910</v>
      </c>
      <c r="I44" s="136" t="s">
        <v>16980</v>
      </c>
      <c r="J44" s="136" t="s">
        <v>16968</v>
      </c>
    </row>
    <row r="45" spans="1:10" s="3" customFormat="1" ht="63.75" x14ac:dyDescent="0.25">
      <c r="A45" s="31">
        <v>14</v>
      </c>
      <c r="B45" s="136" t="s">
        <v>16981</v>
      </c>
      <c r="C45" s="136" t="s">
        <v>427</v>
      </c>
      <c r="D45" s="136" t="s">
        <v>428</v>
      </c>
      <c r="E45" s="31">
        <v>1343.1</v>
      </c>
      <c r="F45" s="136" t="s">
        <v>16958</v>
      </c>
      <c r="G45" s="402" t="s">
        <v>16884</v>
      </c>
      <c r="H45" s="136" t="s">
        <v>16982</v>
      </c>
      <c r="I45" s="136" t="s">
        <v>16983</v>
      </c>
      <c r="J45" s="136" t="s">
        <v>16984</v>
      </c>
    </row>
    <row r="46" spans="1:10" s="3" customFormat="1" ht="25.5" x14ac:dyDescent="0.25">
      <c r="A46" s="31">
        <v>15</v>
      </c>
      <c r="B46" s="136" t="s">
        <v>16985</v>
      </c>
      <c r="C46" s="136" t="s">
        <v>427</v>
      </c>
      <c r="D46" s="136" t="s">
        <v>428</v>
      </c>
      <c r="E46" s="31">
        <v>5.6</v>
      </c>
      <c r="F46" s="136" t="s">
        <v>16884</v>
      </c>
      <c r="G46" s="402" t="s">
        <v>16884</v>
      </c>
      <c r="H46" s="136" t="s">
        <v>16959</v>
      </c>
      <c r="I46" s="136" t="s">
        <v>16959</v>
      </c>
      <c r="J46" s="136" t="s">
        <v>16986</v>
      </c>
    </row>
    <row r="47" spans="1:10" s="3" customFormat="1" ht="51" x14ac:dyDescent="0.25">
      <c r="A47" s="31">
        <v>16</v>
      </c>
      <c r="B47" s="136" t="s">
        <v>16987</v>
      </c>
      <c r="C47" s="136" t="s">
        <v>427</v>
      </c>
      <c r="D47" s="136" t="s">
        <v>428</v>
      </c>
      <c r="E47" s="31">
        <v>328.3</v>
      </c>
      <c r="F47" s="136" t="s">
        <v>16915</v>
      </c>
      <c r="G47" s="402" t="s">
        <v>16915</v>
      </c>
      <c r="H47" s="136" t="s">
        <v>16988</v>
      </c>
      <c r="I47" s="136" t="s">
        <v>16989</v>
      </c>
      <c r="J47" s="136" t="s">
        <v>16990</v>
      </c>
    </row>
    <row r="48" spans="1:10" s="3" customFormat="1" ht="25.5" x14ac:dyDescent="0.25">
      <c r="A48" s="31">
        <v>17</v>
      </c>
      <c r="B48" s="136" t="s">
        <v>16991</v>
      </c>
      <c r="C48" s="136" t="s">
        <v>427</v>
      </c>
      <c r="D48" s="136" t="s">
        <v>428</v>
      </c>
      <c r="E48" s="31">
        <v>96.06</v>
      </c>
      <c r="F48" s="136" t="s">
        <v>16909</v>
      </c>
      <c r="G48" s="402" t="s">
        <v>16904</v>
      </c>
      <c r="H48" s="136" t="s">
        <v>16959</v>
      </c>
      <c r="I48" s="136" t="s">
        <v>16959</v>
      </c>
      <c r="J48" s="136" t="s">
        <v>16992</v>
      </c>
    </row>
    <row r="49" spans="1:10" s="3" customFormat="1" ht="25.5" x14ac:dyDescent="0.25">
      <c r="A49" s="31">
        <v>18</v>
      </c>
      <c r="B49" s="136" t="s">
        <v>16993</v>
      </c>
      <c r="C49" s="136" t="s">
        <v>427</v>
      </c>
      <c r="D49" s="136" t="s">
        <v>428</v>
      </c>
      <c r="E49" s="31">
        <v>42.78</v>
      </c>
      <c r="F49" s="136" t="s">
        <v>16994</v>
      </c>
      <c r="G49" s="402" t="s">
        <v>16995</v>
      </c>
      <c r="H49" s="136" t="s">
        <v>16959</v>
      </c>
      <c r="I49" s="136" t="s">
        <v>16959</v>
      </c>
      <c r="J49" s="136" t="s">
        <v>16992</v>
      </c>
    </row>
    <row r="50" spans="1:10" s="3" customFormat="1" ht="51" x14ac:dyDescent="0.25">
      <c r="A50" s="31">
        <v>19</v>
      </c>
      <c r="B50" s="136" t="s">
        <v>16996</v>
      </c>
      <c r="C50" s="136" t="s">
        <v>427</v>
      </c>
      <c r="D50" s="136" t="s">
        <v>428</v>
      </c>
      <c r="E50" s="31">
        <v>523.70000000000005</v>
      </c>
      <c r="F50" s="136" t="s">
        <v>16997</v>
      </c>
      <c r="G50" s="402" t="s">
        <v>16904</v>
      </c>
      <c r="H50" s="136" t="s">
        <v>16998</v>
      </c>
      <c r="I50" s="136" t="s">
        <v>16999</v>
      </c>
      <c r="J50" s="136" t="s">
        <v>16992</v>
      </c>
    </row>
    <row r="51" spans="1:10" s="3" customFormat="1" ht="25.5" x14ac:dyDescent="0.25">
      <c r="A51" s="31">
        <v>20</v>
      </c>
      <c r="B51" s="136" t="s">
        <v>17000</v>
      </c>
      <c r="C51" s="136" t="s">
        <v>427</v>
      </c>
      <c r="D51" s="136" t="s">
        <v>428</v>
      </c>
      <c r="E51" s="31">
        <v>20.7</v>
      </c>
      <c r="F51" s="136" t="s">
        <v>16958</v>
      </c>
      <c r="G51" s="402" t="s">
        <v>16884</v>
      </c>
      <c r="H51" s="136" t="s">
        <v>16959</v>
      </c>
      <c r="I51" s="136" t="s">
        <v>16959</v>
      </c>
      <c r="J51" s="136" t="s">
        <v>16992</v>
      </c>
    </row>
    <row r="52" spans="1:10" s="3" customFormat="1" ht="25.5" x14ac:dyDescent="0.25">
      <c r="A52" s="31">
        <v>21</v>
      </c>
      <c r="B52" s="136" t="s">
        <v>17001</v>
      </c>
      <c r="C52" s="136" t="s">
        <v>427</v>
      </c>
      <c r="D52" s="136" t="s">
        <v>428</v>
      </c>
      <c r="E52" s="31">
        <v>114.96</v>
      </c>
      <c r="F52" s="136" t="s">
        <v>16995</v>
      </c>
      <c r="G52" s="402" t="s">
        <v>16904</v>
      </c>
      <c r="H52" s="136" t="s">
        <v>16959</v>
      </c>
      <c r="I52" s="136" t="s">
        <v>16959</v>
      </c>
      <c r="J52" s="136" t="s">
        <v>16992</v>
      </c>
    </row>
    <row r="53" spans="1:10" s="3" customFormat="1" ht="102" x14ac:dyDescent="0.25">
      <c r="A53" s="31">
        <v>22</v>
      </c>
      <c r="B53" s="136" t="s">
        <v>17002</v>
      </c>
      <c r="C53" s="136" t="s">
        <v>427</v>
      </c>
      <c r="D53" s="136" t="s">
        <v>428</v>
      </c>
      <c r="E53" s="31">
        <v>159.02000000000001</v>
      </c>
      <c r="F53" s="136" t="s">
        <v>16904</v>
      </c>
      <c r="G53" s="136" t="s">
        <v>16904</v>
      </c>
      <c r="H53" s="136" t="s">
        <v>17003</v>
      </c>
      <c r="I53" s="136" t="s">
        <v>17003</v>
      </c>
      <c r="J53" s="136" t="s">
        <v>16992</v>
      </c>
    </row>
    <row r="54" spans="1:10" s="3" customFormat="1" ht="63.75" x14ac:dyDescent="0.25">
      <c r="A54" s="31">
        <v>23</v>
      </c>
      <c r="B54" s="15" t="s">
        <v>17004</v>
      </c>
      <c r="C54" s="136" t="s">
        <v>427</v>
      </c>
      <c r="D54" s="136" t="s">
        <v>428</v>
      </c>
      <c r="E54" s="701">
        <v>96.72</v>
      </c>
      <c r="F54" s="702" t="s">
        <v>17005</v>
      </c>
      <c r="G54" s="402" t="s">
        <v>16995</v>
      </c>
      <c r="H54" s="702" t="s">
        <v>17005</v>
      </c>
      <c r="I54" s="703"/>
      <c r="J54" s="704" t="s">
        <v>17006</v>
      </c>
    </row>
    <row r="55" spans="1:10" s="3" customFormat="1" ht="51" x14ac:dyDescent="0.25">
      <c r="A55" s="31">
        <v>24</v>
      </c>
      <c r="B55" s="15" t="s">
        <v>17007</v>
      </c>
      <c r="C55" s="136" t="s">
        <v>427</v>
      </c>
      <c r="D55" s="136" t="s">
        <v>428</v>
      </c>
      <c r="E55" s="701">
        <v>81.430000000000007</v>
      </c>
      <c r="F55" s="136" t="s">
        <v>17008</v>
      </c>
      <c r="G55" s="136" t="s">
        <v>16915</v>
      </c>
      <c r="H55" s="136" t="s">
        <v>17009</v>
      </c>
      <c r="I55" s="93"/>
      <c r="J55" s="704" t="s">
        <v>17006</v>
      </c>
    </row>
    <row r="56" spans="1:10" s="3" customFormat="1" ht="63.75" x14ac:dyDescent="0.25">
      <c r="A56" s="31">
        <v>25</v>
      </c>
      <c r="B56" s="15" t="s">
        <v>17010</v>
      </c>
      <c r="C56" s="136" t="s">
        <v>427</v>
      </c>
      <c r="D56" s="136" t="s">
        <v>428</v>
      </c>
      <c r="E56" s="701">
        <v>115.44</v>
      </c>
      <c r="F56" s="136" t="s">
        <v>17011</v>
      </c>
      <c r="G56" s="136" t="s">
        <v>16904</v>
      </c>
      <c r="H56" s="136" t="s">
        <v>17012</v>
      </c>
      <c r="I56" s="93"/>
      <c r="J56" s="704" t="s">
        <v>17006</v>
      </c>
    </row>
    <row r="57" spans="1:10" s="3" customFormat="1" ht="51" x14ac:dyDescent="0.25">
      <c r="A57" s="31">
        <v>26</v>
      </c>
      <c r="B57" s="15" t="s">
        <v>17013</v>
      </c>
      <c r="C57" s="136" t="s">
        <v>427</v>
      </c>
      <c r="D57" s="136" t="s">
        <v>428</v>
      </c>
      <c r="E57" s="701">
        <v>87.66</v>
      </c>
      <c r="F57" s="136" t="s">
        <v>17014</v>
      </c>
      <c r="G57" s="136" t="s">
        <v>16904</v>
      </c>
      <c r="H57" s="136" t="s">
        <v>17015</v>
      </c>
      <c r="I57" s="136"/>
      <c r="J57" s="704" t="s">
        <v>17006</v>
      </c>
    </row>
    <row r="58" spans="1:10" s="3" customFormat="1" ht="89.25" x14ac:dyDescent="0.25">
      <c r="A58" s="31">
        <v>27</v>
      </c>
      <c r="B58" s="15" t="s">
        <v>17016</v>
      </c>
      <c r="C58" s="136" t="s">
        <v>427</v>
      </c>
      <c r="D58" s="136" t="s">
        <v>428</v>
      </c>
      <c r="E58" s="701">
        <v>1094.82</v>
      </c>
      <c r="F58" s="136" t="s">
        <v>17017</v>
      </c>
      <c r="G58" s="136" t="s">
        <v>16915</v>
      </c>
      <c r="H58" s="136" t="s">
        <v>17018</v>
      </c>
      <c r="I58" s="93"/>
      <c r="J58" s="704" t="s">
        <v>17006</v>
      </c>
    </row>
    <row r="59" spans="1:10" s="3" customFormat="1" ht="89.25" x14ac:dyDescent="0.25">
      <c r="A59" s="31">
        <v>28</v>
      </c>
      <c r="B59" s="426" t="s">
        <v>17019</v>
      </c>
      <c r="C59" s="136" t="s">
        <v>427</v>
      </c>
      <c r="D59" s="136" t="s">
        <v>428</v>
      </c>
      <c r="E59" s="701">
        <v>138.16</v>
      </c>
      <c r="F59" s="136" t="s">
        <v>17020</v>
      </c>
      <c r="G59" s="136" t="s">
        <v>16915</v>
      </c>
      <c r="H59" s="136" t="s">
        <v>17021</v>
      </c>
      <c r="I59" s="136"/>
      <c r="J59" s="704" t="s">
        <v>17006</v>
      </c>
    </row>
    <row r="60" spans="1:10" s="3" customFormat="1" ht="89.25" x14ac:dyDescent="0.25">
      <c r="A60" s="31">
        <v>29</v>
      </c>
      <c r="B60" s="136" t="s">
        <v>17022</v>
      </c>
      <c r="C60" s="136" t="s">
        <v>427</v>
      </c>
      <c r="D60" s="136" t="s">
        <v>428</v>
      </c>
      <c r="E60" s="31">
        <v>126.87130000000001</v>
      </c>
      <c r="F60" s="136" t="s">
        <v>17023</v>
      </c>
      <c r="G60" s="136" t="s">
        <v>16904</v>
      </c>
      <c r="H60" s="136" t="s">
        <v>17024</v>
      </c>
      <c r="I60" s="136"/>
      <c r="J60" s="136" t="s">
        <v>17025</v>
      </c>
    </row>
    <row r="61" spans="1:10" s="3" customFormat="1" ht="102" x14ac:dyDescent="0.25">
      <c r="A61" s="31">
        <v>30</v>
      </c>
      <c r="B61" s="136" t="s">
        <v>17026</v>
      </c>
      <c r="C61" s="136" t="s">
        <v>427</v>
      </c>
      <c r="D61" s="136" t="s">
        <v>428</v>
      </c>
      <c r="E61" s="31">
        <v>296.21879999999999</v>
      </c>
      <c r="F61" s="136" t="s">
        <v>17027</v>
      </c>
      <c r="G61" s="136" t="s">
        <v>16904</v>
      </c>
      <c r="H61" s="136" t="s">
        <v>17028</v>
      </c>
      <c r="I61" s="136"/>
      <c r="J61" s="136" t="s">
        <v>17029</v>
      </c>
    </row>
    <row r="62" spans="1:10" s="3" customFormat="1" ht="89.25" x14ac:dyDescent="0.25">
      <c r="A62" s="31">
        <v>31</v>
      </c>
      <c r="B62" s="136" t="s">
        <v>17030</v>
      </c>
      <c r="C62" s="136" t="s">
        <v>427</v>
      </c>
      <c r="D62" s="136" t="s">
        <v>428</v>
      </c>
      <c r="E62" s="31">
        <v>170.85980000000001</v>
      </c>
      <c r="F62" s="136" t="s">
        <v>17023</v>
      </c>
      <c r="G62" s="402" t="s">
        <v>16904</v>
      </c>
      <c r="H62" s="136" t="s">
        <v>17031</v>
      </c>
      <c r="I62" s="136"/>
      <c r="J62" s="136" t="s">
        <v>17032</v>
      </c>
    </row>
    <row r="63" spans="1:10" s="3" customFormat="1" ht="25.5" x14ac:dyDescent="0.25">
      <c r="A63" s="165"/>
      <c r="B63" s="166" t="s">
        <v>452</v>
      </c>
      <c r="C63" s="166">
        <v>31</v>
      </c>
      <c r="D63" s="166"/>
      <c r="E63" s="165">
        <f>SUM(E32:E62)</f>
        <v>6491.3998999999994</v>
      </c>
      <c r="F63" s="166"/>
      <c r="G63" s="166"/>
      <c r="H63" s="166"/>
      <c r="I63" s="166"/>
      <c r="J63" s="166"/>
    </row>
    <row r="64" spans="1:10" s="3" customFormat="1" ht="38.25" x14ac:dyDescent="0.25">
      <c r="A64" s="31">
        <v>1</v>
      </c>
      <c r="B64" s="136" t="s">
        <v>17033</v>
      </c>
      <c r="C64" s="136" t="s">
        <v>427</v>
      </c>
      <c r="D64" s="136" t="s">
        <v>454</v>
      </c>
      <c r="E64" s="31">
        <v>632</v>
      </c>
      <c r="F64" s="136" t="s">
        <v>17034</v>
      </c>
      <c r="G64" s="402" t="s">
        <v>16904</v>
      </c>
      <c r="H64" s="136" t="s">
        <v>16910</v>
      </c>
      <c r="I64" s="136" t="s">
        <v>17035</v>
      </c>
      <c r="J64" s="136" t="s">
        <v>17036</v>
      </c>
    </row>
    <row r="65" spans="1:10" s="3" customFormat="1" ht="38.25" x14ac:dyDescent="0.25">
      <c r="A65" s="31">
        <v>2</v>
      </c>
      <c r="B65" s="136" t="s">
        <v>17037</v>
      </c>
      <c r="C65" s="136" t="s">
        <v>427</v>
      </c>
      <c r="D65" s="136" t="s">
        <v>454</v>
      </c>
      <c r="E65" s="31">
        <v>136</v>
      </c>
      <c r="F65" s="136" t="s">
        <v>16904</v>
      </c>
      <c r="G65" s="402" t="s">
        <v>16904</v>
      </c>
      <c r="H65" s="136" t="s">
        <v>16905</v>
      </c>
      <c r="I65" s="136" t="s">
        <v>17035</v>
      </c>
      <c r="J65" s="136" t="s">
        <v>17038</v>
      </c>
    </row>
    <row r="66" spans="1:10" s="3" customFormat="1" ht="38.25" x14ac:dyDescent="0.25">
      <c r="A66" s="31">
        <v>3</v>
      </c>
      <c r="B66" s="136" t="s">
        <v>17039</v>
      </c>
      <c r="C66" s="136" t="s">
        <v>427</v>
      </c>
      <c r="D66" s="136" t="s">
        <v>454</v>
      </c>
      <c r="E66" s="31">
        <v>510</v>
      </c>
      <c r="F66" s="136" t="s">
        <v>16920</v>
      </c>
      <c r="G66" s="136" t="s">
        <v>16920</v>
      </c>
      <c r="H66" s="136" t="s">
        <v>17040</v>
      </c>
      <c r="I66" s="136" t="s">
        <v>17041</v>
      </c>
      <c r="J66" s="136" t="s">
        <v>17038</v>
      </c>
    </row>
    <row r="67" spans="1:10" s="3" customFormat="1" ht="38.25" x14ac:dyDescent="0.25">
      <c r="A67" s="31">
        <v>4</v>
      </c>
      <c r="B67" s="136" t="s">
        <v>17042</v>
      </c>
      <c r="C67" s="136" t="s">
        <v>427</v>
      </c>
      <c r="D67" s="136" t="s">
        <v>454</v>
      </c>
      <c r="E67" s="31">
        <v>180</v>
      </c>
      <c r="F67" s="136" t="s">
        <v>16954</v>
      </c>
      <c r="G67" s="402" t="s">
        <v>16884</v>
      </c>
      <c r="H67" s="136" t="s">
        <v>17043</v>
      </c>
      <c r="I67" s="136" t="s">
        <v>17041</v>
      </c>
      <c r="J67" s="136" t="s">
        <v>17038</v>
      </c>
    </row>
    <row r="68" spans="1:10" s="3" customFormat="1" ht="38.25" x14ac:dyDescent="0.25">
      <c r="A68" s="31">
        <v>5</v>
      </c>
      <c r="B68" s="136" t="s">
        <v>17044</v>
      </c>
      <c r="C68" s="136" t="s">
        <v>427</v>
      </c>
      <c r="D68" s="136" t="s">
        <v>454</v>
      </c>
      <c r="E68" s="31">
        <v>465</v>
      </c>
      <c r="F68" s="136" t="s">
        <v>16994</v>
      </c>
      <c r="G68" s="402" t="s">
        <v>16904</v>
      </c>
      <c r="H68" s="136" t="s">
        <v>17045</v>
      </c>
      <c r="I68" s="136" t="s">
        <v>17035</v>
      </c>
      <c r="J68" s="136" t="s">
        <v>17038</v>
      </c>
    </row>
    <row r="69" spans="1:10" s="3" customFormat="1" ht="38.25" x14ac:dyDescent="0.25">
      <c r="A69" s="31">
        <v>6</v>
      </c>
      <c r="B69" s="136" t="s">
        <v>17046</v>
      </c>
      <c r="C69" s="136" t="s">
        <v>427</v>
      </c>
      <c r="D69" s="136" t="s">
        <v>454</v>
      </c>
      <c r="E69" s="31">
        <v>112.7</v>
      </c>
      <c r="F69" s="136" t="s">
        <v>16994</v>
      </c>
      <c r="G69" s="402" t="s">
        <v>16904</v>
      </c>
      <c r="H69" s="136" t="s">
        <v>17047</v>
      </c>
      <c r="I69" s="136" t="s">
        <v>17035</v>
      </c>
      <c r="J69" s="136" t="s">
        <v>17038</v>
      </c>
    </row>
    <row r="70" spans="1:10" s="3" customFormat="1" ht="38.25" x14ac:dyDescent="0.25">
      <c r="A70" s="31">
        <v>7</v>
      </c>
      <c r="B70" s="136" t="s">
        <v>17048</v>
      </c>
      <c r="C70" s="136" t="s">
        <v>427</v>
      </c>
      <c r="D70" s="136" t="s">
        <v>454</v>
      </c>
      <c r="E70" s="31">
        <v>20</v>
      </c>
      <c r="F70" s="136" t="s">
        <v>16915</v>
      </c>
      <c r="G70" s="402" t="s">
        <v>16915</v>
      </c>
      <c r="H70" s="136" t="s">
        <v>17049</v>
      </c>
      <c r="I70" s="136" t="s">
        <v>17050</v>
      </c>
      <c r="J70" s="136" t="s">
        <v>17038</v>
      </c>
    </row>
    <row r="71" spans="1:10" s="3" customFormat="1" ht="38.25" x14ac:dyDescent="0.25">
      <c r="A71" s="31">
        <v>8</v>
      </c>
      <c r="B71" s="136" t="s">
        <v>17051</v>
      </c>
      <c r="C71" s="136" t="s">
        <v>427</v>
      </c>
      <c r="D71" s="136" t="s">
        <v>454</v>
      </c>
      <c r="E71" s="31">
        <v>10</v>
      </c>
      <c r="F71" s="136" t="s">
        <v>16997</v>
      </c>
      <c r="G71" s="402" t="s">
        <v>16904</v>
      </c>
      <c r="H71" s="136" t="s">
        <v>17052</v>
      </c>
      <c r="I71" s="136" t="s">
        <v>17035</v>
      </c>
      <c r="J71" s="136" t="s">
        <v>17038</v>
      </c>
    </row>
    <row r="72" spans="1:10" s="3" customFormat="1" ht="38.25" x14ac:dyDescent="0.25">
      <c r="A72" s="31">
        <v>9</v>
      </c>
      <c r="B72" s="136" t="s">
        <v>17053</v>
      </c>
      <c r="C72" s="136" t="s">
        <v>427</v>
      </c>
      <c r="D72" s="136" t="s">
        <v>454</v>
      </c>
      <c r="E72" s="31">
        <v>1298</v>
      </c>
      <c r="F72" s="136" t="s">
        <v>16914</v>
      </c>
      <c r="G72" s="402" t="s">
        <v>16915</v>
      </c>
      <c r="H72" s="136" t="s">
        <v>17054</v>
      </c>
      <c r="I72" s="136" t="s">
        <v>17035</v>
      </c>
      <c r="J72" s="136" t="s">
        <v>17038</v>
      </c>
    </row>
    <row r="73" spans="1:10" s="3" customFormat="1" ht="38.25" x14ac:dyDescent="0.25">
      <c r="A73" s="31">
        <v>10</v>
      </c>
      <c r="B73" s="136" t="s">
        <v>17055</v>
      </c>
      <c r="C73" s="136" t="s">
        <v>427</v>
      </c>
      <c r="D73" s="136" t="s">
        <v>454</v>
      </c>
      <c r="E73" s="31">
        <v>10</v>
      </c>
      <c r="F73" s="136" t="s">
        <v>16995</v>
      </c>
      <c r="G73" s="402" t="s">
        <v>16995</v>
      </c>
      <c r="H73" s="136"/>
      <c r="I73" s="136" t="s">
        <v>17056</v>
      </c>
      <c r="J73" s="136" t="s">
        <v>17038</v>
      </c>
    </row>
    <row r="74" spans="1:10" s="3" customFormat="1" ht="51" x14ac:dyDescent="0.25">
      <c r="A74" s="31">
        <v>11</v>
      </c>
      <c r="B74" s="136" t="s">
        <v>17057</v>
      </c>
      <c r="C74" s="136" t="s">
        <v>427</v>
      </c>
      <c r="D74" s="136" t="s">
        <v>454</v>
      </c>
      <c r="E74" s="31">
        <v>10</v>
      </c>
      <c r="F74" s="136" t="s">
        <v>16995</v>
      </c>
      <c r="G74" s="402" t="s">
        <v>16995</v>
      </c>
      <c r="H74" s="136" t="s">
        <v>17058</v>
      </c>
      <c r="I74" s="136" t="s">
        <v>17056</v>
      </c>
      <c r="J74" s="136" t="s">
        <v>17038</v>
      </c>
    </row>
    <row r="75" spans="1:10" s="3" customFormat="1" ht="38.25" x14ac:dyDescent="0.25">
      <c r="A75" s="31">
        <v>12</v>
      </c>
      <c r="B75" s="136" t="s">
        <v>1271</v>
      </c>
      <c r="C75" s="136" t="s">
        <v>427</v>
      </c>
      <c r="D75" s="136" t="s">
        <v>454</v>
      </c>
      <c r="E75" s="31">
        <v>145</v>
      </c>
      <c r="F75" s="136" t="s">
        <v>16904</v>
      </c>
      <c r="G75" s="402" t="s">
        <v>16904</v>
      </c>
      <c r="H75" s="136" t="s">
        <v>16959</v>
      </c>
      <c r="I75" s="136" t="s">
        <v>17035</v>
      </c>
      <c r="J75" s="136" t="s">
        <v>17059</v>
      </c>
    </row>
    <row r="76" spans="1:10" s="3" customFormat="1" x14ac:dyDescent="0.25">
      <c r="A76" s="542"/>
      <c r="B76" s="401" t="s">
        <v>460</v>
      </c>
      <c r="C76" s="401">
        <v>12</v>
      </c>
      <c r="D76" s="401"/>
      <c r="E76" s="542">
        <f>SUM(E64:E75)</f>
        <v>3528.7</v>
      </c>
      <c r="F76" s="401"/>
      <c r="G76" s="401"/>
      <c r="H76" s="401"/>
      <c r="I76" s="401"/>
      <c r="J76" s="401"/>
    </row>
    <row r="77" spans="1:10" s="3" customFormat="1" ht="25.5" x14ac:dyDescent="0.25">
      <c r="A77" s="31">
        <v>1</v>
      </c>
      <c r="B77" s="136" t="s">
        <v>17060</v>
      </c>
      <c r="C77" s="136" t="s">
        <v>427</v>
      </c>
      <c r="D77" s="136" t="s">
        <v>694</v>
      </c>
      <c r="E77" s="31">
        <v>25.5</v>
      </c>
      <c r="F77" s="136" t="s">
        <v>17061</v>
      </c>
      <c r="G77" s="402" t="s">
        <v>16915</v>
      </c>
      <c r="H77" s="136" t="s">
        <v>16959</v>
      </c>
      <c r="I77" s="136" t="s">
        <v>16959</v>
      </c>
      <c r="J77" s="136" t="s">
        <v>17062</v>
      </c>
    </row>
    <row r="78" spans="1:10" s="3" customFormat="1" ht="25.5" x14ac:dyDescent="0.25">
      <c r="A78" s="31">
        <v>2</v>
      </c>
      <c r="B78" s="136" t="s">
        <v>17063</v>
      </c>
      <c r="C78" s="136" t="s">
        <v>427</v>
      </c>
      <c r="D78" s="136" t="s">
        <v>694</v>
      </c>
      <c r="E78" s="31">
        <v>142.69999999999999</v>
      </c>
      <c r="F78" s="136" t="s">
        <v>16967</v>
      </c>
      <c r="G78" s="402" t="s">
        <v>16915</v>
      </c>
      <c r="H78" s="136" t="s">
        <v>16959</v>
      </c>
      <c r="I78" s="136" t="s">
        <v>16959</v>
      </c>
      <c r="J78" s="136" t="s">
        <v>17064</v>
      </c>
    </row>
    <row r="79" spans="1:10" s="3" customFormat="1" x14ac:dyDescent="0.25">
      <c r="A79" s="31">
        <v>3</v>
      </c>
      <c r="B79" s="136" t="s">
        <v>17065</v>
      </c>
      <c r="C79" s="136" t="s">
        <v>427</v>
      </c>
      <c r="D79" s="136" t="s">
        <v>694</v>
      </c>
      <c r="E79" s="31">
        <v>123.5</v>
      </c>
      <c r="F79" s="136" t="s">
        <v>17066</v>
      </c>
      <c r="G79" s="402" t="s">
        <v>16915</v>
      </c>
      <c r="H79" s="136"/>
      <c r="I79" s="136"/>
      <c r="J79" s="136" t="s">
        <v>17067</v>
      </c>
    </row>
    <row r="80" spans="1:10" s="3" customFormat="1" ht="25.5" x14ac:dyDescent="0.25">
      <c r="A80" s="31">
        <v>4</v>
      </c>
      <c r="B80" s="136" t="s">
        <v>17068</v>
      </c>
      <c r="C80" s="136" t="s">
        <v>427</v>
      </c>
      <c r="D80" s="136" t="s">
        <v>694</v>
      </c>
      <c r="E80" s="31">
        <v>10</v>
      </c>
      <c r="F80" s="136" t="s">
        <v>16914</v>
      </c>
      <c r="G80" s="402" t="s">
        <v>16915</v>
      </c>
      <c r="H80" s="136" t="s">
        <v>16959</v>
      </c>
      <c r="I80" s="136" t="s">
        <v>16959</v>
      </c>
      <c r="J80" s="136" t="s">
        <v>16972</v>
      </c>
    </row>
    <row r="81" spans="1:10" s="3" customFormat="1" ht="25.5" x14ac:dyDescent="0.25">
      <c r="A81" s="31">
        <v>5</v>
      </c>
      <c r="B81" s="136" t="s">
        <v>17069</v>
      </c>
      <c r="C81" s="136" t="s">
        <v>427</v>
      </c>
      <c r="D81" s="136" t="s">
        <v>694</v>
      </c>
      <c r="E81" s="31">
        <v>20</v>
      </c>
      <c r="F81" s="136" t="s">
        <v>16914</v>
      </c>
      <c r="G81" s="402" t="s">
        <v>16915</v>
      </c>
      <c r="H81" s="136" t="s">
        <v>16959</v>
      </c>
      <c r="I81" s="136" t="s">
        <v>16959</v>
      </c>
      <c r="J81" s="136" t="s">
        <v>16972</v>
      </c>
    </row>
    <row r="82" spans="1:10" s="3" customFormat="1" ht="25.5" x14ac:dyDescent="0.25">
      <c r="A82" s="31">
        <v>6</v>
      </c>
      <c r="B82" s="136" t="s">
        <v>17070</v>
      </c>
      <c r="C82" s="136" t="s">
        <v>427</v>
      </c>
      <c r="D82" s="136" t="s">
        <v>694</v>
      </c>
      <c r="E82" s="31">
        <v>15</v>
      </c>
      <c r="F82" s="136" t="s">
        <v>17061</v>
      </c>
      <c r="G82" s="402" t="s">
        <v>16915</v>
      </c>
      <c r="H82" s="136" t="s">
        <v>16959</v>
      </c>
      <c r="I82" s="136" t="s">
        <v>16959</v>
      </c>
      <c r="J82" s="136" t="s">
        <v>16972</v>
      </c>
    </row>
    <row r="83" spans="1:10" s="3" customFormat="1" ht="38.25" x14ac:dyDescent="0.25">
      <c r="A83" s="31">
        <v>7</v>
      </c>
      <c r="B83" s="136" t="s">
        <v>17071</v>
      </c>
      <c r="C83" s="136" t="s">
        <v>427</v>
      </c>
      <c r="D83" s="136" t="s">
        <v>694</v>
      </c>
      <c r="E83" s="31">
        <v>14.8</v>
      </c>
      <c r="F83" s="136" t="s">
        <v>16954</v>
      </c>
      <c r="G83" s="402" t="s">
        <v>16884</v>
      </c>
      <c r="H83" s="136" t="s">
        <v>17072</v>
      </c>
      <c r="I83" s="136" t="s">
        <v>17041</v>
      </c>
      <c r="J83" s="136" t="s">
        <v>17073</v>
      </c>
    </row>
    <row r="84" spans="1:10" s="3" customFormat="1" ht="25.5" x14ac:dyDescent="0.25">
      <c r="A84" s="31">
        <v>8</v>
      </c>
      <c r="B84" s="136" t="s">
        <v>17074</v>
      </c>
      <c r="C84" s="136" t="s">
        <v>427</v>
      </c>
      <c r="D84" s="136" t="s">
        <v>694</v>
      </c>
      <c r="E84" s="31">
        <v>7</v>
      </c>
      <c r="F84" s="136" t="s">
        <v>17061</v>
      </c>
      <c r="G84" s="402" t="s">
        <v>16915</v>
      </c>
      <c r="H84" s="136" t="s">
        <v>16959</v>
      </c>
      <c r="I84" s="136" t="s">
        <v>16959</v>
      </c>
      <c r="J84" s="136" t="s">
        <v>16972</v>
      </c>
    </row>
    <row r="85" spans="1:10" s="3" customFormat="1" x14ac:dyDescent="0.25">
      <c r="A85" s="31">
        <v>9</v>
      </c>
      <c r="B85" s="136" t="s">
        <v>17075</v>
      </c>
      <c r="C85" s="136" t="s">
        <v>427</v>
      </c>
      <c r="D85" s="136" t="s">
        <v>694</v>
      </c>
      <c r="E85" s="31">
        <v>50</v>
      </c>
      <c r="F85" s="136" t="s">
        <v>16958</v>
      </c>
      <c r="G85" s="402" t="s">
        <v>16884</v>
      </c>
      <c r="H85" s="136"/>
      <c r="I85" s="136"/>
      <c r="J85" s="136" t="s">
        <v>16972</v>
      </c>
    </row>
    <row r="86" spans="1:10" s="3" customFormat="1" ht="25.5" x14ac:dyDescent="0.25">
      <c r="A86" s="31">
        <v>10</v>
      </c>
      <c r="B86" s="136" t="s">
        <v>17076</v>
      </c>
      <c r="C86" s="136" t="s">
        <v>427</v>
      </c>
      <c r="D86" s="136" t="s">
        <v>694</v>
      </c>
      <c r="E86" s="31">
        <v>27</v>
      </c>
      <c r="F86" s="136" t="s">
        <v>17061</v>
      </c>
      <c r="G86" s="402" t="s">
        <v>16915</v>
      </c>
      <c r="H86" s="136" t="s">
        <v>16959</v>
      </c>
      <c r="I86" s="136" t="s">
        <v>16959</v>
      </c>
      <c r="J86" s="136" t="s">
        <v>16972</v>
      </c>
    </row>
    <row r="87" spans="1:10" s="3" customFormat="1" ht="25.5" x14ac:dyDescent="0.25">
      <c r="A87" s="165"/>
      <c r="B87" s="166" t="s">
        <v>711</v>
      </c>
      <c r="C87" s="166">
        <v>10</v>
      </c>
      <c r="D87" s="166"/>
      <c r="E87" s="165">
        <f>SUM(E77:E86)</f>
        <v>435.5</v>
      </c>
      <c r="F87" s="166"/>
      <c r="G87" s="166"/>
      <c r="H87" s="166"/>
      <c r="I87" s="166"/>
      <c r="J87" s="166"/>
    </row>
    <row r="88" spans="1:10" s="3" customFormat="1" ht="25.5" x14ac:dyDescent="0.25">
      <c r="A88" s="31">
        <v>1</v>
      </c>
      <c r="B88" s="136" t="s">
        <v>17077</v>
      </c>
      <c r="C88" s="136" t="s">
        <v>427</v>
      </c>
      <c r="D88" s="136" t="s">
        <v>462</v>
      </c>
      <c r="E88" s="31">
        <v>120</v>
      </c>
      <c r="F88" s="136" t="s">
        <v>17078</v>
      </c>
      <c r="G88" s="402" t="s">
        <v>16884</v>
      </c>
      <c r="H88" s="136" t="s">
        <v>16959</v>
      </c>
      <c r="I88" s="136" t="s">
        <v>16959</v>
      </c>
      <c r="J88" s="136" t="s">
        <v>17079</v>
      </c>
    </row>
    <row r="89" spans="1:10" s="3" customFormat="1" ht="25.5" x14ac:dyDescent="0.25">
      <c r="A89" s="31">
        <v>2</v>
      </c>
      <c r="B89" s="136" t="s">
        <v>17080</v>
      </c>
      <c r="C89" s="136" t="s">
        <v>427</v>
      </c>
      <c r="D89" s="136" t="s">
        <v>462</v>
      </c>
      <c r="E89" s="31">
        <v>210</v>
      </c>
      <c r="F89" s="136" t="s">
        <v>16904</v>
      </c>
      <c r="G89" s="402" t="s">
        <v>16904</v>
      </c>
      <c r="H89" s="136" t="s">
        <v>17081</v>
      </c>
      <c r="I89" s="136" t="s">
        <v>17081</v>
      </c>
      <c r="J89" s="136" t="s">
        <v>17059</v>
      </c>
    </row>
    <row r="90" spans="1:10" s="3" customFormat="1" ht="38.25" x14ac:dyDescent="0.25">
      <c r="A90" s="31">
        <v>3</v>
      </c>
      <c r="B90" s="136" t="s">
        <v>17082</v>
      </c>
      <c r="C90" s="136" t="s">
        <v>427</v>
      </c>
      <c r="D90" s="136" t="s">
        <v>462</v>
      </c>
      <c r="E90" s="31">
        <v>216.08</v>
      </c>
      <c r="F90" s="136"/>
      <c r="G90" s="402" t="s">
        <v>16904</v>
      </c>
      <c r="H90" s="136"/>
      <c r="I90" s="136"/>
      <c r="J90" s="136" t="s">
        <v>17083</v>
      </c>
    </row>
    <row r="91" spans="1:10" s="3" customFormat="1" ht="25.5" x14ac:dyDescent="0.25">
      <c r="A91" s="165"/>
      <c r="B91" s="166" t="s">
        <v>467</v>
      </c>
      <c r="C91" s="166">
        <v>3</v>
      </c>
      <c r="D91" s="166"/>
      <c r="E91" s="165">
        <f>SUM(E88:E90)</f>
        <v>546.08000000000004</v>
      </c>
      <c r="F91" s="166"/>
      <c r="G91" s="166"/>
      <c r="H91" s="166"/>
      <c r="I91" s="166"/>
      <c r="J91" s="166"/>
    </row>
    <row r="92" spans="1:10" s="3" customFormat="1" ht="25.5" x14ac:dyDescent="0.25">
      <c r="A92" s="31">
        <v>1</v>
      </c>
      <c r="B92" s="136" t="s">
        <v>17084</v>
      </c>
      <c r="C92" s="136" t="s">
        <v>427</v>
      </c>
      <c r="D92" s="136" t="s">
        <v>595</v>
      </c>
      <c r="E92" s="31">
        <v>40</v>
      </c>
      <c r="F92" s="136" t="s">
        <v>16994</v>
      </c>
      <c r="G92" s="402" t="s">
        <v>16904</v>
      </c>
      <c r="H92" s="136" t="s">
        <v>16955</v>
      </c>
      <c r="I92" s="136" t="s">
        <v>16955</v>
      </c>
      <c r="J92" s="136" t="s">
        <v>17059</v>
      </c>
    </row>
    <row r="93" spans="1:10" s="3" customFormat="1" ht="25.5" x14ac:dyDescent="0.25">
      <c r="A93" s="31">
        <v>2</v>
      </c>
      <c r="B93" s="136" t="s">
        <v>3034</v>
      </c>
      <c r="C93" s="136" t="s">
        <v>427</v>
      </c>
      <c r="D93" s="136" t="s">
        <v>595</v>
      </c>
      <c r="E93" s="31">
        <v>62.5</v>
      </c>
      <c r="F93" s="136" t="s">
        <v>16904</v>
      </c>
      <c r="G93" s="402" t="s">
        <v>16904</v>
      </c>
      <c r="H93" s="136" t="s">
        <v>17085</v>
      </c>
      <c r="I93" s="136"/>
      <c r="J93" s="136" t="s">
        <v>17059</v>
      </c>
    </row>
    <row r="94" spans="1:10" s="3" customFormat="1" ht="25.5" x14ac:dyDescent="0.25">
      <c r="A94" s="165"/>
      <c r="B94" s="166" t="s">
        <v>641</v>
      </c>
      <c r="C94" s="166">
        <v>2</v>
      </c>
      <c r="D94" s="166"/>
      <c r="E94" s="165">
        <f>SUM(E92:E93)</f>
        <v>102.5</v>
      </c>
      <c r="F94" s="166"/>
      <c r="G94" s="166"/>
      <c r="H94" s="166"/>
      <c r="I94" s="166"/>
      <c r="J94" s="166"/>
    </row>
    <row r="95" spans="1:10" s="3" customFormat="1" ht="25.5" x14ac:dyDescent="0.25">
      <c r="A95" s="31">
        <v>1</v>
      </c>
      <c r="B95" s="136" t="s">
        <v>17086</v>
      </c>
      <c r="C95" s="136" t="s">
        <v>427</v>
      </c>
      <c r="D95" s="136" t="s">
        <v>2374</v>
      </c>
      <c r="E95" s="31">
        <v>375</v>
      </c>
      <c r="F95" s="136" t="s">
        <v>17078</v>
      </c>
      <c r="G95" s="402" t="s">
        <v>16884</v>
      </c>
      <c r="H95" s="136" t="s">
        <v>16959</v>
      </c>
      <c r="I95" s="136" t="s">
        <v>16959</v>
      </c>
      <c r="J95" s="136" t="s">
        <v>17038</v>
      </c>
    </row>
    <row r="96" spans="1:10" s="3" customFormat="1" x14ac:dyDescent="0.25">
      <c r="A96" s="31">
        <v>2</v>
      </c>
      <c r="B96" s="136" t="s">
        <v>17087</v>
      </c>
      <c r="C96" s="136" t="s">
        <v>427</v>
      </c>
      <c r="D96" s="136" t="s">
        <v>2374</v>
      </c>
      <c r="E96" s="31">
        <v>41</v>
      </c>
      <c r="F96" s="136" t="s">
        <v>16904</v>
      </c>
      <c r="G96" s="402" t="s">
        <v>16904</v>
      </c>
      <c r="H96" s="136" t="s">
        <v>17081</v>
      </c>
      <c r="I96" s="136" t="s">
        <v>17081</v>
      </c>
      <c r="J96" s="136" t="s">
        <v>17088</v>
      </c>
    </row>
    <row r="97" spans="1:10" s="3" customFormat="1" ht="25.5" x14ac:dyDescent="0.25">
      <c r="A97" s="31">
        <v>3</v>
      </c>
      <c r="B97" s="136" t="s">
        <v>17089</v>
      </c>
      <c r="C97" s="136" t="s">
        <v>427</v>
      </c>
      <c r="D97" s="136" t="s">
        <v>2374</v>
      </c>
      <c r="E97" s="31">
        <v>385</v>
      </c>
      <c r="F97" s="136" t="s">
        <v>16904</v>
      </c>
      <c r="G97" s="402" t="s">
        <v>16904</v>
      </c>
      <c r="H97" s="136" t="s">
        <v>17090</v>
      </c>
      <c r="I97" s="136" t="s">
        <v>17090</v>
      </c>
      <c r="J97" s="136"/>
    </row>
    <row r="98" spans="1:10" s="3" customFormat="1" x14ac:dyDescent="0.25">
      <c r="A98" s="31">
        <v>4</v>
      </c>
      <c r="B98" s="136" t="s">
        <v>17091</v>
      </c>
      <c r="C98" s="136" t="s">
        <v>427</v>
      </c>
      <c r="D98" s="136" t="s">
        <v>2374</v>
      </c>
      <c r="E98" s="31">
        <v>429</v>
      </c>
      <c r="F98" s="136" t="s">
        <v>16921</v>
      </c>
      <c r="G98" s="402" t="s">
        <v>16884</v>
      </c>
      <c r="H98" s="136"/>
      <c r="I98" s="136"/>
      <c r="J98" s="136" t="s">
        <v>17092</v>
      </c>
    </row>
    <row r="99" spans="1:10" s="3" customFormat="1" x14ac:dyDescent="0.25">
      <c r="A99" s="31">
        <v>5</v>
      </c>
      <c r="B99" s="136" t="s">
        <v>17093</v>
      </c>
      <c r="C99" s="136" t="s">
        <v>427</v>
      </c>
      <c r="D99" s="136" t="s">
        <v>2374</v>
      </c>
      <c r="E99" s="31">
        <v>418</v>
      </c>
      <c r="F99" s="136" t="s">
        <v>17066</v>
      </c>
      <c r="G99" s="402" t="s">
        <v>16915</v>
      </c>
      <c r="H99" s="136" t="s">
        <v>17094</v>
      </c>
      <c r="I99" s="136" t="s">
        <v>17094</v>
      </c>
      <c r="J99" s="136" t="s">
        <v>17092</v>
      </c>
    </row>
    <row r="100" spans="1:10" s="3" customFormat="1" ht="38.25" x14ac:dyDescent="0.25">
      <c r="A100" s="31">
        <v>6</v>
      </c>
      <c r="B100" s="136" t="s">
        <v>17095</v>
      </c>
      <c r="C100" s="136" t="s">
        <v>427</v>
      </c>
      <c r="D100" s="136" t="s">
        <v>2374</v>
      </c>
      <c r="E100" s="31">
        <v>330</v>
      </c>
      <c r="F100" s="136" t="s">
        <v>17034</v>
      </c>
      <c r="G100" s="402" t="s">
        <v>16904</v>
      </c>
      <c r="H100" s="136" t="s">
        <v>17096</v>
      </c>
      <c r="I100" s="136" t="s">
        <v>17096</v>
      </c>
      <c r="J100" s="136" t="s">
        <v>16960</v>
      </c>
    </row>
    <row r="101" spans="1:10" s="3" customFormat="1" ht="25.5" x14ac:dyDescent="0.25">
      <c r="A101" s="165"/>
      <c r="B101" s="166" t="s">
        <v>17097</v>
      </c>
      <c r="C101" s="166">
        <v>6</v>
      </c>
      <c r="D101" s="166"/>
      <c r="E101" s="165">
        <f>SUM(E95:E100)</f>
        <v>1978</v>
      </c>
      <c r="F101" s="166"/>
      <c r="G101" s="166"/>
      <c r="H101" s="166"/>
      <c r="I101" s="166"/>
      <c r="J101" s="166"/>
    </row>
    <row r="102" spans="1:10" s="3" customFormat="1" ht="25.5" x14ac:dyDescent="0.25">
      <c r="A102" s="162"/>
      <c r="B102" s="164" t="s">
        <v>724</v>
      </c>
      <c r="C102" s="164">
        <f>C101+C94+C91+C87+C76+C63</f>
        <v>64</v>
      </c>
      <c r="D102" s="164"/>
      <c r="E102" s="162">
        <f>E101+E94+E91+E87+E76+E63</f>
        <v>13082.179899999999</v>
      </c>
      <c r="F102" s="164"/>
      <c r="G102" s="164"/>
      <c r="H102" s="164"/>
      <c r="I102" s="164"/>
      <c r="J102" s="164"/>
    </row>
    <row r="103" spans="1:10" s="3" customFormat="1" ht="25.5" x14ac:dyDescent="0.25">
      <c r="A103" s="31">
        <v>1</v>
      </c>
      <c r="B103" s="136" t="s">
        <v>17098</v>
      </c>
      <c r="C103" s="136" t="s">
        <v>1514</v>
      </c>
      <c r="D103" s="136" t="s">
        <v>481</v>
      </c>
      <c r="E103" s="31">
        <v>0.1</v>
      </c>
      <c r="F103" s="136" t="s">
        <v>17078</v>
      </c>
      <c r="G103" s="402" t="s">
        <v>16884</v>
      </c>
      <c r="H103" s="136" t="s">
        <v>16959</v>
      </c>
      <c r="I103" s="136" t="s">
        <v>16959</v>
      </c>
      <c r="J103" s="136" t="s">
        <v>17038</v>
      </c>
    </row>
    <row r="104" spans="1:10" s="3" customFormat="1" ht="25.5" x14ac:dyDescent="0.25">
      <c r="A104" s="31">
        <v>2</v>
      </c>
      <c r="B104" s="136" t="s">
        <v>17099</v>
      </c>
      <c r="C104" s="136" t="s">
        <v>1514</v>
      </c>
      <c r="D104" s="136" t="s">
        <v>481</v>
      </c>
      <c r="E104" s="31">
        <v>58</v>
      </c>
      <c r="F104" s="136" t="s">
        <v>16915</v>
      </c>
      <c r="G104" s="402" t="s">
        <v>16915</v>
      </c>
      <c r="H104" s="136" t="s">
        <v>17100</v>
      </c>
      <c r="I104" s="136" t="s">
        <v>17100</v>
      </c>
      <c r="J104" s="136" t="s">
        <v>17101</v>
      </c>
    </row>
    <row r="105" spans="1:10" s="3" customFormat="1" ht="25.5" x14ac:dyDescent="0.25">
      <c r="A105" s="165"/>
      <c r="B105" s="166" t="s">
        <v>485</v>
      </c>
      <c r="C105" s="166">
        <v>2</v>
      </c>
      <c r="D105" s="166"/>
      <c r="E105" s="165">
        <f>SUM(E103:E104)</f>
        <v>58.1</v>
      </c>
      <c r="F105" s="166"/>
      <c r="G105" s="166"/>
      <c r="H105" s="166"/>
      <c r="I105" s="166"/>
      <c r="J105" s="166"/>
    </row>
    <row r="106" spans="1:10" s="3" customFormat="1" ht="38.25" x14ac:dyDescent="0.25">
      <c r="A106" s="31">
        <v>1</v>
      </c>
      <c r="B106" s="136" t="s">
        <v>17102</v>
      </c>
      <c r="C106" s="136" t="s">
        <v>1514</v>
      </c>
      <c r="D106" s="136" t="s">
        <v>487</v>
      </c>
      <c r="E106" s="31">
        <v>11</v>
      </c>
      <c r="F106" s="136" t="s">
        <v>16914</v>
      </c>
      <c r="G106" s="402" t="s">
        <v>16915</v>
      </c>
      <c r="H106" s="136" t="s">
        <v>17103</v>
      </c>
      <c r="I106" s="136" t="s">
        <v>17104</v>
      </c>
      <c r="J106" s="136" t="s">
        <v>17038</v>
      </c>
    </row>
    <row r="107" spans="1:10" s="3" customFormat="1" ht="38.25" x14ac:dyDescent="0.25">
      <c r="A107" s="31">
        <v>2</v>
      </c>
      <c r="B107" s="136" t="s">
        <v>17105</v>
      </c>
      <c r="C107" s="136" t="s">
        <v>1514</v>
      </c>
      <c r="D107" s="136" t="s">
        <v>487</v>
      </c>
      <c r="E107" s="31">
        <v>11</v>
      </c>
      <c r="F107" s="136" t="s">
        <v>17106</v>
      </c>
      <c r="G107" s="402" t="s">
        <v>16915</v>
      </c>
      <c r="H107" s="136" t="s">
        <v>17107</v>
      </c>
      <c r="I107" s="136" t="s">
        <v>17108</v>
      </c>
      <c r="J107" s="136" t="s">
        <v>17038</v>
      </c>
    </row>
    <row r="108" spans="1:10" s="3" customFormat="1" ht="25.5" x14ac:dyDescent="0.25">
      <c r="A108" s="31">
        <v>3</v>
      </c>
      <c r="B108" s="136" t="s">
        <v>17109</v>
      </c>
      <c r="C108" s="136" t="s">
        <v>1514</v>
      </c>
      <c r="D108" s="136" t="s">
        <v>487</v>
      </c>
      <c r="E108" s="31">
        <v>0.01</v>
      </c>
      <c r="F108" s="136" t="s">
        <v>17110</v>
      </c>
      <c r="G108" s="136" t="s">
        <v>17110</v>
      </c>
      <c r="H108" s="136"/>
      <c r="I108" s="136"/>
      <c r="J108" s="136" t="s">
        <v>17038</v>
      </c>
    </row>
    <row r="109" spans="1:10" s="3" customFormat="1" ht="25.5" x14ac:dyDescent="0.25">
      <c r="A109" s="31">
        <v>4</v>
      </c>
      <c r="B109" s="136" t="s">
        <v>17111</v>
      </c>
      <c r="C109" s="136" t="s">
        <v>1514</v>
      </c>
      <c r="D109" s="136" t="s">
        <v>487</v>
      </c>
      <c r="E109" s="31">
        <v>0.01</v>
      </c>
      <c r="F109" s="136" t="s">
        <v>17112</v>
      </c>
      <c r="G109" s="136" t="s">
        <v>17112</v>
      </c>
      <c r="H109" s="136"/>
      <c r="I109" s="136"/>
      <c r="J109" s="136" t="s">
        <v>17113</v>
      </c>
    </row>
    <row r="110" spans="1:10" s="3" customFormat="1" ht="25.5" x14ac:dyDescent="0.25">
      <c r="A110" s="31">
        <v>5</v>
      </c>
      <c r="B110" s="136" t="s">
        <v>6033</v>
      </c>
      <c r="C110" s="136" t="s">
        <v>1514</v>
      </c>
      <c r="D110" s="136" t="s">
        <v>487</v>
      </c>
      <c r="E110" s="31">
        <v>0.01</v>
      </c>
      <c r="F110" s="136" t="s">
        <v>17114</v>
      </c>
      <c r="G110" s="136" t="s">
        <v>17114</v>
      </c>
      <c r="H110" s="136"/>
      <c r="I110" s="136"/>
      <c r="J110" s="136" t="s">
        <v>17038</v>
      </c>
    </row>
    <row r="111" spans="1:10" s="3" customFormat="1" ht="25.5" x14ac:dyDescent="0.25">
      <c r="A111" s="31">
        <v>6</v>
      </c>
      <c r="B111" s="136" t="s">
        <v>6033</v>
      </c>
      <c r="C111" s="136" t="s">
        <v>1514</v>
      </c>
      <c r="D111" s="136" t="s">
        <v>487</v>
      </c>
      <c r="E111" s="31">
        <v>0.01</v>
      </c>
      <c r="F111" s="136" t="s">
        <v>17115</v>
      </c>
      <c r="G111" s="136" t="s">
        <v>17115</v>
      </c>
      <c r="H111" s="136"/>
      <c r="I111" s="136"/>
      <c r="J111" s="136" t="s">
        <v>17038</v>
      </c>
    </row>
    <row r="112" spans="1:10" s="3" customFormat="1" ht="38.25" x14ac:dyDescent="0.25">
      <c r="A112" s="31">
        <v>7</v>
      </c>
      <c r="B112" s="136" t="s">
        <v>17116</v>
      </c>
      <c r="C112" s="136" t="s">
        <v>1514</v>
      </c>
      <c r="D112" s="136" t="s">
        <v>487</v>
      </c>
      <c r="E112" s="31">
        <v>11</v>
      </c>
      <c r="F112" s="136" t="s">
        <v>16914</v>
      </c>
      <c r="G112" s="402" t="s">
        <v>16915</v>
      </c>
      <c r="H112" s="136" t="s">
        <v>17103</v>
      </c>
      <c r="I112" s="136" t="s">
        <v>17104</v>
      </c>
      <c r="J112" s="136" t="s">
        <v>17038</v>
      </c>
    </row>
    <row r="113" spans="1:10" s="3" customFormat="1" ht="25.5" x14ac:dyDescent="0.25">
      <c r="A113" s="31">
        <v>8</v>
      </c>
      <c r="B113" s="136" t="s">
        <v>17117</v>
      </c>
      <c r="C113" s="136" t="s">
        <v>1514</v>
      </c>
      <c r="D113" s="136" t="s">
        <v>487</v>
      </c>
      <c r="E113" s="31">
        <v>0.3</v>
      </c>
      <c r="F113" s="136" t="s">
        <v>17118</v>
      </c>
      <c r="G113" s="136" t="s">
        <v>17118</v>
      </c>
      <c r="H113" s="136"/>
      <c r="I113" s="136"/>
      <c r="J113" s="136" t="s">
        <v>17119</v>
      </c>
    </row>
    <row r="114" spans="1:10" s="3" customFormat="1" ht="25.5" x14ac:dyDescent="0.25">
      <c r="A114" s="31">
        <v>9</v>
      </c>
      <c r="B114" s="136" t="s">
        <v>17120</v>
      </c>
      <c r="C114" s="136" t="s">
        <v>1514</v>
      </c>
      <c r="D114" s="136" t="s">
        <v>487</v>
      </c>
      <c r="E114" s="31">
        <v>0.5</v>
      </c>
      <c r="F114" s="136" t="s">
        <v>17121</v>
      </c>
      <c r="G114" s="136" t="s">
        <v>17121</v>
      </c>
      <c r="H114" s="136"/>
      <c r="I114" s="136"/>
      <c r="J114" s="136" t="s">
        <v>17122</v>
      </c>
    </row>
    <row r="115" spans="1:10" s="3" customFormat="1" ht="25.5" x14ac:dyDescent="0.25">
      <c r="A115" s="31">
        <v>10</v>
      </c>
      <c r="B115" s="136" t="s">
        <v>17123</v>
      </c>
      <c r="C115" s="136" t="s">
        <v>1514</v>
      </c>
      <c r="D115" s="136" t="s">
        <v>487</v>
      </c>
      <c r="E115" s="31">
        <v>11</v>
      </c>
      <c r="F115" s="136" t="s">
        <v>17124</v>
      </c>
      <c r="G115" s="136" t="s">
        <v>17125</v>
      </c>
      <c r="H115" s="136"/>
      <c r="I115" s="136"/>
      <c r="J115" s="136" t="s">
        <v>16960</v>
      </c>
    </row>
    <row r="116" spans="1:10" s="3" customFormat="1" ht="25.5" x14ac:dyDescent="0.25">
      <c r="A116" s="31">
        <v>11</v>
      </c>
      <c r="B116" s="136" t="s">
        <v>17126</v>
      </c>
      <c r="C116" s="136" t="s">
        <v>1514</v>
      </c>
      <c r="D116" s="136" t="s">
        <v>487</v>
      </c>
      <c r="E116" s="31">
        <v>5</v>
      </c>
      <c r="F116" s="136" t="s">
        <v>17127</v>
      </c>
      <c r="G116" s="402" t="s">
        <v>16915</v>
      </c>
      <c r="H116" s="136" t="s">
        <v>16959</v>
      </c>
      <c r="I116" s="136"/>
      <c r="J116" s="136" t="s">
        <v>16965</v>
      </c>
    </row>
    <row r="117" spans="1:10" s="3" customFormat="1" ht="38.25" x14ac:dyDescent="0.25">
      <c r="A117" s="31">
        <v>12</v>
      </c>
      <c r="B117" s="136" t="s">
        <v>17128</v>
      </c>
      <c r="C117" s="136" t="s">
        <v>1514</v>
      </c>
      <c r="D117" s="136" t="s">
        <v>487</v>
      </c>
      <c r="E117" s="31">
        <v>5</v>
      </c>
      <c r="F117" s="136" t="s">
        <v>17127</v>
      </c>
      <c r="G117" s="402" t="s">
        <v>16915</v>
      </c>
      <c r="H117" s="136" t="s">
        <v>17129</v>
      </c>
      <c r="I117" s="136" t="s">
        <v>17104</v>
      </c>
      <c r="J117" s="136" t="s">
        <v>16965</v>
      </c>
    </row>
    <row r="118" spans="1:10" s="3" customFormat="1" ht="25.5" x14ac:dyDescent="0.25">
      <c r="A118" s="31">
        <v>13</v>
      </c>
      <c r="B118" s="136" t="s">
        <v>17130</v>
      </c>
      <c r="C118" s="136" t="s">
        <v>1514</v>
      </c>
      <c r="D118" s="136" t="s">
        <v>487</v>
      </c>
      <c r="E118" s="31">
        <v>5</v>
      </c>
      <c r="F118" s="136" t="s">
        <v>17127</v>
      </c>
      <c r="G118" s="402" t="s">
        <v>16915</v>
      </c>
      <c r="H118" s="136"/>
      <c r="I118" s="136"/>
      <c r="J118" s="136" t="s">
        <v>16965</v>
      </c>
    </row>
    <row r="119" spans="1:10" s="3" customFormat="1" ht="25.5" x14ac:dyDescent="0.25">
      <c r="A119" s="31">
        <v>14</v>
      </c>
      <c r="B119" s="136" t="s">
        <v>17131</v>
      </c>
      <c r="C119" s="136" t="s">
        <v>1514</v>
      </c>
      <c r="D119" s="136" t="s">
        <v>487</v>
      </c>
      <c r="E119" s="31">
        <v>5</v>
      </c>
      <c r="F119" s="136" t="s">
        <v>16967</v>
      </c>
      <c r="G119" s="402" t="s">
        <v>16915</v>
      </c>
      <c r="H119" s="136"/>
      <c r="I119" s="136"/>
      <c r="J119" s="136" t="s">
        <v>16968</v>
      </c>
    </row>
    <row r="120" spans="1:10" s="3" customFormat="1" ht="25.5" x14ac:dyDescent="0.25">
      <c r="A120" s="31">
        <v>15</v>
      </c>
      <c r="B120" s="136" t="s">
        <v>5874</v>
      </c>
      <c r="C120" s="136" t="s">
        <v>1514</v>
      </c>
      <c r="D120" s="136" t="s">
        <v>487</v>
      </c>
      <c r="E120" s="31">
        <v>5</v>
      </c>
      <c r="F120" s="136" t="s">
        <v>17132</v>
      </c>
      <c r="G120" s="402" t="s">
        <v>16915</v>
      </c>
      <c r="H120" s="136"/>
      <c r="I120" s="136"/>
      <c r="J120" s="136" t="s">
        <v>16968</v>
      </c>
    </row>
    <row r="121" spans="1:10" s="3" customFormat="1" ht="25.5" x14ac:dyDescent="0.25">
      <c r="A121" s="31">
        <v>16</v>
      </c>
      <c r="B121" s="136" t="s">
        <v>17133</v>
      </c>
      <c r="C121" s="136" t="s">
        <v>1514</v>
      </c>
      <c r="D121" s="136" t="s">
        <v>487</v>
      </c>
      <c r="E121" s="31">
        <v>30</v>
      </c>
      <c r="F121" s="136" t="s">
        <v>16914</v>
      </c>
      <c r="G121" s="402" t="s">
        <v>16915</v>
      </c>
      <c r="H121" s="136" t="s">
        <v>16959</v>
      </c>
      <c r="I121" s="136" t="s">
        <v>16959</v>
      </c>
      <c r="J121" s="136" t="s">
        <v>16972</v>
      </c>
    </row>
    <row r="122" spans="1:10" s="3" customFormat="1" ht="25.5" x14ac:dyDescent="0.25">
      <c r="A122" s="31">
        <v>17</v>
      </c>
      <c r="B122" s="136" t="s">
        <v>17134</v>
      </c>
      <c r="C122" s="136" t="s">
        <v>1514</v>
      </c>
      <c r="D122" s="136" t="s">
        <v>487</v>
      </c>
      <c r="E122" s="31">
        <v>5</v>
      </c>
      <c r="F122" s="136" t="s">
        <v>16914</v>
      </c>
      <c r="G122" s="402" t="s">
        <v>16915</v>
      </c>
      <c r="H122" s="136" t="s">
        <v>16959</v>
      </c>
      <c r="I122" s="136" t="s">
        <v>16959</v>
      </c>
      <c r="J122" s="136" t="s">
        <v>17135</v>
      </c>
    </row>
    <row r="123" spans="1:10" s="3" customFormat="1" ht="25.5" x14ac:dyDescent="0.25">
      <c r="A123" s="31">
        <v>18</v>
      </c>
      <c r="B123" s="136" t="s">
        <v>17136</v>
      </c>
      <c r="C123" s="136" t="s">
        <v>1514</v>
      </c>
      <c r="D123" s="136" t="s">
        <v>487</v>
      </c>
      <c r="E123" s="31">
        <v>35</v>
      </c>
      <c r="F123" s="136" t="s">
        <v>16914</v>
      </c>
      <c r="G123" s="402" t="s">
        <v>16915</v>
      </c>
      <c r="H123" s="136" t="s">
        <v>16959</v>
      </c>
      <c r="I123" s="136" t="s">
        <v>16959</v>
      </c>
      <c r="J123" s="136" t="s">
        <v>17135</v>
      </c>
    </row>
    <row r="124" spans="1:10" s="3" customFormat="1" ht="25.5" x14ac:dyDescent="0.25">
      <c r="A124" s="31">
        <v>19</v>
      </c>
      <c r="B124" s="136" t="s">
        <v>17137</v>
      </c>
      <c r="C124" s="136" t="s">
        <v>1514</v>
      </c>
      <c r="D124" s="136" t="s">
        <v>487</v>
      </c>
      <c r="E124" s="31">
        <v>15</v>
      </c>
      <c r="F124" s="136" t="s">
        <v>16914</v>
      </c>
      <c r="G124" s="402" t="s">
        <v>16915</v>
      </c>
      <c r="H124" s="136" t="s">
        <v>16959</v>
      </c>
      <c r="I124" s="136" t="s">
        <v>16959</v>
      </c>
      <c r="J124" s="136" t="s">
        <v>17135</v>
      </c>
    </row>
    <row r="125" spans="1:10" s="3" customFormat="1" ht="25.5" x14ac:dyDescent="0.25">
      <c r="A125" s="31">
        <v>20</v>
      </c>
      <c r="B125" s="136" t="s">
        <v>17138</v>
      </c>
      <c r="C125" s="136" t="s">
        <v>1514</v>
      </c>
      <c r="D125" s="136" t="s">
        <v>487</v>
      </c>
      <c r="E125" s="31">
        <v>5</v>
      </c>
      <c r="F125" s="136" t="s">
        <v>16909</v>
      </c>
      <c r="G125" s="402" t="s">
        <v>16904</v>
      </c>
      <c r="H125" s="136"/>
      <c r="I125" s="136"/>
      <c r="J125" s="136" t="s">
        <v>16968</v>
      </c>
    </row>
    <row r="126" spans="1:10" s="3" customFormat="1" ht="25.5" x14ac:dyDescent="0.25">
      <c r="A126" s="31">
        <v>21</v>
      </c>
      <c r="B126" s="136" t="s">
        <v>17139</v>
      </c>
      <c r="C126" s="136" t="s">
        <v>1514</v>
      </c>
      <c r="D126" s="136" t="s">
        <v>487</v>
      </c>
      <c r="E126" s="31">
        <v>8</v>
      </c>
      <c r="F126" s="136" t="s">
        <v>16954</v>
      </c>
      <c r="G126" s="402" t="s">
        <v>16884</v>
      </c>
      <c r="H126" s="136" t="s">
        <v>16959</v>
      </c>
      <c r="I126" s="136" t="s">
        <v>16959</v>
      </c>
      <c r="J126" s="136" t="s">
        <v>16960</v>
      </c>
    </row>
    <row r="127" spans="1:10" s="3" customFormat="1" ht="25.5" x14ac:dyDescent="0.25">
      <c r="A127" s="165"/>
      <c r="B127" s="166" t="s">
        <v>502</v>
      </c>
      <c r="C127" s="166">
        <v>21</v>
      </c>
      <c r="D127" s="166"/>
      <c r="E127" s="165">
        <f>SUM(E106:E126)</f>
        <v>167.84</v>
      </c>
      <c r="F127" s="166"/>
      <c r="G127" s="166"/>
      <c r="H127" s="166"/>
      <c r="I127" s="166"/>
      <c r="J127" s="166" t="s">
        <v>5401</v>
      </c>
    </row>
    <row r="128" spans="1:10" s="3" customFormat="1" ht="25.5" x14ac:dyDescent="0.25">
      <c r="A128" s="31">
        <v>1</v>
      </c>
      <c r="B128" s="136" t="s">
        <v>674</v>
      </c>
      <c r="C128" s="136" t="s">
        <v>1514</v>
      </c>
      <c r="D128" s="136" t="s">
        <v>963</v>
      </c>
      <c r="E128" s="31">
        <v>0.01</v>
      </c>
      <c r="F128" s="136" t="s">
        <v>17140</v>
      </c>
      <c r="G128" s="402" t="s">
        <v>16915</v>
      </c>
      <c r="H128" s="136"/>
      <c r="I128" s="136"/>
      <c r="J128" s="136" t="s">
        <v>17038</v>
      </c>
    </row>
    <row r="129" spans="1:10" s="3" customFormat="1" ht="25.5" x14ac:dyDescent="0.25">
      <c r="A129" s="31">
        <v>2</v>
      </c>
      <c r="B129" s="136" t="s">
        <v>674</v>
      </c>
      <c r="C129" s="136" t="s">
        <v>1514</v>
      </c>
      <c r="D129" s="136" t="s">
        <v>963</v>
      </c>
      <c r="E129" s="31">
        <v>0.01</v>
      </c>
      <c r="F129" s="136" t="s">
        <v>17141</v>
      </c>
      <c r="G129" s="402" t="s">
        <v>16904</v>
      </c>
      <c r="H129" s="136" t="s">
        <v>5564</v>
      </c>
      <c r="I129" s="136" t="s">
        <v>5564</v>
      </c>
      <c r="J129" s="136" t="s">
        <v>17038</v>
      </c>
    </row>
    <row r="130" spans="1:10" s="3" customFormat="1" ht="25.5" x14ac:dyDescent="0.25">
      <c r="A130" s="31">
        <v>3</v>
      </c>
      <c r="B130" s="136" t="s">
        <v>674</v>
      </c>
      <c r="C130" s="136" t="s">
        <v>1514</v>
      </c>
      <c r="D130" s="136" t="s">
        <v>963</v>
      </c>
      <c r="E130" s="31">
        <v>0.01</v>
      </c>
      <c r="F130" s="136" t="s">
        <v>17142</v>
      </c>
      <c r="G130" s="402" t="s">
        <v>16904</v>
      </c>
      <c r="H130" s="136" t="s">
        <v>17143</v>
      </c>
      <c r="I130" s="136" t="s">
        <v>17143</v>
      </c>
      <c r="J130" s="136" t="s">
        <v>17038</v>
      </c>
    </row>
    <row r="131" spans="1:10" s="3" customFormat="1" ht="25.5" x14ac:dyDescent="0.25">
      <c r="A131" s="31">
        <v>4</v>
      </c>
      <c r="B131" s="136" t="s">
        <v>674</v>
      </c>
      <c r="C131" s="136" t="s">
        <v>1514</v>
      </c>
      <c r="D131" s="136" t="s">
        <v>963</v>
      </c>
      <c r="E131" s="31">
        <v>0.01</v>
      </c>
      <c r="F131" s="136" t="s">
        <v>17144</v>
      </c>
      <c r="G131" s="402" t="s">
        <v>16884</v>
      </c>
      <c r="H131" s="136"/>
      <c r="I131" s="136"/>
      <c r="J131" s="136" t="s">
        <v>17038</v>
      </c>
    </row>
    <row r="132" spans="1:10" s="3" customFormat="1" ht="25.5" x14ac:dyDescent="0.25">
      <c r="A132" s="31">
        <v>5</v>
      </c>
      <c r="B132" s="136" t="s">
        <v>674</v>
      </c>
      <c r="C132" s="136" t="s">
        <v>1514</v>
      </c>
      <c r="D132" s="136" t="s">
        <v>963</v>
      </c>
      <c r="E132" s="31">
        <v>0.01</v>
      </c>
      <c r="F132" s="136" t="s">
        <v>17145</v>
      </c>
      <c r="G132" s="402" t="s">
        <v>16904</v>
      </c>
      <c r="H132" s="136" t="s">
        <v>17146</v>
      </c>
      <c r="I132" s="136" t="s">
        <v>17146</v>
      </c>
      <c r="J132" s="136" t="s">
        <v>17147</v>
      </c>
    </row>
    <row r="133" spans="1:10" s="3" customFormat="1" ht="25.5" x14ac:dyDescent="0.25">
      <c r="A133" s="31">
        <v>6</v>
      </c>
      <c r="B133" s="136" t="s">
        <v>674</v>
      </c>
      <c r="C133" s="136" t="s">
        <v>1514</v>
      </c>
      <c r="D133" s="136" t="s">
        <v>963</v>
      </c>
      <c r="E133" s="31">
        <v>0.5</v>
      </c>
      <c r="F133" s="136" t="s">
        <v>17148</v>
      </c>
      <c r="G133" s="402" t="s">
        <v>16915</v>
      </c>
      <c r="H133" s="136"/>
      <c r="I133" s="136"/>
      <c r="J133" s="136" t="s">
        <v>17092</v>
      </c>
    </row>
    <row r="134" spans="1:10" s="3" customFormat="1" ht="25.5" x14ac:dyDescent="0.25">
      <c r="A134" s="31">
        <v>7</v>
      </c>
      <c r="B134" s="136" t="s">
        <v>674</v>
      </c>
      <c r="C134" s="136" t="s">
        <v>1514</v>
      </c>
      <c r="D134" s="136" t="s">
        <v>963</v>
      </c>
      <c r="E134" s="31">
        <v>0.5</v>
      </c>
      <c r="F134" s="136" t="s">
        <v>16904</v>
      </c>
      <c r="G134" s="402" t="s">
        <v>16904</v>
      </c>
      <c r="H134" s="136" t="s">
        <v>17149</v>
      </c>
      <c r="I134" s="136" t="s">
        <v>17149</v>
      </c>
      <c r="J134" s="136" t="s">
        <v>17122</v>
      </c>
    </row>
    <row r="135" spans="1:10" s="3" customFormat="1" ht="25.5" x14ac:dyDescent="0.25">
      <c r="A135" s="31">
        <v>8</v>
      </c>
      <c r="B135" s="136" t="s">
        <v>674</v>
      </c>
      <c r="C135" s="136" t="s">
        <v>1514</v>
      </c>
      <c r="D135" s="136" t="s">
        <v>963</v>
      </c>
      <c r="E135" s="31">
        <v>0.5</v>
      </c>
      <c r="F135" s="136" t="s">
        <v>17150</v>
      </c>
      <c r="G135" s="402" t="s">
        <v>16995</v>
      </c>
      <c r="H135" s="136" t="s">
        <v>17151</v>
      </c>
      <c r="I135" s="136" t="s">
        <v>17151</v>
      </c>
      <c r="J135" s="136" t="s">
        <v>17092</v>
      </c>
    </row>
    <row r="136" spans="1:10" s="3" customFormat="1" ht="25.5" x14ac:dyDescent="0.25">
      <c r="A136" s="31">
        <v>9</v>
      </c>
      <c r="B136" s="136" t="s">
        <v>674</v>
      </c>
      <c r="C136" s="136" t="s">
        <v>1514</v>
      </c>
      <c r="D136" s="136" t="s">
        <v>963</v>
      </c>
      <c r="E136" s="31">
        <v>0.5</v>
      </c>
      <c r="F136" s="136" t="s">
        <v>17152</v>
      </c>
      <c r="G136" s="402" t="s">
        <v>16884</v>
      </c>
      <c r="H136" s="136"/>
      <c r="I136" s="136"/>
      <c r="J136" s="136" t="s">
        <v>17092</v>
      </c>
    </row>
    <row r="137" spans="1:10" s="3" customFormat="1" ht="25.5" x14ac:dyDescent="0.25">
      <c r="A137" s="31">
        <v>10</v>
      </c>
      <c r="B137" s="136" t="s">
        <v>674</v>
      </c>
      <c r="C137" s="136" t="s">
        <v>1514</v>
      </c>
      <c r="D137" s="136" t="s">
        <v>963</v>
      </c>
      <c r="E137" s="31">
        <v>0.01</v>
      </c>
      <c r="F137" s="136" t="s">
        <v>17153</v>
      </c>
      <c r="G137" s="402" t="s">
        <v>16884</v>
      </c>
      <c r="H137" s="136" t="s">
        <v>17154</v>
      </c>
      <c r="I137" s="136" t="s">
        <v>17154</v>
      </c>
      <c r="J137" s="136" t="s">
        <v>17038</v>
      </c>
    </row>
    <row r="138" spans="1:10" s="3" customFormat="1" ht="25.5" x14ac:dyDescent="0.25">
      <c r="A138" s="31">
        <v>11</v>
      </c>
      <c r="B138" s="136" t="s">
        <v>15832</v>
      </c>
      <c r="C138" s="136" t="s">
        <v>1514</v>
      </c>
      <c r="D138" s="136" t="s">
        <v>963</v>
      </c>
      <c r="E138" s="31">
        <v>0.01</v>
      </c>
      <c r="F138" s="136" t="s">
        <v>17155</v>
      </c>
      <c r="G138" s="402" t="s">
        <v>16915</v>
      </c>
      <c r="H138" s="136"/>
      <c r="I138" s="136"/>
      <c r="J138" s="136" t="s">
        <v>17038</v>
      </c>
    </row>
    <row r="139" spans="1:10" s="3" customFormat="1" ht="25.5" x14ac:dyDescent="0.25">
      <c r="A139" s="31">
        <v>12</v>
      </c>
      <c r="B139" s="136" t="s">
        <v>17156</v>
      </c>
      <c r="C139" s="136" t="s">
        <v>1514</v>
      </c>
      <c r="D139" s="136" t="s">
        <v>963</v>
      </c>
      <c r="E139" s="31">
        <v>0.01</v>
      </c>
      <c r="F139" s="136" t="s">
        <v>17157</v>
      </c>
      <c r="G139" s="402" t="s">
        <v>17158</v>
      </c>
      <c r="H139" s="136"/>
      <c r="I139" s="136"/>
      <c r="J139" s="136" t="s">
        <v>17038</v>
      </c>
    </row>
    <row r="140" spans="1:10" s="3" customFormat="1" ht="25.5" x14ac:dyDescent="0.25">
      <c r="A140" s="31">
        <v>13</v>
      </c>
      <c r="B140" s="136" t="s">
        <v>17159</v>
      </c>
      <c r="C140" s="136" t="s">
        <v>1514</v>
      </c>
      <c r="D140" s="136" t="s">
        <v>963</v>
      </c>
      <c r="E140" s="31">
        <v>25</v>
      </c>
      <c r="F140" s="136" t="s">
        <v>17034</v>
      </c>
      <c r="G140" s="402" t="s">
        <v>16904</v>
      </c>
      <c r="H140" s="136"/>
      <c r="I140" s="136"/>
      <c r="J140" s="136" t="s">
        <v>17160</v>
      </c>
    </row>
    <row r="141" spans="1:10" s="3" customFormat="1" ht="25.5" x14ac:dyDescent="0.25">
      <c r="A141" s="165"/>
      <c r="B141" s="166" t="s">
        <v>1105</v>
      </c>
      <c r="C141" s="166">
        <v>13</v>
      </c>
      <c r="D141" s="166"/>
      <c r="E141" s="165">
        <f>SUM(E128:E140)</f>
        <v>27.08</v>
      </c>
      <c r="F141" s="166"/>
      <c r="G141" s="166"/>
      <c r="H141" s="166"/>
      <c r="I141" s="166"/>
      <c r="J141" s="166"/>
    </row>
    <row r="142" spans="1:10" s="3" customFormat="1" ht="25.5" x14ac:dyDescent="0.25">
      <c r="A142" s="31">
        <v>1</v>
      </c>
      <c r="B142" s="136" t="s">
        <v>17161</v>
      </c>
      <c r="C142" s="136" t="s">
        <v>1514</v>
      </c>
      <c r="D142" s="136" t="s">
        <v>504</v>
      </c>
      <c r="E142" s="31">
        <v>5</v>
      </c>
      <c r="F142" s="136" t="s">
        <v>16997</v>
      </c>
      <c r="G142" s="402" t="s">
        <v>16904</v>
      </c>
      <c r="H142" s="136" t="s">
        <v>16959</v>
      </c>
      <c r="I142" s="136" t="s">
        <v>16959</v>
      </c>
      <c r="J142" s="136" t="s">
        <v>17038</v>
      </c>
    </row>
    <row r="143" spans="1:10" s="3" customFormat="1" ht="25.5" x14ac:dyDescent="0.25">
      <c r="A143" s="31">
        <v>2</v>
      </c>
      <c r="B143" s="136" t="s">
        <v>17162</v>
      </c>
      <c r="C143" s="136" t="s">
        <v>1514</v>
      </c>
      <c r="D143" s="136" t="s">
        <v>504</v>
      </c>
      <c r="E143" s="31">
        <v>5</v>
      </c>
      <c r="F143" s="136" t="s">
        <v>17127</v>
      </c>
      <c r="G143" s="402" t="s">
        <v>16904</v>
      </c>
      <c r="H143" s="136"/>
      <c r="I143" s="136"/>
      <c r="J143" s="136" t="s">
        <v>17163</v>
      </c>
    </row>
    <row r="144" spans="1:10" s="3" customFormat="1" ht="25.5" x14ac:dyDescent="0.25">
      <c r="A144" s="31">
        <v>3</v>
      </c>
      <c r="B144" s="136" t="s">
        <v>17164</v>
      </c>
      <c r="C144" s="136" t="s">
        <v>1514</v>
      </c>
      <c r="D144" s="136" t="s">
        <v>504</v>
      </c>
      <c r="E144" s="31">
        <v>5</v>
      </c>
      <c r="F144" s="136" t="s">
        <v>17165</v>
      </c>
      <c r="G144" s="402" t="s">
        <v>16904</v>
      </c>
      <c r="H144" s="136" t="s">
        <v>16959</v>
      </c>
      <c r="I144" s="136" t="s">
        <v>16959</v>
      </c>
      <c r="J144" s="136" t="s">
        <v>17059</v>
      </c>
    </row>
    <row r="145" spans="1:10" s="3" customFormat="1" ht="38.25" x14ac:dyDescent="0.25">
      <c r="A145" s="31">
        <v>4</v>
      </c>
      <c r="B145" s="136" t="s">
        <v>17166</v>
      </c>
      <c r="C145" s="136" t="s">
        <v>1514</v>
      </c>
      <c r="D145" s="136" t="s">
        <v>504</v>
      </c>
      <c r="E145" s="31">
        <v>0.01</v>
      </c>
      <c r="F145" s="136" t="s">
        <v>17167</v>
      </c>
      <c r="G145" s="402" t="s">
        <v>16995</v>
      </c>
      <c r="H145" s="136" t="s">
        <v>17045</v>
      </c>
      <c r="I145" s="136" t="s">
        <v>17108</v>
      </c>
      <c r="J145" s="136" t="s">
        <v>17038</v>
      </c>
    </row>
    <row r="146" spans="1:10" s="3" customFormat="1" ht="38.25" x14ac:dyDescent="0.25">
      <c r="A146" s="31">
        <v>5</v>
      </c>
      <c r="B146" s="136" t="s">
        <v>17168</v>
      </c>
      <c r="C146" s="136" t="s">
        <v>1514</v>
      </c>
      <c r="D146" s="136" t="s">
        <v>504</v>
      </c>
      <c r="E146" s="31">
        <v>0.03</v>
      </c>
      <c r="F146" s="136" t="s">
        <v>17167</v>
      </c>
      <c r="G146" s="402" t="s">
        <v>16995</v>
      </c>
      <c r="H146" s="136" t="s">
        <v>17045</v>
      </c>
      <c r="I146" s="136" t="s">
        <v>17108</v>
      </c>
      <c r="J146" s="136" t="s">
        <v>17059</v>
      </c>
    </row>
    <row r="147" spans="1:10" s="3" customFormat="1" ht="25.5" x14ac:dyDescent="0.25">
      <c r="A147" s="31">
        <v>6</v>
      </c>
      <c r="B147" s="136" t="s">
        <v>17169</v>
      </c>
      <c r="C147" s="136" t="s">
        <v>1514</v>
      </c>
      <c r="D147" s="136" t="s">
        <v>504</v>
      </c>
      <c r="E147" s="31">
        <v>5</v>
      </c>
      <c r="F147" s="136" t="s">
        <v>16904</v>
      </c>
      <c r="G147" s="402" t="s">
        <v>16904</v>
      </c>
      <c r="H147" s="136" t="s">
        <v>16959</v>
      </c>
      <c r="I147" s="136" t="s">
        <v>16959</v>
      </c>
      <c r="J147" s="136" t="s">
        <v>17170</v>
      </c>
    </row>
    <row r="148" spans="1:10" s="3" customFormat="1" ht="25.5" x14ac:dyDescent="0.25">
      <c r="A148" s="31">
        <v>7</v>
      </c>
      <c r="B148" s="136" t="s">
        <v>17171</v>
      </c>
      <c r="C148" s="136" t="s">
        <v>1514</v>
      </c>
      <c r="D148" s="136" t="s">
        <v>504</v>
      </c>
      <c r="E148" s="31">
        <v>12.9</v>
      </c>
      <c r="F148" s="136" t="s">
        <v>16997</v>
      </c>
      <c r="G148" s="402" t="s">
        <v>16904</v>
      </c>
      <c r="H148" s="136" t="s">
        <v>16959</v>
      </c>
      <c r="I148" s="136" t="s">
        <v>16959</v>
      </c>
      <c r="J148" s="136"/>
    </row>
    <row r="149" spans="1:10" s="3" customFormat="1" ht="25.5" x14ac:dyDescent="0.25">
      <c r="A149" s="165"/>
      <c r="B149" s="166" t="s">
        <v>521</v>
      </c>
      <c r="C149" s="166">
        <v>7</v>
      </c>
      <c r="D149" s="166"/>
      <c r="E149" s="165">
        <f>SUM(E142:E148)</f>
        <v>32.94</v>
      </c>
      <c r="F149" s="166"/>
      <c r="G149" s="166"/>
      <c r="H149" s="166"/>
      <c r="I149" s="166"/>
      <c r="J149" s="166"/>
    </row>
    <row r="150" spans="1:10" s="3" customFormat="1" ht="25.5" x14ac:dyDescent="0.25">
      <c r="A150" s="162"/>
      <c r="B150" s="164" t="s">
        <v>6135</v>
      </c>
      <c r="C150" s="164">
        <f>C149+C141+C127+C105</f>
        <v>43</v>
      </c>
      <c r="D150" s="164"/>
      <c r="E150" s="162">
        <f>E149+E141+E127+E105</f>
        <v>285.96000000000004</v>
      </c>
      <c r="F150" s="164"/>
      <c r="G150" s="164"/>
      <c r="H150" s="164"/>
      <c r="I150" s="164"/>
      <c r="J150" s="164"/>
    </row>
    <row r="151" spans="1:10" s="3" customFormat="1" ht="51" x14ac:dyDescent="0.25">
      <c r="A151" s="31">
        <v>1</v>
      </c>
      <c r="B151" s="136" t="s">
        <v>8858</v>
      </c>
      <c r="C151" s="136" t="s">
        <v>17172</v>
      </c>
      <c r="D151" s="136"/>
      <c r="E151" s="31">
        <v>32</v>
      </c>
      <c r="F151" s="136" t="s">
        <v>17173</v>
      </c>
      <c r="G151" s="402" t="s">
        <v>16904</v>
      </c>
      <c r="H151" s="136" t="s">
        <v>17047</v>
      </c>
      <c r="I151" s="136" t="s">
        <v>17035</v>
      </c>
      <c r="J151" s="136" t="s">
        <v>17038</v>
      </c>
    </row>
    <row r="152" spans="1:10" s="3" customFormat="1" ht="51" x14ac:dyDescent="0.25">
      <c r="A152" s="31">
        <v>2</v>
      </c>
      <c r="B152" s="136" t="s">
        <v>17174</v>
      </c>
      <c r="C152" s="136" t="s">
        <v>17172</v>
      </c>
      <c r="D152" s="136"/>
      <c r="E152" s="31">
        <v>5</v>
      </c>
      <c r="F152" s="136" t="s">
        <v>17175</v>
      </c>
      <c r="G152" s="402" t="s">
        <v>16904</v>
      </c>
      <c r="H152" s="136" t="s">
        <v>17176</v>
      </c>
      <c r="I152" s="136" t="s">
        <v>17176</v>
      </c>
      <c r="J152" s="136" t="s">
        <v>17038</v>
      </c>
    </row>
    <row r="153" spans="1:10" s="3" customFormat="1" ht="51" x14ac:dyDescent="0.25">
      <c r="A153" s="31">
        <v>3</v>
      </c>
      <c r="B153" s="136" t="s">
        <v>17177</v>
      </c>
      <c r="C153" s="136" t="s">
        <v>17172</v>
      </c>
      <c r="D153" s="136"/>
      <c r="E153" s="31">
        <v>0.5</v>
      </c>
      <c r="F153" s="136" t="s">
        <v>17175</v>
      </c>
      <c r="G153" s="402" t="s">
        <v>16904</v>
      </c>
      <c r="H153" s="136"/>
      <c r="I153" s="136"/>
      <c r="J153" s="136" t="s">
        <v>17038</v>
      </c>
    </row>
    <row r="154" spans="1:10" s="3" customFormat="1" ht="51" x14ac:dyDescent="0.25">
      <c r="A154" s="31">
        <v>4</v>
      </c>
      <c r="B154" s="136" t="s">
        <v>17178</v>
      </c>
      <c r="C154" s="136" t="s">
        <v>17172</v>
      </c>
      <c r="D154" s="136"/>
      <c r="E154" s="31">
        <v>3</v>
      </c>
      <c r="F154" s="136" t="s">
        <v>17175</v>
      </c>
      <c r="G154" s="402" t="s">
        <v>16904</v>
      </c>
      <c r="H154" s="136" t="s">
        <v>17176</v>
      </c>
      <c r="I154" s="136" t="s">
        <v>17176</v>
      </c>
      <c r="J154" s="136" t="s">
        <v>17038</v>
      </c>
    </row>
    <row r="155" spans="1:10" s="3" customFormat="1" ht="51" x14ac:dyDescent="0.25">
      <c r="A155" s="31">
        <v>5</v>
      </c>
      <c r="B155" s="136" t="s">
        <v>17179</v>
      </c>
      <c r="C155" s="136" t="s">
        <v>17172</v>
      </c>
      <c r="D155" s="136"/>
      <c r="E155" s="31">
        <v>1</v>
      </c>
      <c r="F155" s="136" t="s">
        <v>16904</v>
      </c>
      <c r="G155" s="402" t="s">
        <v>16904</v>
      </c>
      <c r="H155" s="136" t="s">
        <v>17180</v>
      </c>
      <c r="I155" s="136" t="s">
        <v>17180</v>
      </c>
      <c r="J155" s="136" t="s">
        <v>17038</v>
      </c>
    </row>
    <row r="156" spans="1:10" s="3" customFormat="1" ht="51" x14ac:dyDescent="0.25">
      <c r="A156" s="31">
        <v>6</v>
      </c>
      <c r="B156" s="136" t="s">
        <v>17181</v>
      </c>
      <c r="C156" s="136" t="s">
        <v>17172</v>
      </c>
      <c r="D156" s="136"/>
      <c r="E156" s="31">
        <v>4</v>
      </c>
      <c r="F156" s="136" t="s">
        <v>17182</v>
      </c>
      <c r="G156" s="402" t="s">
        <v>16884</v>
      </c>
      <c r="H156" s="136"/>
      <c r="I156" s="136"/>
      <c r="J156" s="136" t="s">
        <v>17038</v>
      </c>
    </row>
    <row r="157" spans="1:10" s="3" customFormat="1" ht="51" x14ac:dyDescent="0.25">
      <c r="A157" s="31">
        <v>7</v>
      </c>
      <c r="B157" s="136" t="s">
        <v>17183</v>
      </c>
      <c r="C157" s="136" t="s">
        <v>17172</v>
      </c>
      <c r="D157" s="136"/>
      <c r="E157" s="31">
        <v>7</v>
      </c>
      <c r="F157" s="136" t="s">
        <v>17184</v>
      </c>
      <c r="G157" s="402" t="s">
        <v>16915</v>
      </c>
      <c r="H157" s="136" t="s">
        <v>17185</v>
      </c>
      <c r="I157" s="136" t="s">
        <v>17035</v>
      </c>
      <c r="J157" s="136" t="s">
        <v>17038</v>
      </c>
    </row>
    <row r="158" spans="1:10" s="3" customFormat="1" ht="51" x14ac:dyDescent="0.25">
      <c r="A158" s="31">
        <v>8</v>
      </c>
      <c r="B158" s="136" t="s">
        <v>17186</v>
      </c>
      <c r="C158" s="136" t="s">
        <v>17172</v>
      </c>
      <c r="D158" s="136"/>
      <c r="E158" s="31">
        <v>6</v>
      </c>
      <c r="F158" s="136" t="s">
        <v>17187</v>
      </c>
      <c r="G158" s="402" t="s">
        <v>16884</v>
      </c>
      <c r="H158" s="136" t="s">
        <v>17188</v>
      </c>
      <c r="I158" s="136" t="s">
        <v>17188</v>
      </c>
      <c r="J158" s="136" t="s">
        <v>17038</v>
      </c>
    </row>
    <row r="159" spans="1:10" s="3" customFormat="1" ht="51" x14ac:dyDescent="0.25">
      <c r="A159" s="31">
        <v>9</v>
      </c>
      <c r="B159" s="136" t="s">
        <v>17189</v>
      </c>
      <c r="C159" s="136" t="s">
        <v>17172</v>
      </c>
      <c r="D159" s="136"/>
      <c r="E159" s="31">
        <v>42</v>
      </c>
      <c r="F159" s="136" t="s">
        <v>17190</v>
      </c>
      <c r="G159" s="136" t="s">
        <v>17190</v>
      </c>
      <c r="H159" s="136" t="s">
        <v>17191</v>
      </c>
      <c r="I159" s="136" t="s">
        <v>17192</v>
      </c>
      <c r="J159" s="136" t="s">
        <v>17038</v>
      </c>
    </row>
    <row r="160" spans="1:10" s="3" customFormat="1" ht="51" x14ac:dyDescent="0.25">
      <c r="A160" s="31">
        <v>10</v>
      </c>
      <c r="B160" s="136" t="s">
        <v>17193</v>
      </c>
      <c r="C160" s="136" t="s">
        <v>17172</v>
      </c>
      <c r="D160" s="136"/>
      <c r="E160" s="31">
        <v>3.7</v>
      </c>
      <c r="F160" s="136" t="s">
        <v>17194</v>
      </c>
      <c r="G160" s="136" t="s">
        <v>17194</v>
      </c>
      <c r="H160" s="136"/>
      <c r="I160" s="136" t="s">
        <v>17192</v>
      </c>
      <c r="J160" s="136" t="s">
        <v>17195</v>
      </c>
    </row>
    <row r="161" spans="1:10" s="3" customFormat="1" ht="51" x14ac:dyDescent="0.25">
      <c r="A161" s="31">
        <v>11</v>
      </c>
      <c r="B161" s="136" t="s">
        <v>17196</v>
      </c>
      <c r="C161" s="136" t="s">
        <v>17172</v>
      </c>
      <c r="D161" s="136"/>
      <c r="E161" s="31">
        <v>10</v>
      </c>
      <c r="F161" s="136" t="s">
        <v>17194</v>
      </c>
      <c r="G161" s="136" t="s">
        <v>17194</v>
      </c>
      <c r="H161" s="136" t="s">
        <v>17197</v>
      </c>
      <c r="I161" s="136"/>
      <c r="J161" s="136" t="s">
        <v>17038</v>
      </c>
    </row>
    <row r="162" spans="1:10" s="3" customFormat="1" ht="51" x14ac:dyDescent="0.25">
      <c r="A162" s="31">
        <v>12</v>
      </c>
      <c r="B162" s="136" t="s">
        <v>17198</v>
      </c>
      <c r="C162" s="136" t="s">
        <v>17172</v>
      </c>
      <c r="D162" s="136"/>
      <c r="E162" s="31">
        <v>34.5</v>
      </c>
      <c r="F162" s="136" t="s">
        <v>17199</v>
      </c>
      <c r="G162" s="136" t="s">
        <v>17199</v>
      </c>
      <c r="H162" s="136" t="s">
        <v>17200</v>
      </c>
      <c r="I162" s="136" t="s">
        <v>17200</v>
      </c>
      <c r="J162" s="136" t="s">
        <v>17195</v>
      </c>
    </row>
    <row r="163" spans="1:10" s="3" customFormat="1" ht="51" x14ac:dyDescent="0.25">
      <c r="A163" s="31">
        <v>13</v>
      </c>
      <c r="B163" s="136" t="s">
        <v>17201</v>
      </c>
      <c r="C163" s="136" t="s">
        <v>17172</v>
      </c>
      <c r="D163" s="136"/>
      <c r="E163" s="31">
        <v>1</v>
      </c>
      <c r="F163" s="136" t="s">
        <v>17202</v>
      </c>
      <c r="G163" s="136" t="s">
        <v>17202</v>
      </c>
      <c r="H163" s="136"/>
      <c r="I163" s="136" t="s">
        <v>17192</v>
      </c>
      <c r="J163" s="136" t="s">
        <v>17038</v>
      </c>
    </row>
    <row r="164" spans="1:10" s="3" customFormat="1" ht="51" x14ac:dyDescent="0.25">
      <c r="A164" s="31">
        <v>14</v>
      </c>
      <c r="B164" s="136" t="s">
        <v>17203</v>
      </c>
      <c r="C164" s="136" t="s">
        <v>17172</v>
      </c>
      <c r="D164" s="136"/>
      <c r="E164" s="31">
        <v>4.7</v>
      </c>
      <c r="F164" s="136" t="s">
        <v>17204</v>
      </c>
      <c r="G164" s="136" t="s">
        <v>17204</v>
      </c>
      <c r="H164" s="136"/>
      <c r="I164" s="136"/>
      <c r="J164" s="136" t="s">
        <v>17038</v>
      </c>
    </row>
    <row r="165" spans="1:10" s="3" customFormat="1" ht="51" x14ac:dyDescent="0.25">
      <c r="A165" s="31">
        <v>15</v>
      </c>
      <c r="B165" s="136" t="s">
        <v>17205</v>
      </c>
      <c r="C165" s="136" t="s">
        <v>17172</v>
      </c>
      <c r="D165" s="136"/>
      <c r="E165" s="31">
        <v>1.4</v>
      </c>
      <c r="F165" s="136" t="s">
        <v>17206</v>
      </c>
      <c r="G165" s="136" t="s">
        <v>17207</v>
      </c>
      <c r="H165" s="136"/>
      <c r="I165" s="136"/>
      <c r="J165" s="136" t="s">
        <v>17038</v>
      </c>
    </row>
    <row r="166" spans="1:10" s="3" customFormat="1" ht="51" x14ac:dyDescent="0.25">
      <c r="A166" s="31">
        <v>16</v>
      </c>
      <c r="B166" s="136" t="s">
        <v>17208</v>
      </c>
      <c r="C166" s="136" t="s">
        <v>17172</v>
      </c>
      <c r="D166" s="136"/>
      <c r="E166" s="31">
        <v>19.600000000000001</v>
      </c>
      <c r="F166" s="136" t="s">
        <v>17209</v>
      </c>
      <c r="G166" s="136" t="s">
        <v>17209</v>
      </c>
      <c r="H166" s="136" t="s">
        <v>17210</v>
      </c>
      <c r="I166" s="136"/>
      <c r="J166" s="136" t="s">
        <v>17038</v>
      </c>
    </row>
    <row r="167" spans="1:10" s="3" customFormat="1" ht="51" x14ac:dyDescent="0.25">
      <c r="A167" s="31">
        <v>17</v>
      </c>
      <c r="B167" s="136" t="s">
        <v>17211</v>
      </c>
      <c r="C167" s="136" t="s">
        <v>17172</v>
      </c>
      <c r="D167" s="136"/>
      <c r="E167" s="31">
        <v>4.9000000000000004</v>
      </c>
      <c r="F167" s="136" t="s">
        <v>16950</v>
      </c>
      <c r="G167" s="402" t="s">
        <v>16995</v>
      </c>
      <c r="H167" s="136"/>
      <c r="I167" s="136"/>
      <c r="J167" s="136" t="s">
        <v>17163</v>
      </c>
    </row>
    <row r="168" spans="1:10" s="3" customFormat="1" ht="51" x14ac:dyDescent="0.25">
      <c r="A168" s="31">
        <v>18</v>
      </c>
      <c r="B168" s="136" t="s">
        <v>17212</v>
      </c>
      <c r="C168" s="136" t="s">
        <v>17172</v>
      </c>
      <c r="D168" s="136"/>
      <c r="E168" s="31">
        <v>6</v>
      </c>
      <c r="F168" s="136" t="s">
        <v>16950</v>
      </c>
      <c r="G168" s="402" t="s">
        <v>16995</v>
      </c>
      <c r="H168" s="136"/>
      <c r="I168" s="136"/>
      <c r="J168" s="136" t="s">
        <v>17038</v>
      </c>
    </row>
    <row r="169" spans="1:10" s="3" customFormat="1" ht="51" x14ac:dyDescent="0.25">
      <c r="A169" s="162"/>
      <c r="B169" s="164" t="s">
        <v>6201</v>
      </c>
      <c r="C169" s="164">
        <v>18</v>
      </c>
      <c r="D169" s="164"/>
      <c r="E169" s="162">
        <f>SUM(E151:E168)</f>
        <v>186.29999999999998</v>
      </c>
      <c r="F169" s="164"/>
      <c r="G169" s="164"/>
      <c r="H169" s="164"/>
      <c r="I169" s="164"/>
      <c r="J169" s="164"/>
    </row>
    <row r="170" spans="1:10" s="3" customFormat="1" ht="38.25" x14ac:dyDescent="0.25">
      <c r="A170" s="31">
        <v>1</v>
      </c>
      <c r="B170" s="136" t="s">
        <v>17213</v>
      </c>
      <c r="C170" s="136" t="s">
        <v>1258</v>
      </c>
      <c r="D170" s="136"/>
      <c r="E170" s="31">
        <v>388</v>
      </c>
      <c r="F170" s="136" t="s">
        <v>16915</v>
      </c>
      <c r="G170" s="402" t="s">
        <v>16915</v>
      </c>
      <c r="H170" s="136" t="s">
        <v>17214</v>
      </c>
      <c r="I170" s="136" t="s">
        <v>17104</v>
      </c>
      <c r="J170" s="136" t="s">
        <v>17059</v>
      </c>
    </row>
    <row r="171" spans="1:10" s="3" customFormat="1" ht="38.25" x14ac:dyDescent="0.25">
      <c r="A171" s="31">
        <v>2</v>
      </c>
      <c r="B171" s="136" t="s">
        <v>17215</v>
      </c>
      <c r="C171" s="136" t="s">
        <v>1258</v>
      </c>
      <c r="D171" s="136"/>
      <c r="E171" s="31">
        <v>68</v>
      </c>
      <c r="F171" s="136" t="s">
        <v>16997</v>
      </c>
      <c r="G171" s="402" t="s">
        <v>16904</v>
      </c>
      <c r="H171" s="136" t="s">
        <v>17052</v>
      </c>
      <c r="I171" s="136" t="s">
        <v>17035</v>
      </c>
      <c r="J171" s="136" t="s">
        <v>17059</v>
      </c>
    </row>
    <row r="172" spans="1:10" s="3" customFormat="1" ht="38.25" x14ac:dyDescent="0.25">
      <c r="A172" s="31">
        <v>3</v>
      </c>
      <c r="B172" s="136" t="s">
        <v>17216</v>
      </c>
      <c r="C172" s="136" t="s">
        <v>1258</v>
      </c>
      <c r="D172" s="136"/>
      <c r="E172" s="31">
        <v>48</v>
      </c>
      <c r="F172" s="136" t="s">
        <v>16997</v>
      </c>
      <c r="G172" s="402" t="s">
        <v>16904</v>
      </c>
      <c r="H172" s="136" t="s">
        <v>17052</v>
      </c>
      <c r="I172" s="136" t="s">
        <v>17035</v>
      </c>
      <c r="J172" s="136" t="s">
        <v>17038</v>
      </c>
    </row>
    <row r="173" spans="1:10" s="3" customFormat="1" ht="38.25" x14ac:dyDescent="0.25">
      <c r="A173" s="31">
        <v>4</v>
      </c>
      <c r="B173" s="136" t="s">
        <v>17217</v>
      </c>
      <c r="C173" s="136" t="s">
        <v>1258</v>
      </c>
      <c r="D173" s="136"/>
      <c r="E173" s="31">
        <v>60</v>
      </c>
      <c r="F173" s="136" t="s">
        <v>16904</v>
      </c>
      <c r="G173" s="402" t="s">
        <v>16904</v>
      </c>
      <c r="H173" s="136" t="s">
        <v>16905</v>
      </c>
      <c r="I173" s="136" t="s">
        <v>17035</v>
      </c>
      <c r="J173" s="136" t="s">
        <v>17038</v>
      </c>
    </row>
    <row r="174" spans="1:10" s="3" customFormat="1" ht="38.25" x14ac:dyDescent="0.25">
      <c r="A174" s="31">
        <v>5</v>
      </c>
      <c r="B174" s="136" t="s">
        <v>17218</v>
      </c>
      <c r="C174" s="136" t="s">
        <v>1258</v>
      </c>
      <c r="D174" s="136"/>
      <c r="E174" s="31">
        <v>252</v>
      </c>
      <c r="F174" s="136" t="s">
        <v>16904</v>
      </c>
      <c r="G174" s="402" t="s">
        <v>16904</v>
      </c>
      <c r="H174" s="136" t="s">
        <v>16905</v>
      </c>
      <c r="I174" s="136" t="s">
        <v>17035</v>
      </c>
      <c r="J174" s="136" t="s">
        <v>17038</v>
      </c>
    </row>
    <row r="175" spans="1:10" s="3" customFormat="1" ht="38.25" x14ac:dyDescent="0.25">
      <c r="A175" s="31">
        <v>6</v>
      </c>
      <c r="B175" s="136" t="s">
        <v>17219</v>
      </c>
      <c r="C175" s="136" t="s">
        <v>1258</v>
      </c>
      <c r="D175" s="136"/>
      <c r="E175" s="31">
        <v>103</v>
      </c>
      <c r="F175" s="136" t="s">
        <v>16909</v>
      </c>
      <c r="G175" s="402" t="s">
        <v>16904</v>
      </c>
      <c r="H175" s="136" t="s">
        <v>16910</v>
      </c>
      <c r="I175" s="136" t="s">
        <v>17108</v>
      </c>
      <c r="J175" s="136" t="s">
        <v>17038</v>
      </c>
    </row>
    <row r="176" spans="1:10" s="3" customFormat="1" ht="38.25" x14ac:dyDescent="0.25">
      <c r="A176" s="31">
        <v>7</v>
      </c>
      <c r="B176" s="136" t="s">
        <v>17220</v>
      </c>
      <c r="C176" s="136" t="s">
        <v>1258</v>
      </c>
      <c r="D176" s="136"/>
      <c r="E176" s="31">
        <v>247</v>
      </c>
      <c r="F176" s="136" t="s">
        <v>16904</v>
      </c>
      <c r="G176" s="402" t="s">
        <v>16904</v>
      </c>
      <c r="H176" s="136" t="s">
        <v>16905</v>
      </c>
      <c r="I176" s="136" t="s">
        <v>17035</v>
      </c>
      <c r="J176" s="136" t="s">
        <v>17038</v>
      </c>
    </row>
    <row r="177" spans="1:10" s="3" customFormat="1" ht="38.25" x14ac:dyDescent="0.25">
      <c r="A177" s="31">
        <v>8</v>
      </c>
      <c r="B177" s="136" t="s">
        <v>17221</v>
      </c>
      <c r="C177" s="136" t="s">
        <v>1258</v>
      </c>
      <c r="D177" s="136"/>
      <c r="E177" s="31">
        <v>302</v>
      </c>
      <c r="F177" s="136" t="s">
        <v>17106</v>
      </c>
      <c r="G177" s="402" t="s">
        <v>16995</v>
      </c>
      <c r="H177" s="136" t="s">
        <v>17222</v>
      </c>
      <c r="I177" s="136" t="s">
        <v>17108</v>
      </c>
      <c r="J177" s="136" t="s">
        <v>17038</v>
      </c>
    </row>
    <row r="178" spans="1:10" s="3" customFormat="1" ht="38.25" x14ac:dyDescent="0.25">
      <c r="A178" s="31">
        <v>9</v>
      </c>
      <c r="B178" s="136" t="s">
        <v>17223</v>
      </c>
      <c r="C178" s="136" t="s">
        <v>1258</v>
      </c>
      <c r="D178" s="136"/>
      <c r="E178" s="31">
        <v>457</v>
      </c>
      <c r="F178" s="136" t="s">
        <v>17224</v>
      </c>
      <c r="G178" s="402" t="s">
        <v>16915</v>
      </c>
      <c r="H178" s="136" t="s">
        <v>17225</v>
      </c>
      <c r="I178" s="136" t="s">
        <v>17104</v>
      </c>
      <c r="J178" s="136" t="s">
        <v>17059</v>
      </c>
    </row>
    <row r="179" spans="1:10" s="3" customFormat="1" ht="38.25" x14ac:dyDescent="0.25">
      <c r="A179" s="31">
        <v>10</v>
      </c>
      <c r="B179" s="136" t="s">
        <v>17226</v>
      </c>
      <c r="C179" s="136" t="s">
        <v>1258</v>
      </c>
      <c r="D179" s="136"/>
      <c r="E179" s="31">
        <v>226</v>
      </c>
      <c r="F179" s="136" t="s">
        <v>16995</v>
      </c>
      <c r="G179" s="402" t="s">
        <v>16995</v>
      </c>
      <c r="H179" s="136" t="s">
        <v>17045</v>
      </c>
      <c r="I179" s="136" t="s">
        <v>17108</v>
      </c>
      <c r="J179" s="136" t="s">
        <v>17038</v>
      </c>
    </row>
    <row r="180" spans="1:10" s="3" customFormat="1" ht="25.5" x14ac:dyDescent="0.25">
      <c r="A180" s="31">
        <v>11</v>
      </c>
      <c r="B180" s="136" t="s">
        <v>17227</v>
      </c>
      <c r="C180" s="136" t="s">
        <v>1258</v>
      </c>
      <c r="D180" s="136"/>
      <c r="E180" s="31">
        <v>106</v>
      </c>
      <c r="F180" s="136" t="s">
        <v>17228</v>
      </c>
      <c r="G180" s="136" t="s">
        <v>17228</v>
      </c>
      <c r="H180" s="136"/>
      <c r="I180" s="136" t="s">
        <v>17192</v>
      </c>
      <c r="J180" s="136" t="s">
        <v>17038</v>
      </c>
    </row>
    <row r="181" spans="1:10" s="3" customFormat="1" ht="38.25" x14ac:dyDescent="0.25">
      <c r="A181" s="31">
        <v>12</v>
      </c>
      <c r="B181" s="136" t="s">
        <v>17229</v>
      </c>
      <c r="C181" s="136" t="s">
        <v>1258</v>
      </c>
      <c r="D181" s="136"/>
      <c r="E181" s="31">
        <v>1294</v>
      </c>
      <c r="F181" s="136" t="s">
        <v>16884</v>
      </c>
      <c r="G181" s="402" t="s">
        <v>16884</v>
      </c>
      <c r="H181" s="136" t="s">
        <v>17043</v>
      </c>
      <c r="I181" s="136" t="s">
        <v>17230</v>
      </c>
      <c r="J181" s="136" t="s">
        <v>17195</v>
      </c>
    </row>
    <row r="182" spans="1:10" s="3" customFormat="1" ht="38.25" x14ac:dyDescent="0.25">
      <c r="A182" s="31">
        <v>13</v>
      </c>
      <c r="B182" s="136" t="s">
        <v>17231</v>
      </c>
      <c r="C182" s="136" t="s">
        <v>1258</v>
      </c>
      <c r="D182" s="136"/>
      <c r="E182" s="31">
        <v>105.7</v>
      </c>
      <c r="F182" s="136" t="s">
        <v>16995</v>
      </c>
      <c r="G182" s="402" t="s">
        <v>16995</v>
      </c>
      <c r="H182" s="136" t="s">
        <v>17045</v>
      </c>
      <c r="I182" s="136" t="s">
        <v>17108</v>
      </c>
      <c r="J182" s="136" t="s">
        <v>17232</v>
      </c>
    </row>
    <row r="183" spans="1:10" s="3" customFormat="1" x14ac:dyDescent="0.25">
      <c r="A183" s="162"/>
      <c r="B183" s="164" t="s">
        <v>1335</v>
      </c>
      <c r="C183" s="164">
        <v>13</v>
      </c>
      <c r="D183" s="164"/>
      <c r="E183" s="162">
        <f>SUM(E170:E182)</f>
        <v>3656.7</v>
      </c>
      <c r="F183" s="164"/>
      <c r="G183" s="164"/>
      <c r="H183" s="164"/>
      <c r="I183" s="164"/>
      <c r="J183" s="164"/>
    </row>
    <row r="184" spans="1:10" s="3" customFormat="1" ht="38.25" x14ac:dyDescent="0.25">
      <c r="A184" s="168"/>
      <c r="B184" s="169" t="s">
        <v>1484</v>
      </c>
      <c r="C184" s="169">
        <f>C183+C169+C150+C102+C31</f>
        <v>143</v>
      </c>
      <c r="D184" s="169"/>
      <c r="E184" s="168">
        <f>E183+E169+E150+E102+E31</f>
        <v>56556.339899999992</v>
      </c>
      <c r="F184" s="169"/>
      <c r="G184" s="169"/>
      <c r="H184" s="169"/>
      <c r="I184" s="169"/>
      <c r="J184" s="169" t="s">
        <v>5401</v>
      </c>
    </row>
    <row r="185" spans="1:10" s="3" customFormat="1" ht="31.5" x14ac:dyDescent="0.25">
      <c r="A185" s="172"/>
      <c r="B185" s="173" t="s">
        <v>3213</v>
      </c>
      <c r="C185" s="173">
        <f>C184+C24</f>
        <v>150</v>
      </c>
      <c r="D185" s="173"/>
      <c r="E185" s="172">
        <f>E184+E24</f>
        <v>105644.9399</v>
      </c>
      <c r="F185" s="173"/>
      <c r="G185" s="173"/>
      <c r="H185" s="173"/>
      <c r="I185" s="173"/>
      <c r="J185" s="173"/>
    </row>
    <row r="186" spans="1:10" s="3" customFormat="1" x14ac:dyDescent="0.25">
      <c r="A186" s="501"/>
      <c r="E186" s="501"/>
    </row>
  </sheetData>
  <mergeCells count="4">
    <mergeCell ref="A1:J1"/>
    <mergeCell ref="A2:J2"/>
    <mergeCell ref="A6:J6"/>
    <mergeCell ref="A25:J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4"/>
  <sheetViews>
    <sheetView workbookViewId="0">
      <selection activeCell="F13" sqref="F13"/>
    </sheetView>
  </sheetViews>
  <sheetFormatPr defaultColWidth="9.140625" defaultRowHeight="12.75" x14ac:dyDescent="0.2"/>
  <cols>
    <col min="1" max="1" width="5.7109375" style="12" bestFit="1" customWidth="1"/>
    <col min="2" max="2" width="20.5703125" style="51" customWidth="1"/>
    <col min="3" max="3" width="17.7109375" style="51" customWidth="1"/>
    <col min="4" max="4" width="14.28515625" style="51" customWidth="1"/>
    <col min="5" max="5" width="12.5703125" style="39" customWidth="1"/>
    <col min="6" max="6" width="24.85546875" style="51" customWidth="1"/>
    <col min="7" max="7" width="19.42578125" style="419" customWidth="1"/>
    <col min="8" max="8" width="20.7109375" style="51" customWidth="1"/>
    <col min="9" max="9" width="20.7109375" style="419" customWidth="1"/>
    <col min="10" max="10" width="26.140625" style="51" customWidth="1"/>
    <col min="11" max="16384" width="9.140625" style="1"/>
  </cols>
  <sheetData>
    <row r="1" spans="1:17" x14ac:dyDescent="0.2">
      <c r="A1" s="1106" t="s">
        <v>36</v>
      </c>
      <c r="B1" s="1106"/>
      <c r="C1" s="1106"/>
      <c r="D1" s="1106"/>
      <c r="E1" s="1106"/>
      <c r="F1" s="1106"/>
      <c r="G1" s="1106"/>
      <c r="H1" s="1106"/>
      <c r="I1" s="1106"/>
      <c r="J1" s="1106"/>
    </row>
    <row r="2" spans="1:17" x14ac:dyDescent="0.2">
      <c r="A2" s="1107" t="s">
        <v>405</v>
      </c>
      <c r="B2" s="1107"/>
      <c r="C2" s="1107"/>
      <c r="D2" s="1107"/>
      <c r="E2" s="1107"/>
      <c r="F2" s="1107"/>
      <c r="G2" s="1107"/>
      <c r="H2" s="1107"/>
      <c r="I2" s="1107"/>
      <c r="J2" s="1107"/>
    </row>
    <row r="3" spans="1:17" ht="13.5" thickBot="1" x14ac:dyDescent="0.25">
      <c r="A3" s="8"/>
      <c r="B3" s="155"/>
      <c r="C3" s="155"/>
      <c r="D3" s="155"/>
      <c r="E3" s="41"/>
      <c r="F3" s="155"/>
      <c r="G3" s="705"/>
      <c r="H3" s="143"/>
      <c r="I3" s="25"/>
      <c r="J3" s="143"/>
    </row>
    <row r="4" spans="1:17" ht="115.5" thickBot="1" x14ac:dyDescent="0.25">
      <c r="A4" s="356" t="s">
        <v>1</v>
      </c>
      <c r="B4" s="156" t="s">
        <v>406</v>
      </c>
      <c r="C4" s="156" t="s">
        <v>407</v>
      </c>
      <c r="D4" s="156" t="s">
        <v>408</v>
      </c>
      <c r="E4" s="355" t="s">
        <v>4</v>
      </c>
      <c r="F4" s="156" t="s">
        <v>409</v>
      </c>
      <c r="G4" s="200" t="s">
        <v>410</v>
      </c>
      <c r="H4" s="200" t="s">
        <v>411</v>
      </c>
      <c r="I4" s="200" t="s">
        <v>412</v>
      </c>
      <c r="J4" s="156" t="s">
        <v>413</v>
      </c>
    </row>
    <row r="5" spans="1:17" s="161" customFormat="1" x14ac:dyDescent="0.2">
      <c r="A5" s="581">
        <v>1</v>
      </c>
      <c r="B5" s="160">
        <v>2</v>
      </c>
      <c r="C5" s="160">
        <v>3</v>
      </c>
      <c r="D5" s="160">
        <v>4</v>
      </c>
      <c r="E5" s="160">
        <v>5</v>
      </c>
      <c r="F5" s="160">
        <v>6</v>
      </c>
      <c r="G5" s="203">
        <v>7</v>
      </c>
      <c r="H5" s="160">
        <v>8</v>
      </c>
      <c r="I5" s="203">
        <v>9</v>
      </c>
      <c r="J5" s="160">
        <v>10</v>
      </c>
    </row>
    <row r="6" spans="1:17" x14ac:dyDescent="0.2">
      <c r="A6" s="1150" t="s">
        <v>414</v>
      </c>
      <c r="B6" s="1151"/>
      <c r="C6" s="1151"/>
      <c r="D6" s="1151"/>
      <c r="E6" s="1151"/>
      <c r="F6" s="1151"/>
      <c r="G6" s="1151"/>
      <c r="H6" s="1151"/>
      <c r="I6" s="1151"/>
      <c r="J6" s="1152"/>
    </row>
    <row r="7" spans="1:17" ht="38.25" x14ac:dyDescent="0.2">
      <c r="A7" s="31" t="s">
        <v>17233</v>
      </c>
      <c r="B7" s="136" t="s">
        <v>17234</v>
      </c>
      <c r="C7" s="136" t="s">
        <v>12572</v>
      </c>
      <c r="D7" s="136"/>
      <c r="E7" s="31">
        <v>51547.9</v>
      </c>
      <c r="F7" s="136" t="s">
        <v>17235</v>
      </c>
      <c r="G7" s="16" t="s">
        <v>17236</v>
      </c>
      <c r="H7" s="136" t="s">
        <v>17237</v>
      </c>
      <c r="I7" s="136" t="s">
        <v>17237</v>
      </c>
      <c r="J7" s="136" t="s">
        <v>17238</v>
      </c>
      <c r="K7" s="3"/>
      <c r="L7" s="3"/>
      <c r="M7" s="3"/>
      <c r="P7" s="3"/>
      <c r="Q7" s="3"/>
    </row>
    <row r="8" spans="1:17" ht="25.5" x14ac:dyDescent="0.2">
      <c r="A8" s="162"/>
      <c r="B8" s="164" t="s">
        <v>7352</v>
      </c>
      <c r="C8" s="164">
        <v>1</v>
      </c>
      <c r="D8" s="164"/>
      <c r="E8" s="162">
        <f>SUM(E7)</f>
        <v>51547.9</v>
      </c>
      <c r="F8" s="164"/>
      <c r="G8" s="400"/>
      <c r="H8" s="164"/>
      <c r="I8" s="400"/>
      <c r="J8" s="164"/>
      <c r="K8" s="3"/>
      <c r="L8" s="3"/>
      <c r="M8" s="3"/>
      <c r="P8" s="3"/>
      <c r="Q8" s="3"/>
    </row>
    <row r="9" spans="1:17" ht="38.25" x14ac:dyDescent="0.2">
      <c r="A9" s="31" t="s">
        <v>17233</v>
      </c>
      <c r="B9" s="136" t="s">
        <v>17239</v>
      </c>
      <c r="C9" s="136" t="s">
        <v>211</v>
      </c>
      <c r="D9" s="136"/>
      <c r="E9" s="31">
        <v>21311.1</v>
      </c>
      <c r="F9" s="136" t="s">
        <v>17240</v>
      </c>
      <c r="G9" s="16" t="s">
        <v>17241</v>
      </c>
      <c r="H9" s="136" t="s">
        <v>17242</v>
      </c>
      <c r="I9" s="16" t="s">
        <v>17243</v>
      </c>
      <c r="J9" s="136" t="s">
        <v>17244</v>
      </c>
      <c r="K9" s="3"/>
      <c r="L9" s="3"/>
      <c r="M9" s="3"/>
      <c r="P9" s="3"/>
      <c r="Q9" s="3"/>
    </row>
    <row r="10" spans="1:17" ht="25.5" x14ac:dyDescent="0.2">
      <c r="A10" s="31" t="s">
        <v>9814</v>
      </c>
      <c r="B10" s="136" t="s">
        <v>17245</v>
      </c>
      <c r="C10" s="136" t="s">
        <v>211</v>
      </c>
      <c r="D10" s="136"/>
      <c r="E10" s="31">
        <v>27865</v>
      </c>
      <c r="F10" s="136" t="s">
        <v>17246</v>
      </c>
      <c r="G10" s="16" t="s">
        <v>17247</v>
      </c>
      <c r="H10" s="136" t="s">
        <v>17248</v>
      </c>
      <c r="I10" s="16" t="s">
        <v>17243</v>
      </c>
      <c r="J10" s="136" t="s">
        <v>17249</v>
      </c>
      <c r="K10" s="3"/>
      <c r="L10" s="3"/>
      <c r="M10" s="3"/>
      <c r="P10" s="3"/>
      <c r="Q10" s="3"/>
    </row>
    <row r="11" spans="1:17" ht="25.5" x14ac:dyDescent="0.2">
      <c r="A11" s="31">
        <v>3</v>
      </c>
      <c r="B11" s="16" t="s">
        <v>208</v>
      </c>
      <c r="C11" s="136" t="s">
        <v>211</v>
      </c>
      <c r="E11" s="105">
        <v>10800.886699999999</v>
      </c>
      <c r="F11" s="106"/>
      <c r="G11" s="16" t="s">
        <v>209</v>
      </c>
      <c r="H11" s="136"/>
      <c r="I11" s="106" t="s">
        <v>210</v>
      </c>
      <c r="J11" s="16" t="s">
        <v>17250</v>
      </c>
      <c r="K11" s="3"/>
      <c r="L11" s="3"/>
      <c r="M11" s="3"/>
      <c r="P11" s="3"/>
      <c r="Q11" s="3"/>
    </row>
    <row r="12" spans="1:17" ht="25.5" x14ac:dyDescent="0.2">
      <c r="A12" s="162"/>
      <c r="B12" s="164" t="s">
        <v>425</v>
      </c>
      <c r="C12" s="164">
        <v>3</v>
      </c>
      <c r="D12" s="164"/>
      <c r="E12" s="162">
        <f>SUM(E9:E11)</f>
        <v>59976.986699999994</v>
      </c>
      <c r="F12" s="490"/>
      <c r="G12" s="706"/>
      <c r="H12" s="164"/>
      <c r="I12" s="400"/>
      <c r="J12" s="164"/>
      <c r="K12" s="3"/>
      <c r="L12" s="3"/>
      <c r="M12" s="3"/>
      <c r="P12" s="3"/>
      <c r="Q12" s="3"/>
    </row>
    <row r="13" spans="1:17" ht="89.25" x14ac:dyDescent="0.2">
      <c r="A13" s="31" t="s">
        <v>17233</v>
      </c>
      <c r="B13" s="136" t="s">
        <v>17251</v>
      </c>
      <c r="C13" s="136" t="s">
        <v>427</v>
      </c>
      <c r="D13" s="136" t="s">
        <v>1502</v>
      </c>
      <c r="E13" s="31">
        <v>340</v>
      </c>
      <c r="F13" s="136" t="s">
        <v>17252</v>
      </c>
      <c r="G13" s="16" t="s">
        <v>17253</v>
      </c>
      <c r="H13" s="136" t="s">
        <v>17254</v>
      </c>
      <c r="I13" s="136" t="s">
        <v>17254</v>
      </c>
      <c r="J13" s="136" t="s">
        <v>17255</v>
      </c>
      <c r="P13" s="3"/>
      <c r="Q13" s="3"/>
    </row>
    <row r="14" spans="1:17" ht="51" x14ac:dyDescent="0.2">
      <c r="A14" s="31" t="s">
        <v>17256</v>
      </c>
      <c r="B14" s="136" t="s">
        <v>17257</v>
      </c>
      <c r="C14" s="136" t="s">
        <v>427</v>
      </c>
      <c r="D14" s="136" t="s">
        <v>1502</v>
      </c>
      <c r="E14" s="31">
        <v>232</v>
      </c>
      <c r="F14" s="136" t="s">
        <v>17258</v>
      </c>
      <c r="G14" s="16" t="s">
        <v>17259</v>
      </c>
      <c r="H14" s="136" t="s">
        <v>17260</v>
      </c>
      <c r="I14" s="16" t="s">
        <v>17261</v>
      </c>
      <c r="J14" s="136" t="s">
        <v>17262</v>
      </c>
      <c r="P14" s="3"/>
      <c r="Q14" s="3"/>
    </row>
    <row r="15" spans="1:17" ht="25.5" x14ac:dyDescent="0.2">
      <c r="A15" s="165"/>
      <c r="B15" s="166" t="s">
        <v>1506</v>
      </c>
      <c r="C15" s="166">
        <v>2</v>
      </c>
      <c r="D15" s="166"/>
      <c r="E15" s="165">
        <f>SUM(E13:E14)</f>
        <v>572</v>
      </c>
      <c r="F15" s="166"/>
      <c r="G15" s="401"/>
      <c r="H15" s="166"/>
      <c r="I15" s="401"/>
      <c r="J15" s="166"/>
      <c r="P15" s="3"/>
      <c r="Q15" s="3"/>
    </row>
    <row r="16" spans="1:17" ht="76.5" x14ac:dyDescent="0.2">
      <c r="A16" s="31" t="s">
        <v>17233</v>
      </c>
      <c r="B16" s="136" t="s">
        <v>17263</v>
      </c>
      <c r="C16" s="136" t="s">
        <v>427</v>
      </c>
      <c r="D16" s="136" t="s">
        <v>428</v>
      </c>
      <c r="E16" s="31">
        <v>8397</v>
      </c>
      <c r="F16" s="136" t="s">
        <v>17264</v>
      </c>
      <c r="G16" s="16" t="s">
        <v>17265</v>
      </c>
      <c r="H16" s="136" t="s">
        <v>17266</v>
      </c>
      <c r="I16" s="16" t="s">
        <v>17267</v>
      </c>
      <c r="J16" s="136" t="s">
        <v>17268</v>
      </c>
      <c r="P16" s="3"/>
      <c r="Q16" s="3"/>
    </row>
    <row r="17" spans="1:17" ht="60" x14ac:dyDescent="0.2">
      <c r="A17" s="31">
        <v>2</v>
      </c>
      <c r="B17" s="458" t="s">
        <v>17269</v>
      </c>
      <c r="C17" s="136" t="s">
        <v>427</v>
      </c>
      <c r="D17" s="136" t="s">
        <v>428</v>
      </c>
      <c r="E17" s="30">
        <v>2141.1999999999998</v>
      </c>
      <c r="F17" s="707" t="s">
        <v>17270</v>
      </c>
      <c r="G17" s="708" t="s">
        <v>17271</v>
      </c>
      <c r="H17" s="136" t="s">
        <v>17272</v>
      </c>
      <c r="I17" s="709" t="s">
        <v>17273</v>
      </c>
      <c r="J17" s="710" t="s">
        <v>17274</v>
      </c>
      <c r="P17" s="3"/>
      <c r="Q17" s="3"/>
    </row>
    <row r="18" spans="1:17" ht="72" x14ac:dyDescent="0.2">
      <c r="A18" s="31">
        <v>3</v>
      </c>
      <c r="B18" s="458" t="s">
        <v>17275</v>
      </c>
      <c r="C18" s="136" t="s">
        <v>427</v>
      </c>
      <c r="D18" s="136" t="s">
        <v>428</v>
      </c>
      <c r="E18" s="30">
        <v>1411</v>
      </c>
      <c r="F18" s="707" t="s">
        <v>17276</v>
      </c>
      <c r="G18" s="708" t="s">
        <v>17277</v>
      </c>
      <c r="H18" s="136" t="s">
        <v>17278</v>
      </c>
      <c r="I18" s="709" t="s">
        <v>17273</v>
      </c>
      <c r="J18" s="710" t="s">
        <v>17279</v>
      </c>
      <c r="P18" s="3"/>
      <c r="Q18" s="3"/>
    </row>
    <row r="19" spans="1:17" ht="25.5" x14ac:dyDescent="0.2">
      <c r="A19" s="165"/>
      <c r="B19" s="166" t="s">
        <v>452</v>
      </c>
      <c r="C19" s="166">
        <v>3</v>
      </c>
      <c r="D19" s="166"/>
      <c r="E19" s="165">
        <f>SUM(E16:E18)</f>
        <v>11949.2</v>
      </c>
      <c r="F19" s="166"/>
      <c r="G19" s="401"/>
      <c r="H19" s="166"/>
      <c r="I19" s="401"/>
      <c r="J19" s="166"/>
      <c r="P19" s="3"/>
      <c r="Q19" s="3"/>
    </row>
    <row r="20" spans="1:17" ht="89.25" x14ac:dyDescent="0.2">
      <c r="A20" s="31" t="s">
        <v>17233</v>
      </c>
      <c r="B20" s="136" t="s">
        <v>17280</v>
      </c>
      <c r="C20" s="136" t="s">
        <v>427</v>
      </c>
      <c r="D20" s="136" t="s">
        <v>4770</v>
      </c>
      <c r="E20" s="31">
        <v>394</v>
      </c>
      <c r="F20" s="136" t="s">
        <v>17281</v>
      </c>
      <c r="G20" s="16" t="s">
        <v>17282</v>
      </c>
      <c r="H20" s="136" t="s">
        <v>17283</v>
      </c>
      <c r="I20" s="16" t="s">
        <v>17283</v>
      </c>
      <c r="J20" s="136" t="s">
        <v>17284</v>
      </c>
      <c r="P20" s="3"/>
      <c r="Q20" s="3"/>
    </row>
    <row r="21" spans="1:17" ht="25.5" x14ac:dyDescent="0.2">
      <c r="A21" s="165"/>
      <c r="B21" s="166" t="s">
        <v>467</v>
      </c>
      <c r="C21" s="166">
        <v>1</v>
      </c>
      <c r="D21" s="166"/>
      <c r="E21" s="165">
        <f>SUM(E20)</f>
        <v>394</v>
      </c>
      <c r="F21" s="166"/>
      <c r="G21" s="401"/>
      <c r="H21" s="166"/>
      <c r="I21" s="401"/>
      <c r="J21" s="166"/>
      <c r="P21" s="3"/>
      <c r="Q21" s="3"/>
    </row>
    <row r="22" spans="1:17" ht="63.75" x14ac:dyDescent="0.2">
      <c r="A22" s="31" t="s">
        <v>17233</v>
      </c>
      <c r="B22" s="136" t="s">
        <v>17285</v>
      </c>
      <c r="C22" s="136" t="s">
        <v>427</v>
      </c>
      <c r="D22" s="136" t="s">
        <v>694</v>
      </c>
      <c r="E22" s="31">
        <v>1204</v>
      </c>
      <c r="F22" s="136" t="s">
        <v>17286</v>
      </c>
      <c r="G22" s="16" t="s">
        <v>17287</v>
      </c>
      <c r="H22" s="136" t="s">
        <v>17254</v>
      </c>
      <c r="I22" s="136" t="s">
        <v>17254</v>
      </c>
      <c r="J22" s="136" t="s">
        <v>17288</v>
      </c>
      <c r="P22" s="3"/>
      <c r="Q22" s="3"/>
    </row>
    <row r="23" spans="1:17" ht="114.75" x14ac:dyDescent="0.2">
      <c r="A23" s="31" t="s">
        <v>17256</v>
      </c>
      <c r="B23" s="136" t="s">
        <v>17289</v>
      </c>
      <c r="C23" s="136" t="s">
        <v>427</v>
      </c>
      <c r="D23" s="136" t="s">
        <v>694</v>
      </c>
      <c r="E23" s="31">
        <v>227</v>
      </c>
      <c r="F23" s="136" t="s">
        <v>17290</v>
      </c>
      <c r="G23" s="711" t="s">
        <v>215</v>
      </c>
      <c r="H23" s="136" t="s">
        <v>17291</v>
      </c>
      <c r="I23" s="16" t="s">
        <v>216</v>
      </c>
      <c r="J23" s="136" t="s">
        <v>17292</v>
      </c>
      <c r="P23" s="3"/>
      <c r="Q23" s="3"/>
    </row>
    <row r="24" spans="1:17" ht="63.75" x14ac:dyDescent="0.2">
      <c r="A24" s="31" t="s">
        <v>17293</v>
      </c>
      <c r="B24" s="136" t="s">
        <v>17294</v>
      </c>
      <c r="C24" s="136" t="s">
        <v>427</v>
      </c>
      <c r="D24" s="136" t="s">
        <v>694</v>
      </c>
      <c r="E24" s="31">
        <v>815</v>
      </c>
      <c r="F24" s="136" t="s">
        <v>17295</v>
      </c>
      <c r="G24" s="16" t="s">
        <v>17296</v>
      </c>
      <c r="H24" s="136" t="s">
        <v>17297</v>
      </c>
      <c r="I24" s="136" t="s">
        <v>17297</v>
      </c>
      <c r="J24" s="136" t="s">
        <v>17298</v>
      </c>
      <c r="P24" s="3"/>
      <c r="Q24" s="3"/>
    </row>
    <row r="25" spans="1:17" ht="51" x14ac:dyDescent="0.2">
      <c r="A25" s="31" t="s">
        <v>17299</v>
      </c>
      <c r="B25" s="136" t="s">
        <v>17300</v>
      </c>
      <c r="C25" s="136" t="s">
        <v>427</v>
      </c>
      <c r="D25" s="136" t="s">
        <v>694</v>
      </c>
      <c r="E25" s="31">
        <v>403</v>
      </c>
      <c r="F25" s="136" t="s">
        <v>17301</v>
      </c>
      <c r="G25" s="16" t="s">
        <v>17302</v>
      </c>
      <c r="H25" s="136" t="s">
        <v>17303</v>
      </c>
      <c r="I25" s="16" t="s">
        <v>220</v>
      </c>
      <c r="J25" s="136" t="s">
        <v>17304</v>
      </c>
      <c r="P25" s="3"/>
      <c r="Q25" s="3"/>
    </row>
    <row r="26" spans="1:17" ht="25.5" x14ac:dyDescent="0.2">
      <c r="A26" s="165"/>
      <c r="B26" s="166" t="s">
        <v>711</v>
      </c>
      <c r="C26" s="166">
        <v>4</v>
      </c>
      <c r="D26" s="166"/>
      <c r="E26" s="165">
        <f>SUM(E22:E25)</f>
        <v>2649</v>
      </c>
      <c r="F26" s="495"/>
      <c r="G26" s="543"/>
      <c r="H26" s="166"/>
      <c r="I26" s="401"/>
      <c r="J26" s="166"/>
      <c r="K26" s="3"/>
      <c r="L26" s="3"/>
      <c r="M26" s="3"/>
      <c r="N26" s="3"/>
      <c r="O26" s="3"/>
      <c r="P26" s="3"/>
      <c r="Q26" s="3"/>
    </row>
    <row r="27" spans="1:17" ht="38.25" x14ac:dyDescent="0.2">
      <c r="A27" s="162"/>
      <c r="B27" s="164" t="s">
        <v>1507</v>
      </c>
      <c r="C27" s="164">
        <f>C26+C21+C19+C15</f>
        <v>10</v>
      </c>
      <c r="D27" s="164"/>
      <c r="E27" s="162">
        <f>E26+E21+E19+E15</f>
        <v>15564.2</v>
      </c>
      <c r="F27" s="490"/>
      <c r="G27" s="706"/>
      <c r="H27" s="164"/>
      <c r="I27" s="400"/>
      <c r="J27" s="164"/>
      <c r="K27" s="3"/>
      <c r="L27" s="3"/>
      <c r="M27" s="3"/>
      <c r="N27" s="3"/>
      <c r="O27" s="3"/>
      <c r="P27" s="3"/>
      <c r="Q27" s="3"/>
    </row>
    <row r="28" spans="1:17" ht="63.75" x14ac:dyDescent="0.2">
      <c r="A28" s="31" t="s">
        <v>17233</v>
      </c>
      <c r="B28" s="136" t="s">
        <v>17305</v>
      </c>
      <c r="C28" s="136" t="s">
        <v>480</v>
      </c>
      <c r="D28" s="136" t="s">
        <v>17306</v>
      </c>
      <c r="E28" s="31">
        <v>5.5</v>
      </c>
      <c r="F28" s="136" t="s">
        <v>17307</v>
      </c>
      <c r="G28" s="16" t="s">
        <v>17308</v>
      </c>
      <c r="H28" s="136" t="s">
        <v>17309</v>
      </c>
      <c r="I28" s="16" t="s">
        <v>17310</v>
      </c>
      <c r="J28" s="136" t="s">
        <v>17311</v>
      </c>
      <c r="K28" s="3"/>
      <c r="L28" s="3"/>
      <c r="M28" s="3"/>
      <c r="P28" s="3"/>
      <c r="Q28" s="3"/>
    </row>
    <row r="29" spans="1:17" ht="25.5" x14ac:dyDescent="0.2">
      <c r="A29" s="165"/>
      <c r="B29" s="166" t="s">
        <v>502</v>
      </c>
      <c r="C29" s="166">
        <v>1</v>
      </c>
      <c r="D29" s="166"/>
      <c r="E29" s="165">
        <f>SUM(E28)</f>
        <v>5.5</v>
      </c>
      <c r="F29" s="166"/>
      <c r="G29" s="401"/>
      <c r="H29" s="166"/>
      <c r="I29" s="401"/>
      <c r="J29" s="166"/>
      <c r="K29" s="3"/>
      <c r="L29" s="3"/>
      <c r="M29" s="3"/>
      <c r="P29" s="3"/>
      <c r="Q29" s="3"/>
    </row>
    <row r="30" spans="1:17" ht="38.25" x14ac:dyDescent="0.2">
      <c r="A30" s="31" t="s">
        <v>17256</v>
      </c>
      <c r="B30" s="136" t="s">
        <v>17312</v>
      </c>
      <c r="C30" s="136" t="s">
        <v>480</v>
      </c>
      <c r="D30" s="136" t="s">
        <v>504</v>
      </c>
      <c r="E30" s="31">
        <v>4.67</v>
      </c>
      <c r="F30" s="136" t="s">
        <v>17313</v>
      </c>
      <c r="G30" s="136" t="s">
        <v>17313</v>
      </c>
      <c r="H30" s="136" t="s">
        <v>17314</v>
      </c>
      <c r="I30" s="136" t="s">
        <v>17314</v>
      </c>
      <c r="J30" s="136" t="s">
        <v>17315</v>
      </c>
      <c r="K30" s="3"/>
      <c r="L30" s="3"/>
      <c r="M30" s="3"/>
      <c r="P30" s="3"/>
      <c r="Q30" s="3"/>
    </row>
    <row r="31" spans="1:17" ht="25.5" x14ac:dyDescent="0.2">
      <c r="A31" s="165" t="s">
        <v>5401</v>
      </c>
      <c r="B31" s="166" t="s">
        <v>521</v>
      </c>
      <c r="C31" s="166">
        <v>1</v>
      </c>
      <c r="D31" s="166"/>
      <c r="E31" s="165">
        <f>SUM(E30)</f>
        <v>4.67</v>
      </c>
      <c r="F31" s="166" t="s">
        <v>5401</v>
      </c>
      <c r="G31" s="401"/>
      <c r="H31" s="166" t="s">
        <v>5401</v>
      </c>
      <c r="I31" s="401"/>
      <c r="J31" s="166" t="s">
        <v>5401</v>
      </c>
      <c r="K31" s="3"/>
      <c r="L31" s="3"/>
      <c r="M31" s="3"/>
      <c r="P31" s="3"/>
      <c r="Q31" s="3"/>
    </row>
    <row r="32" spans="1:17" ht="51" x14ac:dyDescent="0.2">
      <c r="A32" s="162"/>
      <c r="B32" s="164" t="s">
        <v>1719</v>
      </c>
      <c r="C32" s="164">
        <f>C31+C29</f>
        <v>2</v>
      </c>
      <c r="D32" s="164"/>
      <c r="E32" s="162">
        <f>E31+E29</f>
        <v>10.17</v>
      </c>
      <c r="F32" s="164"/>
      <c r="G32" s="400"/>
      <c r="H32" s="164"/>
      <c r="I32" s="400"/>
      <c r="J32" s="164"/>
      <c r="K32" s="3"/>
      <c r="L32" s="3"/>
      <c r="M32" s="3"/>
      <c r="P32" s="3"/>
      <c r="Q32" s="3"/>
    </row>
    <row r="33" spans="1:17" ht="38.25" x14ac:dyDescent="0.2">
      <c r="A33" s="31" t="s">
        <v>17233</v>
      </c>
      <c r="B33" s="136" t="s">
        <v>17316</v>
      </c>
      <c r="C33" s="136" t="s">
        <v>533</v>
      </c>
      <c r="D33" s="136"/>
      <c r="E33" s="31">
        <v>16</v>
      </c>
      <c r="F33" s="136" t="s">
        <v>17317</v>
      </c>
      <c r="G33" s="136" t="s">
        <v>17317</v>
      </c>
      <c r="H33" s="136" t="s">
        <v>17318</v>
      </c>
      <c r="I33" s="136" t="s">
        <v>17318</v>
      </c>
      <c r="J33" s="136" t="s">
        <v>17319</v>
      </c>
      <c r="K33" s="3"/>
      <c r="L33" s="3"/>
      <c r="M33" s="3"/>
      <c r="P33" s="3"/>
      <c r="Q33" s="3"/>
    </row>
    <row r="34" spans="1:17" ht="38.25" x14ac:dyDescent="0.2">
      <c r="A34" s="162"/>
      <c r="B34" s="164" t="s">
        <v>536</v>
      </c>
      <c r="C34" s="164">
        <v>1</v>
      </c>
      <c r="D34" s="164"/>
      <c r="E34" s="162">
        <f>SUM(E33)</f>
        <v>16</v>
      </c>
      <c r="F34" s="164"/>
      <c r="G34" s="400"/>
      <c r="H34" s="164"/>
      <c r="I34" s="400"/>
      <c r="J34" s="164"/>
      <c r="K34" s="3"/>
      <c r="L34" s="3"/>
      <c r="M34" s="3"/>
      <c r="P34" s="3"/>
      <c r="Q34" s="3"/>
    </row>
    <row r="35" spans="1:17" ht="38.25" x14ac:dyDescent="0.2">
      <c r="A35" s="31" t="s">
        <v>17233</v>
      </c>
      <c r="B35" s="136" t="s">
        <v>17320</v>
      </c>
      <c r="C35" s="136" t="s">
        <v>11885</v>
      </c>
      <c r="D35" s="136" t="s">
        <v>5401</v>
      </c>
      <c r="E35" s="31">
        <v>6.5</v>
      </c>
      <c r="F35" s="136" t="s">
        <v>17321</v>
      </c>
      <c r="G35" s="136" t="s">
        <v>17321</v>
      </c>
      <c r="H35" s="136" t="s">
        <v>17322</v>
      </c>
      <c r="I35" s="136" t="s">
        <v>17322</v>
      </c>
      <c r="J35" s="136" t="s">
        <v>17319</v>
      </c>
      <c r="K35" s="3"/>
      <c r="L35" s="3"/>
      <c r="M35" s="3"/>
      <c r="P35" s="3"/>
      <c r="Q35" s="3"/>
    </row>
    <row r="36" spans="1:17" ht="38.25" x14ac:dyDescent="0.2">
      <c r="A36" s="162" t="s">
        <v>5401</v>
      </c>
      <c r="B36" s="164" t="s">
        <v>11889</v>
      </c>
      <c r="C36" s="164">
        <v>1</v>
      </c>
      <c r="D36" s="164" t="s">
        <v>5401</v>
      </c>
      <c r="E36" s="162">
        <f>SUM(E35)</f>
        <v>6.5</v>
      </c>
      <c r="F36" s="164" t="s">
        <v>5401</v>
      </c>
      <c r="G36" s="400"/>
      <c r="H36" s="164" t="s">
        <v>5401</v>
      </c>
      <c r="I36" s="400"/>
      <c r="J36" s="164" t="s">
        <v>5401</v>
      </c>
      <c r="K36" s="3"/>
      <c r="L36" s="3"/>
      <c r="M36" s="3"/>
      <c r="P36" s="3"/>
      <c r="Q36" s="3"/>
    </row>
    <row r="37" spans="1:17" ht="114.75" x14ac:dyDescent="0.2">
      <c r="A37" s="31" t="s">
        <v>17233</v>
      </c>
      <c r="B37" s="136" t="s">
        <v>17323</v>
      </c>
      <c r="C37" s="136" t="s">
        <v>17324</v>
      </c>
      <c r="D37" s="136" t="s">
        <v>5401</v>
      </c>
      <c r="E37" s="31">
        <v>49</v>
      </c>
      <c r="F37" s="136" t="s">
        <v>17325</v>
      </c>
      <c r="G37" s="16" t="s">
        <v>17326</v>
      </c>
      <c r="H37" s="136" t="s">
        <v>17327</v>
      </c>
      <c r="I37" s="16" t="s">
        <v>17328</v>
      </c>
      <c r="J37" s="136" t="s">
        <v>17329</v>
      </c>
      <c r="K37" s="3"/>
      <c r="L37" s="3"/>
      <c r="M37" s="3"/>
      <c r="P37" s="3"/>
      <c r="Q37" s="3"/>
    </row>
    <row r="38" spans="1:17" ht="63.75" x14ac:dyDescent="0.2">
      <c r="A38" s="162" t="s">
        <v>5401</v>
      </c>
      <c r="B38" s="164" t="s">
        <v>3344</v>
      </c>
      <c r="C38" s="164">
        <v>1</v>
      </c>
      <c r="D38" s="164" t="s">
        <v>5401</v>
      </c>
      <c r="E38" s="162">
        <f>SUM(E37)</f>
        <v>49</v>
      </c>
      <c r="F38" s="490"/>
      <c r="G38" s="706"/>
      <c r="H38" s="164"/>
      <c r="I38" s="400"/>
      <c r="J38" s="164" t="s">
        <v>5401</v>
      </c>
      <c r="K38" s="3"/>
      <c r="L38" s="3"/>
      <c r="M38" s="3"/>
      <c r="N38" s="3" t="s">
        <v>5401</v>
      </c>
      <c r="O38" s="3" t="s">
        <v>5401</v>
      </c>
      <c r="P38" s="3"/>
      <c r="Q38" s="3"/>
    </row>
    <row r="39" spans="1:17" ht="51" x14ac:dyDescent="0.2">
      <c r="A39" s="168"/>
      <c r="B39" s="169" t="s">
        <v>11927</v>
      </c>
      <c r="C39" s="169">
        <f>C38+C36+C34+C32+C27+C12+C8</f>
        <v>19</v>
      </c>
      <c r="D39" s="169"/>
      <c r="E39" s="168">
        <f>E38+E36+E34+E32+E27+E12+E8</f>
        <v>127170.7567</v>
      </c>
      <c r="F39" s="463"/>
      <c r="G39" s="570"/>
      <c r="H39" s="169"/>
      <c r="I39" s="407"/>
      <c r="J39" s="169"/>
      <c r="K39" s="3"/>
      <c r="L39" s="3"/>
      <c r="M39" s="3"/>
      <c r="N39" s="3"/>
      <c r="O39" s="3"/>
      <c r="P39" s="3"/>
      <c r="Q39" s="3"/>
    </row>
    <row r="40" spans="1:17" x14ac:dyDescent="0.2">
      <c r="A40" s="1108" t="s">
        <v>538</v>
      </c>
      <c r="B40" s="1109"/>
      <c r="C40" s="1109"/>
      <c r="D40" s="1109"/>
      <c r="E40" s="1109"/>
      <c r="F40" s="1109"/>
      <c r="G40" s="1109"/>
      <c r="H40" s="1109"/>
      <c r="I40" s="1109"/>
      <c r="J40" s="1110"/>
      <c r="K40" s="3"/>
      <c r="L40" s="3"/>
      <c r="M40" s="3"/>
      <c r="N40" s="3"/>
      <c r="O40" s="3"/>
      <c r="P40" s="3"/>
      <c r="Q40" s="3"/>
    </row>
    <row r="41" spans="1:17" ht="76.5" x14ac:dyDescent="0.2">
      <c r="A41" s="31" t="s">
        <v>17233</v>
      </c>
      <c r="B41" s="136" t="s">
        <v>17330</v>
      </c>
      <c r="C41" s="136" t="s">
        <v>539</v>
      </c>
      <c r="D41" s="136" t="s">
        <v>5401</v>
      </c>
      <c r="E41" s="31">
        <v>1366</v>
      </c>
      <c r="F41" s="136" t="s">
        <v>17331</v>
      </c>
      <c r="G41" s="136" t="s">
        <v>17331</v>
      </c>
      <c r="H41" s="136" t="s">
        <v>17332</v>
      </c>
      <c r="I41" s="136" t="s">
        <v>17332</v>
      </c>
      <c r="J41" s="136" t="s">
        <v>17333</v>
      </c>
      <c r="K41" s="3"/>
      <c r="Q41" s="3"/>
    </row>
    <row r="42" spans="1:17" ht="25.5" x14ac:dyDescent="0.2">
      <c r="A42" s="31" t="s">
        <v>17256</v>
      </c>
      <c r="B42" s="136" t="s">
        <v>17334</v>
      </c>
      <c r="C42" s="136" t="s">
        <v>539</v>
      </c>
      <c r="D42" s="136" t="s">
        <v>5401</v>
      </c>
      <c r="E42" s="31">
        <v>13954</v>
      </c>
      <c r="F42" s="136" t="s">
        <v>17335</v>
      </c>
      <c r="G42" s="16" t="s">
        <v>17336</v>
      </c>
      <c r="H42" s="136" t="s">
        <v>17337</v>
      </c>
      <c r="I42" s="136" t="s">
        <v>17337</v>
      </c>
      <c r="J42" s="136" t="s">
        <v>17338</v>
      </c>
      <c r="K42" s="3"/>
      <c r="Q42" s="3"/>
    </row>
    <row r="43" spans="1:17" ht="25.5" x14ac:dyDescent="0.2">
      <c r="A43" s="652" t="s">
        <v>5401</v>
      </c>
      <c r="B43" s="653" t="s">
        <v>546</v>
      </c>
      <c r="C43" s="653">
        <v>2</v>
      </c>
      <c r="D43" s="653" t="s">
        <v>5401</v>
      </c>
      <c r="E43" s="652">
        <f>SUM(E41:E42)</f>
        <v>15320</v>
      </c>
      <c r="F43" s="653" t="s">
        <v>5401</v>
      </c>
      <c r="G43" s="712"/>
      <c r="H43" s="653" t="s">
        <v>5401</v>
      </c>
      <c r="I43" s="712"/>
      <c r="J43" s="653" t="s">
        <v>5401</v>
      </c>
      <c r="K43" s="3"/>
      <c r="Q43" s="3"/>
    </row>
    <row r="44" spans="1:17" ht="63.75" x14ac:dyDescent="0.2">
      <c r="A44" s="31" t="s">
        <v>17233</v>
      </c>
      <c r="B44" s="136" t="s">
        <v>17339</v>
      </c>
      <c r="C44" s="136" t="s">
        <v>427</v>
      </c>
      <c r="D44" s="136" t="s">
        <v>428</v>
      </c>
      <c r="E44" s="31">
        <v>380</v>
      </c>
      <c r="F44" s="136" t="s">
        <v>17340</v>
      </c>
      <c r="G44" s="16" t="s">
        <v>17341</v>
      </c>
      <c r="H44" s="136" t="s">
        <v>17309</v>
      </c>
      <c r="I44" s="16" t="s">
        <v>17310</v>
      </c>
      <c r="J44" s="136" t="s">
        <v>17342</v>
      </c>
      <c r="K44" s="3"/>
      <c r="Q44" s="3"/>
    </row>
    <row r="45" spans="1:17" ht="76.5" x14ac:dyDescent="0.2">
      <c r="A45" s="31" t="s">
        <v>17256</v>
      </c>
      <c r="B45" s="136" t="s">
        <v>17343</v>
      </c>
      <c r="C45" s="136" t="s">
        <v>427</v>
      </c>
      <c r="D45" s="136" t="s">
        <v>428</v>
      </c>
      <c r="E45" s="31">
        <v>93</v>
      </c>
      <c r="F45" s="136" t="s">
        <v>17344</v>
      </c>
      <c r="G45" s="16" t="s">
        <v>17345</v>
      </c>
      <c r="H45" s="136" t="s">
        <v>17346</v>
      </c>
      <c r="I45" s="16" t="s">
        <v>17310</v>
      </c>
      <c r="J45" s="136" t="s">
        <v>17347</v>
      </c>
      <c r="K45" s="3"/>
      <c r="Q45" s="3"/>
    </row>
    <row r="46" spans="1:17" ht="140.25" x14ac:dyDescent="0.2">
      <c r="A46" s="31" t="s">
        <v>17293</v>
      </c>
      <c r="B46" s="136" t="s">
        <v>17348</v>
      </c>
      <c r="C46" s="136" t="s">
        <v>427</v>
      </c>
      <c r="D46" s="136" t="s">
        <v>428</v>
      </c>
      <c r="E46" s="31">
        <v>421</v>
      </c>
      <c r="F46" s="136" t="s">
        <v>17349</v>
      </c>
      <c r="G46" s="16" t="s">
        <v>17350</v>
      </c>
      <c r="H46" s="136" t="s">
        <v>17351</v>
      </c>
      <c r="I46" s="16" t="s">
        <v>220</v>
      </c>
      <c r="J46" s="136" t="s">
        <v>17352</v>
      </c>
      <c r="K46" s="3"/>
      <c r="Q46" s="3"/>
    </row>
    <row r="47" spans="1:17" ht="76.5" x14ac:dyDescent="0.2">
      <c r="A47" s="31" t="s">
        <v>17299</v>
      </c>
      <c r="B47" s="136" t="s">
        <v>17353</v>
      </c>
      <c r="C47" s="136" t="s">
        <v>427</v>
      </c>
      <c r="D47" s="136" t="s">
        <v>428</v>
      </c>
      <c r="E47" s="31">
        <v>21.4</v>
      </c>
      <c r="F47" s="136" t="s">
        <v>17354</v>
      </c>
      <c r="G47" s="16" t="s">
        <v>17355</v>
      </c>
      <c r="H47" s="136" t="s">
        <v>17356</v>
      </c>
      <c r="I47" s="136" t="s">
        <v>17356</v>
      </c>
      <c r="J47" s="136" t="s">
        <v>17357</v>
      </c>
      <c r="K47" s="3"/>
      <c r="Q47" s="3"/>
    </row>
    <row r="48" spans="1:17" ht="76.5" x14ac:dyDescent="0.2">
      <c r="A48" s="31" t="s">
        <v>17358</v>
      </c>
      <c r="B48" s="136" t="s">
        <v>17359</v>
      </c>
      <c r="C48" s="136" t="s">
        <v>427</v>
      </c>
      <c r="D48" s="136" t="s">
        <v>428</v>
      </c>
      <c r="E48" s="31">
        <v>1016</v>
      </c>
      <c r="F48" s="16" t="s">
        <v>17360</v>
      </c>
      <c r="G48" s="16" t="s">
        <v>17361</v>
      </c>
      <c r="H48" s="136" t="s">
        <v>17303</v>
      </c>
      <c r="I48" s="16" t="s">
        <v>220</v>
      </c>
      <c r="J48" s="136" t="s">
        <v>17362</v>
      </c>
      <c r="K48" s="3"/>
      <c r="Q48" s="3"/>
    </row>
    <row r="49" spans="1:17" ht="89.25" x14ac:dyDescent="0.2">
      <c r="A49" s="31" t="s">
        <v>17363</v>
      </c>
      <c r="B49" s="136" t="s">
        <v>17364</v>
      </c>
      <c r="C49" s="136" t="s">
        <v>427</v>
      </c>
      <c r="D49" s="136" t="s">
        <v>428</v>
      </c>
      <c r="E49" s="31">
        <v>45</v>
      </c>
      <c r="F49" s="136" t="s">
        <v>17365</v>
      </c>
      <c r="G49" s="16" t="s">
        <v>17366</v>
      </c>
      <c r="H49" s="136" t="s">
        <v>17291</v>
      </c>
      <c r="I49" s="16" t="s">
        <v>17367</v>
      </c>
      <c r="J49" s="136" t="s">
        <v>17368</v>
      </c>
      <c r="K49" s="3"/>
      <c r="Q49" s="3"/>
    </row>
    <row r="50" spans="1:17" ht="63.75" x14ac:dyDescent="0.2">
      <c r="A50" s="31" t="s">
        <v>17369</v>
      </c>
      <c r="B50" s="136" t="s">
        <v>17370</v>
      </c>
      <c r="C50" s="136" t="s">
        <v>427</v>
      </c>
      <c r="D50" s="136" t="s">
        <v>428</v>
      </c>
      <c r="E50" s="31">
        <v>531</v>
      </c>
      <c r="F50" s="136" t="s">
        <v>17371</v>
      </c>
      <c r="G50" s="16" t="s">
        <v>17372</v>
      </c>
      <c r="H50" s="136" t="s">
        <v>17309</v>
      </c>
      <c r="I50" s="16" t="s">
        <v>17310</v>
      </c>
      <c r="J50" s="136" t="s">
        <v>17373</v>
      </c>
      <c r="K50" s="3"/>
      <c r="Q50" s="3"/>
    </row>
    <row r="51" spans="1:17" ht="89.25" x14ac:dyDescent="0.2">
      <c r="A51" s="31" t="s">
        <v>11919</v>
      </c>
      <c r="B51" s="136" t="s">
        <v>17374</v>
      </c>
      <c r="C51" s="136" t="s">
        <v>427</v>
      </c>
      <c r="D51" s="136" t="s">
        <v>428</v>
      </c>
      <c r="E51" s="31">
        <v>101</v>
      </c>
      <c r="F51" s="136" t="s">
        <v>17375</v>
      </c>
      <c r="G51" s="16" t="s">
        <v>17376</v>
      </c>
      <c r="H51" s="136" t="s">
        <v>17291</v>
      </c>
      <c r="I51" s="16" t="s">
        <v>216</v>
      </c>
      <c r="J51" s="136" t="s">
        <v>17377</v>
      </c>
      <c r="K51" s="3"/>
      <c r="Q51" s="3"/>
    </row>
    <row r="52" spans="1:17" ht="89.25" x14ac:dyDescent="0.2">
      <c r="A52" s="31" t="s">
        <v>17378</v>
      </c>
      <c r="B52" s="136" t="s">
        <v>17379</v>
      </c>
      <c r="C52" s="136" t="s">
        <v>427</v>
      </c>
      <c r="D52" s="136" t="s">
        <v>428</v>
      </c>
      <c r="E52" s="31">
        <v>65</v>
      </c>
      <c r="F52" s="136" t="s">
        <v>17380</v>
      </c>
      <c r="G52" s="16" t="s">
        <v>17381</v>
      </c>
      <c r="H52" s="136" t="s">
        <v>17291</v>
      </c>
      <c r="I52" s="16" t="s">
        <v>17367</v>
      </c>
      <c r="J52" s="136" t="s">
        <v>17382</v>
      </c>
      <c r="K52" s="3"/>
      <c r="Q52" s="3"/>
    </row>
    <row r="53" spans="1:17" ht="76.5" x14ac:dyDescent="0.2">
      <c r="A53" s="31" t="s">
        <v>17383</v>
      </c>
      <c r="B53" s="136" t="s">
        <v>17384</v>
      </c>
      <c r="C53" s="136" t="s">
        <v>427</v>
      </c>
      <c r="D53" s="136" t="s">
        <v>428</v>
      </c>
      <c r="E53" s="31">
        <v>1534</v>
      </c>
      <c r="F53" s="136" t="s">
        <v>17385</v>
      </c>
      <c r="G53" s="16" t="s">
        <v>17386</v>
      </c>
      <c r="H53" s="136" t="s">
        <v>17387</v>
      </c>
      <c r="I53" s="16" t="s">
        <v>17367</v>
      </c>
      <c r="J53" s="136" t="s">
        <v>17388</v>
      </c>
      <c r="K53" s="3"/>
      <c r="Q53" s="3"/>
    </row>
    <row r="54" spans="1:17" ht="63.75" x14ac:dyDescent="0.2">
      <c r="A54" s="31" t="s">
        <v>15385</v>
      </c>
      <c r="B54" s="136" t="s">
        <v>17389</v>
      </c>
      <c r="C54" s="136" t="s">
        <v>427</v>
      </c>
      <c r="D54" s="136" t="s">
        <v>428</v>
      </c>
      <c r="E54" s="31">
        <v>30</v>
      </c>
      <c r="F54" s="136" t="s">
        <v>17390</v>
      </c>
      <c r="G54" s="16" t="s">
        <v>17391</v>
      </c>
      <c r="H54" s="136" t="s">
        <v>17392</v>
      </c>
      <c r="I54" s="136" t="s">
        <v>17392</v>
      </c>
      <c r="J54" s="136" t="s">
        <v>17393</v>
      </c>
      <c r="K54" s="3"/>
      <c r="Q54" s="3"/>
    </row>
    <row r="55" spans="1:17" ht="63.75" x14ac:dyDescent="0.2">
      <c r="A55" s="31" t="s">
        <v>17394</v>
      </c>
      <c r="B55" s="136" t="s">
        <v>17395</v>
      </c>
      <c r="C55" s="136" t="s">
        <v>427</v>
      </c>
      <c r="D55" s="136" t="s">
        <v>428</v>
      </c>
      <c r="E55" s="31">
        <v>354</v>
      </c>
      <c r="F55" s="136" t="s">
        <v>17396</v>
      </c>
      <c r="G55" s="16" t="s">
        <v>17397</v>
      </c>
      <c r="H55" s="136" t="s">
        <v>17392</v>
      </c>
      <c r="I55" s="136" t="s">
        <v>17392</v>
      </c>
      <c r="J55" s="136" t="s">
        <v>17398</v>
      </c>
      <c r="K55" s="3"/>
      <c r="Q55" s="3"/>
    </row>
    <row r="56" spans="1:17" ht="38.25" x14ac:dyDescent="0.2">
      <c r="A56" s="31" t="s">
        <v>17399</v>
      </c>
      <c r="B56" s="136" t="s">
        <v>17400</v>
      </c>
      <c r="C56" s="136" t="s">
        <v>427</v>
      </c>
      <c r="D56" s="136" t="s">
        <v>428</v>
      </c>
      <c r="E56" s="31">
        <v>315</v>
      </c>
      <c r="F56" s="136" t="s">
        <v>17401</v>
      </c>
      <c r="G56" s="16" t="s">
        <v>17402</v>
      </c>
      <c r="H56" s="136" t="s">
        <v>17356</v>
      </c>
      <c r="I56" s="136" t="s">
        <v>17356</v>
      </c>
      <c r="J56" s="136" t="s">
        <v>17398</v>
      </c>
      <c r="K56" s="3"/>
      <c r="Q56" s="3"/>
    </row>
    <row r="57" spans="1:17" ht="63.75" x14ac:dyDescent="0.2">
      <c r="A57" s="31" t="s">
        <v>17403</v>
      </c>
      <c r="B57" s="136" t="s">
        <v>17404</v>
      </c>
      <c r="C57" s="136" t="s">
        <v>427</v>
      </c>
      <c r="D57" s="136" t="s">
        <v>428</v>
      </c>
      <c r="E57" s="31">
        <v>150</v>
      </c>
      <c r="F57" s="136" t="s">
        <v>17405</v>
      </c>
      <c r="G57" s="16" t="s">
        <v>17406</v>
      </c>
      <c r="H57" s="136" t="s">
        <v>17254</v>
      </c>
      <c r="I57" s="136" t="s">
        <v>17254</v>
      </c>
      <c r="J57" s="136" t="s">
        <v>17398</v>
      </c>
      <c r="K57" s="3"/>
      <c r="Q57" s="3"/>
    </row>
    <row r="58" spans="1:17" ht="38.25" x14ac:dyDescent="0.2">
      <c r="A58" s="31" t="s">
        <v>17407</v>
      </c>
      <c r="B58" s="136" t="s">
        <v>17408</v>
      </c>
      <c r="C58" s="136" t="s">
        <v>427</v>
      </c>
      <c r="D58" s="136" t="s">
        <v>428</v>
      </c>
      <c r="E58" s="31">
        <v>68</v>
      </c>
      <c r="F58" s="136" t="s">
        <v>17409</v>
      </c>
      <c r="G58" s="136" t="s">
        <v>17409</v>
      </c>
      <c r="H58" s="136" t="s">
        <v>17410</v>
      </c>
      <c r="I58" s="136" t="s">
        <v>17410</v>
      </c>
      <c r="J58" s="136" t="s">
        <v>17411</v>
      </c>
      <c r="K58" s="3"/>
      <c r="Q58" s="3"/>
    </row>
    <row r="59" spans="1:17" ht="38.25" x14ac:dyDescent="0.2">
      <c r="A59" s="31" t="s">
        <v>17412</v>
      </c>
      <c r="B59" s="136" t="s">
        <v>17413</v>
      </c>
      <c r="C59" s="136" t="s">
        <v>427</v>
      </c>
      <c r="D59" s="136" t="s">
        <v>428</v>
      </c>
      <c r="E59" s="31">
        <v>297</v>
      </c>
      <c r="F59" s="136" t="s">
        <v>17414</v>
      </c>
      <c r="G59" s="136" t="s">
        <v>17414</v>
      </c>
      <c r="H59" s="136" t="s">
        <v>17410</v>
      </c>
      <c r="I59" s="136" t="s">
        <v>17410</v>
      </c>
      <c r="J59" s="136" t="s">
        <v>17411</v>
      </c>
      <c r="K59" s="3"/>
      <c r="Q59" s="3"/>
    </row>
    <row r="60" spans="1:17" ht="51" x14ac:dyDescent="0.2">
      <c r="A60" s="31" t="s">
        <v>17415</v>
      </c>
      <c r="B60" s="136" t="s">
        <v>17416</v>
      </c>
      <c r="C60" s="136" t="s">
        <v>427</v>
      </c>
      <c r="D60" s="136" t="s">
        <v>428</v>
      </c>
      <c r="E60" s="31">
        <v>1452.85</v>
      </c>
      <c r="F60" s="136" t="s">
        <v>17417</v>
      </c>
      <c r="G60" s="16" t="s">
        <v>17418</v>
      </c>
      <c r="H60" s="136" t="s">
        <v>17419</v>
      </c>
      <c r="I60" s="16" t="s">
        <v>17420</v>
      </c>
      <c r="J60" s="136" t="s">
        <v>17421</v>
      </c>
      <c r="K60" s="3"/>
      <c r="Q60" s="3"/>
    </row>
    <row r="61" spans="1:17" ht="76.5" x14ac:dyDescent="0.2">
      <c r="A61" s="31" t="s">
        <v>12146</v>
      </c>
      <c r="B61" s="136" t="s">
        <v>17422</v>
      </c>
      <c r="C61" s="136" t="s">
        <v>427</v>
      </c>
      <c r="D61" s="136" t="s">
        <v>428</v>
      </c>
      <c r="E61" s="31">
        <v>116.66800000000001</v>
      </c>
      <c r="F61" s="136" t="s">
        <v>17423</v>
      </c>
      <c r="G61" s="16" t="s">
        <v>17424</v>
      </c>
      <c r="H61" s="136" t="s">
        <v>17356</v>
      </c>
      <c r="I61" s="136" t="s">
        <v>17356</v>
      </c>
      <c r="J61" s="136" t="s">
        <v>17425</v>
      </c>
      <c r="K61" s="3"/>
      <c r="Q61" s="3"/>
    </row>
    <row r="62" spans="1:17" s="713" customFormat="1" ht="89.25" x14ac:dyDescent="0.2">
      <c r="A62" s="33" t="s">
        <v>17426</v>
      </c>
      <c r="B62" s="16" t="s">
        <v>17427</v>
      </c>
      <c r="C62" s="16" t="s">
        <v>427</v>
      </c>
      <c r="D62" s="16" t="s">
        <v>428</v>
      </c>
      <c r="E62" s="33">
        <v>385</v>
      </c>
      <c r="F62" s="16" t="s">
        <v>17428</v>
      </c>
      <c r="G62" s="16" t="s">
        <v>17429</v>
      </c>
      <c r="H62" s="16" t="s">
        <v>17332</v>
      </c>
      <c r="I62" s="16" t="s">
        <v>17332</v>
      </c>
      <c r="J62" s="16" t="s">
        <v>17430</v>
      </c>
      <c r="K62" s="128"/>
      <c r="Q62" s="128"/>
    </row>
    <row r="63" spans="1:17" ht="51" x14ac:dyDescent="0.2">
      <c r="A63" s="31" t="s">
        <v>12152</v>
      </c>
      <c r="B63" s="136" t="s">
        <v>17431</v>
      </c>
      <c r="C63" s="136" t="s">
        <v>427</v>
      </c>
      <c r="D63" s="136" t="s">
        <v>428</v>
      </c>
      <c r="E63" s="31">
        <v>46.6</v>
      </c>
      <c r="F63" s="136" t="s">
        <v>17432</v>
      </c>
      <c r="G63" s="16" t="s">
        <v>17433</v>
      </c>
      <c r="H63" s="136" t="s">
        <v>17309</v>
      </c>
      <c r="I63" s="16" t="s">
        <v>17310</v>
      </c>
      <c r="J63" s="136" t="s">
        <v>17434</v>
      </c>
      <c r="K63" s="3"/>
      <c r="Q63" s="3"/>
    </row>
    <row r="64" spans="1:17" ht="38.25" x14ac:dyDescent="0.2">
      <c r="A64" s="31">
        <v>21</v>
      </c>
      <c r="B64" s="136" t="s">
        <v>17435</v>
      </c>
      <c r="C64" s="136" t="s">
        <v>427</v>
      </c>
      <c r="D64" s="136" t="s">
        <v>428</v>
      </c>
      <c r="E64" s="31">
        <v>5200</v>
      </c>
      <c r="F64" s="136" t="s">
        <v>17436</v>
      </c>
      <c r="G64" s="16" t="s">
        <v>17437</v>
      </c>
      <c r="H64" s="136" t="s">
        <v>17438</v>
      </c>
      <c r="I64" s="16" t="s">
        <v>17439</v>
      </c>
      <c r="J64" s="136" t="s">
        <v>17440</v>
      </c>
      <c r="K64" s="3"/>
      <c r="Q64" s="3"/>
    </row>
    <row r="65" spans="1:17" ht="38.25" x14ac:dyDescent="0.2">
      <c r="A65" s="27">
        <v>22</v>
      </c>
      <c r="B65" s="86" t="s">
        <v>17441</v>
      </c>
      <c r="C65" s="86" t="s">
        <v>427</v>
      </c>
      <c r="D65" s="86" t="s">
        <v>428</v>
      </c>
      <c r="E65" s="27">
        <v>80</v>
      </c>
      <c r="F65" s="86" t="s">
        <v>17442</v>
      </c>
      <c r="G65" s="714" t="s">
        <v>17443</v>
      </c>
      <c r="H65" s="715" t="s">
        <v>17310</v>
      </c>
      <c r="I65" s="715" t="s">
        <v>17310</v>
      </c>
      <c r="J65" s="715" t="s">
        <v>17444</v>
      </c>
      <c r="K65" s="3"/>
      <c r="Q65" s="3"/>
    </row>
    <row r="66" spans="1:17" ht="76.5" x14ac:dyDescent="0.2">
      <c r="A66" s="27">
        <v>23</v>
      </c>
      <c r="B66" s="86" t="s">
        <v>17445</v>
      </c>
      <c r="C66" s="86" t="s">
        <v>427</v>
      </c>
      <c r="D66" s="86" t="s">
        <v>428</v>
      </c>
      <c r="E66" s="27">
        <v>50</v>
      </c>
      <c r="F66" s="86" t="s">
        <v>17446</v>
      </c>
      <c r="G66" s="86" t="s">
        <v>17446</v>
      </c>
      <c r="H66" s="136" t="s">
        <v>17447</v>
      </c>
      <c r="I66" s="136" t="s">
        <v>17447</v>
      </c>
      <c r="J66" s="136" t="s">
        <v>17448</v>
      </c>
      <c r="K66" s="3"/>
      <c r="Q66" s="3"/>
    </row>
    <row r="67" spans="1:17" s="713" customFormat="1" ht="25.5" x14ac:dyDescent="0.2">
      <c r="A67" s="542"/>
      <c r="B67" s="401" t="s">
        <v>452</v>
      </c>
      <c r="C67" s="401">
        <v>23</v>
      </c>
      <c r="D67" s="401"/>
      <c r="E67" s="542">
        <v>13024.567999999999</v>
      </c>
      <c r="F67" s="401"/>
      <c r="G67" s="401"/>
      <c r="H67" s="401"/>
      <c r="I67" s="401"/>
      <c r="J67" s="401"/>
      <c r="K67" s="128"/>
      <c r="Q67" s="128"/>
    </row>
    <row r="68" spans="1:17" ht="63.75" x14ac:dyDescent="0.2">
      <c r="A68" s="31">
        <v>1</v>
      </c>
      <c r="B68" s="136" t="s">
        <v>17449</v>
      </c>
      <c r="C68" s="136" t="s">
        <v>427</v>
      </c>
      <c r="D68" s="136" t="s">
        <v>719</v>
      </c>
      <c r="E68" s="31">
        <v>15</v>
      </c>
      <c r="F68" s="136" t="s">
        <v>17450</v>
      </c>
      <c r="G68" s="16" t="s">
        <v>17451</v>
      </c>
      <c r="H68" s="136" t="s">
        <v>17452</v>
      </c>
      <c r="I68" s="16" t="s">
        <v>611</v>
      </c>
      <c r="J68" s="136" t="s">
        <v>17453</v>
      </c>
      <c r="K68" s="3"/>
      <c r="Q68" s="3"/>
    </row>
    <row r="69" spans="1:17" ht="51" x14ac:dyDescent="0.2">
      <c r="A69" s="31">
        <v>2</v>
      </c>
      <c r="B69" s="136" t="s">
        <v>17454</v>
      </c>
      <c r="C69" s="136" t="s">
        <v>427</v>
      </c>
      <c r="D69" s="136" t="s">
        <v>719</v>
      </c>
      <c r="E69" s="31">
        <v>25</v>
      </c>
      <c r="F69" s="136" t="s">
        <v>17455</v>
      </c>
      <c r="G69" s="16" t="s">
        <v>17456</v>
      </c>
      <c r="H69" s="136" t="s">
        <v>17457</v>
      </c>
      <c r="I69" s="136" t="s">
        <v>17457</v>
      </c>
      <c r="J69" s="136" t="s">
        <v>17458</v>
      </c>
      <c r="K69" s="3"/>
      <c r="Q69" s="3"/>
    </row>
    <row r="70" spans="1:17" ht="25.5" x14ac:dyDescent="0.2">
      <c r="A70" s="165"/>
      <c r="B70" s="166" t="s">
        <v>723</v>
      </c>
      <c r="C70" s="495">
        <v>2</v>
      </c>
      <c r="D70" s="166"/>
      <c r="E70" s="165">
        <f>SUM(E68:E69)</f>
        <v>40</v>
      </c>
      <c r="F70" s="166"/>
      <c r="G70" s="401"/>
      <c r="H70" s="166"/>
      <c r="I70" s="401"/>
      <c r="J70" s="166"/>
      <c r="K70" s="3"/>
      <c r="Q70" s="3"/>
    </row>
    <row r="71" spans="1:17" ht="51" x14ac:dyDescent="0.2">
      <c r="A71" s="31" t="s">
        <v>17233</v>
      </c>
      <c r="B71" s="136" t="s">
        <v>17459</v>
      </c>
      <c r="C71" s="136" t="s">
        <v>427</v>
      </c>
      <c r="D71" s="136" t="s">
        <v>454</v>
      </c>
      <c r="E71" s="31">
        <v>8.4</v>
      </c>
      <c r="F71" s="136" t="s">
        <v>17460</v>
      </c>
      <c r="G71" s="16" t="s">
        <v>17461</v>
      </c>
      <c r="H71" s="136" t="s">
        <v>17266</v>
      </c>
      <c r="I71" s="16" t="s">
        <v>17462</v>
      </c>
      <c r="J71" s="136" t="s">
        <v>17463</v>
      </c>
      <c r="K71" s="3"/>
      <c r="Q71" s="3"/>
    </row>
    <row r="72" spans="1:17" ht="25.5" x14ac:dyDescent="0.2">
      <c r="A72" s="165"/>
      <c r="B72" s="166" t="s">
        <v>460</v>
      </c>
      <c r="C72" s="495">
        <v>1</v>
      </c>
      <c r="D72" s="166"/>
      <c r="E72" s="165">
        <f>SUM(E71)</f>
        <v>8.4</v>
      </c>
      <c r="F72" s="166"/>
      <c r="G72" s="401"/>
      <c r="H72" s="166"/>
      <c r="I72" s="401"/>
      <c r="J72" s="166"/>
      <c r="K72" s="3"/>
      <c r="Q72" s="3"/>
    </row>
    <row r="73" spans="1:17" ht="38.25" x14ac:dyDescent="0.2">
      <c r="A73" s="31" t="s">
        <v>17233</v>
      </c>
      <c r="B73" s="136" t="s">
        <v>17464</v>
      </c>
      <c r="C73" s="136" t="s">
        <v>427</v>
      </c>
      <c r="D73" s="136" t="s">
        <v>694</v>
      </c>
      <c r="E73" s="31">
        <v>3176</v>
      </c>
      <c r="F73" s="136" t="s">
        <v>17465</v>
      </c>
      <c r="G73" s="16" t="s">
        <v>17466</v>
      </c>
      <c r="H73" s="136" t="s">
        <v>17392</v>
      </c>
      <c r="I73" s="136" t="s">
        <v>17392</v>
      </c>
      <c r="J73" s="136" t="s">
        <v>17467</v>
      </c>
      <c r="K73" s="3"/>
      <c r="Q73" s="3"/>
    </row>
    <row r="74" spans="1:17" ht="63.75" x14ac:dyDescent="0.2">
      <c r="A74" s="31" t="s">
        <v>17256</v>
      </c>
      <c r="B74" s="136" t="s">
        <v>17468</v>
      </c>
      <c r="C74" s="136" t="s">
        <v>427</v>
      </c>
      <c r="D74" s="136" t="s">
        <v>694</v>
      </c>
      <c r="E74" s="31">
        <v>107</v>
      </c>
      <c r="F74" s="136" t="s">
        <v>17469</v>
      </c>
      <c r="G74" s="16" t="s">
        <v>17470</v>
      </c>
      <c r="H74" s="136" t="s">
        <v>17332</v>
      </c>
      <c r="I74" s="136" t="s">
        <v>17332</v>
      </c>
      <c r="J74" s="136" t="s">
        <v>17471</v>
      </c>
      <c r="K74" s="3"/>
      <c r="Q74" s="3"/>
    </row>
    <row r="75" spans="1:17" ht="89.25" x14ac:dyDescent="0.2">
      <c r="A75" s="31" t="s">
        <v>17293</v>
      </c>
      <c r="B75" s="136" t="s">
        <v>17472</v>
      </c>
      <c r="C75" s="136" t="s">
        <v>427</v>
      </c>
      <c r="D75" s="136" t="s">
        <v>694</v>
      </c>
      <c r="E75" s="31">
        <v>28</v>
      </c>
      <c r="F75" s="136" t="s">
        <v>17473</v>
      </c>
      <c r="G75" s="16" t="s">
        <v>17474</v>
      </c>
      <c r="H75" s="136" t="s">
        <v>17475</v>
      </c>
      <c r="I75" s="16" t="s">
        <v>17476</v>
      </c>
      <c r="J75" s="136" t="s">
        <v>17477</v>
      </c>
      <c r="K75" s="3"/>
      <c r="Q75" s="3"/>
    </row>
    <row r="76" spans="1:17" ht="38.25" x14ac:dyDescent="0.2">
      <c r="A76" s="31" t="s">
        <v>17299</v>
      </c>
      <c r="B76" s="136" t="s">
        <v>17478</v>
      </c>
      <c r="C76" s="136" t="s">
        <v>427</v>
      </c>
      <c r="D76" s="136" t="s">
        <v>694</v>
      </c>
      <c r="E76" s="31">
        <v>92</v>
      </c>
      <c r="F76" s="136" t="s">
        <v>17479</v>
      </c>
      <c r="G76" s="16" t="s">
        <v>17480</v>
      </c>
      <c r="H76" s="136" t="s">
        <v>17254</v>
      </c>
      <c r="I76" s="136" t="s">
        <v>17254</v>
      </c>
      <c r="J76" s="136" t="s">
        <v>17481</v>
      </c>
      <c r="K76" s="3"/>
      <c r="Q76" s="3"/>
    </row>
    <row r="77" spans="1:17" ht="51" x14ac:dyDescent="0.2">
      <c r="A77" s="12">
        <v>5</v>
      </c>
      <c r="B77" s="715" t="s">
        <v>17482</v>
      </c>
      <c r="C77" s="136" t="s">
        <v>427</v>
      </c>
      <c r="D77" s="136" t="s">
        <v>694</v>
      </c>
      <c r="E77" s="716">
        <v>118.43</v>
      </c>
      <c r="F77" s="715" t="s">
        <v>17483</v>
      </c>
      <c r="G77" s="714" t="s">
        <v>17484</v>
      </c>
      <c r="H77" s="715" t="s">
        <v>17485</v>
      </c>
      <c r="I77" s="714" t="s">
        <v>17486</v>
      </c>
      <c r="J77" s="136" t="s">
        <v>17487</v>
      </c>
      <c r="K77" s="3"/>
      <c r="Q77" s="3"/>
    </row>
    <row r="78" spans="1:17" ht="25.5" x14ac:dyDescent="0.2">
      <c r="A78" s="165"/>
      <c r="B78" s="166" t="s">
        <v>711</v>
      </c>
      <c r="C78" s="166">
        <v>5</v>
      </c>
      <c r="D78" s="166"/>
      <c r="E78" s="165">
        <f>SUM(E73:E77)</f>
        <v>3521.43</v>
      </c>
      <c r="F78" s="166"/>
      <c r="G78" s="401"/>
      <c r="H78" s="166"/>
      <c r="I78" s="401"/>
      <c r="J78" s="166"/>
      <c r="K78" s="3"/>
      <c r="Q78" s="3"/>
    </row>
    <row r="79" spans="1:17" ht="63.75" x14ac:dyDescent="0.2">
      <c r="A79" s="31" t="s">
        <v>17233</v>
      </c>
      <c r="B79" s="136" t="s">
        <v>17488</v>
      </c>
      <c r="C79" s="136" t="s">
        <v>427</v>
      </c>
      <c r="D79" s="136" t="s">
        <v>4770</v>
      </c>
      <c r="E79" s="31">
        <v>390</v>
      </c>
      <c r="F79" s="136" t="s">
        <v>17489</v>
      </c>
      <c r="G79" s="16" t="s">
        <v>17490</v>
      </c>
      <c r="H79" s="136" t="s">
        <v>17491</v>
      </c>
      <c r="I79" s="16" t="s">
        <v>17491</v>
      </c>
      <c r="J79" s="136" t="s">
        <v>17492</v>
      </c>
      <c r="K79" s="3"/>
      <c r="Q79" s="3"/>
    </row>
    <row r="80" spans="1:17" ht="25.5" x14ac:dyDescent="0.2">
      <c r="A80" s="165"/>
      <c r="B80" s="166" t="s">
        <v>467</v>
      </c>
      <c r="C80" s="495">
        <v>1</v>
      </c>
      <c r="D80" s="166" t="s">
        <v>5401</v>
      </c>
      <c r="E80" s="165">
        <f>SUM(E79)</f>
        <v>390</v>
      </c>
      <c r="F80" s="166"/>
      <c r="G80" s="401"/>
      <c r="H80" s="166"/>
      <c r="I80" s="401"/>
      <c r="J80" s="166"/>
      <c r="K80" s="3"/>
      <c r="Q80" s="3"/>
    </row>
    <row r="81" spans="1:17" ht="25.5" x14ac:dyDescent="0.2">
      <c r="A81" s="162"/>
      <c r="B81" s="164" t="s">
        <v>724</v>
      </c>
      <c r="C81" s="490">
        <f>C80+C78+C72+C70+C67</f>
        <v>32</v>
      </c>
      <c r="D81" s="490"/>
      <c r="E81" s="496">
        <f>E80+E78+E72+E70+E67</f>
        <v>16984.398000000001</v>
      </c>
      <c r="F81" s="164"/>
      <c r="G81" s="400"/>
      <c r="H81" s="164"/>
      <c r="I81" s="400"/>
      <c r="J81" s="164"/>
      <c r="K81" s="3"/>
      <c r="Q81" s="3"/>
    </row>
    <row r="82" spans="1:17" ht="51" x14ac:dyDescent="0.2">
      <c r="A82" s="31" t="s">
        <v>17233</v>
      </c>
      <c r="B82" s="136" t="s">
        <v>17493</v>
      </c>
      <c r="C82" s="136" t="s">
        <v>480</v>
      </c>
      <c r="D82" s="136" t="s">
        <v>963</v>
      </c>
      <c r="E82" s="359">
        <v>0.01</v>
      </c>
      <c r="F82" s="136" t="s">
        <v>17494</v>
      </c>
      <c r="G82" s="16" t="s">
        <v>17495</v>
      </c>
      <c r="H82" s="136" t="s">
        <v>17496</v>
      </c>
      <c r="I82" s="16" t="s">
        <v>17497</v>
      </c>
      <c r="J82" s="136" t="s">
        <v>17498</v>
      </c>
      <c r="K82" s="3"/>
      <c r="Q82" s="3"/>
    </row>
    <row r="83" spans="1:17" ht="76.5" x14ac:dyDescent="0.2">
      <c r="A83" s="31" t="s">
        <v>17256</v>
      </c>
      <c r="B83" s="136" t="s">
        <v>17499</v>
      </c>
      <c r="C83" s="136" t="s">
        <v>480</v>
      </c>
      <c r="D83" s="136" t="s">
        <v>963</v>
      </c>
      <c r="E83" s="359">
        <v>0.01</v>
      </c>
      <c r="F83" s="136" t="s">
        <v>17500</v>
      </c>
      <c r="G83" s="16" t="s">
        <v>17501</v>
      </c>
      <c r="H83" s="136" t="s">
        <v>17502</v>
      </c>
      <c r="I83" s="16" t="s">
        <v>17503</v>
      </c>
      <c r="J83" s="136" t="s">
        <v>17504</v>
      </c>
      <c r="K83" s="3"/>
      <c r="Q83" s="3"/>
    </row>
    <row r="84" spans="1:17" ht="76.5" x14ac:dyDescent="0.2">
      <c r="A84" s="31" t="s">
        <v>17293</v>
      </c>
      <c r="B84" s="136" t="s">
        <v>17505</v>
      </c>
      <c r="C84" s="136" t="s">
        <v>480</v>
      </c>
      <c r="D84" s="136" t="s">
        <v>963</v>
      </c>
      <c r="E84" s="359">
        <v>0.01</v>
      </c>
      <c r="F84" s="136" t="s">
        <v>17506</v>
      </c>
      <c r="G84" s="16" t="s">
        <v>17507</v>
      </c>
      <c r="H84" s="136" t="s">
        <v>17508</v>
      </c>
      <c r="I84" s="16" t="s">
        <v>17509</v>
      </c>
      <c r="J84" s="136" t="s">
        <v>17510</v>
      </c>
      <c r="K84" s="3"/>
      <c r="Q84" s="3"/>
    </row>
    <row r="85" spans="1:17" ht="38.25" x14ac:dyDescent="0.2">
      <c r="A85" s="31" t="s">
        <v>17299</v>
      </c>
      <c r="B85" s="136" t="s">
        <v>17511</v>
      </c>
      <c r="C85" s="136" t="s">
        <v>480</v>
      </c>
      <c r="D85" s="136" t="s">
        <v>963</v>
      </c>
      <c r="E85" s="359">
        <v>0.2</v>
      </c>
      <c r="F85" s="136" t="s">
        <v>17512</v>
      </c>
      <c r="G85" s="16" t="s">
        <v>17513</v>
      </c>
      <c r="H85" s="136" t="s">
        <v>17514</v>
      </c>
      <c r="I85" s="16" t="s">
        <v>17515</v>
      </c>
      <c r="J85" s="136" t="s">
        <v>17516</v>
      </c>
      <c r="K85" s="3"/>
      <c r="Q85" s="3"/>
    </row>
    <row r="86" spans="1:17" ht="51" x14ac:dyDescent="0.2">
      <c r="A86" s="31" t="s">
        <v>17358</v>
      </c>
      <c r="B86" s="136" t="s">
        <v>17517</v>
      </c>
      <c r="C86" s="136" t="s">
        <v>480</v>
      </c>
      <c r="D86" s="136" t="s">
        <v>963</v>
      </c>
      <c r="E86" s="359">
        <v>0.2</v>
      </c>
      <c r="F86" s="136" t="s">
        <v>17518</v>
      </c>
      <c r="G86" s="16" t="s">
        <v>17519</v>
      </c>
      <c r="H86" s="136" t="s">
        <v>17387</v>
      </c>
      <c r="I86" s="16" t="s">
        <v>17515</v>
      </c>
      <c r="J86" s="136" t="s">
        <v>17520</v>
      </c>
      <c r="K86" s="3"/>
      <c r="Q86" s="3"/>
    </row>
    <row r="87" spans="1:17" ht="38.25" x14ac:dyDescent="0.2">
      <c r="A87" s="31" t="s">
        <v>17363</v>
      </c>
      <c r="B87" s="136" t="s">
        <v>17521</v>
      </c>
      <c r="C87" s="136" t="s">
        <v>480</v>
      </c>
      <c r="D87" s="136" t="s">
        <v>963</v>
      </c>
      <c r="E87" s="359">
        <v>0.2</v>
      </c>
      <c r="F87" s="136" t="s">
        <v>17522</v>
      </c>
      <c r="G87" s="16" t="s">
        <v>17523</v>
      </c>
      <c r="H87" s="136" t="s">
        <v>17387</v>
      </c>
      <c r="I87" s="16" t="s">
        <v>17515</v>
      </c>
      <c r="J87" s="136" t="s">
        <v>17398</v>
      </c>
      <c r="K87" s="3"/>
      <c r="Q87" s="3"/>
    </row>
    <row r="88" spans="1:17" ht="25.5" x14ac:dyDescent="0.2">
      <c r="A88" s="165"/>
      <c r="B88" s="166" t="s">
        <v>1105</v>
      </c>
      <c r="C88" s="166">
        <v>6</v>
      </c>
      <c r="D88" s="166"/>
      <c r="E88" s="618">
        <f>SUM(E82:E87)</f>
        <v>0.63000000000000012</v>
      </c>
      <c r="F88" s="166"/>
      <c r="G88" s="401"/>
      <c r="H88" s="166"/>
      <c r="I88" s="401"/>
      <c r="J88" s="166"/>
      <c r="K88" s="3"/>
      <c r="Q88" s="3"/>
    </row>
    <row r="89" spans="1:17" ht="63.75" x14ac:dyDescent="0.2">
      <c r="A89" s="31" t="s">
        <v>17233</v>
      </c>
      <c r="B89" s="136" t="s">
        <v>17524</v>
      </c>
      <c r="C89" s="136" t="s">
        <v>480</v>
      </c>
      <c r="D89" s="136" t="s">
        <v>504</v>
      </c>
      <c r="E89" s="31">
        <v>0.3</v>
      </c>
      <c r="F89" s="136" t="s">
        <v>17525</v>
      </c>
      <c r="G89" s="16" t="s">
        <v>17526</v>
      </c>
      <c r="H89" s="136" t="s">
        <v>17527</v>
      </c>
      <c r="I89" s="16" t="s">
        <v>17528</v>
      </c>
      <c r="J89" s="136" t="s">
        <v>17510</v>
      </c>
      <c r="K89" s="3"/>
      <c r="Q89" s="3"/>
    </row>
    <row r="90" spans="1:17" ht="25.5" x14ac:dyDescent="0.2">
      <c r="A90" s="165"/>
      <c r="B90" s="166" t="s">
        <v>521</v>
      </c>
      <c r="C90" s="495">
        <v>1</v>
      </c>
      <c r="D90" s="166"/>
      <c r="E90" s="165">
        <f>SUM(E89)</f>
        <v>0.3</v>
      </c>
      <c r="F90" s="166"/>
      <c r="G90" s="401"/>
      <c r="H90" s="166"/>
      <c r="I90" s="401"/>
      <c r="J90" s="166"/>
      <c r="K90" s="3"/>
      <c r="Q90" s="3"/>
    </row>
    <row r="91" spans="1:17" ht="63.75" x14ac:dyDescent="0.2">
      <c r="A91" s="31" t="s">
        <v>17233</v>
      </c>
      <c r="B91" s="136" t="s">
        <v>17529</v>
      </c>
      <c r="C91" s="136" t="s">
        <v>480</v>
      </c>
      <c r="D91" s="136" t="s">
        <v>487</v>
      </c>
      <c r="E91" s="31">
        <v>2</v>
      </c>
      <c r="F91" s="136" t="s">
        <v>17530</v>
      </c>
      <c r="G91" s="16" t="s">
        <v>17531</v>
      </c>
      <c r="H91" s="136" t="s">
        <v>17291</v>
      </c>
      <c r="I91" s="16" t="s">
        <v>17332</v>
      </c>
      <c r="J91" s="136" t="s">
        <v>17498</v>
      </c>
      <c r="K91" s="3"/>
      <c r="Q91" s="3"/>
    </row>
    <row r="92" spans="1:17" ht="63.75" x14ac:dyDescent="0.2">
      <c r="A92" s="31" t="s">
        <v>17256</v>
      </c>
      <c r="B92" s="136" t="s">
        <v>17532</v>
      </c>
      <c r="C92" s="136" t="s">
        <v>480</v>
      </c>
      <c r="D92" s="136" t="s">
        <v>487</v>
      </c>
      <c r="E92" s="31">
        <v>0.02</v>
      </c>
      <c r="F92" s="136" t="s">
        <v>17533</v>
      </c>
      <c r="G92" s="16" t="s">
        <v>17534</v>
      </c>
      <c r="H92" s="136" t="s">
        <v>17535</v>
      </c>
      <c r="I92" s="136" t="s">
        <v>17535</v>
      </c>
      <c r="J92" s="136" t="s">
        <v>17536</v>
      </c>
      <c r="K92" s="3"/>
      <c r="Q92" s="3"/>
    </row>
    <row r="93" spans="1:17" ht="38.25" x14ac:dyDescent="0.2">
      <c r="A93" s="31" t="s">
        <v>17293</v>
      </c>
      <c r="B93" s="136" t="s">
        <v>17537</v>
      </c>
      <c r="C93" s="136" t="s">
        <v>480</v>
      </c>
      <c r="D93" s="136" t="s">
        <v>487</v>
      </c>
      <c r="E93" s="31">
        <v>1.7</v>
      </c>
      <c r="F93" s="136" t="s">
        <v>17538</v>
      </c>
      <c r="G93" s="16" t="s">
        <v>17539</v>
      </c>
      <c r="H93" s="136" t="s">
        <v>17387</v>
      </c>
      <c r="I93" s="16" t="s">
        <v>17392</v>
      </c>
      <c r="J93" s="136" t="s">
        <v>17540</v>
      </c>
      <c r="K93" s="3"/>
      <c r="Q93" s="3"/>
    </row>
    <row r="94" spans="1:17" ht="89.25" x14ac:dyDescent="0.2">
      <c r="A94" s="31" t="s">
        <v>17299</v>
      </c>
      <c r="B94" s="136" t="s">
        <v>17541</v>
      </c>
      <c r="C94" s="136" t="s">
        <v>480</v>
      </c>
      <c r="D94" s="136" t="s">
        <v>487</v>
      </c>
      <c r="E94" s="31">
        <v>0.6</v>
      </c>
      <c r="F94" s="136" t="s">
        <v>17542</v>
      </c>
      <c r="G94" s="16" t="s">
        <v>17543</v>
      </c>
      <c r="H94" s="136" t="s">
        <v>17392</v>
      </c>
      <c r="I94" s="136" t="s">
        <v>17392</v>
      </c>
      <c r="J94" s="16" t="s">
        <v>17498</v>
      </c>
      <c r="K94" s="3"/>
      <c r="Q94" s="3"/>
    </row>
    <row r="95" spans="1:17" ht="38.25" x14ac:dyDescent="0.2">
      <c r="A95" s="31" t="s">
        <v>17358</v>
      </c>
      <c r="B95" s="136" t="s">
        <v>17544</v>
      </c>
      <c r="C95" s="136" t="s">
        <v>480</v>
      </c>
      <c r="D95" s="136" t="s">
        <v>487</v>
      </c>
      <c r="E95" s="31">
        <v>1.3</v>
      </c>
      <c r="F95" s="136" t="s">
        <v>17545</v>
      </c>
      <c r="G95" s="16" t="s">
        <v>17546</v>
      </c>
      <c r="H95" s="136" t="s">
        <v>17514</v>
      </c>
      <c r="I95" s="16" t="s">
        <v>17392</v>
      </c>
      <c r="J95" s="136" t="s">
        <v>17547</v>
      </c>
      <c r="K95" s="3"/>
      <c r="Q95" s="3"/>
    </row>
    <row r="96" spans="1:17" ht="38.25" x14ac:dyDescent="0.2">
      <c r="A96" s="31" t="s">
        <v>17363</v>
      </c>
      <c r="B96" s="136" t="s">
        <v>17532</v>
      </c>
      <c r="C96" s="136" t="s">
        <v>480</v>
      </c>
      <c r="D96" s="136" t="s">
        <v>487</v>
      </c>
      <c r="E96" s="31">
        <v>0.15</v>
      </c>
      <c r="F96" s="136" t="s">
        <v>17548</v>
      </c>
      <c r="G96" s="136" t="s">
        <v>17548</v>
      </c>
      <c r="H96" s="136" t="s">
        <v>17549</v>
      </c>
      <c r="I96" s="136" t="s">
        <v>17549</v>
      </c>
      <c r="J96" s="136" t="s">
        <v>17377</v>
      </c>
      <c r="K96" s="3"/>
      <c r="Q96" s="3"/>
    </row>
    <row r="97" spans="1:17" ht="38.25" x14ac:dyDescent="0.2">
      <c r="A97" s="31" t="s">
        <v>17369</v>
      </c>
      <c r="B97" s="136" t="s">
        <v>17550</v>
      </c>
      <c r="C97" s="136" t="s">
        <v>480</v>
      </c>
      <c r="D97" s="136" t="s">
        <v>487</v>
      </c>
      <c r="E97" s="31">
        <v>0.01</v>
      </c>
      <c r="F97" s="136" t="s">
        <v>17551</v>
      </c>
      <c r="G97" s="136" t="s">
        <v>17551</v>
      </c>
      <c r="H97" s="136" t="s">
        <v>17549</v>
      </c>
      <c r="I97" s="136" t="s">
        <v>17549</v>
      </c>
      <c r="J97" s="136" t="s">
        <v>17377</v>
      </c>
      <c r="K97" s="3"/>
      <c r="Q97" s="3"/>
    </row>
    <row r="98" spans="1:17" ht="89.25" x14ac:dyDescent="0.2">
      <c r="A98" s="31" t="s">
        <v>11919</v>
      </c>
      <c r="B98" s="136" t="s">
        <v>17552</v>
      </c>
      <c r="C98" s="136" t="s">
        <v>480</v>
      </c>
      <c r="D98" s="136" t="s">
        <v>487</v>
      </c>
      <c r="E98" s="31">
        <v>2</v>
      </c>
      <c r="F98" s="136" t="s">
        <v>17553</v>
      </c>
      <c r="G98" s="16" t="s">
        <v>17554</v>
      </c>
      <c r="H98" s="136" t="s">
        <v>17332</v>
      </c>
      <c r="I98" s="136" t="s">
        <v>17332</v>
      </c>
      <c r="J98" s="136" t="s">
        <v>17520</v>
      </c>
      <c r="K98" s="3"/>
      <c r="Q98" s="3"/>
    </row>
    <row r="99" spans="1:17" ht="25.5" x14ac:dyDescent="0.2">
      <c r="A99" s="31" t="s">
        <v>17378</v>
      </c>
      <c r="B99" s="136" t="s">
        <v>17555</v>
      </c>
      <c r="C99" s="136" t="s">
        <v>480</v>
      </c>
      <c r="D99" s="136" t="s">
        <v>487</v>
      </c>
      <c r="E99" s="31">
        <v>1</v>
      </c>
      <c r="F99" s="136" t="s">
        <v>17556</v>
      </c>
      <c r="G99" s="16" t="s">
        <v>17557</v>
      </c>
      <c r="H99" s="136" t="s">
        <v>17558</v>
      </c>
      <c r="I99" s="136" t="s">
        <v>17558</v>
      </c>
      <c r="J99" s="136" t="s">
        <v>17520</v>
      </c>
      <c r="K99" s="3"/>
      <c r="Q99" s="3"/>
    </row>
    <row r="100" spans="1:17" ht="38.25" x14ac:dyDescent="0.2">
      <c r="A100" s="31" t="s">
        <v>17383</v>
      </c>
      <c r="B100" s="136" t="s">
        <v>17559</v>
      </c>
      <c r="C100" s="136" t="s">
        <v>480</v>
      </c>
      <c r="D100" s="136" t="s">
        <v>487</v>
      </c>
      <c r="E100" s="31">
        <v>1.4999999999999999E-2</v>
      </c>
      <c r="F100" s="136" t="s">
        <v>17560</v>
      </c>
      <c r="G100" s="136" t="s">
        <v>17560</v>
      </c>
      <c r="H100" s="136" t="s">
        <v>17549</v>
      </c>
      <c r="I100" s="136" t="s">
        <v>17549</v>
      </c>
      <c r="J100" s="136" t="s">
        <v>17561</v>
      </c>
      <c r="K100" s="3"/>
      <c r="Q100" s="3"/>
    </row>
    <row r="101" spans="1:17" ht="38.25" x14ac:dyDescent="0.2">
      <c r="A101" s="31">
        <v>11</v>
      </c>
      <c r="B101" s="136" t="s">
        <v>17562</v>
      </c>
      <c r="C101" s="136" t="s">
        <v>480</v>
      </c>
      <c r="D101" s="136" t="s">
        <v>487</v>
      </c>
      <c r="E101" s="31">
        <v>0.02</v>
      </c>
      <c r="F101" s="136" t="s">
        <v>17563</v>
      </c>
      <c r="G101" s="136" t="s">
        <v>17563</v>
      </c>
      <c r="H101" s="136" t="s">
        <v>17549</v>
      </c>
      <c r="I101" s="136" t="s">
        <v>17549</v>
      </c>
      <c r="J101" s="136" t="s">
        <v>17520</v>
      </c>
      <c r="K101" s="3"/>
      <c r="Q101" s="3"/>
    </row>
    <row r="102" spans="1:17" ht="38.25" x14ac:dyDescent="0.2">
      <c r="A102" s="31">
        <v>12</v>
      </c>
      <c r="B102" s="136" t="s">
        <v>17564</v>
      </c>
      <c r="C102" s="136" t="s">
        <v>480</v>
      </c>
      <c r="D102" s="136" t="s">
        <v>487</v>
      </c>
      <c r="E102" s="31">
        <v>0.02</v>
      </c>
      <c r="F102" s="136" t="s">
        <v>17565</v>
      </c>
      <c r="G102" s="136" t="s">
        <v>17565</v>
      </c>
      <c r="H102" s="136" t="s">
        <v>17566</v>
      </c>
      <c r="I102" s="16" t="s">
        <v>17567</v>
      </c>
      <c r="J102" s="136" t="s">
        <v>17377</v>
      </c>
      <c r="K102" s="3"/>
      <c r="Q102" s="3"/>
    </row>
    <row r="103" spans="1:17" ht="38.25" x14ac:dyDescent="0.2">
      <c r="A103" s="31">
        <v>13</v>
      </c>
      <c r="B103" s="136" t="s">
        <v>17564</v>
      </c>
      <c r="C103" s="136" t="s">
        <v>480</v>
      </c>
      <c r="D103" s="136" t="s">
        <v>487</v>
      </c>
      <c r="E103" s="31">
        <v>0.02</v>
      </c>
      <c r="F103" s="136" t="s">
        <v>17568</v>
      </c>
      <c r="G103" s="136" t="s">
        <v>17568</v>
      </c>
      <c r="H103" s="136" t="s">
        <v>17569</v>
      </c>
      <c r="I103" s="136" t="s">
        <v>17569</v>
      </c>
      <c r="J103" s="136" t="s">
        <v>17570</v>
      </c>
      <c r="K103" s="3"/>
      <c r="Q103" s="3"/>
    </row>
    <row r="104" spans="1:17" ht="38.25" x14ac:dyDescent="0.2">
      <c r="A104" s="31">
        <v>14</v>
      </c>
      <c r="B104" s="136" t="s">
        <v>17564</v>
      </c>
      <c r="C104" s="136" t="s">
        <v>480</v>
      </c>
      <c r="D104" s="136" t="s">
        <v>487</v>
      </c>
      <c r="E104" s="31">
        <v>0.02</v>
      </c>
      <c r="F104" s="136" t="s">
        <v>17571</v>
      </c>
      <c r="G104" s="136" t="s">
        <v>17571</v>
      </c>
      <c r="H104" s="136" t="s">
        <v>17549</v>
      </c>
      <c r="I104" s="136" t="s">
        <v>17549</v>
      </c>
      <c r="J104" s="136" t="s">
        <v>17572</v>
      </c>
      <c r="K104" s="3"/>
      <c r="Q104" s="3"/>
    </row>
    <row r="105" spans="1:17" ht="38.25" x14ac:dyDescent="0.2">
      <c r="A105" s="31">
        <v>15</v>
      </c>
      <c r="B105" s="136" t="s">
        <v>17573</v>
      </c>
      <c r="C105" s="136" t="s">
        <v>480</v>
      </c>
      <c r="D105" s="136" t="s">
        <v>487</v>
      </c>
      <c r="E105" s="31">
        <v>0.02</v>
      </c>
      <c r="F105" s="136" t="s">
        <v>17574</v>
      </c>
      <c r="G105" s="136" t="s">
        <v>17574</v>
      </c>
      <c r="H105" s="136" t="s">
        <v>17549</v>
      </c>
      <c r="I105" s="136" t="s">
        <v>17549</v>
      </c>
      <c r="J105" s="136" t="s">
        <v>17520</v>
      </c>
      <c r="K105" s="3"/>
      <c r="Q105" s="3"/>
    </row>
    <row r="106" spans="1:17" ht="38.25" x14ac:dyDescent="0.2">
      <c r="A106" s="31">
        <v>16</v>
      </c>
      <c r="B106" s="136" t="s">
        <v>17575</v>
      </c>
      <c r="C106" s="136" t="s">
        <v>480</v>
      </c>
      <c r="D106" s="136" t="s">
        <v>487</v>
      </c>
      <c r="E106" s="31">
        <v>0.2</v>
      </c>
      <c r="F106" s="136" t="s">
        <v>17576</v>
      </c>
      <c r="G106" s="136" t="s">
        <v>17576</v>
      </c>
      <c r="H106" s="136" t="s">
        <v>17577</v>
      </c>
      <c r="I106" s="136" t="s">
        <v>17577</v>
      </c>
      <c r="J106" s="136" t="s">
        <v>17572</v>
      </c>
      <c r="K106" s="3"/>
      <c r="Q106" s="3"/>
    </row>
    <row r="107" spans="1:17" ht="38.25" x14ac:dyDescent="0.2">
      <c r="A107" s="31">
        <v>17</v>
      </c>
      <c r="B107" s="136" t="s">
        <v>10517</v>
      </c>
      <c r="C107" s="136" t="s">
        <v>480</v>
      </c>
      <c r="D107" s="136" t="s">
        <v>487</v>
      </c>
      <c r="E107" s="31">
        <v>0.04</v>
      </c>
      <c r="F107" s="136" t="s">
        <v>17574</v>
      </c>
      <c r="G107" s="136" t="s">
        <v>17574</v>
      </c>
      <c r="H107" s="136" t="s">
        <v>17578</v>
      </c>
      <c r="I107" s="136" t="s">
        <v>17578</v>
      </c>
      <c r="J107" s="136" t="s">
        <v>17520</v>
      </c>
      <c r="K107" s="3"/>
      <c r="Q107" s="3"/>
    </row>
    <row r="108" spans="1:17" ht="25.5" x14ac:dyDescent="0.2">
      <c r="A108" s="31">
        <v>18</v>
      </c>
      <c r="B108" s="136" t="s">
        <v>17579</v>
      </c>
      <c r="C108" s="136" t="s">
        <v>480</v>
      </c>
      <c r="D108" s="136" t="s">
        <v>487</v>
      </c>
      <c r="E108" s="31">
        <v>0.02</v>
      </c>
      <c r="F108" s="136" t="s">
        <v>17580</v>
      </c>
      <c r="G108" s="136" t="s">
        <v>17580</v>
      </c>
      <c r="H108" s="136" t="s">
        <v>17581</v>
      </c>
      <c r="I108" s="136" t="s">
        <v>17581</v>
      </c>
      <c r="J108" s="136" t="s">
        <v>17520</v>
      </c>
      <c r="K108" s="3"/>
      <c r="Q108" s="3"/>
    </row>
    <row r="109" spans="1:17" ht="38.25" x14ac:dyDescent="0.2">
      <c r="A109" s="31">
        <v>19</v>
      </c>
      <c r="B109" s="136" t="s">
        <v>17579</v>
      </c>
      <c r="C109" s="136" t="s">
        <v>480</v>
      </c>
      <c r="D109" s="136" t="s">
        <v>487</v>
      </c>
      <c r="E109" s="31">
        <v>0.02</v>
      </c>
      <c r="F109" s="136" t="s">
        <v>17582</v>
      </c>
      <c r="G109" s="136" t="s">
        <v>17582</v>
      </c>
      <c r="H109" s="136" t="s">
        <v>17549</v>
      </c>
      <c r="I109" s="136" t="s">
        <v>17549</v>
      </c>
      <c r="J109" s="136" t="s">
        <v>17583</v>
      </c>
      <c r="K109" s="3"/>
      <c r="Q109" s="3"/>
    </row>
    <row r="110" spans="1:17" ht="38.25" x14ac:dyDescent="0.2">
      <c r="A110" s="31">
        <v>20</v>
      </c>
      <c r="B110" s="136" t="s">
        <v>17584</v>
      </c>
      <c r="C110" s="136" t="s">
        <v>480</v>
      </c>
      <c r="D110" s="136" t="s">
        <v>487</v>
      </c>
      <c r="E110" s="31">
        <v>0.02</v>
      </c>
      <c r="F110" s="136" t="s">
        <v>17585</v>
      </c>
      <c r="G110" s="136" t="s">
        <v>17585</v>
      </c>
      <c r="H110" s="136" t="s">
        <v>17586</v>
      </c>
      <c r="I110" s="136" t="s">
        <v>17586</v>
      </c>
      <c r="J110" s="136" t="s">
        <v>17587</v>
      </c>
      <c r="K110" s="3"/>
      <c r="Q110" s="3"/>
    </row>
    <row r="111" spans="1:17" ht="38.25" x14ac:dyDescent="0.2">
      <c r="A111" s="31">
        <v>21</v>
      </c>
      <c r="B111" s="136" t="s">
        <v>17588</v>
      </c>
      <c r="C111" s="136" t="s">
        <v>480</v>
      </c>
      <c r="D111" s="136" t="s">
        <v>487</v>
      </c>
      <c r="E111" s="31">
        <v>1.4999999999999999E-2</v>
      </c>
      <c r="F111" s="136" t="s">
        <v>17589</v>
      </c>
      <c r="G111" s="136" t="s">
        <v>17589</v>
      </c>
      <c r="H111" s="136" t="s">
        <v>17549</v>
      </c>
      <c r="I111" s="136" t="s">
        <v>17549</v>
      </c>
      <c r="J111" s="136" t="s">
        <v>17590</v>
      </c>
      <c r="K111" s="3"/>
      <c r="Q111" s="3"/>
    </row>
    <row r="112" spans="1:17" ht="38.25" x14ac:dyDescent="0.2">
      <c r="A112" s="31">
        <v>22</v>
      </c>
      <c r="B112" s="136" t="s">
        <v>17588</v>
      </c>
      <c r="C112" s="136" t="s">
        <v>480</v>
      </c>
      <c r="D112" s="136" t="s">
        <v>487</v>
      </c>
      <c r="E112" s="31">
        <v>0.01</v>
      </c>
      <c r="F112" s="136" t="s">
        <v>17591</v>
      </c>
      <c r="G112" s="136" t="s">
        <v>17591</v>
      </c>
      <c r="H112" s="136" t="s">
        <v>17549</v>
      </c>
      <c r="I112" s="136" t="s">
        <v>17549</v>
      </c>
      <c r="J112" s="136" t="s">
        <v>17592</v>
      </c>
      <c r="K112" s="3"/>
      <c r="Q112" s="3"/>
    </row>
    <row r="113" spans="1:17" ht="38.25" x14ac:dyDescent="0.2">
      <c r="A113" s="31">
        <v>23</v>
      </c>
      <c r="B113" s="136" t="s">
        <v>17593</v>
      </c>
      <c r="C113" s="136" t="s">
        <v>480</v>
      </c>
      <c r="D113" s="136" t="s">
        <v>487</v>
      </c>
      <c r="E113" s="31">
        <v>0.02</v>
      </c>
      <c r="F113" s="136" t="s">
        <v>17594</v>
      </c>
      <c r="G113" s="136" t="s">
        <v>17594</v>
      </c>
      <c r="H113" s="136" t="s">
        <v>17549</v>
      </c>
      <c r="I113" s="136" t="s">
        <v>17549</v>
      </c>
      <c r="J113" s="136" t="s">
        <v>17520</v>
      </c>
      <c r="K113" s="3"/>
      <c r="Q113" s="3"/>
    </row>
    <row r="114" spans="1:17" ht="38.25" x14ac:dyDescent="0.2">
      <c r="A114" s="31">
        <v>24</v>
      </c>
      <c r="B114" s="136" t="s">
        <v>17595</v>
      </c>
      <c r="C114" s="136" t="s">
        <v>480</v>
      </c>
      <c r="D114" s="136" t="s">
        <v>487</v>
      </c>
      <c r="E114" s="31">
        <v>0.02</v>
      </c>
      <c r="F114" s="136" t="s">
        <v>17560</v>
      </c>
      <c r="G114" s="136" t="s">
        <v>17560</v>
      </c>
      <c r="H114" s="136" t="s">
        <v>17549</v>
      </c>
      <c r="I114" s="136" t="s">
        <v>17549</v>
      </c>
      <c r="J114" s="136" t="s">
        <v>17596</v>
      </c>
      <c r="K114" s="3"/>
      <c r="Q114" s="3"/>
    </row>
    <row r="115" spans="1:17" ht="38.25" x14ac:dyDescent="0.2">
      <c r="A115" s="31">
        <v>25</v>
      </c>
      <c r="B115" s="136" t="s">
        <v>17595</v>
      </c>
      <c r="C115" s="136" t="s">
        <v>480</v>
      </c>
      <c r="D115" s="136" t="s">
        <v>487</v>
      </c>
      <c r="E115" s="31">
        <v>0.01</v>
      </c>
      <c r="F115" s="136" t="s">
        <v>17597</v>
      </c>
      <c r="G115" s="136" t="s">
        <v>17597</v>
      </c>
      <c r="H115" s="136" t="s">
        <v>17549</v>
      </c>
      <c r="I115" s="136" t="s">
        <v>17549</v>
      </c>
      <c r="J115" s="136" t="s">
        <v>17598</v>
      </c>
      <c r="K115" s="3"/>
      <c r="Q115" s="3"/>
    </row>
    <row r="116" spans="1:17" ht="38.25" x14ac:dyDescent="0.2">
      <c r="A116" s="31">
        <v>26</v>
      </c>
      <c r="B116" s="136" t="s">
        <v>17595</v>
      </c>
      <c r="C116" s="136" t="s">
        <v>480</v>
      </c>
      <c r="D116" s="136" t="s">
        <v>487</v>
      </c>
      <c r="E116" s="31">
        <v>0.01</v>
      </c>
      <c r="F116" s="136" t="s">
        <v>17597</v>
      </c>
      <c r="G116" s="136" t="s">
        <v>17597</v>
      </c>
      <c r="H116" s="136" t="s">
        <v>17549</v>
      </c>
      <c r="I116" s="136" t="s">
        <v>17549</v>
      </c>
      <c r="J116" s="136" t="s">
        <v>17599</v>
      </c>
      <c r="K116" s="3"/>
      <c r="Q116" s="3"/>
    </row>
    <row r="117" spans="1:17" ht="38.25" x14ac:dyDescent="0.2">
      <c r="A117" s="31">
        <v>27</v>
      </c>
      <c r="B117" s="136" t="s">
        <v>17600</v>
      </c>
      <c r="C117" s="136" t="s">
        <v>480</v>
      </c>
      <c r="D117" s="136" t="s">
        <v>487</v>
      </c>
      <c r="E117" s="31">
        <v>0.01</v>
      </c>
      <c r="F117" s="136" t="s">
        <v>17601</v>
      </c>
      <c r="G117" s="136" t="s">
        <v>17601</v>
      </c>
      <c r="H117" s="136" t="s">
        <v>17549</v>
      </c>
      <c r="I117" s="136" t="s">
        <v>17549</v>
      </c>
      <c r="J117" s="136" t="s">
        <v>17602</v>
      </c>
      <c r="K117" s="3"/>
      <c r="Q117" s="3"/>
    </row>
    <row r="118" spans="1:17" ht="38.25" x14ac:dyDescent="0.2">
      <c r="A118" s="31">
        <v>28</v>
      </c>
      <c r="B118" s="136" t="s">
        <v>17595</v>
      </c>
      <c r="C118" s="136" t="s">
        <v>480</v>
      </c>
      <c r="D118" s="136" t="s">
        <v>487</v>
      </c>
      <c r="E118" s="31">
        <v>0.01</v>
      </c>
      <c r="F118" s="136" t="s">
        <v>17603</v>
      </c>
      <c r="G118" s="136" t="s">
        <v>17603</v>
      </c>
      <c r="H118" s="136" t="s">
        <v>17549</v>
      </c>
      <c r="I118" s="136" t="s">
        <v>17549</v>
      </c>
      <c r="J118" s="136" t="s">
        <v>17377</v>
      </c>
      <c r="K118" s="3"/>
      <c r="Q118" s="3"/>
    </row>
    <row r="119" spans="1:17" ht="38.25" x14ac:dyDescent="0.2">
      <c r="A119" s="31">
        <v>29</v>
      </c>
      <c r="B119" s="136" t="s">
        <v>17595</v>
      </c>
      <c r="C119" s="136" t="s">
        <v>480</v>
      </c>
      <c r="D119" s="136" t="s">
        <v>487</v>
      </c>
      <c r="E119" s="31">
        <v>0.01</v>
      </c>
      <c r="F119" s="136" t="s">
        <v>17603</v>
      </c>
      <c r="G119" s="136" t="s">
        <v>17603</v>
      </c>
      <c r="H119" s="136" t="s">
        <v>17549</v>
      </c>
      <c r="I119" s="136" t="s">
        <v>17549</v>
      </c>
      <c r="J119" s="136" t="s">
        <v>17604</v>
      </c>
      <c r="K119" s="3"/>
      <c r="Q119" s="3"/>
    </row>
    <row r="120" spans="1:17" ht="38.25" x14ac:dyDescent="0.2">
      <c r="A120" s="31">
        <v>30</v>
      </c>
      <c r="B120" s="136" t="s">
        <v>17595</v>
      </c>
      <c r="C120" s="136" t="s">
        <v>480</v>
      </c>
      <c r="D120" s="136" t="s">
        <v>487</v>
      </c>
      <c r="E120" s="31">
        <v>0.01</v>
      </c>
      <c r="F120" s="136" t="s">
        <v>17603</v>
      </c>
      <c r="G120" s="136" t="s">
        <v>17603</v>
      </c>
      <c r="H120" s="136" t="s">
        <v>17605</v>
      </c>
      <c r="I120" s="136" t="s">
        <v>17549</v>
      </c>
      <c r="J120" s="136" t="s">
        <v>17606</v>
      </c>
      <c r="K120" s="3"/>
      <c r="Q120" s="3"/>
    </row>
    <row r="121" spans="1:17" ht="38.25" x14ac:dyDescent="0.2">
      <c r="A121" s="31">
        <v>31</v>
      </c>
      <c r="B121" s="136" t="s">
        <v>17607</v>
      </c>
      <c r="C121" s="136" t="s">
        <v>480</v>
      </c>
      <c r="D121" s="136" t="s">
        <v>487</v>
      </c>
      <c r="E121" s="31">
        <v>0.01</v>
      </c>
      <c r="F121" s="136" t="s">
        <v>17603</v>
      </c>
      <c r="G121" s="136" t="s">
        <v>17603</v>
      </c>
      <c r="H121" s="136" t="s">
        <v>17549</v>
      </c>
      <c r="I121" s="136" t="s">
        <v>17549</v>
      </c>
      <c r="J121" s="136" t="s">
        <v>17608</v>
      </c>
      <c r="K121" s="3"/>
      <c r="Q121" s="3"/>
    </row>
    <row r="122" spans="1:17" ht="38.25" x14ac:dyDescent="0.2">
      <c r="A122" s="31">
        <v>32</v>
      </c>
      <c r="B122" s="136" t="s">
        <v>17609</v>
      </c>
      <c r="C122" s="136" t="s">
        <v>480</v>
      </c>
      <c r="D122" s="136" t="s">
        <v>487</v>
      </c>
      <c r="E122" s="31">
        <v>0.02</v>
      </c>
      <c r="F122" s="136" t="s">
        <v>17610</v>
      </c>
      <c r="G122" s="136" t="s">
        <v>17610</v>
      </c>
      <c r="H122" s="136" t="s">
        <v>17549</v>
      </c>
      <c r="I122" s="136" t="s">
        <v>17549</v>
      </c>
      <c r="J122" s="136" t="s">
        <v>17611</v>
      </c>
      <c r="K122" s="3"/>
      <c r="Q122" s="3"/>
    </row>
    <row r="123" spans="1:17" ht="38.25" x14ac:dyDescent="0.2">
      <c r="A123" s="31">
        <v>33</v>
      </c>
      <c r="B123" s="136" t="s">
        <v>17612</v>
      </c>
      <c r="C123" s="136" t="s">
        <v>480</v>
      </c>
      <c r="D123" s="136" t="s">
        <v>487</v>
      </c>
      <c r="E123" s="31">
        <v>1.4999999999999999E-2</v>
      </c>
      <c r="F123" s="136" t="s">
        <v>17613</v>
      </c>
      <c r="G123" s="136" t="s">
        <v>17613</v>
      </c>
      <c r="H123" s="136" t="s">
        <v>17578</v>
      </c>
      <c r="I123" s="136" t="s">
        <v>17549</v>
      </c>
      <c r="J123" s="136" t="s">
        <v>17596</v>
      </c>
      <c r="K123" s="3"/>
      <c r="Q123" s="3"/>
    </row>
    <row r="124" spans="1:17" ht="38.25" x14ac:dyDescent="0.2">
      <c r="A124" s="31">
        <v>34</v>
      </c>
      <c r="B124" s="136" t="s">
        <v>17612</v>
      </c>
      <c r="C124" s="136" t="s">
        <v>480</v>
      </c>
      <c r="D124" s="136" t="s">
        <v>487</v>
      </c>
      <c r="E124" s="31">
        <v>0.02</v>
      </c>
      <c r="F124" s="136" t="s">
        <v>17614</v>
      </c>
      <c r="G124" s="136" t="s">
        <v>17614</v>
      </c>
      <c r="H124" s="136" t="s">
        <v>17549</v>
      </c>
      <c r="I124" s="136" t="s">
        <v>17549</v>
      </c>
      <c r="J124" s="136" t="s">
        <v>17615</v>
      </c>
      <c r="K124" s="3"/>
      <c r="Q124" s="3"/>
    </row>
    <row r="125" spans="1:17" ht="63.75" x14ac:dyDescent="0.2">
      <c r="A125" s="31">
        <v>35</v>
      </c>
      <c r="B125" s="136" t="s">
        <v>17616</v>
      </c>
      <c r="C125" s="136" t="s">
        <v>480</v>
      </c>
      <c r="D125" s="136" t="s">
        <v>487</v>
      </c>
      <c r="E125" s="31">
        <v>0.61519999999999997</v>
      </c>
      <c r="F125" s="136" t="s">
        <v>17617</v>
      </c>
      <c r="G125" s="16" t="s">
        <v>17618</v>
      </c>
      <c r="H125" s="136" t="s">
        <v>17619</v>
      </c>
      <c r="I125" s="16" t="s">
        <v>17620</v>
      </c>
      <c r="J125" s="136" t="s">
        <v>17621</v>
      </c>
      <c r="K125" s="3"/>
      <c r="Q125" s="3"/>
    </row>
    <row r="126" spans="1:17" ht="38.25" x14ac:dyDescent="0.2">
      <c r="A126" s="31">
        <v>36</v>
      </c>
      <c r="B126" s="136" t="s">
        <v>17622</v>
      </c>
      <c r="C126" s="136" t="s">
        <v>480</v>
      </c>
      <c r="D126" s="136" t="s">
        <v>487</v>
      </c>
      <c r="E126" s="31">
        <v>0.2</v>
      </c>
      <c r="F126" s="136" t="s">
        <v>17623</v>
      </c>
      <c r="G126" s="136" t="s">
        <v>17623</v>
      </c>
      <c r="H126" s="136" t="s">
        <v>17549</v>
      </c>
      <c r="I126" s="136" t="s">
        <v>17549</v>
      </c>
      <c r="J126" s="136" t="s">
        <v>17624</v>
      </c>
      <c r="K126" s="3"/>
      <c r="Q126" s="3"/>
    </row>
    <row r="127" spans="1:17" ht="38.25" x14ac:dyDescent="0.2">
      <c r="A127" s="31">
        <v>37</v>
      </c>
      <c r="B127" s="136" t="s">
        <v>17625</v>
      </c>
      <c r="C127" s="136" t="s">
        <v>480</v>
      </c>
      <c r="D127" s="136" t="s">
        <v>487</v>
      </c>
      <c r="E127" s="31">
        <v>0.02</v>
      </c>
      <c r="F127" s="136" t="s">
        <v>17626</v>
      </c>
      <c r="G127" s="16" t="s">
        <v>17627</v>
      </c>
      <c r="H127" s="136" t="s">
        <v>17502</v>
      </c>
      <c r="I127" s="16" t="s">
        <v>17392</v>
      </c>
      <c r="J127" s="136" t="s">
        <v>17628</v>
      </c>
      <c r="K127" s="3"/>
      <c r="Q127" s="3"/>
    </row>
    <row r="128" spans="1:17" ht="38.25" x14ac:dyDescent="0.2">
      <c r="A128" s="31">
        <v>38</v>
      </c>
      <c r="B128" s="136" t="s">
        <v>17629</v>
      </c>
      <c r="C128" s="136" t="s">
        <v>480</v>
      </c>
      <c r="D128" s="136" t="s">
        <v>487</v>
      </c>
      <c r="E128" s="31">
        <v>1.0999999999999999E-2</v>
      </c>
      <c r="F128" s="136" t="s">
        <v>17630</v>
      </c>
      <c r="G128" s="136" t="s">
        <v>17630</v>
      </c>
      <c r="H128" s="136" t="s">
        <v>17549</v>
      </c>
      <c r="I128" s="136" t="s">
        <v>17549</v>
      </c>
      <c r="J128" s="136" t="s">
        <v>17631</v>
      </c>
      <c r="K128" s="3"/>
      <c r="Q128" s="3"/>
    </row>
    <row r="129" spans="1:17" ht="38.25" x14ac:dyDescent="0.2">
      <c r="A129" s="31">
        <v>39</v>
      </c>
      <c r="B129" s="136" t="s">
        <v>17632</v>
      </c>
      <c r="C129" s="136" t="s">
        <v>480</v>
      </c>
      <c r="D129" s="136" t="s">
        <v>487</v>
      </c>
      <c r="E129" s="31">
        <v>1.4E-2</v>
      </c>
      <c r="F129" s="136" t="s">
        <v>17633</v>
      </c>
      <c r="G129" s="136" t="s">
        <v>17633</v>
      </c>
      <c r="H129" s="136" t="s">
        <v>17549</v>
      </c>
      <c r="I129" s="136" t="s">
        <v>17549</v>
      </c>
      <c r="J129" s="136" t="s">
        <v>17634</v>
      </c>
      <c r="K129" s="3"/>
      <c r="Q129" s="3"/>
    </row>
    <row r="130" spans="1:17" ht="63.75" x14ac:dyDescent="0.2">
      <c r="A130" s="31">
        <v>40</v>
      </c>
      <c r="B130" s="136" t="s">
        <v>17635</v>
      </c>
      <c r="C130" s="136" t="s">
        <v>480</v>
      </c>
      <c r="D130" s="136" t="s">
        <v>487</v>
      </c>
      <c r="E130" s="31">
        <v>0.01</v>
      </c>
      <c r="F130" s="136" t="s">
        <v>17636</v>
      </c>
      <c r="G130" s="16" t="s">
        <v>17637</v>
      </c>
      <c r="H130" s="136" t="s">
        <v>17638</v>
      </c>
      <c r="I130" s="16" t="s">
        <v>17638</v>
      </c>
      <c r="J130" s="136" t="s">
        <v>17639</v>
      </c>
      <c r="K130" s="3"/>
      <c r="Q130" s="3"/>
    </row>
    <row r="131" spans="1:17" ht="25.5" x14ac:dyDescent="0.2">
      <c r="A131" s="165"/>
      <c r="B131" s="166" t="s">
        <v>17640</v>
      </c>
      <c r="C131" s="166">
        <v>40</v>
      </c>
      <c r="D131" s="166"/>
      <c r="E131" s="165">
        <f>SUM(E91:E130)</f>
        <v>10.25519999999999</v>
      </c>
      <c r="F131" s="166"/>
      <c r="G131" s="401"/>
      <c r="H131" s="166"/>
      <c r="I131" s="401"/>
      <c r="J131" s="166"/>
      <c r="K131" s="3"/>
      <c r="Q131" s="3"/>
    </row>
    <row r="132" spans="1:17" ht="38.25" x14ac:dyDescent="0.2">
      <c r="A132" s="162"/>
      <c r="B132" s="164" t="s">
        <v>1539</v>
      </c>
      <c r="C132" s="164">
        <f>C131+C90+C88</f>
        <v>47</v>
      </c>
      <c r="D132" s="164"/>
      <c r="E132" s="162">
        <f>E131+E90+E88</f>
        <v>11.185199999999991</v>
      </c>
      <c r="F132" s="164"/>
      <c r="G132" s="400"/>
      <c r="H132" s="164"/>
      <c r="I132" s="400"/>
      <c r="J132" s="164"/>
      <c r="K132" s="3"/>
      <c r="Q132" s="3"/>
    </row>
    <row r="133" spans="1:17" ht="63.75" x14ac:dyDescent="0.2">
      <c r="A133" s="31" t="s">
        <v>17233</v>
      </c>
      <c r="B133" s="136" t="s">
        <v>17641</v>
      </c>
      <c r="C133" s="136" t="s">
        <v>17324</v>
      </c>
      <c r="D133" s="136"/>
      <c r="E133" s="31">
        <v>44.359699999999997</v>
      </c>
      <c r="F133" s="136" t="s">
        <v>17642</v>
      </c>
      <c r="G133" s="136" t="s">
        <v>17642</v>
      </c>
      <c r="H133" s="136" t="s">
        <v>17643</v>
      </c>
      <c r="I133" s="16" t="s">
        <v>17644</v>
      </c>
      <c r="J133" s="136" t="s">
        <v>17645</v>
      </c>
      <c r="L133" s="3"/>
      <c r="Q133" s="3"/>
    </row>
    <row r="134" spans="1:17" ht="51" x14ac:dyDescent="0.2">
      <c r="A134" s="31" t="s">
        <v>17256</v>
      </c>
      <c r="B134" s="136" t="s">
        <v>17646</v>
      </c>
      <c r="C134" s="136" t="s">
        <v>17324</v>
      </c>
      <c r="D134" s="136"/>
      <c r="E134" s="31">
        <v>26.665299999999998</v>
      </c>
      <c r="F134" s="136" t="s">
        <v>17647</v>
      </c>
      <c r="G134" s="136" t="s">
        <v>17647</v>
      </c>
      <c r="H134" s="136" t="s">
        <v>17648</v>
      </c>
      <c r="I134" s="136" t="s">
        <v>17648</v>
      </c>
      <c r="J134" s="136" t="s">
        <v>17649</v>
      </c>
      <c r="L134" s="3"/>
      <c r="Q134" s="3"/>
    </row>
    <row r="135" spans="1:17" ht="38.25" x14ac:dyDescent="0.2">
      <c r="A135" s="31" t="s">
        <v>17293</v>
      </c>
      <c r="B135" s="136" t="s">
        <v>17650</v>
      </c>
      <c r="C135" s="136" t="s">
        <v>17324</v>
      </c>
      <c r="D135" s="136"/>
      <c r="E135" s="31">
        <v>19.326000000000001</v>
      </c>
      <c r="F135" s="136" t="s">
        <v>17651</v>
      </c>
      <c r="G135" s="136" t="s">
        <v>17651</v>
      </c>
      <c r="H135" s="136" t="s">
        <v>17549</v>
      </c>
      <c r="I135" s="136" t="s">
        <v>17549</v>
      </c>
      <c r="J135" s="136" t="s">
        <v>17652</v>
      </c>
      <c r="L135" s="3"/>
      <c r="Q135" s="3"/>
    </row>
    <row r="136" spans="1:17" ht="38.25" x14ac:dyDescent="0.2">
      <c r="A136" s="31" t="s">
        <v>5419</v>
      </c>
      <c r="B136" s="136" t="s">
        <v>17653</v>
      </c>
      <c r="C136" s="136" t="s">
        <v>17324</v>
      </c>
      <c r="D136" s="136"/>
      <c r="E136" s="31">
        <v>1.86</v>
      </c>
      <c r="F136" s="136" t="s">
        <v>17654</v>
      </c>
      <c r="G136" s="136" t="s">
        <v>17654</v>
      </c>
      <c r="H136" s="136" t="s">
        <v>17578</v>
      </c>
      <c r="I136" s="136" t="s">
        <v>17549</v>
      </c>
      <c r="J136" s="136" t="s">
        <v>17655</v>
      </c>
      <c r="L136" s="3"/>
      <c r="Q136" s="3"/>
    </row>
    <row r="137" spans="1:17" ht="38.25" x14ac:dyDescent="0.2">
      <c r="A137" s="31" t="s">
        <v>17358</v>
      </c>
      <c r="B137" s="136" t="s">
        <v>17656</v>
      </c>
      <c r="C137" s="136" t="s">
        <v>17324</v>
      </c>
      <c r="D137" s="136"/>
      <c r="E137" s="31">
        <v>25.77</v>
      </c>
      <c r="F137" s="136" t="s">
        <v>17657</v>
      </c>
      <c r="G137" s="136" t="s">
        <v>17657</v>
      </c>
      <c r="H137" s="136" t="s">
        <v>17549</v>
      </c>
      <c r="I137" s="136" t="s">
        <v>17549</v>
      </c>
      <c r="J137" s="136" t="s">
        <v>17658</v>
      </c>
      <c r="L137" s="3"/>
      <c r="Q137" s="3"/>
    </row>
    <row r="138" spans="1:17" ht="76.5" x14ac:dyDescent="0.2">
      <c r="A138" s="31" t="s">
        <v>17363</v>
      </c>
      <c r="B138" s="136" t="s">
        <v>17659</v>
      </c>
      <c r="C138" s="136" t="s">
        <v>17324</v>
      </c>
      <c r="D138" s="136"/>
      <c r="E138" s="31">
        <v>48.920499999999997</v>
      </c>
      <c r="F138" s="136" t="s">
        <v>17660</v>
      </c>
      <c r="G138" s="136" t="s">
        <v>17660</v>
      </c>
      <c r="H138" s="136" t="s">
        <v>17661</v>
      </c>
      <c r="I138" s="136" t="s">
        <v>17661</v>
      </c>
      <c r="J138" s="136" t="s">
        <v>17662</v>
      </c>
      <c r="L138" s="3"/>
      <c r="Q138" s="3"/>
    </row>
    <row r="139" spans="1:17" ht="76.5" x14ac:dyDescent="0.2">
      <c r="A139" s="31" t="s">
        <v>17369</v>
      </c>
      <c r="B139" s="136" t="s">
        <v>17663</v>
      </c>
      <c r="C139" s="136" t="s">
        <v>17324</v>
      </c>
      <c r="D139" s="136"/>
      <c r="E139" s="31">
        <v>4.2478999999999996</v>
      </c>
      <c r="F139" s="136" t="s">
        <v>17664</v>
      </c>
      <c r="G139" s="136" t="s">
        <v>17664</v>
      </c>
      <c r="H139" s="136" t="s">
        <v>17665</v>
      </c>
      <c r="I139" s="16" t="s">
        <v>17666</v>
      </c>
      <c r="J139" s="136" t="s">
        <v>17667</v>
      </c>
      <c r="L139" s="3"/>
      <c r="Q139" s="3"/>
    </row>
    <row r="140" spans="1:17" ht="38.25" x14ac:dyDescent="0.2">
      <c r="A140" s="31" t="s">
        <v>11919</v>
      </c>
      <c r="B140" s="136" t="s">
        <v>17668</v>
      </c>
      <c r="C140" s="136" t="s">
        <v>17324</v>
      </c>
      <c r="D140" s="136"/>
      <c r="E140" s="31">
        <v>18</v>
      </c>
      <c r="F140" s="136" t="s">
        <v>17669</v>
      </c>
      <c r="G140" s="136" t="s">
        <v>17669</v>
      </c>
      <c r="H140" s="136" t="s">
        <v>17586</v>
      </c>
      <c r="I140" s="136" t="s">
        <v>17586</v>
      </c>
      <c r="J140" s="136" t="s">
        <v>17670</v>
      </c>
      <c r="L140" s="3"/>
      <c r="Q140" s="3"/>
    </row>
    <row r="141" spans="1:17" ht="38.25" x14ac:dyDescent="0.2">
      <c r="A141" s="31" t="s">
        <v>17378</v>
      </c>
      <c r="B141" s="136" t="s">
        <v>17671</v>
      </c>
      <c r="C141" s="136" t="s">
        <v>17324</v>
      </c>
      <c r="D141" s="136"/>
      <c r="E141" s="31">
        <v>6.0945</v>
      </c>
      <c r="F141" s="136" t="s">
        <v>17672</v>
      </c>
      <c r="G141" s="136" t="s">
        <v>17672</v>
      </c>
      <c r="H141" s="136" t="s">
        <v>17673</v>
      </c>
      <c r="I141" s="136" t="s">
        <v>17673</v>
      </c>
      <c r="J141" s="136" t="s">
        <v>17674</v>
      </c>
      <c r="L141" s="3"/>
      <c r="Q141" s="3"/>
    </row>
    <row r="142" spans="1:17" ht="38.25" x14ac:dyDescent="0.2">
      <c r="A142" s="31" t="s">
        <v>5194</v>
      </c>
      <c r="B142" s="136" t="s">
        <v>17675</v>
      </c>
      <c r="C142" s="136" t="s">
        <v>17324</v>
      </c>
      <c r="D142" s="136"/>
      <c r="E142" s="31">
        <v>10.17</v>
      </c>
      <c r="F142" s="136" t="s">
        <v>17676</v>
      </c>
      <c r="G142" s="136" t="s">
        <v>17676</v>
      </c>
      <c r="H142" s="136" t="s">
        <v>17677</v>
      </c>
      <c r="I142" s="136" t="s">
        <v>17677</v>
      </c>
      <c r="J142" s="136" t="s">
        <v>17678</v>
      </c>
      <c r="L142" s="3"/>
      <c r="Q142" s="3"/>
    </row>
    <row r="143" spans="1:17" ht="38.25" x14ac:dyDescent="0.2">
      <c r="A143" s="31">
        <v>11</v>
      </c>
      <c r="B143" s="136" t="s">
        <v>17679</v>
      </c>
      <c r="C143" s="136" t="s">
        <v>17324</v>
      </c>
      <c r="D143" s="136"/>
      <c r="E143" s="31">
        <v>8.2799999999999994</v>
      </c>
      <c r="F143" s="136" t="s">
        <v>17680</v>
      </c>
      <c r="G143" s="136" t="s">
        <v>17680</v>
      </c>
      <c r="H143" s="136" t="s">
        <v>17681</v>
      </c>
      <c r="I143" s="136" t="s">
        <v>17681</v>
      </c>
      <c r="J143" s="136" t="s">
        <v>17682</v>
      </c>
      <c r="L143" s="3"/>
      <c r="Q143" s="3"/>
    </row>
    <row r="144" spans="1:17" ht="76.5" x14ac:dyDescent="0.2">
      <c r="A144" s="31" t="s">
        <v>17394</v>
      </c>
      <c r="B144" s="136" t="s">
        <v>17683</v>
      </c>
      <c r="C144" s="136" t="s">
        <v>17324</v>
      </c>
      <c r="D144" s="136"/>
      <c r="E144" s="31">
        <v>10</v>
      </c>
      <c r="F144" s="136" t="s">
        <v>17684</v>
      </c>
      <c r="G144" s="16" t="s">
        <v>17685</v>
      </c>
      <c r="H144" s="136" t="s">
        <v>17686</v>
      </c>
      <c r="I144" s="136" t="s">
        <v>17686</v>
      </c>
      <c r="J144" s="136" t="s">
        <v>17687</v>
      </c>
      <c r="L144" s="3"/>
      <c r="Q144" s="3"/>
    </row>
    <row r="145" spans="1:17" ht="76.5" x14ac:dyDescent="0.2">
      <c r="A145" s="31" t="s">
        <v>17399</v>
      </c>
      <c r="B145" s="136" t="s">
        <v>17688</v>
      </c>
      <c r="C145" s="136" t="s">
        <v>17324</v>
      </c>
      <c r="D145" s="136"/>
      <c r="E145" s="31">
        <v>32.6</v>
      </c>
      <c r="F145" s="136" t="s">
        <v>17689</v>
      </c>
      <c r="G145" s="16" t="s">
        <v>17690</v>
      </c>
      <c r="H145" s="136" t="s">
        <v>17691</v>
      </c>
      <c r="I145" s="16" t="s">
        <v>17692</v>
      </c>
      <c r="J145" s="136" t="s">
        <v>17693</v>
      </c>
      <c r="L145" s="3"/>
      <c r="Q145" s="3"/>
    </row>
    <row r="146" spans="1:17" ht="76.5" x14ac:dyDescent="0.2">
      <c r="A146" s="31" t="s">
        <v>17403</v>
      </c>
      <c r="B146" s="136" t="s">
        <v>17694</v>
      </c>
      <c r="C146" s="136" t="s">
        <v>17324</v>
      </c>
      <c r="D146" s="136"/>
      <c r="E146" s="31">
        <v>19.100000000000001</v>
      </c>
      <c r="F146" s="136" t="s">
        <v>17695</v>
      </c>
      <c r="G146" s="16" t="s">
        <v>17696</v>
      </c>
      <c r="H146" s="136" t="s">
        <v>17697</v>
      </c>
      <c r="I146" s="136" t="s">
        <v>17697</v>
      </c>
      <c r="J146" s="136" t="s">
        <v>17698</v>
      </c>
      <c r="L146" s="3"/>
      <c r="Q146" s="3"/>
    </row>
    <row r="147" spans="1:17" ht="63.75" x14ac:dyDescent="0.2">
      <c r="A147" s="31" t="s">
        <v>17407</v>
      </c>
      <c r="B147" s="136" t="s">
        <v>17699</v>
      </c>
      <c r="C147" s="136" t="s">
        <v>17324</v>
      </c>
      <c r="D147" s="136"/>
      <c r="E147" s="31">
        <v>1.5</v>
      </c>
      <c r="F147" s="136" t="s">
        <v>17700</v>
      </c>
      <c r="G147" s="16" t="s">
        <v>17701</v>
      </c>
      <c r="H147" s="136" t="s">
        <v>17702</v>
      </c>
      <c r="I147" s="136" t="s">
        <v>17702</v>
      </c>
      <c r="J147" s="136" t="s">
        <v>17703</v>
      </c>
      <c r="L147" s="3"/>
      <c r="Q147" s="3"/>
    </row>
    <row r="148" spans="1:17" ht="51" x14ac:dyDescent="0.2">
      <c r="A148" s="31" t="s">
        <v>17704</v>
      </c>
      <c r="B148" s="136" t="s">
        <v>17705</v>
      </c>
      <c r="C148" s="136" t="s">
        <v>17324</v>
      </c>
      <c r="D148" s="136"/>
      <c r="E148" s="31">
        <v>55</v>
      </c>
      <c r="F148" s="136" t="s">
        <v>17706</v>
      </c>
      <c r="G148" s="16" t="s">
        <v>17707</v>
      </c>
      <c r="H148" s="136" t="s">
        <v>17708</v>
      </c>
      <c r="I148" s="16" t="s">
        <v>17709</v>
      </c>
      <c r="J148" s="136" t="s">
        <v>17710</v>
      </c>
      <c r="L148" s="3"/>
      <c r="Q148" s="3"/>
    </row>
    <row r="149" spans="1:17" ht="89.25" x14ac:dyDescent="0.2">
      <c r="A149" s="31" t="s">
        <v>17711</v>
      </c>
      <c r="B149" s="136" t="s">
        <v>17712</v>
      </c>
      <c r="C149" s="136" t="s">
        <v>17324</v>
      </c>
      <c r="D149" s="136"/>
      <c r="E149" s="31">
        <v>936</v>
      </c>
      <c r="F149" s="136" t="s">
        <v>17713</v>
      </c>
      <c r="G149" s="16" t="s">
        <v>17714</v>
      </c>
      <c r="H149" s="136" t="s">
        <v>17715</v>
      </c>
      <c r="I149" s="16" t="s">
        <v>17462</v>
      </c>
      <c r="J149" s="136" t="s">
        <v>17716</v>
      </c>
      <c r="L149" s="3"/>
      <c r="Q149" s="3"/>
    </row>
    <row r="150" spans="1:17" ht="76.5" x14ac:dyDescent="0.2">
      <c r="A150" s="31" t="s">
        <v>17717</v>
      </c>
      <c r="B150" s="136" t="s">
        <v>17718</v>
      </c>
      <c r="C150" s="136" t="s">
        <v>17324</v>
      </c>
      <c r="D150" s="136"/>
      <c r="E150" s="31">
        <v>18</v>
      </c>
      <c r="F150" s="136" t="s">
        <v>17719</v>
      </c>
      <c r="G150" s="16" t="s">
        <v>17720</v>
      </c>
      <c r="H150" s="136" t="s">
        <v>1086</v>
      </c>
      <c r="I150" s="16" t="s">
        <v>17721</v>
      </c>
      <c r="J150" s="136" t="s">
        <v>17611</v>
      </c>
      <c r="L150" s="3"/>
      <c r="Q150" s="3"/>
    </row>
    <row r="151" spans="1:17" ht="102" x14ac:dyDescent="0.2">
      <c r="A151" s="31" t="s">
        <v>12149</v>
      </c>
      <c r="B151" s="136" t="s">
        <v>17722</v>
      </c>
      <c r="C151" s="136" t="s">
        <v>17324</v>
      </c>
      <c r="D151" s="136"/>
      <c r="E151" s="31">
        <v>260</v>
      </c>
      <c r="F151" s="136" t="s">
        <v>17723</v>
      </c>
      <c r="G151" s="16" t="s">
        <v>17724</v>
      </c>
      <c r="H151" s="136" t="s">
        <v>17725</v>
      </c>
      <c r="I151" s="136" t="s">
        <v>17725</v>
      </c>
      <c r="J151" s="136" t="s">
        <v>17726</v>
      </c>
      <c r="L151" s="3"/>
      <c r="Q151" s="3"/>
    </row>
    <row r="152" spans="1:17" ht="76.5" x14ac:dyDescent="0.2">
      <c r="A152" s="31">
        <v>20</v>
      </c>
      <c r="B152" s="136" t="s">
        <v>17727</v>
      </c>
      <c r="C152" s="136" t="s">
        <v>17324</v>
      </c>
      <c r="D152" s="136"/>
      <c r="E152" s="31">
        <v>4.0999999999999996</v>
      </c>
      <c r="F152" s="136" t="s">
        <v>17728</v>
      </c>
      <c r="G152" s="16" t="s">
        <v>17729</v>
      </c>
      <c r="H152" s="136" t="s">
        <v>17392</v>
      </c>
      <c r="I152" s="136" t="s">
        <v>17392</v>
      </c>
      <c r="J152" s="136" t="s">
        <v>17730</v>
      </c>
      <c r="L152" s="3"/>
      <c r="Q152" s="3"/>
    </row>
    <row r="153" spans="1:17" ht="102" x14ac:dyDescent="0.2">
      <c r="A153" s="31">
        <v>21</v>
      </c>
      <c r="B153" s="136" t="s">
        <v>17731</v>
      </c>
      <c r="C153" s="136" t="s">
        <v>17324</v>
      </c>
      <c r="D153" s="136"/>
      <c r="E153" s="31">
        <v>48</v>
      </c>
      <c r="F153" s="136" t="s">
        <v>17732</v>
      </c>
      <c r="G153" s="16" t="s">
        <v>17733</v>
      </c>
      <c r="H153" s="136" t="s">
        <v>17346</v>
      </c>
      <c r="I153" s="16" t="s">
        <v>17734</v>
      </c>
      <c r="J153" s="136" t="s">
        <v>17735</v>
      </c>
      <c r="L153" s="3"/>
      <c r="Q153" s="3"/>
    </row>
    <row r="154" spans="1:17" ht="63.75" x14ac:dyDescent="0.2">
      <c r="A154" s="31">
        <v>22</v>
      </c>
      <c r="B154" s="136" t="s">
        <v>17736</v>
      </c>
      <c r="C154" s="136" t="s">
        <v>17324</v>
      </c>
      <c r="D154" s="136"/>
      <c r="E154" s="31">
        <v>2.4</v>
      </c>
      <c r="F154" s="136" t="s">
        <v>17737</v>
      </c>
      <c r="G154" s="16" t="s">
        <v>17738</v>
      </c>
      <c r="H154" s="136" t="s">
        <v>17509</v>
      </c>
      <c r="I154" s="136" t="s">
        <v>17509</v>
      </c>
      <c r="J154" s="136" t="s">
        <v>17739</v>
      </c>
      <c r="L154" s="3"/>
      <c r="Q154" s="3"/>
    </row>
    <row r="155" spans="1:17" ht="63.75" x14ac:dyDescent="0.2">
      <c r="A155" s="31">
        <v>23</v>
      </c>
      <c r="B155" s="136" t="s">
        <v>17740</v>
      </c>
      <c r="C155" s="136" t="s">
        <v>17324</v>
      </c>
      <c r="D155" s="136"/>
      <c r="E155" s="31">
        <v>1.2</v>
      </c>
      <c r="F155" s="136" t="s">
        <v>17741</v>
      </c>
      <c r="G155" s="136" t="s">
        <v>17741</v>
      </c>
      <c r="H155" s="136" t="s">
        <v>17742</v>
      </c>
      <c r="I155" s="136" t="s">
        <v>17742</v>
      </c>
      <c r="J155" s="136" t="s">
        <v>17743</v>
      </c>
      <c r="L155" s="3"/>
      <c r="Q155" s="3"/>
    </row>
    <row r="156" spans="1:17" ht="89.25" x14ac:dyDescent="0.2">
      <c r="A156" s="31">
        <v>24</v>
      </c>
      <c r="B156" s="136" t="s">
        <v>17744</v>
      </c>
      <c r="C156" s="136" t="s">
        <v>17324</v>
      </c>
      <c r="D156" s="136"/>
      <c r="E156" s="31">
        <v>24.4</v>
      </c>
      <c r="F156" s="136" t="s">
        <v>17745</v>
      </c>
      <c r="G156" s="136" t="s">
        <v>17745</v>
      </c>
      <c r="H156" s="136" t="s">
        <v>17746</v>
      </c>
      <c r="I156" s="136" t="s">
        <v>17746</v>
      </c>
      <c r="J156" s="136" t="s">
        <v>17747</v>
      </c>
      <c r="L156" s="3"/>
      <c r="Q156" s="3"/>
    </row>
    <row r="157" spans="1:17" ht="51" x14ac:dyDescent="0.2">
      <c r="A157" s="162" t="s">
        <v>5401</v>
      </c>
      <c r="B157" s="164" t="s">
        <v>1468</v>
      </c>
      <c r="C157" s="164">
        <v>24</v>
      </c>
      <c r="D157" s="164"/>
      <c r="E157" s="162">
        <f>SUM(E133:E156)</f>
        <v>1625.9939000000002</v>
      </c>
      <c r="F157" s="164" t="s">
        <v>5401</v>
      </c>
      <c r="G157" s="400"/>
      <c r="H157" s="164"/>
      <c r="I157" s="400"/>
      <c r="J157" s="164" t="s">
        <v>5401</v>
      </c>
      <c r="L157" s="3"/>
      <c r="Q157" s="3"/>
    </row>
    <row r="158" spans="1:17" ht="63.75" x14ac:dyDescent="0.2">
      <c r="A158" s="31" t="s">
        <v>17233</v>
      </c>
      <c r="B158" s="136" t="s">
        <v>17748</v>
      </c>
      <c r="C158" s="136" t="s">
        <v>1258</v>
      </c>
      <c r="D158" s="136"/>
      <c r="E158" s="31">
        <v>1662</v>
      </c>
      <c r="F158" s="136" t="s">
        <v>17749</v>
      </c>
      <c r="G158" s="16" t="s">
        <v>17750</v>
      </c>
      <c r="H158" s="136" t="s">
        <v>17387</v>
      </c>
      <c r="I158" s="16" t="s">
        <v>17462</v>
      </c>
      <c r="J158" s="136" t="s">
        <v>17751</v>
      </c>
      <c r="L158" s="3"/>
      <c r="Q158" s="3"/>
    </row>
    <row r="159" spans="1:17" ht="102" x14ac:dyDescent="0.2">
      <c r="A159" s="31" t="s">
        <v>17256</v>
      </c>
      <c r="B159" s="136" t="s">
        <v>17752</v>
      </c>
      <c r="C159" s="136" t="s">
        <v>1258</v>
      </c>
      <c r="D159" s="136"/>
      <c r="E159" s="31">
        <v>1753</v>
      </c>
      <c r="F159" s="136" t="s">
        <v>17753</v>
      </c>
      <c r="G159" s="16" t="s">
        <v>17754</v>
      </c>
      <c r="H159" s="136" t="s">
        <v>17725</v>
      </c>
      <c r="I159" s="136" t="s">
        <v>17725</v>
      </c>
      <c r="J159" s="136" t="s">
        <v>17755</v>
      </c>
      <c r="L159" s="3"/>
      <c r="Q159" s="3"/>
    </row>
    <row r="160" spans="1:17" ht="76.5" x14ac:dyDescent="0.2">
      <c r="A160" s="31" t="s">
        <v>17293</v>
      </c>
      <c r="B160" s="136" t="s">
        <v>17756</v>
      </c>
      <c r="C160" s="136" t="s">
        <v>1258</v>
      </c>
      <c r="D160" s="136"/>
      <c r="E160" s="31">
        <v>2844</v>
      </c>
      <c r="F160" s="136" t="s">
        <v>17757</v>
      </c>
      <c r="G160" s="16" t="s">
        <v>17758</v>
      </c>
      <c r="H160" s="136" t="s">
        <v>17392</v>
      </c>
      <c r="I160" s="136" t="s">
        <v>17392</v>
      </c>
      <c r="J160" s="136" t="s">
        <v>17759</v>
      </c>
      <c r="L160" s="3"/>
      <c r="Q160" s="3"/>
    </row>
    <row r="161" spans="1:18" ht="114.75" x14ac:dyDescent="0.2">
      <c r="A161" s="31" t="s">
        <v>17299</v>
      </c>
      <c r="B161" s="136" t="s">
        <v>17760</v>
      </c>
      <c r="C161" s="136" t="s">
        <v>1258</v>
      </c>
      <c r="D161" s="136"/>
      <c r="E161" s="31">
        <v>8377</v>
      </c>
      <c r="F161" s="136" t="s">
        <v>17761</v>
      </c>
      <c r="G161" s="16" t="s">
        <v>219</v>
      </c>
      <c r="H161" s="136" t="s">
        <v>17356</v>
      </c>
      <c r="I161" s="136" t="s">
        <v>17356</v>
      </c>
      <c r="J161" s="136" t="s">
        <v>17762</v>
      </c>
      <c r="L161" s="3"/>
      <c r="Q161" s="3"/>
    </row>
    <row r="162" spans="1:18" ht="25.5" x14ac:dyDescent="0.2">
      <c r="A162" s="162"/>
      <c r="B162" s="164" t="s">
        <v>1335</v>
      </c>
      <c r="C162" s="164">
        <v>4</v>
      </c>
      <c r="D162" s="164"/>
      <c r="E162" s="162">
        <f>SUM(E158:E161)</f>
        <v>14636</v>
      </c>
      <c r="F162" s="164"/>
      <c r="G162" s="400"/>
      <c r="H162" s="164"/>
      <c r="I162" s="400"/>
      <c r="J162" s="164"/>
      <c r="K162" s="3"/>
      <c r="L162" s="3"/>
      <c r="M162" s="3"/>
      <c r="Q162" s="3"/>
    </row>
    <row r="163" spans="1:18" ht="38.25" x14ac:dyDescent="0.2">
      <c r="A163" s="168"/>
      <c r="B163" s="169" t="s">
        <v>17763</v>
      </c>
      <c r="C163" s="169">
        <f>C162+C157+C43+C132+C81</f>
        <v>109</v>
      </c>
      <c r="D163" s="169"/>
      <c r="E163" s="169">
        <f>E162+E157+E43+E132+E81</f>
        <v>48577.577100000002</v>
      </c>
      <c r="F163" s="169"/>
      <c r="G163" s="407"/>
      <c r="H163" s="169"/>
      <c r="I163" s="407"/>
      <c r="J163" s="169"/>
      <c r="K163" s="3"/>
      <c r="L163" s="3"/>
      <c r="M163" s="3"/>
      <c r="Q163" s="3"/>
      <c r="R163" s="3"/>
    </row>
    <row r="164" spans="1:18" ht="31.5" x14ac:dyDescent="0.2">
      <c r="A164" s="172"/>
      <c r="B164" s="173" t="s">
        <v>17764</v>
      </c>
      <c r="C164" s="173">
        <f>C163+C39</f>
        <v>128</v>
      </c>
      <c r="D164" s="173"/>
      <c r="E164" s="173">
        <f>E163+E39</f>
        <v>175748.33379999999</v>
      </c>
      <c r="F164" s="173"/>
      <c r="G164" s="717"/>
      <c r="H164" s="173"/>
      <c r="I164" s="717"/>
      <c r="J164" s="173"/>
      <c r="K164" s="3"/>
      <c r="L164" s="3"/>
      <c r="M164" s="3"/>
      <c r="Q164" s="3"/>
      <c r="R164" s="3"/>
    </row>
  </sheetData>
  <mergeCells count="4">
    <mergeCell ref="A1:J1"/>
    <mergeCell ref="A2:J2"/>
    <mergeCell ref="A6:J6"/>
    <mergeCell ref="A40:J4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9"/>
  <sheetViews>
    <sheetView workbookViewId="0">
      <selection activeCell="G7" sqref="G7"/>
    </sheetView>
  </sheetViews>
  <sheetFormatPr defaultColWidth="9.140625" defaultRowHeight="12.75" x14ac:dyDescent="0.2"/>
  <cols>
    <col min="1" max="1" width="5" style="8" customWidth="1"/>
    <col min="2" max="2" width="16.7109375" style="155" customWidth="1"/>
    <col min="3" max="3" width="14.7109375" style="155" customWidth="1"/>
    <col min="4" max="4" width="12.7109375" style="155" customWidth="1"/>
    <col min="5" max="5" width="11.7109375" style="41" customWidth="1"/>
    <col min="6" max="6" width="28.28515625" style="155" customWidth="1"/>
    <col min="7" max="7" width="25.7109375" style="155" customWidth="1"/>
    <col min="8" max="8" width="28.28515625" style="155" customWidth="1"/>
    <col min="9" max="9" width="19.140625" style="155" customWidth="1"/>
    <col min="10" max="10" width="25.85546875" style="155" customWidth="1"/>
    <col min="11" max="16384" width="9.140625" style="7"/>
  </cols>
  <sheetData>
    <row r="1" spans="1:11" ht="15" x14ac:dyDescent="0.25">
      <c r="A1" s="1106" t="s">
        <v>222</v>
      </c>
      <c r="B1" s="1106"/>
      <c r="C1" s="1106"/>
      <c r="D1" s="1106"/>
      <c r="E1" s="1106"/>
      <c r="F1" s="1106"/>
      <c r="G1" s="1106"/>
      <c r="H1" s="1106"/>
      <c r="I1" s="1106"/>
      <c r="J1" s="1106"/>
      <c r="K1"/>
    </row>
    <row r="2" spans="1:11" ht="15" x14ac:dyDescent="0.25">
      <c r="A2" s="1107" t="s">
        <v>405</v>
      </c>
      <c r="B2" s="1107"/>
      <c r="C2" s="1107"/>
      <c r="D2" s="1107"/>
      <c r="E2" s="1107"/>
      <c r="F2" s="1107"/>
      <c r="G2" s="1107"/>
      <c r="H2" s="1107"/>
      <c r="I2" s="1107"/>
      <c r="J2" s="1107"/>
      <c r="K2"/>
    </row>
    <row r="3" spans="1:11" ht="15.75" thickBot="1" x14ac:dyDescent="0.3">
      <c r="H3" s="143"/>
      <c r="I3" s="143"/>
      <c r="J3" s="143"/>
      <c r="K3"/>
    </row>
    <row r="4" spans="1:11" ht="75" customHeight="1" thickBot="1" x14ac:dyDescent="0.3">
      <c r="A4" s="356" t="s">
        <v>1</v>
      </c>
      <c r="B4" s="156" t="s">
        <v>406</v>
      </c>
      <c r="C4" s="156" t="s">
        <v>407</v>
      </c>
      <c r="D4" s="156" t="s">
        <v>408</v>
      </c>
      <c r="E4" s="157" t="s">
        <v>4</v>
      </c>
      <c r="F4" s="156" t="s">
        <v>409</v>
      </c>
      <c r="G4" s="200" t="s">
        <v>410</v>
      </c>
      <c r="H4" s="200" t="s">
        <v>411</v>
      </c>
      <c r="I4" s="200" t="s">
        <v>412</v>
      </c>
      <c r="J4" s="156" t="s">
        <v>413</v>
      </c>
      <c r="K4"/>
    </row>
    <row r="5" spans="1:11" s="718" customFormat="1" ht="15" x14ac:dyDescent="0.25">
      <c r="A5" s="581">
        <v>1</v>
      </c>
      <c r="B5" s="160">
        <v>2</v>
      </c>
      <c r="C5" s="160">
        <v>3</v>
      </c>
      <c r="D5" s="160">
        <v>4</v>
      </c>
      <c r="E5" s="160">
        <v>5</v>
      </c>
      <c r="F5" s="160">
        <v>6</v>
      </c>
      <c r="G5" s="160">
        <v>7</v>
      </c>
      <c r="H5" s="160">
        <v>8</v>
      </c>
      <c r="I5" s="160">
        <v>9</v>
      </c>
      <c r="J5" s="160">
        <v>10</v>
      </c>
      <c r="K5" s="149"/>
    </row>
    <row r="6" spans="1:11" ht="15" x14ac:dyDescent="0.25">
      <c r="A6" s="1150" t="s">
        <v>414</v>
      </c>
      <c r="B6" s="1151"/>
      <c r="C6" s="1151"/>
      <c r="D6" s="1151"/>
      <c r="E6" s="1151"/>
      <c r="F6" s="1151"/>
      <c r="G6" s="1151"/>
      <c r="H6" s="1151"/>
      <c r="I6" s="1151"/>
      <c r="J6" s="1152"/>
      <c r="K6"/>
    </row>
    <row r="7" spans="1:11" ht="229.5" x14ac:dyDescent="0.25">
      <c r="A7" s="31">
        <v>1</v>
      </c>
      <c r="B7" s="136" t="s">
        <v>17765</v>
      </c>
      <c r="C7" s="136" t="s">
        <v>211</v>
      </c>
      <c r="D7" s="136"/>
      <c r="E7" s="31">
        <v>12028.42</v>
      </c>
      <c r="F7" s="136" t="s">
        <v>17766</v>
      </c>
      <c r="G7" s="16" t="s">
        <v>17767</v>
      </c>
      <c r="H7" s="136" t="s">
        <v>17768</v>
      </c>
      <c r="I7" s="136" t="s">
        <v>329</v>
      </c>
      <c r="J7" s="136" t="s">
        <v>17769</v>
      </c>
      <c r="K7"/>
    </row>
    <row r="8" spans="1:11" ht="178.5" x14ac:dyDescent="0.25">
      <c r="A8" s="31">
        <v>2</v>
      </c>
      <c r="B8" s="136" t="s">
        <v>17770</v>
      </c>
      <c r="C8" s="136" t="s">
        <v>211</v>
      </c>
      <c r="D8" s="136"/>
      <c r="E8" s="31">
        <v>10764.2</v>
      </c>
      <c r="F8" s="136" t="s">
        <v>17771</v>
      </c>
      <c r="G8" s="16" t="s">
        <v>17772</v>
      </c>
      <c r="H8" s="136" t="s">
        <v>17773</v>
      </c>
      <c r="I8" s="136" t="s">
        <v>329</v>
      </c>
      <c r="J8" s="136" t="s">
        <v>17774</v>
      </c>
      <c r="K8"/>
    </row>
    <row r="9" spans="1:11" ht="38.25" x14ac:dyDescent="0.2">
      <c r="A9" s="162"/>
      <c r="B9" s="164" t="s">
        <v>425</v>
      </c>
      <c r="C9" s="164">
        <v>2</v>
      </c>
      <c r="D9" s="164"/>
      <c r="E9" s="162">
        <v>22792.620000000003</v>
      </c>
      <c r="F9" s="490"/>
      <c r="G9" s="706"/>
      <c r="H9" s="164"/>
      <c r="I9" s="164"/>
      <c r="J9" s="164"/>
      <c r="K9" s="3"/>
    </row>
    <row r="10" spans="1:11" ht="165.75" x14ac:dyDescent="0.25">
      <c r="A10" s="31">
        <v>1</v>
      </c>
      <c r="B10" s="136" t="s">
        <v>17775</v>
      </c>
      <c r="C10" s="136" t="s">
        <v>427</v>
      </c>
      <c r="D10" s="136" t="s">
        <v>428</v>
      </c>
      <c r="E10" s="31">
        <v>23290</v>
      </c>
      <c r="F10" s="136" t="s">
        <v>17776</v>
      </c>
      <c r="G10" s="16" t="s">
        <v>17777</v>
      </c>
      <c r="H10" s="136" t="s">
        <v>17778</v>
      </c>
      <c r="I10" s="136"/>
      <c r="J10" s="136" t="s">
        <v>17779</v>
      </c>
      <c r="K10"/>
    </row>
    <row r="11" spans="1:11" ht="38.25" x14ac:dyDescent="0.25">
      <c r="A11" s="31">
        <v>2</v>
      </c>
      <c r="B11" s="136" t="s">
        <v>17780</v>
      </c>
      <c r="C11" s="136" t="s">
        <v>427</v>
      </c>
      <c r="D11" s="136" t="s">
        <v>428</v>
      </c>
      <c r="E11" s="31">
        <v>1620</v>
      </c>
      <c r="F11" s="136" t="s">
        <v>17781</v>
      </c>
      <c r="G11" s="16" t="s">
        <v>17782</v>
      </c>
      <c r="H11" s="136" t="s">
        <v>17783</v>
      </c>
      <c r="I11" s="136"/>
      <c r="J11" s="136" t="s">
        <v>17784</v>
      </c>
      <c r="K11"/>
    </row>
    <row r="12" spans="1:11" ht="63.75" x14ac:dyDescent="0.25">
      <c r="A12" s="31">
        <v>3</v>
      </c>
      <c r="B12" s="136" t="s">
        <v>17785</v>
      </c>
      <c r="C12" s="136" t="s">
        <v>427</v>
      </c>
      <c r="D12" s="136" t="s">
        <v>428</v>
      </c>
      <c r="E12" s="31">
        <v>2980</v>
      </c>
      <c r="F12" s="136" t="s">
        <v>17786</v>
      </c>
      <c r="G12" s="16" t="s">
        <v>17787</v>
      </c>
      <c r="H12" s="136" t="s">
        <v>17788</v>
      </c>
      <c r="I12" s="136"/>
      <c r="J12" s="136" t="s">
        <v>17789</v>
      </c>
      <c r="K12"/>
    </row>
    <row r="13" spans="1:11" ht="51" x14ac:dyDescent="0.25">
      <c r="A13" s="31">
        <v>4</v>
      </c>
      <c r="B13" s="136" t="s">
        <v>17790</v>
      </c>
      <c r="C13" s="136" t="s">
        <v>427</v>
      </c>
      <c r="D13" s="136" t="s">
        <v>428</v>
      </c>
      <c r="E13" s="31">
        <v>504</v>
      </c>
      <c r="F13" s="136" t="s">
        <v>17791</v>
      </c>
      <c r="G13" s="16" t="s">
        <v>17792</v>
      </c>
      <c r="H13" s="136" t="s">
        <v>17793</v>
      </c>
      <c r="I13" s="136"/>
      <c r="J13" s="136" t="s">
        <v>17789</v>
      </c>
      <c r="K13"/>
    </row>
    <row r="14" spans="1:11" ht="51" x14ac:dyDescent="0.25">
      <c r="A14" s="31">
        <v>5</v>
      </c>
      <c r="B14" s="136" t="s">
        <v>17794</v>
      </c>
      <c r="C14" s="136" t="s">
        <v>427</v>
      </c>
      <c r="D14" s="136" t="s">
        <v>428</v>
      </c>
      <c r="E14" s="31">
        <v>805</v>
      </c>
      <c r="F14" s="136" t="s">
        <v>17795</v>
      </c>
      <c r="G14" s="16" t="s">
        <v>17796</v>
      </c>
      <c r="H14" s="136" t="s">
        <v>17797</v>
      </c>
      <c r="I14" s="136"/>
      <c r="J14" s="136" t="s">
        <v>17798</v>
      </c>
      <c r="K14"/>
    </row>
    <row r="15" spans="1:11" ht="38.25" x14ac:dyDescent="0.25">
      <c r="A15" s="31">
        <v>6</v>
      </c>
      <c r="B15" s="136" t="s">
        <v>17799</v>
      </c>
      <c r="C15" s="136" t="s">
        <v>427</v>
      </c>
      <c r="D15" s="136" t="s">
        <v>428</v>
      </c>
      <c r="E15" s="31">
        <v>622.70000000000005</v>
      </c>
      <c r="F15" s="136" t="s">
        <v>17800</v>
      </c>
      <c r="G15" s="16" t="s">
        <v>17801</v>
      </c>
      <c r="H15" s="136" t="s">
        <v>17802</v>
      </c>
      <c r="I15" s="136"/>
      <c r="J15" s="136" t="s">
        <v>17803</v>
      </c>
      <c r="K15"/>
    </row>
    <row r="16" spans="1:11" ht="38.25" x14ac:dyDescent="0.25">
      <c r="A16" s="31">
        <v>7</v>
      </c>
      <c r="B16" s="136" t="s">
        <v>17804</v>
      </c>
      <c r="C16" s="136" t="s">
        <v>427</v>
      </c>
      <c r="D16" s="136" t="s">
        <v>428</v>
      </c>
      <c r="E16" s="31">
        <v>1030</v>
      </c>
      <c r="F16" s="136" t="s">
        <v>17805</v>
      </c>
      <c r="G16" s="16" t="s">
        <v>17805</v>
      </c>
      <c r="H16" s="136" t="s">
        <v>17806</v>
      </c>
      <c r="I16" s="136"/>
      <c r="J16" s="136" t="s">
        <v>17807</v>
      </c>
      <c r="K16"/>
    </row>
    <row r="17" spans="1:10" ht="63.75" x14ac:dyDescent="0.2">
      <c r="A17" s="31">
        <v>8</v>
      </c>
      <c r="B17" s="136" t="s">
        <v>17808</v>
      </c>
      <c r="C17" s="136" t="s">
        <v>427</v>
      </c>
      <c r="D17" s="136" t="s">
        <v>428</v>
      </c>
      <c r="E17" s="31">
        <v>112.8</v>
      </c>
      <c r="F17" s="136" t="s">
        <v>17809</v>
      </c>
      <c r="G17" s="16" t="s">
        <v>17810</v>
      </c>
      <c r="H17" s="136" t="s">
        <v>17811</v>
      </c>
      <c r="I17" s="136"/>
      <c r="J17" s="136" t="s">
        <v>17812</v>
      </c>
    </row>
    <row r="18" spans="1:10" ht="76.5" x14ac:dyDescent="0.2">
      <c r="A18" s="31">
        <v>9</v>
      </c>
      <c r="B18" s="136" t="s">
        <v>17813</v>
      </c>
      <c r="C18" s="136" t="s">
        <v>427</v>
      </c>
      <c r="D18" s="136" t="s">
        <v>428</v>
      </c>
      <c r="E18" s="31">
        <v>1705.2</v>
      </c>
      <c r="F18" s="136" t="s">
        <v>17814</v>
      </c>
      <c r="G18" s="16" t="s">
        <v>17815</v>
      </c>
      <c r="H18" s="136" t="s">
        <v>17816</v>
      </c>
      <c r="I18" s="136"/>
      <c r="J18" s="136" t="s">
        <v>17817</v>
      </c>
    </row>
    <row r="19" spans="1:10" ht="25.5" x14ac:dyDescent="0.2">
      <c r="A19" s="165"/>
      <c r="B19" s="166" t="s">
        <v>452</v>
      </c>
      <c r="C19" s="166">
        <v>9</v>
      </c>
      <c r="D19" s="166"/>
      <c r="E19" s="165">
        <v>32669.7</v>
      </c>
      <c r="F19" s="166"/>
      <c r="G19" s="401"/>
      <c r="H19" s="166"/>
      <c r="I19" s="166"/>
      <c r="J19" s="166"/>
    </row>
    <row r="20" spans="1:10" ht="38.25" x14ac:dyDescent="0.2">
      <c r="A20" s="31">
        <v>1</v>
      </c>
      <c r="B20" s="136" t="s">
        <v>17818</v>
      </c>
      <c r="C20" s="136" t="s">
        <v>427</v>
      </c>
      <c r="D20" s="136" t="s">
        <v>694</v>
      </c>
      <c r="E20" s="31">
        <v>640</v>
      </c>
      <c r="F20" s="136" t="s">
        <v>17819</v>
      </c>
      <c r="G20" s="16" t="s">
        <v>17820</v>
      </c>
      <c r="H20" s="136" t="s">
        <v>17821</v>
      </c>
      <c r="I20" s="136"/>
      <c r="J20" s="136" t="s">
        <v>17822</v>
      </c>
    </row>
    <row r="21" spans="1:10" ht="25.5" x14ac:dyDescent="0.2">
      <c r="A21" s="165"/>
      <c r="B21" s="166" t="s">
        <v>711</v>
      </c>
      <c r="C21" s="166">
        <v>1</v>
      </c>
      <c r="D21" s="166"/>
      <c r="E21" s="165">
        <v>640</v>
      </c>
      <c r="F21" s="166"/>
      <c r="G21" s="401"/>
      <c r="H21" s="166"/>
      <c r="I21" s="166"/>
      <c r="J21" s="166"/>
    </row>
    <row r="22" spans="1:10" ht="38.25" x14ac:dyDescent="0.2">
      <c r="A22" s="31">
        <v>1</v>
      </c>
      <c r="B22" s="136" t="s">
        <v>17823</v>
      </c>
      <c r="C22" s="136" t="s">
        <v>427</v>
      </c>
      <c r="D22" s="136" t="s">
        <v>2381</v>
      </c>
      <c r="E22" s="31">
        <v>785</v>
      </c>
      <c r="F22" s="136" t="s">
        <v>17824</v>
      </c>
      <c r="G22" s="16" t="s">
        <v>17825</v>
      </c>
      <c r="H22" s="136" t="s">
        <v>17826</v>
      </c>
      <c r="I22" s="136"/>
      <c r="J22" s="136" t="s">
        <v>17789</v>
      </c>
    </row>
    <row r="23" spans="1:10" ht="38.25" x14ac:dyDescent="0.2">
      <c r="A23" s="165"/>
      <c r="B23" s="166" t="s">
        <v>717</v>
      </c>
      <c r="C23" s="166">
        <v>1</v>
      </c>
      <c r="D23" s="166"/>
      <c r="E23" s="165">
        <v>785</v>
      </c>
      <c r="F23" s="166"/>
      <c r="G23" s="401"/>
      <c r="H23" s="166"/>
      <c r="I23" s="166"/>
      <c r="J23" s="166"/>
    </row>
    <row r="24" spans="1:10" ht="38.25" x14ac:dyDescent="0.2">
      <c r="A24" s="31">
        <v>1</v>
      </c>
      <c r="B24" s="136" t="s">
        <v>17827</v>
      </c>
      <c r="C24" s="136" t="s">
        <v>427</v>
      </c>
      <c r="D24" s="136" t="s">
        <v>462</v>
      </c>
      <c r="E24" s="31">
        <v>139.19999999999999</v>
      </c>
      <c r="F24" s="136" t="s">
        <v>17828</v>
      </c>
      <c r="G24" s="16" t="s">
        <v>17829</v>
      </c>
      <c r="H24" s="136" t="s">
        <v>17830</v>
      </c>
      <c r="I24" s="136"/>
      <c r="J24" s="136" t="s">
        <v>17831</v>
      </c>
    </row>
    <row r="25" spans="1:10" ht="38.25" x14ac:dyDescent="0.2">
      <c r="A25" s="31">
        <v>2</v>
      </c>
      <c r="B25" s="136" t="s">
        <v>17832</v>
      </c>
      <c r="C25" s="136" t="s">
        <v>427</v>
      </c>
      <c r="D25" s="136" t="s">
        <v>462</v>
      </c>
      <c r="E25" s="31">
        <v>450</v>
      </c>
      <c r="F25" s="136" t="s">
        <v>17833</v>
      </c>
      <c r="G25" s="16" t="s">
        <v>17834</v>
      </c>
      <c r="H25" s="136" t="s">
        <v>17835</v>
      </c>
      <c r="I25" s="136"/>
      <c r="J25" s="136" t="s">
        <v>17836</v>
      </c>
    </row>
    <row r="26" spans="1:10" ht="25.5" x14ac:dyDescent="0.2">
      <c r="A26" s="165"/>
      <c r="B26" s="166" t="s">
        <v>467</v>
      </c>
      <c r="C26" s="166">
        <v>2</v>
      </c>
      <c r="D26" s="166"/>
      <c r="E26" s="165">
        <v>589.20000000000005</v>
      </c>
      <c r="F26" s="166"/>
      <c r="G26" s="401"/>
      <c r="H26" s="166"/>
      <c r="I26" s="166"/>
      <c r="J26" s="166"/>
    </row>
    <row r="27" spans="1:10" ht="89.25" x14ac:dyDescent="0.2">
      <c r="A27" s="31">
        <v>1</v>
      </c>
      <c r="B27" s="136" t="s">
        <v>17837</v>
      </c>
      <c r="C27" s="136" t="s">
        <v>427</v>
      </c>
      <c r="D27" s="136" t="s">
        <v>2374</v>
      </c>
      <c r="E27" s="31">
        <v>2243</v>
      </c>
      <c r="F27" s="136" t="s">
        <v>17838</v>
      </c>
      <c r="G27" s="16" t="s">
        <v>17839</v>
      </c>
      <c r="H27" s="136" t="s">
        <v>17840</v>
      </c>
      <c r="I27" s="136"/>
      <c r="J27" s="136" t="s">
        <v>17784</v>
      </c>
    </row>
    <row r="28" spans="1:10" ht="38.25" x14ac:dyDescent="0.2">
      <c r="A28" s="31">
        <v>2</v>
      </c>
      <c r="B28" s="136" t="s">
        <v>17841</v>
      </c>
      <c r="C28" s="136" t="s">
        <v>427</v>
      </c>
      <c r="D28" s="136" t="s">
        <v>2374</v>
      </c>
      <c r="E28" s="31">
        <v>1000</v>
      </c>
      <c r="F28" s="136" t="s">
        <v>17842</v>
      </c>
      <c r="G28" s="16" t="s">
        <v>17843</v>
      </c>
      <c r="H28" s="136" t="s">
        <v>17844</v>
      </c>
      <c r="I28" s="136"/>
      <c r="J28" s="136" t="s">
        <v>17822</v>
      </c>
    </row>
    <row r="29" spans="1:10" ht="25.5" x14ac:dyDescent="0.2">
      <c r="A29" s="31">
        <v>3</v>
      </c>
      <c r="B29" s="136" t="s">
        <v>17845</v>
      </c>
      <c r="C29" s="136" t="s">
        <v>427</v>
      </c>
      <c r="D29" s="136" t="s">
        <v>2374</v>
      </c>
      <c r="E29" s="31">
        <v>500</v>
      </c>
      <c r="F29" s="136" t="s">
        <v>17846</v>
      </c>
      <c r="G29" s="16" t="s">
        <v>17847</v>
      </c>
      <c r="H29" s="136" t="s">
        <v>17848</v>
      </c>
      <c r="I29" s="136"/>
      <c r="J29" s="136" t="s">
        <v>17822</v>
      </c>
    </row>
    <row r="30" spans="1:10" ht="25.5" x14ac:dyDescent="0.2">
      <c r="A30" s="31">
        <v>4</v>
      </c>
      <c r="B30" s="136" t="s">
        <v>17849</v>
      </c>
      <c r="C30" s="136" t="s">
        <v>427</v>
      </c>
      <c r="D30" s="136" t="s">
        <v>2374</v>
      </c>
      <c r="E30" s="31">
        <v>300</v>
      </c>
      <c r="F30" s="136" t="s">
        <v>17850</v>
      </c>
      <c r="G30" s="16" t="s">
        <v>17851</v>
      </c>
      <c r="H30" s="136" t="s">
        <v>17852</v>
      </c>
      <c r="I30" s="136"/>
      <c r="J30" s="136" t="s">
        <v>17807</v>
      </c>
    </row>
    <row r="31" spans="1:10" ht="25.5" x14ac:dyDescent="0.2">
      <c r="A31" s="31">
        <v>5</v>
      </c>
      <c r="B31" s="136" t="s">
        <v>5621</v>
      </c>
      <c r="C31" s="136" t="s">
        <v>427</v>
      </c>
      <c r="D31" s="136" t="s">
        <v>2374</v>
      </c>
      <c r="E31" s="31">
        <v>400</v>
      </c>
      <c r="F31" s="136" t="s">
        <v>17853</v>
      </c>
      <c r="G31" s="16" t="s">
        <v>17854</v>
      </c>
      <c r="H31" s="136" t="s">
        <v>17855</v>
      </c>
      <c r="I31" s="136"/>
      <c r="J31" s="136" t="s">
        <v>17856</v>
      </c>
    </row>
    <row r="32" spans="1:10" ht="25.5" x14ac:dyDescent="0.2">
      <c r="A32" s="31">
        <v>6</v>
      </c>
      <c r="B32" s="136" t="s">
        <v>17857</v>
      </c>
      <c r="C32" s="136" t="s">
        <v>427</v>
      </c>
      <c r="D32" s="136" t="s">
        <v>2374</v>
      </c>
      <c r="E32" s="31">
        <v>500</v>
      </c>
      <c r="F32" s="136" t="s">
        <v>17858</v>
      </c>
      <c r="G32" s="16" t="s">
        <v>17859</v>
      </c>
      <c r="H32" s="136" t="s">
        <v>17860</v>
      </c>
      <c r="I32" s="136"/>
      <c r="J32" s="136" t="s">
        <v>17861</v>
      </c>
    </row>
    <row r="33" spans="1:10" s="719" customFormat="1" ht="25.5" x14ac:dyDescent="0.25">
      <c r="A33" s="31">
        <v>7</v>
      </c>
      <c r="B33" s="136" t="s">
        <v>17862</v>
      </c>
      <c r="C33" s="136" t="s">
        <v>427</v>
      </c>
      <c r="D33" s="136" t="s">
        <v>2374</v>
      </c>
      <c r="E33" s="31">
        <v>1600</v>
      </c>
      <c r="F33" s="136" t="s">
        <v>17863</v>
      </c>
      <c r="G33" s="16" t="s">
        <v>17864</v>
      </c>
      <c r="H33" s="136" t="s">
        <v>17865</v>
      </c>
      <c r="I33" s="136"/>
      <c r="J33" s="136" t="s">
        <v>17784</v>
      </c>
    </row>
    <row r="34" spans="1:10" ht="25.5" x14ac:dyDescent="0.2">
      <c r="A34" s="165"/>
      <c r="B34" s="166" t="s">
        <v>2379</v>
      </c>
      <c r="C34" s="166">
        <v>7</v>
      </c>
      <c r="D34" s="166"/>
      <c r="E34" s="165">
        <v>6543</v>
      </c>
      <c r="F34" s="166"/>
      <c r="G34" s="166"/>
      <c r="H34" s="166"/>
      <c r="I34" s="166"/>
      <c r="J34" s="166"/>
    </row>
    <row r="35" spans="1:10" ht="38.25" x14ac:dyDescent="0.2">
      <c r="A35" s="162"/>
      <c r="B35" s="164" t="s">
        <v>17866</v>
      </c>
      <c r="C35" s="164">
        <v>20</v>
      </c>
      <c r="D35" s="164"/>
      <c r="E35" s="162">
        <v>41226.9</v>
      </c>
      <c r="F35" s="164"/>
      <c r="G35" s="720"/>
      <c r="H35" s="164"/>
      <c r="I35" s="164"/>
      <c r="J35" s="164"/>
    </row>
    <row r="36" spans="1:10" ht="38.25" x14ac:dyDescent="0.2">
      <c r="A36" s="33">
        <v>1</v>
      </c>
      <c r="B36" s="16" t="s">
        <v>17867</v>
      </c>
      <c r="C36" s="16" t="s">
        <v>480</v>
      </c>
      <c r="D36" s="16" t="s">
        <v>487</v>
      </c>
      <c r="E36" s="33">
        <v>145</v>
      </c>
      <c r="F36" s="16" t="s">
        <v>17868</v>
      </c>
      <c r="G36" s="16" t="s">
        <v>17869</v>
      </c>
      <c r="H36" s="16" t="s">
        <v>17870</v>
      </c>
      <c r="I36" s="16"/>
      <c r="J36" s="16" t="s">
        <v>17871</v>
      </c>
    </row>
    <row r="37" spans="1:10" ht="38.25" x14ac:dyDescent="0.2">
      <c r="A37" s="165"/>
      <c r="B37" s="166" t="s">
        <v>8955</v>
      </c>
      <c r="C37" s="166">
        <v>1</v>
      </c>
      <c r="D37" s="166"/>
      <c r="E37" s="165">
        <v>145</v>
      </c>
      <c r="F37" s="166"/>
      <c r="G37" s="721"/>
      <c r="H37" s="166"/>
      <c r="I37" s="166"/>
      <c r="J37" s="166"/>
    </row>
    <row r="38" spans="1:10" ht="51" x14ac:dyDescent="0.2">
      <c r="A38" s="162"/>
      <c r="B38" s="164" t="s">
        <v>1719</v>
      </c>
      <c r="C38" s="164">
        <v>1</v>
      </c>
      <c r="D38" s="164"/>
      <c r="E38" s="162">
        <v>145</v>
      </c>
      <c r="F38" s="164"/>
      <c r="G38" s="720"/>
      <c r="H38" s="164"/>
      <c r="I38" s="164"/>
      <c r="J38" s="164"/>
    </row>
    <row r="39" spans="1:10" ht="25.5" x14ac:dyDescent="0.2">
      <c r="A39" s="31">
        <v>1</v>
      </c>
      <c r="B39" s="136" t="s">
        <v>17872</v>
      </c>
      <c r="C39" s="136" t="s">
        <v>533</v>
      </c>
      <c r="D39" s="14"/>
      <c r="E39" s="31">
        <v>18</v>
      </c>
      <c r="F39" s="136" t="s">
        <v>17873</v>
      </c>
      <c r="G39" s="16" t="s">
        <v>17874</v>
      </c>
      <c r="H39" s="136" t="s">
        <v>6214</v>
      </c>
      <c r="I39" s="136"/>
      <c r="J39" s="136" t="s">
        <v>17875</v>
      </c>
    </row>
    <row r="40" spans="1:10" ht="51" x14ac:dyDescent="0.2">
      <c r="A40" s="162"/>
      <c r="B40" s="164" t="s">
        <v>536</v>
      </c>
      <c r="C40" s="164">
        <v>1</v>
      </c>
      <c r="D40" s="164"/>
      <c r="E40" s="162">
        <v>18</v>
      </c>
      <c r="F40" s="164"/>
      <c r="G40" s="720"/>
      <c r="H40" s="164"/>
      <c r="I40" s="164"/>
      <c r="J40" s="164"/>
    </row>
    <row r="41" spans="1:10" ht="25.5" x14ac:dyDescent="0.2">
      <c r="A41" s="31">
        <v>1</v>
      </c>
      <c r="B41" s="136" t="s">
        <v>17876</v>
      </c>
      <c r="C41" s="136" t="s">
        <v>524</v>
      </c>
      <c r="D41" s="609"/>
      <c r="E41" s="31">
        <v>8.9</v>
      </c>
      <c r="F41" s="136" t="s">
        <v>17877</v>
      </c>
      <c r="G41" s="16" t="s">
        <v>17878</v>
      </c>
      <c r="H41" s="136" t="s">
        <v>17879</v>
      </c>
      <c r="I41" s="136"/>
      <c r="J41" s="136" t="s">
        <v>17880</v>
      </c>
    </row>
    <row r="42" spans="1:10" ht="51" x14ac:dyDescent="0.2">
      <c r="A42" s="31">
        <v>2</v>
      </c>
      <c r="B42" s="136" t="s">
        <v>17881</v>
      </c>
      <c r="C42" s="136" t="s">
        <v>524</v>
      </c>
      <c r="D42" s="14"/>
      <c r="E42" s="31">
        <v>12</v>
      </c>
      <c r="F42" s="136" t="s">
        <v>17882</v>
      </c>
      <c r="G42" s="16" t="s">
        <v>17883</v>
      </c>
      <c r="H42" s="136" t="s">
        <v>17884</v>
      </c>
      <c r="I42" s="136"/>
      <c r="J42" s="136" t="s">
        <v>17885</v>
      </c>
    </row>
    <row r="43" spans="1:10" ht="63.75" x14ac:dyDescent="0.2">
      <c r="A43" s="162"/>
      <c r="B43" s="164" t="s">
        <v>532</v>
      </c>
      <c r="C43" s="164">
        <v>2</v>
      </c>
      <c r="D43" s="164"/>
      <c r="E43" s="162">
        <v>20.9</v>
      </c>
      <c r="F43" s="164"/>
      <c r="G43" s="720"/>
      <c r="H43" s="164"/>
      <c r="I43" s="164"/>
      <c r="J43" s="164"/>
    </row>
    <row r="44" spans="1:10" ht="63.75" x14ac:dyDescent="0.2">
      <c r="A44" s="31">
        <v>1</v>
      </c>
      <c r="B44" s="136" t="s">
        <v>17886</v>
      </c>
      <c r="C44" s="136" t="s">
        <v>1721</v>
      </c>
      <c r="D44" s="136"/>
      <c r="E44" s="31">
        <v>196</v>
      </c>
      <c r="F44" s="136" t="s">
        <v>17887</v>
      </c>
      <c r="G44" s="16" t="s">
        <v>17888</v>
      </c>
      <c r="H44" s="136" t="s">
        <v>17889</v>
      </c>
      <c r="I44" s="136"/>
      <c r="J44" s="136" t="s">
        <v>17890</v>
      </c>
    </row>
    <row r="45" spans="1:10" ht="51" x14ac:dyDescent="0.2">
      <c r="A45" s="31">
        <v>2</v>
      </c>
      <c r="B45" s="136" t="s">
        <v>17891</v>
      </c>
      <c r="C45" s="136" t="s">
        <v>1721</v>
      </c>
      <c r="D45" s="136"/>
      <c r="E45" s="31">
        <v>77</v>
      </c>
      <c r="F45" s="136" t="s">
        <v>17892</v>
      </c>
      <c r="G45" s="16" t="s">
        <v>17892</v>
      </c>
      <c r="H45" s="136" t="s">
        <v>17893</v>
      </c>
      <c r="I45" s="136"/>
      <c r="J45" s="136" t="s">
        <v>17880</v>
      </c>
    </row>
    <row r="46" spans="1:10" ht="51" x14ac:dyDescent="0.2">
      <c r="A46" s="31">
        <v>3</v>
      </c>
      <c r="B46" s="136" t="s">
        <v>17894</v>
      </c>
      <c r="C46" s="136" t="s">
        <v>1721</v>
      </c>
      <c r="D46" s="136"/>
      <c r="E46" s="31">
        <v>45</v>
      </c>
      <c r="F46" s="136" t="s">
        <v>17895</v>
      </c>
      <c r="G46" s="16" t="s">
        <v>17896</v>
      </c>
      <c r="H46" s="136" t="s">
        <v>17897</v>
      </c>
      <c r="I46" s="136"/>
      <c r="J46" s="136" t="s">
        <v>17880</v>
      </c>
    </row>
    <row r="47" spans="1:10" ht="51" x14ac:dyDescent="0.2">
      <c r="A47" s="31">
        <v>4</v>
      </c>
      <c r="B47" s="136" t="s">
        <v>17898</v>
      </c>
      <c r="C47" s="136" t="s">
        <v>1721</v>
      </c>
      <c r="D47" s="136"/>
      <c r="E47" s="31">
        <v>124.5</v>
      </c>
      <c r="F47" s="136" t="s">
        <v>17899</v>
      </c>
      <c r="G47" s="16" t="s">
        <v>17899</v>
      </c>
      <c r="H47" s="136" t="s">
        <v>17900</v>
      </c>
      <c r="I47" s="136"/>
      <c r="J47" s="136" t="s">
        <v>17901</v>
      </c>
    </row>
    <row r="48" spans="1:10" ht="76.5" x14ac:dyDescent="0.2">
      <c r="A48" s="162"/>
      <c r="B48" s="164" t="s">
        <v>17902</v>
      </c>
      <c r="C48" s="164">
        <v>4</v>
      </c>
      <c r="D48" s="164"/>
      <c r="E48" s="162">
        <v>442.5</v>
      </c>
      <c r="F48" s="164"/>
      <c r="G48" s="164"/>
      <c r="H48" s="164"/>
      <c r="I48" s="164"/>
      <c r="J48" s="164"/>
    </row>
    <row r="49" spans="1:10" ht="51" x14ac:dyDescent="0.2">
      <c r="A49" s="168"/>
      <c r="B49" s="169" t="s">
        <v>17903</v>
      </c>
      <c r="C49" s="169">
        <v>30</v>
      </c>
      <c r="D49" s="169"/>
      <c r="E49" s="168">
        <v>64645.920000000006</v>
      </c>
      <c r="F49" s="169"/>
      <c r="G49" s="169"/>
      <c r="H49" s="169"/>
      <c r="I49" s="169"/>
      <c r="J49" s="169"/>
    </row>
    <row r="50" spans="1:10" x14ac:dyDescent="0.2">
      <c r="A50" s="1153" t="s">
        <v>17904</v>
      </c>
      <c r="B50" s="1154"/>
      <c r="C50" s="1154"/>
      <c r="D50" s="1154"/>
      <c r="E50" s="1154"/>
      <c r="F50" s="1154"/>
      <c r="G50" s="1154"/>
      <c r="H50" s="1154"/>
      <c r="I50" s="1154"/>
      <c r="J50" s="1155"/>
    </row>
    <row r="51" spans="1:10" ht="293.25" x14ac:dyDescent="0.2">
      <c r="A51" s="31">
        <v>1</v>
      </c>
      <c r="B51" s="136" t="s">
        <v>17905</v>
      </c>
      <c r="C51" s="136" t="s">
        <v>539</v>
      </c>
      <c r="D51" s="136"/>
      <c r="E51" s="31">
        <v>11945</v>
      </c>
      <c r="F51" s="136" t="s">
        <v>17906</v>
      </c>
      <c r="G51" s="16" t="s">
        <v>17907</v>
      </c>
      <c r="H51" s="136" t="s">
        <v>17908</v>
      </c>
      <c r="I51" s="136"/>
      <c r="J51" s="136" t="s">
        <v>17909</v>
      </c>
    </row>
    <row r="52" spans="1:10" ht="191.25" x14ac:dyDescent="0.2">
      <c r="A52" s="31">
        <v>2</v>
      </c>
      <c r="B52" s="136" t="s">
        <v>17910</v>
      </c>
      <c r="C52" s="136" t="s">
        <v>539</v>
      </c>
      <c r="D52" s="136"/>
      <c r="E52" s="31">
        <v>23200</v>
      </c>
      <c r="F52" s="136" t="s">
        <v>17911</v>
      </c>
      <c r="G52" s="16" t="s">
        <v>17912</v>
      </c>
      <c r="H52" s="136" t="s">
        <v>17913</v>
      </c>
      <c r="I52" s="136"/>
      <c r="J52" s="136" t="s">
        <v>17914</v>
      </c>
    </row>
    <row r="53" spans="1:10" ht="114.75" x14ac:dyDescent="0.2">
      <c r="A53" s="31">
        <v>3</v>
      </c>
      <c r="B53" s="136" t="s">
        <v>17915</v>
      </c>
      <c r="C53" s="136" t="s">
        <v>539</v>
      </c>
      <c r="D53" s="136"/>
      <c r="E53" s="31">
        <v>5080</v>
      </c>
      <c r="F53" s="136" t="s">
        <v>17916</v>
      </c>
      <c r="G53" s="16" t="s">
        <v>17917</v>
      </c>
      <c r="H53" s="136" t="s">
        <v>17918</v>
      </c>
      <c r="I53" s="136"/>
      <c r="J53" s="136" t="s">
        <v>17919</v>
      </c>
    </row>
    <row r="54" spans="1:10" ht="267.75" x14ac:dyDescent="0.2">
      <c r="A54" s="31">
        <v>4</v>
      </c>
      <c r="B54" s="136" t="s">
        <v>17920</v>
      </c>
      <c r="C54" s="136" t="s">
        <v>539</v>
      </c>
      <c r="D54" s="136"/>
      <c r="E54" s="31">
        <v>12803.3</v>
      </c>
      <c r="F54" s="136" t="s">
        <v>17921</v>
      </c>
      <c r="G54" s="16" t="s">
        <v>17922</v>
      </c>
      <c r="H54" s="136" t="s">
        <v>17923</v>
      </c>
      <c r="I54" s="136"/>
      <c r="J54" s="136" t="s">
        <v>17924</v>
      </c>
    </row>
    <row r="55" spans="1:10" ht="51" x14ac:dyDescent="0.2">
      <c r="A55" s="31">
        <v>5</v>
      </c>
      <c r="B55" s="136" t="s">
        <v>17925</v>
      </c>
      <c r="C55" s="136" t="s">
        <v>539</v>
      </c>
      <c r="D55" s="136"/>
      <c r="E55" s="31">
        <v>28.15</v>
      </c>
      <c r="F55" s="136" t="s">
        <v>17926</v>
      </c>
      <c r="G55" s="16" t="s">
        <v>17927</v>
      </c>
      <c r="H55" s="136" t="s">
        <v>17928</v>
      </c>
      <c r="I55" s="136"/>
      <c r="J55" s="136" t="s">
        <v>17929</v>
      </c>
    </row>
    <row r="56" spans="1:10" ht="51" x14ac:dyDescent="0.2">
      <c r="A56" s="162"/>
      <c r="B56" s="164" t="s">
        <v>546</v>
      </c>
      <c r="C56" s="164">
        <v>5</v>
      </c>
      <c r="D56" s="164"/>
      <c r="E56" s="162">
        <f>SUM(E51:E55)</f>
        <v>53056.450000000004</v>
      </c>
      <c r="F56" s="162"/>
      <c r="G56" s="164"/>
      <c r="H56" s="164"/>
      <c r="I56" s="164"/>
      <c r="J56" s="164"/>
    </row>
    <row r="57" spans="1:10" ht="51" x14ac:dyDescent="0.2">
      <c r="A57" s="31">
        <v>1</v>
      </c>
      <c r="B57" s="136" t="s">
        <v>1371</v>
      </c>
      <c r="C57" s="136" t="s">
        <v>427</v>
      </c>
      <c r="D57" s="136" t="s">
        <v>428</v>
      </c>
      <c r="E57" s="31">
        <v>770</v>
      </c>
      <c r="F57" s="136" t="s">
        <v>17930</v>
      </c>
      <c r="G57" s="16" t="s">
        <v>17931</v>
      </c>
      <c r="H57" s="136" t="s">
        <v>17932</v>
      </c>
      <c r="I57" s="136"/>
      <c r="J57" s="136" t="s">
        <v>17933</v>
      </c>
    </row>
    <row r="58" spans="1:10" ht="89.25" x14ac:dyDescent="0.2">
      <c r="A58" s="31">
        <v>2</v>
      </c>
      <c r="B58" s="136" t="s">
        <v>17934</v>
      </c>
      <c r="C58" s="136" t="s">
        <v>427</v>
      </c>
      <c r="D58" s="136" t="s">
        <v>428</v>
      </c>
      <c r="E58" s="31">
        <v>1274.7</v>
      </c>
      <c r="F58" s="136" t="s">
        <v>17935</v>
      </c>
      <c r="G58" s="16" t="s">
        <v>17936</v>
      </c>
      <c r="H58" s="136" t="s">
        <v>17937</v>
      </c>
      <c r="I58" s="136"/>
      <c r="J58" s="136" t="s">
        <v>17938</v>
      </c>
    </row>
    <row r="59" spans="1:10" ht="38.25" x14ac:dyDescent="0.2">
      <c r="A59" s="31">
        <v>3</v>
      </c>
      <c r="B59" s="136" t="s">
        <v>17939</v>
      </c>
      <c r="C59" s="136" t="s">
        <v>427</v>
      </c>
      <c r="D59" s="136" t="s">
        <v>428</v>
      </c>
      <c r="E59" s="31">
        <v>204.4</v>
      </c>
      <c r="F59" s="136" t="s">
        <v>17940</v>
      </c>
      <c r="G59" s="16" t="s">
        <v>17941</v>
      </c>
      <c r="H59" s="136" t="s">
        <v>17942</v>
      </c>
      <c r="I59" s="136"/>
      <c r="J59" s="136" t="s">
        <v>17943</v>
      </c>
    </row>
    <row r="60" spans="1:10" ht="25.5" x14ac:dyDescent="0.2">
      <c r="A60" s="31">
        <v>4</v>
      </c>
      <c r="B60" s="136" t="s">
        <v>17944</v>
      </c>
      <c r="C60" s="136" t="s">
        <v>427</v>
      </c>
      <c r="D60" s="136" t="s">
        <v>428</v>
      </c>
      <c r="E60" s="31">
        <v>65.599999999999994</v>
      </c>
      <c r="F60" s="136" t="s">
        <v>17945</v>
      </c>
      <c r="G60" s="16" t="s">
        <v>17946</v>
      </c>
      <c r="H60" s="136" t="s">
        <v>17947</v>
      </c>
      <c r="I60" s="136"/>
      <c r="J60" s="136" t="s">
        <v>17948</v>
      </c>
    </row>
    <row r="61" spans="1:10" ht="25.5" x14ac:dyDescent="0.2">
      <c r="A61" s="31">
        <v>5</v>
      </c>
      <c r="B61" s="136" t="s">
        <v>17949</v>
      </c>
      <c r="C61" s="136" t="s">
        <v>427</v>
      </c>
      <c r="D61" s="136" t="s">
        <v>428</v>
      </c>
      <c r="E61" s="31">
        <v>460.9</v>
      </c>
      <c r="F61" s="136" t="s">
        <v>17950</v>
      </c>
      <c r="G61" s="16" t="s">
        <v>17951</v>
      </c>
      <c r="H61" s="136" t="s">
        <v>17952</v>
      </c>
      <c r="I61" s="136"/>
      <c r="J61" s="136" t="s">
        <v>17953</v>
      </c>
    </row>
    <row r="62" spans="1:10" ht="63.75" x14ac:dyDescent="0.2">
      <c r="A62" s="1156">
        <v>6</v>
      </c>
      <c r="B62" s="1093" t="s">
        <v>17954</v>
      </c>
      <c r="C62" s="1093" t="s">
        <v>427</v>
      </c>
      <c r="D62" s="1093" t="s">
        <v>428</v>
      </c>
      <c r="E62" s="31">
        <v>165.2</v>
      </c>
      <c r="F62" s="136" t="s">
        <v>17955</v>
      </c>
      <c r="G62" s="16" t="s">
        <v>17956</v>
      </c>
      <c r="H62" s="136" t="s">
        <v>17957</v>
      </c>
      <c r="I62" s="136"/>
      <c r="J62" s="136" t="s">
        <v>17958</v>
      </c>
    </row>
    <row r="63" spans="1:10" ht="38.25" x14ac:dyDescent="0.2">
      <c r="A63" s="1157"/>
      <c r="B63" s="1158"/>
      <c r="C63" s="1158"/>
      <c r="D63" s="1158"/>
      <c r="E63" s="31">
        <v>145</v>
      </c>
      <c r="F63" s="136" t="s">
        <v>17959</v>
      </c>
      <c r="G63" s="16" t="s">
        <v>17959</v>
      </c>
      <c r="H63" s="136" t="s">
        <v>17793</v>
      </c>
      <c r="I63" s="136"/>
      <c r="J63" s="136" t="s">
        <v>17909</v>
      </c>
    </row>
    <row r="64" spans="1:10" ht="38.25" x14ac:dyDescent="0.2">
      <c r="A64" s="1156">
        <v>7</v>
      </c>
      <c r="B64" s="1093" t="s">
        <v>17960</v>
      </c>
      <c r="C64" s="1093" t="s">
        <v>427</v>
      </c>
      <c r="D64" s="1093" t="s">
        <v>428</v>
      </c>
      <c r="E64" s="31">
        <v>553</v>
      </c>
      <c r="F64" s="136" t="s">
        <v>17961</v>
      </c>
      <c r="G64" s="16" t="s">
        <v>17962</v>
      </c>
      <c r="H64" s="136" t="s">
        <v>17793</v>
      </c>
      <c r="I64" s="136"/>
      <c r="J64" s="136" t="s">
        <v>17963</v>
      </c>
    </row>
    <row r="65" spans="1:10" ht="63.75" x14ac:dyDescent="0.2">
      <c r="A65" s="1157"/>
      <c r="B65" s="1158"/>
      <c r="C65" s="1158"/>
      <c r="D65" s="1158"/>
      <c r="E65" s="31">
        <v>362</v>
      </c>
      <c r="F65" s="136" t="s">
        <v>17964</v>
      </c>
      <c r="G65" s="16" t="s">
        <v>17965</v>
      </c>
      <c r="H65" s="136" t="s">
        <v>17793</v>
      </c>
      <c r="I65" s="136"/>
      <c r="J65" s="136" t="s">
        <v>17909</v>
      </c>
    </row>
    <row r="66" spans="1:10" ht="25.5" x14ac:dyDescent="0.2">
      <c r="A66" s="31">
        <v>8</v>
      </c>
      <c r="B66" s="136" t="s">
        <v>17966</v>
      </c>
      <c r="C66" s="136" t="s">
        <v>427</v>
      </c>
      <c r="D66" s="136" t="s">
        <v>428</v>
      </c>
      <c r="E66" s="31">
        <v>158.19999999999999</v>
      </c>
      <c r="F66" s="136" t="s">
        <v>17967</v>
      </c>
      <c r="G66" s="16" t="s">
        <v>17968</v>
      </c>
      <c r="H66" s="136" t="s">
        <v>17969</v>
      </c>
      <c r="I66" s="136"/>
      <c r="J66" s="136" t="s">
        <v>17943</v>
      </c>
    </row>
    <row r="67" spans="1:10" ht="38.25" x14ac:dyDescent="0.2">
      <c r="A67" s="31">
        <v>9</v>
      </c>
      <c r="B67" s="136" t="s">
        <v>17970</v>
      </c>
      <c r="C67" s="136" t="s">
        <v>427</v>
      </c>
      <c r="D67" s="136" t="s">
        <v>428</v>
      </c>
      <c r="E67" s="31">
        <v>82</v>
      </c>
      <c r="F67" s="136" t="s">
        <v>17971</v>
      </c>
      <c r="G67" s="16" t="s">
        <v>17972</v>
      </c>
      <c r="H67" s="136" t="s">
        <v>17973</v>
      </c>
      <c r="I67" s="136"/>
      <c r="J67" s="136" t="s">
        <v>17909</v>
      </c>
    </row>
    <row r="68" spans="1:10" ht="25.5" x14ac:dyDescent="0.2">
      <c r="A68" s="31">
        <v>10</v>
      </c>
      <c r="B68" s="136" t="s">
        <v>17974</v>
      </c>
      <c r="C68" s="136" t="s">
        <v>427</v>
      </c>
      <c r="D68" s="136" t="s">
        <v>428</v>
      </c>
      <c r="E68" s="31">
        <v>54.6</v>
      </c>
      <c r="F68" s="136" t="s">
        <v>17975</v>
      </c>
      <c r="G68" s="16" t="s">
        <v>17976</v>
      </c>
      <c r="H68" s="136" t="s">
        <v>17977</v>
      </c>
      <c r="I68" s="136"/>
      <c r="J68" s="136" t="s">
        <v>17909</v>
      </c>
    </row>
    <row r="69" spans="1:10" x14ac:dyDescent="0.2">
      <c r="A69" s="31">
        <v>11</v>
      </c>
      <c r="B69" s="136" t="s">
        <v>17978</v>
      </c>
      <c r="C69" s="136" t="s">
        <v>427</v>
      </c>
      <c r="D69" s="136" t="s">
        <v>428</v>
      </c>
      <c r="E69" s="31">
        <v>347.9</v>
      </c>
      <c r="F69" s="136" t="s">
        <v>17979</v>
      </c>
      <c r="G69" s="16" t="s">
        <v>17980</v>
      </c>
      <c r="H69" s="136" t="s">
        <v>17981</v>
      </c>
      <c r="I69" s="136"/>
      <c r="J69" s="136" t="s">
        <v>17943</v>
      </c>
    </row>
    <row r="70" spans="1:10" x14ac:dyDescent="0.2">
      <c r="A70" s="31">
        <v>12</v>
      </c>
      <c r="B70" s="136" t="s">
        <v>17982</v>
      </c>
      <c r="C70" s="136" t="s">
        <v>427</v>
      </c>
      <c r="D70" s="136" t="s">
        <v>428</v>
      </c>
      <c r="E70" s="31">
        <v>24.3</v>
      </c>
      <c r="F70" s="136" t="s">
        <v>17983</v>
      </c>
      <c r="G70" s="16" t="s">
        <v>17984</v>
      </c>
      <c r="H70" s="136" t="s">
        <v>17985</v>
      </c>
      <c r="I70" s="136"/>
      <c r="J70" s="136" t="s">
        <v>17953</v>
      </c>
    </row>
    <row r="71" spans="1:10" ht="25.5" x14ac:dyDescent="0.2">
      <c r="A71" s="31">
        <v>13</v>
      </c>
      <c r="B71" s="136" t="s">
        <v>17986</v>
      </c>
      <c r="C71" s="136" t="s">
        <v>427</v>
      </c>
      <c r="D71" s="136" t="s">
        <v>428</v>
      </c>
      <c r="E71" s="31">
        <v>52.7</v>
      </c>
      <c r="F71" s="136" t="s">
        <v>17987</v>
      </c>
      <c r="G71" s="16" t="s">
        <v>17988</v>
      </c>
      <c r="H71" s="136" t="s">
        <v>17989</v>
      </c>
      <c r="I71" s="136"/>
      <c r="J71" s="136" t="s">
        <v>17990</v>
      </c>
    </row>
    <row r="72" spans="1:10" ht="25.5" x14ac:dyDescent="0.2">
      <c r="A72" s="31">
        <v>14</v>
      </c>
      <c r="B72" s="136" t="s">
        <v>17991</v>
      </c>
      <c r="C72" s="136" t="s">
        <v>427</v>
      </c>
      <c r="D72" s="136" t="s">
        <v>428</v>
      </c>
      <c r="E72" s="31">
        <v>415</v>
      </c>
      <c r="F72" s="136" t="s">
        <v>17992</v>
      </c>
      <c r="G72" s="16" t="s">
        <v>17993</v>
      </c>
      <c r="H72" s="136" t="s">
        <v>17994</v>
      </c>
      <c r="I72" s="136"/>
      <c r="J72" s="136" t="s">
        <v>17995</v>
      </c>
    </row>
    <row r="73" spans="1:10" ht="38.25" x14ac:dyDescent="0.2">
      <c r="A73" s="31">
        <v>15</v>
      </c>
      <c r="B73" s="136" t="s">
        <v>17996</v>
      </c>
      <c r="C73" s="136" t="s">
        <v>427</v>
      </c>
      <c r="D73" s="136" t="s">
        <v>428</v>
      </c>
      <c r="E73" s="31">
        <v>317</v>
      </c>
      <c r="F73" s="136" t="s">
        <v>17997</v>
      </c>
      <c r="G73" s="16" t="s">
        <v>17998</v>
      </c>
      <c r="H73" s="136" t="s">
        <v>17994</v>
      </c>
      <c r="I73" s="136"/>
      <c r="J73" s="136" t="s">
        <v>17995</v>
      </c>
    </row>
    <row r="74" spans="1:10" x14ac:dyDescent="0.2">
      <c r="A74" s="31">
        <v>16</v>
      </c>
      <c r="B74" s="136" t="s">
        <v>17999</v>
      </c>
      <c r="C74" s="136" t="s">
        <v>427</v>
      </c>
      <c r="D74" s="136" t="s">
        <v>428</v>
      </c>
      <c r="E74" s="31">
        <v>100</v>
      </c>
      <c r="F74" s="136" t="s">
        <v>18000</v>
      </c>
      <c r="G74" s="16" t="s">
        <v>18001</v>
      </c>
      <c r="H74" s="136" t="s">
        <v>18002</v>
      </c>
      <c r="I74" s="136"/>
      <c r="J74" s="136" t="s">
        <v>17909</v>
      </c>
    </row>
    <row r="75" spans="1:10" ht="25.5" x14ac:dyDescent="0.2">
      <c r="A75" s="31">
        <v>17</v>
      </c>
      <c r="B75" s="136" t="s">
        <v>18003</v>
      </c>
      <c r="C75" s="136" t="s">
        <v>427</v>
      </c>
      <c r="D75" s="136" t="s">
        <v>428</v>
      </c>
      <c r="E75" s="31">
        <v>150</v>
      </c>
      <c r="F75" s="136" t="s">
        <v>18004</v>
      </c>
      <c r="G75" s="16" t="s">
        <v>18005</v>
      </c>
      <c r="H75" s="136" t="s">
        <v>18006</v>
      </c>
      <c r="I75" s="136"/>
      <c r="J75" s="136" t="s">
        <v>17909</v>
      </c>
    </row>
    <row r="76" spans="1:10" ht="38.25" x14ac:dyDescent="0.2">
      <c r="A76" s="31">
        <v>18</v>
      </c>
      <c r="B76" s="136" t="s">
        <v>18007</v>
      </c>
      <c r="C76" s="136" t="s">
        <v>427</v>
      </c>
      <c r="D76" s="136" t="s">
        <v>428</v>
      </c>
      <c r="E76" s="31">
        <v>254</v>
      </c>
      <c r="F76" s="136" t="s">
        <v>18008</v>
      </c>
      <c r="G76" s="16" t="s">
        <v>18009</v>
      </c>
      <c r="H76" s="136" t="s">
        <v>17793</v>
      </c>
      <c r="I76" s="136"/>
      <c r="J76" s="136" t="s">
        <v>17990</v>
      </c>
    </row>
    <row r="77" spans="1:10" x14ac:dyDescent="0.2">
      <c r="A77" s="31">
        <v>19</v>
      </c>
      <c r="B77" s="136" t="s">
        <v>18010</v>
      </c>
      <c r="C77" s="136" t="s">
        <v>427</v>
      </c>
      <c r="D77" s="136" t="s">
        <v>428</v>
      </c>
      <c r="E77" s="31">
        <v>616</v>
      </c>
      <c r="F77" s="136" t="s">
        <v>18011</v>
      </c>
      <c r="G77" s="16" t="s">
        <v>18012</v>
      </c>
      <c r="H77" s="136" t="s">
        <v>18013</v>
      </c>
      <c r="I77" s="136"/>
      <c r="J77" s="136" t="s">
        <v>18014</v>
      </c>
    </row>
    <row r="78" spans="1:10" ht="51" x14ac:dyDescent="0.2">
      <c r="A78" s="31">
        <v>20</v>
      </c>
      <c r="B78" s="136" t="s">
        <v>18015</v>
      </c>
      <c r="C78" s="136" t="s">
        <v>427</v>
      </c>
      <c r="D78" s="136" t="s">
        <v>428</v>
      </c>
      <c r="E78" s="31">
        <v>518</v>
      </c>
      <c r="F78" s="136" t="s">
        <v>18016</v>
      </c>
      <c r="G78" s="16" t="s">
        <v>18017</v>
      </c>
      <c r="H78" s="136" t="s">
        <v>17793</v>
      </c>
      <c r="I78" s="136"/>
      <c r="J78" s="136" t="s">
        <v>17909</v>
      </c>
    </row>
    <row r="79" spans="1:10" ht="38.25" x14ac:dyDescent="0.2">
      <c r="A79" s="31">
        <v>21</v>
      </c>
      <c r="B79" s="136" t="s">
        <v>18018</v>
      </c>
      <c r="C79" s="136" t="s">
        <v>427</v>
      </c>
      <c r="D79" s="136" t="s">
        <v>428</v>
      </c>
      <c r="E79" s="31">
        <v>735</v>
      </c>
      <c r="F79" s="136" t="s">
        <v>18019</v>
      </c>
      <c r="G79" s="16" t="s">
        <v>18020</v>
      </c>
      <c r="H79" s="136" t="s">
        <v>5401</v>
      </c>
      <c r="I79" s="136"/>
      <c r="J79" s="136" t="s">
        <v>17909</v>
      </c>
    </row>
    <row r="80" spans="1:10" x14ac:dyDescent="0.2">
      <c r="A80" s="31">
        <v>22</v>
      </c>
      <c r="B80" s="136" t="s">
        <v>18021</v>
      </c>
      <c r="C80" s="136" t="s">
        <v>427</v>
      </c>
      <c r="D80" s="136" t="s">
        <v>428</v>
      </c>
      <c r="E80" s="31">
        <v>300</v>
      </c>
      <c r="F80" s="136" t="s">
        <v>18022</v>
      </c>
      <c r="G80" s="16" t="s">
        <v>18023</v>
      </c>
      <c r="H80" s="136" t="s">
        <v>18024</v>
      </c>
      <c r="I80" s="136"/>
      <c r="J80" s="136" t="s">
        <v>17990</v>
      </c>
    </row>
    <row r="81" spans="1:10" ht="140.25" x14ac:dyDescent="0.2">
      <c r="A81" s="31">
        <v>23</v>
      </c>
      <c r="B81" s="136" t="s">
        <v>18025</v>
      </c>
      <c r="C81" s="136" t="s">
        <v>427</v>
      </c>
      <c r="D81" s="136" t="s">
        <v>428</v>
      </c>
      <c r="E81" s="31">
        <v>383.1</v>
      </c>
      <c r="F81" s="136" t="s">
        <v>18026</v>
      </c>
      <c r="G81" s="16" t="s">
        <v>18027</v>
      </c>
      <c r="H81" s="136" t="s">
        <v>18028</v>
      </c>
      <c r="I81" s="16" t="s">
        <v>18029</v>
      </c>
      <c r="J81" s="136" t="s">
        <v>18030</v>
      </c>
    </row>
    <row r="82" spans="1:10" ht="38.25" x14ac:dyDescent="0.2">
      <c r="A82" s="31">
        <v>24</v>
      </c>
      <c r="B82" s="136" t="s">
        <v>18031</v>
      </c>
      <c r="C82" s="136" t="s">
        <v>427</v>
      </c>
      <c r="D82" s="136" t="s">
        <v>428</v>
      </c>
      <c r="E82" s="31">
        <v>383</v>
      </c>
      <c r="F82" s="136" t="s">
        <v>18032</v>
      </c>
      <c r="G82" s="16" t="s">
        <v>18033</v>
      </c>
      <c r="H82" s="136" t="s">
        <v>17793</v>
      </c>
      <c r="I82" s="16"/>
      <c r="J82" s="136" t="s">
        <v>17909</v>
      </c>
    </row>
    <row r="83" spans="1:10" ht="25.5" x14ac:dyDescent="0.2">
      <c r="A83" s="31">
        <v>25</v>
      </c>
      <c r="B83" s="136" t="s">
        <v>18034</v>
      </c>
      <c r="C83" s="136" t="s">
        <v>427</v>
      </c>
      <c r="D83" s="136" t="s">
        <v>428</v>
      </c>
      <c r="E83" s="31">
        <v>12.1</v>
      </c>
      <c r="F83" s="136" t="s">
        <v>18035</v>
      </c>
      <c r="G83" s="16" t="s">
        <v>18036</v>
      </c>
      <c r="H83" s="136" t="s">
        <v>18037</v>
      </c>
      <c r="I83" s="16"/>
      <c r="J83" s="136" t="s">
        <v>17953</v>
      </c>
    </row>
    <row r="84" spans="1:10" ht="76.5" x14ac:dyDescent="0.2">
      <c r="A84" s="31">
        <v>26</v>
      </c>
      <c r="B84" s="136" t="s">
        <v>18038</v>
      </c>
      <c r="C84" s="136" t="s">
        <v>427</v>
      </c>
      <c r="D84" s="136" t="s">
        <v>428</v>
      </c>
      <c r="E84" s="31">
        <v>62</v>
      </c>
      <c r="F84" s="136" t="s">
        <v>18039</v>
      </c>
      <c r="G84" s="16" t="s">
        <v>18040</v>
      </c>
      <c r="H84" s="136" t="s">
        <v>18041</v>
      </c>
      <c r="I84" s="16" t="s">
        <v>18042</v>
      </c>
      <c r="J84" s="136" t="s">
        <v>18043</v>
      </c>
    </row>
    <row r="85" spans="1:10" ht="51" x14ac:dyDescent="0.2">
      <c r="A85" s="31">
        <v>27</v>
      </c>
      <c r="B85" s="136" t="s">
        <v>18044</v>
      </c>
      <c r="C85" s="136" t="s">
        <v>427</v>
      </c>
      <c r="D85" s="136" t="s">
        <v>428</v>
      </c>
      <c r="E85" s="31">
        <v>1278.3</v>
      </c>
      <c r="F85" s="136" t="s">
        <v>18045</v>
      </c>
      <c r="G85" s="16" t="s">
        <v>18046</v>
      </c>
      <c r="H85" s="136" t="s">
        <v>18047</v>
      </c>
      <c r="I85" s="136"/>
      <c r="J85" s="136" t="s">
        <v>18048</v>
      </c>
    </row>
    <row r="86" spans="1:10" ht="51" x14ac:dyDescent="0.2">
      <c r="A86" s="31">
        <v>28</v>
      </c>
      <c r="B86" s="136" t="s">
        <v>18049</v>
      </c>
      <c r="C86" s="136" t="s">
        <v>427</v>
      </c>
      <c r="D86" s="136" t="s">
        <v>428</v>
      </c>
      <c r="E86" s="31">
        <v>65</v>
      </c>
      <c r="F86" s="136" t="s">
        <v>18050</v>
      </c>
      <c r="G86" s="16" t="s">
        <v>18051</v>
      </c>
      <c r="H86" s="136" t="s">
        <v>18052</v>
      </c>
      <c r="I86" s="136"/>
      <c r="J86" s="136" t="s">
        <v>17909</v>
      </c>
    </row>
    <row r="87" spans="1:10" ht="25.5" x14ac:dyDescent="0.2">
      <c r="A87" s="31">
        <v>29</v>
      </c>
      <c r="B87" s="136" t="s">
        <v>18053</v>
      </c>
      <c r="C87" s="136" t="s">
        <v>427</v>
      </c>
      <c r="D87" s="136" t="s">
        <v>428</v>
      </c>
      <c r="E87" s="31">
        <v>63.9</v>
      </c>
      <c r="F87" s="136" t="s">
        <v>18054</v>
      </c>
      <c r="G87" s="16" t="s">
        <v>18054</v>
      </c>
      <c r="H87" s="136" t="s">
        <v>18055</v>
      </c>
      <c r="I87" s="136"/>
      <c r="J87" s="136" t="s">
        <v>18014</v>
      </c>
    </row>
    <row r="88" spans="1:10" ht="51" x14ac:dyDescent="0.2">
      <c r="A88" s="31">
        <v>30</v>
      </c>
      <c r="B88" s="136" t="s">
        <v>18056</v>
      </c>
      <c r="C88" s="136" t="s">
        <v>427</v>
      </c>
      <c r="D88" s="136" t="s">
        <v>428</v>
      </c>
      <c r="E88" s="31">
        <v>1053.5999999999999</v>
      </c>
      <c r="F88" s="136" t="s">
        <v>18057</v>
      </c>
      <c r="G88" s="16" t="s">
        <v>18057</v>
      </c>
      <c r="H88" s="136" t="s">
        <v>18058</v>
      </c>
      <c r="I88" s="136"/>
      <c r="J88" s="136" t="s">
        <v>18043</v>
      </c>
    </row>
    <row r="89" spans="1:10" ht="38.25" x14ac:dyDescent="0.2">
      <c r="A89" s="31">
        <v>31</v>
      </c>
      <c r="B89" s="136" t="s">
        <v>18059</v>
      </c>
      <c r="C89" s="136" t="s">
        <v>427</v>
      </c>
      <c r="D89" s="136" t="s">
        <v>428</v>
      </c>
      <c r="E89" s="31">
        <v>1112</v>
      </c>
      <c r="F89" s="136" t="s">
        <v>18060</v>
      </c>
      <c r="G89" s="16" t="s">
        <v>18061</v>
      </c>
      <c r="H89" s="136" t="s">
        <v>18062</v>
      </c>
      <c r="I89" s="136"/>
      <c r="J89" s="136" t="s">
        <v>17909</v>
      </c>
    </row>
    <row r="90" spans="1:10" ht="51" x14ac:dyDescent="0.2">
      <c r="A90" s="31">
        <v>32</v>
      </c>
      <c r="B90" s="136" t="s">
        <v>18063</v>
      </c>
      <c r="C90" s="136" t="s">
        <v>427</v>
      </c>
      <c r="D90" s="136" t="s">
        <v>428</v>
      </c>
      <c r="E90" s="31">
        <v>1436.3</v>
      </c>
      <c r="F90" s="136" t="s">
        <v>18064</v>
      </c>
      <c r="G90" s="16" t="s">
        <v>18065</v>
      </c>
      <c r="H90" s="136" t="s">
        <v>18066</v>
      </c>
      <c r="I90" s="136"/>
      <c r="J90" s="136" t="s">
        <v>18067</v>
      </c>
    </row>
    <row r="91" spans="1:10" ht="51" x14ac:dyDescent="0.2">
      <c r="A91" s="31">
        <v>33</v>
      </c>
      <c r="B91" s="136" t="s">
        <v>18068</v>
      </c>
      <c r="C91" s="136" t="s">
        <v>427</v>
      </c>
      <c r="D91" s="136" t="s">
        <v>428</v>
      </c>
      <c r="E91" s="31">
        <v>655</v>
      </c>
      <c r="F91" s="136" t="s">
        <v>18069</v>
      </c>
      <c r="G91" s="16" t="s">
        <v>18070</v>
      </c>
      <c r="H91" s="722" t="s">
        <v>18071</v>
      </c>
      <c r="I91" s="136"/>
      <c r="J91" s="136" t="s">
        <v>17943</v>
      </c>
    </row>
    <row r="92" spans="1:10" ht="63.75" x14ac:dyDescent="0.2">
      <c r="A92" s="31">
        <v>34</v>
      </c>
      <c r="B92" s="136" t="s">
        <v>18072</v>
      </c>
      <c r="C92" s="136" t="s">
        <v>427</v>
      </c>
      <c r="D92" s="136" t="s">
        <v>428</v>
      </c>
      <c r="E92" s="31">
        <v>28.5</v>
      </c>
      <c r="F92" s="136" t="s">
        <v>18073</v>
      </c>
      <c r="G92" s="16" t="s">
        <v>18074</v>
      </c>
      <c r="H92" s="136" t="s">
        <v>18075</v>
      </c>
      <c r="I92" s="136"/>
      <c r="J92" s="136" t="s">
        <v>17909</v>
      </c>
    </row>
    <row r="93" spans="1:10" ht="38.25" x14ac:dyDescent="0.2">
      <c r="A93" s="31">
        <v>35</v>
      </c>
      <c r="B93" s="136" t="s">
        <v>18076</v>
      </c>
      <c r="C93" s="136" t="s">
        <v>427</v>
      </c>
      <c r="D93" s="136" t="s">
        <v>428</v>
      </c>
      <c r="E93" s="31">
        <v>365.8</v>
      </c>
      <c r="F93" s="136" t="s">
        <v>18077</v>
      </c>
      <c r="G93" s="16" t="s">
        <v>18078</v>
      </c>
      <c r="H93" s="136" t="s">
        <v>18079</v>
      </c>
      <c r="I93" s="136"/>
      <c r="J93" s="136" t="s">
        <v>18080</v>
      </c>
    </row>
    <row r="94" spans="1:10" ht="25.5" x14ac:dyDescent="0.2">
      <c r="A94" s="31">
        <v>36</v>
      </c>
      <c r="B94" s="136" t="s">
        <v>18081</v>
      </c>
      <c r="C94" s="136" t="s">
        <v>427</v>
      </c>
      <c r="D94" s="136" t="s">
        <v>428</v>
      </c>
      <c r="E94" s="31">
        <v>269.5</v>
      </c>
      <c r="F94" s="136" t="s">
        <v>18082</v>
      </c>
      <c r="G94" s="16" t="s">
        <v>18083</v>
      </c>
      <c r="H94" s="136" t="s">
        <v>18084</v>
      </c>
      <c r="I94" s="136"/>
      <c r="J94" s="136" t="s">
        <v>17995</v>
      </c>
    </row>
    <row r="95" spans="1:10" ht="63.75" x14ac:dyDescent="0.2">
      <c r="A95" s="31">
        <v>37</v>
      </c>
      <c r="B95" s="136" t="s">
        <v>18085</v>
      </c>
      <c r="C95" s="136" t="s">
        <v>427</v>
      </c>
      <c r="D95" s="136" t="s">
        <v>428</v>
      </c>
      <c r="E95" s="31">
        <v>289.2</v>
      </c>
      <c r="F95" s="136" t="s">
        <v>18086</v>
      </c>
      <c r="G95" s="16" t="s">
        <v>18087</v>
      </c>
      <c r="H95" s="136" t="s">
        <v>18088</v>
      </c>
      <c r="I95" s="136"/>
      <c r="J95" s="136" t="s">
        <v>17943</v>
      </c>
    </row>
    <row r="96" spans="1:10" ht="25.5" x14ac:dyDescent="0.2">
      <c r="A96" s="31">
        <v>38</v>
      </c>
      <c r="B96" s="136" t="s">
        <v>18089</v>
      </c>
      <c r="C96" s="136" t="s">
        <v>427</v>
      </c>
      <c r="D96" s="136" t="s">
        <v>428</v>
      </c>
      <c r="E96" s="31">
        <v>150</v>
      </c>
      <c r="F96" s="136" t="s">
        <v>18090</v>
      </c>
      <c r="G96" s="16" t="s">
        <v>18091</v>
      </c>
      <c r="H96" s="136" t="s">
        <v>2350</v>
      </c>
      <c r="I96" s="136"/>
      <c r="J96" s="136" t="s">
        <v>17938</v>
      </c>
    </row>
    <row r="97" spans="1:10" ht="38.25" x14ac:dyDescent="0.2">
      <c r="A97" s="31">
        <v>39</v>
      </c>
      <c r="B97" s="136" t="s">
        <v>18092</v>
      </c>
      <c r="C97" s="136" t="s">
        <v>427</v>
      </c>
      <c r="D97" s="136" t="s">
        <v>428</v>
      </c>
      <c r="E97" s="31">
        <v>94.2</v>
      </c>
      <c r="F97" s="136" t="s">
        <v>18093</v>
      </c>
      <c r="G97" s="16" t="s">
        <v>18094</v>
      </c>
      <c r="H97" s="136" t="s">
        <v>18095</v>
      </c>
      <c r="I97" s="136"/>
      <c r="J97" s="136" t="s">
        <v>17943</v>
      </c>
    </row>
    <row r="98" spans="1:10" ht="25.5" x14ac:dyDescent="0.2">
      <c r="A98" s="31">
        <v>40</v>
      </c>
      <c r="B98" s="136" t="s">
        <v>16259</v>
      </c>
      <c r="C98" s="136" t="s">
        <v>427</v>
      </c>
      <c r="D98" s="136" t="s">
        <v>428</v>
      </c>
      <c r="E98" s="31">
        <v>60</v>
      </c>
      <c r="F98" s="136" t="s">
        <v>18096</v>
      </c>
      <c r="G98" s="16" t="s">
        <v>18097</v>
      </c>
      <c r="H98" s="136" t="s">
        <v>18098</v>
      </c>
      <c r="I98" s="136"/>
      <c r="J98" s="136" t="s">
        <v>17943</v>
      </c>
    </row>
    <row r="99" spans="1:10" ht="38.25" x14ac:dyDescent="0.2">
      <c r="A99" s="31">
        <v>41</v>
      </c>
      <c r="B99" s="136" t="s">
        <v>18099</v>
      </c>
      <c r="C99" s="136" t="s">
        <v>427</v>
      </c>
      <c r="D99" s="136" t="s">
        <v>428</v>
      </c>
      <c r="E99" s="31">
        <v>733</v>
      </c>
      <c r="F99" s="136" t="s">
        <v>18100</v>
      </c>
      <c r="G99" s="16" t="s">
        <v>18101</v>
      </c>
      <c r="H99" s="136" t="s">
        <v>18102</v>
      </c>
      <c r="I99" s="136"/>
      <c r="J99" s="136" t="s">
        <v>17909</v>
      </c>
    </row>
    <row r="100" spans="1:10" ht="25.5" x14ac:dyDescent="0.2">
      <c r="A100" s="31">
        <v>42</v>
      </c>
      <c r="B100" s="136" t="s">
        <v>18103</v>
      </c>
      <c r="C100" s="136" t="s">
        <v>427</v>
      </c>
      <c r="D100" s="136" t="s">
        <v>428</v>
      </c>
      <c r="E100" s="31">
        <v>16.100000000000001</v>
      </c>
      <c r="F100" s="136" t="s">
        <v>18104</v>
      </c>
      <c r="G100" s="16" t="s">
        <v>18105</v>
      </c>
      <c r="H100" s="136" t="s">
        <v>18106</v>
      </c>
      <c r="I100" s="136"/>
      <c r="J100" s="136" t="s">
        <v>17909</v>
      </c>
    </row>
    <row r="101" spans="1:10" ht="38.25" x14ac:dyDescent="0.2">
      <c r="A101" s="31">
        <v>43</v>
      </c>
      <c r="B101" s="136" t="s">
        <v>18107</v>
      </c>
      <c r="C101" s="136" t="s">
        <v>427</v>
      </c>
      <c r="D101" s="136" t="s">
        <v>428</v>
      </c>
      <c r="E101" s="31">
        <v>60</v>
      </c>
      <c r="F101" s="136" t="s">
        <v>18108</v>
      </c>
      <c r="G101" s="16" t="s">
        <v>18109</v>
      </c>
      <c r="H101" s="136" t="s">
        <v>18110</v>
      </c>
      <c r="I101" s="136"/>
      <c r="J101" s="136" t="s">
        <v>17990</v>
      </c>
    </row>
    <row r="102" spans="1:10" ht="25.5" x14ac:dyDescent="0.2">
      <c r="A102" s="31">
        <v>44</v>
      </c>
      <c r="B102" s="136" t="s">
        <v>18111</v>
      </c>
      <c r="C102" s="136" t="s">
        <v>427</v>
      </c>
      <c r="D102" s="136" t="s">
        <v>428</v>
      </c>
      <c r="E102" s="31">
        <v>115.7</v>
      </c>
      <c r="F102" s="136" t="s">
        <v>18112</v>
      </c>
      <c r="G102" s="16" t="s">
        <v>18113</v>
      </c>
      <c r="H102" s="136" t="s">
        <v>18114</v>
      </c>
      <c r="I102" s="136"/>
      <c r="J102" s="136" t="s">
        <v>17914</v>
      </c>
    </row>
    <row r="103" spans="1:10" ht="38.25" x14ac:dyDescent="0.2">
      <c r="A103" s="31">
        <v>45</v>
      </c>
      <c r="B103" s="136" t="s">
        <v>18115</v>
      </c>
      <c r="C103" s="136" t="s">
        <v>427</v>
      </c>
      <c r="D103" s="136" t="s">
        <v>428</v>
      </c>
      <c r="E103" s="31">
        <v>531.1</v>
      </c>
      <c r="F103" s="136" t="s">
        <v>18116</v>
      </c>
      <c r="G103" s="16" t="s">
        <v>18117</v>
      </c>
      <c r="H103" s="136" t="s">
        <v>18118</v>
      </c>
      <c r="I103" s="136"/>
      <c r="J103" s="136" t="s">
        <v>18119</v>
      </c>
    </row>
    <row r="104" spans="1:10" ht="25.5" x14ac:dyDescent="0.2">
      <c r="A104" s="31">
        <v>46</v>
      </c>
      <c r="B104" s="136" t="s">
        <v>18120</v>
      </c>
      <c r="C104" s="136" t="s">
        <v>427</v>
      </c>
      <c r="D104" s="136" t="s">
        <v>428</v>
      </c>
      <c r="E104" s="31">
        <v>54.7</v>
      </c>
      <c r="F104" s="136" t="s">
        <v>18121</v>
      </c>
      <c r="G104" s="16" t="s">
        <v>18122</v>
      </c>
      <c r="H104" s="136" t="s">
        <v>18123</v>
      </c>
      <c r="I104" s="136"/>
      <c r="J104" s="136" t="s">
        <v>18014</v>
      </c>
    </row>
    <row r="105" spans="1:10" ht="51" x14ac:dyDescent="0.2">
      <c r="A105" s="31">
        <v>47</v>
      </c>
      <c r="B105" s="136" t="s">
        <v>18124</v>
      </c>
      <c r="C105" s="136" t="s">
        <v>427</v>
      </c>
      <c r="D105" s="136" t="s">
        <v>428</v>
      </c>
      <c r="E105" s="31">
        <v>885</v>
      </c>
      <c r="F105" s="136" t="s">
        <v>18125</v>
      </c>
      <c r="G105" s="16" t="s">
        <v>18126</v>
      </c>
      <c r="H105" s="136" t="s">
        <v>17793</v>
      </c>
      <c r="I105" s="136"/>
      <c r="J105" s="136" t="s">
        <v>18127</v>
      </c>
    </row>
    <row r="106" spans="1:10" ht="38.25" x14ac:dyDescent="0.2">
      <c r="A106" s="31">
        <v>48</v>
      </c>
      <c r="B106" s="136" t="s">
        <v>18128</v>
      </c>
      <c r="C106" s="136" t="s">
        <v>427</v>
      </c>
      <c r="D106" s="136" t="s">
        <v>428</v>
      </c>
      <c r="E106" s="31">
        <v>714.7</v>
      </c>
      <c r="F106" s="136" t="s">
        <v>18129</v>
      </c>
      <c r="G106" s="16" t="s">
        <v>18130</v>
      </c>
      <c r="H106" s="136" t="s">
        <v>18131</v>
      </c>
      <c r="I106" s="136"/>
      <c r="J106" s="136" t="s">
        <v>18132</v>
      </c>
    </row>
    <row r="107" spans="1:10" ht="38.25" x14ac:dyDescent="0.2">
      <c r="A107" s="31">
        <v>49</v>
      </c>
      <c r="B107" s="136" t="s">
        <v>18133</v>
      </c>
      <c r="C107" s="136" t="s">
        <v>427</v>
      </c>
      <c r="D107" s="136" t="s">
        <v>428</v>
      </c>
      <c r="E107" s="31">
        <v>222.8</v>
      </c>
      <c r="F107" s="136" t="s">
        <v>18134</v>
      </c>
      <c r="G107" s="16" t="s">
        <v>18135</v>
      </c>
      <c r="H107" s="136" t="s">
        <v>18136</v>
      </c>
      <c r="I107" s="136"/>
      <c r="J107" s="136" t="s">
        <v>17924</v>
      </c>
    </row>
    <row r="108" spans="1:10" ht="25.5" x14ac:dyDescent="0.2">
      <c r="A108" s="31">
        <v>50</v>
      </c>
      <c r="B108" s="136" t="s">
        <v>18137</v>
      </c>
      <c r="C108" s="136" t="s">
        <v>427</v>
      </c>
      <c r="D108" s="136" t="s">
        <v>428</v>
      </c>
      <c r="E108" s="31">
        <v>24.1</v>
      </c>
      <c r="F108" s="136" t="s">
        <v>18138</v>
      </c>
      <c r="G108" s="16" t="s">
        <v>18139</v>
      </c>
      <c r="H108" s="136" t="s">
        <v>18140</v>
      </c>
      <c r="I108" s="136"/>
      <c r="J108" s="136" t="s">
        <v>17924</v>
      </c>
    </row>
    <row r="109" spans="1:10" ht="25.5" x14ac:dyDescent="0.2">
      <c r="A109" s="31">
        <v>51</v>
      </c>
      <c r="B109" s="92" t="s">
        <v>18141</v>
      </c>
      <c r="C109" s="136" t="s">
        <v>427</v>
      </c>
      <c r="D109" s="136" t="s">
        <v>428</v>
      </c>
      <c r="E109" s="31">
        <v>26</v>
      </c>
      <c r="F109" s="631" t="s">
        <v>18142</v>
      </c>
      <c r="G109" s="723" t="s">
        <v>18143</v>
      </c>
      <c r="H109" s="136" t="s">
        <v>18144</v>
      </c>
      <c r="I109" s="93"/>
      <c r="J109" s="704" t="s">
        <v>18145</v>
      </c>
    </row>
    <row r="110" spans="1:10" ht="48" x14ac:dyDescent="0.2">
      <c r="A110" s="31">
        <v>52</v>
      </c>
      <c r="B110" s="724" t="s">
        <v>18146</v>
      </c>
      <c r="C110" s="136" t="s">
        <v>427</v>
      </c>
      <c r="D110" s="136" t="s">
        <v>428</v>
      </c>
      <c r="E110" s="725">
        <v>76.8</v>
      </c>
      <c r="F110" s="726" t="s">
        <v>18147</v>
      </c>
      <c r="G110" s="726" t="s">
        <v>18148</v>
      </c>
      <c r="H110" s="726" t="s">
        <v>18149</v>
      </c>
      <c r="I110" s="726"/>
      <c r="J110" s="458" t="s">
        <v>18150</v>
      </c>
    </row>
    <row r="111" spans="1:10" ht="63.75" x14ac:dyDescent="0.2">
      <c r="A111" s="31">
        <v>53</v>
      </c>
      <c r="B111" s="727" t="s">
        <v>18151</v>
      </c>
      <c r="C111" s="136" t="s">
        <v>427</v>
      </c>
      <c r="D111" s="136" t="s">
        <v>428</v>
      </c>
      <c r="E111" s="728">
        <v>169.4248</v>
      </c>
      <c r="F111" s="729" t="s">
        <v>18152</v>
      </c>
      <c r="G111" s="678" t="s">
        <v>18153</v>
      </c>
      <c r="H111" s="730" t="s">
        <v>18154</v>
      </c>
      <c r="I111" s="730"/>
      <c r="J111" s="731" t="s">
        <v>18155</v>
      </c>
    </row>
    <row r="112" spans="1:10" ht="114.75" x14ac:dyDescent="0.2">
      <c r="A112" s="33">
        <v>54</v>
      </c>
      <c r="B112" s="732" t="s">
        <v>227</v>
      </c>
      <c r="C112" s="16" t="s">
        <v>427</v>
      </c>
      <c r="D112" s="16" t="s">
        <v>428</v>
      </c>
      <c r="E112" s="733">
        <v>257.69170000000003</v>
      </c>
      <c r="F112" s="678" t="s">
        <v>18156</v>
      </c>
      <c r="G112" s="678" t="s">
        <v>18157</v>
      </c>
      <c r="H112" s="734" t="s">
        <v>18158</v>
      </c>
      <c r="I112" s="734" t="s">
        <v>18158</v>
      </c>
      <c r="J112" s="15" t="s">
        <v>18159</v>
      </c>
    </row>
    <row r="113" spans="1:10" ht="114.75" x14ac:dyDescent="0.2">
      <c r="A113" s="33">
        <v>55</v>
      </c>
      <c r="B113" s="732" t="s">
        <v>223</v>
      </c>
      <c r="C113" s="16" t="s">
        <v>427</v>
      </c>
      <c r="D113" s="16" t="s">
        <v>428</v>
      </c>
      <c r="E113" s="733">
        <v>96.224400000000003</v>
      </c>
      <c r="F113" s="678" t="s">
        <v>18160</v>
      </c>
      <c r="G113" s="678" t="s">
        <v>18160</v>
      </c>
      <c r="H113" s="734" t="s">
        <v>18161</v>
      </c>
      <c r="I113" s="734" t="s">
        <v>18161</v>
      </c>
      <c r="J113" s="15" t="s">
        <v>18162</v>
      </c>
    </row>
    <row r="114" spans="1:10" ht="25.5" x14ac:dyDescent="0.2">
      <c r="A114" s="165"/>
      <c r="B114" s="166" t="s">
        <v>452</v>
      </c>
      <c r="C114" s="166">
        <v>55</v>
      </c>
      <c r="D114" s="166"/>
      <c r="E114" s="165">
        <f>SUM(E57:E113)</f>
        <v>19870.340899999996</v>
      </c>
      <c r="F114" s="165"/>
      <c r="G114" s="401"/>
      <c r="H114" s="166"/>
      <c r="I114" s="166"/>
      <c r="J114" s="166"/>
    </row>
    <row r="115" spans="1:10" ht="51" x14ac:dyDescent="0.2">
      <c r="A115" s="31">
        <v>1</v>
      </c>
      <c r="B115" s="136" t="s">
        <v>18163</v>
      </c>
      <c r="C115" s="136" t="s">
        <v>427</v>
      </c>
      <c r="D115" s="136" t="s">
        <v>454</v>
      </c>
      <c r="E115" s="31">
        <v>94.8</v>
      </c>
      <c r="F115" s="136" t="s">
        <v>18164</v>
      </c>
      <c r="G115" s="16" t="s">
        <v>18165</v>
      </c>
      <c r="H115" s="136" t="s">
        <v>18166</v>
      </c>
      <c r="I115" s="136"/>
      <c r="J115" s="136" t="s">
        <v>18043</v>
      </c>
    </row>
    <row r="116" spans="1:10" ht="38.25" x14ac:dyDescent="0.2">
      <c r="A116" s="31">
        <v>2</v>
      </c>
      <c r="B116" s="136" t="s">
        <v>18167</v>
      </c>
      <c r="C116" s="136" t="s">
        <v>427</v>
      </c>
      <c r="D116" s="136" t="s">
        <v>454</v>
      </c>
      <c r="E116" s="31">
        <v>35.9</v>
      </c>
      <c r="F116" s="136" t="s">
        <v>18168</v>
      </c>
      <c r="G116" s="16" t="s">
        <v>18169</v>
      </c>
      <c r="H116" s="136" t="s">
        <v>18170</v>
      </c>
      <c r="I116" s="136"/>
      <c r="J116" s="136" t="s">
        <v>17943</v>
      </c>
    </row>
    <row r="117" spans="1:10" ht="114.75" x14ac:dyDescent="0.2">
      <c r="A117" s="31">
        <v>3</v>
      </c>
      <c r="B117" s="136" t="s">
        <v>18171</v>
      </c>
      <c r="C117" s="136" t="s">
        <v>427</v>
      </c>
      <c r="D117" s="136" t="s">
        <v>454</v>
      </c>
      <c r="E117" s="31">
        <v>2243</v>
      </c>
      <c r="F117" s="136" t="s">
        <v>18172</v>
      </c>
      <c r="G117" s="16" t="s">
        <v>18173</v>
      </c>
      <c r="H117" s="136" t="s">
        <v>17889</v>
      </c>
      <c r="I117" s="16" t="s">
        <v>18042</v>
      </c>
      <c r="J117" s="136" t="s">
        <v>17990</v>
      </c>
    </row>
    <row r="118" spans="1:10" ht="25.5" x14ac:dyDescent="0.2">
      <c r="A118" s="165"/>
      <c r="B118" s="166" t="s">
        <v>460</v>
      </c>
      <c r="C118" s="166">
        <v>3</v>
      </c>
      <c r="D118" s="166"/>
      <c r="E118" s="165">
        <f>SUM(E115:E117)</f>
        <v>2373.6999999999998</v>
      </c>
      <c r="F118" s="165"/>
      <c r="G118" s="166"/>
      <c r="H118" s="166"/>
      <c r="I118" s="166"/>
      <c r="J118" s="166"/>
    </row>
    <row r="119" spans="1:10" ht="25.5" x14ac:dyDescent="0.2">
      <c r="A119" s="1156">
        <v>1</v>
      </c>
      <c r="B119" s="1093" t="s">
        <v>18174</v>
      </c>
      <c r="C119" s="1093" t="s">
        <v>427</v>
      </c>
      <c r="D119" s="1093" t="s">
        <v>694</v>
      </c>
      <c r="E119" s="31">
        <v>126</v>
      </c>
      <c r="F119" s="136" t="s">
        <v>18175</v>
      </c>
      <c r="G119" s="16" t="s">
        <v>18176</v>
      </c>
      <c r="H119" s="136" t="s">
        <v>18177</v>
      </c>
      <c r="I119" s="136"/>
      <c r="J119" s="136" t="s">
        <v>17909</v>
      </c>
    </row>
    <row r="120" spans="1:10" ht="25.5" x14ac:dyDescent="0.2">
      <c r="A120" s="1157"/>
      <c r="B120" s="1158"/>
      <c r="C120" s="1158"/>
      <c r="D120" s="1158"/>
      <c r="E120" s="31">
        <v>37.200000000000003</v>
      </c>
      <c r="F120" s="136" t="s">
        <v>18178</v>
      </c>
      <c r="G120" s="16" t="s">
        <v>18179</v>
      </c>
      <c r="H120" s="136" t="s">
        <v>18180</v>
      </c>
      <c r="I120" s="136"/>
      <c r="J120" s="136" t="s">
        <v>17943</v>
      </c>
    </row>
    <row r="121" spans="1:10" ht="25.5" x14ac:dyDescent="0.2">
      <c r="A121" s="31">
        <v>2</v>
      </c>
      <c r="B121" s="136" t="s">
        <v>18181</v>
      </c>
      <c r="C121" s="136" t="s">
        <v>427</v>
      </c>
      <c r="D121" s="136" t="s">
        <v>694</v>
      </c>
      <c r="E121" s="31">
        <v>182</v>
      </c>
      <c r="F121" s="136" t="s">
        <v>18182</v>
      </c>
      <c r="G121" s="16" t="s">
        <v>18183</v>
      </c>
      <c r="H121" s="136" t="s">
        <v>18184</v>
      </c>
      <c r="I121" s="136"/>
      <c r="J121" s="136" t="s">
        <v>18185</v>
      </c>
    </row>
    <row r="122" spans="1:10" ht="38.25" x14ac:dyDescent="0.2">
      <c r="A122" s="31">
        <v>3</v>
      </c>
      <c r="B122" s="136" t="s">
        <v>18186</v>
      </c>
      <c r="C122" s="136" t="s">
        <v>427</v>
      </c>
      <c r="D122" s="136" t="s">
        <v>694</v>
      </c>
      <c r="E122" s="31">
        <v>563.70000000000005</v>
      </c>
      <c r="F122" s="136" t="s">
        <v>18187</v>
      </c>
      <c r="G122" s="16" t="s">
        <v>18188</v>
      </c>
      <c r="H122" s="136" t="s">
        <v>18184</v>
      </c>
      <c r="I122" s="136"/>
      <c r="J122" s="136" t="s">
        <v>18189</v>
      </c>
    </row>
    <row r="123" spans="1:10" ht="38.25" x14ac:dyDescent="0.2">
      <c r="A123" s="31">
        <v>4</v>
      </c>
      <c r="B123" s="136" t="s">
        <v>18190</v>
      </c>
      <c r="C123" s="136" t="s">
        <v>427</v>
      </c>
      <c r="D123" s="136" t="s">
        <v>694</v>
      </c>
      <c r="E123" s="31">
        <v>275.60000000000002</v>
      </c>
      <c r="F123" s="136" t="s">
        <v>18191</v>
      </c>
      <c r="G123" s="16" t="s">
        <v>18192</v>
      </c>
      <c r="H123" s="136" t="s">
        <v>18184</v>
      </c>
      <c r="I123" s="136"/>
      <c r="J123" s="136" t="s">
        <v>18189</v>
      </c>
    </row>
    <row r="124" spans="1:10" ht="25.5" x14ac:dyDescent="0.2">
      <c r="A124" s="31">
        <v>5</v>
      </c>
      <c r="B124" s="136" t="s">
        <v>18193</v>
      </c>
      <c r="C124" s="136" t="s">
        <v>427</v>
      </c>
      <c r="D124" s="136" t="s">
        <v>694</v>
      </c>
      <c r="E124" s="31">
        <v>141</v>
      </c>
      <c r="F124" s="136" t="s">
        <v>18194</v>
      </c>
      <c r="G124" s="16" t="s">
        <v>18195</v>
      </c>
      <c r="H124" s="136" t="s">
        <v>18184</v>
      </c>
      <c r="I124" s="136"/>
      <c r="J124" s="136" t="s">
        <v>18189</v>
      </c>
    </row>
    <row r="125" spans="1:10" ht="25.5" x14ac:dyDescent="0.2">
      <c r="A125" s="31">
        <v>6</v>
      </c>
      <c r="B125" s="136" t="s">
        <v>18196</v>
      </c>
      <c r="C125" s="136" t="s">
        <v>427</v>
      </c>
      <c r="D125" s="136" t="s">
        <v>694</v>
      </c>
      <c r="E125" s="31">
        <v>403</v>
      </c>
      <c r="F125" s="136" t="s">
        <v>18197</v>
      </c>
      <c r="G125" s="16" t="s">
        <v>18198</v>
      </c>
      <c r="H125" s="136" t="s">
        <v>18184</v>
      </c>
      <c r="I125" s="136"/>
      <c r="J125" s="136" t="s">
        <v>18189</v>
      </c>
    </row>
    <row r="126" spans="1:10" ht="25.5" x14ac:dyDescent="0.2">
      <c r="A126" s="31">
        <v>7</v>
      </c>
      <c r="B126" s="136" t="s">
        <v>3203</v>
      </c>
      <c r="C126" s="136" t="s">
        <v>427</v>
      </c>
      <c r="D126" s="136" t="s">
        <v>694</v>
      </c>
      <c r="E126" s="31">
        <v>103</v>
      </c>
      <c r="F126" s="136" t="s">
        <v>18199</v>
      </c>
      <c r="G126" s="16" t="s">
        <v>18200</v>
      </c>
      <c r="H126" s="136" t="s">
        <v>18184</v>
      </c>
      <c r="I126" s="136"/>
      <c r="J126" s="136" t="s">
        <v>18189</v>
      </c>
    </row>
    <row r="127" spans="1:10" x14ac:dyDescent="0.2">
      <c r="A127" s="31">
        <v>8</v>
      </c>
      <c r="B127" s="136" t="s">
        <v>18201</v>
      </c>
      <c r="C127" s="136" t="s">
        <v>427</v>
      </c>
      <c r="D127" s="136" t="s">
        <v>694</v>
      </c>
      <c r="E127" s="31">
        <v>44.5</v>
      </c>
      <c r="F127" s="136" t="s">
        <v>18202</v>
      </c>
      <c r="G127" s="16" t="s">
        <v>18203</v>
      </c>
      <c r="H127" s="136" t="s">
        <v>16436</v>
      </c>
      <c r="I127" s="136"/>
      <c r="J127" s="136" t="s">
        <v>17948</v>
      </c>
    </row>
    <row r="128" spans="1:10" ht="25.5" x14ac:dyDescent="0.2">
      <c r="A128" s="31">
        <v>9</v>
      </c>
      <c r="B128" s="136" t="s">
        <v>18204</v>
      </c>
      <c r="C128" s="136" t="s">
        <v>427</v>
      </c>
      <c r="D128" s="136" t="s">
        <v>694</v>
      </c>
      <c r="E128" s="31">
        <v>159</v>
      </c>
      <c r="F128" s="136" t="s">
        <v>18205</v>
      </c>
      <c r="G128" s="16" t="s">
        <v>18206</v>
      </c>
      <c r="H128" s="136" t="s">
        <v>18184</v>
      </c>
      <c r="I128" s="136"/>
      <c r="J128" s="136" t="s">
        <v>18189</v>
      </c>
    </row>
    <row r="129" spans="1:10" ht="51" x14ac:dyDescent="0.2">
      <c r="A129" s="31">
        <v>10</v>
      </c>
      <c r="B129" s="136" t="s">
        <v>18207</v>
      </c>
      <c r="C129" s="136" t="s">
        <v>427</v>
      </c>
      <c r="D129" s="136" t="s">
        <v>694</v>
      </c>
      <c r="E129" s="31">
        <v>13.8</v>
      </c>
      <c r="F129" s="136" t="s">
        <v>18208</v>
      </c>
      <c r="G129" s="16" t="s">
        <v>18209</v>
      </c>
      <c r="H129" s="16" t="s">
        <v>18184</v>
      </c>
      <c r="I129" s="136"/>
      <c r="J129" s="136" t="s">
        <v>17943</v>
      </c>
    </row>
    <row r="130" spans="1:10" ht="25.5" x14ac:dyDescent="0.2">
      <c r="A130" s="31">
        <v>11</v>
      </c>
      <c r="B130" s="136" t="s">
        <v>18210</v>
      </c>
      <c r="C130" s="136" t="s">
        <v>427</v>
      </c>
      <c r="D130" s="136" t="s">
        <v>694</v>
      </c>
      <c r="E130" s="31">
        <v>5</v>
      </c>
      <c r="F130" s="136" t="s">
        <v>18211</v>
      </c>
      <c r="G130" s="16" t="s">
        <v>18212</v>
      </c>
      <c r="H130" s="136" t="s">
        <v>18213</v>
      </c>
      <c r="I130" s="136"/>
      <c r="J130" s="136" t="s">
        <v>18214</v>
      </c>
    </row>
    <row r="131" spans="1:10" ht="25.5" x14ac:dyDescent="0.2">
      <c r="A131" s="31">
        <v>12</v>
      </c>
      <c r="B131" s="136" t="s">
        <v>18215</v>
      </c>
      <c r="C131" s="136" t="s">
        <v>427</v>
      </c>
      <c r="D131" s="136" t="s">
        <v>694</v>
      </c>
      <c r="E131" s="31">
        <v>47.4</v>
      </c>
      <c r="F131" s="136" t="s">
        <v>18216</v>
      </c>
      <c r="G131" s="16" t="s">
        <v>18217</v>
      </c>
      <c r="H131" s="136" t="s">
        <v>17969</v>
      </c>
      <c r="I131" s="136"/>
      <c r="J131" s="136" t="s">
        <v>17943</v>
      </c>
    </row>
    <row r="132" spans="1:10" x14ac:dyDescent="0.2">
      <c r="A132" s="31">
        <v>13</v>
      </c>
      <c r="B132" s="136" t="s">
        <v>18218</v>
      </c>
      <c r="C132" s="136" t="s">
        <v>427</v>
      </c>
      <c r="D132" s="136" t="s">
        <v>694</v>
      </c>
      <c r="E132" s="31">
        <v>10</v>
      </c>
      <c r="F132" s="136" t="s">
        <v>18219</v>
      </c>
      <c r="G132" s="16" t="s">
        <v>18220</v>
      </c>
      <c r="H132" s="136" t="s">
        <v>18221</v>
      </c>
      <c r="I132" s="136"/>
      <c r="J132" s="136" t="s">
        <v>17909</v>
      </c>
    </row>
    <row r="133" spans="1:10" x14ac:dyDescent="0.2">
      <c r="A133" s="31">
        <v>14</v>
      </c>
      <c r="B133" s="136" t="s">
        <v>18222</v>
      </c>
      <c r="C133" s="136" t="s">
        <v>427</v>
      </c>
      <c r="D133" s="136" t="s">
        <v>694</v>
      </c>
      <c r="E133" s="31">
        <v>116.8</v>
      </c>
      <c r="F133" s="136" t="s">
        <v>18223</v>
      </c>
      <c r="G133" s="16" t="s">
        <v>18224</v>
      </c>
      <c r="H133" s="136" t="s">
        <v>17977</v>
      </c>
      <c r="I133" s="136"/>
      <c r="J133" s="136" t="s">
        <v>17909</v>
      </c>
    </row>
    <row r="134" spans="1:10" ht="76.5" x14ac:dyDescent="0.2">
      <c r="A134" s="31">
        <v>15</v>
      </c>
      <c r="B134" s="136" t="s">
        <v>18225</v>
      </c>
      <c r="C134" s="136" t="s">
        <v>427</v>
      </c>
      <c r="D134" s="136" t="s">
        <v>694</v>
      </c>
      <c r="E134" s="31">
        <v>523.64</v>
      </c>
      <c r="F134" s="136" t="s">
        <v>18226</v>
      </c>
      <c r="G134" s="16" t="s">
        <v>18227</v>
      </c>
      <c r="H134" s="136" t="s">
        <v>18228</v>
      </c>
      <c r="I134" s="136"/>
      <c r="J134" s="136" t="s">
        <v>18229</v>
      </c>
    </row>
    <row r="135" spans="1:10" ht="38.25" x14ac:dyDescent="0.2">
      <c r="A135" s="31">
        <v>16</v>
      </c>
      <c r="B135" s="136" t="s">
        <v>18230</v>
      </c>
      <c r="C135" s="136" t="s">
        <v>427</v>
      </c>
      <c r="D135" s="136" t="s">
        <v>694</v>
      </c>
      <c r="E135" s="31">
        <v>301</v>
      </c>
      <c r="F135" s="136" t="s">
        <v>18231</v>
      </c>
      <c r="G135" s="16" t="s">
        <v>18232</v>
      </c>
      <c r="H135" s="136" t="s">
        <v>17994</v>
      </c>
      <c r="I135" s="136"/>
      <c r="J135" s="136" t="s">
        <v>17995</v>
      </c>
    </row>
    <row r="136" spans="1:10" ht="25.5" x14ac:dyDescent="0.2">
      <c r="A136" s="31">
        <v>17</v>
      </c>
      <c r="B136" s="136" t="s">
        <v>17991</v>
      </c>
      <c r="C136" s="136" t="s">
        <v>427</v>
      </c>
      <c r="D136" s="136" t="s">
        <v>694</v>
      </c>
      <c r="E136" s="31">
        <v>144.30000000000001</v>
      </c>
      <c r="F136" s="136" t="s">
        <v>18233</v>
      </c>
      <c r="G136" s="16" t="s">
        <v>18234</v>
      </c>
      <c r="H136" s="136" t="s">
        <v>18235</v>
      </c>
      <c r="I136" s="136"/>
      <c r="J136" s="136" t="s">
        <v>18236</v>
      </c>
    </row>
    <row r="137" spans="1:10" ht="76.5" x14ac:dyDescent="0.2">
      <c r="A137" s="31">
        <v>18</v>
      </c>
      <c r="B137" s="136" t="s">
        <v>18237</v>
      </c>
      <c r="C137" s="136" t="s">
        <v>427</v>
      </c>
      <c r="D137" s="136" t="s">
        <v>694</v>
      </c>
      <c r="E137" s="735">
        <v>120.2</v>
      </c>
      <c r="F137" s="136" t="s">
        <v>18238</v>
      </c>
      <c r="G137" s="16" t="s">
        <v>18239</v>
      </c>
      <c r="H137" s="136" t="s">
        <v>18240</v>
      </c>
      <c r="I137" s="136"/>
      <c r="J137" s="136" t="s">
        <v>18241</v>
      </c>
    </row>
    <row r="138" spans="1:10" ht="25.5" x14ac:dyDescent="0.2">
      <c r="A138" s="31">
        <v>19</v>
      </c>
      <c r="B138" s="136" t="s">
        <v>18242</v>
      </c>
      <c r="C138" s="136" t="s">
        <v>427</v>
      </c>
      <c r="D138" s="136" t="s">
        <v>694</v>
      </c>
      <c r="E138" s="31">
        <v>2</v>
      </c>
      <c r="F138" s="136" t="s">
        <v>18243</v>
      </c>
      <c r="G138" s="16" t="s">
        <v>18244</v>
      </c>
      <c r="H138" s="136" t="s">
        <v>18245</v>
      </c>
      <c r="I138" s="136"/>
      <c r="J138" s="136" t="s">
        <v>18080</v>
      </c>
    </row>
    <row r="139" spans="1:10" ht="89.25" x14ac:dyDescent="0.2">
      <c r="A139" s="31">
        <v>20</v>
      </c>
      <c r="B139" s="136" t="s">
        <v>18246</v>
      </c>
      <c r="C139" s="136" t="s">
        <v>427</v>
      </c>
      <c r="D139" s="136" t="s">
        <v>694</v>
      </c>
      <c r="E139" s="31">
        <v>35.4</v>
      </c>
      <c r="F139" s="136" t="s">
        <v>18247</v>
      </c>
      <c r="G139" s="16" t="s">
        <v>18248</v>
      </c>
      <c r="H139" s="136" t="s">
        <v>17889</v>
      </c>
      <c r="I139" s="16" t="s">
        <v>18042</v>
      </c>
      <c r="J139" s="136" t="s">
        <v>17990</v>
      </c>
    </row>
    <row r="140" spans="1:10" ht="63.75" x14ac:dyDescent="0.2">
      <c r="A140" s="31">
        <v>21</v>
      </c>
      <c r="B140" s="136" t="s">
        <v>18249</v>
      </c>
      <c r="C140" s="136" t="s">
        <v>427</v>
      </c>
      <c r="D140" s="136" t="s">
        <v>694</v>
      </c>
      <c r="E140" s="31">
        <v>50</v>
      </c>
      <c r="F140" s="136" t="s">
        <v>18250</v>
      </c>
      <c r="G140" s="16" t="s">
        <v>18251</v>
      </c>
      <c r="H140" s="136" t="s">
        <v>17889</v>
      </c>
      <c r="I140" s="16" t="s">
        <v>18042</v>
      </c>
      <c r="J140" s="136" t="s">
        <v>18214</v>
      </c>
    </row>
    <row r="141" spans="1:10" ht="63.75" x14ac:dyDescent="0.2">
      <c r="A141" s="31">
        <v>22</v>
      </c>
      <c r="B141" s="136" t="s">
        <v>18252</v>
      </c>
      <c r="C141" s="136" t="s">
        <v>427</v>
      </c>
      <c r="D141" s="136" t="s">
        <v>694</v>
      </c>
      <c r="E141" s="31">
        <v>10</v>
      </c>
      <c r="F141" s="136" t="s">
        <v>18253</v>
      </c>
      <c r="G141" s="16" t="s">
        <v>18254</v>
      </c>
      <c r="H141" s="136" t="s">
        <v>17889</v>
      </c>
      <c r="I141" s="16" t="s">
        <v>18042</v>
      </c>
      <c r="J141" s="136" t="s">
        <v>18255</v>
      </c>
    </row>
    <row r="142" spans="1:10" ht="38.25" x14ac:dyDescent="0.2">
      <c r="A142" s="31">
        <v>23</v>
      </c>
      <c r="B142" s="136" t="s">
        <v>18256</v>
      </c>
      <c r="C142" s="136" t="s">
        <v>427</v>
      </c>
      <c r="D142" s="136" t="s">
        <v>694</v>
      </c>
      <c r="E142" s="31">
        <v>278</v>
      </c>
      <c r="F142" s="136" t="s">
        <v>18257</v>
      </c>
      <c r="G142" s="16" t="s">
        <v>18257</v>
      </c>
      <c r="H142" s="136" t="s">
        <v>17793</v>
      </c>
      <c r="I142" s="136"/>
      <c r="J142" s="136" t="s">
        <v>17909</v>
      </c>
    </row>
    <row r="143" spans="1:10" ht="25.5" x14ac:dyDescent="0.2">
      <c r="A143" s="31">
        <v>24</v>
      </c>
      <c r="B143" s="136" t="s">
        <v>18258</v>
      </c>
      <c r="C143" s="136" t="s">
        <v>427</v>
      </c>
      <c r="D143" s="136" t="s">
        <v>694</v>
      </c>
      <c r="E143" s="31">
        <v>50.4</v>
      </c>
      <c r="F143" s="136" t="s">
        <v>18259</v>
      </c>
      <c r="G143" s="16" t="s">
        <v>18260</v>
      </c>
      <c r="H143" s="136" t="s">
        <v>18261</v>
      </c>
      <c r="I143" s="136"/>
      <c r="J143" s="136" t="s">
        <v>17953</v>
      </c>
    </row>
    <row r="144" spans="1:10" ht="25.5" x14ac:dyDescent="0.2">
      <c r="A144" s="31">
        <v>25</v>
      </c>
      <c r="B144" s="136" t="s">
        <v>18262</v>
      </c>
      <c r="C144" s="136" t="s">
        <v>427</v>
      </c>
      <c r="D144" s="136" t="s">
        <v>694</v>
      </c>
      <c r="E144" s="31">
        <v>4.5</v>
      </c>
      <c r="F144" s="136" t="s">
        <v>18263</v>
      </c>
      <c r="G144" s="16" t="s">
        <v>18263</v>
      </c>
      <c r="H144" s="136" t="s">
        <v>18264</v>
      </c>
      <c r="I144" s="136"/>
      <c r="J144" s="136" t="s">
        <v>18214</v>
      </c>
    </row>
    <row r="145" spans="1:10" ht="25.5" x14ac:dyDescent="0.2">
      <c r="A145" s="31">
        <v>26</v>
      </c>
      <c r="B145" s="136" t="s">
        <v>18265</v>
      </c>
      <c r="C145" s="136" t="s">
        <v>427</v>
      </c>
      <c r="D145" s="136" t="s">
        <v>694</v>
      </c>
      <c r="E145" s="31">
        <v>14.1</v>
      </c>
      <c r="F145" s="136" t="s">
        <v>18266</v>
      </c>
      <c r="G145" s="16" t="s">
        <v>18267</v>
      </c>
      <c r="H145" s="136" t="s">
        <v>18268</v>
      </c>
      <c r="I145" s="136"/>
      <c r="J145" s="136" t="s">
        <v>18269</v>
      </c>
    </row>
    <row r="146" spans="1:10" ht="25.5" x14ac:dyDescent="0.2">
      <c r="A146" s="31">
        <v>27</v>
      </c>
      <c r="B146" s="136" t="s">
        <v>18270</v>
      </c>
      <c r="C146" s="136" t="s">
        <v>427</v>
      </c>
      <c r="D146" s="136" t="s">
        <v>694</v>
      </c>
      <c r="E146" s="31">
        <v>45.7</v>
      </c>
      <c r="F146" s="136" t="s">
        <v>18271</v>
      </c>
      <c r="G146" s="16" t="s">
        <v>18272</v>
      </c>
      <c r="H146" s="136" t="s">
        <v>18273</v>
      </c>
      <c r="I146" s="136"/>
      <c r="J146" s="136" t="s">
        <v>18030</v>
      </c>
    </row>
    <row r="147" spans="1:10" ht="51" x14ac:dyDescent="0.2">
      <c r="A147" s="31">
        <v>28</v>
      </c>
      <c r="B147" s="136" t="s">
        <v>18274</v>
      </c>
      <c r="C147" s="136" t="s">
        <v>427</v>
      </c>
      <c r="D147" s="136" t="s">
        <v>694</v>
      </c>
      <c r="E147" s="31">
        <v>90</v>
      </c>
      <c r="F147" s="136" t="s">
        <v>18275</v>
      </c>
      <c r="G147" s="16" t="s">
        <v>18276</v>
      </c>
      <c r="H147" s="136" t="s">
        <v>18277</v>
      </c>
      <c r="I147" s="136"/>
      <c r="J147" s="136" t="s">
        <v>17909</v>
      </c>
    </row>
    <row r="148" spans="1:10" ht="38.25" x14ac:dyDescent="0.2">
      <c r="A148" s="31">
        <v>29</v>
      </c>
      <c r="B148" s="136" t="s">
        <v>18278</v>
      </c>
      <c r="C148" s="136" t="s">
        <v>427</v>
      </c>
      <c r="D148" s="136" t="s">
        <v>694</v>
      </c>
      <c r="E148" s="31">
        <v>826.8</v>
      </c>
      <c r="F148" s="136" t="s">
        <v>18279</v>
      </c>
      <c r="G148" s="16" t="s">
        <v>18280</v>
      </c>
      <c r="H148" s="136" t="s">
        <v>18281</v>
      </c>
      <c r="I148" s="136"/>
      <c r="J148" s="136" t="s">
        <v>18048</v>
      </c>
    </row>
    <row r="149" spans="1:10" ht="25.5" x14ac:dyDescent="0.2">
      <c r="A149" s="31">
        <v>30</v>
      </c>
      <c r="B149" s="136" t="s">
        <v>18282</v>
      </c>
      <c r="C149" s="136" t="s">
        <v>427</v>
      </c>
      <c r="D149" s="136" t="s">
        <v>694</v>
      </c>
      <c r="E149" s="31">
        <v>12</v>
      </c>
      <c r="F149" s="136" t="s">
        <v>18283</v>
      </c>
      <c r="G149" s="16" t="s">
        <v>18284</v>
      </c>
      <c r="H149" s="136" t="s">
        <v>18102</v>
      </c>
      <c r="I149" s="136"/>
      <c r="J149" s="136" t="s">
        <v>17953</v>
      </c>
    </row>
    <row r="150" spans="1:10" ht="76.5" x14ac:dyDescent="0.2">
      <c r="A150" s="31">
        <v>31</v>
      </c>
      <c r="B150" s="136" t="s">
        <v>18285</v>
      </c>
      <c r="C150" s="136" t="s">
        <v>427</v>
      </c>
      <c r="D150" s="136" t="s">
        <v>694</v>
      </c>
      <c r="E150" s="31">
        <v>15.7</v>
      </c>
      <c r="F150" s="136" t="s">
        <v>18286</v>
      </c>
      <c r="G150" s="16" t="s">
        <v>18287</v>
      </c>
      <c r="H150" s="136" t="s">
        <v>18288</v>
      </c>
      <c r="I150" s="16" t="s">
        <v>18042</v>
      </c>
      <c r="J150" s="136" t="s">
        <v>18289</v>
      </c>
    </row>
    <row r="151" spans="1:10" ht="63.75" x14ac:dyDescent="0.2">
      <c r="A151" s="31">
        <v>32</v>
      </c>
      <c r="B151" s="136" t="s">
        <v>18290</v>
      </c>
      <c r="C151" s="136" t="s">
        <v>427</v>
      </c>
      <c r="D151" s="136" t="s">
        <v>694</v>
      </c>
      <c r="E151" s="31">
        <v>14.2</v>
      </c>
      <c r="F151" s="136" t="s">
        <v>18291</v>
      </c>
      <c r="G151" s="16" t="s">
        <v>18292</v>
      </c>
      <c r="H151" s="136" t="s">
        <v>17889</v>
      </c>
      <c r="I151" s="16" t="s">
        <v>18042</v>
      </c>
      <c r="J151" s="136" t="s">
        <v>17990</v>
      </c>
    </row>
    <row r="152" spans="1:10" ht="63.75" x14ac:dyDescent="0.2">
      <c r="A152" s="31">
        <v>33</v>
      </c>
      <c r="B152" s="136" t="s">
        <v>18293</v>
      </c>
      <c r="C152" s="136" t="s">
        <v>427</v>
      </c>
      <c r="D152" s="136" t="s">
        <v>694</v>
      </c>
      <c r="E152" s="31">
        <v>35.6</v>
      </c>
      <c r="F152" s="136" t="s">
        <v>18294</v>
      </c>
      <c r="G152" s="16" t="s">
        <v>18295</v>
      </c>
      <c r="H152" s="136" t="s">
        <v>17889</v>
      </c>
      <c r="I152" s="16" t="s">
        <v>18042</v>
      </c>
      <c r="J152" s="136" t="s">
        <v>17990</v>
      </c>
    </row>
    <row r="153" spans="1:10" x14ac:dyDescent="0.2">
      <c r="A153" s="31">
        <v>34</v>
      </c>
      <c r="B153" s="136" t="s">
        <v>18296</v>
      </c>
      <c r="C153" s="136" t="s">
        <v>427</v>
      </c>
      <c r="D153" s="136" t="s">
        <v>694</v>
      </c>
      <c r="E153" s="31">
        <v>14</v>
      </c>
      <c r="F153" s="136" t="s">
        <v>18297</v>
      </c>
      <c r="G153" s="16" t="s">
        <v>18297</v>
      </c>
      <c r="H153" s="136" t="s">
        <v>18298</v>
      </c>
      <c r="I153" s="136"/>
      <c r="J153" s="136" t="s">
        <v>18299</v>
      </c>
    </row>
    <row r="154" spans="1:10" ht="25.5" x14ac:dyDescent="0.2">
      <c r="A154" s="31">
        <v>35</v>
      </c>
      <c r="B154" s="136" t="s">
        <v>18300</v>
      </c>
      <c r="C154" s="136" t="s">
        <v>427</v>
      </c>
      <c r="D154" s="136" t="s">
        <v>694</v>
      </c>
      <c r="E154" s="31">
        <v>50.9</v>
      </c>
      <c r="F154" s="136" t="s">
        <v>18301</v>
      </c>
      <c r="G154" s="16" t="s">
        <v>18302</v>
      </c>
      <c r="H154" s="136" t="s">
        <v>2350</v>
      </c>
      <c r="I154" s="136"/>
      <c r="J154" s="136" t="s">
        <v>17995</v>
      </c>
    </row>
    <row r="155" spans="1:10" ht="51" x14ac:dyDescent="0.2">
      <c r="A155" s="31">
        <v>36</v>
      </c>
      <c r="B155" s="136" t="s">
        <v>18303</v>
      </c>
      <c r="C155" s="136" t="s">
        <v>427</v>
      </c>
      <c r="D155" s="136" t="s">
        <v>694</v>
      </c>
      <c r="E155" s="31">
        <v>174</v>
      </c>
      <c r="F155" s="136" t="s">
        <v>18304</v>
      </c>
      <c r="G155" s="16" t="s">
        <v>18305</v>
      </c>
      <c r="H155" s="136" t="s">
        <v>18102</v>
      </c>
      <c r="I155" s="136"/>
      <c r="J155" s="136" t="s">
        <v>17909</v>
      </c>
    </row>
    <row r="156" spans="1:10" ht="25.5" x14ac:dyDescent="0.2">
      <c r="A156" s="31">
        <v>37</v>
      </c>
      <c r="B156" s="136" t="s">
        <v>18306</v>
      </c>
      <c r="C156" s="136" t="s">
        <v>427</v>
      </c>
      <c r="D156" s="136" t="s">
        <v>694</v>
      </c>
      <c r="E156" s="31">
        <v>120.5</v>
      </c>
      <c r="F156" s="136" t="s">
        <v>18307</v>
      </c>
      <c r="G156" s="16" t="s">
        <v>18308</v>
      </c>
      <c r="H156" s="136" t="s">
        <v>18309</v>
      </c>
      <c r="I156" s="136"/>
      <c r="J156" s="136" t="s">
        <v>17914</v>
      </c>
    </row>
    <row r="157" spans="1:10" ht="25.5" x14ac:dyDescent="0.2">
      <c r="A157" s="31">
        <v>38</v>
      </c>
      <c r="B157" s="136" t="s">
        <v>18310</v>
      </c>
      <c r="C157" s="136" t="s">
        <v>427</v>
      </c>
      <c r="D157" s="136" t="s">
        <v>694</v>
      </c>
      <c r="E157" s="31">
        <v>52.4</v>
      </c>
      <c r="F157" s="136" t="s">
        <v>18121</v>
      </c>
      <c r="G157" s="16" t="s">
        <v>18122</v>
      </c>
      <c r="H157" s="136" t="s">
        <v>18123</v>
      </c>
      <c r="I157" s="136"/>
      <c r="J157" s="136" t="s">
        <v>18014</v>
      </c>
    </row>
    <row r="158" spans="1:10" ht="25.5" x14ac:dyDescent="0.2">
      <c r="A158" s="165"/>
      <c r="B158" s="166" t="s">
        <v>711</v>
      </c>
      <c r="C158" s="166">
        <v>38</v>
      </c>
      <c r="D158" s="166"/>
      <c r="E158" s="165">
        <f>SUM(E119:E157)</f>
        <v>5213.3399999999992</v>
      </c>
      <c r="F158" s="165">
        <v>5213.3399999999992</v>
      </c>
      <c r="G158" s="166"/>
      <c r="H158" s="166"/>
      <c r="I158" s="166"/>
      <c r="J158" s="166"/>
    </row>
    <row r="159" spans="1:10" ht="38.25" x14ac:dyDescent="0.2">
      <c r="A159" s="31">
        <v>1</v>
      </c>
      <c r="B159" s="136" t="s">
        <v>17055</v>
      </c>
      <c r="C159" s="136" t="s">
        <v>427</v>
      </c>
      <c r="D159" s="136" t="s">
        <v>2381</v>
      </c>
      <c r="E159" s="31">
        <v>197.2</v>
      </c>
      <c r="F159" s="136" t="s">
        <v>18311</v>
      </c>
      <c r="G159" s="16" t="s">
        <v>18312</v>
      </c>
      <c r="H159" s="136" t="s">
        <v>18313</v>
      </c>
      <c r="I159" s="136"/>
      <c r="J159" s="136" t="s">
        <v>17943</v>
      </c>
    </row>
    <row r="160" spans="1:10" ht="25.5" x14ac:dyDescent="0.2">
      <c r="A160" s="31">
        <v>2</v>
      </c>
      <c r="B160" s="136" t="s">
        <v>18314</v>
      </c>
      <c r="C160" s="136" t="s">
        <v>427</v>
      </c>
      <c r="D160" s="136" t="s">
        <v>2381</v>
      </c>
      <c r="E160" s="31">
        <v>18.600000000000001</v>
      </c>
      <c r="F160" s="136" t="s">
        <v>18315</v>
      </c>
      <c r="G160" s="16" t="s">
        <v>18316</v>
      </c>
      <c r="H160" s="136" t="s">
        <v>18317</v>
      </c>
      <c r="I160" s="136"/>
      <c r="J160" s="136" t="s">
        <v>17909</v>
      </c>
    </row>
    <row r="161" spans="1:10" ht="38.25" x14ac:dyDescent="0.2">
      <c r="A161" s="31">
        <v>3</v>
      </c>
      <c r="B161" s="136" t="s">
        <v>18318</v>
      </c>
      <c r="C161" s="136" t="s">
        <v>427</v>
      </c>
      <c r="D161" s="136" t="s">
        <v>2381</v>
      </c>
      <c r="E161" s="31">
        <v>130.69999999999999</v>
      </c>
      <c r="F161" s="136" t="s">
        <v>18319</v>
      </c>
      <c r="G161" s="16" t="s">
        <v>18320</v>
      </c>
      <c r="H161" s="136" t="s">
        <v>18321</v>
      </c>
      <c r="I161" s="136"/>
      <c r="J161" s="136" t="s">
        <v>18030</v>
      </c>
    </row>
    <row r="162" spans="1:10" ht="38.25" x14ac:dyDescent="0.2">
      <c r="A162" s="31">
        <v>4</v>
      </c>
      <c r="B162" s="136" t="s">
        <v>18322</v>
      </c>
      <c r="C162" s="136" t="s">
        <v>427</v>
      </c>
      <c r="D162" s="136" t="s">
        <v>2381</v>
      </c>
      <c r="E162" s="31">
        <v>191.7</v>
      </c>
      <c r="F162" s="136" t="s">
        <v>18323</v>
      </c>
      <c r="G162" s="16" t="s">
        <v>18324</v>
      </c>
      <c r="H162" s="136" t="s">
        <v>18325</v>
      </c>
      <c r="I162" s="136"/>
      <c r="J162" s="136" t="s">
        <v>17953</v>
      </c>
    </row>
    <row r="163" spans="1:10" ht="102" x14ac:dyDescent="0.2">
      <c r="A163" s="31">
        <v>5</v>
      </c>
      <c r="B163" s="136" t="s">
        <v>18326</v>
      </c>
      <c r="C163" s="136" t="s">
        <v>427</v>
      </c>
      <c r="D163" s="136" t="s">
        <v>2381</v>
      </c>
      <c r="E163" s="31">
        <v>275</v>
      </c>
      <c r="F163" s="136" t="s">
        <v>18327</v>
      </c>
      <c r="G163" s="16" t="s">
        <v>18328</v>
      </c>
      <c r="H163" s="136" t="s">
        <v>18329</v>
      </c>
      <c r="I163" s="136"/>
      <c r="J163" s="136" t="s">
        <v>18043</v>
      </c>
    </row>
    <row r="164" spans="1:10" ht="63.75" x14ac:dyDescent="0.2">
      <c r="A164" s="31">
        <v>6</v>
      </c>
      <c r="B164" s="136" t="s">
        <v>18330</v>
      </c>
      <c r="C164" s="136" t="s">
        <v>427</v>
      </c>
      <c r="D164" s="136" t="s">
        <v>2381</v>
      </c>
      <c r="E164" s="31">
        <v>746</v>
      </c>
      <c r="F164" s="136" t="s">
        <v>18331</v>
      </c>
      <c r="G164" s="16" t="s">
        <v>18332</v>
      </c>
      <c r="H164" s="136" t="s">
        <v>18333</v>
      </c>
      <c r="I164" s="136"/>
      <c r="J164" s="136" t="s">
        <v>18334</v>
      </c>
    </row>
    <row r="165" spans="1:10" ht="25.5" x14ac:dyDescent="0.2">
      <c r="A165" s="31">
        <v>7</v>
      </c>
      <c r="B165" s="136" t="s">
        <v>18335</v>
      </c>
      <c r="C165" s="136" t="s">
        <v>427</v>
      </c>
      <c r="D165" s="136" t="s">
        <v>2381</v>
      </c>
      <c r="E165" s="31">
        <v>55</v>
      </c>
      <c r="F165" s="136" t="s">
        <v>18336</v>
      </c>
      <c r="G165" s="16" t="s">
        <v>18337</v>
      </c>
      <c r="H165" s="136" t="s">
        <v>18338</v>
      </c>
      <c r="I165" s="136"/>
      <c r="J165" s="136" t="s">
        <v>18339</v>
      </c>
    </row>
    <row r="166" spans="1:10" ht="38.25" x14ac:dyDescent="0.2">
      <c r="A166" s="165"/>
      <c r="B166" s="166" t="s">
        <v>717</v>
      </c>
      <c r="C166" s="166">
        <v>7</v>
      </c>
      <c r="D166" s="166"/>
      <c r="E166" s="165">
        <f>SUM(E159:E165)</f>
        <v>1614.2</v>
      </c>
      <c r="F166" s="165"/>
      <c r="G166" s="166"/>
      <c r="H166" s="166"/>
      <c r="I166" s="166"/>
      <c r="J166" s="166"/>
    </row>
    <row r="167" spans="1:10" ht="25.5" x14ac:dyDescent="0.2">
      <c r="A167" s="31">
        <v>1</v>
      </c>
      <c r="B167" s="136" t="s">
        <v>18340</v>
      </c>
      <c r="C167" s="136" t="s">
        <v>427</v>
      </c>
      <c r="D167" s="136" t="s">
        <v>462</v>
      </c>
      <c r="E167" s="31">
        <v>51.5</v>
      </c>
      <c r="F167" s="136" t="s">
        <v>18341</v>
      </c>
      <c r="G167" s="16" t="s">
        <v>18342</v>
      </c>
      <c r="H167" s="136" t="s">
        <v>18343</v>
      </c>
      <c r="I167" s="136"/>
      <c r="J167" s="136" t="s">
        <v>17953</v>
      </c>
    </row>
    <row r="168" spans="1:10" ht="38.25" x14ac:dyDescent="0.2">
      <c r="A168" s="31">
        <v>2</v>
      </c>
      <c r="B168" s="136" t="s">
        <v>18344</v>
      </c>
      <c r="C168" s="136" t="s">
        <v>427</v>
      </c>
      <c r="D168" s="136" t="s">
        <v>462</v>
      </c>
      <c r="E168" s="31">
        <v>50</v>
      </c>
      <c r="F168" s="136" t="s">
        <v>18345</v>
      </c>
      <c r="G168" s="16" t="s">
        <v>18346</v>
      </c>
      <c r="H168" s="136" t="s">
        <v>18347</v>
      </c>
      <c r="I168" s="136"/>
      <c r="J168" s="136" t="s">
        <v>17909</v>
      </c>
    </row>
    <row r="169" spans="1:10" ht="25.5" x14ac:dyDescent="0.2">
      <c r="A169" s="165"/>
      <c r="B169" s="166" t="s">
        <v>467</v>
      </c>
      <c r="C169" s="166">
        <v>2</v>
      </c>
      <c r="D169" s="166"/>
      <c r="E169" s="736">
        <f>SUM(E167:E168)</f>
        <v>101.5</v>
      </c>
      <c r="F169" s="165"/>
      <c r="G169" s="166"/>
      <c r="H169" s="166"/>
      <c r="I169" s="166"/>
      <c r="J169" s="166"/>
    </row>
    <row r="170" spans="1:10" ht="25.5" x14ac:dyDescent="0.2">
      <c r="A170" s="31">
        <v>1</v>
      </c>
      <c r="B170" s="136" t="s">
        <v>18348</v>
      </c>
      <c r="C170" s="136" t="s">
        <v>427</v>
      </c>
      <c r="D170" s="136" t="s">
        <v>719</v>
      </c>
      <c r="E170" s="31">
        <v>73.2</v>
      </c>
      <c r="F170" s="136" t="s">
        <v>18349</v>
      </c>
      <c r="G170" s="16" t="s">
        <v>18350</v>
      </c>
      <c r="H170" s="136" t="s">
        <v>18351</v>
      </c>
      <c r="I170" s="136"/>
      <c r="J170" s="136" t="s">
        <v>17938</v>
      </c>
    </row>
    <row r="171" spans="1:10" ht="63.75" x14ac:dyDescent="0.2">
      <c r="A171" s="31">
        <v>2</v>
      </c>
      <c r="B171" s="136" t="s">
        <v>18352</v>
      </c>
      <c r="C171" s="136" t="s">
        <v>427</v>
      </c>
      <c r="D171" s="136" t="s">
        <v>719</v>
      </c>
      <c r="E171" s="31">
        <v>11.9</v>
      </c>
      <c r="F171" s="136" t="s">
        <v>18353</v>
      </c>
      <c r="G171" s="16" t="s">
        <v>18354</v>
      </c>
      <c r="H171" s="136" t="s">
        <v>18355</v>
      </c>
      <c r="I171" s="136"/>
      <c r="J171" s="136" t="s">
        <v>18043</v>
      </c>
    </row>
    <row r="172" spans="1:10" ht="25.5" x14ac:dyDescent="0.2">
      <c r="A172" s="31">
        <v>3</v>
      </c>
      <c r="B172" s="136" t="s">
        <v>18356</v>
      </c>
      <c r="C172" s="136" t="s">
        <v>427</v>
      </c>
      <c r="D172" s="136" t="s">
        <v>719</v>
      </c>
      <c r="E172" s="31">
        <v>3</v>
      </c>
      <c r="F172" s="136" t="s">
        <v>18357</v>
      </c>
      <c r="G172" s="16" t="s">
        <v>18358</v>
      </c>
      <c r="H172" s="136" t="s">
        <v>18359</v>
      </c>
      <c r="I172" s="136"/>
      <c r="J172" s="136" t="s">
        <v>18255</v>
      </c>
    </row>
    <row r="173" spans="1:10" ht="25.5" x14ac:dyDescent="0.2">
      <c r="A173" s="31">
        <v>4</v>
      </c>
      <c r="B173" s="136" t="s">
        <v>18360</v>
      </c>
      <c r="C173" s="136" t="s">
        <v>427</v>
      </c>
      <c r="D173" s="136" t="s">
        <v>719</v>
      </c>
      <c r="E173" s="31">
        <v>79.2</v>
      </c>
      <c r="F173" s="136" t="s">
        <v>18361</v>
      </c>
      <c r="G173" s="16" t="s">
        <v>18362</v>
      </c>
      <c r="H173" s="136" t="s">
        <v>18363</v>
      </c>
      <c r="I173" s="136"/>
      <c r="J173" s="136" t="s">
        <v>18364</v>
      </c>
    </row>
    <row r="174" spans="1:10" ht="25.5" x14ac:dyDescent="0.2">
      <c r="A174" s="165"/>
      <c r="B174" s="166" t="s">
        <v>723</v>
      </c>
      <c r="C174" s="166">
        <v>4</v>
      </c>
      <c r="D174" s="166"/>
      <c r="E174" s="165">
        <f>SUM(E170:E173)</f>
        <v>167.3</v>
      </c>
      <c r="F174" s="165"/>
      <c r="G174" s="166"/>
      <c r="H174" s="166"/>
      <c r="I174" s="166"/>
      <c r="J174" s="166"/>
    </row>
    <row r="175" spans="1:10" ht="25.5" x14ac:dyDescent="0.2">
      <c r="A175" s="31">
        <v>1</v>
      </c>
      <c r="B175" s="136" t="s">
        <v>18365</v>
      </c>
      <c r="C175" s="136" t="s">
        <v>427</v>
      </c>
      <c r="D175" s="136" t="s">
        <v>2374</v>
      </c>
      <c r="E175" s="31">
        <v>88</v>
      </c>
      <c r="F175" s="136" t="s">
        <v>18366</v>
      </c>
      <c r="G175" s="16" t="s">
        <v>18367</v>
      </c>
      <c r="H175" s="136" t="s">
        <v>18368</v>
      </c>
      <c r="I175" s="136"/>
      <c r="J175" s="136" t="s">
        <v>18289</v>
      </c>
    </row>
    <row r="176" spans="1:10" x14ac:dyDescent="0.2">
      <c r="A176" s="31">
        <v>2</v>
      </c>
      <c r="B176" s="136" t="s">
        <v>18369</v>
      </c>
      <c r="C176" s="136" t="s">
        <v>427</v>
      </c>
      <c r="D176" s="136" t="s">
        <v>2374</v>
      </c>
      <c r="E176" s="31">
        <v>34.1</v>
      </c>
      <c r="F176" s="136" t="s">
        <v>18202</v>
      </c>
      <c r="G176" s="16" t="s">
        <v>18203</v>
      </c>
      <c r="H176" s="136" t="s">
        <v>16436</v>
      </c>
      <c r="I176" s="136"/>
      <c r="J176" s="136" t="s">
        <v>17948</v>
      </c>
    </row>
    <row r="177" spans="1:10" ht="25.5" x14ac:dyDescent="0.2">
      <c r="A177" s="31">
        <v>3</v>
      </c>
      <c r="B177" s="136" t="s">
        <v>18370</v>
      </c>
      <c r="C177" s="136" t="s">
        <v>427</v>
      </c>
      <c r="D177" s="136" t="s">
        <v>2374</v>
      </c>
      <c r="E177" s="31">
        <v>169</v>
      </c>
      <c r="F177" s="136" t="s">
        <v>18178</v>
      </c>
      <c r="G177" s="16" t="s">
        <v>18371</v>
      </c>
      <c r="H177" s="136" t="s">
        <v>18180</v>
      </c>
      <c r="I177" s="136"/>
      <c r="J177" s="136" t="s">
        <v>17943</v>
      </c>
    </row>
    <row r="178" spans="1:10" ht="25.5" x14ac:dyDescent="0.2">
      <c r="A178" s="31">
        <v>4</v>
      </c>
      <c r="B178" s="136" t="s">
        <v>18372</v>
      </c>
      <c r="C178" s="136" t="s">
        <v>427</v>
      </c>
      <c r="D178" s="136" t="s">
        <v>2374</v>
      </c>
      <c r="E178" s="31">
        <v>100</v>
      </c>
      <c r="F178" s="136" t="s">
        <v>18373</v>
      </c>
      <c r="G178" s="16" t="s">
        <v>18374</v>
      </c>
      <c r="H178" s="136" t="s">
        <v>18375</v>
      </c>
      <c r="I178" s="136"/>
      <c r="J178" s="136" t="s">
        <v>17909</v>
      </c>
    </row>
    <row r="179" spans="1:10" ht="25.5" x14ac:dyDescent="0.2">
      <c r="A179" s="31">
        <v>5</v>
      </c>
      <c r="B179" s="136" t="s">
        <v>14626</v>
      </c>
      <c r="C179" s="136" t="s">
        <v>427</v>
      </c>
      <c r="D179" s="136" t="s">
        <v>2374</v>
      </c>
      <c r="E179" s="31">
        <v>50</v>
      </c>
      <c r="F179" s="136" t="s">
        <v>18376</v>
      </c>
      <c r="G179" s="16" t="s">
        <v>18377</v>
      </c>
      <c r="H179" s="136" t="s">
        <v>18378</v>
      </c>
      <c r="I179" s="136"/>
      <c r="J179" s="136" t="s">
        <v>18214</v>
      </c>
    </row>
    <row r="180" spans="1:10" ht="25.5" x14ac:dyDescent="0.2">
      <c r="A180" s="31">
        <v>6</v>
      </c>
      <c r="B180" s="136" t="s">
        <v>18379</v>
      </c>
      <c r="C180" s="136" t="s">
        <v>427</v>
      </c>
      <c r="D180" s="136" t="s">
        <v>2374</v>
      </c>
      <c r="E180" s="31">
        <v>51</v>
      </c>
      <c r="F180" s="136" t="s">
        <v>18380</v>
      </c>
      <c r="G180" s="16" t="s">
        <v>18381</v>
      </c>
      <c r="H180" s="136" t="s">
        <v>17973</v>
      </c>
      <c r="I180" s="136"/>
      <c r="J180" s="136" t="s">
        <v>17909</v>
      </c>
    </row>
    <row r="181" spans="1:10" ht="25.5" x14ac:dyDescent="0.2">
      <c r="A181" s="31">
        <v>7</v>
      </c>
      <c r="B181" s="136" t="s">
        <v>18382</v>
      </c>
      <c r="C181" s="136" t="s">
        <v>427</v>
      </c>
      <c r="D181" s="136" t="s">
        <v>2374</v>
      </c>
      <c r="E181" s="31">
        <v>54.8</v>
      </c>
      <c r="F181" s="136" t="s">
        <v>18383</v>
      </c>
      <c r="G181" s="16" t="s">
        <v>18384</v>
      </c>
      <c r="H181" s="136" t="s">
        <v>18385</v>
      </c>
      <c r="I181" s="136"/>
      <c r="J181" s="136" t="s">
        <v>17909</v>
      </c>
    </row>
    <row r="182" spans="1:10" ht="25.5" x14ac:dyDescent="0.2">
      <c r="A182" s="31">
        <v>8</v>
      </c>
      <c r="B182" s="136" t="s">
        <v>18386</v>
      </c>
      <c r="C182" s="136" t="s">
        <v>427</v>
      </c>
      <c r="D182" s="136" t="s">
        <v>2374</v>
      </c>
      <c r="E182" s="31">
        <v>8.9</v>
      </c>
      <c r="F182" s="136" t="s">
        <v>18387</v>
      </c>
      <c r="G182" s="16" t="s">
        <v>18388</v>
      </c>
      <c r="H182" s="136" t="s">
        <v>18389</v>
      </c>
      <c r="I182" s="136"/>
      <c r="J182" s="136" t="s">
        <v>17909</v>
      </c>
    </row>
    <row r="183" spans="1:10" ht="25.5" x14ac:dyDescent="0.2">
      <c r="A183" s="31">
        <v>9</v>
      </c>
      <c r="B183" s="136" t="s">
        <v>18390</v>
      </c>
      <c r="C183" s="136" t="s">
        <v>427</v>
      </c>
      <c r="D183" s="136" t="s">
        <v>2374</v>
      </c>
      <c r="E183" s="31">
        <v>41</v>
      </c>
      <c r="F183" s="136" t="s">
        <v>18391</v>
      </c>
      <c r="G183" s="16" t="s">
        <v>18392</v>
      </c>
      <c r="H183" s="136" t="s">
        <v>18385</v>
      </c>
      <c r="I183" s="136"/>
      <c r="J183" s="136" t="s">
        <v>17909</v>
      </c>
    </row>
    <row r="184" spans="1:10" x14ac:dyDescent="0.2">
      <c r="A184" s="31">
        <v>10</v>
      </c>
      <c r="B184" s="136" t="s">
        <v>18393</v>
      </c>
      <c r="C184" s="136" t="s">
        <v>427</v>
      </c>
      <c r="D184" s="136" t="s">
        <v>2374</v>
      </c>
      <c r="E184" s="31">
        <v>65.8</v>
      </c>
      <c r="F184" s="136" t="s">
        <v>18394</v>
      </c>
      <c r="G184" s="16" t="s">
        <v>18395</v>
      </c>
      <c r="H184" s="136" t="s">
        <v>17981</v>
      </c>
      <c r="I184" s="136"/>
      <c r="J184" s="136" t="s">
        <v>17943</v>
      </c>
    </row>
    <row r="185" spans="1:10" ht="38.25" x14ac:dyDescent="0.2">
      <c r="A185" s="31">
        <v>11</v>
      </c>
      <c r="B185" s="136" t="s">
        <v>18396</v>
      </c>
      <c r="C185" s="136" t="s">
        <v>427</v>
      </c>
      <c r="D185" s="136" t="s">
        <v>2374</v>
      </c>
      <c r="E185" s="31">
        <v>276.60000000000002</v>
      </c>
      <c r="F185" s="136" t="s">
        <v>18397</v>
      </c>
      <c r="G185" s="16" t="s">
        <v>18398</v>
      </c>
      <c r="H185" s="136" t="s">
        <v>18399</v>
      </c>
      <c r="I185" s="136"/>
      <c r="J185" s="136" t="s">
        <v>17943</v>
      </c>
    </row>
    <row r="186" spans="1:10" ht="38.25" x14ac:dyDescent="0.2">
      <c r="A186" s="31">
        <v>12</v>
      </c>
      <c r="B186" s="136" t="s">
        <v>18400</v>
      </c>
      <c r="C186" s="136" t="s">
        <v>427</v>
      </c>
      <c r="D186" s="136" t="s">
        <v>2374</v>
      </c>
      <c r="E186" s="31">
        <v>300</v>
      </c>
      <c r="F186" s="136" t="s">
        <v>18401</v>
      </c>
      <c r="G186" s="16" t="s">
        <v>18402</v>
      </c>
      <c r="H186" s="136" t="s">
        <v>18403</v>
      </c>
      <c r="I186" s="136"/>
      <c r="J186" s="136" t="s">
        <v>18289</v>
      </c>
    </row>
    <row r="187" spans="1:10" ht="25.5" x14ac:dyDescent="0.2">
      <c r="A187" s="31">
        <v>13</v>
      </c>
      <c r="B187" s="136" t="s">
        <v>18404</v>
      </c>
      <c r="C187" s="136" t="s">
        <v>427</v>
      </c>
      <c r="D187" s="136" t="s">
        <v>2374</v>
      </c>
      <c r="E187" s="31">
        <v>39</v>
      </c>
      <c r="F187" s="136" t="s">
        <v>18405</v>
      </c>
      <c r="G187" s="16" t="s">
        <v>18406</v>
      </c>
      <c r="H187" s="136" t="s">
        <v>18407</v>
      </c>
      <c r="I187" s="136"/>
      <c r="J187" s="136" t="s">
        <v>17990</v>
      </c>
    </row>
    <row r="188" spans="1:10" ht="25.5" x14ac:dyDescent="0.2">
      <c r="A188" s="31">
        <v>14</v>
      </c>
      <c r="B188" s="136" t="s">
        <v>18408</v>
      </c>
      <c r="C188" s="136" t="s">
        <v>427</v>
      </c>
      <c r="D188" s="136" t="s">
        <v>2374</v>
      </c>
      <c r="E188" s="31">
        <v>25</v>
      </c>
      <c r="F188" s="136" t="s">
        <v>18409</v>
      </c>
      <c r="G188" s="16" t="s">
        <v>18410</v>
      </c>
      <c r="H188" s="136" t="s">
        <v>18407</v>
      </c>
      <c r="I188" s="136"/>
      <c r="J188" s="136" t="s">
        <v>17990</v>
      </c>
    </row>
    <row r="189" spans="1:10" ht="25.5" x14ac:dyDescent="0.2">
      <c r="A189" s="31">
        <v>15</v>
      </c>
      <c r="B189" s="136" t="s">
        <v>18411</v>
      </c>
      <c r="C189" s="136" t="s">
        <v>427</v>
      </c>
      <c r="D189" s="136" t="s">
        <v>2374</v>
      </c>
      <c r="E189" s="31">
        <v>400</v>
      </c>
      <c r="F189" s="136" t="s">
        <v>18412</v>
      </c>
      <c r="G189" s="16" t="s">
        <v>18413</v>
      </c>
      <c r="H189" s="136" t="s">
        <v>18414</v>
      </c>
      <c r="I189" s="136"/>
      <c r="J189" s="136" t="s">
        <v>18189</v>
      </c>
    </row>
    <row r="190" spans="1:10" ht="25.5" x14ac:dyDescent="0.2">
      <c r="A190" s="31">
        <v>16</v>
      </c>
      <c r="B190" s="136" t="s">
        <v>18415</v>
      </c>
      <c r="C190" s="136" t="s">
        <v>427</v>
      </c>
      <c r="D190" s="136" t="s">
        <v>2374</v>
      </c>
      <c r="E190" s="31">
        <v>150</v>
      </c>
      <c r="F190" s="136" t="s">
        <v>18416</v>
      </c>
      <c r="G190" s="16" t="s">
        <v>18417</v>
      </c>
      <c r="H190" s="136" t="s">
        <v>18418</v>
      </c>
      <c r="I190" s="136"/>
      <c r="J190" s="136" t="s">
        <v>18214</v>
      </c>
    </row>
    <row r="191" spans="1:10" ht="25.5" x14ac:dyDescent="0.2">
      <c r="A191" s="31">
        <v>17</v>
      </c>
      <c r="B191" s="136" t="s">
        <v>18419</v>
      </c>
      <c r="C191" s="136" t="s">
        <v>427</v>
      </c>
      <c r="D191" s="136" t="s">
        <v>2374</v>
      </c>
      <c r="E191" s="31">
        <v>98</v>
      </c>
      <c r="F191" s="136" t="s">
        <v>18420</v>
      </c>
      <c r="G191" s="16" t="s">
        <v>18421</v>
      </c>
      <c r="H191" s="136" t="s">
        <v>18418</v>
      </c>
      <c r="I191" s="136"/>
      <c r="J191" s="136" t="s">
        <v>18214</v>
      </c>
    </row>
    <row r="192" spans="1:10" ht="25.5" x14ac:dyDescent="0.2">
      <c r="A192" s="31">
        <v>18</v>
      </c>
      <c r="B192" s="136" t="s">
        <v>18422</v>
      </c>
      <c r="C192" s="136" t="s">
        <v>427</v>
      </c>
      <c r="D192" s="136" t="s">
        <v>2374</v>
      </c>
      <c r="E192" s="31">
        <v>96</v>
      </c>
      <c r="F192" s="136" t="s">
        <v>18423</v>
      </c>
      <c r="G192" s="16" t="s">
        <v>18424</v>
      </c>
      <c r="H192" s="136" t="s">
        <v>18425</v>
      </c>
      <c r="I192" s="136"/>
      <c r="J192" s="136" t="s">
        <v>18214</v>
      </c>
    </row>
    <row r="193" spans="1:10" ht="25.5" x14ac:dyDescent="0.2">
      <c r="A193" s="31">
        <v>19</v>
      </c>
      <c r="B193" s="136" t="s">
        <v>18426</v>
      </c>
      <c r="C193" s="136" t="s">
        <v>427</v>
      </c>
      <c r="D193" s="136" t="s">
        <v>2374</v>
      </c>
      <c r="E193" s="31">
        <v>551.9</v>
      </c>
      <c r="F193" s="136" t="s">
        <v>18427</v>
      </c>
      <c r="G193" s="16" t="s">
        <v>18428</v>
      </c>
      <c r="H193" s="136" t="s">
        <v>18429</v>
      </c>
      <c r="I193" s="136"/>
      <c r="J193" s="136" t="s">
        <v>18014</v>
      </c>
    </row>
    <row r="194" spans="1:10" ht="25.5" x14ac:dyDescent="0.2">
      <c r="A194" s="31">
        <v>20</v>
      </c>
      <c r="B194" s="136" t="s">
        <v>18430</v>
      </c>
      <c r="C194" s="136" t="s">
        <v>427</v>
      </c>
      <c r="D194" s="136" t="s">
        <v>2374</v>
      </c>
      <c r="E194" s="31">
        <v>40</v>
      </c>
      <c r="F194" s="136" t="s">
        <v>18431</v>
      </c>
      <c r="G194" s="16" t="s">
        <v>18432</v>
      </c>
      <c r="H194" s="136" t="s">
        <v>18433</v>
      </c>
      <c r="I194" s="136"/>
      <c r="J194" s="136" t="s">
        <v>18434</v>
      </c>
    </row>
    <row r="195" spans="1:10" x14ac:dyDescent="0.2">
      <c r="A195" s="31">
        <v>21</v>
      </c>
      <c r="B195" s="136" t="s">
        <v>18435</v>
      </c>
      <c r="C195" s="136" t="s">
        <v>427</v>
      </c>
      <c r="D195" s="136" t="s">
        <v>2374</v>
      </c>
      <c r="E195" s="31">
        <v>67</v>
      </c>
      <c r="F195" s="136" t="s">
        <v>18436</v>
      </c>
      <c r="G195" s="16" t="s">
        <v>18437</v>
      </c>
      <c r="H195" s="136" t="s">
        <v>18438</v>
      </c>
      <c r="I195" s="136"/>
      <c r="J195" s="136" t="s">
        <v>17990</v>
      </c>
    </row>
    <row r="196" spans="1:10" ht="25.5" x14ac:dyDescent="0.2">
      <c r="A196" s="31">
        <v>22</v>
      </c>
      <c r="B196" s="136" t="s">
        <v>18439</v>
      </c>
      <c r="C196" s="136" t="s">
        <v>427</v>
      </c>
      <c r="D196" s="136" t="s">
        <v>2374</v>
      </c>
      <c r="E196" s="31">
        <v>222</v>
      </c>
      <c r="F196" s="136" t="s">
        <v>18440</v>
      </c>
      <c r="G196" s="16" t="s">
        <v>18441</v>
      </c>
      <c r="H196" s="136" t="s">
        <v>18442</v>
      </c>
      <c r="I196" s="136"/>
      <c r="J196" s="136" t="s">
        <v>17990</v>
      </c>
    </row>
    <row r="197" spans="1:10" ht="63.75" x14ac:dyDescent="0.2">
      <c r="A197" s="31">
        <v>23</v>
      </c>
      <c r="B197" s="136" t="s">
        <v>18443</v>
      </c>
      <c r="C197" s="136" t="s">
        <v>427</v>
      </c>
      <c r="D197" s="136" t="s">
        <v>2374</v>
      </c>
      <c r="E197" s="31">
        <v>70</v>
      </c>
      <c r="F197" s="136" t="s">
        <v>18444</v>
      </c>
      <c r="G197" s="16" t="s">
        <v>18445</v>
      </c>
      <c r="H197" s="136" t="s">
        <v>17793</v>
      </c>
      <c r="I197" s="136"/>
      <c r="J197" s="136" t="s">
        <v>18289</v>
      </c>
    </row>
    <row r="198" spans="1:10" ht="114.75" x14ac:dyDescent="0.2">
      <c r="A198" s="31">
        <v>24</v>
      </c>
      <c r="B198" s="136" t="s">
        <v>18365</v>
      </c>
      <c r="C198" s="136" t="s">
        <v>427</v>
      </c>
      <c r="D198" s="136" t="s">
        <v>2374</v>
      </c>
      <c r="E198" s="31">
        <v>507.4</v>
      </c>
      <c r="F198" s="136" t="s">
        <v>18446</v>
      </c>
      <c r="G198" s="16" t="s">
        <v>18447</v>
      </c>
      <c r="H198" s="136" t="s">
        <v>18448</v>
      </c>
      <c r="I198" s="136"/>
      <c r="J198" s="136" t="s">
        <v>18043</v>
      </c>
    </row>
    <row r="199" spans="1:10" ht="25.5" x14ac:dyDescent="0.2">
      <c r="A199" s="31">
        <v>25</v>
      </c>
      <c r="B199" s="136" t="s">
        <v>18449</v>
      </c>
      <c r="C199" s="136" t="s">
        <v>427</v>
      </c>
      <c r="D199" s="136" t="s">
        <v>2374</v>
      </c>
      <c r="E199" s="31">
        <v>50</v>
      </c>
      <c r="F199" s="136" t="s">
        <v>18450</v>
      </c>
      <c r="G199" s="16" t="s">
        <v>18450</v>
      </c>
      <c r="H199" s="136" t="s">
        <v>11347</v>
      </c>
      <c r="I199" s="136"/>
      <c r="J199" s="136" t="s">
        <v>18289</v>
      </c>
    </row>
    <row r="200" spans="1:10" ht="25.5" x14ac:dyDescent="0.2">
      <c r="A200" s="31">
        <v>26</v>
      </c>
      <c r="B200" s="136" t="s">
        <v>17055</v>
      </c>
      <c r="C200" s="136" t="s">
        <v>427</v>
      </c>
      <c r="D200" s="136" t="s">
        <v>2374</v>
      </c>
      <c r="E200" s="31">
        <v>179.1</v>
      </c>
      <c r="F200" s="136" t="s">
        <v>18451</v>
      </c>
      <c r="G200" s="16" t="s">
        <v>18451</v>
      </c>
      <c r="H200" s="136" t="s">
        <v>18452</v>
      </c>
      <c r="I200" s="136"/>
      <c r="J200" s="136" t="s">
        <v>18453</v>
      </c>
    </row>
    <row r="201" spans="1:10" ht="25.5" x14ac:dyDescent="0.2">
      <c r="A201" s="31">
        <v>27</v>
      </c>
      <c r="B201" s="136" t="s">
        <v>18454</v>
      </c>
      <c r="C201" s="136" t="s">
        <v>427</v>
      </c>
      <c r="D201" s="136" t="s">
        <v>2374</v>
      </c>
      <c r="E201" s="31">
        <v>31</v>
      </c>
      <c r="F201" s="136" t="s">
        <v>18455</v>
      </c>
      <c r="G201" s="16" t="s">
        <v>18455</v>
      </c>
      <c r="H201" s="136" t="s">
        <v>18456</v>
      </c>
      <c r="I201" s="136"/>
      <c r="J201" s="136" t="s">
        <v>18453</v>
      </c>
    </row>
    <row r="202" spans="1:10" ht="25.5" x14ac:dyDescent="0.2">
      <c r="A202" s="31">
        <v>28</v>
      </c>
      <c r="B202" s="136" t="s">
        <v>18457</v>
      </c>
      <c r="C202" s="136" t="s">
        <v>427</v>
      </c>
      <c r="D202" s="136" t="s">
        <v>2374</v>
      </c>
      <c r="E202" s="31">
        <v>36.4</v>
      </c>
      <c r="F202" s="136" t="s">
        <v>18458</v>
      </c>
      <c r="G202" s="16" t="s">
        <v>18458</v>
      </c>
      <c r="H202" s="136" t="s">
        <v>18459</v>
      </c>
      <c r="I202" s="136"/>
      <c r="J202" s="136" t="s">
        <v>18453</v>
      </c>
    </row>
    <row r="203" spans="1:10" ht="25.5" x14ac:dyDescent="0.2">
      <c r="A203" s="31">
        <v>29</v>
      </c>
      <c r="B203" s="136" t="s">
        <v>18460</v>
      </c>
      <c r="C203" s="136" t="s">
        <v>427</v>
      </c>
      <c r="D203" s="136" t="s">
        <v>2374</v>
      </c>
      <c r="E203" s="31">
        <v>34</v>
      </c>
      <c r="F203" s="136" t="s">
        <v>18461</v>
      </c>
      <c r="G203" s="16" t="s">
        <v>18461</v>
      </c>
      <c r="H203" s="136" t="s">
        <v>18462</v>
      </c>
      <c r="I203" s="136"/>
      <c r="J203" s="136" t="s">
        <v>18453</v>
      </c>
    </row>
    <row r="204" spans="1:10" ht="25.5" x14ac:dyDescent="0.2">
      <c r="A204" s="31">
        <v>30</v>
      </c>
      <c r="B204" s="136" t="s">
        <v>18463</v>
      </c>
      <c r="C204" s="136" t="s">
        <v>427</v>
      </c>
      <c r="D204" s="136" t="s">
        <v>2374</v>
      </c>
      <c r="E204" s="31">
        <v>300</v>
      </c>
      <c r="F204" s="136" t="s">
        <v>18464</v>
      </c>
      <c r="G204" s="16" t="s">
        <v>18465</v>
      </c>
      <c r="H204" s="136" t="s">
        <v>18466</v>
      </c>
      <c r="I204" s="136"/>
      <c r="J204" s="136" t="s">
        <v>18214</v>
      </c>
    </row>
    <row r="205" spans="1:10" ht="25.5" x14ac:dyDescent="0.2">
      <c r="A205" s="31">
        <v>31</v>
      </c>
      <c r="B205" s="136" t="s">
        <v>18467</v>
      </c>
      <c r="C205" s="136" t="s">
        <v>427</v>
      </c>
      <c r="D205" s="136" t="s">
        <v>2374</v>
      </c>
      <c r="E205" s="31">
        <v>273</v>
      </c>
      <c r="F205" s="136" t="s">
        <v>18468</v>
      </c>
      <c r="G205" s="16" t="s">
        <v>18469</v>
      </c>
      <c r="H205" s="136" t="s">
        <v>18470</v>
      </c>
      <c r="I205" s="136"/>
      <c r="J205" s="136" t="s">
        <v>18189</v>
      </c>
    </row>
    <row r="206" spans="1:10" x14ac:dyDescent="0.2">
      <c r="A206" s="31">
        <v>32</v>
      </c>
      <c r="B206" s="136" t="s">
        <v>18471</v>
      </c>
      <c r="C206" s="136" t="s">
        <v>427</v>
      </c>
      <c r="D206" s="136" t="s">
        <v>2374</v>
      </c>
      <c r="E206" s="31">
        <v>742</v>
      </c>
      <c r="F206" s="136" t="s">
        <v>18472</v>
      </c>
      <c r="G206" s="16" t="s">
        <v>18473</v>
      </c>
      <c r="H206" s="136" t="s">
        <v>18359</v>
      </c>
      <c r="I206" s="136"/>
      <c r="J206" s="136" t="s">
        <v>17943</v>
      </c>
    </row>
    <row r="207" spans="1:10" ht="25.5" x14ac:dyDescent="0.2">
      <c r="A207" s="31">
        <v>33</v>
      </c>
      <c r="B207" s="136" t="s">
        <v>18474</v>
      </c>
      <c r="C207" s="136" t="s">
        <v>427</v>
      </c>
      <c r="D207" s="136" t="s">
        <v>2374</v>
      </c>
      <c r="E207" s="31">
        <v>195</v>
      </c>
      <c r="F207" s="136" t="s">
        <v>18475</v>
      </c>
      <c r="G207" s="16" t="s">
        <v>18476</v>
      </c>
      <c r="H207" s="136" t="s">
        <v>18477</v>
      </c>
      <c r="I207" s="136"/>
      <c r="J207" s="136" t="s">
        <v>18289</v>
      </c>
    </row>
    <row r="208" spans="1:10" ht="25.5" x14ac:dyDescent="0.2">
      <c r="A208" s="31">
        <v>34</v>
      </c>
      <c r="B208" s="136" t="s">
        <v>18478</v>
      </c>
      <c r="C208" s="136" t="s">
        <v>427</v>
      </c>
      <c r="D208" s="136" t="s">
        <v>2374</v>
      </c>
      <c r="E208" s="31">
        <v>28</v>
      </c>
      <c r="F208" s="136" t="s">
        <v>18479</v>
      </c>
      <c r="G208" s="16" t="s">
        <v>18480</v>
      </c>
      <c r="H208" s="136" t="s">
        <v>18481</v>
      </c>
      <c r="I208" s="136"/>
      <c r="J208" s="136" t="s">
        <v>18453</v>
      </c>
    </row>
    <row r="209" spans="1:10" ht="25.5" x14ac:dyDescent="0.2">
      <c r="A209" s="31">
        <v>35</v>
      </c>
      <c r="B209" s="136" t="s">
        <v>18482</v>
      </c>
      <c r="C209" s="136" t="s">
        <v>427</v>
      </c>
      <c r="D209" s="136" t="s">
        <v>2374</v>
      </c>
      <c r="E209" s="31">
        <v>43</v>
      </c>
      <c r="F209" s="136" t="s">
        <v>18483</v>
      </c>
      <c r="G209" s="16" t="s">
        <v>18484</v>
      </c>
      <c r="H209" s="136" t="s">
        <v>18485</v>
      </c>
      <c r="I209" s="136"/>
      <c r="J209" s="136" t="s">
        <v>18453</v>
      </c>
    </row>
    <row r="210" spans="1:10" ht="38.25" x14ac:dyDescent="0.2">
      <c r="A210" s="31">
        <v>36</v>
      </c>
      <c r="B210" s="136" t="s">
        <v>18486</v>
      </c>
      <c r="C210" s="136" t="s">
        <v>427</v>
      </c>
      <c r="D210" s="136" t="s">
        <v>2374</v>
      </c>
      <c r="E210" s="31">
        <v>540.20000000000005</v>
      </c>
      <c r="F210" s="136" t="s">
        <v>18487</v>
      </c>
      <c r="G210" s="16" t="s">
        <v>18488</v>
      </c>
      <c r="H210" s="136" t="s">
        <v>18489</v>
      </c>
      <c r="I210" s="136"/>
      <c r="J210" s="136" t="s">
        <v>18490</v>
      </c>
    </row>
    <row r="211" spans="1:10" ht="25.5" x14ac:dyDescent="0.2">
      <c r="A211" s="31">
        <v>37</v>
      </c>
      <c r="B211" s="136" t="s">
        <v>18491</v>
      </c>
      <c r="C211" s="136" t="s">
        <v>427</v>
      </c>
      <c r="D211" s="136" t="s">
        <v>2374</v>
      </c>
      <c r="E211" s="31">
        <v>90</v>
      </c>
      <c r="F211" s="136" t="s">
        <v>18492</v>
      </c>
      <c r="G211" s="16" t="s">
        <v>18493</v>
      </c>
      <c r="H211" s="136" t="s">
        <v>17852</v>
      </c>
      <c r="I211" s="136"/>
      <c r="J211" s="136" t="s">
        <v>17948</v>
      </c>
    </row>
    <row r="212" spans="1:10" ht="25.5" x14ac:dyDescent="0.2">
      <c r="A212" s="31">
        <v>38</v>
      </c>
      <c r="B212" s="136" t="s">
        <v>18494</v>
      </c>
      <c r="C212" s="136" t="s">
        <v>427</v>
      </c>
      <c r="D212" s="136" t="s">
        <v>2374</v>
      </c>
      <c r="E212" s="31">
        <v>400</v>
      </c>
      <c r="F212" s="136" t="s">
        <v>18495</v>
      </c>
      <c r="G212" s="16" t="s">
        <v>18496</v>
      </c>
      <c r="H212" s="136" t="s">
        <v>18497</v>
      </c>
      <c r="I212" s="136"/>
      <c r="J212" s="136" t="s">
        <v>18189</v>
      </c>
    </row>
    <row r="213" spans="1:10" ht="25.5" x14ac:dyDescent="0.2">
      <c r="A213" s="31">
        <v>39</v>
      </c>
      <c r="B213" s="136" t="s">
        <v>18498</v>
      </c>
      <c r="C213" s="136" t="s">
        <v>427</v>
      </c>
      <c r="D213" s="136" t="s">
        <v>2374</v>
      </c>
      <c r="E213" s="31">
        <v>150</v>
      </c>
      <c r="F213" s="136" t="s">
        <v>18499</v>
      </c>
      <c r="G213" s="16" t="s">
        <v>18500</v>
      </c>
      <c r="H213" s="136" t="s">
        <v>18501</v>
      </c>
      <c r="I213" s="136"/>
      <c r="J213" s="136" t="s">
        <v>18189</v>
      </c>
    </row>
    <row r="214" spans="1:10" ht="25.5" x14ac:dyDescent="0.2">
      <c r="A214" s="31">
        <v>40</v>
      </c>
      <c r="B214" s="136" t="s">
        <v>17894</v>
      </c>
      <c r="C214" s="136" t="s">
        <v>427</v>
      </c>
      <c r="D214" s="136" t="s">
        <v>2374</v>
      </c>
      <c r="E214" s="31">
        <v>150</v>
      </c>
      <c r="F214" s="136" t="s">
        <v>18502</v>
      </c>
      <c r="G214" s="16" t="s">
        <v>18503</v>
      </c>
      <c r="H214" s="136" t="s">
        <v>18504</v>
      </c>
      <c r="I214" s="136"/>
      <c r="J214" s="136" t="s">
        <v>18189</v>
      </c>
    </row>
    <row r="215" spans="1:10" x14ac:dyDescent="0.2">
      <c r="A215" s="31">
        <v>41</v>
      </c>
      <c r="B215" s="136" t="s">
        <v>18505</v>
      </c>
      <c r="C215" s="136" t="s">
        <v>427</v>
      </c>
      <c r="D215" s="136" t="s">
        <v>2374</v>
      </c>
      <c r="E215" s="31">
        <v>120</v>
      </c>
      <c r="F215" s="136" t="s">
        <v>18506</v>
      </c>
      <c r="G215" s="16" t="s">
        <v>18507</v>
      </c>
      <c r="H215" s="136" t="s">
        <v>18497</v>
      </c>
      <c r="I215" s="136"/>
      <c r="J215" s="136" t="s">
        <v>17948</v>
      </c>
    </row>
    <row r="216" spans="1:10" ht="25.5" x14ac:dyDescent="0.2">
      <c r="A216" s="31">
        <v>42</v>
      </c>
      <c r="B216" s="136" t="s">
        <v>18508</v>
      </c>
      <c r="C216" s="136" t="s">
        <v>427</v>
      </c>
      <c r="D216" s="136" t="s">
        <v>2374</v>
      </c>
      <c r="E216" s="31">
        <v>260</v>
      </c>
      <c r="F216" s="136" t="s">
        <v>18509</v>
      </c>
      <c r="G216" s="16" t="s">
        <v>18510</v>
      </c>
      <c r="H216" s="136" t="s">
        <v>18511</v>
      </c>
      <c r="I216" s="136"/>
      <c r="J216" s="136" t="s">
        <v>18189</v>
      </c>
    </row>
    <row r="217" spans="1:10" ht="25.5" x14ac:dyDescent="0.2">
      <c r="A217" s="31">
        <v>43</v>
      </c>
      <c r="B217" s="136" t="s">
        <v>17881</v>
      </c>
      <c r="C217" s="136" t="s">
        <v>427</v>
      </c>
      <c r="D217" s="136" t="s">
        <v>2374</v>
      </c>
      <c r="E217" s="31">
        <v>260</v>
      </c>
      <c r="F217" s="136" t="s">
        <v>18512</v>
      </c>
      <c r="G217" s="16" t="s">
        <v>18513</v>
      </c>
      <c r="H217" s="136" t="s">
        <v>18514</v>
      </c>
      <c r="I217" s="136"/>
      <c r="J217" s="136" t="s">
        <v>18189</v>
      </c>
    </row>
    <row r="218" spans="1:10" ht="25.5" x14ac:dyDescent="0.2">
      <c r="A218" s="31">
        <v>44</v>
      </c>
      <c r="B218" s="136" t="s">
        <v>18515</v>
      </c>
      <c r="C218" s="136" t="s">
        <v>427</v>
      </c>
      <c r="D218" s="136" t="s">
        <v>2374</v>
      </c>
      <c r="E218" s="31">
        <v>120</v>
      </c>
      <c r="F218" s="136" t="s">
        <v>18516</v>
      </c>
      <c r="G218" s="16" t="s">
        <v>18517</v>
      </c>
      <c r="H218" s="136" t="s">
        <v>17797</v>
      </c>
      <c r="I218" s="136"/>
      <c r="J218" s="136" t="s">
        <v>18189</v>
      </c>
    </row>
    <row r="219" spans="1:10" ht="25.5" x14ac:dyDescent="0.2">
      <c r="A219" s="31">
        <v>45</v>
      </c>
      <c r="B219" s="136" t="s">
        <v>18518</v>
      </c>
      <c r="C219" s="136" t="s">
        <v>427</v>
      </c>
      <c r="D219" s="136" t="s">
        <v>2374</v>
      </c>
      <c r="E219" s="31">
        <v>44.8</v>
      </c>
      <c r="F219" s="136" t="s">
        <v>18519</v>
      </c>
      <c r="G219" s="16" t="s">
        <v>18520</v>
      </c>
      <c r="H219" s="136" t="s">
        <v>18521</v>
      </c>
      <c r="I219" s="136"/>
      <c r="J219" s="136" t="s">
        <v>18189</v>
      </c>
    </row>
    <row r="220" spans="1:10" ht="25.5" x14ac:dyDescent="0.2">
      <c r="A220" s="31">
        <v>46</v>
      </c>
      <c r="B220" s="136" t="s">
        <v>18522</v>
      </c>
      <c r="C220" s="136" t="s">
        <v>427</v>
      </c>
      <c r="D220" s="136" t="s">
        <v>2374</v>
      </c>
      <c r="E220" s="31">
        <v>82.5</v>
      </c>
      <c r="F220" s="136" t="s">
        <v>18523</v>
      </c>
      <c r="G220" s="16" t="s">
        <v>18524</v>
      </c>
      <c r="H220" s="136" t="s">
        <v>18525</v>
      </c>
      <c r="I220" s="136"/>
      <c r="J220" s="136" t="s">
        <v>18189</v>
      </c>
    </row>
    <row r="221" spans="1:10" ht="25.5" x14ac:dyDescent="0.2">
      <c r="A221" s="31">
        <v>47</v>
      </c>
      <c r="B221" s="136" t="s">
        <v>18526</v>
      </c>
      <c r="C221" s="136" t="s">
        <v>427</v>
      </c>
      <c r="D221" s="136" t="s">
        <v>2374</v>
      </c>
      <c r="E221" s="31">
        <v>364</v>
      </c>
      <c r="F221" s="136" t="s">
        <v>18527</v>
      </c>
      <c r="G221" s="16" t="s">
        <v>18528</v>
      </c>
      <c r="H221" s="136" t="s">
        <v>18529</v>
      </c>
      <c r="I221" s="136"/>
      <c r="J221" s="136" t="s">
        <v>17990</v>
      </c>
    </row>
    <row r="222" spans="1:10" ht="38.25" x14ac:dyDescent="0.2">
      <c r="A222" s="31">
        <v>48</v>
      </c>
      <c r="B222" s="136" t="s">
        <v>18530</v>
      </c>
      <c r="C222" s="136" t="s">
        <v>427</v>
      </c>
      <c r="D222" s="136" t="s">
        <v>2374</v>
      </c>
      <c r="E222" s="31">
        <v>237</v>
      </c>
      <c r="F222" s="136" t="s">
        <v>18531</v>
      </c>
      <c r="G222" s="16" t="s">
        <v>18532</v>
      </c>
      <c r="H222" s="136" t="s">
        <v>17797</v>
      </c>
      <c r="I222" s="136"/>
      <c r="J222" s="136" t="s">
        <v>17990</v>
      </c>
    </row>
    <row r="223" spans="1:10" ht="38.25" x14ac:dyDescent="0.2">
      <c r="A223" s="31">
        <v>49</v>
      </c>
      <c r="B223" s="136" t="s">
        <v>18533</v>
      </c>
      <c r="C223" s="136" t="s">
        <v>427</v>
      </c>
      <c r="D223" s="136" t="s">
        <v>2374</v>
      </c>
      <c r="E223" s="31">
        <v>183.3</v>
      </c>
      <c r="F223" s="136" t="s">
        <v>18534</v>
      </c>
      <c r="G223" s="16" t="s">
        <v>18535</v>
      </c>
      <c r="H223" s="136" t="s">
        <v>18536</v>
      </c>
      <c r="I223" s="136"/>
      <c r="J223" s="136" t="s">
        <v>17909</v>
      </c>
    </row>
    <row r="224" spans="1:10" ht="25.5" x14ac:dyDescent="0.2">
      <c r="A224" s="31">
        <v>50</v>
      </c>
      <c r="B224" s="136" t="s">
        <v>18537</v>
      </c>
      <c r="C224" s="136" t="s">
        <v>427</v>
      </c>
      <c r="D224" s="136" t="s">
        <v>2374</v>
      </c>
      <c r="E224" s="31">
        <v>289.60000000000002</v>
      </c>
      <c r="F224" s="136" t="s">
        <v>18538</v>
      </c>
      <c r="G224" s="16" t="s">
        <v>18539</v>
      </c>
      <c r="H224" s="136" t="s">
        <v>18540</v>
      </c>
      <c r="I224" s="136"/>
      <c r="J224" s="136" t="s">
        <v>18189</v>
      </c>
    </row>
    <row r="225" spans="1:10" ht="51" x14ac:dyDescent="0.2">
      <c r="A225" s="31">
        <v>51</v>
      </c>
      <c r="B225" s="136" t="s">
        <v>18541</v>
      </c>
      <c r="C225" s="136" t="s">
        <v>427</v>
      </c>
      <c r="D225" s="136" t="s">
        <v>2374</v>
      </c>
      <c r="E225" s="31">
        <v>683.24</v>
      </c>
      <c r="F225" s="136" t="s">
        <v>18542</v>
      </c>
      <c r="G225" s="16" t="s">
        <v>18543</v>
      </c>
      <c r="H225" s="136" t="s">
        <v>18544</v>
      </c>
      <c r="I225" s="136"/>
      <c r="J225" s="136" t="s">
        <v>18545</v>
      </c>
    </row>
    <row r="226" spans="1:10" ht="25.5" x14ac:dyDescent="0.2">
      <c r="A226" s="31">
        <v>52</v>
      </c>
      <c r="B226" s="136" t="s">
        <v>18546</v>
      </c>
      <c r="C226" s="136" t="s">
        <v>427</v>
      </c>
      <c r="D226" s="136" t="s">
        <v>2374</v>
      </c>
      <c r="E226" s="31">
        <v>114.2</v>
      </c>
      <c r="F226" s="136" t="s">
        <v>18547</v>
      </c>
      <c r="G226" s="16" t="s">
        <v>18548</v>
      </c>
      <c r="H226" s="136" t="s">
        <v>18549</v>
      </c>
      <c r="I226" s="136"/>
      <c r="J226" s="136" t="s">
        <v>17929</v>
      </c>
    </row>
    <row r="227" spans="1:10" ht="25.5" x14ac:dyDescent="0.2">
      <c r="A227" s="165"/>
      <c r="B227" s="166" t="s">
        <v>2379</v>
      </c>
      <c r="C227" s="166">
        <v>52</v>
      </c>
      <c r="D227" s="166"/>
      <c r="E227" s="165">
        <f>SUM(E175:E226)</f>
        <v>9505.84</v>
      </c>
      <c r="F227" s="165"/>
      <c r="G227" s="166"/>
      <c r="H227" s="166"/>
      <c r="I227" s="166"/>
      <c r="J227" s="166"/>
    </row>
    <row r="228" spans="1:10" ht="38.25" x14ac:dyDescent="0.2">
      <c r="A228" s="162"/>
      <c r="B228" s="164" t="s">
        <v>724</v>
      </c>
      <c r="C228" s="164">
        <v>161</v>
      </c>
      <c r="D228" s="164"/>
      <c r="E228" s="162">
        <f>E227+E174+E169+E166+E158+E118+E114</f>
        <v>38846.2209</v>
      </c>
      <c r="F228" s="162"/>
      <c r="G228" s="164"/>
      <c r="H228" s="164"/>
      <c r="I228" s="164"/>
      <c r="J228" s="164"/>
    </row>
    <row r="229" spans="1:10" ht="25.5" x14ac:dyDescent="0.2">
      <c r="A229" s="31">
        <v>1</v>
      </c>
      <c r="B229" s="136" t="s">
        <v>18550</v>
      </c>
      <c r="C229" s="136" t="s">
        <v>480</v>
      </c>
      <c r="D229" s="136" t="s">
        <v>481</v>
      </c>
      <c r="E229" s="31">
        <v>15.32</v>
      </c>
      <c r="F229" s="136" t="s">
        <v>18551</v>
      </c>
      <c r="G229" s="16" t="s">
        <v>18552</v>
      </c>
      <c r="H229" s="136" t="s">
        <v>18553</v>
      </c>
      <c r="I229" s="136"/>
      <c r="J229" s="136" t="s">
        <v>17943</v>
      </c>
    </row>
    <row r="230" spans="1:10" ht="25.5" x14ac:dyDescent="0.2">
      <c r="A230" s="31">
        <v>2</v>
      </c>
      <c r="B230" s="136" t="s">
        <v>18554</v>
      </c>
      <c r="C230" s="136" t="s">
        <v>480</v>
      </c>
      <c r="D230" s="136" t="s">
        <v>481</v>
      </c>
      <c r="E230" s="31">
        <v>33.6</v>
      </c>
      <c r="F230" s="136" t="s">
        <v>18555</v>
      </c>
      <c r="G230" s="16" t="s">
        <v>18556</v>
      </c>
      <c r="H230" s="136" t="s">
        <v>18557</v>
      </c>
      <c r="I230" s="136"/>
      <c r="J230" s="136" t="s">
        <v>17990</v>
      </c>
    </row>
    <row r="231" spans="1:10" ht="25.5" x14ac:dyDescent="0.2">
      <c r="A231" s="31">
        <v>3</v>
      </c>
      <c r="B231" s="136" t="s">
        <v>18558</v>
      </c>
      <c r="C231" s="136" t="s">
        <v>480</v>
      </c>
      <c r="D231" s="136" t="s">
        <v>481</v>
      </c>
      <c r="E231" s="31">
        <v>2.6</v>
      </c>
      <c r="F231" s="136" t="s">
        <v>18559</v>
      </c>
      <c r="G231" s="16" t="s">
        <v>18560</v>
      </c>
      <c r="H231" s="136" t="s">
        <v>18442</v>
      </c>
      <c r="I231" s="136"/>
      <c r="J231" s="136" t="s">
        <v>17909</v>
      </c>
    </row>
    <row r="232" spans="1:10" ht="38.25" x14ac:dyDescent="0.2">
      <c r="A232" s="31">
        <v>4</v>
      </c>
      <c r="B232" s="136" t="s">
        <v>12544</v>
      </c>
      <c r="C232" s="136" t="s">
        <v>480</v>
      </c>
      <c r="D232" s="136" t="s">
        <v>481</v>
      </c>
      <c r="E232" s="31">
        <v>7</v>
      </c>
      <c r="F232" s="136" t="s">
        <v>18561</v>
      </c>
      <c r="G232" s="16" t="s">
        <v>18561</v>
      </c>
      <c r="H232" s="136" t="s">
        <v>18562</v>
      </c>
      <c r="I232" s="136"/>
      <c r="J232" s="136" t="s">
        <v>17990</v>
      </c>
    </row>
    <row r="233" spans="1:10" ht="25.5" x14ac:dyDescent="0.2">
      <c r="A233" s="31">
        <v>5</v>
      </c>
      <c r="B233" s="136" t="s">
        <v>18563</v>
      </c>
      <c r="C233" s="136" t="s">
        <v>480</v>
      </c>
      <c r="D233" s="136" t="s">
        <v>481</v>
      </c>
      <c r="E233" s="31">
        <v>12.4</v>
      </c>
      <c r="F233" s="136" t="s">
        <v>18564</v>
      </c>
      <c r="G233" s="16" t="s">
        <v>18564</v>
      </c>
      <c r="H233" s="136" t="s">
        <v>18459</v>
      </c>
      <c r="I233" s="136"/>
      <c r="J233" s="136" t="s">
        <v>17943</v>
      </c>
    </row>
    <row r="234" spans="1:10" ht="25.5" x14ac:dyDescent="0.2">
      <c r="A234" s="31">
        <v>6</v>
      </c>
      <c r="B234" s="136" t="s">
        <v>1253</v>
      </c>
      <c r="C234" s="136" t="s">
        <v>480</v>
      </c>
      <c r="D234" s="136" t="s">
        <v>481</v>
      </c>
      <c r="E234" s="31">
        <v>18.7</v>
      </c>
      <c r="F234" s="136" t="s">
        <v>18565</v>
      </c>
      <c r="G234" s="16" t="s">
        <v>18565</v>
      </c>
      <c r="H234" s="136" t="s">
        <v>17797</v>
      </c>
      <c r="I234" s="136"/>
      <c r="J234" s="136" t="s">
        <v>17995</v>
      </c>
    </row>
    <row r="235" spans="1:10" ht="25.5" x14ac:dyDescent="0.2">
      <c r="A235" s="31">
        <v>7</v>
      </c>
      <c r="B235" s="136" t="s">
        <v>18566</v>
      </c>
      <c r="C235" s="136" t="s">
        <v>480</v>
      </c>
      <c r="D235" s="136" t="s">
        <v>481</v>
      </c>
      <c r="E235" s="31">
        <v>7.1</v>
      </c>
      <c r="F235" s="136" t="s">
        <v>18567</v>
      </c>
      <c r="G235" s="16" t="s">
        <v>18568</v>
      </c>
      <c r="H235" s="136" t="s">
        <v>18569</v>
      </c>
      <c r="I235" s="136"/>
      <c r="J235" s="136" t="s">
        <v>17943</v>
      </c>
    </row>
    <row r="236" spans="1:10" ht="38.25" x14ac:dyDescent="0.2">
      <c r="A236" s="31">
        <v>8</v>
      </c>
      <c r="B236" s="136" t="s">
        <v>18570</v>
      </c>
      <c r="C236" s="136" t="s">
        <v>480</v>
      </c>
      <c r="D236" s="136" t="s">
        <v>481</v>
      </c>
      <c r="E236" s="31">
        <v>2.2999999999999998</v>
      </c>
      <c r="F236" s="136" t="s">
        <v>18571</v>
      </c>
      <c r="G236" s="16" t="s">
        <v>18572</v>
      </c>
      <c r="H236" s="136" t="s">
        <v>17852</v>
      </c>
      <c r="I236" s="136"/>
      <c r="J236" s="136" t="s">
        <v>18364</v>
      </c>
    </row>
    <row r="237" spans="1:10" ht="25.5" x14ac:dyDescent="0.2">
      <c r="A237" s="31">
        <v>9</v>
      </c>
      <c r="B237" s="136" t="s">
        <v>18573</v>
      </c>
      <c r="C237" s="136" t="s">
        <v>480</v>
      </c>
      <c r="D237" s="136" t="s">
        <v>481</v>
      </c>
      <c r="E237" s="31">
        <v>2.5</v>
      </c>
      <c r="F237" s="136" t="s">
        <v>18574</v>
      </c>
      <c r="G237" s="16" t="s">
        <v>18575</v>
      </c>
      <c r="H237" s="136" t="s">
        <v>18501</v>
      </c>
      <c r="I237" s="136"/>
      <c r="J237" s="136" t="s">
        <v>18364</v>
      </c>
    </row>
    <row r="238" spans="1:10" ht="25.5" x14ac:dyDescent="0.2">
      <c r="A238" s="31">
        <v>10</v>
      </c>
      <c r="B238" s="136" t="s">
        <v>18576</v>
      </c>
      <c r="C238" s="136" t="s">
        <v>480</v>
      </c>
      <c r="D238" s="136" t="s">
        <v>481</v>
      </c>
      <c r="E238" s="31">
        <v>2.5</v>
      </c>
      <c r="F238" s="136" t="s">
        <v>18577</v>
      </c>
      <c r="G238" s="16" t="s">
        <v>18578</v>
      </c>
      <c r="H238" s="136" t="s">
        <v>18579</v>
      </c>
      <c r="I238" s="136"/>
      <c r="J238" s="136" t="s">
        <v>18364</v>
      </c>
    </row>
    <row r="239" spans="1:10" ht="51" x14ac:dyDescent="0.2">
      <c r="A239" s="31">
        <v>11</v>
      </c>
      <c r="B239" s="136" t="s">
        <v>18580</v>
      </c>
      <c r="C239" s="136" t="s">
        <v>480</v>
      </c>
      <c r="D239" s="136" t="s">
        <v>481</v>
      </c>
      <c r="E239" s="31">
        <v>5</v>
      </c>
      <c r="F239" s="136" t="s">
        <v>18336</v>
      </c>
      <c r="G239" s="16" t="s">
        <v>18581</v>
      </c>
      <c r="H239" s="136" t="s">
        <v>18338</v>
      </c>
      <c r="I239" s="16" t="s">
        <v>18582</v>
      </c>
      <c r="J239" s="136" t="s">
        <v>17943</v>
      </c>
    </row>
    <row r="240" spans="1:10" ht="25.5" x14ac:dyDescent="0.2">
      <c r="A240" s="31">
        <v>12</v>
      </c>
      <c r="B240" s="136" t="s">
        <v>2978</v>
      </c>
      <c r="C240" s="136" t="s">
        <v>480</v>
      </c>
      <c r="D240" s="136" t="s">
        <v>481</v>
      </c>
      <c r="E240" s="31">
        <v>5.5</v>
      </c>
      <c r="F240" s="136" t="s">
        <v>18583</v>
      </c>
      <c r="G240" s="16" t="s">
        <v>18584</v>
      </c>
      <c r="H240" s="136" t="s">
        <v>18585</v>
      </c>
      <c r="I240" s="136"/>
      <c r="J240" s="136" t="s">
        <v>17924</v>
      </c>
    </row>
    <row r="241" spans="1:10" ht="38.25" x14ac:dyDescent="0.2">
      <c r="A241" s="165"/>
      <c r="B241" s="166" t="s">
        <v>485</v>
      </c>
      <c r="C241" s="166">
        <v>12</v>
      </c>
      <c r="D241" s="166"/>
      <c r="E241" s="165">
        <f>SUM(E229:E240)</f>
        <v>114.52</v>
      </c>
      <c r="F241" s="165"/>
      <c r="G241" s="166"/>
      <c r="H241" s="166"/>
      <c r="I241" s="166"/>
      <c r="J241" s="166"/>
    </row>
    <row r="242" spans="1:10" ht="25.5" x14ac:dyDescent="0.2">
      <c r="A242" s="31">
        <v>1</v>
      </c>
      <c r="B242" s="136" t="s">
        <v>17109</v>
      </c>
      <c r="C242" s="136" t="s">
        <v>480</v>
      </c>
      <c r="D242" s="136" t="s">
        <v>487</v>
      </c>
      <c r="E242" s="31">
        <v>0.02</v>
      </c>
      <c r="F242" s="136" t="s">
        <v>18586</v>
      </c>
      <c r="G242" s="16" t="s">
        <v>18587</v>
      </c>
      <c r="H242" s="136" t="s">
        <v>18588</v>
      </c>
      <c r="I242" s="136"/>
      <c r="J242" s="136" t="s">
        <v>18589</v>
      </c>
    </row>
    <row r="243" spans="1:10" ht="25.5" x14ac:dyDescent="0.2">
      <c r="A243" s="31">
        <v>2</v>
      </c>
      <c r="B243" s="136" t="s">
        <v>17109</v>
      </c>
      <c r="C243" s="136" t="s">
        <v>480</v>
      </c>
      <c r="D243" s="136" t="s">
        <v>487</v>
      </c>
      <c r="E243" s="31">
        <v>0.02</v>
      </c>
      <c r="F243" s="136" t="s">
        <v>18590</v>
      </c>
      <c r="G243" s="16" t="s">
        <v>18591</v>
      </c>
      <c r="H243" s="136" t="s">
        <v>18592</v>
      </c>
      <c r="I243" s="136"/>
      <c r="J243" s="136" t="s">
        <v>18593</v>
      </c>
    </row>
    <row r="244" spans="1:10" ht="25.5" x14ac:dyDescent="0.2">
      <c r="A244" s="31">
        <v>3</v>
      </c>
      <c r="B244" s="136" t="s">
        <v>18594</v>
      </c>
      <c r="C244" s="136" t="s">
        <v>480</v>
      </c>
      <c r="D244" s="136" t="s">
        <v>487</v>
      </c>
      <c r="E244" s="31">
        <v>0.02</v>
      </c>
      <c r="F244" s="136" t="s">
        <v>18595</v>
      </c>
      <c r="G244" s="16" t="s">
        <v>18596</v>
      </c>
      <c r="H244" s="136" t="s">
        <v>18597</v>
      </c>
      <c r="I244" s="136"/>
      <c r="J244" s="136" t="s">
        <v>18593</v>
      </c>
    </row>
    <row r="245" spans="1:10" ht="38.25" x14ac:dyDescent="0.2">
      <c r="A245" s="31">
        <v>4</v>
      </c>
      <c r="B245" s="136" t="s">
        <v>18598</v>
      </c>
      <c r="C245" s="136" t="s">
        <v>480</v>
      </c>
      <c r="D245" s="136" t="s">
        <v>487</v>
      </c>
      <c r="E245" s="31">
        <v>0.5</v>
      </c>
      <c r="F245" s="136" t="s">
        <v>18599</v>
      </c>
      <c r="G245" s="16" t="s">
        <v>18600</v>
      </c>
      <c r="H245" s="136" t="s">
        <v>18601</v>
      </c>
      <c r="I245" s="136"/>
      <c r="J245" s="136" t="s">
        <v>18602</v>
      </c>
    </row>
    <row r="246" spans="1:10" ht="25.5" x14ac:dyDescent="0.2">
      <c r="A246" s="31">
        <v>5</v>
      </c>
      <c r="B246" s="136" t="s">
        <v>17109</v>
      </c>
      <c r="C246" s="136" t="s">
        <v>480</v>
      </c>
      <c r="D246" s="136" t="s">
        <v>487</v>
      </c>
      <c r="E246" s="31">
        <v>0.02</v>
      </c>
      <c r="F246" s="136" t="s">
        <v>18603</v>
      </c>
      <c r="G246" s="16" t="s">
        <v>18604</v>
      </c>
      <c r="H246" s="136" t="s">
        <v>18601</v>
      </c>
      <c r="I246" s="136"/>
      <c r="J246" s="136" t="s">
        <v>18602</v>
      </c>
    </row>
    <row r="247" spans="1:10" ht="25.5" x14ac:dyDescent="0.2">
      <c r="A247" s="31">
        <v>6</v>
      </c>
      <c r="B247" s="136" t="s">
        <v>18196</v>
      </c>
      <c r="C247" s="136" t="s">
        <v>480</v>
      </c>
      <c r="D247" s="136" t="s">
        <v>487</v>
      </c>
      <c r="E247" s="31">
        <v>5</v>
      </c>
      <c r="F247" s="136" t="s">
        <v>18605</v>
      </c>
      <c r="G247" s="16" t="s">
        <v>18606</v>
      </c>
      <c r="H247" s="136" t="s">
        <v>18184</v>
      </c>
      <c r="I247" s="136"/>
      <c r="J247" s="136" t="s">
        <v>18214</v>
      </c>
    </row>
    <row r="248" spans="1:10" ht="25.5" x14ac:dyDescent="0.2">
      <c r="A248" s="31">
        <v>7</v>
      </c>
      <c r="B248" s="136" t="s">
        <v>17109</v>
      </c>
      <c r="C248" s="136" t="s">
        <v>480</v>
      </c>
      <c r="D248" s="136" t="s">
        <v>487</v>
      </c>
      <c r="E248" s="31">
        <v>0.05</v>
      </c>
      <c r="F248" s="136" t="s">
        <v>18607</v>
      </c>
      <c r="G248" s="16" t="s">
        <v>18608</v>
      </c>
      <c r="H248" s="136" t="s">
        <v>18609</v>
      </c>
      <c r="I248" s="136"/>
      <c r="J248" s="136" t="s">
        <v>18610</v>
      </c>
    </row>
    <row r="249" spans="1:10" ht="25.5" x14ac:dyDescent="0.2">
      <c r="A249" s="31">
        <v>8</v>
      </c>
      <c r="B249" s="136" t="s">
        <v>17109</v>
      </c>
      <c r="C249" s="136" t="s">
        <v>480</v>
      </c>
      <c r="D249" s="136" t="s">
        <v>487</v>
      </c>
      <c r="E249" s="31">
        <v>0.05</v>
      </c>
      <c r="F249" s="136" t="s">
        <v>18611</v>
      </c>
      <c r="G249" s="16" t="s">
        <v>18367</v>
      </c>
      <c r="H249" s="136" t="s">
        <v>18612</v>
      </c>
      <c r="I249" s="136"/>
      <c r="J249" s="136" t="s">
        <v>18189</v>
      </c>
    </row>
    <row r="250" spans="1:10" ht="25.5" x14ac:dyDescent="0.2">
      <c r="A250" s="31">
        <v>9</v>
      </c>
      <c r="B250" s="136" t="s">
        <v>17109</v>
      </c>
      <c r="C250" s="136" t="s">
        <v>480</v>
      </c>
      <c r="D250" s="136" t="s">
        <v>487</v>
      </c>
      <c r="E250" s="31">
        <v>7.0000000000000007E-2</v>
      </c>
      <c r="F250" s="136" t="s">
        <v>18613</v>
      </c>
      <c r="G250" s="16" t="s">
        <v>18614</v>
      </c>
      <c r="H250" s="136" t="s">
        <v>18184</v>
      </c>
      <c r="I250" s="136"/>
      <c r="J250" s="136" t="s">
        <v>18189</v>
      </c>
    </row>
    <row r="251" spans="1:10" ht="25.5" x14ac:dyDescent="0.2">
      <c r="A251" s="31">
        <v>10</v>
      </c>
      <c r="B251" s="136" t="s">
        <v>17109</v>
      </c>
      <c r="C251" s="136" t="s">
        <v>480</v>
      </c>
      <c r="D251" s="136" t="s">
        <v>487</v>
      </c>
      <c r="E251" s="31">
        <v>7.0000000000000007E-2</v>
      </c>
      <c r="F251" s="136" t="s">
        <v>18615</v>
      </c>
      <c r="G251" s="16" t="s">
        <v>18616</v>
      </c>
      <c r="H251" s="136" t="s">
        <v>18184</v>
      </c>
      <c r="I251" s="136"/>
      <c r="J251" s="136" t="s">
        <v>18189</v>
      </c>
    </row>
    <row r="252" spans="1:10" ht="38.25" x14ac:dyDescent="0.2">
      <c r="A252" s="31">
        <v>11</v>
      </c>
      <c r="B252" s="136" t="s">
        <v>18617</v>
      </c>
      <c r="C252" s="136" t="s">
        <v>480</v>
      </c>
      <c r="D252" s="136" t="s">
        <v>487</v>
      </c>
      <c r="E252" s="31">
        <v>1</v>
      </c>
      <c r="F252" s="136" t="s">
        <v>18618</v>
      </c>
      <c r="G252" s="16" t="s">
        <v>18619</v>
      </c>
      <c r="H252" s="136" t="s">
        <v>18184</v>
      </c>
      <c r="I252" s="136"/>
      <c r="J252" s="136" t="s">
        <v>18189</v>
      </c>
    </row>
    <row r="253" spans="1:10" ht="51" x14ac:dyDescent="0.2">
      <c r="A253" s="31">
        <v>12</v>
      </c>
      <c r="B253" s="136" t="s">
        <v>18620</v>
      </c>
      <c r="C253" s="136" t="s">
        <v>480</v>
      </c>
      <c r="D253" s="136" t="s">
        <v>487</v>
      </c>
      <c r="E253" s="31">
        <v>115</v>
      </c>
      <c r="F253" s="136" t="s">
        <v>18621</v>
      </c>
      <c r="G253" s="16" t="s">
        <v>18622</v>
      </c>
      <c r="H253" s="136" t="s">
        <v>18184</v>
      </c>
      <c r="I253" s="136"/>
      <c r="J253" s="136" t="s">
        <v>18623</v>
      </c>
    </row>
    <row r="254" spans="1:10" ht="25.5" x14ac:dyDescent="0.2">
      <c r="A254" s="31">
        <v>13</v>
      </c>
      <c r="B254" s="136" t="s">
        <v>18624</v>
      </c>
      <c r="C254" s="136" t="s">
        <v>480</v>
      </c>
      <c r="D254" s="136" t="s">
        <v>487</v>
      </c>
      <c r="E254" s="31">
        <v>75</v>
      </c>
      <c r="F254" s="136" t="s">
        <v>18625</v>
      </c>
      <c r="G254" s="16" t="s">
        <v>18626</v>
      </c>
      <c r="H254" s="136" t="s">
        <v>18184</v>
      </c>
      <c r="I254" s="136"/>
      <c r="J254" s="136" t="s">
        <v>18602</v>
      </c>
    </row>
    <row r="255" spans="1:10" ht="25.5" x14ac:dyDescent="0.2">
      <c r="A255" s="31">
        <v>14</v>
      </c>
      <c r="B255" s="136" t="s">
        <v>18627</v>
      </c>
      <c r="C255" s="136" t="s">
        <v>480</v>
      </c>
      <c r="D255" s="136" t="s">
        <v>487</v>
      </c>
      <c r="E255" s="31">
        <v>0.02</v>
      </c>
      <c r="F255" s="136" t="s">
        <v>18628</v>
      </c>
      <c r="G255" s="16" t="s">
        <v>18629</v>
      </c>
      <c r="H255" s="136" t="s">
        <v>18630</v>
      </c>
      <c r="I255" s="136"/>
      <c r="J255" s="136" t="s">
        <v>18453</v>
      </c>
    </row>
    <row r="256" spans="1:10" ht="25.5" x14ac:dyDescent="0.2">
      <c r="A256" s="31">
        <v>15</v>
      </c>
      <c r="B256" s="136" t="s">
        <v>18631</v>
      </c>
      <c r="C256" s="136" t="s">
        <v>480</v>
      </c>
      <c r="D256" s="136" t="s">
        <v>487</v>
      </c>
      <c r="E256" s="31">
        <v>0.02</v>
      </c>
      <c r="F256" s="136" t="s">
        <v>18632</v>
      </c>
      <c r="G256" s="16" t="s">
        <v>18633</v>
      </c>
      <c r="H256" s="136" t="s">
        <v>18634</v>
      </c>
      <c r="I256" s="136"/>
      <c r="J256" s="136" t="s">
        <v>18453</v>
      </c>
    </row>
    <row r="257" spans="1:10" ht="25.5" x14ac:dyDescent="0.2">
      <c r="A257" s="31">
        <v>16</v>
      </c>
      <c r="B257" s="136" t="s">
        <v>18635</v>
      </c>
      <c r="C257" s="136" t="s">
        <v>480</v>
      </c>
      <c r="D257" s="136" t="s">
        <v>487</v>
      </c>
      <c r="E257" s="31">
        <v>0.6</v>
      </c>
      <c r="F257" s="136" t="s">
        <v>18636</v>
      </c>
      <c r="G257" s="16" t="s">
        <v>18637</v>
      </c>
      <c r="H257" s="136" t="s">
        <v>18184</v>
      </c>
      <c r="I257" s="136"/>
      <c r="J257" s="136" t="s">
        <v>17943</v>
      </c>
    </row>
    <row r="258" spans="1:10" ht="25.5" x14ac:dyDescent="0.2">
      <c r="A258" s="31">
        <v>17</v>
      </c>
      <c r="B258" s="136" t="s">
        <v>18617</v>
      </c>
      <c r="C258" s="136" t="s">
        <v>480</v>
      </c>
      <c r="D258" s="136" t="s">
        <v>487</v>
      </c>
      <c r="E258" s="31">
        <v>0.2</v>
      </c>
      <c r="F258" s="136" t="s">
        <v>18638</v>
      </c>
      <c r="G258" s="16" t="s">
        <v>18639</v>
      </c>
      <c r="H258" s="136" t="s">
        <v>18640</v>
      </c>
      <c r="I258" s="136"/>
      <c r="J258" s="136" t="s">
        <v>17909</v>
      </c>
    </row>
    <row r="259" spans="1:10" ht="25.5" x14ac:dyDescent="0.2">
      <c r="A259" s="31">
        <v>18</v>
      </c>
      <c r="B259" s="136" t="s">
        <v>18641</v>
      </c>
      <c r="C259" s="136" t="s">
        <v>480</v>
      </c>
      <c r="D259" s="136" t="s">
        <v>487</v>
      </c>
      <c r="E259" s="31">
        <v>0.5</v>
      </c>
      <c r="F259" s="136" t="s">
        <v>18638</v>
      </c>
      <c r="G259" s="16" t="s">
        <v>18639</v>
      </c>
      <c r="H259" s="136" t="s">
        <v>18640</v>
      </c>
      <c r="I259" s="136"/>
      <c r="J259" s="136" t="s">
        <v>17909</v>
      </c>
    </row>
    <row r="260" spans="1:10" ht="25.5" x14ac:dyDescent="0.2">
      <c r="A260" s="31">
        <v>19</v>
      </c>
      <c r="B260" s="136" t="s">
        <v>18642</v>
      </c>
      <c r="C260" s="136" t="s">
        <v>480</v>
      </c>
      <c r="D260" s="136" t="s">
        <v>487</v>
      </c>
      <c r="E260" s="31">
        <v>0.01</v>
      </c>
      <c r="F260" s="136" t="s">
        <v>18643</v>
      </c>
      <c r="G260" s="16" t="s">
        <v>18644</v>
      </c>
      <c r="H260" s="136" t="s">
        <v>18645</v>
      </c>
      <c r="I260" s="136"/>
      <c r="J260" s="136" t="s">
        <v>18364</v>
      </c>
    </row>
    <row r="261" spans="1:10" ht="25.5" x14ac:dyDescent="0.2">
      <c r="A261" s="31">
        <v>20</v>
      </c>
      <c r="B261" s="136" t="s">
        <v>18646</v>
      </c>
      <c r="C261" s="136" t="s">
        <v>480</v>
      </c>
      <c r="D261" s="136" t="s">
        <v>487</v>
      </c>
      <c r="E261" s="31">
        <v>0.06</v>
      </c>
      <c r="F261" s="136" t="s">
        <v>18647</v>
      </c>
      <c r="G261" s="16" t="s">
        <v>18648</v>
      </c>
      <c r="H261" s="136" t="s">
        <v>18649</v>
      </c>
      <c r="I261" s="136"/>
      <c r="J261" s="136" t="s">
        <v>17938</v>
      </c>
    </row>
    <row r="262" spans="1:10" ht="25.5" x14ac:dyDescent="0.2">
      <c r="A262" s="31">
        <v>21</v>
      </c>
      <c r="B262" s="136" t="s">
        <v>18650</v>
      </c>
      <c r="C262" s="136" t="s">
        <v>480</v>
      </c>
      <c r="D262" s="136" t="s">
        <v>487</v>
      </c>
      <c r="E262" s="31">
        <v>1.7</v>
      </c>
      <c r="F262" s="136" t="s">
        <v>18651</v>
      </c>
      <c r="G262" s="16" t="s">
        <v>18652</v>
      </c>
      <c r="H262" s="136" t="s">
        <v>18653</v>
      </c>
      <c r="I262" s="136"/>
      <c r="J262" s="136" t="s">
        <v>17938</v>
      </c>
    </row>
    <row r="263" spans="1:10" ht="25.5" x14ac:dyDescent="0.2">
      <c r="A263" s="31">
        <v>22</v>
      </c>
      <c r="B263" s="136" t="s">
        <v>18654</v>
      </c>
      <c r="C263" s="136" t="s">
        <v>480</v>
      </c>
      <c r="D263" s="136" t="s">
        <v>487</v>
      </c>
      <c r="E263" s="31">
        <v>5</v>
      </c>
      <c r="F263" s="136" t="s">
        <v>18655</v>
      </c>
      <c r="G263" s="16" t="s">
        <v>18656</v>
      </c>
      <c r="H263" s="136" t="s">
        <v>18657</v>
      </c>
      <c r="I263" s="136"/>
      <c r="J263" s="136" t="s">
        <v>18214</v>
      </c>
    </row>
    <row r="264" spans="1:10" ht="38.25" x14ac:dyDescent="0.2">
      <c r="A264" s="31">
        <v>23</v>
      </c>
      <c r="B264" s="136" t="s">
        <v>18658</v>
      </c>
      <c r="C264" s="136" t="s">
        <v>480</v>
      </c>
      <c r="D264" s="136" t="s">
        <v>487</v>
      </c>
      <c r="E264" s="31">
        <v>6</v>
      </c>
      <c r="F264" s="136" t="s">
        <v>18659</v>
      </c>
      <c r="G264" s="16" t="s">
        <v>18660</v>
      </c>
      <c r="H264" s="136" t="s">
        <v>18661</v>
      </c>
      <c r="I264" s="136"/>
      <c r="J264" s="136" t="s">
        <v>17909</v>
      </c>
    </row>
    <row r="265" spans="1:10" ht="25.5" x14ac:dyDescent="0.2">
      <c r="A265" s="31">
        <v>24</v>
      </c>
      <c r="B265" s="136" t="s">
        <v>18662</v>
      </c>
      <c r="C265" s="136" t="s">
        <v>480</v>
      </c>
      <c r="D265" s="136" t="s">
        <v>487</v>
      </c>
      <c r="E265" s="31">
        <v>22.7</v>
      </c>
      <c r="F265" s="136" t="s">
        <v>18663</v>
      </c>
      <c r="G265" s="16" t="s">
        <v>18664</v>
      </c>
      <c r="H265" s="136" t="s">
        <v>18665</v>
      </c>
      <c r="I265" s="136"/>
      <c r="J265" s="136" t="s">
        <v>18666</v>
      </c>
    </row>
    <row r="266" spans="1:10" ht="38.25" x14ac:dyDescent="0.2">
      <c r="A266" s="31">
        <v>25</v>
      </c>
      <c r="B266" s="136" t="s">
        <v>18667</v>
      </c>
      <c r="C266" s="136" t="s">
        <v>480</v>
      </c>
      <c r="D266" s="136" t="s">
        <v>487</v>
      </c>
      <c r="E266" s="31">
        <v>3.5</v>
      </c>
      <c r="F266" s="136" t="s">
        <v>18668</v>
      </c>
      <c r="G266" s="16" t="s">
        <v>18669</v>
      </c>
      <c r="H266" s="136" t="s">
        <v>18670</v>
      </c>
      <c r="I266" s="136"/>
      <c r="J266" s="136" t="s">
        <v>17914</v>
      </c>
    </row>
    <row r="267" spans="1:10" ht="25.5" x14ac:dyDescent="0.2">
      <c r="A267" s="31">
        <v>26</v>
      </c>
      <c r="B267" s="136" t="s">
        <v>18631</v>
      </c>
      <c r="C267" s="136" t="s">
        <v>480</v>
      </c>
      <c r="D267" s="136" t="s">
        <v>487</v>
      </c>
      <c r="E267" s="31">
        <v>0.02</v>
      </c>
      <c r="F267" s="136" t="s">
        <v>18671</v>
      </c>
      <c r="G267" s="16" t="s">
        <v>18672</v>
      </c>
      <c r="H267" s="136" t="s">
        <v>18438</v>
      </c>
      <c r="I267" s="136"/>
      <c r="J267" s="136" t="s">
        <v>18673</v>
      </c>
    </row>
    <row r="268" spans="1:10" ht="38.25" x14ac:dyDescent="0.2">
      <c r="A268" s="31">
        <v>27</v>
      </c>
      <c r="B268" s="136" t="s">
        <v>18674</v>
      </c>
      <c r="C268" s="136" t="s">
        <v>480</v>
      </c>
      <c r="D268" s="136" t="s">
        <v>487</v>
      </c>
      <c r="E268" s="31">
        <v>1</v>
      </c>
      <c r="F268" s="136" t="s">
        <v>18675</v>
      </c>
      <c r="G268" s="16" t="s">
        <v>18676</v>
      </c>
      <c r="H268" s="136" t="s">
        <v>18245</v>
      </c>
      <c r="I268" s="136"/>
      <c r="J268" s="136" t="s">
        <v>18080</v>
      </c>
    </row>
    <row r="269" spans="1:10" ht="63.75" x14ac:dyDescent="0.2">
      <c r="A269" s="31">
        <v>28</v>
      </c>
      <c r="B269" s="136" t="s">
        <v>18677</v>
      </c>
      <c r="C269" s="136" t="s">
        <v>480</v>
      </c>
      <c r="D269" s="136" t="s">
        <v>487</v>
      </c>
      <c r="E269" s="31">
        <v>15</v>
      </c>
      <c r="F269" s="136" t="s">
        <v>18678</v>
      </c>
      <c r="G269" s="16" t="s">
        <v>18679</v>
      </c>
      <c r="H269" s="136" t="s">
        <v>17889</v>
      </c>
      <c r="I269" s="16" t="s">
        <v>18582</v>
      </c>
      <c r="J269" s="136" t="s">
        <v>17943</v>
      </c>
    </row>
    <row r="270" spans="1:10" ht="25.5" x14ac:dyDescent="0.2">
      <c r="A270" s="31">
        <v>29</v>
      </c>
      <c r="B270" s="136" t="s">
        <v>18631</v>
      </c>
      <c r="C270" s="136" t="s">
        <v>480</v>
      </c>
      <c r="D270" s="136" t="s">
        <v>487</v>
      </c>
      <c r="E270" s="31">
        <v>0.01</v>
      </c>
      <c r="F270" s="136" t="s">
        <v>18680</v>
      </c>
      <c r="G270" s="16" t="s">
        <v>18681</v>
      </c>
      <c r="H270" s="136" t="s">
        <v>18682</v>
      </c>
      <c r="I270" s="16"/>
      <c r="J270" s="136" t="s">
        <v>18683</v>
      </c>
    </row>
    <row r="271" spans="1:10" ht="63.75" x14ac:dyDescent="0.2">
      <c r="A271" s="31">
        <v>30</v>
      </c>
      <c r="B271" s="136" t="s">
        <v>18684</v>
      </c>
      <c r="C271" s="136" t="s">
        <v>480</v>
      </c>
      <c r="D271" s="136" t="s">
        <v>487</v>
      </c>
      <c r="E271" s="31">
        <v>17</v>
      </c>
      <c r="F271" s="136" t="s">
        <v>18685</v>
      </c>
      <c r="G271" s="16" t="s">
        <v>18686</v>
      </c>
      <c r="H271" s="136" t="s">
        <v>18687</v>
      </c>
      <c r="I271" s="16" t="s">
        <v>18582</v>
      </c>
      <c r="J271" s="136" t="s">
        <v>18602</v>
      </c>
    </row>
    <row r="272" spans="1:10" ht="25.5" x14ac:dyDescent="0.2">
      <c r="A272" s="31">
        <v>31</v>
      </c>
      <c r="B272" s="136" t="s">
        <v>18688</v>
      </c>
      <c r="C272" s="136" t="s">
        <v>480</v>
      </c>
      <c r="D272" s="136" t="s">
        <v>487</v>
      </c>
      <c r="E272" s="31">
        <v>50</v>
      </c>
      <c r="F272" s="136" t="s">
        <v>18689</v>
      </c>
      <c r="G272" s="16" t="s">
        <v>18690</v>
      </c>
      <c r="H272" s="136" t="s">
        <v>18691</v>
      </c>
      <c r="I272" s="136"/>
      <c r="J272" s="136" t="s">
        <v>18683</v>
      </c>
    </row>
    <row r="273" spans="1:10" ht="38.25" x14ac:dyDescent="0.2">
      <c r="A273" s="31">
        <v>32</v>
      </c>
      <c r="B273" s="136" t="s">
        <v>18631</v>
      </c>
      <c r="C273" s="136" t="s">
        <v>480</v>
      </c>
      <c r="D273" s="136" t="s">
        <v>487</v>
      </c>
      <c r="E273" s="31">
        <v>0.05</v>
      </c>
      <c r="F273" s="136" t="s">
        <v>18692</v>
      </c>
      <c r="G273" s="16" t="s">
        <v>18693</v>
      </c>
      <c r="H273" s="136" t="s">
        <v>18694</v>
      </c>
      <c r="I273" s="136"/>
      <c r="J273" s="136" t="s">
        <v>18255</v>
      </c>
    </row>
    <row r="274" spans="1:10" ht="25.5" x14ac:dyDescent="0.2">
      <c r="A274" s="31">
        <v>33</v>
      </c>
      <c r="B274" s="136" t="s">
        <v>18631</v>
      </c>
      <c r="C274" s="136" t="s">
        <v>480</v>
      </c>
      <c r="D274" s="136" t="s">
        <v>487</v>
      </c>
      <c r="E274" s="31">
        <v>0.05</v>
      </c>
      <c r="F274" s="136" t="s">
        <v>18695</v>
      </c>
      <c r="G274" s="16" t="s">
        <v>18696</v>
      </c>
      <c r="H274" s="136" t="s">
        <v>18691</v>
      </c>
      <c r="I274" s="136"/>
      <c r="J274" s="136" t="s">
        <v>18255</v>
      </c>
    </row>
    <row r="275" spans="1:10" ht="38.25" x14ac:dyDescent="0.2">
      <c r="A275" s="31">
        <v>34</v>
      </c>
      <c r="B275" s="136" t="s">
        <v>18697</v>
      </c>
      <c r="C275" s="136" t="s">
        <v>480</v>
      </c>
      <c r="D275" s="136" t="s">
        <v>487</v>
      </c>
      <c r="E275" s="31">
        <v>1</v>
      </c>
      <c r="F275" s="136" t="s">
        <v>18698</v>
      </c>
      <c r="G275" s="16" t="s">
        <v>18699</v>
      </c>
      <c r="H275" s="136" t="s">
        <v>18691</v>
      </c>
      <c r="I275" s="136"/>
      <c r="J275" s="136" t="s">
        <v>18255</v>
      </c>
    </row>
    <row r="276" spans="1:10" ht="25.5" x14ac:dyDescent="0.2">
      <c r="A276" s="31">
        <v>35</v>
      </c>
      <c r="B276" s="136" t="s">
        <v>18631</v>
      </c>
      <c r="C276" s="136" t="s">
        <v>480</v>
      </c>
      <c r="D276" s="136" t="s">
        <v>487</v>
      </c>
      <c r="E276" s="31">
        <v>0.02</v>
      </c>
      <c r="F276" s="136" t="s">
        <v>18700</v>
      </c>
      <c r="G276" s="16" t="s">
        <v>18700</v>
      </c>
      <c r="H276" s="136" t="s">
        <v>17797</v>
      </c>
      <c r="I276" s="136"/>
      <c r="J276" s="136" t="s">
        <v>18602</v>
      </c>
    </row>
    <row r="277" spans="1:10" ht="38.25" x14ac:dyDescent="0.2">
      <c r="A277" s="31">
        <v>36</v>
      </c>
      <c r="B277" s="136" t="s">
        <v>18631</v>
      </c>
      <c r="C277" s="136" t="s">
        <v>480</v>
      </c>
      <c r="D277" s="136" t="s">
        <v>487</v>
      </c>
      <c r="E277" s="31">
        <v>0.01</v>
      </c>
      <c r="F277" s="136" t="s">
        <v>18701</v>
      </c>
      <c r="G277" s="16" t="s">
        <v>18702</v>
      </c>
      <c r="H277" s="136" t="s">
        <v>18703</v>
      </c>
      <c r="I277" s="136"/>
      <c r="J277" s="136" t="s">
        <v>18030</v>
      </c>
    </row>
    <row r="278" spans="1:10" ht="38.25" x14ac:dyDescent="0.2">
      <c r="A278" s="31">
        <v>37</v>
      </c>
      <c r="B278" s="136" t="s">
        <v>18617</v>
      </c>
      <c r="C278" s="136" t="s">
        <v>480</v>
      </c>
      <c r="D278" s="136" t="s">
        <v>487</v>
      </c>
      <c r="E278" s="31">
        <v>0.04</v>
      </c>
      <c r="F278" s="136" t="s">
        <v>18704</v>
      </c>
      <c r="G278" s="16" t="s">
        <v>18705</v>
      </c>
      <c r="H278" s="136" t="s">
        <v>18703</v>
      </c>
      <c r="I278" s="136"/>
      <c r="J278" s="136" t="s">
        <v>18289</v>
      </c>
    </row>
    <row r="279" spans="1:10" ht="25.5" x14ac:dyDescent="0.2">
      <c r="A279" s="31">
        <v>38</v>
      </c>
      <c r="B279" s="136" t="s">
        <v>18617</v>
      </c>
      <c r="C279" s="136" t="s">
        <v>480</v>
      </c>
      <c r="D279" s="136" t="s">
        <v>487</v>
      </c>
      <c r="E279" s="31">
        <v>0.5</v>
      </c>
      <c r="F279" s="136" t="s">
        <v>18461</v>
      </c>
      <c r="G279" s="16" t="s">
        <v>18461</v>
      </c>
      <c r="H279" s="136" t="s">
        <v>18462</v>
      </c>
      <c r="I279" s="136"/>
      <c r="J279" s="136" t="s">
        <v>18269</v>
      </c>
    </row>
    <row r="280" spans="1:10" ht="38.25" x14ac:dyDescent="0.2">
      <c r="A280" s="31">
        <v>39</v>
      </c>
      <c r="B280" s="136" t="s">
        <v>18697</v>
      </c>
      <c r="C280" s="136" t="s">
        <v>480</v>
      </c>
      <c r="D280" s="136" t="s">
        <v>487</v>
      </c>
      <c r="E280" s="31">
        <v>0.5</v>
      </c>
      <c r="F280" s="136" t="s">
        <v>18706</v>
      </c>
      <c r="G280" s="16" t="s">
        <v>18707</v>
      </c>
      <c r="H280" s="136" t="s">
        <v>18703</v>
      </c>
      <c r="I280" s="136"/>
      <c r="J280" s="136" t="s">
        <v>18214</v>
      </c>
    </row>
    <row r="281" spans="1:10" ht="25.5" x14ac:dyDescent="0.2">
      <c r="A281" s="31">
        <v>40</v>
      </c>
      <c r="B281" s="136" t="s">
        <v>18708</v>
      </c>
      <c r="C281" s="136" t="s">
        <v>480</v>
      </c>
      <c r="D281" s="136" t="s">
        <v>487</v>
      </c>
      <c r="E281" s="31">
        <v>182</v>
      </c>
      <c r="F281" s="136" t="s">
        <v>18709</v>
      </c>
      <c r="G281" s="16" t="s">
        <v>18709</v>
      </c>
      <c r="H281" s="136" t="s">
        <v>17797</v>
      </c>
      <c r="I281" s="136"/>
      <c r="J281" s="136" t="s">
        <v>18602</v>
      </c>
    </row>
    <row r="282" spans="1:10" ht="38.25" x14ac:dyDescent="0.2">
      <c r="A282" s="31">
        <v>41</v>
      </c>
      <c r="B282" s="136" t="s">
        <v>18710</v>
      </c>
      <c r="C282" s="136" t="s">
        <v>480</v>
      </c>
      <c r="D282" s="136" t="s">
        <v>487</v>
      </c>
      <c r="E282" s="31">
        <v>865</v>
      </c>
      <c r="F282" s="136" t="s">
        <v>18711</v>
      </c>
      <c r="G282" s="16" t="s">
        <v>18712</v>
      </c>
      <c r="H282" s="136" t="s">
        <v>17797</v>
      </c>
      <c r="I282" s="136"/>
      <c r="J282" s="136" t="s">
        <v>18602</v>
      </c>
    </row>
    <row r="283" spans="1:10" ht="38.25" x14ac:dyDescent="0.2">
      <c r="A283" s="31">
        <v>42</v>
      </c>
      <c r="B283" s="136" t="s">
        <v>18713</v>
      </c>
      <c r="C283" s="136" t="s">
        <v>480</v>
      </c>
      <c r="D283" s="136" t="s">
        <v>487</v>
      </c>
      <c r="E283" s="31">
        <v>57</v>
      </c>
      <c r="F283" s="136" t="s">
        <v>18714</v>
      </c>
      <c r="G283" s="16" t="s">
        <v>18715</v>
      </c>
      <c r="H283" s="136" t="s">
        <v>17797</v>
      </c>
      <c r="I283" s="136"/>
      <c r="J283" s="136" t="s">
        <v>18716</v>
      </c>
    </row>
    <row r="284" spans="1:10" ht="25.5" x14ac:dyDescent="0.2">
      <c r="A284" s="31">
        <v>43</v>
      </c>
      <c r="B284" s="136" t="s">
        <v>18631</v>
      </c>
      <c r="C284" s="136" t="s">
        <v>480</v>
      </c>
      <c r="D284" s="136" t="s">
        <v>487</v>
      </c>
      <c r="E284" s="31">
        <v>0.02</v>
      </c>
      <c r="F284" s="136" t="s">
        <v>18717</v>
      </c>
      <c r="G284" s="16" t="s">
        <v>18717</v>
      </c>
      <c r="H284" s="136" t="s">
        <v>18718</v>
      </c>
      <c r="I284" s="136"/>
      <c r="J284" s="136" t="s">
        <v>18289</v>
      </c>
    </row>
    <row r="285" spans="1:10" ht="25.5" x14ac:dyDescent="0.2">
      <c r="A285" s="31">
        <v>44</v>
      </c>
      <c r="B285" s="136" t="s">
        <v>18719</v>
      </c>
      <c r="C285" s="136" t="s">
        <v>480</v>
      </c>
      <c r="D285" s="136" t="s">
        <v>487</v>
      </c>
      <c r="E285" s="31">
        <v>0.15</v>
      </c>
      <c r="F285" s="136" t="s">
        <v>18720</v>
      </c>
      <c r="G285" s="16" t="s">
        <v>18720</v>
      </c>
      <c r="H285" s="136" t="s">
        <v>18721</v>
      </c>
      <c r="I285" s="136"/>
      <c r="J285" s="136" t="s">
        <v>18214</v>
      </c>
    </row>
    <row r="286" spans="1:10" ht="38.25" x14ac:dyDescent="0.2">
      <c r="A286" s="31">
        <v>45</v>
      </c>
      <c r="B286" s="136" t="s">
        <v>18617</v>
      </c>
      <c r="C286" s="136" t="s">
        <v>480</v>
      </c>
      <c r="D286" s="136" t="s">
        <v>487</v>
      </c>
      <c r="E286" s="31">
        <v>0.2</v>
      </c>
      <c r="F286" s="136" t="s">
        <v>18722</v>
      </c>
      <c r="G286" s="16" t="s">
        <v>18723</v>
      </c>
      <c r="H286" s="136" t="s">
        <v>18724</v>
      </c>
      <c r="I286" s="136"/>
      <c r="J286" s="136" t="s">
        <v>18255</v>
      </c>
    </row>
    <row r="287" spans="1:10" ht="38.25" x14ac:dyDescent="0.2">
      <c r="A287" s="31">
        <v>46</v>
      </c>
      <c r="B287" s="136" t="s">
        <v>18631</v>
      </c>
      <c r="C287" s="136" t="s">
        <v>480</v>
      </c>
      <c r="D287" s="136" t="s">
        <v>487</v>
      </c>
      <c r="E287" s="31">
        <v>0.05</v>
      </c>
      <c r="F287" s="136" t="s">
        <v>18725</v>
      </c>
      <c r="G287" s="16" t="s">
        <v>18725</v>
      </c>
      <c r="H287" s="136" t="s">
        <v>18724</v>
      </c>
      <c r="I287" s="136"/>
      <c r="J287" s="136" t="s">
        <v>18255</v>
      </c>
    </row>
    <row r="288" spans="1:10" ht="25.5" x14ac:dyDescent="0.2">
      <c r="A288" s="31">
        <v>47</v>
      </c>
      <c r="B288" s="136" t="s">
        <v>18726</v>
      </c>
      <c r="C288" s="136" t="s">
        <v>480</v>
      </c>
      <c r="D288" s="136" t="s">
        <v>487</v>
      </c>
      <c r="E288" s="31">
        <v>3.4</v>
      </c>
      <c r="F288" s="136" t="s">
        <v>18727</v>
      </c>
      <c r="G288" s="16" t="s">
        <v>18728</v>
      </c>
      <c r="H288" s="136" t="s">
        <v>18729</v>
      </c>
      <c r="I288" s="136"/>
      <c r="J288" s="136" t="s">
        <v>18602</v>
      </c>
    </row>
    <row r="289" spans="1:10" ht="25.5" x14ac:dyDescent="0.2">
      <c r="A289" s="31">
        <v>48</v>
      </c>
      <c r="B289" s="136" t="s">
        <v>18730</v>
      </c>
      <c r="C289" s="136" t="s">
        <v>480</v>
      </c>
      <c r="D289" s="136" t="s">
        <v>487</v>
      </c>
      <c r="E289" s="31">
        <v>11.9</v>
      </c>
      <c r="F289" s="136" t="s">
        <v>18731</v>
      </c>
      <c r="G289" s="16" t="s">
        <v>18732</v>
      </c>
      <c r="H289" s="136" t="s">
        <v>18733</v>
      </c>
      <c r="I289" s="136"/>
      <c r="J289" s="136" t="s">
        <v>17953</v>
      </c>
    </row>
    <row r="290" spans="1:10" ht="25.5" x14ac:dyDescent="0.2">
      <c r="A290" s="31">
        <v>49</v>
      </c>
      <c r="B290" s="136" t="s">
        <v>18631</v>
      </c>
      <c r="C290" s="136" t="s">
        <v>480</v>
      </c>
      <c r="D290" s="136" t="s">
        <v>487</v>
      </c>
      <c r="E290" s="31">
        <v>0.03</v>
      </c>
      <c r="F290" s="136" t="s">
        <v>18734</v>
      </c>
      <c r="G290" s="16" t="s">
        <v>18735</v>
      </c>
      <c r="H290" s="136" t="s">
        <v>18736</v>
      </c>
      <c r="I290" s="136"/>
      <c r="J290" s="136" t="s">
        <v>17943</v>
      </c>
    </row>
    <row r="291" spans="1:10" ht="25.5" x14ac:dyDescent="0.2">
      <c r="A291" s="31">
        <v>50</v>
      </c>
      <c r="B291" s="136" t="s">
        <v>18631</v>
      </c>
      <c r="C291" s="136" t="s">
        <v>480</v>
      </c>
      <c r="D291" s="136" t="s">
        <v>487</v>
      </c>
      <c r="E291" s="31">
        <v>0.02</v>
      </c>
      <c r="F291" s="136" t="s">
        <v>18737</v>
      </c>
      <c r="G291" s="16" t="s">
        <v>18738</v>
      </c>
      <c r="H291" s="136" t="s">
        <v>18739</v>
      </c>
      <c r="I291" s="136"/>
      <c r="J291" s="136" t="s">
        <v>18683</v>
      </c>
    </row>
    <row r="292" spans="1:10" ht="25.5" x14ac:dyDescent="0.2">
      <c r="A292" s="31">
        <v>51</v>
      </c>
      <c r="B292" s="136" t="s">
        <v>18740</v>
      </c>
      <c r="C292" s="136" t="s">
        <v>480</v>
      </c>
      <c r="D292" s="136" t="s">
        <v>487</v>
      </c>
      <c r="E292" s="31">
        <v>47</v>
      </c>
      <c r="F292" s="136" t="s">
        <v>18741</v>
      </c>
      <c r="G292" s="16" t="s">
        <v>18742</v>
      </c>
      <c r="H292" s="136" t="s">
        <v>18102</v>
      </c>
      <c r="I292" s="136"/>
      <c r="J292" s="136" t="s">
        <v>18683</v>
      </c>
    </row>
    <row r="293" spans="1:10" ht="25.5" x14ac:dyDescent="0.2">
      <c r="A293" s="31">
        <v>52</v>
      </c>
      <c r="B293" s="136" t="s">
        <v>8858</v>
      </c>
      <c r="C293" s="136" t="s">
        <v>480</v>
      </c>
      <c r="D293" s="136" t="s">
        <v>487</v>
      </c>
      <c r="E293" s="31">
        <v>1</v>
      </c>
      <c r="F293" s="136" t="s">
        <v>18502</v>
      </c>
      <c r="G293" s="16" t="s">
        <v>18503</v>
      </c>
      <c r="H293" s="136" t="s">
        <v>18743</v>
      </c>
      <c r="I293" s="136"/>
      <c r="J293" s="136" t="s">
        <v>18289</v>
      </c>
    </row>
    <row r="294" spans="1:10" ht="25.5" x14ac:dyDescent="0.2">
      <c r="A294" s="31">
        <v>53</v>
      </c>
      <c r="B294" s="136" t="s">
        <v>18744</v>
      </c>
      <c r="C294" s="136" t="s">
        <v>480</v>
      </c>
      <c r="D294" s="136" t="s">
        <v>487</v>
      </c>
      <c r="E294" s="31">
        <v>0.02</v>
      </c>
      <c r="F294" s="136" t="s">
        <v>18745</v>
      </c>
      <c r="G294" s="16" t="s">
        <v>18564</v>
      </c>
      <c r="H294" s="136" t="s">
        <v>18649</v>
      </c>
      <c r="I294" s="136"/>
      <c r="J294" s="136" t="s">
        <v>18364</v>
      </c>
    </row>
    <row r="295" spans="1:10" ht="63.75" x14ac:dyDescent="0.2">
      <c r="A295" s="31">
        <v>54</v>
      </c>
      <c r="B295" s="136" t="s">
        <v>18746</v>
      </c>
      <c r="C295" s="136" t="s">
        <v>480</v>
      </c>
      <c r="D295" s="136" t="s">
        <v>487</v>
      </c>
      <c r="E295" s="31">
        <v>0.04</v>
      </c>
      <c r="F295" s="136" t="s">
        <v>18747</v>
      </c>
      <c r="G295" s="16" t="s">
        <v>18748</v>
      </c>
      <c r="H295" s="136" t="s">
        <v>18288</v>
      </c>
      <c r="I295" s="16" t="s">
        <v>18582</v>
      </c>
      <c r="J295" s="136" t="s">
        <v>18602</v>
      </c>
    </row>
    <row r="296" spans="1:10" ht="63.75" x14ac:dyDescent="0.2">
      <c r="A296" s="31">
        <v>55</v>
      </c>
      <c r="B296" s="136" t="s">
        <v>18749</v>
      </c>
      <c r="C296" s="136" t="s">
        <v>480</v>
      </c>
      <c r="D296" s="136" t="s">
        <v>487</v>
      </c>
      <c r="E296" s="31">
        <v>0.5</v>
      </c>
      <c r="F296" s="136" t="s">
        <v>18750</v>
      </c>
      <c r="G296" s="16" t="s">
        <v>18751</v>
      </c>
      <c r="H296" s="136" t="s">
        <v>18288</v>
      </c>
      <c r="I296" s="16" t="s">
        <v>18582</v>
      </c>
      <c r="J296" s="136" t="s">
        <v>18214</v>
      </c>
    </row>
    <row r="297" spans="1:10" ht="63.75" x14ac:dyDescent="0.2">
      <c r="A297" s="31">
        <v>56</v>
      </c>
      <c r="B297" s="136" t="s">
        <v>18752</v>
      </c>
      <c r="C297" s="136" t="s">
        <v>480</v>
      </c>
      <c r="D297" s="136" t="s">
        <v>487</v>
      </c>
      <c r="E297" s="31">
        <v>5</v>
      </c>
      <c r="F297" s="136" t="s">
        <v>18753</v>
      </c>
      <c r="G297" s="16" t="s">
        <v>18754</v>
      </c>
      <c r="H297" s="136" t="s">
        <v>17889</v>
      </c>
      <c r="I297" s="16" t="s">
        <v>18582</v>
      </c>
      <c r="J297" s="136" t="s">
        <v>18214</v>
      </c>
    </row>
    <row r="298" spans="1:10" ht="38.25" x14ac:dyDescent="0.2">
      <c r="A298" s="31">
        <v>57</v>
      </c>
      <c r="B298" s="136" t="s">
        <v>18697</v>
      </c>
      <c r="C298" s="136" t="s">
        <v>480</v>
      </c>
      <c r="D298" s="136" t="s">
        <v>487</v>
      </c>
      <c r="E298" s="31">
        <v>1.5</v>
      </c>
      <c r="F298" s="136" t="s">
        <v>18755</v>
      </c>
      <c r="G298" s="16" t="s">
        <v>18755</v>
      </c>
      <c r="H298" s="136" t="s">
        <v>18756</v>
      </c>
      <c r="I298" s="136"/>
      <c r="J298" s="136" t="s">
        <v>18214</v>
      </c>
    </row>
    <row r="299" spans="1:10" ht="38.25" x14ac:dyDescent="0.2">
      <c r="A299" s="31">
        <v>58</v>
      </c>
      <c r="B299" s="136" t="s">
        <v>18631</v>
      </c>
      <c r="C299" s="136" t="s">
        <v>480</v>
      </c>
      <c r="D299" s="136" t="s">
        <v>487</v>
      </c>
      <c r="E299" s="31">
        <v>0.02</v>
      </c>
      <c r="F299" s="136" t="s">
        <v>18757</v>
      </c>
      <c r="G299" s="16" t="s">
        <v>18757</v>
      </c>
      <c r="H299" s="136" t="s">
        <v>18758</v>
      </c>
      <c r="I299" s="136"/>
      <c r="J299" s="136" t="s">
        <v>18602</v>
      </c>
    </row>
    <row r="300" spans="1:10" ht="38.25" x14ac:dyDescent="0.2">
      <c r="A300" s="31">
        <v>59</v>
      </c>
      <c r="B300" s="136" t="s">
        <v>18631</v>
      </c>
      <c r="C300" s="136" t="s">
        <v>480</v>
      </c>
      <c r="D300" s="136" t="s">
        <v>487</v>
      </c>
      <c r="E300" s="31">
        <v>0.01</v>
      </c>
      <c r="F300" s="136" t="s">
        <v>18759</v>
      </c>
      <c r="G300" s="16" t="s">
        <v>18759</v>
      </c>
      <c r="H300" s="136" t="s">
        <v>18756</v>
      </c>
      <c r="I300" s="136"/>
      <c r="J300" s="136" t="s">
        <v>18673</v>
      </c>
    </row>
    <row r="301" spans="1:10" ht="38.25" x14ac:dyDescent="0.2">
      <c r="A301" s="31">
        <v>60</v>
      </c>
      <c r="B301" s="136" t="s">
        <v>18631</v>
      </c>
      <c r="C301" s="136" t="s">
        <v>480</v>
      </c>
      <c r="D301" s="136" t="s">
        <v>487</v>
      </c>
      <c r="E301" s="31">
        <v>0.01</v>
      </c>
      <c r="F301" s="136" t="s">
        <v>18760</v>
      </c>
      <c r="G301" s="16" t="s">
        <v>18760</v>
      </c>
      <c r="H301" s="136" t="s">
        <v>18756</v>
      </c>
      <c r="I301" s="136"/>
      <c r="J301" s="136" t="s">
        <v>18673</v>
      </c>
    </row>
    <row r="302" spans="1:10" ht="25.5" x14ac:dyDescent="0.2">
      <c r="A302" s="31">
        <v>61</v>
      </c>
      <c r="B302" s="136" t="s">
        <v>18631</v>
      </c>
      <c r="C302" s="136" t="s">
        <v>480</v>
      </c>
      <c r="D302" s="136" t="s">
        <v>487</v>
      </c>
      <c r="E302" s="31">
        <v>0.01</v>
      </c>
      <c r="F302" s="136" t="s">
        <v>18761</v>
      </c>
      <c r="G302" s="16" t="s">
        <v>18761</v>
      </c>
      <c r="H302" s="136" t="s">
        <v>18762</v>
      </c>
      <c r="I302" s="136"/>
      <c r="J302" s="136" t="s">
        <v>18673</v>
      </c>
    </row>
    <row r="303" spans="1:10" ht="38.25" x14ac:dyDescent="0.2">
      <c r="A303" s="31">
        <v>62</v>
      </c>
      <c r="B303" s="136" t="s">
        <v>18617</v>
      </c>
      <c r="C303" s="136" t="s">
        <v>480</v>
      </c>
      <c r="D303" s="136" t="s">
        <v>487</v>
      </c>
      <c r="E303" s="31">
        <v>0.02</v>
      </c>
      <c r="F303" s="136" t="s">
        <v>18759</v>
      </c>
      <c r="G303" s="16" t="s">
        <v>18759</v>
      </c>
      <c r="H303" s="136" t="s">
        <v>18763</v>
      </c>
      <c r="I303" s="136"/>
      <c r="J303" s="136" t="s">
        <v>18673</v>
      </c>
    </row>
    <row r="304" spans="1:10" ht="25.5" x14ac:dyDescent="0.2">
      <c r="A304" s="31">
        <v>63</v>
      </c>
      <c r="B304" s="136" t="s">
        <v>18617</v>
      </c>
      <c r="C304" s="136" t="s">
        <v>480</v>
      </c>
      <c r="D304" s="136" t="s">
        <v>487</v>
      </c>
      <c r="E304" s="31">
        <v>0.05</v>
      </c>
      <c r="F304" s="136" t="s">
        <v>18764</v>
      </c>
      <c r="G304" s="16" t="s">
        <v>18764</v>
      </c>
      <c r="H304" s="136" t="s">
        <v>18765</v>
      </c>
      <c r="I304" s="136"/>
      <c r="J304" s="136" t="s">
        <v>18673</v>
      </c>
    </row>
    <row r="305" spans="1:10" ht="38.25" x14ac:dyDescent="0.2">
      <c r="A305" s="31">
        <v>64</v>
      </c>
      <c r="B305" s="136" t="s">
        <v>18766</v>
      </c>
      <c r="C305" s="136" t="s">
        <v>480</v>
      </c>
      <c r="D305" s="136" t="s">
        <v>487</v>
      </c>
      <c r="E305" s="31">
        <v>0.02</v>
      </c>
      <c r="F305" s="16" t="s">
        <v>18767</v>
      </c>
      <c r="G305" s="16" t="s">
        <v>18768</v>
      </c>
      <c r="H305" s="136" t="s">
        <v>18756</v>
      </c>
      <c r="I305" s="136"/>
      <c r="J305" s="136" t="s">
        <v>18673</v>
      </c>
    </row>
    <row r="306" spans="1:10" ht="25.5" x14ac:dyDescent="0.2">
      <c r="A306" s="31">
        <v>65</v>
      </c>
      <c r="B306" s="136" t="s">
        <v>18617</v>
      </c>
      <c r="C306" s="136" t="s">
        <v>480</v>
      </c>
      <c r="D306" s="136" t="s">
        <v>487</v>
      </c>
      <c r="E306" s="31">
        <v>0.04</v>
      </c>
      <c r="F306" s="16" t="s">
        <v>18769</v>
      </c>
      <c r="G306" s="16" t="s">
        <v>18770</v>
      </c>
      <c r="H306" s="136" t="s">
        <v>18771</v>
      </c>
      <c r="I306" s="136"/>
      <c r="J306" s="136" t="s">
        <v>18673</v>
      </c>
    </row>
    <row r="307" spans="1:10" ht="38.25" x14ac:dyDescent="0.2">
      <c r="A307" s="31">
        <v>66</v>
      </c>
      <c r="B307" s="136" t="s">
        <v>18631</v>
      </c>
      <c r="C307" s="136" t="s">
        <v>480</v>
      </c>
      <c r="D307" s="136" t="s">
        <v>487</v>
      </c>
      <c r="E307" s="31">
        <v>0.01</v>
      </c>
      <c r="F307" s="16" t="s">
        <v>18772</v>
      </c>
      <c r="G307" s="16" t="s">
        <v>18773</v>
      </c>
      <c r="H307" s="136" t="s">
        <v>18756</v>
      </c>
      <c r="I307" s="136"/>
      <c r="J307" s="136" t="s">
        <v>18683</v>
      </c>
    </row>
    <row r="308" spans="1:10" ht="38.25" x14ac:dyDescent="0.2">
      <c r="A308" s="31">
        <v>67</v>
      </c>
      <c r="B308" s="136" t="s">
        <v>18617</v>
      </c>
      <c r="C308" s="136" t="s">
        <v>480</v>
      </c>
      <c r="D308" s="136" t="s">
        <v>487</v>
      </c>
      <c r="E308" s="31">
        <v>0.04</v>
      </c>
      <c r="F308" s="16" t="s">
        <v>18774</v>
      </c>
      <c r="G308" s="16" t="s">
        <v>18774</v>
      </c>
      <c r="H308" s="136" t="s">
        <v>18775</v>
      </c>
      <c r="I308" s="136"/>
      <c r="J308" s="136" t="s">
        <v>18683</v>
      </c>
    </row>
    <row r="309" spans="1:10" ht="38.25" x14ac:dyDescent="0.2">
      <c r="A309" s="31">
        <v>68</v>
      </c>
      <c r="B309" s="136" t="s">
        <v>18776</v>
      </c>
      <c r="C309" s="136" t="s">
        <v>480</v>
      </c>
      <c r="D309" s="136" t="s">
        <v>487</v>
      </c>
      <c r="E309" s="31">
        <v>4</v>
      </c>
      <c r="F309" s="16" t="s">
        <v>18777</v>
      </c>
      <c r="G309" s="16" t="s">
        <v>18778</v>
      </c>
      <c r="H309" s="136" t="s">
        <v>18779</v>
      </c>
      <c r="I309" s="136"/>
      <c r="J309" s="136" t="s">
        <v>18683</v>
      </c>
    </row>
    <row r="310" spans="1:10" ht="25.5" x14ac:dyDescent="0.2">
      <c r="A310" s="31">
        <v>69</v>
      </c>
      <c r="B310" s="136" t="s">
        <v>18697</v>
      </c>
      <c r="C310" s="136" t="s">
        <v>480</v>
      </c>
      <c r="D310" s="136" t="s">
        <v>487</v>
      </c>
      <c r="E310" s="31">
        <v>4.2</v>
      </c>
      <c r="F310" s="16" t="s">
        <v>18780</v>
      </c>
      <c r="G310" s="16" t="s">
        <v>18780</v>
      </c>
      <c r="H310" s="136" t="s">
        <v>18781</v>
      </c>
      <c r="I310" s="136"/>
      <c r="J310" s="136" t="s">
        <v>18683</v>
      </c>
    </row>
    <row r="311" spans="1:10" ht="25.5" x14ac:dyDescent="0.2">
      <c r="A311" s="31">
        <v>70</v>
      </c>
      <c r="B311" s="136" t="s">
        <v>18782</v>
      </c>
      <c r="C311" s="136" t="s">
        <v>480</v>
      </c>
      <c r="D311" s="136" t="s">
        <v>487</v>
      </c>
      <c r="E311" s="31">
        <v>1</v>
      </c>
      <c r="F311" s="16" t="s">
        <v>18783</v>
      </c>
      <c r="G311" s="16" t="s">
        <v>18784</v>
      </c>
      <c r="H311" s="136" t="s">
        <v>18779</v>
      </c>
      <c r="I311" s="136"/>
      <c r="J311" s="136" t="s">
        <v>18683</v>
      </c>
    </row>
    <row r="312" spans="1:10" ht="25.5" x14ac:dyDescent="0.2">
      <c r="A312" s="31">
        <v>71</v>
      </c>
      <c r="B312" s="136" t="s">
        <v>18785</v>
      </c>
      <c r="C312" s="136" t="s">
        <v>480</v>
      </c>
      <c r="D312" s="136" t="s">
        <v>487</v>
      </c>
      <c r="E312" s="31">
        <v>1.5</v>
      </c>
      <c r="F312" s="16" t="s">
        <v>18786</v>
      </c>
      <c r="G312" s="16" t="s">
        <v>18787</v>
      </c>
      <c r="H312" s="136" t="s">
        <v>18779</v>
      </c>
      <c r="I312" s="136"/>
      <c r="J312" s="136" t="s">
        <v>18683</v>
      </c>
    </row>
    <row r="313" spans="1:10" ht="25.5" x14ac:dyDescent="0.2">
      <c r="A313" s="31">
        <v>72</v>
      </c>
      <c r="B313" s="136" t="s">
        <v>18788</v>
      </c>
      <c r="C313" s="136" t="s">
        <v>480</v>
      </c>
      <c r="D313" s="136" t="s">
        <v>487</v>
      </c>
      <c r="E313" s="31">
        <v>1</v>
      </c>
      <c r="F313" s="136" t="s">
        <v>18789</v>
      </c>
      <c r="G313" s="16" t="s">
        <v>18789</v>
      </c>
      <c r="H313" s="136" t="s">
        <v>18779</v>
      </c>
      <c r="I313" s="136"/>
      <c r="J313" s="136" t="s">
        <v>18683</v>
      </c>
    </row>
    <row r="314" spans="1:10" ht="38.25" x14ac:dyDescent="0.2">
      <c r="A314" s="31">
        <v>73</v>
      </c>
      <c r="B314" s="136" t="s">
        <v>18790</v>
      </c>
      <c r="C314" s="136" t="s">
        <v>480</v>
      </c>
      <c r="D314" s="136" t="s">
        <v>487</v>
      </c>
      <c r="E314" s="31">
        <v>1.5</v>
      </c>
      <c r="F314" s="136" t="s">
        <v>18791</v>
      </c>
      <c r="G314" s="16" t="s">
        <v>18791</v>
      </c>
      <c r="H314" s="136" t="s">
        <v>18792</v>
      </c>
      <c r="I314" s="136"/>
      <c r="J314" s="136" t="s">
        <v>18683</v>
      </c>
    </row>
    <row r="315" spans="1:10" ht="25.5" x14ac:dyDescent="0.2">
      <c r="A315" s="31">
        <v>74</v>
      </c>
      <c r="B315" s="136" t="s">
        <v>18631</v>
      </c>
      <c r="C315" s="136" t="s">
        <v>480</v>
      </c>
      <c r="D315" s="136" t="s">
        <v>487</v>
      </c>
      <c r="E315" s="31">
        <v>0.01</v>
      </c>
      <c r="F315" s="136" t="s">
        <v>18793</v>
      </c>
      <c r="G315" s="16" t="s">
        <v>18793</v>
      </c>
      <c r="H315" s="136" t="s">
        <v>18794</v>
      </c>
      <c r="I315" s="136"/>
      <c r="J315" s="136" t="s">
        <v>18289</v>
      </c>
    </row>
    <row r="316" spans="1:10" ht="38.25" x14ac:dyDescent="0.2">
      <c r="A316" s="31">
        <v>75</v>
      </c>
      <c r="B316" s="136" t="s">
        <v>18631</v>
      </c>
      <c r="C316" s="136" t="s">
        <v>480</v>
      </c>
      <c r="D316" s="136" t="s">
        <v>487</v>
      </c>
      <c r="E316" s="31">
        <v>0.01</v>
      </c>
      <c r="F316" s="136" t="s">
        <v>18795</v>
      </c>
      <c r="G316" s="16" t="s">
        <v>18795</v>
      </c>
      <c r="H316" s="136" t="s">
        <v>18756</v>
      </c>
      <c r="I316" s="136"/>
      <c r="J316" s="136" t="s">
        <v>18796</v>
      </c>
    </row>
    <row r="317" spans="1:10" ht="38.25" x14ac:dyDescent="0.2">
      <c r="A317" s="31">
        <v>76</v>
      </c>
      <c r="B317" s="136" t="s">
        <v>18631</v>
      </c>
      <c r="C317" s="136" t="s">
        <v>480</v>
      </c>
      <c r="D317" s="136" t="s">
        <v>487</v>
      </c>
      <c r="E317" s="31">
        <v>0.02</v>
      </c>
      <c r="F317" s="136" t="s">
        <v>18797</v>
      </c>
      <c r="G317" s="16" t="s">
        <v>18797</v>
      </c>
      <c r="H317" s="136" t="s">
        <v>18756</v>
      </c>
      <c r="I317" s="136"/>
      <c r="J317" s="136" t="s">
        <v>18289</v>
      </c>
    </row>
    <row r="318" spans="1:10" ht="38.25" x14ac:dyDescent="0.2">
      <c r="A318" s="31">
        <v>77</v>
      </c>
      <c r="B318" s="136" t="s">
        <v>18631</v>
      </c>
      <c r="C318" s="136" t="s">
        <v>480</v>
      </c>
      <c r="D318" s="136" t="s">
        <v>487</v>
      </c>
      <c r="E318" s="31">
        <v>0.01</v>
      </c>
      <c r="F318" s="136" t="s">
        <v>18798</v>
      </c>
      <c r="G318" s="16" t="s">
        <v>18798</v>
      </c>
      <c r="H318" s="136" t="s">
        <v>18756</v>
      </c>
      <c r="I318" s="136"/>
      <c r="J318" s="136" t="s">
        <v>18289</v>
      </c>
    </row>
    <row r="319" spans="1:10" ht="38.25" x14ac:dyDescent="0.2">
      <c r="A319" s="31">
        <v>78</v>
      </c>
      <c r="B319" s="136" t="s">
        <v>18631</v>
      </c>
      <c r="C319" s="136" t="s">
        <v>480</v>
      </c>
      <c r="D319" s="136" t="s">
        <v>487</v>
      </c>
      <c r="E319" s="31">
        <v>0.01</v>
      </c>
      <c r="F319" s="136" t="s">
        <v>18799</v>
      </c>
      <c r="G319" s="16" t="s">
        <v>18799</v>
      </c>
      <c r="H319" s="136" t="s">
        <v>18756</v>
      </c>
      <c r="I319" s="136"/>
      <c r="J319" s="136" t="s">
        <v>18214</v>
      </c>
    </row>
    <row r="320" spans="1:10" ht="38.25" x14ac:dyDescent="0.2">
      <c r="A320" s="31">
        <v>79</v>
      </c>
      <c r="B320" s="136" t="s">
        <v>18631</v>
      </c>
      <c r="C320" s="136" t="s">
        <v>480</v>
      </c>
      <c r="D320" s="136" t="s">
        <v>487</v>
      </c>
      <c r="E320" s="31">
        <v>0.02</v>
      </c>
      <c r="F320" s="136" t="s">
        <v>18800</v>
      </c>
      <c r="G320" s="16" t="s">
        <v>18800</v>
      </c>
      <c r="H320" s="136" t="s">
        <v>18756</v>
      </c>
      <c r="I320" s="136"/>
      <c r="J320" s="136" t="s">
        <v>18214</v>
      </c>
    </row>
    <row r="321" spans="1:10" ht="25.5" x14ac:dyDescent="0.2">
      <c r="A321" s="31">
        <v>80</v>
      </c>
      <c r="B321" s="136" t="s">
        <v>18801</v>
      </c>
      <c r="C321" s="136" t="s">
        <v>480</v>
      </c>
      <c r="D321" s="136" t="s">
        <v>487</v>
      </c>
      <c r="E321" s="31">
        <v>13</v>
      </c>
      <c r="F321" s="136" t="s">
        <v>18802</v>
      </c>
      <c r="G321" s="16" t="s">
        <v>18802</v>
      </c>
      <c r="H321" s="136" t="s">
        <v>18803</v>
      </c>
      <c r="I321" s="136"/>
      <c r="J321" s="136" t="s">
        <v>18673</v>
      </c>
    </row>
    <row r="322" spans="1:10" ht="38.25" x14ac:dyDescent="0.2">
      <c r="A322" s="31">
        <v>81</v>
      </c>
      <c r="B322" s="136" t="s">
        <v>18804</v>
      </c>
      <c r="C322" s="136" t="s">
        <v>480</v>
      </c>
      <c r="D322" s="136" t="s">
        <v>487</v>
      </c>
      <c r="E322" s="31">
        <v>0.1</v>
      </c>
      <c r="F322" s="136" t="s">
        <v>18805</v>
      </c>
      <c r="G322" s="16" t="s">
        <v>18805</v>
      </c>
      <c r="H322" s="136" t="s">
        <v>18806</v>
      </c>
      <c r="I322" s="136"/>
      <c r="J322" s="136" t="s">
        <v>18255</v>
      </c>
    </row>
    <row r="323" spans="1:10" ht="38.25" x14ac:dyDescent="0.2">
      <c r="A323" s="31">
        <v>82</v>
      </c>
      <c r="B323" s="136" t="s">
        <v>18631</v>
      </c>
      <c r="C323" s="136" t="s">
        <v>480</v>
      </c>
      <c r="D323" s="136" t="s">
        <v>487</v>
      </c>
      <c r="E323" s="31">
        <v>0.05</v>
      </c>
      <c r="F323" s="136" t="s">
        <v>18807</v>
      </c>
      <c r="G323" s="16" t="s">
        <v>18807</v>
      </c>
      <c r="H323" s="136" t="s">
        <v>18808</v>
      </c>
      <c r="I323" s="136"/>
      <c r="J323" s="136" t="s">
        <v>18189</v>
      </c>
    </row>
    <row r="324" spans="1:10" ht="38.25" x14ac:dyDescent="0.2">
      <c r="A324" s="31">
        <v>83</v>
      </c>
      <c r="B324" s="136" t="s">
        <v>18631</v>
      </c>
      <c r="C324" s="136" t="s">
        <v>480</v>
      </c>
      <c r="D324" s="136" t="s">
        <v>487</v>
      </c>
      <c r="E324" s="31">
        <v>0.05</v>
      </c>
      <c r="F324" s="136" t="s">
        <v>18809</v>
      </c>
      <c r="G324" s="16" t="s">
        <v>18809</v>
      </c>
      <c r="H324" s="136" t="s">
        <v>18810</v>
      </c>
      <c r="I324" s="136"/>
      <c r="J324" s="136" t="s">
        <v>18189</v>
      </c>
    </row>
    <row r="325" spans="1:10" ht="25.5" x14ac:dyDescent="0.2">
      <c r="A325" s="31">
        <v>84</v>
      </c>
      <c r="B325" s="136" t="s">
        <v>18617</v>
      </c>
      <c r="C325" s="136" t="s">
        <v>480</v>
      </c>
      <c r="D325" s="136" t="s">
        <v>487</v>
      </c>
      <c r="E325" s="31">
        <v>0.25</v>
      </c>
      <c r="F325" s="136" t="s">
        <v>18811</v>
      </c>
      <c r="G325" s="16" t="s">
        <v>18812</v>
      </c>
      <c r="H325" s="136" t="s">
        <v>18813</v>
      </c>
      <c r="I325" s="136"/>
      <c r="J325" s="136" t="s">
        <v>17995</v>
      </c>
    </row>
    <row r="326" spans="1:10" ht="25.5" x14ac:dyDescent="0.2">
      <c r="A326" s="31">
        <v>85</v>
      </c>
      <c r="B326" s="136" t="s">
        <v>18631</v>
      </c>
      <c r="C326" s="136" t="s">
        <v>480</v>
      </c>
      <c r="D326" s="136" t="s">
        <v>487</v>
      </c>
      <c r="E326" s="31">
        <v>0.25</v>
      </c>
      <c r="F326" s="136" t="s">
        <v>18814</v>
      </c>
      <c r="G326" s="16" t="s">
        <v>18815</v>
      </c>
      <c r="H326" s="136" t="s">
        <v>18816</v>
      </c>
      <c r="I326" s="136"/>
      <c r="J326" s="136" t="s">
        <v>17995</v>
      </c>
    </row>
    <row r="327" spans="1:10" ht="25.5" x14ac:dyDescent="0.2">
      <c r="A327" s="31">
        <v>86</v>
      </c>
      <c r="B327" s="136" t="s">
        <v>18631</v>
      </c>
      <c r="C327" s="136" t="s">
        <v>480</v>
      </c>
      <c r="D327" s="136" t="s">
        <v>487</v>
      </c>
      <c r="E327" s="31">
        <v>0.3</v>
      </c>
      <c r="F327" s="136" t="s">
        <v>18817</v>
      </c>
      <c r="G327" s="16" t="s">
        <v>18818</v>
      </c>
      <c r="H327" s="136" t="s">
        <v>18819</v>
      </c>
      <c r="I327" s="136"/>
      <c r="J327" s="136" t="s">
        <v>17995</v>
      </c>
    </row>
    <row r="328" spans="1:10" ht="25.5" x14ac:dyDescent="0.2">
      <c r="A328" s="31">
        <v>87</v>
      </c>
      <c r="B328" s="136" t="s">
        <v>18631</v>
      </c>
      <c r="C328" s="136" t="s">
        <v>480</v>
      </c>
      <c r="D328" s="136" t="s">
        <v>487</v>
      </c>
      <c r="E328" s="31">
        <v>0.3</v>
      </c>
      <c r="F328" s="136" t="s">
        <v>18820</v>
      </c>
      <c r="G328" s="16" t="s">
        <v>18821</v>
      </c>
      <c r="H328" s="136" t="s">
        <v>18822</v>
      </c>
      <c r="I328" s="136"/>
      <c r="J328" s="136" t="s">
        <v>17995</v>
      </c>
    </row>
    <row r="329" spans="1:10" ht="51" x14ac:dyDescent="0.2">
      <c r="A329" s="31">
        <v>88</v>
      </c>
      <c r="B329" s="136" t="s">
        <v>18631</v>
      </c>
      <c r="C329" s="136" t="s">
        <v>480</v>
      </c>
      <c r="D329" s="136" t="s">
        <v>487</v>
      </c>
      <c r="E329" s="31">
        <v>0.02</v>
      </c>
      <c r="F329" s="136" t="s">
        <v>18823</v>
      </c>
      <c r="G329" s="16" t="s">
        <v>18824</v>
      </c>
      <c r="H329" s="136" t="s">
        <v>18825</v>
      </c>
      <c r="I329" s="136"/>
      <c r="J329" s="136" t="s">
        <v>18593</v>
      </c>
    </row>
    <row r="330" spans="1:10" ht="25.5" x14ac:dyDescent="0.2">
      <c r="A330" s="31">
        <v>89</v>
      </c>
      <c r="B330" s="136" t="s">
        <v>18826</v>
      </c>
      <c r="C330" s="136" t="s">
        <v>480</v>
      </c>
      <c r="D330" s="136" t="s">
        <v>487</v>
      </c>
      <c r="E330" s="31">
        <v>18.7</v>
      </c>
      <c r="F330" s="136" t="s">
        <v>18096</v>
      </c>
      <c r="G330" s="16" t="s">
        <v>18827</v>
      </c>
      <c r="H330" s="136" t="s">
        <v>18828</v>
      </c>
      <c r="I330" s="136"/>
      <c r="J330" s="136" t="s">
        <v>18593</v>
      </c>
    </row>
    <row r="331" spans="1:10" ht="25.5" x14ac:dyDescent="0.2">
      <c r="A331" s="31">
        <v>90</v>
      </c>
      <c r="B331" s="136" t="s">
        <v>18829</v>
      </c>
      <c r="C331" s="136" t="s">
        <v>480</v>
      </c>
      <c r="D331" s="136" t="s">
        <v>487</v>
      </c>
      <c r="E331" s="31">
        <v>10</v>
      </c>
      <c r="F331" s="136" t="s">
        <v>18830</v>
      </c>
      <c r="G331" s="16" t="s">
        <v>18831</v>
      </c>
      <c r="H331" s="136" t="s">
        <v>18832</v>
      </c>
      <c r="I331" s="136"/>
      <c r="J331" s="136" t="s">
        <v>18683</v>
      </c>
    </row>
    <row r="332" spans="1:10" ht="25.5" x14ac:dyDescent="0.2">
      <c r="A332" s="31">
        <v>91</v>
      </c>
      <c r="B332" s="136" t="s">
        <v>18631</v>
      </c>
      <c r="C332" s="136" t="s">
        <v>480</v>
      </c>
      <c r="D332" s="136" t="s">
        <v>487</v>
      </c>
      <c r="E332" s="31">
        <v>0.05</v>
      </c>
      <c r="F332" s="136" t="s">
        <v>18833</v>
      </c>
      <c r="G332" s="16" t="s">
        <v>18834</v>
      </c>
      <c r="H332" s="136" t="s">
        <v>17855</v>
      </c>
      <c r="I332" s="136"/>
      <c r="J332" s="136" t="s">
        <v>18255</v>
      </c>
    </row>
    <row r="333" spans="1:10" ht="25.5" x14ac:dyDescent="0.2">
      <c r="A333" s="31">
        <v>92</v>
      </c>
      <c r="B333" s="136" t="s">
        <v>18617</v>
      </c>
      <c r="C333" s="136" t="s">
        <v>480</v>
      </c>
      <c r="D333" s="136" t="s">
        <v>487</v>
      </c>
      <c r="E333" s="31">
        <v>0.14000000000000001</v>
      </c>
      <c r="F333" s="136" t="s">
        <v>18835</v>
      </c>
      <c r="G333" s="16" t="s">
        <v>18836</v>
      </c>
      <c r="H333" s="136" t="s">
        <v>18837</v>
      </c>
      <c r="I333" s="136"/>
      <c r="J333" s="136" t="s">
        <v>18080</v>
      </c>
    </row>
    <row r="334" spans="1:10" ht="25.5" x14ac:dyDescent="0.2">
      <c r="A334" s="31">
        <v>93</v>
      </c>
      <c r="B334" s="136" t="s">
        <v>18838</v>
      </c>
      <c r="C334" s="136" t="s">
        <v>480</v>
      </c>
      <c r="D334" s="136" t="s">
        <v>487</v>
      </c>
      <c r="E334" s="31">
        <v>3</v>
      </c>
      <c r="F334" s="136" t="s">
        <v>18839</v>
      </c>
      <c r="G334" s="16" t="s">
        <v>18840</v>
      </c>
      <c r="H334" s="136" t="s">
        <v>18841</v>
      </c>
      <c r="I334" s="136"/>
      <c r="J334" s="136" t="s">
        <v>17995</v>
      </c>
    </row>
    <row r="335" spans="1:10" ht="38.25" x14ac:dyDescent="0.2">
      <c r="A335" s="31">
        <v>94</v>
      </c>
      <c r="B335" s="136" t="s">
        <v>18631</v>
      </c>
      <c r="C335" s="136" t="s">
        <v>480</v>
      </c>
      <c r="D335" s="136" t="s">
        <v>487</v>
      </c>
      <c r="E335" s="31">
        <v>0.05</v>
      </c>
      <c r="F335" s="136" t="s">
        <v>18842</v>
      </c>
      <c r="G335" s="16" t="s">
        <v>18843</v>
      </c>
      <c r="H335" s="136" t="s">
        <v>17797</v>
      </c>
      <c r="I335" s="136"/>
      <c r="J335" s="136" t="s">
        <v>18683</v>
      </c>
    </row>
    <row r="336" spans="1:10" ht="25.5" x14ac:dyDescent="0.2">
      <c r="A336" s="31">
        <v>95</v>
      </c>
      <c r="B336" s="136" t="s">
        <v>18617</v>
      </c>
      <c r="C336" s="136" t="s">
        <v>480</v>
      </c>
      <c r="D336" s="136" t="s">
        <v>487</v>
      </c>
      <c r="E336" s="31">
        <v>0.1</v>
      </c>
      <c r="F336" s="136" t="s">
        <v>18844</v>
      </c>
      <c r="G336" s="16" t="s">
        <v>18845</v>
      </c>
      <c r="H336" s="136" t="s">
        <v>17797</v>
      </c>
      <c r="I336" s="136"/>
      <c r="J336" s="136" t="s">
        <v>18189</v>
      </c>
    </row>
    <row r="337" spans="1:10" ht="38.25" x14ac:dyDescent="0.2">
      <c r="A337" s="31">
        <v>96</v>
      </c>
      <c r="B337" s="136" t="s">
        <v>18631</v>
      </c>
      <c r="C337" s="136" t="s">
        <v>480</v>
      </c>
      <c r="D337" s="136" t="s">
        <v>487</v>
      </c>
      <c r="E337" s="31">
        <v>1.4999999999999999E-2</v>
      </c>
      <c r="F337" s="16" t="s">
        <v>18846</v>
      </c>
      <c r="G337" s="16" t="s">
        <v>18847</v>
      </c>
      <c r="H337" s="136" t="s">
        <v>18848</v>
      </c>
      <c r="I337" s="136"/>
      <c r="J337" s="136" t="s">
        <v>18490</v>
      </c>
    </row>
    <row r="338" spans="1:10" ht="38.25" x14ac:dyDescent="0.2">
      <c r="A338" s="31">
        <v>97</v>
      </c>
      <c r="B338" s="136" t="s">
        <v>18631</v>
      </c>
      <c r="C338" s="136" t="s">
        <v>480</v>
      </c>
      <c r="D338" s="136" t="s">
        <v>487</v>
      </c>
      <c r="E338" s="31">
        <v>0.04</v>
      </c>
      <c r="F338" s="136" t="s">
        <v>18849</v>
      </c>
      <c r="G338" s="16" t="s">
        <v>18850</v>
      </c>
      <c r="H338" s="136" t="s">
        <v>18851</v>
      </c>
      <c r="I338" s="136"/>
      <c r="J338" s="136" t="s">
        <v>18490</v>
      </c>
    </row>
    <row r="339" spans="1:10" ht="25.5" x14ac:dyDescent="0.2">
      <c r="A339" s="31">
        <v>98</v>
      </c>
      <c r="B339" s="136" t="s">
        <v>18697</v>
      </c>
      <c r="C339" s="136" t="s">
        <v>480</v>
      </c>
      <c r="D339" s="136" t="s">
        <v>487</v>
      </c>
      <c r="E339" s="31">
        <v>1</v>
      </c>
      <c r="F339" s="136" t="s">
        <v>18852</v>
      </c>
      <c r="G339" s="16" t="s">
        <v>18853</v>
      </c>
      <c r="H339" s="136" t="s">
        <v>18851</v>
      </c>
      <c r="I339" s="136"/>
      <c r="J339" s="136" t="s">
        <v>18289</v>
      </c>
    </row>
    <row r="340" spans="1:10" ht="25.5" x14ac:dyDescent="0.2">
      <c r="A340" s="31">
        <v>99</v>
      </c>
      <c r="B340" s="136" t="s">
        <v>18631</v>
      </c>
      <c r="C340" s="136" t="s">
        <v>480</v>
      </c>
      <c r="D340" s="136" t="s">
        <v>487</v>
      </c>
      <c r="E340" s="31">
        <v>0.02</v>
      </c>
      <c r="F340" s="136" t="s">
        <v>18854</v>
      </c>
      <c r="G340" s="16" t="s">
        <v>18855</v>
      </c>
      <c r="H340" s="136" t="s">
        <v>18856</v>
      </c>
      <c r="I340" s="136"/>
      <c r="J340" s="136" t="s">
        <v>18214</v>
      </c>
    </row>
    <row r="341" spans="1:10" ht="25.5" x14ac:dyDescent="0.2">
      <c r="A341" s="31">
        <v>100</v>
      </c>
      <c r="B341" s="136" t="s">
        <v>18857</v>
      </c>
      <c r="C341" s="136" t="s">
        <v>480</v>
      </c>
      <c r="D341" s="136" t="s">
        <v>487</v>
      </c>
      <c r="E341" s="31">
        <v>1.3</v>
      </c>
      <c r="F341" s="136" t="s">
        <v>18643</v>
      </c>
      <c r="G341" s="16" t="s">
        <v>18644</v>
      </c>
      <c r="H341" s="136" t="s">
        <v>18645</v>
      </c>
      <c r="I341" s="136"/>
      <c r="J341" s="136" t="s">
        <v>17924</v>
      </c>
    </row>
    <row r="342" spans="1:10" ht="25.5" x14ac:dyDescent="0.2">
      <c r="A342" s="31">
        <v>101</v>
      </c>
      <c r="B342" s="136" t="s">
        <v>18858</v>
      </c>
      <c r="C342" s="136" t="s">
        <v>480</v>
      </c>
      <c r="D342" s="136" t="s">
        <v>487</v>
      </c>
      <c r="E342" s="31">
        <v>1.8</v>
      </c>
      <c r="F342" s="136" t="s">
        <v>18859</v>
      </c>
      <c r="G342" s="16" t="s">
        <v>18860</v>
      </c>
      <c r="H342" s="136" t="s">
        <v>18140</v>
      </c>
      <c r="I342" s="136"/>
      <c r="J342" s="136" t="s">
        <v>17924</v>
      </c>
    </row>
    <row r="343" spans="1:10" ht="25.5" x14ac:dyDescent="0.2">
      <c r="A343" s="31">
        <v>102</v>
      </c>
      <c r="B343" s="136" t="s">
        <v>18861</v>
      </c>
      <c r="C343" s="136" t="s">
        <v>480</v>
      </c>
      <c r="D343" s="136" t="s">
        <v>487</v>
      </c>
      <c r="E343" s="31">
        <v>0.01</v>
      </c>
      <c r="F343" s="136" t="s">
        <v>18862</v>
      </c>
      <c r="G343" s="16" t="s">
        <v>18863</v>
      </c>
      <c r="H343" s="136" t="s">
        <v>18864</v>
      </c>
      <c r="I343" s="136"/>
      <c r="J343" s="136" t="s">
        <v>17924</v>
      </c>
    </row>
    <row r="344" spans="1:10" ht="25.5" x14ac:dyDescent="0.2">
      <c r="A344" s="31">
        <v>103</v>
      </c>
      <c r="B344" s="136" t="s">
        <v>18865</v>
      </c>
      <c r="C344" s="136" t="s">
        <v>480</v>
      </c>
      <c r="D344" s="136" t="s">
        <v>487</v>
      </c>
      <c r="E344" s="31">
        <v>0.03</v>
      </c>
      <c r="F344" s="136" t="s">
        <v>18866</v>
      </c>
      <c r="G344" s="16" t="s">
        <v>18867</v>
      </c>
      <c r="H344" s="136" t="s">
        <v>18868</v>
      </c>
      <c r="I344" s="136"/>
      <c r="J344" s="136" t="s">
        <v>17924</v>
      </c>
    </row>
    <row r="345" spans="1:10" ht="25.5" x14ac:dyDescent="0.2">
      <c r="A345" s="31">
        <v>104</v>
      </c>
      <c r="B345" s="136" t="s">
        <v>18869</v>
      </c>
      <c r="C345" s="136" t="s">
        <v>480</v>
      </c>
      <c r="D345" s="136" t="s">
        <v>487</v>
      </c>
      <c r="E345" s="31">
        <v>0.12</v>
      </c>
      <c r="F345" s="136" t="s">
        <v>18870</v>
      </c>
      <c r="G345" s="16" t="s">
        <v>18871</v>
      </c>
      <c r="H345" s="136" t="s">
        <v>18317</v>
      </c>
      <c r="I345" s="136"/>
      <c r="J345" s="136" t="s">
        <v>17924</v>
      </c>
    </row>
    <row r="346" spans="1:10" ht="25.5" x14ac:dyDescent="0.2">
      <c r="A346" s="31">
        <v>105</v>
      </c>
      <c r="B346" s="136" t="s">
        <v>18872</v>
      </c>
      <c r="C346" s="136" t="s">
        <v>480</v>
      </c>
      <c r="D346" s="136" t="s">
        <v>487</v>
      </c>
      <c r="E346" s="31">
        <v>0.05</v>
      </c>
      <c r="F346" s="136" t="s">
        <v>18873</v>
      </c>
      <c r="G346" s="16" t="s">
        <v>18874</v>
      </c>
      <c r="H346" s="136" t="s">
        <v>18875</v>
      </c>
      <c r="I346" s="136"/>
      <c r="J346" s="136" t="s">
        <v>17924</v>
      </c>
    </row>
    <row r="347" spans="1:10" ht="25.5" x14ac:dyDescent="0.2">
      <c r="A347" s="31">
        <v>106</v>
      </c>
      <c r="B347" s="136" t="s">
        <v>18876</v>
      </c>
      <c r="C347" s="136" t="s">
        <v>480</v>
      </c>
      <c r="D347" s="136" t="s">
        <v>487</v>
      </c>
      <c r="E347" s="31">
        <v>1.5</v>
      </c>
      <c r="F347" s="136" t="s">
        <v>18877</v>
      </c>
      <c r="G347" s="16" t="s">
        <v>18878</v>
      </c>
      <c r="H347" s="136" t="s">
        <v>18879</v>
      </c>
      <c r="I347" s="136"/>
      <c r="J347" s="136" t="s">
        <v>17924</v>
      </c>
    </row>
    <row r="348" spans="1:10" ht="25.5" x14ac:dyDescent="0.2">
      <c r="A348" s="31">
        <v>107</v>
      </c>
      <c r="B348" s="136" t="s">
        <v>18880</v>
      </c>
      <c r="C348" s="136" t="s">
        <v>480</v>
      </c>
      <c r="D348" s="136" t="s">
        <v>487</v>
      </c>
      <c r="E348" s="31">
        <v>0.1</v>
      </c>
      <c r="F348" s="136" t="s">
        <v>18881</v>
      </c>
      <c r="G348" s="16" t="s">
        <v>18882</v>
      </c>
      <c r="H348" s="136" t="s">
        <v>18883</v>
      </c>
      <c r="I348" s="136"/>
      <c r="J348" s="136" t="s">
        <v>17929</v>
      </c>
    </row>
    <row r="349" spans="1:10" ht="25.5" x14ac:dyDescent="0.2">
      <c r="A349" s="31">
        <v>108</v>
      </c>
      <c r="B349" s="136" t="s">
        <v>18884</v>
      </c>
      <c r="C349" s="136" t="s">
        <v>480</v>
      </c>
      <c r="D349" s="136" t="s">
        <v>487</v>
      </c>
      <c r="E349" s="31">
        <v>0.82</v>
      </c>
      <c r="F349" s="631" t="s">
        <v>18885</v>
      </c>
      <c r="G349" s="723" t="s">
        <v>18886</v>
      </c>
      <c r="H349" s="136" t="s">
        <v>18887</v>
      </c>
      <c r="I349" s="93"/>
      <c r="J349" s="704" t="s">
        <v>18145</v>
      </c>
    </row>
    <row r="350" spans="1:10" ht="48" x14ac:dyDescent="0.2">
      <c r="A350" s="31">
        <v>109</v>
      </c>
      <c r="B350" s="724" t="s">
        <v>2524</v>
      </c>
      <c r="C350" s="136" t="s">
        <v>480</v>
      </c>
      <c r="D350" s="136" t="s">
        <v>487</v>
      </c>
      <c r="E350" s="725">
        <v>0.02</v>
      </c>
      <c r="F350" s="453" t="s">
        <v>18888</v>
      </c>
      <c r="G350" s="453" t="s">
        <v>18889</v>
      </c>
      <c r="H350" s="453" t="s">
        <v>18890</v>
      </c>
      <c r="I350" s="453"/>
      <c r="J350" s="458" t="s">
        <v>18150</v>
      </c>
    </row>
    <row r="351" spans="1:10" ht="48" x14ac:dyDescent="0.2">
      <c r="A351" s="31">
        <v>110</v>
      </c>
      <c r="B351" s="724" t="s">
        <v>17109</v>
      </c>
      <c r="C351" s="136" t="s">
        <v>480</v>
      </c>
      <c r="D351" s="136" t="s">
        <v>487</v>
      </c>
      <c r="E351" s="725">
        <v>0.04</v>
      </c>
      <c r="F351" s="453" t="s">
        <v>18891</v>
      </c>
      <c r="G351" s="453" t="s">
        <v>18892</v>
      </c>
      <c r="H351" s="453" t="s">
        <v>18893</v>
      </c>
      <c r="I351" s="453"/>
      <c r="J351" s="458" t="s">
        <v>18150</v>
      </c>
    </row>
    <row r="352" spans="1:10" ht="63.75" x14ac:dyDescent="0.2">
      <c r="A352" s="31">
        <v>111</v>
      </c>
      <c r="B352" s="727" t="s">
        <v>18894</v>
      </c>
      <c r="C352" s="136" t="s">
        <v>480</v>
      </c>
      <c r="D352" s="136" t="s">
        <v>487</v>
      </c>
      <c r="E352" s="737">
        <v>4.9398999999999997</v>
      </c>
      <c r="F352" s="15" t="s">
        <v>17926</v>
      </c>
      <c r="G352" s="15" t="s">
        <v>17926</v>
      </c>
      <c r="H352" s="15" t="s">
        <v>18895</v>
      </c>
      <c r="I352" s="15"/>
      <c r="J352" s="731" t="s">
        <v>18155</v>
      </c>
    </row>
    <row r="353" spans="1:10" ht="114.75" x14ac:dyDescent="0.2">
      <c r="A353" s="33">
        <v>112</v>
      </c>
      <c r="B353" s="732" t="s">
        <v>231</v>
      </c>
      <c r="C353" s="16" t="s">
        <v>480</v>
      </c>
      <c r="D353" s="16" t="s">
        <v>487</v>
      </c>
      <c r="E353" s="738">
        <v>12.8452</v>
      </c>
      <c r="F353" s="15" t="s">
        <v>18896</v>
      </c>
      <c r="G353" s="15" t="s">
        <v>18896</v>
      </c>
      <c r="H353" s="15" t="s">
        <v>233</v>
      </c>
      <c r="I353" s="15" t="s">
        <v>233</v>
      </c>
      <c r="J353" s="15" t="s">
        <v>18897</v>
      </c>
    </row>
    <row r="354" spans="1:10" ht="38.25" x14ac:dyDescent="0.2">
      <c r="A354" s="165"/>
      <c r="B354" s="166" t="s">
        <v>502</v>
      </c>
      <c r="C354" s="166">
        <v>112</v>
      </c>
      <c r="D354" s="166"/>
      <c r="E354" s="165">
        <f>SUM(E242:E353)</f>
        <v>1581.6800999999991</v>
      </c>
      <c r="F354" s="165"/>
      <c r="G354" s="166"/>
      <c r="H354" s="166"/>
      <c r="I354" s="166"/>
      <c r="J354" s="166"/>
    </row>
    <row r="355" spans="1:10" ht="25.5" x14ac:dyDescent="0.2">
      <c r="A355" s="31">
        <v>1</v>
      </c>
      <c r="B355" s="136" t="s">
        <v>18898</v>
      </c>
      <c r="C355" s="136" t="s">
        <v>480</v>
      </c>
      <c r="D355" s="136" t="s">
        <v>4511</v>
      </c>
      <c r="E355" s="31">
        <v>2.3199999999999998</v>
      </c>
      <c r="F355" s="136" t="s">
        <v>18899</v>
      </c>
      <c r="G355" s="16" t="s">
        <v>18900</v>
      </c>
      <c r="H355" s="136" t="s">
        <v>18645</v>
      </c>
      <c r="I355" s="136"/>
      <c r="J355" s="136" t="s">
        <v>17924</v>
      </c>
    </row>
    <row r="356" spans="1:10" ht="25.5" x14ac:dyDescent="0.2">
      <c r="A356" s="31">
        <v>2</v>
      </c>
      <c r="B356" s="136" t="s">
        <v>18901</v>
      </c>
      <c r="C356" s="136" t="s">
        <v>480</v>
      </c>
      <c r="D356" s="136" t="s">
        <v>4511</v>
      </c>
      <c r="E356" s="31">
        <v>5.0999999999999996</v>
      </c>
      <c r="F356" s="136" t="s">
        <v>18902</v>
      </c>
      <c r="G356" s="16" t="s">
        <v>18903</v>
      </c>
      <c r="H356" s="136" t="s">
        <v>18221</v>
      </c>
      <c r="I356" s="136"/>
      <c r="J356" s="136" t="s">
        <v>17924</v>
      </c>
    </row>
    <row r="357" spans="1:10" ht="38.25" x14ac:dyDescent="0.2">
      <c r="A357" s="165"/>
      <c r="B357" s="166" t="s">
        <v>4535</v>
      </c>
      <c r="C357" s="166">
        <v>2</v>
      </c>
      <c r="D357" s="166"/>
      <c r="E357" s="165">
        <f>SUM(E355:E356)</f>
        <v>7.42</v>
      </c>
      <c r="F357" s="165"/>
      <c r="G357" s="166"/>
      <c r="H357" s="166"/>
      <c r="I357" s="166"/>
      <c r="J357" s="166"/>
    </row>
    <row r="358" spans="1:10" ht="38.25" x14ac:dyDescent="0.2">
      <c r="A358" s="31">
        <v>1</v>
      </c>
      <c r="B358" s="136" t="s">
        <v>18904</v>
      </c>
      <c r="C358" s="136" t="s">
        <v>480</v>
      </c>
      <c r="D358" s="136" t="s">
        <v>963</v>
      </c>
      <c r="E358" s="31">
        <v>2</v>
      </c>
      <c r="F358" s="136" t="s">
        <v>18905</v>
      </c>
      <c r="G358" s="16" t="s">
        <v>18906</v>
      </c>
      <c r="H358" s="136" t="s">
        <v>18907</v>
      </c>
      <c r="I358" s="136"/>
      <c r="J358" s="136" t="s">
        <v>18593</v>
      </c>
    </row>
    <row r="359" spans="1:10" ht="25.5" x14ac:dyDescent="0.2">
      <c r="A359" s="31">
        <v>2</v>
      </c>
      <c r="B359" s="136" t="s">
        <v>18908</v>
      </c>
      <c r="C359" s="136" t="s">
        <v>480</v>
      </c>
      <c r="D359" s="136" t="s">
        <v>963</v>
      </c>
      <c r="E359" s="31">
        <v>0.2</v>
      </c>
      <c r="F359" s="136" t="s">
        <v>18909</v>
      </c>
      <c r="G359" s="16" t="s">
        <v>18909</v>
      </c>
      <c r="H359" s="136" t="s">
        <v>18910</v>
      </c>
      <c r="I359" s="136"/>
      <c r="J359" s="136" t="s">
        <v>18602</v>
      </c>
    </row>
    <row r="360" spans="1:10" ht="25.5" x14ac:dyDescent="0.2">
      <c r="A360" s="31">
        <v>3</v>
      </c>
      <c r="B360" s="136" t="s">
        <v>18911</v>
      </c>
      <c r="C360" s="136" t="s">
        <v>480</v>
      </c>
      <c r="D360" s="136" t="s">
        <v>963</v>
      </c>
      <c r="E360" s="31">
        <v>0.2</v>
      </c>
      <c r="F360" s="136" t="s">
        <v>18912</v>
      </c>
      <c r="G360" s="16" t="s">
        <v>18912</v>
      </c>
      <c r="H360" s="136" t="s">
        <v>18913</v>
      </c>
      <c r="I360" s="136"/>
      <c r="J360" s="136" t="s">
        <v>18214</v>
      </c>
    </row>
    <row r="361" spans="1:10" ht="38.25" x14ac:dyDescent="0.2">
      <c r="A361" s="165"/>
      <c r="B361" s="166" t="s">
        <v>1105</v>
      </c>
      <c r="C361" s="166">
        <v>3</v>
      </c>
      <c r="D361" s="166"/>
      <c r="E361" s="165">
        <f>SUM(E358:E360)</f>
        <v>2.4000000000000004</v>
      </c>
      <c r="F361" s="165"/>
      <c r="G361" s="166"/>
      <c r="H361" s="166"/>
      <c r="I361" s="166"/>
      <c r="J361" s="166"/>
    </row>
    <row r="362" spans="1:10" ht="25.5" x14ac:dyDescent="0.2">
      <c r="A362" s="31">
        <v>1</v>
      </c>
      <c r="B362" s="136" t="s">
        <v>18914</v>
      </c>
      <c r="C362" s="136" t="s">
        <v>480</v>
      </c>
      <c r="D362" s="136" t="s">
        <v>504</v>
      </c>
      <c r="E362" s="31">
        <v>0.05</v>
      </c>
      <c r="F362" s="136" t="s">
        <v>18915</v>
      </c>
      <c r="G362" s="16" t="s">
        <v>18915</v>
      </c>
      <c r="H362" s="136" t="s">
        <v>18916</v>
      </c>
      <c r="I362" s="136"/>
      <c r="J362" s="136" t="s">
        <v>18683</v>
      </c>
    </row>
    <row r="363" spans="1:10" ht="25.5" x14ac:dyDescent="0.2">
      <c r="A363" s="31">
        <v>2</v>
      </c>
      <c r="B363" s="136" t="s">
        <v>18917</v>
      </c>
      <c r="C363" s="136" t="s">
        <v>480</v>
      </c>
      <c r="D363" s="136" t="s">
        <v>504</v>
      </c>
      <c r="E363" s="31">
        <v>0.5</v>
      </c>
      <c r="F363" s="136" t="s">
        <v>18918</v>
      </c>
      <c r="G363" s="16" t="s">
        <v>18918</v>
      </c>
      <c r="H363" s="136" t="s">
        <v>18919</v>
      </c>
      <c r="I363" s="136"/>
      <c r="J363" s="136" t="s">
        <v>18683</v>
      </c>
    </row>
    <row r="364" spans="1:10" ht="38.25" x14ac:dyDescent="0.2">
      <c r="A364" s="31">
        <v>3</v>
      </c>
      <c r="B364" s="136" t="s">
        <v>18920</v>
      </c>
      <c r="C364" s="136" t="s">
        <v>480</v>
      </c>
      <c r="D364" s="136" t="s">
        <v>504</v>
      </c>
      <c r="E364" s="31">
        <v>2</v>
      </c>
      <c r="F364" s="136" t="s">
        <v>18921</v>
      </c>
      <c r="G364" s="16" t="s">
        <v>18921</v>
      </c>
      <c r="H364" s="136" t="s">
        <v>18922</v>
      </c>
      <c r="I364" s="136"/>
      <c r="J364" s="136" t="s">
        <v>18289</v>
      </c>
    </row>
    <row r="365" spans="1:10" ht="25.5" x14ac:dyDescent="0.2">
      <c r="A365" s="31">
        <v>4</v>
      </c>
      <c r="B365" s="136" t="s">
        <v>18923</v>
      </c>
      <c r="C365" s="136" t="s">
        <v>480</v>
      </c>
      <c r="D365" s="136" t="s">
        <v>504</v>
      </c>
      <c r="E365" s="31">
        <v>5</v>
      </c>
      <c r="F365" s="136" t="s">
        <v>18924</v>
      </c>
      <c r="G365" s="16" t="s">
        <v>18924</v>
      </c>
      <c r="H365" s="136" t="s">
        <v>18925</v>
      </c>
      <c r="I365" s="136"/>
      <c r="J365" s="136" t="s">
        <v>18214</v>
      </c>
    </row>
    <row r="366" spans="1:10" ht="25.5" x14ac:dyDescent="0.2">
      <c r="A366" s="31">
        <v>5</v>
      </c>
      <c r="B366" s="136" t="s">
        <v>18926</v>
      </c>
      <c r="C366" s="136" t="s">
        <v>480</v>
      </c>
      <c r="D366" s="136" t="s">
        <v>504</v>
      </c>
      <c r="E366" s="31">
        <v>22.9</v>
      </c>
      <c r="F366" s="136" t="s">
        <v>18927</v>
      </c>
      <c r="G366" s="16" t="s">
        <v>18927</v>
      </c>
      <c r="H366" s="136" t="s">
        <v>18264</v>
      </c>
      <c r="I366" s="136"/>
      <c r="J366" s="136" t="s">
        <v>18080</v>
      </c>
    </row>
    <row r="367" spans="1:10" ht="25.5" x14ac:dyDescent="0.2">
      <c r="A367" s="31">
        <v>6</v>
      </c>
      <c r="B367" s="136" t="s">
        <v>3132</v>
      </c>
      <c r="C367" s="136" t="s">
        <v>480</v>
      </c>
      <c r="D367" s="136" t="s">
        <v>504</v>
      </c>
      <c r="E367" s="31">
        <v>4.9000000000000004</v>
      </c>
      <c r="F367" s="136" t="s">
        <v>18928</v>
      </c>
      <c r="G367" s="16" t="s">
        <v>18928</v>
      </c>
      <c r="H367" s="136" t="s">
        <v>18929</v>
      </c>
      <c r="I367" s="136"/>
      <c r="J367" s="136" t="s">
        <v>18602</v>
      </c>
    </row>
    <row r="368" spans="1:10" ht="51" x14ac:dyDescent="0.2">
      <c r="A368" s="31">
        <v>7</v>
      </c>
      <c r="B368" s="136" t="s">
        <v>18930</v>
      </c>
      <c r="C368" s="136" t="s">
        <v>480</v>
      </c>
      <c r="D368" s="136" t="s">
        <v>504</v>
      </c>
      <c r="E368" s="31">
        <v>0.5</v>
      </c>
      <c r="F368" s="136" t="s">
        <v>18931</v>
      </c>
      <c r="G368" s="16" t="s">
        <v>18932</v>
      </c>
      <c r="H368" s="136" t="s">
        <v>18062</v>
      </c>
      <c r="I368" s="136"/>
      <c r="J368" s="136" t="s">
        <v>18214</v>
      </c>
    </row>
    <row r="369" spans="1:10" ht="38.25" x14ac:dyDescent="0.2">
      <c r="A369" s="31">
        <v>8</v>
      </c>
      <c r="B369" s="136" t="s">
        <v>18933</v>
      </c>
      <c r="C369" s="136" t="s">
        <v>480</v>
      </c>
      <c r="D369" s="136" t="s">
        <v>504</v>
      </c>
      <c r="E369" s="31">
        <v>5</v>
      </c>
      <c r="F369" s="136" t="s">
        <v>18934</v>
      </c>
      <c r="G369" s="16" t="s">
        <v>18935</v>
      </c>
      <c r="H369" s="136" t="s">
        <v>18724</v>
      </c>
      <c r="I369" s="136"/>
      <c r="J369" s="136" t="s">
        <v>18602</v>
      </c>
    </row>
    <row r="370" spans="1:10" ht="38.25" x14ac:dyDescent="0.2">
      <c r="A370" s="31">
        <v>9</v>
      </c>
      <c r="B370" s="136" t="s">
        <v>18936</v>
      </c>
      <c r="C370" s="136" t="s">
        <v>480</v>
      </c>
      <c r="D370" s="136" t="s">
        <v>504</v>
      </c>
      <c r="E370" s="31">
        <v>5</v>
      </c>
      <c r="F370" s="136" t="s">
        <v>18937</v>
      </c>
      <c r="G370" s="16" t="s">
        <v>18938</v>
      </c>
      <c r="H370" s="136" t="s">
        <v>18724</v>
      </c>
      <c r="I370" s="136"/>
      <c r="J370" s="136" t="s">
        <v>18602</v>
      </c>
    </row>
    <row r="371" spans="1:10" ht="38.25" x14ac:dyDescent="0.2">
      <c r="A371" s="165"/>
      <c r="B371" s="166" t="s">
        <v>521</v>
      </c>
      <c r="C371" s="166">
        <v>9</v>
      </c>
      <c r="D371" s="166"/>
      <c r="E371" s="165">
        <f>SUM(E362:E370)</f>
        <v>45.85</v>
      </c>
      <c r="F371" s="165"/>
      <c r="G371" s="166"/>
      <c r="H371" s="166"/>
      <c r="I371" s="166"/>
      <c r="J371" s="166"/>
    </row>
    <row r="372" spans="1:10" ht="38.25" x14ac:dyDescent="0.2">
      <c r="A372" s="162"/>
      <c r="B372" s="164" t="s">
        <v>6135</v>
      </c>
      <c r="C372" s="164">
        <v>138</v>
      </c>
      <c r="D372" s="164"/>
      <c r="E372" s="162">
        <f>E371+E361+E357+E354+E241</f>
        <v>1751.8700999999992</v>
      </c>
      <c r="F372" s="162"/>
      <c r="G372" s="164"/>
      <c r="H372" s="164"/>
      <c r="I372" s="164"/>
      <c r="J372" s="164"/>
    </row>
    <row r="373" spans="1:10" ht="25.5" x14ac:dyDescent="0.2">
      <c r="A373" s="170">
        <v>1</v>
      </c>
      <c r="B373" s="171" t="s">
        <v>18196</v>
      </c>
      <c r="C373" s="171" t="s">
        <v>1258</v>
      </c>
      <c r="D373" s="578"/>
      <c r="E373" s="170">
        <v>48</v>
      </c>
      <c r="F373" s="171" t="s">
        <v>18939</v>
      </c>
      <c r="G373" s="408" t="s">
        <v>18940</v>
      </c>
      <c r="H373" s="171" t="s">
        <v>18184</v>
      </c>
      <c r="I373" s="171"/>
      <c r="J373" s="171" t="s">
        <v>18214</v>
      </c>
    </row>
    <row r="374" spans="1:10" ht="25.5" x14ac:dyDescent="0.2">
      <c r="A374" s="31">
        <v>2</v>
      </c>
      <c r="B374" s="136" t="s">
        <v>18941</v>
      </c>
      <c r="C374" s="136" t="s">
        <v>1258</v>
      </c>
      <c r="D374" s="14"/>
      <c r="E374" s="31">
        <v>180</v>
      </c>
      <c r="F374" s="136" t="s">
        <v>18942</v>
      </c>
      <c r="G374" s="16" t="s">
        <v>18943</v>
      </c>
      <c r="H374" s="136" t="s">
        <v>18184</v>
      </c>
      <c r="I374" s="136"/>
      <c r="J374" s="136" t="s">
        <v>18214</v>
      </c>
    </row>
    <row r="375" spans="1:10" ht="25.5" x14ac:dyDescent="0.2">
      <c r="A375" s="170">
        <v>3</v>
      </c>
      <c r="B375" s="171" t="s">
        <v>18196</v>
      </c>
      <c r="C375" s="171" t="s">
        <v>1258</v>
      </c>
      <c r="D375" s="578"/>
      <c r="E375" s="170">
        <v>25</v>
      </c>
      <c r="F375" s="171" t="s">
        <v>18944</v>
      </c>
      <c r="G375" s="408" t="s">
        <v>18945</v>
      </c>
      <c r="H375" s="171" t="s">
        <v>18184</v>
      </c>
      <c r="I375" s="171"/>
      <c r="J375" s="171" t="s">
        <v>18214</v>
      </c>
    </row>
    <row r="376" spans="1:10" ht="25.5" x14ac:dyDescent="0.2">
      <c r="A376" s="31">
        <v>4</v>
      </c>
      <c r="B376" s="136" t="s">
        <v>18946</v>
      </c>
      <c r="C376" s="136" t="s">
        <v>1258</v>
      </c>
      <c r="D376" s="14"/>
      <c r="E376" s="31">
        <v>105</v>
      </c>
      <c r="F376" s="136" t="s">
        <v>18947</v>
      </c>
      <c r="G376" s="16" t="s">
        <v>18948</v>
      </c>
      <c r="H376" s="136" t="s">
        <v>18184</v>
      </c>
      <c r="I376" s="136"/>
      <c r="J376" s="136" t="s">
        <v>18189</v>
      </c>
    </row>
    <row r="377" spans="1:10" ht="25.5" x14ac:dyDescent="0.2">
      <c r="A377" s="170">
        <v>5</v>
      </c>
      <c r="B377" s="171" t="s">
        <v>18196</v>
      </c>
      <c r="C377" s="171" t="s">
        <v>1258</v>
      </c>
      <c r="D377" s="578"/>
      <c r="E377" s="170">
        <v>42</v>
      </c>
      <c r="F377" s="171" t="s">
        <v>18949</v>
      </c>
      <c r="G377" s="408" t="s">
        <v>18950</v>
      </c>
      <c r="H377" s="171" t="s">
        <v>18184</v>
      </c>
      <c r="I377" s="171"/>
      <c r="J377" s="171" t="s">
        <v>18189</v>
      </c>
    </row>
    <row r="378" spans="1:10" ht="25.5" x14ac:dyDescent="0.2">
      <c r="A378" s="31">
        <v>6</v>
      </c>
      <c r="B378" s="136" t="s">
        <v>18951</v>
      </c>
      <c r="C378" s="136" t="s">
        <v>1258</v>
      </c>
      <c r="D378" s="14"/>
      <c r="E378" s="31">
        <v>111</v>
      </c>
      <c r="F378" s="136" t="s">
        <v>18952</v>
      </c>
      <c r="G378" s="16" t="s">
        <v>18953</v>
      </c>
      <c r="H378" s="136" t="s">
        <v>18184</v>
      </c>
      <c r="I378" s="136"/>
      <c r="J378" s="136" t="s">
        <v>18189</v>
      </c>
    </row>
    <row r="379" spans="1:10" ht="25.5" x14ac:dyDescent="0.2">
      <c r="A379" s="31">
        <v>7</v>
      </c>
      <c r="B379" s="136" t="s">
        <v>18954</v>
      </c>
      <c r="C379" s="136" t="s">
        <v>1258</v>
      </c>
      <c r="D379" s="14"/>
      <c r="E379" s="31">
        <v>46</v>
      </c>
      <c r="F379" s="136" t="s">
        <v>18955</v>
      </c>
      <c r="G379" s="16" t="s">
        <v>18956</v>
      </c>
      <c r="H379" s="136" t="s">
        <v>18184</v>
      </c>
      <c r="I379" s="136"/>
      <c r="J379" s="136" t="s">
        <v>18189</v>
      </c>
    </row>
    <row r="380" spans="1:10" ht="25.5" x14ac:dyDescent="0.2">
      <c r="A380" s="31">
        <v>8</v>
      </c>
      <c r="B380" s="136" t="s">
        <v>18957</v>
      </c>
      <c r="C380" s="136" t="s">
        <v>1258</v>
      </c>
      <c r="D380" s="14"/>
      <c r="E380" s="31">
        <v>228</v>
      </c>
      <c r="F380" s="136" t="s">
        <v>18958</v>
      </c>
      <c r="G380" s="16" t="s">
        <v>18959</v>
      </c>
      <c r="H380" s="136" t="s">
        <v>18184</v>
      </c>
      <c r="I380" s="136"/>
      <c r="J380" s="136" t="s">
        <v>18189</v>
      </c>
    </row>
    <row r="381" spans="1:10" ht="51" x14ac:dyDescent="0.2">
      <c r="A381" s="31">
        <v>9</v>
      </c>
      <c r="B381" s="136" t="s">
        <v>18960</v>
      </c>
      <c r="C381" s="136" t="s">
        <v>1258</v>
      </c>
      <c r="D381" s="14"/>
      <c r="E381" s="31">
        <v>663</v>
      </c>
      <c r="F381" s="136" t="s">
        <v>18961</v>
      </c>
      <c r="G381" s="16" t="s">
        <v>18962</v>
      </c>
      <c r="H381" s="136" t="s">
        <v>18184</v>
      </c>
      <c r="I381" s="136"/>
      <c r="J381" s="136" t="s">
        <v>18189</v>
      </c>
    </row>
    <row r="382" spans="1:10" ht="25.5" x14ac:dyDescent="0.2">
      <c r="A382" s="31">
        <v>10</v>
      </c>
      <c r="B382" s="136" t="s">
        <v>18963</v>
      </c>
      <c r="C382" s="136" t="s">
        <v>1258</v>
      </c>
      <c r="D382" s="14"/>
      <c r="E382" s="31">
        <v>114</v>
      </c>
      <c r="F382" s="136" t="s">
        <v>18964</v>
      </c>
      <c r="G382" s="16" t="s">
        <v>18965</v>
      </c>
      <c r="H382" s="136" t="s">
        <v>18184</v>
      </c>
      <c r="I382" s="136"/>
      <c r="J382" s="136" t="s">
        <v>18189</v>
      </c>
    </row>
    <row r="383" spans="1:10" ht="25.5" x14ac:dyDescent="0.2">
      <c r="A383" s="31">
        <v>11</v>
      </c>
      <c r="B383" s="136" t="s">
        <v>18966</v>
      </c>
      <c r="C383" s="136" t="s">
        <v>1258</v>
      </c>
      <c r="D383" s="14"/>
      <c r="E383" s="31">
        <v>350.5</v>
      </c>
      <c r="F383" s="136" t="s">
        <v>18967</v>
      </c>
      <c r="G383" s="16" t="s">
        <v>18968</v>
      </c>
      <c r="H383" s="136" t="s">
        <v>18184</v>
      </c>
      <c r="I383" s="136"/>
      <c r="J383" s="136" t="s">
        <v>18189</v>
      </c>
    </row>
    <row r="384" spans="1:10" ht="51" x14ac:dyDescent="0.2">
      <c r="A384" s="31">
        <v>12</v>
      </c>
      <c r="B384" s="136" t="s">
        <v>18969</v>
      </c>
      <c r="C384" s="136" t="s">
        <v>1258</v>
      </c>
      <c r="D384" s="14"/>
      <c r="E384" s="31">
        <v>175</v>
      </c>
      <c r="F384" s="136" t="s">
        <v>18970</v>
      </c>
      <c r="G384" s="16" t="s">
        <v>18971</v>
      </c>
      <c r="H384" s="136" t="s">
        <v>18184</v>
      </c>
      <c r="I384" s="136"/>
      <c r="J384" s="136" t="s">
        <v>18189</v>
      </c>
    </row>
    <row r="385" spans="1:10" ht="38.25" x14ac:dyDescent="0.2">
      <c r="A385" s="31">
        <v>13</v>
      </c>
      <c r="B385" s="136" t="s">
        <v>18972</v>
      </c>
      <c r="C385" s="136" t="s">
        <v>1258</v>
      </c>
      <c r="D385" s="14"/>
      <c r="E385" s="31">
        <v>303.2</v>
      </c>
      <c r="F385" s="136" t="s">
        <v>18973</v>
      </c>
      <c r="G385" s="16" t="s">
        <v>18974</v>
      </c>
      <c r="H385" s="136" t="s">
        <v>18184</v>
      </c>
      <c r="I385" s="136"/>
      <c r="J385" s="136" t="s">
        <v>18189</v>
      </c>
    </row>
    <row r="386" spans="1:10" ht="38.25" x14ac:dyDescent="0.2">
      <c r="A386" s="31">
        <v>14</v>
      </c>
      <c r="B386" s="136" t="s">
        <v>18975</v>
      </c>
      <c r="C386" s="136" t="s">
        <v>1258</v>
      </c>
      <c r="D386" s="14"/>
      <c r="E386" s="31">
        <v>108</v>
      </c>
      <c r="F386" s="136" t="s">
        <v>18976</v>
      </c>
      <c r="G386" s="16" t="s">
        <v>18977</v>
      </c>
      <c r="H386" s="136" t="s">
        <v>18184</v>
      </c>
      <c r="I386" s="136"/>
      <c r="J386" s="136" t="s">
        <v>18189</v>
      </c>
    </row>
    <row r="387" spans="1:10" ht="38.25" x14ac:dyDescent="0.2">
      <c r="A387" s="31">
        <v>15</v>
      </c>
      <c r="B387" s="136" t="s">
        <v>18978</v>
      </c>
      <c r="C387" s="136" t="s">
        <v>1258</v>
      </c>
      <c r="D387" s="14"/>
      <c r="E387" s="31">
        <v>112</v>
      </c>
      <c r="F387" s="136" t="s">
        <v>18979</v>
      </c>
      <c r="G387" s="16" t="s">
        <v>18980</v>
      </c>
      <c r="H387" s="136" t="s">
        <v>18184</v>
      </c>
      <c r="I387" s="136"/>
      <c r="J387" s="136" t="s">
        <v>18189</v>
      </c>
    </row>
    <row r="388" spans="1:10" ht="25.5" x14ac:dyDescent="0.2">
      <c r="A388" s="31">
        <v>16</v>
      </c>
      <c r="B388" s="136" t="s">
        <v>18981</v>
      </c>
      <c r="C388" s="136" t="s">
        <v>1258</v>
      </c>
      <c r="D388" s="14"/>
      <c r="E388" s="31">
        <v>144.5</v>
      </c>
      <c r="F388" s="136" t="s">
        <v>18982</v>
      </c>
      <c r="G388" s="16" t="s">
        <v>18983</v>
      </c>
      <c r="H388" s="136" t="s">
        <v>18184</v>
      </c>
      <c r="I388" s="136"/>
      <c r="J388" s="136" t="s">
        <v>18189</v>
      </c>
    </row>
    <row r="389" spans="1:10" ht="25.5" x14ac:dyDescent="0.2">
      <c r="A389" s="31">
        <v>17</v>
      </c>
      <c r="B389" s="136" t="s">
        <v>18984</v>
      </c>
      <c r="C389" s="136" t="s">
        <v>1258</v>
      </c>
      <c r="D389" s="14"/>
      <c r="E389" s="31">
        <v>75</v>
      </c>
      <c r="F389" s="136" t="s">
        <v>18985</v>
      </c>
      <c r="G389" s="16" t="s">
        <v>18986</v>
      </c>
      <c r="H389" s="136" t="s">
        <v>18657</v>
      </c>
      <c r="I389" s="136"/>
      <c r="J389" s="136" t="s">
        <v>18289</v>
      </c>
    </row>
    <row r="390" spans="1:10" ht="51" x14ac:dyDescent="0.2">
      <c r="A390" s="31">
        <v>18</v>
      </c>
      <c r="B390" s="136" t="s">
        <v>18987</v>
      </c>
      <c r="C390" s="136" t="s">
        <v>1258</v>
      </c>
      <c r="D390" s="14"/>
      <c r="E390" s="31">
        <v>200</v>
      </c>
      <c r="F390" s="136" t="s">
        <v>18988</v>
      </c>
      <c r="G390" s="16" t="s">
        <v>18989</v>
      </c>
      <c r="H390" s="136" t="s">
        <v>18990</v>
      </c>
      <c r="I390" s="136"/>
      <c r="J390" s="136" t="s">
        <v>18189</v>
      </c>
    </row>
    <row r="391" spans="1:10" ht="38.25" x14ac:dyDescent="0.2">
      <c r="A391" s="31">
        <v>19</v>
      </c>
      <c r="B391" s="136" t="s">
        <v>18991</v>
      </c>
      <c r="C391" s="136" t="s">
        <v>1258</v>
      </c>
      <c r="D391" s="14"/>
      <c r="E391" s="31">
        <v>50</v>
      </c>
      <c r="F391" s="136" t="s">
        <v>18992</v>
      </c>
      <c r="G391" s="16" t="s">
        <v>18993</v>
      </c>
      <c r="H391" s="136" t="s">
        <v>18994</v>
      </c>
      <c r="I391" s="136"/>
      <c r="J391" s="136" t="s">
        <v>17990</v>
      </c>
    </row>
    <row r="392" spans="1:10" ht="63.75" x14ac:dyDescent="0.2">
      <c r="A392" s="31">
        <v>20</v>
      </c>
      <c r="B392" s="136" t="s">
        <v>18995</v>
      </c>
      <c r="C392" s="136" t="s">
        <v>1258</v>
      </c>
      <c r="D392" s="14"/>
      <c r="E392" s="31">
        <v>139</v>
      </c>
      <c r="F392" s="136" t="s">
        <v>18996</v>
      </c>
      <c r="G392" s="16" t="s">
        <v>18997</v>
      </c>
      <c r="H392" s="136" t="s">
        <v>17889</v>
      </c>
      <c r="I392" s="722" t="s">
        <v>18582</v>
      </c>
      <c r="J392" s="136" t="s">
        <v>18189</v>
      </c>
    </row>
    <row r="393" spans="1:10" ht="63.75" x14ac:dyDescent="0.2">
      <c r="A393" s="31">
        <v>21</v>
      </c>
      <c r="B393" s="136" t="s">
        <v>18998</v>
      </c>
      <c r="C393" s="136" t="s">
        <v>1258</v>
      </c>
      <c r="D393" s="14"/>
      <c r="E393" s="31">
        <v>45</v>
      </c>
      <c r="F393" s="136" t="s">
        <v>18999</v>
      </c>
      <c r="G393" s="16" t="s">
        <v>19000</v>
      </c>
      <c r="H393" s="136" t="s">
        <v>17889</v>
      </c>
      <c r="I393" s="722" t="s">
        <v>18582</v>
      </c>
      <c r="J393" s="136" t="s">
        <v>18189</v>
      </c>
    </row>
    <row r="394" spans="1:10" ht="38.25" x14ac:dyDescent="0.2">
      <c r="A394" s="31">
        <v>22</v>
      </c>
      <c r="B394" s="136" t="s">
        <v>19001</v>
      </c>
      <c r="C394" s="136" t="s">
        <v>1258</v>
      </c>
      <c r="D394" s="14"/>
      <c r="E394" s="31">
        <v>300</v>
      </c>
      <c r="F394" s="136" t="s">
        <v>19002</v>
      </c>
      <c r="G394" s="16" t="s">
        <v>19003</v>
      </c>
      <c r="H394" s="136" t="s">
        <v>17889</v>
      </c>
      <c r="I394" s="136"/>
      <c r="J394" s="136" t="s">
        <v>18189</v>
      </c>
    </row>
    <row r="395" spans="1:10" ht="38.25" x14ac:dyDescent="0.2">
      <c r="A395" s="31">
        <v>23</v>
      </c>
      <c r="B395" s="136" t="s">
        <v>19004</v>
      </c>
      <c r="C395" s="136" t="s">
        <v>1258</v>
      </c>
      <c r="D395" s="14"/>
      <c r="E395" s="31">
        <v>211</v>
      </c>
      <c r="F395" s="136" t="s">
        <v>19005</v>
      </c>
      <c r="G395" s="16" t="s">
        <v>19005</v>
      </c>
      <c r="H395" s="136" t="s">
        <v>17793</v>
      </c>
      <c r="I395" s="136"/>
      <c r="J395" s="136" t="s">
        <v>17909</v>
      </c>
    </row>
    <row r="396" spans="1:10" ht="25.5" x14ac:dyDescent="0.2">
      <c r="A396" s="31">
        <v>24</v>
      </c>
      <c r="B396" s="136" t="s">
        <v>19006</v>
      </c>
      <c r="C396" s="136" t="s">
        <v>1258</v>
      </c>
      <c r="D396" s="14"/>
      <c r="E396" s="31">
        <v>135.80000000000001</v>
      </c>
      <c r="F396" s="136" t="s">
        <v>19007</v>
      </c>
      <c r="G396" s="16" t="s">
        <v>19007</v>
      </c>
      <c r="H396" s="136" t="s">
        <v>19008</v>
      </c>
      <c r="I396" s="136"/>
      <c r="J396" s="136" t="s">
        <v>18080</v>
      </c>
    </row>
    <row r="397" spans="1:10" ht="38.25" x14ac:dyDescent="0.2">
      <c r="A397" s="31">
        <v>25</v>
      </c>
      <c r="B397" s="136" t="s">
        <v>19009</v>
      </c>
      <c r="C397" s="136" t="s">
        <v>1258</v>
      </c>
      <c r="D397" s="14"/>
      <c r="E397" s="31">
        <v>52.8</v>
      </c>
      <c r="F397" s="136" t="s">
        <v>19010</v>
      </c>
      <c r="G397" s="16" t="s">
        <v>19011</v>
      </c>
      <c r="H397" s="136" t="s">
        <v>19012</v>
      </c>
      <c r="I397" s="136"/>
      <c r="J397" s="136" t="s">
        <v>17943</v>
      </c>
    </row>
    <row r="398" spans="1:10" ht="25.5" x14ac:dyDescent="0.2">
      <c r="A398" s="31">
        <v>26</v>
      </c>
      <c r="B398" s="136" t="s">
        <v>19013</v>
      </c>
      <c r="C398" s="136" t="s">
        <v>1258</v>
      </c>
      <c r="D398" s="14"/>
      <c r="E398" s="31">
        <v>149</v>
      </c>
      <c r="F398" s="136" t="s">
        <v>19014</v>
      </c>
      <c r="G398" s="16" t="s">
        <v>19015</v>
      </c>
      <c r="H398" s="136" t="s">
        <v>17797</v>
      </c>
      <c r="I398" s="136"/>
      <c r="J398" s="136" t="s">
        <v>17943</v>
      </c>
    </row>
    <row r="399" spans="1:10" ht="25.5" x14ac:dyDescent="0.2">
      <c r="A399" s="31">
        <v>27</v>
      </c>
      <c r="B399" s="136" t="s">
        <v>19016</v>
      </c>
      <c r="C399" s="136" t="s">
        <v>1258</v>
      </c>
      <c r="D399" s="14"/>
      <c r="E399" s="31">
        <v>156</v>
      </c>
      <c r="F399" s="136" t="s">
        <v>19017</v>
      </c>
      <c r="G399" s="16" t="s">
        <v>19018</v>
      </c>
      <c r="H399" s="136" t="s">
        <v>17797</v>
      </c>
      <c r="I399" s="136"/>
      <c r="J399" s="136" t="s">
        <v>17943</v>
      </c>
    </row>
    <row r="400" spans="1:10" ht="25.5" x14ac:dyDescent="0.2">
      <c r="A400" s="31">
        <v>28</v>
      </c>
      <c r="B400" s="136" t="s">
        <v>19019</v>
      </c>
      <c r="C400" s="136" t="s">
        <v>1258</v>
      </c>
      <c r="D400" s="14"/>
      <c r="E400" s="31">
        <v>117</v>
      </c>
      <c r="F400" s="136" t="s">
        <v>19020</v>
      </c>
      <c r="G400" s="16" t="s">
        <v>19021</v>
      </c>
      <c r="H400" s="136" t="s">
        <v>17797</v>
      </c>
      <c r="I400" s="136"/>
      <c r="J400" s="136" t="s">
        <v>19022</v>
      </c>
    </row>
    <row r="401" spans="1:10" ht="25.5" x14ac:dyDescent="0.2">
      <c r="A401" s="31">
        <v>29</v>
      </c>
      <c r="B401" s="136" t="s">
        <v>19023</v>
      </c>
      <c r="C401" s="136" t="s">
        <v>1258</v>
      </c>
      <c r="D401" s="14"/>
      <c r="E401" s="31">
        <v>325</v>
      </c>
      <c r="F401" s="136" t="s">
        <v>19024</v>
      </c>
      <c r="G401" s="16" t="s">
        <v>19025</v>
      </c>
      <c r="H401" s="136" t="s">
        <v>18102</v>
      </c>
      <c r="I401" s="136"/>
      <c r="J401" s="136" t="s">
        <v>18214</v>
      </c>
    </row>
    <row r="402" spans="1:10" ht="38.25" x14ac:dyDescent="0.2">
      <c r="A402" s="31">
        <v>30</v>
      </c>
      <c r="B402" s="136" t="s">
        <v>19026</v>
      </c>
      <c r="C402" s="136" t="s">
        <v>1258</v>
      </c>
      <c r="D402" s="14"/>
      <c r="E402" s="31">
        <v>562.20000000000005</v>
      </c>
      <c r="F402" s="136" t="s">
        <v>19027</v>
      </c>
      <c r="G402" s="16" t="s">
        <v>19028</v>
      </c>
      <c r="H402" s="136" t="s">
        <v>19029</v>
      </c>
      <c r="I402" s="136"/>
      <c r="J402" s="136" t="s">
        <v>19030</v>
      </c>
    </row>
    <row r="403" spans="1:10" ht="63.75" x14ac:dyDescent="0.2">
      <c r="A403" s="31">
        <v>31</v>
      </c>
      <c r="B403" s="136" t="s">
        <v>19031</v>
      </c>
      <c r="C403" s="136" t="s">
        <v>1258</v>
      </c>
      <c r="D403" s="14"/>
      <c r="E403" s="31">
        <v>258</v>
      </c>
      <c r="F403" s="136" t="s">
        <v>19032</v>
      </c>
      <c r="G403" s="16" t="s">
        <v>19033</v>
      </c>
      <c r="H403" s="136" t="s">
        <v>18288</v>
      </c>
      <c r="I403" s="16" t="s">
        <v>18042</v>
      </c>
      <c r="J403" s="136" t="s">
        <v>19034</v>
      </c>
    </row>
    <row r="404" spans="1:10" ht="25.5" x14ac:dyDescent="0.2">
      <c r="A404" s="31">
        <v>32</v>
      </c>
      <c r="B404" s="136" t="s">
        <v>18174</v>
      </c>
      <c r="C404" s="136" t="s">
        <v>1258</v>
      </c>
      <c r="D404" s="14"/>
      <c r="E404" s="31">
        <v>38.1</v>
      </c>
      <c r="F404" s="136" t="s">
        <v>19035</v>
      </c>
      <c r="G404" s="16" t="s">
        <v>19036</v>
      </c>
      <c r="H404" s="136" t="s">
        <v>19037</v>
      </c>
      <c r="I404" s="136"/>
      <c r="J404" s="136" t="s">
        <v>17948</v>
      </c>
    </row>
    <row r="405" spans="1:10" ht="51" x14ac:dyDescent="0.2">
      <c r="A405" s="31">
        <v>33</v>
      </c>
      <c r="B405" s="136" t="s">
        <v>3203</v>
      </c>
      <c r="C405" s="136" t="s">
        <v>1258</v>
      </c>
      <c r="D405" s="14"/>
      <c r="E405" s="31">
        <v>65.5</v>
      </c>
      <c r="F405" s="136" t="s">
        <v>19038</v>
      </c>
      <c r="G405" s="16" t="s">
        <v>19039</v>
      </c>
      <c r="H405" s="136" t="s">
        <v>19040</v>
      </c>
      <c r="I405" s="136"/>
      <c r="J405" s="136" t="s">
        <v>17938</v>
      </c>
    </row>
    <row r="406" spans="1:10" ht="38.25" x14ac:dyDescent="0.2">
      <c r="A406" s="31">
        <v>34</v>
      </c>
      <c r="B406" s="136" t="s">
        <v>19041</v>
      </c>
      <c r="C406" s="136" t="s">
        <v>1258</v>
      </c>
      <c r="D406" s="14"/>
      <c r="E406" s="31">
        <v>35.6</v>
      </c>
      <c r="F406" s="136" t="s">
        <v>19042</v>
      </c>
      <c r="G406" s="16" t="s">
        <v>19043</v>
      </c>
      <c r="H406" s="136" t="s">
        <v>17797</v>
      </c>
      <c r="I406" s="136"/>
      <c r="J406" s="136" t="s">
        <v>17948</v>
      </c>
    </row>
    <row r="407" spans="1:10" ht="25.5" x14ac:dyDescent="0.2">
      <c r="A407" s="31">
        <v>35</v>
      </c>
      <c r="B407" s="136" t="s">
        <v>19044</v>
      </c>
      <c r="C407" s="136" t="s">
        <v>1258</v>
      </c>
      <c r="D407" s="14"/>
      <c r="E407" s="31">
        <v>41</v>
      </c>
      <c r="F407" s="136" t="s">
        <v>19045</v>
      </c>
      <c r="G407" s="16" t="s">
        <v>19046</v>
      </c>
      <c r="H407" s="136" t="s">
        <v>17797</v>
      </c>
      <c r="I407" s="136"/>
      <c r="J407" s="136" t="s">
        <v>18189</v>
      </c>
    </row>
    <row r="408" spans="1:10" ht="38.25" x14ac:dyDescent="0.2">
      <c r="A408" s="31">
        <v>36</v>
      </c>
      <c r="B408" s="136" t="s">
        <v>19047</v>
      </c>
      <c r="C408" s="136" t="s">
        <v>1258</v>
      </c>
      <c r="D408" s="14"/>
      <c r="E408" s="31">
        <v>38</v>
      </c>
      <c r="F408" s="136" t="s">
        <v>19048</v>
      </c>
      <c r="G408" s="16" t="s">
        <v>19049</v>
      </c>
      <c r="H408" s="136" t="s">
        <v>17797</v>
      </c>
      <c r="I408" s="136"/>
      <c r="J408" s="136" t="s">
        <v>18189</v>
      </c>
    </row>
    <row r="409" spans="1:10" ht="38.25" x14ac:dyDescent="0.2">
      <c r="A409" s="31">
        <v>37</v>
      </c>
      <c r="B409" s="136" t="s">
        <v>19050</v>
      </c>
      <c r="C409" s="136" t="s">
        <v>1258</v>
      </c>
      <c r="D409" s="14"/>
      <c r="E409" s="31">
        <v>53</v>
      </c>
      <c r="F409" s="136" t="s">
        <v>19051</v>
      </c>
      <c r="G409" s="16" t="s">
        <v>19052</v>
      </c>
      <c r="H409" s="136" t="s">
        <v>17797</v>
      </c>
      <c r="I409" s="136"/>
      <c r="J409" s="136" t="s">
        <v>18189</v>
      </c>
    </row>
    <row r="410" spans="1:10" ht="25.5" x14ac:dyDescent="0.2">
      <c r="A410" s="31">
        <v>38</v>
      </c>
      <c r="B410" s="136" t="s">
        <v>19053</v>
      </c>
      <c r="C410" s="136" t="s">
        <v>1258</v>
      </c>
      <c r="D410" s="14"/>
      <c r="E410" s="31">
        <v>39</v>
      </c>
      <c r="F410" s="136" t="s">
        <v>19054</v>
      </c>
      <c r="G410" s="16" t="s">
        <v>19055</v>
      </c>
      <c r="H410" s="136" t="s">
        <v>17797</v>
      </c>
      <c r="I410" s="136"/>
      <c r="J410" s="136" t="s">
        <v>18189</v>
      </c>
    </row>
    <row r="411" spans="1:10" ht="25.5" x14ac:dyDescent="0.2">
      <c r="A411" s="31">
        <v>39</v>
      </c>
      <c r="B411" s="136" t="s">
        <v>19056</v>
      </c>
      <c r="C411" s="136" t="s">
        <v>1258</v>
      </c>
      <c r="D411" s="14"/>
      <c r="E411" s="31">
        <v>41</v>
      </c>
      <c r="F411" s="136" t="s">
        <v>19057</v>
      </c>
      <c r="G411" s="16" t="s">
        <v>19058</v>
      </c>
      <c r="H411" s="136" t="s">
        <v>17797</v>
      </c>
      <c r="I411" s="136"/>
      <c r="J411" s="136" t="s">
        <v>18189</v>
      </c>
    </row>
    <row r="412" spans="1:10" ht="38.25" x14ac:dyDescent="0.2">
      <c r="A412" s="31">
        <v>40</v>
      </c>
      <c r="B412" s="136" t="s">
        <v>19059</v>
      </c>
      <c r="C412" s="136" t="s">
        <v>1258</v>
      </c>
      <c r="D412" s="14"/>
      <c r="E412" s="31">
        <v>76</v>
      </c>
      <c r="F412" s="136" t="s">
        <v>19060</v>
      </c>
      <c r="G412" s="16" t="s">
        <v>19061</v>
      </c>
      <c r="H412" s="136" t="s">
        <v>17797</v>
      </c>
      <c r="I412" s="136"/>
      <c r="J412" s="136" t="s">
        <v>18189</v>
      </c>
    </row>
    <row r="413" spans="1:10" ht="25.5" x14ac:dyDescent="0.2">
      <c r="A413" s="31">
        <v>41</v>
      </c>
      <c r="B413" s="136" t="s">
        <v>19062</v>
      </c>
      <c r="C413" s="136" t="s">
        <v>1258</v>
      </c>
      <c r="D413" s="14"/>
      <c r="E413" s="31">
        <v>76</v>
      </c>
      <c r="F413" s="136" t="s">
        <v>19063</v>
      </c>
      <c r="G413" s="16" t="s">
        <v>19064</v>
      </c>
      <c r="H413" s="136" t="s">
        <v>17797</v>
      </c>
      <c r="I413" s="136"/>
      <c r="J413" s="136" t="s">
        <v>17990</v>
      </c>
    </row>
    <row r="414" spans="1:10" ht="25.5" x14ac:dyDescent="0.2">
      <c r="A414" s="31">
        <v>42</v>
      </c>
      <c r="B414" s="136" t="s">
        <v>19065</v>
      </c>
      <c r="C414" s="136" t="s">
        <v>1258</v>
      </c>
      <c r="D414" s="14"/>
      <c r="E414" s="31">
        <v>23</v>
      </c>
      <c r="F414" s="136" t="s">
        <v>19066</v>
      </c>
      <c r="G414" s="16" t="s">
        <v>19067</v>
      </c>
      <c r="H414" s="136" t="s">
        <v>17797</v>
      </c>
      <c r="I414" s="136"/>
      <c r="J414" s="136" t="s">
        <v>17990</v>
      </c>
    </row>
    <row r="415" spans="1:10" ht="25.5" x14ac:dyDescent="0.2">
      <c r="A415" s="31">
        <v>43</v>
      </c>
      <c r="B415" s="136" t="s">
        <v>19068</v>
      </c>
      <c r="C415" s="136" t="s">
        <v>1258</v>
      </c>
      <c r="D415" s="14"/>
      <c r="E415" s="31">
        <v>38</v>
      </c>
      <c r="F415" s="136" t="s">
        <v>19069</v>
      </c>
      <c r="G415" s="16" t="s">
        <v>19070</v>
      </c>
      <c r="H415" s="136" t="s">
        <v>17797</v>
      </c>
      <c r="I415" s="136"/>
      <c r="J415" s="136" t="s">
        <v>17990</v>
      </c>
    </row>
    <row r="416" spans="1:10" ht="25.5" x14ac:dyDescent="0.2">
      <c r="A416" s="31">
        <v>44</v>
      </c>
      <c r="B416" s="136" t="s">
        <v>19071</v>
      </c>
      <c r="C416" s="136" t="s">
        <v>1258</v>
      </c>
      <c r="D416" s="14"/>
      <c r="E416" s="31">
        <v>162</v>
      </c>
      <c r="F416" s="136" t="s">
        <v>19072</v>
      </c>
      <c r="G416" s="16" t="s">
        <v>19073</v>
      </c>
      <c r="H416" s="136" t="s">
        <v>17797</v>
      </c>
      <c r="I416" s="136"/>
      <c r="J416" s="136" t="s">
        <v>17990</v>
      </c>
    </row>
    <row r="417" spans="1:10" ht="38.25" x14ac:dyDescent="0.2">
      <c r="A417" s="31">
        <v>45</v>
      </c>
      <c r="B417" s="136" t="s">
        <v>19074</v>
      </c>
      <c r="C417" s="136" t="s">
        <v>1258</v>
      </c>
      <c r="D417" s="14"/>
      <c r="E417" s="31">
        <v>40</v>
      </c>
      <c r="F417" s="136" t="s">
        <v>19075</v>
      </c>
      <c r="G417" s="16" t="s">
        <v>19076</v>
      </c>
      <c r="H417" s="136" t="s">
        <v>17797</v>
      </c>
      <c r="I417" s="136"/>
      <c r="J417" s="136" t="s">
        <v>17990</v>
      </c>
    </row>
    <row r="418" spans="1:10" ht="25.5" x14ac:dyDescent="0.2">
      <c r="A418" s="31">
        <v>46</v>
      </c>
      <c r="B418" s="136" t="s">
        <v>19077</v>
      </c>
      <c r="C418" s="136" t="s">
        <v>1258</v>
      </c>
      <c r="D418" s="14"/>
      <c r="E418" s="31">
        <v>125</v>
      </c>
      <c r="F418" s="136" t="s">
        <v>19078</v>
      </c>
      <c r="G418" s="16" t="s">
        <v>19079</v>
      </c>
      <c r="H418" s="136" t="s">
        <v>17797</v>
      </c>
      <c r="I418" s="136"/>
      <c r="J418" s="136" t="s">
        <v>17990</v>
      </c>
    </row>
    <row r="419" spans="1:10" ht="38.25" x14ac:dyDescent="0.2">
      <c r="A419" s="31">
        <v>47</v>
      </c>
      <c r="B419" s="136" t="s">
        <v>19080</v>
      </c>
      <c r="C419" s="136" t="s">
        <v>1258</v>
      </c>
      <c r="D419" s="14"/>
      <c r="E419" s="31">
        <v>619</v>
      </c>
      <c r="F419" s="136" t="s">
        <v>19081</v>
      </c>
      <c r="G419" s="16" t="s">
        <v>19082</v>
      </c>
      <c r="H419" s="136" t="s">
        <v>18102</v>
      </c>
      <c r="I419" s="136"/>
      <c r="J419" s="136" t="s">
        <v>19083</v>
      </c>
    </row>
    <row r="420" spans="1:10" ht="38.25" x14ac:dyDescent="0.2">
      <c r="A420" s="31">
        <v>48</v>
      </c>
      <c r="B420" s="136" t="s">
        <v>19084</v>
      </c>
      <c r="C420" s="136" t="s">
        <v>1258</v>
      </c>
      <c r="D420" s="14"/>
      <c r="E420" s="31">
        <v>75</v>
      </c>
      <c r="F420" s="136" t="s">
        <v>19085</v>
      </c>
      <c r="G420" s="16" t="s">
        <v>19086</v>
      </c>
      <c r="H420" s="136" t="s">
        <v>18724</v>
      </c>
      <c r="I420" s="136"/>
      <c r="J420" s="136" t="s">
        <v>18289</v>
      </c>
    </row>
    <row r="421" spans="1:10" ht="25.5" x14ac:dyDescent="0.2">
      <c r="A421" s="162"/>
      <c r="B421" s="164" t="s">
        <v>1335</v>
      </c>
      <c r="C421" s="164">
        <v>48</v>
      </c>
      <c r="D421" s="164"/>
      <c r="E421" s="162">
        <f>SUM(E373:E420)</f>
        <v>7116.2000000000007</v>
      </c>
      <c r="F421" s="162"/>
      <c r="G421" s="400"/>
      <c r="H421" s="164"/>
      <c r="I421" s="164"/>
      <c r="J421" s="164"/>
    </row>
    <row r="422" spans="1:10" ht="51" x14ac:dyDescent="0.2">
      <c r="A422" s="31">
        <v>1</v>
      </c>
      <c r="B422" s="136" t="s">
        <v>19087</v>
      </c>
      <c r="C422" s="136" t="s">
        <v>524</v>
      </c>
      <c r="D422" s="14"/>
      <c r="E422" s="31">
        <v>7.6364999999999998</v>
      </c>
      <c r="F422" s="136" t="s">
        <v>19088</v>
      </c>
      <c r="G422" s="16" t="s">
        <v>19089</v>
      </c>
      <c r="H422" s="136" t="s">
        <v>19090</v>
      </c>
      <c r="I422" s="136"/>
      <c r="J422" s="136" t="s">
        <v>17924</v>
      </c>
    </row>
    <row r="423" spans="1:10" ht="51" x14ac:dyDescent="0.2">
      <c r="A423" s="162"/>
      <c r="B423" s="164" t="s">
        <v>1483</v>
      </c>
      <c r="C423" s="164">
        <v>1</v>
      </c>
      <c r="D423" s="164"/>
      <c r="E423" s="162">
        <v>7.6364999999999998</v>
      </c>
      <c r="F423" s="164"/>
      <c r="G423" s="400"/>
      <c r="H423" s="164"/>
      <c r="I423" s="164"/>
      <c r="J423" s="164"/>
    </row>
    <row r="424" spans="1:10" ht="51" x14ac:dyDescent="0.2">
      <c r="A424" s="31">
        <v>1</v>
      </c>
      <c r="B424" s="136" t="s">
        <v>19091</v>
      </c>
      <c r="C424" s="136" t="s">
        <v>1721</v>
      </c>
      <c r="D424" s="14"/>
      <c r="E424" s="31">
        <v>27.4</v>
      </c>
      <c r="F424" s="136" t="s">
        <v>19092</v>
      </c>
      <c r="G424" s="16" t="s">
        <v>19093</v>
      </c>
      <c r="H424" s="136" t="s">
        <v>19094</v>
      </c>
      <c r="I424" s="136"/>
      <c r="J424" s="136" t="s">
        <v>19095</v>
      </c>
    </row>
    <row r="425" spans="1:10" ht="51" x14ac:dyDescent="0.2">
      <c r="A425" s="31">
        <v>2</v>
      </c>
      <c r="B425" s="136" t="s">
        <v>19096</v>
      </c>
      <c r="C425" s="136" t="s">
        <v>1721</v>
      </c>
      <c r="D425" s="14"/>
      <c r="E425" s="31">
        <v>40.19</v>
      </c>
      <c r="F425" s="136" t="s">
        <v>19097</v>
      </c>
      <c r="G425" s="16" t="s">
        <v>19098</v>
      </c>
      <c r="H425" s="136" t="s">
        <v>19099</v>
      </c>
      <c r="I425" s="136"/>
      <c r="J425" s="136" t="s">
        <v>19100</v>
      </c>
    </row>
    <row r="426" spans="1:10" ht="51" x14ac:dyDescent="0.2">
      <c r="A426" s="31">
        <v>3</v>
      </c>
      <c r="B426" s="136" t="s">
        <v>19101</v>
      </c>
      <c r="C426" s="136" t="s">
        <v>1721</v>
      </c>
      <c r="D426" s="14"/>
      <c r="E426" s="31">
        <v>32</v>
      </c>
      <c r="F426" s="136" t="s">
        <v>19102</v>
      </c>
      <c r="G426" s="16" t="s">
        <v>19103</v>
      </c>
      <c r="H426" s="136" t="s">
        <v>19104</v>
      </c>
      <c r="I426" s="136"/>
      <c r="J426" s="136" t="s">
        <v>18716</v>
      </c>
    </row>
    <row r="427" spans="1:10" ht="51" x14ac:dyDescent="0.2">
      <c r="A427" s="31">
        <v>4</v>
      </c>
      <c r="B427" s="136" t="s">
        <v>19105</v>
      </c>
      <c r="C427" s="136" t="s">
        <v>1721</v>
      </c>
      <c r="D427" s="14"/>
      <c r="E427" s="31">
        <v>1.5</v>
      </c>
      <c r="F427" s="136" t="s">
        <v>19106</v>
      </c>
      <c r="G427" s="16" t="s">
        <v>19107</v>
      </c>
      <c r="H427" s="136" t="s">
        <v>19108</v>
      </c>
      <c r="I427" s="136"/>
      <c r="J427" s="136" t="s">
        <v>18289</v>
      </c>
    </row>
    <row r="428" spans="1:10" ht="51" x14ac:dyDescent="0.2">
      <c r="A428" s="31">
        <v>5</v>
      </c>
      <c r="B428" s="136" t="s">
        <v>19109</v>
      </c>
      <c r="C428" s="136" t="s">
        <v>1721</v>
      </c>
      <c r="D428" s="14"/>
      <c r="E428" s="31">
        <v>7</v>
      </c>
      <c r="F428" s="136" t="s">
        <v>19110</v>
      </c>
      <c r="G428" s="16" t="s">
        <v>19111</v>
      </c>
      <c r="H428" s="136" t="s">
        <v>19112</v>
      </c>
      <c r="I428" s="136"/>
      <c r="J428" s="136" t="s">
        <v>18673</v>
      </c>
    </row>
    <row r="429" spans="1:10" ht="51" x14ac:dyDescent="0.2">
      <c r="A429" s="31">
        <v>6</v>
      </c>
      <c r="B429" s="136" t="s">
        <v>19113</v>
      </c>
      <c r="C429" s="136" t="s">
        <v>1721</v>
      </c>
      <c r="D429" s="14"/>
      <c r="E429" s="31">
        <v>16.899999999999999</v>
      </c>
      <c r="F429" s="136" t="s">
        <v>19114</v>
      </c>
      <c r="G429" s="16" t="s">
        <v>19115</v>
      </c>
      <c r="H429" s="136" t="s">
        <v>19116</v>
      </c>
      <c r="I429" s="136"/>
      <c r="J429" s="136" t="s">
        <v>19117</v>
      </c>
    </row>
    <row r="430" spans="1:10" ht="51" x14ac:dyDescent="0.2">
      <c r="A430" s="31">
        <v>7</v>
      </c>
      <c r="B430" s="136" t="s">
        <v>19118</v>
      </c>
      <c r="C430" s="136" t="s">
        <v>1721</v>
      </c>
      <c r="D430" s="14"/>
      <c r="E430" s="31">
        <v>6</v>
      </c>
      <c r="F430" s="136" t="s">
        <v>19119</v>
      </c>
      <c r="G430" s="16" t="s">
        <v>19119</v>
      </c>
      <c r="H430" s="136" t="s">
        <v>18779</v>
      </c>
      <c r="I430" s="136"/>
      <c r="J430" s="136" t="s">
        <v>18593</v>
      </c>
    </row>
    <row r="431" spans="1:10" ht="51" x14ac:dyDescent="0.2">
      <c r="A431" s="31">
        <v>8</v>
      </c>
      <c r="B431" s="136" t="s">
        <v>19120</v>
      </c>
      <c r="C431" s="136" t="s">
        <v>1721</v>
      </c>
      <c r="D431" s="14"/>
      <c r="E431" s="31">
        <v>30.9</v>
      </c>
      <c r="F431" s="136" t="s">
        <v>19121</v>
      </c>
      <c r="G431" s="16" t="s">
        <v>19121</v>
      </c>
      <c r="H431" s="136" t="s">
        <v>19122</v>
      </c>
      <c r="I431" s="136"/>
      <c r="J431" s="136" t="s">
        <v>18683</v>
      </c>
    </row>
    <row r="432" spans="1:10" ht="51" x14ac:dyDescent="0.2">
      <c r="A432" s="31">
        <v>9</v>
      </c>
      <c r="B432" s="136" t="s">
        <v>19123</v>
      </c>
      <c r="C432" s="136" t="s">
        <v>1721</v>
      </c>
      <c r="D432" s="14"/>
      <c r="E432" s="31">
        <v>5</v>
      </c>
      <c r="F432" s="136" t="s">
        <v>19124</v>
      </c>
      <c r="G432" s="16" t="s">
        <v>19125</v>
      </c>
      <c r="H432" s="136" t="s">
        <v>18779</v>
      </c>
      <c r="I432" s="136"/>
      <c r="J432" s="136" t="s">
        <v>18683</v>
      </c>
    </row>
    <row r="433" spans="1:11" ht="51" x14ac:dyDescent="0.25">
      <c r="A433" s="31">
        <v>10</v>
      </c>
      <c r="B433" s="136" t="s">
        <v>19126</v>
      </c>
      <c r="C433" s="136" t="s">
        <v>1721</v>
      </c>
      <c r="D433" s="14"/>
      <c r="E433" s="31">
        <v>5.25</v>
      </c>
      <c r="F433" s="136" t="s">
        <v>19127</v>
      </c>
      <c r="G433" s="16" t="s">
        <v>19127</v>
      </c>
      <c r="H433" s="136" t="s">
        <v>19128</v>
      </c>
      <c r="I433" s="136"/>
      <c r="J433" s="136" t="s">
        <v>18593</v>
      </c>
      <c r="K433"/>
    </row>
    <row r="434" spans="1:11" ht="51" x14ac:dyDescent="0.25">
      <c r="A434" s="31">
        <v>11</v>
      </c>
      <c r="B434" s="136" t="s">
        <v>19129</v>
      </c>
      <c r="C434" s="136" t="s">
        <v>1721</v>
      </c>
      <c r="D434" s="14"/>
      <c r="E434" s="31">
        <v>2</v>
      </c>
      <c r="F434" s="136" t="s">
        <v>19130</v>
      </c>
      <c r="G434" s="16" t="s">
        <v>19130</v>
      </c>
      <c r="H434" s="136" t="s">
        <v>19131</v>
      </c>
      <c r="I434" s="136"/>
      <c r="J434" s="136" t="s">
        <v>18673</v>
      </c>
      <c r="K434"/>
    </row>
    <row r="435" spans="1:11" ht="51" x14ac:dyDescent="0.25">
      <c r="A435" s="31">
        <v>12</v>
      </c>
      <c r="B435" s="136" t="s">
        <v>19132</v>
      </c>
      <c r="C435" s="136" t="s">
        <v>1721</v>
      </c>
      <c r="D435" s="14"/>
      <c r="E435" s="31">
        <v>3</v>
      </c>
      <c r="F435" s="136" t="s">
        <v>19133</v>
      </c>
      <c r="G435" s="16" t="s">
        <v>19133</v>
      </c>
      <c r="H435" s="136" t="s">
        <v>18779</v>
      </c>
      <c r="I435" s="136"/>
      <c r="J435" s="136" t="s">
        <v>18593</v>
      </c>
      <c r="K435"/>
    </row>
    <row r="436" spans="1:11" ht="51" x14ac:dyDescent="0.25">
      <c r="A436" s="31">
        <v>13</v>
      </c>
      <c r="B436" s="136" t="s">
        <v>19134</v>
      </c>
      <c r="C436" s="136" t="s">
        <v>1721</v>
      </c>
      <c r="D436" s="14"/>
      <c r="E436" s="31">
        <v>2.5</v>
      </c>
      <c r="F436" s="136" t="s">
        <v>19135</v>
      </c>
      <c r="G436" s="16" t="s">
        <v>19136</v>
      </c>
      <c r="H436" s="136" t="s">
        <v>19137</v>
      </c>
      <c r="I436" s="136"/>
      <c r="J436" s="136" t="s">
        <v>18593</v>
      </c>
      <c r="K436"/>
    </row>
    <row r="437" spans="1:11" ht="59.25" customHeight="1" x14ac:dyDescent="0.25">
      <c r="A437" s="162"/>
      <c r="B437" s="164" t="s">
        <v>19138</v>
      </c>
      <c r="C437" s="164">
        <v>13</v>
      </c>
      <c r="D437" s="164"/>
      <c r="E437" s="162">
        <f>SUM(E424:E436)</f>
        <v>179.64000000000001</v>
      </c>
      <c r="F437" s="162"/>
      <c r="G437" s="164"/>
      <c r="H437" s="164"/>
      <c r="I437" s="164"/>
      <c r="J437" s="164"/>
      <c r="K437"/>
    </row>
    <row r="438" spans="1:11" ht="45" customHeight="1" x14ac:dyDescent="0.25">
      <c r="A438" s="168"/>
      <c r="B438" s="169" t="s">
        <v>19139</v>
      </c>
      <c r="C438" s="169">
        <v>366</v>
      </c>
      <c r="D438" s="169"/>
      <c r="E438" s="168">
        <f>E437+E423+E421+E372+E228+E56</f>
        <v>100958.01750000002</v>
      </c>
      <c r="F438" s="168">
        <v>91894.697499999995</v>
      </c>
      <c r="G438" s="169"/>
      <c r="H438" s="169"/>
      <c r="I438" s="169"/>
      <c r="J438" s="169"/>
      <c r="K438"/>
    </row>
    <row r="439" spans="1:11" ht="49.5" customHeight="1" x14ac:dyDescent="0.2">
      <c r="A439" s="172"/>
      <c r="B439" s="173" t="s">
        <v>3213</v>
      </c>
      <c r="C439" s="173">
        <v>396</v>
      </c>
      <c r="D439" s="173"/>
      <c r="E439" s="172">
        <f>E438+E49</f>
        <v>165603.93750000003</v>
      </c>
      <c r="F439" s="173"/>
      <c r="G439" s="173"/>
      <c r="H439" s="173"/>
      <c r="I439" s="173"/>
      <c r="J439" s="173"/>
      <c r="K439" s="739"/>
    </row>
  </sheetData>
  <mergeCells count="16">
    <mergeCell ref="A1:J1"/>
    <mergeCell ref="A2:J2"/>
    <mergeCell ref="A6:J6"/>
    <mergeCell ref="A50:J50"/>
    <mergeCell ref="A62:A63"/>
    <mergeCell ref="B62:B63"/>
    <mergeCell ref="C62:C63"/>
    <mergeCell ref="D62:D63"/>
    <mergeCell ref="A64:A65"/>
    <mergeCell ref="B64:B65"/>
    <mergeCell ref="C64:C65"/>
    <mergeCell ref="D64:D65"/>
    <mergeCell ref="A119:A120"/>
    <mergeCell ref="B119:B120"/>
    <mergeCell ref="C119:C120"/>
    <mergeCell ref="D119:D12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7"/>
  <sheetViews>
    <sheetView workbookViewId="0">
      <selection activeCell="C52" sqref="C52"/>
    </sheetView>
  </sheetViews>
  <sheetFormatPr defaultColWidth="9.140625" defaultRowHeight="12.75" x14ac:dyDescent="0.25"/>
  <cols>
    <col min="1" max="1" width="5" style="740" customWidth="1"/>
    <col min="2" max="2" width="18" style="788" customWidth="1"/>
    <col min="3" max="3" width="13.140625" style="788" customWidth="1"/>
    <col min="4" max="4" width="14.85546875" style="788" customWidth="1"/>
    <col min="5" max="5" width="11.7109375" style="788" customWidth="1"/>
    <col min="6" max="6" width="28.5703125" style="788" customWidth="1"/>
    <col min="7" max="8" width="22.42578125" style="788" customWidth="1"/>
    <col min="9" max="9" width="24.5703125" style="788" customWidth="1"/>
    <col min="10" max="10" width="26.140625" style="740" customWidth="1"/>
    <col min="11" max="11" width="22.85546875" style="740" customWidth="1"/>
    <col min="12" max="256" width="9.140625" style="740"/>
    <col min="257" max="257" width="5.7109375" style="740" bestFit="1" customWidth="1"/>
    <col min="258" max="258" width="23" style="740" customWidth="1"/>
    <col min="259" max="259" width="16.5703125" style="740" customWidth="1"/>
    <col min="260" max="260" width="14.42578125" style="740" customWidth="1"/>
    <col min="261" max="261" width="14.5703125" style="740" customWidth="1"/>
    <col min="262" max="262" width="29.85546875" style="740" customWidth="1"/>
    <col min="263" max="264" width="22.42578125" style="740" customWidth="1"/>
    <col min="265" max="265" width="24.5703125" style="740" customWidth="1"/>
    <col min="266" max="266" width="26.140625" style="740" customWidth="1"/>
    <col min="267" max="267" width="22.85546875" style="740" customWidth="1"/>
    <col min="268" max="512" width="9.140625" style="740"/>
    <col min="513" max="513" width="5.7109375" style="740" bestFit="1" customWidth="1"/>
    <col min="514" max="514" width="23" style="740" customWidth="1"/>
    <col min="515" max="515" width="16.5703125" style="740" customWidth="1"/>
    <col min="516" max="516" width="14.42578125" style="740" customWidth="1"/>
    <col min="517" max="517" width="14.5703125" style="740" customWidth="1"/>
    <col min="518" max="518" width="29.85546875" style="740" customWidth="1"/>
    <col min="519" max="520" width="22.42578125" style="740" customWidth="1"/>
    <col min="521" max="521" width="24.5703125" style="740" customWidth="1"/>
    <col min="522" max="522" width="26.140625" style="740" customWidth="1"/>
    <col min="523" max="523" width="22.85546875" style="740" customWidth="1"/>
    <col min="524" max="768" width="9.140625" style="740"/>
    <col min="769" max="769" width="5.7109375" style="740" bestFit="1" customWidth="1"/>
    <col min="770" max="770" width="23" style="740" customWidth="1"/>
    <col min="771" max="771" width="16.5703125" style="740" customWidth="1"/>
    <col min="772" max="772" width="14.42578125" style="740" customWidth="1"/>
    <col min="773" max="773" width="14.5703125" style="740" customWidth="1"/>
    <col min="774" max="774" width="29.85546875" style="740" customWidth="1"/>
    <col min="775" max="776" width="22.42578125" style="740" customWidth="1"/>
    <col min="777" max="777" width="24.5703125" style="740" customWidth="1"/>
    <col min="778" max="778" width="26.140625" style="740" customWidth="1"/>
    <col min="779" max="779" width="22.85546875" style="740" customWidth="1"/>
    <col min="780" max="1024" width="9.140625" style="740"/>
    <col min="1025" max="1025" width="5.7109375" style="740" bestFit="1" customWidth="1"/>
    <col min="1026" max="1026" width="23" style="740" customWidth="1"/>
    <col min="1027" max="1027" width="16.5703125" style="740" customWidth="1"/>
    <col min="1028" max="1028" width="14.42578125" style="740" customWidth="1"/>
    <col min="1029" max="1029" width="14.5703125" style="740" customWidth="1"/>
    <col min="1030" max="1030" width="29.85546875" style="740" customWidth="1"/>
    <col min="1031" max="1032" width="22.42578125" style="740" customWidth="1"/>
    <col min="1033" max="1033" width="24.5703125" style="740" customWidth="1"/>
    <col min="1034" max="1034" width="26.140625" style="740" customWidth="1"/>
    <col min="1035" max="1035" width="22.85546875" style="740" customWidth="1"/>
    <col min="1036" max="1280" width="9.140625" style="740"/>
    <col min="1281" max="1281" width="5.7109375" style="740" bestFit="1" customWidth="1"/>
    <col min="1282" max="1282" width="23" style="740" customWidth="1"/>
    <col min="1283" max="1283" width="16.5703125" style="740" customWidth="1"/>
    <col min="1284" max="1284" width="14.42578125" style="740" customWidth="1"/>
    <col min="1285" max="1285" width="14.5703125" style="740" customWidth="1"/>
    <col min="1286" max="1286" width="29.85546875" style="740" customWidth="1"/>
    <col min="1287" max="1288" width="22.42578125" style="740" customWidth="1"/>
    <col min="1289" max="1289" width="24.5703125" style="740" customWidth="1"/>
    <col min="1290" max="1290" width="26.140625" style="740" customWidth="1"/>
    <col min="1291" max="1291" width="22.85546875" style="740" customWidth="1"/>
    <col min="1292" max="1536" width="9.140625" style="740"/>
    <col min="1537" max="1537" width="5.7109375" style="740" bestFit="1" customWidth="1"/>
    <col min="1538" max="1538" width="23" style="740" customWidth="1"/>
    <col min="1539" max="1539" width="16.5703125" style="740" customWidth="1"/>
    <col min="1540" max="1540" width="14.42578125" style="740" customWidth="1"/>
    <col min="1541" max="1541" width="14.5703125" style="740" customWidth="1"/>
    <col min="1542" max="1542" width="29.85546875" style="740" customWidth="1"/>
    <col min="1543" max="1544" width="22.42578125" style="740" customWidth="1"/>
    <col min="1545" max="1545" width="24.5703125" style="740" customWidth="1"/>
    <col min="1546" max="1546" width="26.140625" style="740" customWidth="1"/>
    <col min="1547" max="1547" width="22.85546875" style="740" customWidth="1"/>
    <col min="1548" max="1792" width="9.140625" style="740"/>
    <col min="1793" max="1793" width="5.7109375" style="740" bestFit="1" customWidth="1"/>
    <col min="1794" max="1794" width="23" style="740" customWidth="1"/>
    <col min="1795" max="1795" width="16.5703125" style="740" customWidth="1"/>
    <col min="1796" max="1796" width="14.42578125" style="740" customWidth="1"/>
    <col min="1797" max="1797" width="14.5703125" style="740" customWidth="1"/>
    <col min="1798" max="1798" width="29.85546875" style="740" customWidth="1"/>
    <col min="1799" max="1800" width="22.42578125" style="740" customWidth="1"/>
    <col min="1801" max="1801" width="24.5703125" style="740" customWidth="1"/>
    <col min="1802" max="1802" width="26.140625" style="740" customWidth="1"/>
    <col min="1803" max="1803" width="22.85546875" style="740" customWidth="1"/>
    <col min="1804" max="2048" width="9.140625" style="740"/>
    <col min="2049" max="2049" width="5.7109375" style="740" bestFit="1" customWidth="1"/>
    <col min="2050" max="2050" width="23" style="740" customWidth="1"/>
    <col min="2051" max="2051" width="16.5703125" style="740" customWidth="1"/>
    <col min="2052" max="2052" width="14.42578125" style="740" customWidth="1"/>
    <col min="2053" max="2053" width="14.5703125" style="740" customWidth="1"/>
    <col min="2054" max="2054" width="29.85546875" style="740" customWidth="1"/>
    <col min="2055" max="2056" width="22.42578125" style="740" customWidth="1"/>
    <col min="2057" max="2057" width="24.5703125" style="740" customWidth="1"/>
    <col min="2058" max="2058" width="26.140625" style="740" customWidth="1"/>
    <col min="2059" max="2059" width="22.85546875" style="740" customWidth="1"/>
    <col min="2060" max="2304" width="9.140625" style="740"/>
    <col min="2305" max="2305" width="5.7109375" style="740" bestFit="1" customWidth="1"/>
    <col min="2306" max="2306" width="23" style="740" customWidth="1"/>
    <col min="2307" max="2307" width="16.5703125" style="740" customWidth="1"/>
    <col min="2308" max="2308" width="14.42578125" style="740" customWidth="1"/>
    <col min="2309" max="2309" width="14.5703125" style="740" customWidth="1"/>
    <col min="2310" max="2310" width="29.85546875" style="740" customWidth="1"/>
    <col min="2311" max="2312" width="22.42578125" style="740" customWidth="1"/>
    <col min="2313" max="2313" width="24.5703125" style="740" customWidth="1"/>
    <col min="2314" max="2314" width="26.140625" style="740" customWidth="1"/>
    <col min="2315" max="2315" width="22.85546875" style="740" customWidth="1"/>
    <col min="2316" max="2560" width="9.140625" style="740"/>
    <col min="2561" max="2561" width="5.7109375" style="740" bestFit="1" customWidth="1"/>
    <col min="2562" max="2562" width="23" style="740" customWidth="1"/>
    <col min="2563" max="2563" width="16.5703125" style="740" customWidth="1"/>
    <col min="2564" max="2564" width="14.42578125" style="740" customWidth="1"/>
    <col min="2565" max="2565" width="14.5703125" style="740" customWidth="1"/>
    <col min="2566" max="2566" width="29.85546875" style="740" customWidth="1"/>
    <col min="2567" max="2568" width="22.42578125" style="740" customWidth="1"/>
    <col min="2569" max="2569" width="24.5703125" style="740" customWidth="1"/>
    <col min="2570" max="2570" width="26.140625" style="740" customWidth="1"/>
    <col min="2571" max="2571" width="22.85546875" style="740" customWidth="1"/>
    <col min="2572" max="2816" width="9.140625" style="740"/>
    <col min="2817" max="2817" width="5.7109375" style="740" bestFit="1" customWidth="1"/>
    <col min="2818" max="2818" width="23" style="740" customWidth="1"/>
    <col min="2819" max="2819" width="16.5703125" style="740" customWidth="1"/>
    <col min="2820" max="2820" width="14.42578125" style="740" customWidth="1"/>
    <col min="2821" max="2821" width="14.5703125" style="740" customWidth="1"/>
    <col min="2822" max="2822" width="29.85546875" style="740" customWidth="1"/>
    <col min="2823" max="2824" width="22.42578125" style="740" customWidth="1"/>
    <col min="2825" max="2825" width="24.5703125" style="740" customWidth="1"/>
    <col min="2826" max="2826" width="26.140625" style="740" customWidth="1"/>
    <col min="2827" max="2827" width="22.85546875" style="740" customWidth="1"/>
    <col min="2828" max="3072" width="9.140625" style="740"/>
    <col min="3073" max="3073" width="5.7109375" style="740" bestFit="1" customWidth="1"/>
    <col min="3074" max="3074" width="23" style="740" customWidth="1"/>
    <col min="3075" max="3075" width="16.5703125" style="740" customWidth="1"/>
    <col min="3076" max="3076" width="14.42578125" style="740" customWidth="1"/>
    <col min="3077" max="3077" width="14.5703125" style="740" customWidth="1"/>
    <col min="3078" max="3078" width="29.85546875" style="740" customWidth="1"/>
    <col min="3079" max="3080" width="22.42578125" style="740" customWidth="1"/>
    <col min="3081" max="3081" width="24.5703125" style="740" customWidth="1"/>
    <col min="3082" max="3082" width="26.140625" style="740" customWidth="1"/>
    <col min="3083" max="3083" width="22.85546875" style="740" customWidth="1"/>
    <col min="3084" max="3328" width="9.140625" style="740"/>
    <col min="3329" max="3329" width="5.7109375" style="740" bestFit="1" customWidth="1"/>
    <col min="3330" max="3330" width="23" style="740" customWidth="1"/>
    <col min="3331" max="3331" width="16.5703125" style="740" customWidth="1"/>
    <col min="3332" max="3332" width="14.42578125" style="740" customWidth="1"/>
    <col min="3333" max="3333" width="14.5703125" style="740" customWidth="1"/>
    <col min="3334" max="3334" width="29.85546875" style="740" customWidth="1"/>
    <col min="3335" max="3336" width="22.42578125" style="740" customWidth="1"/>
    <col min="3337" max="3337" width="24.5703125" style="740" customWidth="1"/>
    <col min="3338" max="3338" width="26.140625" style="740" customWidth="1"/>
    <col min="3339" max="3339" width="22.85546875" style="740" customWidth="1"/>
    <col min="3340" max="3584" width="9.140625" style="740"/>
    <col min="3585" max="3585" width="5.7109375" style="740" bestFit="1" customWidth="1"/>
    <col min="3586" max="3586" width="23" style="740" customWidth="1"/>
    <col min="3587" max="3587" width="16.5703125" style="740" customWidth="1"/>
    <col min="3588" max="3588" width="14.42578125" style="740" customWidth="1"/>
    <col min="3589" max="3589" width="14.5703125" style="740" customWidth="1"/>
    <col min="3590" max="3590" width="29.85546875" style="740" customWidth="1"/>
    <col min="3591" max="3592" width="22.42578125" style="740" customWidth="1"/>
    <col min="3593" max="3593" width="24.5703125" style="740" customWidth="1"/>
    <col min="3594" max="3594" width="26.140625" style="740" customWidth="1"/>
    <col min="3595" max="3595" width="22.85546875" style="740" customWidth="1"/>
    <col min="3596" max="3840" width="9.140625" style="740"/>
    <col min="3841" max="3841" width="5.7109375" style="740" bestFit="1" customWidth="1"/>
    <col min="3842" max="3842" width="23" style="740" customWidth="1"/>
    <col min="3843" max="3843" width="16.5703125" style="740" customWidth="1"/>
    <col min="3844" max="3844" width="14.42578125" style="740" customWidth="1"/>
    <col min="3845" max="3845" width="14.5703125" style="740" customWidth="1"/>
    <col min="3846" max="3846" width="29.85546875" style="740" customWidth="1"/>
    <col min="3847" max="3848" width="22.42578125" style="740" customWidth="1"/>
    <col min="3849" max="3849" width="24.5703125" style="740" customWidth="1"/>
    <col min="3850" max="3850" width="26.140625" style="740" customWidth="1"/>
    <col min="3851" max="3851" width="22.85546875" style="740" customWidth="1"/>
    <col min="3852" max="4096" width="9.140625" style="740"/>
    <col min="4097" max="4097" width="5.7109375" style="740" bestFit="1" customWidth="1"/>
    <col min="4098" max="4098" width="23" style="740" customWidth="1"/>
    <col min="4099" max="4099" width="16.5703125" style="740" customWidth="1"/>
    <col min="4100" max="4100" width="14.42578125" style="740" customWidth="1"/>
    <col min="4101" max="4101" width="14.5703125" style="740" customWidth="1"/>
    <col min="4102" max="4102" width="29.85546875" style="740" customWidth="1"/>
    <col min="4103" max="4104" width="22.42578125" style="740" customWidth="1"/>
    <col min="4105" max="4105" width="24.5703125" style="740" customWidth="1"/>
    <col min="4106" max="4106" width="26.140625" style="740" customWidth="1"/>
    <col min="4107" max="4107" width="22.85546875" style="740" customWidth="1"/>
    <col min="4108" max="4352" width="9.140625" style="740"/>
    <col min="4353" max="4353" width="5.7109375" style="740" bestFit="1" customWidth="1"/>
    <col min="4354" max="4354" width="23" style="740" customWidth="1"/>
    <col min="4355" max="4355" width="16.5703125" style="740" customWidth="1"/>
    <col min="4356" max="4356" width="14.42578125" style="740" customWidth="1"/>
    <col min="4357" max="4357" width="14.5703125" style="740" customWidth="1"/>
    <col min="4358" max="4358" width="29.85546875" style="740" customWidth="1"/>
    <col min="4359" max="4360" width="22.42578125" style="740" customWidth="1"/>
    <col min="4361" max="4361" width="24.5703125" style="740" customWidth="1"/>
    <col min="4362" max="4362" width="26.140625" style="740" customWidth="1"/>
    <col min="4363" max="4363" width="22.85546875" style="740" customWidth="1"/>
    <col min="4364" max="4608" width="9.140625" style="740"/>
    <col min="4609" max="4609" width="5.7109375" style="740" bestFit="1" customWidth="1"/>
    <col min="4610" max="4610" width="23" style="740" customWidth="1"/>
    <col min="4611" max="4611" width="16.5703125" style="740" customWidth="1"/>
    <col min="4612" max="4612" width="14.42578125" style="740" customWidth="1"/>
    <col min="4613" max="4613" width="14.5703125" style="740" customWidth="1"/>
    <col min="4614" max="4614" width="29.85546875" style="740" customWidth="1"/>
    <col min="4615" max="4616" width="22.42578125" style="740" customWidth="1"/>
    <col min="4617" max="4617" width="24.5703125" style="740" customWidth="1"/>
    <col min="4618" max="4618" width="26.140625" style="740" customWidth="1"/>
    <col min="4619" max="4619" width="22.85546875" style="740" customWidth="1"/>
    <col min="4620" max="4864" width="9.140625" style="740"/>
    <col min="4865" max="4865" width="5.7109375" style="740" bestFit="1" customWidth="1"/>
    <col min="4866" max="4866" width="23" style="740" customWidth="1"/>
    <col min="4867" max="4867" width="16.5703125" style="740" customWidth="1"/>
    <col min="4868" max="4868" width="14.42578125" style="740" customWidth="1"/>
    <col min="4869" max="4869" width="14.5703125" style="740" customWidth="1"/>
    <col min="4870" max="4870" width="29.85546875" style="740" customWidth="1"/>
    <col min="4871" max="4872" width="22.42578125" style="740" customWidth="1"/>
    <col min="4873" max="4873" width="24.5703125" style="740" customWidth="1"/>
    <col min="4874" max="4874" width="26.140625" style="740" customWidth="1"/>
    <col min="4875" max="4875" width="22.85546875" style="740" customWidth="1"/>
    <col min="4876" max="5120" width="9.140625" style="740"/>
    <col min="5121" max="5121" width="5.7109375" style="740" bestFit="1" customWidth="1"/>
    <col min="5122" max="5122" width="23" style="740" customWidth="1"/>
    <col min="5123" max="5123" width="16.5703125" style="740" customWidth="1"/>
    <col min="5124" max="5124" width="14.42578125" style="740" customWidth="1"/>
    <col min="5125" max="5125" width="14.5703125" style="740" customWidth="1"/>
    <col min="5126" max="5126" width="29.85546875" style="740" customWidth="1"/>
    <col min="5127" max="5128" width="22.42578125" style="740" customWidth="1"/>
    <col min="5129" max="5129" width="24.5703125" style="740" customWidth="1"/>
    <col min="5130" max="5130" width="26.140625" style="740" customWidth="1"/>
    <col min="5131" max="5131" width="22.85546875" style="740" customWidth="1"/>
    <col min="5132" max="5376" width="9.140625" style="740"/>
    <col min="5377" max="5377" width="5.7109375" style="740" bestFit="1" customWidth="1"/>
    <col min="5378" max="5378" width="23" style="740" customWidth="1"/>
    <col min="5379" max="5379" width="16.5703125" style="740" customWidth="1"/>
    <col min="5380" max="5380" width="14.42578125" style="740" customWidth="1"/>
    <col min="5381" max="5381" width="14.5703125" style="740" customWidth="1"/>
    <col min="5382" max="5382" width="29.85546875" style="740" customWidth="1"/>
    <col min="5383" max="5384" width="22.42578125" style="740" customWidth="1"/>
    <col min="5385" max="5385" width="24.5703125" style="740" customWidth="1"/>
    <col min="5386" max="5386" width="26.140625" style="740" customWidth="1"/>
    <col min="5387" max="5387" width="22.85546875" style="740" customWidth="1"/>
    <col min="5388" max="5632" width="9.140625" style="740"/>
    <col min="5633" max="5633" width="5.7109375" style="740" bestFit="1" customWidth="1"/>
    <col min="5634" max="5634" width="23" style="740" customWidth="1"/>
    <col min="5635" max="5635" width="16.5703125" style="740" customWidth="1"/>
    <col min="5636" max="5636" width="14.42578125" style="740" customWidth="1"/>
    <col min="5637" max="5637" width="14.5703125" style="740" customWidth="1"/>
    <col min="5638" max="5638" width="29.85546875" style="740" customWidth="1"/>
    <col min="5639" max="5640" width="22.42578125" style="740" customWidth="1"/>
    <col min="5641" max="5641" width="24.5703125" style="740" customWidth="1"/>
    <col min="5642" max="5642" width="26.140625" style="740" customWidth="1"/>
    <col min="5643" max="5643" width="22.85546875" style="740" customWidth="1"/>
    <col min="5644" max="5888" width="9.140625" style="740"/>
    <col min="5889" max="5889" width="5.7109375" style="740" bestFit="1" customWidth="1"/>
    <col min="5890" max="5890" width="23" style="740" customWidth="1"/>
    <col min="5891" max="5891" width="16.5703125" style="740" customWidth="1"/>
    <col min="5892" max="5892" width="14.42578125" style="740" customWidth="1"/>
    <col min="5893" max="5893" width="14.5703125" style="740" customWidth="1"/>
    <col min="5894" max="5894" width="29.85546875" style="740" customWidth="1"/>
    <col min="5895" max="5896" width="22.42578125" style="740" customWidth="1"/>
    <col min="5897" max="5897" width="24.5703125" style="740" customWidth="1"/>
    <col min="5898" max="5898" width="26.140625" style="740" customWidth="1"/>
    <col min="5899" max="5899" width="22.85546875" style="740" customWidth="1"/>
    <col min="5900" max="6144" width="9.140625" style="740"/>
    <col min="6145" max="6145" width="5.7109375" style="740" bestFit="1" customWidth="1"/>
    <col min="6146" max="6146" width="23" style="740" customWidth="1"/>
    <col min="6147" max="6147" width="16.5703125" style="740" customWidth="1"/>
    <col min="6148" max="6148" width="14.42578125" style="740" customWidth="1"/>
    <col min="6149" max="6149" width="14.5703125" style="740" customWidth="1"/>
    <col min="6150" max="6150" width="29.85546875" style="740" customWidth="1"/>
    <col min="6151" max="6152" width="22.42578125" style="740" customWidth="1"/>
    <col min="6153" max="6153" width="24.5703125" style="740" customWidth="1"/>
    <col min="6154" max="6154" width="26.140625" style="740" customWidth="1"/>
    <col min="6155" max="6155" width="22.85546875" style="740" customWidth="1"/>
    <col min="6156" max="6400" width="9.140625" style="740"/>
    <col min="6401" max="6401" width="5.7109375" style="740" bestFit="1" customWidth="1"/>
    <col min="6402" max="6402" width="23" style="740" customWidth="1"/>
    <col min="6403" max="6403" width="16.5703125" style="740" customWidth="1"/>
    <col min="6404" max="6404" width="14.42578125" style="740" customWidth="1"/>
    <col min="6405" max="6405" width="14.5703125" style="740" customWidth="1"/>
    <col min="6406" max="6406" width="29.85546875" style="740" customWidth="1"/>
    <col min="6407" max="6408" width="22.42578125" style="740" customWidth="1"/>
    <col min="6409" max="6409" width="24.5703125" style="740" customWidth="1"/>
    <col min="6410" max="6410" width="26.140625" style="740" customWidth="1"/>
    <col min="6411" max="6411" width="22.85546875" style="740" customWidth="1"/>
    <col min="6412" max="6656" width="9.140625" style="740"/>
    <col min="6657" max="6657" width="5.7109375" style="740" bestFit="1" customWidth="1"/>
    <col min="6658" max="6658" width="23" style="740" customWidth="1"/>
    <col min="6659" max="6659" width="16.5703125" style="740" customWidth="1"/>
    <col min="6660" max="6660" width="14.42578125" style="740" customWidth="1"/>
    <col min="6661" max="6661" width="14.5703125" style="740" customWidth="1"/>
    <col min="6662" max="6662" width="29.85546875" style="740" customWidth="1"/>
    <col min="6663" max="6664" width="22.42578125" style="740" customWidth="1"/>
    <col min="6665" max="6665" width="24.5703125" style="740" customWidth="1"/>
    <col min="6666" max="6666" width="26.140625" style="740" customWidth="1"/>
    <col min="6667" max="6667" width="22.85546875" style="740" customWidth="1"/>
    <col min="6668" max="6912" width="9.140625" style="740"/>
    <col min="6913" max="6913" width="5.7109375" style="740" bestFit="1" customWidth="1"/>
    <col min="6914" max="6914" width="23" style="740" customWidth="1"/>
    <col min="6915" max="6915" width="16.5703125" style="740" customWidth="1"/>
    <col min="6916" max="6916" width="14.42578125" style="740" customWidth="1"/>
    <col min="6917" max="6917" width="14.5703125" style="740" customWidth="1"/>
    <col min="6918" max="6918" width="29.85546875" style="740" customWidth="1"/>
    <col min="6919" max="6920" width="22.42578125" style="740" customWidth="1"/>
    <col min="6921" max="6921" width="24.5703125" style="740" customWidth="1"/>
    <col min="6922" max="6922" width="26.140625" style="740" customWidth="1"/>
    <col min="6923" max="6923" width="22.85546875" style="740" customWidth="1"/>
    <col min="6924" max="7168" width="9.140625" style="740"/>
    <col min="7169" max="7169" width="5.7109375" style="740" bestFit="1" customWidth="1"/>
    <col min="7170" max="7170" width="23" style="740" customWidth="1"/>
    <col min="7171" max="7171" width="16.5703125" style="740" customWidth="1"/>
    <col min="7172" max="7172" width="14.42578125" style="740" customWidth="1"/>
    <col min="7173" max="7173" width="14.5703125" style="740" customWidth="1"/>
    <col min="7174" max="7174" width="29.85546875" style="740" customWidth="1"/>
    <col min="7175" max="7176" width="22.42578125" style="740" customWidth="1"/>
    <col min="7177" max="7177" width="24.5703125" style="740" customWidth="1"/>
    <col min="7178" max="7178" width="26.140625" style="740" customWidth="1"/>
    <col min="7179" max="7179" width="22.85546875" style="740" customWidth="1"/>
    <col min="7180" max="7424" width="9.140625" style="740"/>
    <col min="7425" max="7425" width="5.7109375" style="740" bestFit="1" customWidth="1"/>
    <col min="7426" max="7426" width="23" style="740" customWidth="1"/>
    <col min="7427" max="7427" width="16.5703125" style="740" customWidth="1"/>
    <col min="7428" max="7428" width="14.42578125" style="740" customWidth="1"/>
    <col min="7429" max="7429" width="14.5703125" style="740" customWidth="1"/>
    <col min="7430" max="7430" width="29.85546875" style="740" customWidth="1"/>
    <col min="7431" max="7432" width="22.42578125" style="740" customWidth="1"/>
    <col min="7433" max="7433" width="24.5703125" style="740" customWidth="1"/>
    <col min="7434" max="7434" width="26.140625" style="740" customWidth="1"/>
    <col min="7435" max="7435" width="22.85546875" style="740" customWidth="1"/>
    <col min="7436" max="7680" width="9.140625" style="740"/>
    <col min="7681" max="7681" width="5.7109375" style="740" bestFit="1" customWidth="1"/>
    <col min="7682" max="7682" width="23" style="740" customWidth="1"/>
    <col min="7683" max="7683" width="16.5703125" style="740" customWidth="1"/>
    <col min="7684" max="7684" width="14.42578125" style="740" customWidth="1"/>
    <col min="7685" max="7685" width="14.5703125" style="740" customWidth="1"/>
    <col min="7686" max="7686" width="29.85546875" style="740" customWidth="1"/>
    <col min="7687" max="7688" width="22.42578125" style="740" customWidth="1"/>
    <col min="7689" max="7689" width="24.5703125" style="740" customWidth="1"/>
    <col min="7690" max="7690" width="26.140625" style="740" customWidth="1"/>
    <col min="7691" max="7691" width="22.85546875" style="740" customWidth="1"/>
    <col min="7692" max="7936" width="9.140625" style="740"/>
    <col min="7937" max="7937" width="5.7109375" style="740" bestFit="1" customWidth="1"/>
    <col min="7938" max="7938" width="23" style="740" customWidth="1"/>
    <col min="7939" max="7939" width="16.5703125" style="740" customWidth="1"/>
    <col min="7940" max="7940" width="14.42578125" style="740" customWidth="1"/>
    <col min="7941" max="7941" width="14.5703125" style="740" customWidth="1"/>
    <col min="7942" max="7942" width="29.85546875" style="740" customWidth="1"/>
    <col min="7943" max="7944" width="22.42578125" style="740" customWidth="1"/>
    <col min="7945" max="7945" width="24.5703125" style="740" customWidth="1"/>
    <col min="7946" max="7946" width="26.140625" style="740" customWidth="1"/>
    <col min="7947" max="7947" width="22.85546875" style="740" customWidth="1"/>
    <col min="7948" max="8192" width="9.140625" style="740"/>
    <col min="8193" max="8193" width="5.7109375" style="740" bestFit="1" customWidth="1"/>
    <col min="8194" max="8194" width="23" style="740" customWidth="1"/>
    <col min="8195" max="8195" width="16.5703125" style="740" customWidth="1"/>
    <col min="8196" max="8196" width="14.42578125" style="740" customWidth="1"/>
    <col min="8197" max="8197" width="14.5703125" style="740" customWidth="1"/>
    <col min="8198" max="8198" width="29.85546875" style="740" customWidth="1"/>
    <col min="8199" max="8200" width="22.42578125" style="740" customWidth="1"/>
    <col min="8201" max="8201" width="24.5703125" style="740" customWidth="1"/>
    <col min="8202" max="8202" width="26.140625" style="740" customWidth="1"/>
    <col min="8203" max="8203" width="22.85546875" style="740" customWidth="1"/>
    <col min="8204" max="8448" width="9.140625" style="740"/>
    <col min="8449" max="8449" width="5.7109375" style="740" bestFit="1" customWidth="1"/>
    <col min="8450" max="8450" width="23" style="740" customWidth="1"/>
    <col min="8451" max="8451" width="16.5703125" style="740" customWidth="1"/>
    <col min="8452" max="8452" width="14.42578125" style="740" customWidth="1"/>
    <col min="8453" max="8453" width="14.5703125" style="740" customWidth="1"/>
    <col min="8454" max="8454" width="29.85546875" style="740" customWidth="1"/>
    <col min="8455" max="8456" width="22.42578125" style="740" customWidth="1"/>
    <col min="8457" max="8457" width="24.5703125" style="740" customWidth="1"/>
    <col min="8458" max="8458" width="26.140625" style="740" customWidth="1"/>
    <col min="8459" max="8459" width="22.85546875" style="740" customWidth="1"/>
    <col min="8460" max="8704" width="9.140625" style="740"/>
    <col min="8705" max="8705" width="5.7109375" style="740" bestFit="1" customWidth="1"/>
    <col min="8706" max="8706" width="23" style="740" customWidth="1"/>
    <col min="8707" max="8707" width="16.5703125" style="740" customWidth="1"/>
    <col min="8708" max="8708" width="14.42578125" style="740" customWidth="1"/>
    <col min="8709" max="8709" width="14.5703125" style="740" customWidth="1"/>
    <col min="8710" max="8710" width="29.85546875" style="740" customWidth="1"/>
    <col min="8711" max="8712" width="22.42578125" style="740" customWidth="1"/>
    <col min="8713" max="8713" width="24.5703125" style="740" customWidth="1"/>
    <col min="8714" max="8714" width="26.140625" style="740" customWidth="1"/>
    <col min="8715" max="8715" width="22.85546875" style="740" customWidth="1"/>
    <col min="8716" max="8960" width="9.140625" style="740"/>
    <col min="8961" max="8961" width="5.7109375" style="740" bestFit="1" customWidth="1"/>
    <col min="8962" max="8962" width="23" style="740" customWidth="1"/>
    <col min="8963" max="8963" width="16.5703125" style="740" customWidth="1"/>
    <col min="8964" max="8964" width="14.42578125" style="740" customWidth="1"/>
    <col min="8965" max="8965" width="14.5703125" style="740" customWidth="1"/>
    <col min="8966" max="8966" width="29.85546875" style="740" customWidth="1"/>
    <col min="8967" max="8968" width="22.42578125" style="740" customWidth="1"/>
    <col min="8969" max="8969" width="24.5703125" style="740" customWidth="1"/>
    <col min="8970" max="8970" width="26.140625" style="740" customWidth="1"/>
    <col min="8971" max="8971" width="22.85546875" style="740" customWidth="1"/>
    <col min="8972" max="9216" width="9.140625" style="740"/>
    <col min="9217" max="9217" width="5.7109375" style="740" bestFit="1" customWidth="1"/>
    <col min="9218" max="9218" width="23" style="740" customWidth="1"/>
    <col min="9219" max="9219" width="16.5703125" style="740" customWidth="1"/>
    <col min="9220" max="9220" width="14.42578125" style="740" customWidth="1"/>
    <col min="9221" max="9221" width="14.5703125" style="740" customWidth="1"/>
    <col min="9222" max="9222" width="29.85546875" style="740" customWidth="1"/>
    <col min="9223" max="9224" width="22.42578125" style="740" customWidth="1"/>
    <col min="9225" max="9225" width="24.5703125" style="740" customWidth="1"/>
    <col min="9226" max="9226" width="26.140625" style="740" customWidth="1"/>
    <col min="9227" max="9227" width="22.85546875" style="740" customWidth="1"/>
    <col min="9228" max="9472" width="9.140625" style="740"/>
    <col min="9473" max="9473" width="5.7109375" style="740" bestFit="1" customWidth="1"/>
    <col min="9474" max="9474" width="23" style="740" customWidth="1"/>
    <col min="9475" max="9475" width="16.5703125" style="740" customWidth="1"/>
    <col min="9476" max="9476" width="14.42578125" style="740" customWidth="1"/>
    <col min="9477" max="9477" width="14.5703125" style="740" customWidth="1"/>
    <col min="9478" max="9478" width="29.85546875" style="740" customWidth="1"/>
    <col min="9479" max="9480" width="22.42578125" style="740" customWidth="1"/>
    <col min="9481" max="9481" width="24.5703125" style="740" customWidth="1"/>
    <col min="9482" max="9482" width="26.140625" style="740" customWidth="1"/>
    <col min="9483" max="9483" width="22.85546875" style="740" customWidth="1"/>
    <col min="9484" max="9728" width="9.140625" style="740"/>
    <col min="9729" max="9729" width="5.7109375" style="740" bestFit="1" customWidth="1"/>
    <col min="9730" max="9730" width="23" style="740" customWidth="1"/>
    <col min="9731" max="9731" width="16.5703125" style="740" customWidth="1"/>
    <col min="9732" max="9732" width="14.42578125" style="740" customWidth="1"/>
    <col min="9733" max="9733" width="14.5703125" style="740" customWidth="1"/>
    <col min="9734" max="9734" width="29.85546875" style="740" customWidth="1"/>
    <col min="9735" max="9736" width="22.42578125" style="740" customWidth="1"/>
    <col min="9737" max="9737" width="24.5703125" style="740" customWidth="1"/>
    <col min="9738" max="9738" width="26.140625" style="740" customWidth="1"/>
    <col min="9739" max="9739" width="22.85546875" style="740" customWidth="1"/>
    <col min="9740" max="9984" width="9.140625" style="740"/>
    <col min="9985" max="9985" width="5.7109375" style="740" bestFit="1" customWidth="1"/>
    <col min="9986" max="9986" width="23" style="740" customWidth="1"/>
    <col min="9987" max="9987" width="16.5703125" style="740" customWidth="1"/>
    <col min="9988" max="9988" width="14.42578125" style="740" customWidth="1"/>
    <col min="9989" max="9989" width="14.5703125" style="740" customWidth="1"/>
    <col min="9990" max="9990" width="29.85546875" style="740" customWidth="1"/>
    <col min="9991" max="9992" width="22.42578125" style="740" customWidth="1"/>
    <col min="9993" max="9993" width="24.5703125" style="740" customWidth="1"/>
    <col min="9994" max="9994" width="26.140625" style="740" customWidth="1"/>
    <col min="9995" max="9995" width="22.85546875" style="740" customWidth="1"/>
    <col min="9996" max="10240" width="9.140625" style="740"/>
    <col min="10241" max="10241" width="5.7109375" style="740" bestFit="1" customWidth="1"/>
    <col min="10242" max="10242" width="23" style="740" customWidth="1"/>
    <col min="10243" max="10243" width="16.5703125" style="740" customWidth="1"/>
    <col min="10244" max="10244" width="14.42578125" style="740" customWidth="1"/>
    <col min="10245" max="10245" width="14.5703125" style="740" customWidth="1"/>
    <col min="10246" max="10246" width="29.85546875" style="740" customWidth="1"/>
    <col min="10247" max="10248" width="22.42578125" style="740" customWidth="1"/>
    <col min="10249" max="10249" width="24.5703125" style="740" customWidth="1"/>
    <col min="10250" max="10250" width="26.140625" style="740" customWidth="1"/>
    <col min="10251" max="10251" width="22.85546875" style="740" customWidth="1"/>
    <col min="10252" max="10496" width="9.140625" style="740"/>
    <col min="10497" max="10497" width="5.7109375" style="740" bestFit="1" customWidth="1"/>
    <col min="10498" max="10498" width="23" style="740" customWidth="1"/>
    <col min="10499" max="10499" width="16.5703125" style="740" customWidth="1"/>
    <col min="10500" max="10500" width="14.42578125" style="740" customWidth="1"/>
    <col min="10501" max="10501" width="14.5703125" style="740" customWidth="1"/>
    <col min="10502" max="10502" width="29.85546875" style="740" customWidth="1"/>
    <col min="10503" max="10504" width="22.42578125" style="740" customWidth="1"/>
    <col min="10505" max="10505" width="24.5703125" style="740" customWidth="1"/>
    <col min="10506" max="10506" width="26.140625" style="740" customWidth="1"/>
    <col min="10507" max="10507" width="22.85546875" style="740" customWidth="1"/>
    <col min="10508" max="10752" width="9.140625" style="740"/>
    <col min="10753" max="10753" width="5.7109375" style="740" bestFit="1" customWidth="1"/>
    <col min="10754" max="10754" width="23" style="740" customWidth="1"/>
    <col min="10755" max="10755" width="16.5703125" style="740" customWidth="1"/>
    <col min="10756" max="10756" width="14.42578125" style="740" customWidth="1"/>
    <col min="10757" max="10757" width="14.5703125" style="740" customWidth="1"/>
    <col min="10758" max="10758" width="29.85546875" style="740" customWidth="1"/>
    <col min="10759" max="10760" width="22.42578125" style="740" customWidth="1"/>
    <col min="10761" max="10761" width="24.5703125" style="740" customWidth="1"/>
    <col min="10762" max="10762" width="26.140625" style="740" customWidth="1"/>
    <col min="10763" max="10763" width="22.85546875" style="740" customWidth="1"/>
    <col min="10764" max="11008" width="9.140625" style="740"/>
    <col min="11009" max="11009" width="5.7109375" style="740" bestFit="1" customWidth="1"/>
    <col min="11010" max="11010" width="23" style="740" customWidth="1"/>
    <col min="11011" max="11011" width="16.5703125" style="740" customWidth="1"/>
    <col min="11012" max="11012" width="14.42578125" style="740" customWidth="1"/>
    <col min="11013" max="11013" width="14.5703125" style="740" customWidth="1"/>
    <col min="11014" max="11014" width="29.85546875" style="740" customWidth="1"/>
    <col min="11015" max="11016" width="22.42578125" style="740" customWidth="1"/>
    <col min="11017" max="11017" width="24.5703125" style="740" customWidth="1"/>
    <col min="11018" max="11018" width="26.140625" style="740" customWidth="1"/>
    <col min="11019" max="11019" width="22.85546875" style="740" customWidth="1"/>
    <col min="11020" max="11264" width="9.140625" style="740"/>
    <col min="11265" max="11265" width="5.7109375" style="740" bestFit="1" customWidth="1"/>
    <col min="11266" max="11266" width="23" style="740" customWidth="1"/>
    <col min="11267" max="11267" width="16.5703125" style="740" customWidth="1"/>
    <col min="11268" max="11268" width="14.42578125" style="740" customWidth="1"/>
    <col min="11269" max="11269" width="14.5703125" style="740" customWidth="1"/>
    <col min="11270" max="11270" width="29.85546875" style="740" customWidth="1"/>
    <col min="11271" max="11272" width="22.42578125" style="740" customWidth="1"/>
    <col min="11273" max="11273" width="24.5703125" style="740" customWidth="1"/>
    <col min="11274" max="11274" width="26.140625" style="740" customWidth="1"/>
    <col min="11275" max="11275" width="22.85546875" style="740" customWidth="1"/>
    <col min="11276" max="11520" width="9.140625" style="740"/>
    <col min="11521" max="11521" width="5.7109375" style="740" bestFit="1" customWidth="1"/>
    <col min="11522" max="11522" width="23" style="740" customWidth="1"/>
    <col min="11523" max="11523" width="16.5703125" style="740" customWidth="1"/>
    <col min="11524" max="11524" width="14.42578125" style="740" customWidth="1"/>
    <col min="11525" max="11525" width="14.5703125" style="740" customWidth="1"/>
    <col min="11526" max="11526" width="29.85546875" style="740" customWidth="1"/>
    <col min="11527" max="11528" width="22.42578125" style="740" customWidth="1"/>
    <col min="11529" max="11529" width="24.5703125" style="740" customWidth="1"/>
    <col min="11530" max="11530" width="26.140625" style="740" customWidth="1"/>
    <col min="11531" max="11531" width="22.85546875" style="740" customWidth="1"/>
    <col min="11532" max="11776" width="9.140625" style="740"/>
    <col min="11777" max="11777" width="5.7109375" style="740" bestFit="1" customWidth="1"/>
    <col min="11778" max="11778" width="23" style="740" customWidth="1"/>
    <col min="11779" max="11779" width="16.5703125" style="740" customWidth="1"/>
    <col min="11780" max="11780" width="14.42578125" style="740" customWidth="1"/>
    <col min="11781" max="11781" width="14.5703125" style="740" customWidth="1"/>
    <col min="11782" max="11782" width="29.85546875" style="740" customWidth="1"/>
    <col min="11783" max="11784" width="22.42578125" style="740" customWidth="1"/>
    <col min="11785" max="11785" width="24.5703125" style="740" customWidth="1"/>
    <col min="11786" max="11786" width="26.140625" style="740" customWidth="1"/>
    <col min="11787" max="11787" width="22.85546875" style="740" customWidth="1"/>
    <col min="11788" max="12032" width="9.140625" style="740"/>
    <col min="12033" max="12033" width="5.7109375" style="740" bestFit="1" customWidth="1"/>
    <col min="12034" max="12034" width="23" style="740" customWidth="1"/>
    <col min="12035" max="12035" width="16.5703125" style="740" customWidth="1"/>
    <col min="12036" max="12036" width="14.42578125" style="740" customWidth="1"/>
    <col min="12037" max="12037" width="14.5703125" style="740" customWidth="1"/>
    <col min="12038" max="12038" width="29.85546875" style="740" customWidth="1"/>
    <col min="12039" max="12040" width="22.42578125" style="740" customWidth="1"/>
    <col min="12041" max="12041" width="24.5703125" style="740" customWidth="1"/>
    <col min="12042" max="12042" width="26.140625" style="740" customWidth="1"/>
    <col min="12043" max="12043" width="22.85546875" style="740" customWidth="1"/>
    <col min="12044" max="12288" width="9.140625" style="740"/>
    <col min="12289" max="12289" width="5.7109375" style="740" bestFit="1" customWidth="1"/>
    <col min="12290" max="12290" width="23" style="740" customWidth="1"/>
    <col min="12291" max="12291" width="16.5703125" style="740" customWidth="1"/>
    <col min="12292" max="12292" width="14.42578125" style="740" customWidth="1"/>
    <col min="12293" max="12293" width="14.5703125" style="740" customWidth="1"/>
    <col min="12294" max="12294" width="29.85546875" style="740" customWidth="1"/>
    <col min="12295" max="12296" width="22.42578125" style="740" customWidth="1"/>
    <col min="12297" max="12297" width="24.5703125" style="740" customWidth="1"/>
    <col min="12298" max="12298" width="26.140625" style="740" customWidth="1"/>
    <col min="12299" max="12299" width="22.85546875" style="740" customWidth="1"/>
    <col min="12300" max="12544" width="9.140625" style="740"/>
    <col min="12545" max="12545" width="5.7109375" style="740" bestFit="1" customWidth="1"/>
    <col min="12546" max="12546" width="23" style="740" customWidth="1"/>
    <col min="12547" max="12547" width="16.5703125" style="740" customWidth="1"/>
    <col min="12548" max="12548" width="14.42578125" style="740" customWidth="1"/>
    <col min="12549" max="12549" width="14.5703125" style="740" customWidth="1"/>
    <col min="12550" max="12550" width="29.85546875" style="740" customWidth="1"/>
    <col min="12551" max="12552" width="22.42578125" style="740" customWidth="1"/>
    <col min="12553" max="12553" width="24.5703125" style="740" customWidth="1"/>
    <col min="12554" max="12554" width="26.140625" style="740" customWidth="1"/>
    <col min="12555" max="12555" width="22.85546875" style="740" customWidth="1"/>
    <col min="12556" max="12800" width="9.140625" style="740"/>
    <col min="12801" max="12801" width="5.7109375" style="740" bestFit="1" customWidth="1"/>
    <col min="12802" max="12802" width="23" style="740" customWidth="1"/>
    <col min="12803" max="12803" width="16.5703125" style="740" customWidth="1"/>
    <col min="12804" max="12804" width="14.42578125" style="740" customWidth="1"/>
    <col min="12805" max="12805" width="14.5703125" style="740" customWidth="1"/>
    <col min="12806" max="12806" width="29.85546875" style="740" customWidth="1"/>
    <col min="12807" max="12808" width="22.42578125" style="740" customWidth="1"/>
    <col min="12809" max="12809" width="24.5703125" style="740" customWidth="1"/>
    <col min="12810" max="12810" width="26.140625" style="740" customWidth="1"/>
    <col min="12811" max="12811" width="22.85546875" style="740" customWidth="1"/>
    <col min="12812" max="13056" width="9.140625" style="740"/>
    <col min="13057" max="13057" width="5.7109375" style="740" bestFit="1" customWidth="1"/>
    <col min="13058" max="13058" width="23" style="740" customWidth="1"/>
    <col min="13059" max="13059" width="16.5703125" style="740" customWidth="1"/>
    <col min="13060" max="13060" width="14.42578125" style="740" customWidth="1"/>
    <col min="13061" max="13061" width="14.5703125" style="740" customWidth="1"/>
    <col min="13062" max="13062" width="29.85546875" style="740" customWidth="1"/>
    <col min="13063" max="13064" width="22.42578125" style="740" customWidth="1"/>
    <col min="13065" max="13065" width="24.5703125" style="740" customWidth="1"/>
    <col min="13066" max="13066" width="26.140625" style="740" customWidth="1"/>
    <col min="13067" max="13067" width="22.85546875" style="740" customWidth="1"/>
    <col min="13068" max="13312" width="9.140625" style="740"/>
    <col min="13313" max="13313" width="5.7109375" style="740" bestFit="1" customWidth="1"/>
    <col min="13314" max="13314" width="23" style="740" customWidth="1"/>
    <col min="13315" max="13315" width="16.5703125" style="740" customWidth="1"/>
    <col min="13316" max="13316" width="14.42578125" style="740" customWidth="1"/>
    <col min="13317" max="13317" width="14.5703125" style="740" customWidth="1"/>
    <col min="13318" max="13318" width="29.85546875" style="740" customWidth="1"/>
    <col min="13319" max="13320" width="22.42578125" style="740" customWidth="1"/>
    <col min="13321" max="13321" width="24.5703125" style="740" customWidth="1"/>
    <col min="13322" max="13322" width="26.140625" style="740" customWidth="1"/>
    <col min="13323" max="13323" width="22.85546875" style="740" customWidth="1"/>
    <col min="13324" max="13568" width="9.140625" style="740"/>
    <col min="13569" max="13569" width="5.7109375" style="740" bestFit="1" customWidth="1"/>
    <col min="13570" max="13570" width="23" style="740" customWidth="1"/>
    <col min="13571" max="13571" width="16.5703125" style="740" customWidth="1"/>
    <col min="13572" max="13572" width="14.42578125" style="740" customWidth="1"/>
    <col min="13573" max="13573" width="14.5703125" style="740" customWidth="1"/>
    <col min="13574" max="13574" width="29.85546875" style="740" customWidth="1"/>
    <col min="13575" max="13576" width="22.42578125" style="740" customWidth="1"/>
    <col min="13577" max="13577" width="24.5703125" style="740" customWidth="1"/>
    <col min="13578" max="13578" width="26.140625" style="740" customWidth="1"/>
    <col min="13579" max="13579" width="22.85546875" style="740" customWidth="1"/>
    <col min="13580" max="13824" width="9.140625" style="740"/>
    <col min="13825" max="13825" width="5.7109375" style="740" bestFit="1" customWidth="1"/>
    <col min="13826" max="13826" width="23" style="740" customWidth="1"/>
    <col min="13827" max="13827" width="16.5703125" style="740" customWidth="1"/>
    <col min="13828" max="13828" width="14.42578125" style="740" customWidth="1"/>
    <col min="13829" max="13829" width="14.5703125" style="740" customWidth="1"/>
    <col min="13830" max="13830" width="29.85546875" style="740" customWidth="1"/>
    <col min="13831" max="13832" width="22.42578125" style="740" customWidth="1"/>
    <col min="13833" max="13833" width="24.5703125" style="740" customWidth="1"/>
    <col min="13834" max="13834" width="26.140625" style="740" customWidth="1"/>
    <col min="13835" max="13835" width="22.85546875" style="740" customWidth="1"/>
    <col min="13836" max="14080" width="9.140625" style="740"/>
    <col min="14081" max="14081" width="5.7109375" style="740" bestFit="1" customWidth="1"/>
    <col min="14082" max="14082" width="23" style="740" customWidth="1"/>
    <col min="14083" max="14083" width="16.5703125" style="740" customWidth="1"/>
    <col min="14084" max="14084" width="14.42578125" style="740" customWidth="1"/>
    <col min="14085" max="14085" width="14.5703125" style="740" customWidth="1"/>
    <col min="14086" max="14086" width="29.85546875" style="740" customWidth="1"/>
    <col min="14087" max="14088" width="22.42578125" style="740" customWidth="1"/>
    <col min="14089" max="14089" width="24.5703125" style="740" customWidth="1"/>
    <col min="14090" max="14090" width="26.140625" style="740" customWidth="1"/>
    <col min="14091" max="14091" width="22.85546875" style="740" customWidth="1"/>
    <col min="14092" max="14336" width="9.140625" style="740"/>
    <col min="14337" max="14337" width="5.7109375" style="740" bestFit="1" customWidth="1"/>
    <col min="14338" max="14338" width="23" style="740" customWidth="1"/>
    <col min="14339" max="14339" width="16.5703125" style="740" customWidth="1"/>
    <col min="14340" max="14340" width="14.42578125" style="740" customWidth="1"/>
    <col min="14341" max="14341" width="14.5703125" style="740" customWidth="1"/>
    <col min="14342" max="14342" width="29.85546875" style="740" customWidth="1"/>
    <col min="14343" max="14344" width="22.42578125" style="740" customWidth="1"/>
    <col min="14345" max="14345" width="24.5703125" style="740" customWidth="1"/>
    <col min="14346" max="14346" width="26.140625" style="740" customWidth="1"/>
    <col min="14347" max="14347" width="22.85546875" style="740" customWidth="1"/>
    <col min="14348" max="14592" width="9.140625" style="740"/>
    <col min="14593" max="14593" width="5.7109375" style="740" bestFit="1" customWidth="1"/>
    <col min="14594" max="14594" width="23" style="740" customWidth="1"/>
    <col min="14595" max="14595" width="16.5703125" style="740" customWidth="1"/>
    <col min="14596" max="14596" width="14.42578125" style="740" customWidth="1"/>
    <col min="14597" max="14597" width="14.5703125" style="740" customWidth="1"/>
    <col min="14598" max="14598" width="29.85546875" style="740" customWidth="1"/>
    <col min="14599" max="14600" width="22.42578125" style="740" customWidth="1"/>
    <col min="14601" max="14601" width="24.5703125" style="740" customWidth="1"/>
    <col min="14602" max="14602" width="26.140625" style="740" customWidth="1"/>
    <col min="14603" max="14603" width="22.85546875" style="740" customWidth="1"/>
    <col min="14604" max="14848" width="9.140625" style="740"/>
    <col min="14849" max="14849" width="5.7109375" style="740" bestFit="1" customWidth="1"/>
    <col min="14850" max="14850" width="23" style="740" customWidth="1"/>
    <col min="14851" max="14851" width="16.5703125" style="740" customWidth="1"/>
    <col min="14852" max="14852" width="14.42578125" style="740" customWidth="1"/>
    <col min="14853" max="14853" width="14.5703125" style="740" customWidth="1"/>
    <col min="14854" max="14854" width="29.85546875" style="740" customWidth="1"/>
    <col min="14855" max="14856" width="22.42578125" style="740" customWidth="1"/>
    <col min="14857" max="14857" width="24.5703125" style="740" customWidth="1"/>
    <col min="14858" max="14858" width="26.140625" style="740" customWidth="1"/>
    <col min="14859" max="14859" width="22.85546875" style="740" customWidth="1"/>
    <col min="14860" max="15104" width="9.140625" style="740"/>
    <col min="15105" max="15105" width="5.7109375" style="740" bestFit="1" customWidth="1"/>
    <col min="15106" max="15106" width="23" style="740" customWidth="1"/>
    <col min="15107" max="15107" width="16.5703125" style="740" customWidth="1"/>
    <col min="15108" max="15108" width="14.42578125" style="740" customWidth="1"/>
    <col min="15109" max="15109" width="14.5703125" style="740" customWidth="1"/>
    <col min="15110" max="15110" width="29.85546875" style="740" customWidth="1"/>
    <col min="15111" max="15112" width="22.42578125" style="740" customWidth="1"/>
    <col min="15113" max="15113" width="24.5703125" style="740" customWidth="1"/>
    <col min="15114" max="15114" width="26.140625" style="740" customWidth="1"/>
    <col min="15115" max="15115" width="22.85546875" style="740" customWidth="1"/>
    <col min="15116" max="15360" width="9.140625" style="740"/>
    <col min="15361" max="15361" width="5.7109375" style="740" bestFit="1" customWidth="1"/>
    <col min="15362" max="15362" width="23" style="740" customWidth="1"/>
    <col min="15363" max="15363" width="16.5703125" style="740" customWidth="1"/>
    <col min="15364" max="15364" width="14.42578125" style="740" customWidth="1"/>
    <col min="15365" max="15365" width="14.5703125" style="740" customWidth="1"/>
    <col min="15366" max="15366" width="29.85546875" style="740" customWidth="1"/>
    <col min="15367" max="15368" width="22.42578125" style="740" customWidth="1"/>
    <col min="15369" max="15369" width="24.5703125" style="740" customWidth="1"/>
    <col min="15370" max="15370" width="26.140625" style="740" customWidth="1"/>
    <col min="15371" max="15371" width="22.85546875" style="740" customWidth="1"/>
    <col min="15372" max="15616" width="9.140625" style="740"/>
    <col min="15617" max="15617" width="5.7109375" style="740" bestFit="1" customWidth="1"/>
    <col min="15618" max="15618" width="23" style="740" customWidth="1"/>
    <col min="15619" max="15619" width="16.5703125" style="740" customWidth="1"/>
    <col min="15620" max="15620" width="14.42578125" style="740" customWidth="1"/>
    <col min="15621" max="15621" width="14.5703125" style="740" customWidth="1"/>
    <col min="15622" max="15622" width="29.85546875" style="740" customWidth="1"/>
    <col min="15623" max="15624" width="22.42578125" style="740" customWidth="1"/>
    <col min="15625" max="15625" width="24.5703125" style="740" customWidth="1"/>
    <col min="15626" max="15626" width="26.140625" style="740" customWidth="1"/>
    <col min="15627" max="15627" width="22.85546875" style="740" customWidth="1"/>
    <col min="15628" max="15872" width="9.140625" style="740"/>
    <col min="15873" max="15873" width="5.7109375" style="740" bestFit="1" customWidth="1"/>
    <col min="15874" max="15874" width="23" style="740" customWidth="1"/>
    <col min="15875" max="15875" width="16.5703125" style="740" customWidth="1"/>
    <col min="15876" max="15876" width="14.42578125" style="740" customWidth="1"/>
    <col min="15877" max="15877" width="14.5703125" style="740" customWidth="1"/>
    <col min="15878" max="15878" width="29.85546875" style="740" customWidth="1"/>
    <col min="15879" max="15880" width="22.42578125" style="740" customWidth="1"/>
    <col min="15881" max="15881" width="24.5703125" style="740" customWidth="1"/>
    <col min="15882" max="15882" width="26.140625" style="740" customWidth="1"/>
    <col min="15883" max="15883" width="22.85546875" style="740" customWidth="1"/>
    <col min="15884" max="16128" width="9.140625" style="740"/>
    <col min="16129" max="16129" width="5.7109375" style="740" bestFit="1" customWidth="1"/>
    <col min="16130" max="16130" width="23" style="740" customWidth="1"/>
    <col min="16131" max="16131" width="16.5703125" style="740" customWidth="1"/>
    <col min="16132" max="16132" width="14.42578125" style="740" customWidth="1"/>
    <col min="16133" max="16133" width="14.5703125" style="740" customWidth="1"/>
    <col min="16134" max="16134" width="29.85546875" style="740" customWidth="1"/>
    <col min="16135" max="16136" width="22.42578125" style="740" customWidth="1"/>
    <col min="16137" max="16137" width="24.5703125" style="740" customWidth="1"/>
    <col min="16138" max="16138" width="26.140625" style="740" customWidth="1"/>
    <col min="16139" max="16139" width="22.85546875" style="740" customWidth="1"/>
    <col min="16140" max="16384" width="9.140625" style="740"/>
  </cols>
  <sheetData>
    <row r="1" spans="1:11" ht="15.75" x14ac:dyDescent="0.25">
      <c r="A1" s="1159" t="s">
        <v>15</v>
      </c>
      <c r="B1" s="1159"/>
      <c r="C1" s="1159"/>
      <c r="D1" s="1159"/>
      <c r="E1" s="1159"/>
      <c r="F1" s="1159"/>
      <c r="G1" s="1159"/>
      <c r="H1" s="1159"/>
      <c r="I1" s="1159"/>
      <c r="J1" s="1159"/>
    </row>
    <row r="2" spans="1:11" x14ac:dyDescent="0.25">
      <c r="A2" s="1160" t="s">
        <v>405</v>
      </c>
      <c r="B2" s="1160"/>
      <c r="C2" s="1160"/>
      <c r="D2" s="1160"/>
      <c r="E2" s="1160"/>
      <c r="F2" s="1160"/>
      <c r="G2" s="1160"/>
      <c r="H2" s="1160"/>
      <c r="I2" s="1160"/>
      <c r="J2" s="1160"/>
    </row>
    <row r="3" spans="1:11" ht="13.5" thickBot="1" x14ac:dyDescent="0.3">
      <c r="A3" s="741"/>
      <c r="B3" s="742"/>
      <c r="C3" s="742"/>
      <c r="D3" s="742"/>
      <c r="E3" s="742"/>
      <c r="F3" s="742"/>
      <c r="G3" s="742"/>
      <c r="H3" s="44"/>
      <c r="I3" s="44"/>
      <c r="J3" s="743"/>
    </row>
    <row r="4" spans="1:11" ht="90" thickBot="1" x14ac:dyDescent="0.3">
      <c r="A4" s="744" t="s">
        <v>1</v>
      </c>
      <c r="B4" s="745" t="s">
        <v>406</v>
      </c>
      <c r="C4" s="745" t="s">
        <v>407</v>
      </c>
      <c r="D4" s="745" t="s">
        <v>408</v>
      </c>
      <c r="E4" s="746" t="s">
        <v>4</v>
      </c>
      <c r="F4" s="745" t="s">
        <v>409</v>
      </c>
      <c r="G4" s="200" t="s">
        <v>410</v>
      </c>
      <c r="H4" s="200" t="s">
        <v>411</v>
      </c>
      <c r="I4" s="200" t="s">
        <v>412</v>
      </c>
      <c r="J4" s="744" t="s">
        <v>413</v>
      </c>
    </row>
    <row r="5" spans="1:11" x14ac:dyDescent="0.25">
      <c r="A5" s="744">
        <v>1</v>
      </c>
      <c r="B5" s="747">
        <v>2</v>
      </c>
      <c r="C5" s="747">
        <v>3</v>
      </c>
      <c r="D5" s="747">
        <v>4</v>
      </c>
      <c r="E5" s="747">
        <v>5</v>
      </c>
      <c r="F5" s="747">
        <v>6</v>
      </c>
      <c r="G5" s="748">
        <v>7</v>
      </c>
      <c r="H5" s="747">
        <v>8</v>
      </c>
      <c r="I5" s="748">
        <v>9</v>
      </c>
      <c r="J5" s="749">
        <v>10</v>
      </c>
    </row>
    <row r="6" spans="1:11" x14ac:dyDescent="0.25">
      <c r="A6" s="1161" t="s">
        <v>414</v>
      </c>
      <c r="B6" s="1162"/>
      <c r="C6" s="1162"/>
      <c r="D6" s="1162"/>
      <c r="E6" s="1162"/>
      <c r="F6" s="1162"/>
      <c r="G6" s="1162"/>
      <c r="H6" s="1162"/>
      <c r="I6" s="1162"/>
      <c r="J6" s="1163"/>
    </row>
    <row r="7" spans="1:11" ht="89.25" x14ac:dyDescent="0.25">
      <c r="A7" s="16" t="s">
        <v>4672</v>
      </c>
      <c r="B7" s="73" t="s">
        <v>19140</v>
      </c>
      <c r="C7" s="73" t="s">
        <v>3215</v>
      </c>
      <c r="D7" s="127"/>
      <c r="E7" s="73">
        <v>47046.8</v>
      </c>
      <c r="F7" s="73" t="s">
        <v>19141</v>
      </c>
      <c r="G7" s="73" t="s">
        <v>19142</v>
      </c>
      <c r="H7" s="73" t="s">
        <v>19143</v>
      </c>
      <c r="I7" s="73" t="s">
        <v>19144</v>
      </c>
      <c r="J7" s="16" t="s">
        <v>19145</v>
      </c>
      <c r="K7" s="750"/>
    </row>
    <row r="8" spans="1:11" ht="25.5" x14ac:dyDescent="0.25">
      <c r="A8" s="751"/>
      <c r="B8" s="752" t="s">
        <v>3221</v>
      </c>
      <c r="C8" s="752">
        <v>1</v>
      </c>
      <c r="D8" s="753"/>
      <c r="E8" s="752">
        <f>SUM(E7)</f>
        <v>47046.8</v>
      </c>
      <c r="F8" s="752"/>
      <c r="G8" s="752"/>
      <c r="H8" s="752"/>
      <c r="I8" s="752"/>
      <c r="J8" s="751"/>
      <c r="K8" s="750"/>
    </row>
    <row r="9" spans="1:11" ht="369.75" x14ac:dyDescent="0.25">
      <c r="A9" s="16">
        <v>1</v>
      </c>
      <c r="B9" s="73" t="s">
        <v>19146</v>
      </c>
      <c r="C9" s="73" t="s">
        <v>211</v>
      </c>
      <c r="D9" s="127"/>
      <c r="E9" s="73">
        <v>5448.3</v>
      </c>
      <c r="F9" s="73" t="s">
        <v>19147</v>
      </c>
      <c r="G9" s="73" t="s">
        <v>19148</v>
      </c>
      <c r="H9" s="73" t="s">
        <v>517</v>
      </c>
      <c r="I9" s="754" t="s">
        <v>19149</v>
      </c>
      <c r="J9" s="16" t="s">
        <v>19150</v>
      </c>
      <c r="K9" s="750"/>
    </row>
    <row r="10" spans="1:11" ht="114.75" x14ac:dyDescent="0.25">
      <c r="A10" s="16">
        <v>2</v>
      </c>
      <c r="B10" s="755" t="s">
        <v>19151</v>
      </c>
      <c r="C10" s="756" t="s">
        <v>211</v>
      </c>
      <c r="D10" s="127"/>
      <c r="E10" s="757">
        <v>25318.81</v>
      </c>
      <c r="F10" s="758" t="s">
        <v>19152</v>
      </c>
      <c r="G10" s="758" t="s">
        <v>19153</v>
      </c>
      <c r="H10" s="759" t="s">
        <v>19154</v>
      </c>
      <c r="I10" s="759" t="s">
        <v>19155</v>
      </c>
      <c r="J10" s="453" t="s">
        <v>19156</v>
      </c>
      <c r="K10" s="750"/>
    </row>
    <row r="11" spans="1:11" ht="192" x14ac:dyDescent="0.25">
      <c r="A11" s="16">
        <v>3</v>
      </c>
      <c r="B11" s="755" t="s">
        <v>19157</v>
      </c>
      <c r="C11" s="756" t="s">
        <v>211</v>
      </c>
      <c r="D11" s="127"/>
      <c r="E11" s="526">
        <v>24265.307000000001</v>
      </c>
      <c r="F11" s="758" t="s">
        <v>239</v>
      </c>
      <c r="G11" s="758" t="s">
        <v>19158</v>
      </c>
      <c r="H11" s="759"/>
      <c r="I11" s="759" t="s">
        <v>19159</v>
      </c>
      <c r="J11" s="453" t="s">
        <v>19160</v>
      </c>
      <c r="K11" s="750"/>
    </row>
    <row r="12" spans="1:11" ht="25.5" x14ac:dyDescent="0.25">
      <c r="A12" s="751"/>
      <c r="B12" s="752" t="s">
        <v>425</v>
      </c>
      <c r="C12" s="752">
        <v>3</v>
      </c>
      <c r="D12" s="753"/>
      <c r="E12" s="752">
        <f>SUM(E9:E11)</f>
        <v>55032.417000000001</v>
      </c>
      <c r="F12" s="752"/>
      <c r="G12" s="752"/>
      <c r="H12" s="752"/>
      <c r="I12" s="752"/>
      <c r="J12" s="751"/>
      <c r="K12" s="750"/>
    </row>
    <row r="13" spans="1:11" ht="89.25" x14ac:dyDescent="0.25">
      <c r="A13" s="16">
        <v>1</v>
      </c>
      <c r="B13" s="73" t="s">
        <v>19161</v>
      </c>
      <c r="C13" s="73" t="s">
        <v>427</v>
      </c>
      <c r="D13" s="127" t="s">
        <v>428</v>
      </c>
      <c r="E13" s="73">
        <v>905</v>
      </c>
      <c r="F13" s="73" t="s">
        <v>19162</v>
      </c>
      <c r="G13" s="73" t="s">
        <v>19163</v>
      </c>
      <c r="H13" s="73" t="s">
        <v>19164</v>
      </c>
      <c r="I13" s="73" t="s">
        <v>19164</v>
      </c>
      <c r="J13" s="760" t="s">
        <v>19165</v>
      </c>
      <c r="K13" s="761"/>
    </row>
    <row r="14" spans="1:11" ht="25.5" x14ac:dyDescent="0.25">
      <c r="A14" s="762"/>
      <c r="B14" s="763" t="s">
        <v>452</v>
      </c>
      <c r="C14" s="763">
        <v>1</v>
      </c>
      <c r="D14" s="764"/>
      <c r="E14" s="763">
        <f>SUM(E13)</f>
        <v>905</v>
      </c>
      <c r="F14" s="763"/>
      <c r="G14" s="763"/>
      <c r="H14" s="763"/>
      <c r="I14" s="765"/>
      <c r="J14" s="766"/>
      <c r="K14" s="761"/>
    </row>
    <row r="15" spans="1:11" ht="25.5" x14ac:dyDescent="0.25">
      <c r="A15" s="16">
        <v>1</v>
      </c>
      <c r="B15" s="73" t="s">
        <v>19166</v>
      </c>
      <c r="C15" s="73" t="s">
        <v>427</v>
      </c>
      <c r="D15" s="127" t="s">
        <v>6579</v>
      </c>
      <c r="E15" s="73">
        <v>110</v>
      </c>
      <c r="F15" s="73" t="s">
        <v>19167</v>
      </c>
      <c r="G15" s="73" t="s">
        <v>19168</v>
      </c>
      <c r="H15" s="73" t="s">
        <v>19169</v>
      </c>
      <c r="I15" s="73" t="s">
        <v>19169</v>
      </c>
      <c r="J15" s="760" t="s">
        <v>19170</v>
      </c>
      <c r="K15" s="761"/>
    </row>
    <row r="16" spans="1:11" ht="25.5" x14ac:dyDescent="0.25">
      <c r="A16" s="762"/>
      <c r="B16" s="763" t="s">
        <v>460</v>
      </c>
      <c r="C16" s="763">
        <v>1</v>
      </c>
      <c r="D16" s="764"/>
      <c r="E16" s="763">
        <f>SUM(E15)</f>
        <v>110</v>
      </c>
      <c r="F16" s="763"/>
      <c r="G16" s="763"/>
      <c r="H16" s="763"/>
      <c r="I16" s="765"/>
      <c r="J16" s="766"/>
      <c r="K16" s="767"/>
    </row>
    <row r="17" spans="1:11" ht="63.75" x14ac:dyDescent="0.25">
      <c r="A17" s="16">
        <v>1</v>
      </c>
      <c r="B17" s="73" t="s">
        <v>19171</v>
      </c>
      <c r="C17" s="73" t="s">
        <v>427</v>
      </c>
      <c r="D17" s="127" t="s">
        <v>694</v>
      </c>
      <c r="E17" s="73">
        <v>2267</v>
      </c>
      <c r="F17" s="73" t="s">
        <v>19172</v>
      </c>
      <c r="G17" s="73" t="s">
        <v>19173</v>
      </c>
      <c r="H17" s="73" t="s">
        <v>19174</v>
      </c>
      <c r="I17" s="73" t="s">
        <v>19174</v>
      </c>
      <c r="J17" s="16" t="s">
        <v>19175</v>
      </c>
      <c r="K17" s="750"/>
    </row>
    <row r="18" spans="1:11" ht="89.25" x14ac:dyDescent="0.25">
      <c r="A18" s="16">
        <v>2</v>
      </c>
      <c r="B18" s="73" t="s">
        <v>19176</v>
      </c>
      <c r="C18" s="73" t="s">
        <v>427</v>
      </c>
      <c r="D18" s="127" t="s">
        <v>694</v>
      </c>
      <c r="E18" s="73">
        <v>1276</v>
      </c>
      <c r="F18" s="73" t="s">
        <v>19177</v>
      </c>
      <c r="G18" s="73" t="s">
        <v>19178</v>
      </c>
      <c r="H18" s="73" t="s">
        <v>19179</v>
      </c>
      <c r="I18" s="73" t="s">
        <v>19180</v>
      </c>
      <c r="J18" s="16" t="s">
        <v>19181</v>
      </c>
      <c r="K18" s="750"/>
    </row>
    <row r="19" spans="1:11" ht="51" x14ac:dyDescent="0.25">
      <c r="A19" s="16">
        <v>3</v>
      </c>
      <c r="B19" s="73" t="s">
        <v>19182</v>
      </c>
      <c r="C19" s="73" t="s">
        <v>427</v>
      </c>
      <c r="D19" s="127" t="s">
        <v>694</v>
      </c>
      <c r="E19" s="73">
        <v>2210</v>
      </c>
      <c r="F19" s="73" t="s">
        <v>19183</v>
      </c>
      <c r="G19" s="73" t="s">
        <v>19184</v>
      </c>
      <c r="H19" s="73" t="s">
        <v>19185</v>
      </c>
      <c r="I19" s="73" t="s">
        <v>19185</v>
      </c>
      <c r="J19" s="16" t="s">
        <v>19186</v>
      </c>
    </row>
    <row r="20" spans="1:11" ht="114.75" x14ac:dyDescent="0.25">
      <c r="A20" s="16">
        <v>4</v>
      </c>
      <c r="B20" s="73" t="s">
        <v>19187</v>
      </c>
      <c r="C20" s="73" t="s">
        <v>427</v>
      </c>
      <c r="D20" s="127" t="s">
        <v>694</v>
      </c>
      <c r="E20" s="73">
        <v>3016</v>
      </c>
      <c r="F20" s="73" t="s">
        <v>19188</v>
      </c>
      <c r="G20" s="73" t="s">
        <v>19189</v>
      </c>
      <c r="H20" s="73" t="s">
        <v>19190</v>
      </c>
      <c r="I20" s="73" t="s">
        <v>19191</v>
      </c>
      <c r="J20" s="16" t="s">
        <v>19181</v>
      </c>
    </row>
    <row r="21" spans="1:11" ht="76.5" x14ac:dyDescent="0.25">
      <c r="A21" s="16">
        <v>5</v>
      </c>
      <c r="B21" s="73" t="s">
        <v>19192</v>
      </c>
      <c r="C21" s="73" t="s">
        <v>427</v>
      </c>
      <c r="D21" s="127" t="s">
        <v>694</v>
      </c>
      <c r="E21" s="73">
        <v>2752</v>
      </c>
      <c r="F21" s="73" t="s">
        <v>19193</v>
      </c>
      <c r="G21" s="73" t="s">
        <v>19194</v>
      </c>
      <c r="H21" s="73" t="s">
        <v>19195</v>
      </c>
      <c r="I21" s="73" t="s">
        <v>19196</v>
      </c>
      <c r="J21" s="16" t="s">
        <v>19197</v>
      </c>
    </row>
    <row r="22" spans="1:11" ht="25.5" x14ac:dyDescent="0.25">
      <c r="A22" s="16">
        <v>6</v>
      </c>
      <c r="B22" s="73" t="s">
        <v>19198</v>
      </c>
      <c r="C22" s="73" t="s">
        <v>427</v>
      </c>
      <c r="D22" s="127" t="s">
        <v>694</v>
      </c>
      <c r="E22" s="73">
        <v>298</v>
      </c>
      <c r="F22" s="73" t="s">
        <v>19199</v>
      </c>
      <c r="G22" s="73" t="s">
        <v>19200</v>
      </c>
      <c r="H22" s="73" t="s">
        <v>19201</v>
      </c>
      <c r="I22" s="73" t="s">
        <v>19201</v>
      </c>
      <c r="J22" s="16" t="s">
        <v>19170</v>
      </c>
    </row>
    <row r="23" spans="1:11" ht="51" x14ac:dyDescent="0.25">
      <c r="A23" s="16">
        <v>7</v>
      </c>
      <c r="B23" s="73" t="s">
        <v>19202</v>
      </c>
      <c r="C23" s="73" t="s">
        <v>427</v>
      </c>
      <c r="D23" s="127" t="s">
        <v>694</v>
      </c>
      <c r="E23" s="73">
        <v>385</v>
      </c>
      <c r="F23" s="73" t="s">
        <v>19203</v>
      </c>
      <c r="G23" s="73" t="s">
        <v>19204</v>
      </c>
      <c r="H23" s="73" t="s">
        <v>19205</v>
      </c>
      <c r="I23" s="73" t="s">
        <v>19206</v>
      </c>
      <c r="J23" s="16" t="s">
        <v>19207</v>
      </c>
    </row>
    <row r="24" spans="1:11" ht="25.5" x14ac:dyDescent="0.25">
      <c r="A24" s="16">
        <v>8</v>
      </c>
      <c r="B24" s="73" t="s">
        <v>19208</v>
      </c>
      <c r="C24" s="73" t="s">
        <v>427</v>
      </c>
      <c r="D24" s="127" t="s">
        <v>694</v>
      </c>
      <c r="E24" s="73">
        <v>97</v>
      </c>
      <c r="F24" s="73" t="s">
        <v>19209</v>
      </c>
      <c r="G24" s="73" t="s">
        <v>19210</v>
      </c>
      <c r="H24" s="73" t="s">
        <v>19211</v>
      </c>
      <c r="I24" s="73" t="s">
        <v>19211</v>
      </c>
      <c r="J24" s="16" t="s">
        <v>19212</v>
      </c>
    </row>
    <row r="25" spans="1:11" ht="25.5" x14ac:dyDescent="0.25">
      <c r="A25" s="762"/>
      <c r="B25" s="763" t="s">
        <v>711</v>
      </c>
      <c r="C25" s="763">
        <v>8</v>
      </c>
      <c r="D25" s="764"/>
      <c r="E25" s="763">
        <f>SUM(E17:E24)</f>
        <v>12301</v>
      </c>
      <c r="F25" s="763"/>
      <c r="G25" s="763"/>
      <c r="H25" s="763"/>
      <c r="I25" s="763"/>
      <c r="J25" s="762"/>
    </row>
    <row r="26" spans="1:11" ht="51" x14ac:dyDescent="0.25">
      <c r="A26" s="16">
        <v>1</v>
      </c>
      <c r="B26" s="73" t="s">
        <v>19213</v>
      </c>
      <c r="C26" s="73" t="s">
        <v>427</v>
      </c>
      <c r="D26" s="127" t="s">
        <v>1502</v>
      </c>
      <c r="E26" s="73">
        <v>100</v>
      </c>
      <c r="F26" s="73" t="s">
        <v>19214</v>
      </c>
      <c r="G26" s="73" t="s">
        <v>19215</v>
      </c>
      <c r="H26" s="73" t="s">
        <v>19216</v>
      </c>
      <c r="I26" s="73" t="s">
        <v>19216</v>
      </c>
      <c r="J26" s="16" t="s">
        <v>19217</v>
      </c>
    </row>
    <row r="27" spans="1:11" ht="38.25" x14ac:dyDescent="0.25">
      <c r="A27" s="762" t="s">
        <v>5401</v>
      </c>
      <c r="B27" s="763" t="s">
        <v>717</v>
      </c>
      <c r="C27" s="763">
        <v>1</v>
      </c>
      <c r="D27" s="764"/>
      <c r="E27" s="763">
        <f>SUM(E26)</f>
        <v>100</v>
      </c>
      <c r="F27" s="763"/>
      <c r="G27" s="763"/>
      <c r="H27" s="763"/>
      <c r="I27" s="763"/>
      <c r="J27" s="762"/>
    </row>
    <row r="28" spans="1:11" ht="76.5" x14ac:dyDescent="0.25">
      <c r="A28" s="16">
        <v>1</v>
      </c>
      <c r="B28" s="73" t="s">
        <v>19218</v>
      </c>
      <c r="C28" s="73" t="s">
        <v>427</v>
      </c>
      <c r="D28" s="127" t="s">
        <v>2374</v>
      </c>
      <c r="E28" s="73">
        <v>2423</v>
      </c>
      <c r="F28" s="73" t="s">
        <v>19219</v>
      </c>
      <c r="G28" s="73" t="s">
        <v>19220</v>
      </c>
      <c r="H28" s="73" t="s">
        <v>19221</v>
      </c>
      <c r="I28" s="73" t="s">
        <v>19222</v>
      </c>
      <c r="J28" s="16" t="s">
        <v>19165</v>
      </c>
    </row>
    <row r="29" spans="1:11" ht="76.5" x14ac:dyDescent="0.25">
      <c r="A29" s="16">
        <v>2</v>
      </c>
      <c r="B29" s="73" t="s">
        <v>4759</v>
      </c>
      <c r="C29" s="73" t="s">
        <v>427</v>
      </c>
      <c r="D29" s="127" t="s">
        <v>2374</v>
      </c>
      <c r="E29" s="73">
        <v>881</v>
      </c>
      <c r="F29" s="73" t="s">
        <v>19223</v>
      </c>
      <c r="G29" s="73" t="s">
        <v>19224</v>
      </c>
      <c r="H29" s="73" t="s">
        <v>19225</v>
      </c>
      <c r="I29" s="73" t="s">
        <v>19226</v>
      </c>
      <c r="J29" s="16" t="s">
        <v>19165</v>
      </c>
    </row>
    <row r="30" spans="1:11" ht="25.5" x14ac:dyDescent="0.25">
      <c r="A30" s="762"/>
      <c r="B30" s="763" t="s">
        <v>2379</v>
      </c>
      <c r="C30" s="763">
        <v>2</v>
      </c>
      <c r="D30" s="764"/>
      <c r="E30" s="763">
        <f>SUM(E28:E29)</f>
        <v>3304</v>
      </c>
      <c r="F30" s="763"/>
      <c r="G30" s="763"/>
      <c r="H30" s="763"/>
      <c r="I30" s="763"/>
      <c r="J30" s="762"/>
      <c r="K30" s="750" t="s">
        <v>517</v>
      </c>
    </row>
    <row r="31" spans="1:11" ht="38.25" x14ac:dyDescent="0.25">
      <c r="A31" s="751"/>
      <c r="B31" s="752" t="s">
        <v>1507</v>
      </c>
      <c r="C31" s="752">
        <f>C30+C27+C25+C16+C14</f>
        <v>13</v>
      </c>
      <c r="D31" s="752"/>
      <c r="E31" s="752">
        <f>E30+E27+E25+E16+E14</f>
        <v>16720</v>
      </c>
      <c r="F31" s="752"/>
      <c r="G31" s="752"/>
      <c r="H31" s="752"/>
      <c r="I31" s="752"/>
      <c r="J31" s="751"/>
      <c r="K31" s="750"/>
    </row>
    <row r="32" spans="1:11" ht="63.75" x14ac:dyDescent="0.25">
      <c r="A32" s="16">
        <v>1</v>
      </c>
      <c r="B32" s="73" t="s">
        <v>19227</v>
      </c>
      <c r="C32" s="73" t="s">
        <v>480</v>
      </c>
      <c r="D32" s="127" t="s">
        <v>481</v>
      </c>
      <c r="E32" s="73">
        <v>91</v>
      </c>
      <c r="F32" s="73" t="s">
        <v>19228</v>
      </c>
      <c r="G32" s="73" t="s">
        <v>19229</v>
      </c>
      <c r="H32" s="73" t="s">
        <v>19230</v>
      </c>
      <c r="I32" s="73" t="s">
        <v>19230</v>
      </c>
      <c r="J32" s="16" t="s">
        <v>19231</v>
      </c>
    </row>
    <row r="33" spans="1:10" ht="38.25" x14ac:dyDescent="0.25">
      <c r="A33" s="762"/>
      <c r="B33" s="763" t="s">
        <v>485</v>
      </c>
      <c r="C33" s="763">
        <v>1</v>
      </c>
      <c r="D33" s="764"/>
      <c r="E33" s="763">
        <f>SUM(E32)</f>
        <v>91</v>
      </c>
      <c r="F33" s="763"/>
      <c r="G33" s="763"/>
      <c r="H33" s="763"/>
      <c r="I33" s="763"/>
      <c r="J33" s="762"/>
    </row>
    <row r="34" spans="1:10" ht="51" x14ac:dyDescent="0.25">
      <c r="A34" s="16">
        <v>1</v>
      </c>
      <c r="B34" s="73" t="s">
        <v>19232</v>
      </c>
      <c r="C34" s="73" t="s">
        <v>480</v>
      </c>
      <c r="D34" s="127" t="s">
        <v>487</v>
      </c>
      <c r="E34" s="73">
        <v>37.200000000000003</v>
      </c>
      <c r="F34" s="73" t="s">
        <v>19233</v>
      </c>
      <c r="G34" s="73" t="s">
        <v>19234</v>
      </c>
      <c r="H34" s="73" t="s">
        <v>19235</v>
      </c>
      <c r="I34" s="73" t="s">
        <v>19235</v>
      </c>
      <c r="J34" s="16" t="s">
        <v>19236</v>
      </c>
    </row>
    <row r="35" spans="1:10" ht="63.75" x14ac:dyDescent="0.25">
      <c r="A35" s="16">
        <v>2</v>
      </c>
      <c r="B35" s="73" t="s">
        <v>19237</v>
      </c>
      <c r="C35" s="73" t="s">
        <v>480</v>
      </c>
      <c r="D35" s="127" t="s">
        <v>487</v>
      </c>
      <c r="E35" s="73">
        <v>54</v>
      </c>
      <c r="F35" s="73" t="s">
        <v>19238</v>
      </c>
      <c r="G35" s="73" t="s">
        <v>19239</v>
      </c>
      <c r="H35" s="73" t="s">
        <v>19230</v>
      </c>
      <c r="I35" s="73" t="s">
        <v>19230</v>
      </c>
      <c r="J35" s="16" t="s">
        <v>19231</v>
      </c>
    </row>
    <row r="36" spans="1:10" ht="51" x14ac:dyDescent="0.25">
      <c r="A36" s="16">
        <v>3</v>
      </c>
      <c r="B36" s="73" t="s">
        <v>19240</v>
      </c>
      <c r="C36" s="73" t="s">
        <v>480</v>
      </c>
      <c r="D36" s="127" t="s">
        <v>487</v>
      </c>
      <c r="E36" s="73">
        <v>100</v>
      </c>
      <c r="F36" s="73" t="s">
        <v>19241</v>
      </c>
      <c r="G36" s="73" t="s">
        <v>19242</v>
      </c>
      <c r="H36" s="73" t="s">
        <v>19243</v>
      </c>
      <c r="I36" s="73" t="s">
        <v>19243</v>
      </c>
      <c r="J36" s="16" t="s">
        <v>19244</v>
      </c>
    </row>
    <row r="37" spans="1:10" ht="51" x14ac:dyDescent="0.25">
      <c r="A37" s="16">
        <v>4</v>
      </c>
      <c r="B37" s="73" t="s">
        <v>19245</v>
      </c>
      <c r="C37" s="73" t="s">
        <v>480</v>
      </c>
      <c r="D37" s="127" t="s">
        <v>487</v>
      </c>
      <c r="E37" s="73">
        <v>52</v>
      </c>
      <c r="F37" s="73" t="s">
        <v>19246</v>
      </c>
      <c r="G37" s="73" t="s">
        <v>19247</v>
      </c>
      <c r="H37" s="73" t="s">
        <v>19243</v>
      </c>
      <c r="I37" s="73" t="s">
        <v>19243</v>
      </c>
      <c r="J37" s="16" t="s">
        <v>19244</v>
      </c>
    </row>
    <row r="38" spans="1:10" ht="25.5" x14ac:dyDescent="0.25">
      <c r="A38" s="762"/>
      <c r="B38" s="763" t="s">
        <v>502</v>
      </c>
      <c r="C38" s="763">
        <v>4</v>
      </c>
      <c r="D38" s="764"/>
      <c r="E38" s="768">
        <f>SUM(E34:E37)</f>
        <v>243.2</v>
      </c>
      <c r="F38" s="763"/>
      <c r="G38" s="763"/>
      <c r="H38" s="763"/>
      <c r="I38" s="763"/>
      <c r="J38" s="762"/>
    </row>
    <row r="39" spans="1:10" ht="51" x14ac:dyDescent="0.25">
      <c r="A39" s="16">
        <v>1</v>
      </c>
      <c r="B39" s="73" t="s">
        <v>19248</v>
      </c>
      <c r="C39" s="73" t="s">
        <v>480</v>
      </c>
      <c r="D39" s="127" t="s">
        <v>4511</v>
      </c>
      <c r="E39" s="73">
        <v>13</v>
      </c>
      <c r="F39" s="73" t="s">
        <v>19249</v>
      </c>
      <c r="G39" s="73" t="s">
        <v>19250</v>
      </c>
      <c r="H39" s="73" t="s">
        <v>19251</v>
      </c>
      <c r="I39" s="73" t="s">
        <v>19251</v>
      </c>
      <c r="J39" s="16" t="s">
        <v>19236</v>
      </c>
    </row>
    <row r="40" spans="1:10" ht="25.5" x14ac:dyDescent="0.25">
      <c r="A40" s="762"/>
      <c r="B40" s="763" t="s">
        <v>4535</v>
      </c>
      <c r="C40" s="763">
        <v>1</v>
      </c>
      <c r="D40" s="764"/>
      <c r="E40" s="763">
        <f>SUM(E39)</f>
        <v>13</v>
      </c>
      <c r="F40" s="763"/>
      <c r="G40" s="763"/>
      <c r="H40" s="763"/>
      <c r="I40" s="763"/>
      <c r="J40" s="762"/>
    </row>
    <row r="41" spans="1:10" ht="51" x14ac:dyDescent="0.25">
      <c r="A41" s="16">
        <v>1</v>
      </c>
      <c r="B41" s="73" t="s">
        <v>19252</v>
      </c>
      <c r="C41" s="73" t="s">
        <v>480</v>
      </c>
      <c r="D41" s="127" t="s">
        <v>963</v>
      </c>
      <c r="E41" s="73">
        <v>58</v>
      </c>
      <c r="F41" s="73" t="s">
        <v>19253</v>
      </c>
      <c r="G41" s="73" t="s">
        <v>19254</v>
      </c>
      <c r="H41" s="73" t="s">
        <v>19255</v>
      </c>
      <c r="I41" s="73" t="s">
        <v>19255</v>
      </c>
      <c r="J41" s="16" t="s">
        <v>19236</v>
      </c>
    </row>
    <row r="42" spans="1:10" ht="51" x14ac:dyDescent="0.25">
      <c r="A42" s="16">
        <v>2</v>
      </c>
      <c r="B42" s="73" t="s">
        <v>19256</v>
      </c>
      <c r="C42" s="73" t="s">
        <v>480</v>
      </c>
      <c r="D42" s="127" t="s">
        <v>963</v>
      </c>
      <c r="E42" s="73">
        <v>15</v>
      </c>
      <c r="F42" s="73" t="s">
        <v>19257</v>
      </c>
      <c r="G42" s="73" t="s">
        <v>19258</v>
      </c>
      <c r="H42" s="73" t="s">
        <v>19259</v>
      </c>
      <c r="I42" s="73" t="s">
        <v>19259</v>
      </c>
      <c r="J42" s="16" t="s">
        <v>19236</v>
      </c>
    </row>
    <row r="43" spans="1:10" ht="38.25" x14ac:dyDescent="0.25">
      <c r="A43" s="762"/>
      <c r="B43" s="763" t="s">
        <v>1105</v>
      </c>
      <c r="C43" s="763">
        <v>2</v>
      </c>
      <c r="D43" s="764"/>
      <c r="E43" s="763">
        <f>SUM(E41:E42)</f>
        <v>73</v>
      </c>
      <c r="F43" s="763"/>
      <c r="G43" s="763"/>
      <c r="H43" s="763"/>
      <c r="I43" s="763"/>
      <c r="J43" s="762"/>
    </row>
    <row r="44" spans="1:10" ht="51" x14ac:dyDescent="0.25">
      <c r="A44" s="751"/>
      <c r="B44" s="752" t="s">
        <v>1719</v>
      </c>
      <c r="C44" s="752">
        <f>C43+C40+C38+C33</f>
        <v>8</v>
      </c>
      <c r="D44" s="752"/>
      <c r="E44" s="752">
        <f>E43+E40+E38+E33</f>
        <v>420.2</v>
      </c>
      <c r="F44" s="752"/>
      <c r="G44" s="752"/>
      <c r="H44" s="752"/>
      <c r="I44" s="752"/>
      <c r="J44" s="751"/>
    </row>
    <row r="45" spans="1:10" ht="38.25" x14ac:dyDescent="0.25">
      <c r="A45" s="16">
        <v>1</v>
      </c>
      <c r="B45" s="73" t="s">
        <v>19260</v>
      </c>
      <c r="C45" s="73" t="s">
        <v>524</v>
      </c>
      <c r="D45" s="127"/>
      <c r="E45" s="73">
        <v>29.5</v>
      </c>
      <c r="F45" s="73" t="s">
        <v>19261</v>
      </c>
      <c r="G45" s="73" t="s">
        <v>19262</v>
      </c>
      <c r="H45" s="73" t="s">
        <v>19263</v>
      </c>
      <c r="I45" s="73" t="s">
        <v>19264</v>
      </c>
      <c r="J45" s="16" t="s">
        <v>19265</v>
      </c>
    </row>
    <row r="46" spans="1:10" ht="63.75" x14ac:dyDescent="0.25">
      <c r="A46" s="751"/>
      <c r="B46" s="752" t="s">
        <v>532</v>
      </c>
      <c r="C46" s="752">
        <v>1</v>
      </c>
      <c r="D46" s="753"/>
      <c r="E46" s="752">
        <f>SUM(E45)</f>
        <v>29.5</v>
      </c>
      <c r="F46" s="752"/>
      <c r="G46" s="752"/>
      <c r="H46" s="752"/>
      <c r="I46" s="752"/>
      <c r="J46" s="751"/>
    </row>
    <row r="47" spans="1:10" ht="51" x14ac:dyDescent="0.25">
      <c r="A47" s="16">
        <v>1</v>
      </c>
      <c r="B47" s="73" t="s">
        <v>19266</v>
      </c>
      <c r="C47" s="73" t="s">
        <v>19267</v>
      </c>
      <c r="D47" s="127"/>
      <c r="E47" s="73">
        <v>11.6</v>
      </c>
      <c r="F47" s="73" t="s">
        <v>19268</v>
      </c>
      <c r="G47" s="73" t="s">
        <v>19268</v>
      </c>
      <c r="H47" s="73" t="s">
        <v>19269</v>
      </c>
      <c r="I47" s="73" t="s">
        <v>19270</v>
      </c>
      <c r="J47" s="16" t="s">
        <v>19271</v>
      </c>
    </row>
    <row r="48" spans="1:10" ht="38.25" x14ac:dyDescent="0.25">
      <c r="A48" s="751"/>
      <c r="B48" s="752" t="s">
        <v>11889</v>
      </c>
      <c r="C48" s="752">
        <v>1</v>
      </c>
      <c r="D48" s="753"/>
      <c r="E48" s="752">
        <f>SUM(E47)</f>
        <v>11.6</v>
      </c>
      <c r="F48" s="752"/>
      <c r="G48" s="752"/>
      <c r="H48" s="752"/>
      <c r="I48" s="752"/>
      <c r="J48" s="751"/>
    </row>
    <row r="49" spans="1:10" ht="63.75" x14ac:dyDescent="0.25">
      <c r="A49" s="16">
        <v>1</v>
      </c>
      <c r="B49" s="73" t="s">
        <v>19272</v>
      </c>
      <c r="C49" s="73" t="s">
        <v>1337</v>
      </c>
      <c r="D49" s="127"/>
      <c r="E49" s="73">
        <v>32</v>
      </c>
      <c r="F49" s="73" t="s">
        <v>19268</v>
      </c>
      <c r="G49" s="73" t="s">
        <v>19273</v>
      </c>
      <c r="H49" s="73" t="s">
        <v>19274</v>
      </c>
      <c r="I49" s="73" t="s">
        <v>19275</v>
      </c>
      <c r="J49" s="16" t="s">
        <v>19276</v>
      </c>
    </row>
    <row r="50" spans="1:10" ht="63.75" x14ac:dyDescent="0.25">
      <c r="A50" s="16">
        <v>2</v>
      </c>
      <c r="B50" s="73" t="s">
        <v>19277</v>
      </c>
      <c r="C50" s="73" t="s">
        <v>1337</v>
      </c>
      <c r="D50" s="127"/>
      <c r="E50" s="73">
        <v>7</v>
      </c>
      <c r="F50" s="73" t="s">
        <v>19278</v>
      </c>
      <c r="G50" s="73" t="s">
        <v>19279</v>
      </c>
      <c r="H50" s="73" t="s">
        <v>19280</v>
      </c>
      <c r="I50" s="73" t="s">
        <v>19281</v>
      </c>
      <c r="J50" s="16" t="s">
        <v>19282</v>
      </c>
    </row>
    <row r="51" spans="1:10" ht="76.5" x14ac:dyDescent="0.25">
      <c r="A51" s="751"/>
      <c r="B51" s="752" t="s">
        <v>3344</v>
      </c>
      <c r="C51" s="752">
        <v>2</v>
      </c>
      <c r="D51" s="753"/>
      <c r="E51" s="752">
        <f>SUM(E49:E50)</f>
        <v>39</v>
      </c>
      <c r="F51" s="752"/>
      <c r="G51" s="752"/>
      <c r="H51" s="752"/>
      <c r="I51" s="752"/>
      <c r="J51" s="751"/>
    </row>
    <row r="52" spans="1:10" ht="51" x14ac:dyDescent="0.25">
      <c r="A52" s="769"/>
      <c r="B52" s="770" t="s">
        <v>537</v>
      </c>
      <c r="C52" s="770">
        <f>C51+C48+C46+C44+C31+C12+C8</f>
        <v>29</v>
      </c>
      <c r="D52" s="770"/>
      <c r="E52" s="770">
        <f>E51+E48+E46+E44+E31+E12+E8</f>
        <v>119299.51700000001</v>
      </c>
      <c r="F52" s="770"/>
      <c r="G52" s="770"/>
      <c r="H52" s="770"/>
      <c r="I52" s="770"/>
      <c r="J52" s="769"/>
    </row>
    <row r="53" spans="1:10" x14ac:dyDescent="0.25">
      <c r="A53" s="1108" t="s">
        <v>538</v>
      </c>
      <c r="B53" s="1109"/>
      <c r="C53" s="1109"/>
      <c r="D53" s="1109"/>
      <c r="E53" s="1109"/>
      <c r="F53" s="1109"/>
      <c r="G53" s="1109"/>
      <c r="H53" s="1109"/>
      <c r="I53" s="1109"/>
      <c r="J53" s="1110"/>
    </row>
    <row r="54" spans="1:10" ht="89.25" x14ac:dyDescent="0.25">
      <c r="A54" s="16">
        <v>1</v>
      </c>
      <c r="B54" s="73" t="s">
        <v>19283</v>
      </c>
      <c r="C54" s="73" t="s">
        <v>427</v>
      </c>
      <c r="D54" s="73" t="s">
        <v>428</v>
      </c>
      <c r="E54" s="73">
        <v>510</v>
      </c>
      <c r="F54" s="73" t="s">
        <v>19284</v>
      </c>
      <c r="G54" s="73" t="s">
        <v>19285</v>
      </c>
      <c r="H54" s="73" t="s">
        <v>19286</v>
      </c>
      <c r="I54" s="73" t="s">
        <v>19287</v>
      </c>
      <c r="J54" s="16" t="s">
        <v>19288</v>
      </c>
    </row>
    <row r="55" spans="1:10" ht="38.25" x14ac:dyDescent="0.25">
      <c r="A55" s="16">
        <v>2</v>
      </c>
      <c r="B55" s="73" t="s">
        <v>19289</v>
      </c>
      <c r="C55" s="73" t="s">
        <v>427</v>
      </c>
      <c r="D55" s="73" t="s">
        <v>428</v>
      </c>
      <c r="E55" s="73">
        <v>403</v>
      </c>
      <c r="F55" s="73" t="s">
        <v>19290</v>
      </c>
      <c r="G55" s="73" t="s">
        <v>19291</v>
      </c>
      <c r="H55" s="73" t="s">
        <v>19230</v>
      </c>
      <c r="I55" s="73" t="s">
        <v>19230</v>
      </c>
      <c r="J55" s="16" t="s">
        <v>19292</v>
      </c>
    </row>
    <row r="56" spans="1:10" ht="38.25" x14ac:dyDescent="0.25">
      <c r="A56" s="16">
        <v>3</v>
      </c>
      <c r="B56" s="73" t="s">
        <v>19293</v>
      </c>
      <c r="C56" s="73" t="s">
        <v>427</v>
      </c>
      <c r="D56" s="73" t="s">
        <v>428</v>
      </c>
      <c r="E56" s="73">
        <v>450</v>
      </c>
      <c r="F56" s="73" t="s">
        <v>19294</v>
      </c>
      <c r="G56" s="73" t="s">
        <v>19295</v>
      </c>
      <c r="H56" s="73" t="s">
        <v>19296</v>
      </c>
      <c r="I56" s="73" t="s">
        <v>19296</v>
      </c>
      <c r="J56" s="16" t="s">
        <v>19297</v>
      </c>
    </row>
    <row r="57" spans="1:10" ht="38.25" x14ac:dyDescent="0.25">
      <c r="A57" s="16">
        <v>4</v>
      </c>
      <c r="B57" s="73" t="s">
        <v>19298</v>
      </c>
      <c r="C57" s="73" t="s">
        <v>427</v>
      </c>
      <c r="D57" s="73" t="s">
        <v>428</v>
      </c>
      <c r="E57" s="73">
        <v>447</v>
      </c>
      <c r="F57" s="73" t="s">
        <v>19299</v>
      </c>
      <c r="G57" s="73" t="s">
        <v>19300</v>
      </c>
      <c r="H57" s="73" t="s">
        <v>19296</v>
      </c>
      <c r="I57" s="73" t="s">
        <v>19296</v>
      </c>
      <c r="J57" s="16" t="s">
        <v>19297</v>
      </c>
    </row>
    <row r="58" spans="1:10" ht="38.25" x14ac:dyDescent="0.25">
      <c r="A58" s="16">
        <v>5</v>
      </c>
      <c r="B58" s="73" t="s">
        <v>19301</v>
      </c>
      <c r="C58" s="73" t="s">
        <v>427</v>
      </c>
      <c r="D58" s="73" t="s">
        <v>428</v>
      </c>
      <c r="E58" s="73">
        <v>83.8</v>
      </c>
      <c r="F58" s="73" t="s">
        <v>19302</v>
      </c>
      <c r="G58" s="73" t="s">
        <v>19303</v>
      </c>
      <c r="H58" s="73" t="s">
        <v>19304</v>
      </c>
      <c r="I58" s="73" t="s">
        <v>19304</v>
      </c>
      <c r="J58" s="16" t="s">
        <v>19305</v>
      </c>
    </row>
    <row r="59" spans="1:10" ht="38.25" x14ac:dyDescent="0.25">
      <c r="A59" s="16">
        <v>6</v>
      </c>
      <c r="B59" s="73" t="s">
        <v>19306</v>
      </c>
      <c r="C59" s="73" t="s">
        <v>427</v>
      </c>
      <c r="D59" s="73" t="s">
        <v>428</v>
      </c>
      <c r="E59" s="73">
        <v>18.100000000000001</v>
      </c>
      <c r="F59" s="73" t="s">
        <v>19307</v>
      </c>
      <c r="G59" s="73" t="s">
        <v>19308</v>
      </c>
      <c r="H59" s="73" t="s">
        <v>19304</v>
      </c>
      <c r="I59" s="73" t="s">
        <v>19304</v>
      </c>
      <c r="J59" s="16" t="s">
        <v>19305</v>
      </c>
    </row>
    <row r="60" spans="1:10" ht="38.25" x14ac:dyDescent="0.25">
      <c r="A60" s="16">
        <v>7</v>
      </c>
      <c r="B60" s="73" t="s">
        <v>19309</v>
      </c>
      <c r="C60" s="73" t="s">
        <v>427</v>
      </c>
      <c r="D60" s="73" t="s">
        <v>428</v>
      </c>
      <c r="E60" s="73">
        <v>17.7</v>
      </c>
      <c r="F60" s="73" t="s">
        <v>19310</v>
      </c>
      <c r="G60" s="73" t="s">
        <v>19311</v>
      </c>
      <c r="H60" s="73" t="s">
        <v>19312</v>
      </c>
      <c r="I60" s="73" t="s">
        <v>19312</v>
      </c>
      <c r="J60" s="16" t="s">
        <v>19313</v>
      </c>
    </row>
    <row r="61" spans="1:10" ht="38.25" x14ac:dyDescent="0.25">
      <c r="A61" s="16">
        <v>8</v>
      </c>
      <c r="B61" s="73" t="s">
        <v>19314</v>
      </c>
      <c r="C61" s="73" t="s">
        <v>427</v>
      </c>
      <c r="D61" s="73" t="s">
        <v>428</v>
      </c>
      <c r="E61" s="73">
        <v>31.9</v>
      </c>
      <c r="F61" s="73" t="s">
        <v>19315</v>
      </c>
      <c r="G61" s="73" t="s">
        <v>19316</v>
      </c>
      <c r="H61" s="73" t="s">
        <v>19312</v>
      </c>
      <c r="I61" s="73" t="s">
        <v>19312</v>
      </c>
      <c r="J61" s="16" t="s">
        <v>19305</v>
      </c>
    </row>
    <row r="62" spans="1:10" ht="38.25" x14ac:dyDescent="0.25">
      <c r="A62" s="16">
        <v>9</v>
      </c>
      <c r="B62" s="73" t="s">
        <v>19317</v>
      </c>
      <c r="C62" s="73" t="s">
        <v>427</v>
      </c>
      <c r="D62" s="73" t="s">
        <v>428</v>
      </c>
      <c r="E62" s="73">
        <v>214</v>
      </c>
      <c r="F62" s="73" t="s">
        <v>19318</v>
      </c>
      <c r="G62" s="73" t="s">
        <v>19319</v>
      </c>
      <c r="H62" s="73" t="s">
        <v>19320</v>
      </c>
      <c r="I62" s="73" t="s">
        <v>19320</v>
      </c>
      <c r="J62" s="16" t="s">
        <v>19305</v>
      </c>
    </row>
    <row r="63" spans="1:10" ht="25.5" x14ac:dyDescent="0.25">
      <c r="A63" s="16">
        <v>10</v>
      </c>
      <c r="B63" s="73" t="s">
        <v>19321</v>
      </c>
      <c r="C63" s="73" t="s">
        <v>427</v>
      </c>
      <c r="D63" s="73" t="s">
        <v>428</v>
      </c>
      <c r="E63" s="73">
        <v>25.7</v>
      </c>
      <c r="F63" s="73" t="s">
        <v>19322</v>
      </c>
      <c r="G63" s="73" t="s">
        <v>19323</v>
      </c>
      <c r="H63" s="73" t="s">
        <v>19324</v>
      </c>
      <c r="I63" s="73" t="s">
        <v>19325</v>
      </c>
      <c r="J63" s="16" t="s">
        <v>19305</v>
      </c>
    </row>
    <row r="64" spans="1:10" ht="102" x14ac:dyDescent="0.25">
      <c r="A64" s="16">
        <v>11</v>
      </c>
      <c r="B64" s="73" t="s">
        <v>19326</v>
      </c>
      <c r="C64" s="73" t="s">
        <v>427</v>
      </c>
      <c r="D64" s="73" t="s">
        <v>428</v>
      </c>
      <c r="E64" s="480">
        <v>651.1</v>
      </c>
      <c r="F64" s="73" t="s">
        <v>19327</v>
      </c>
      <c r="G64" s="73" t="s">
        <v>19328</v>
      </c>
      <c r="H64" s="73" t="s">
        <v>19329</v>
      </c>
      <c r="I64" s="73" t="s">
        <v>19329</v>
      </c>
      <c r="J64" s="16" t="s">
        <v>19330</v>
      </c>
    </row>
    <row r="65" spans="1:11" ht="25.5" x14ac:dyDescent="0.25">
      <c r="A65" s="762"/>
      <c r="B65" s="763" t="s">
        <v>452</v>
      </c>
      <c r="C65" s="763">
        <v>10</v>
      </c>
      <c r="D65" s="764"/>
      <c r="E65" s="763">
        <f>SUM(E54:E64)</f>
        <v>2852.2999999999997</v>
      </c>
      <c r="F65" s="763"/>
      <c r="G65" s="763"/>
      <c r="H65" s="763"/>
      <c r="I65" s="763"/>
      <c r="J65" s="762"/>
    </row>
    <row r="66" spans="1:11" ht="63.75" x14ac:dyDescent="0.25">
      <c r="A66" s="16">
        <v>1</v>
      </c>
      <c r="B66" s="73" t="s">
        <v>19331</v>
      </c>
      <c r="C66" s="73" t="s">
        <v>427</v>
      </c>
      <c r="D66" s="73" t="s">
        <v>454</v>
      </c>
      <c r="E66" s="73">
        <v>17</v>
      </c>
      <c r="F66" s="73" t="s">
        <v>19332</v>
      </c>
      <c r="G66" s="73" t="s">
        <v>19333</v>
      </c>
      <c r="H66" s="73" t="s">
        <v>19334</v>
      </c>
      <c r="I66" s="73" t="s">
        <v>19334</v>
      </c>
      <c r="J66" s="16" t="s">
        <v>19335</v>
      </c>
      <c r="K66" s="750"/>
    </row>
    <row r="67" spans="1:11" ht="63.75" x14ac:dyDescent="0.25">
      <c r="A67" s="16">
        <v>2</v>
      </c>
      <c r="B67" s="73" t="s">
        <v>19336</v>
      </c>
      <c r="C67" s="73" t="s">
        <v>427</v>
      </c>
      <c r="D67" s="73" t="s">
        <v>454</v>
      </c>
      <c r="E67" s="73">
        <v>168.4</v>
      </c>
      <c r="F67" s="73" t="s">
        <v>19337</v>
      </c>
      <c r="G67" s="73" t="s">
        <v>19338</v>
      </c>
      <c r="H67" s="73" t="s">
        <v>19339</v>
      </c>
      <c r="I67" s="73" t="s">
        <v>19339</v>
      </c>
      <c r="J67" s="16" t="s">
        <v>19340</v>
      </c>
      <c r="K67" s="750"/>
    </row>
    <row r="68" spans="1:11" ht="38.25" x14ac:dyDescent="0.25">
      <c r="A68" s="16">
        <v>3</v>
      </c>
      <c r="B68" s="73" t="s">
        <v>19341</v>
      </c>
      <c r="C68" s="73" t="s">
        <v>427</v>
      </c>
      <c r="D68" s="73" t="s">
        <v>454</v>
      </c>
      <c r="E68" s="73">
        <v>23.7</v>
      </c>
      <c r="F68" s="73" t="s">
        <v>19342</v>
      </c>
      <c r="G68" s="73" t="s">
        <v>19343</v>
      </c>
      <c r="H68" s="73" t="s">
        <v>19339</v>
      </c>
      <c r="I68" s="73" t="s">
        <v>19339</v>
      </c>
      <c r="J68" s="16" t="s">
        <v>19292</v>
      </c>
      <c r="K68" s="750"/>
    </row>
    <row r="69" spans="1:11" ht="64.5" thickBot="1" x14ac:dyDescent="0.3">
      <c r="A69" s="16">
        <v>4</v>
      </c>
      <c r="B69" s="73" t="s">
        <v>19344</v>
      </c>
      <c r="C69" s="73" t="s">
        <v>427</v>
      </c>
      <c r="D69" s="73" t="s">
        <v>454</v>
      </c>
      <c r="E69" s="73">
        <v>77.400000000000006</v>
      </c>
      <c r="F69" s="73" t="s">
        <v>19345</v>
      </c>
      <c r="G69" s="73" t="s">
        <v>19346</v>
      </c>
      <c r="H69" s="73" t="s">
        <v>19347</v>
      </c>
      <c r="I69" s="73" t="s">
        <v>19347</v>
      </c>
      <c r="J69" s="16" t="s">
        <v>19348</v>
      </c>
      <c r="K69" s="750"/>
    </row>
    <row r="70" spans="1:11" ht="51" x14ac:dyDescent="0.25">
      <c r="A70" s="16">
        <v>5</v>
      </c>
      <c r="B70" s="73" t="s">
        <v>19349</v>
      </c>
      <c r="C70" s="73" t="s">
        <v>427</v>
      </c>
      <c r="D70" s="73" t="s">
        <v>454</v>
      </c>
      <c r="E70" s="73">
        <v>539</v>
      </c>
      <c r="F70" s="73" t="s">
        <v>19350</v>
      </c>
      <c r="G70" s="73" t="s">
        <v>19351</v>
      </c>
      <c r="H70" s="73" t="s">
        <v>19352</v>
      </c>
      <c r="I70" s="73" t="s">
        <v>19352</v>
      </c>
      <c r="J70" s="16" t="s">
        <v>19353</v>
      </c>
      <c r="K70" s="771"/>
    </row>
    <row r="71" spans="1:11" ht="63.75" x14ac:dyDescent="0.25">
      <c r="A71" s="16">
        <v>6</v>
      </c>
      <c r="B71" s="73" t="s">
        <v>19354</v>
      </c>
      <c r="C71" s="73" t="s">
        <v>427</v>
      </c>
      <c r="D71" s="73" t="s">
        <v>454</v>
      </c>
      <c r="E71" s="73">
        <v>100</v>
      </c>
      <c r="F71" s="73" t="s">
        <v>19355</v>
      </c>
      <c r="G71" s="73" t="s">
        <v>19356</v>
      </c>
      <c r="H71" s="73" t="s">
        <v>19230</v>
      </c>
      <c r="I71" s="73" t="s">
        <v>19230</v>
      </c>
      <c r="J71" s="760" t="s">
        <v>19357</v>
      </c>
      <c r="K71" s="767"/>
    </row>
    <row r="72" spans="1:11" ht="89.25" x14ac:dyDescent="0.25">
      <c r="A72" s="16">
        <v>7</v>
      </c>
      <c r="B72" s="73" t="s">
        <v>19358</v>
      </c>
      <c r="C72" s="73" t="s">
        <v>427</v>
      </c>
      <c r="D72" s="73" t="s">
        <v>454</v>
      </c>
      <c r="E72" s="73">
        <v>189.5</v>
      </c>
      <c r="F72" s="73" t="s">
        <v>19359</v>
      </c>
      <c r="G72" s="73" t="s">
        <v>19360</v>
      </c>
      <c r="H72" s="73" t="s">
        <v>19230</v>
      </c>
      <c r="I72" s="73" t="s">
        <v>19230</v>
      </c>
      <c r="J72" s="760" t="s">
        <v>19361</v>
      </c>
      <c r="K72" s="761"/>
    </row>
    <row r="73" spans="1:11" ht="51" x14ac:dyDescent="0.25">
      <c r="A73" s="16">
        <v>8</v>
      </c>
      <c r="B73" s="73" t="s">
        <v>19362</v>
      </c>
      <c r="C73" s="73" t="s">
        <v>427</v>
      </c>
      <c r="D73" s="73" t="s">
        <v>454</v>
      </c>
      <c r="E73" s="73">
        <v>38</v>
      </c>
      <c r="F73" s="73" t="s">
        <v>19363</v>
      </c>
      <c r="G73" s="73" t="s">
        <v>19364</v>
      </c>
      <c r="H73" s="73" t="s">
        <v>19365</v>
      </c>
      <c r="I73" s="73" t="s">
        <v>19365</v>
      </c>
      <c r="J73" s="760" t="s">
        <v>19288</v>
      </c>
      <c r="K73" s="761"/>
    </row>
    <row r="74" spans="1:11" ht="51" x14ac:dyDescent="0.25">
      <c r="A74" s="16">
        <v>9</v>
      </c>
      <c r="B74" s="73" t="s">
        <v>19366</v>
      </c>
      <c r="C74" s="73" t="s">
        <v>427</v>
      </c>
      <c r="D74" s="73" t="s">
        <v>454</v>
      </c>
      <c r="E74" s="73">
        <v>40</v>
      </c>
      <c r="F74" s="73" t="s">
        <v>19367</v>
      </c>
      <c r="G74" s="73" t="s">
        <v>19368</v>
      </c>
      <c r="H74" s="73" t="s">
        <v>19369</v>
      </c>
      <c r="I74" s="73" t="s">
        <v>19369</v>
      </c>
      <c r="J74" s="760" t="s">
        <v>19370</v>
      </c>
      <c r="K74" s="767"/>
    </row>
    <row r="75" spans="1:11" ht="51" x14ac:dyDescent="0.25">
      <c r="A75" s="16">
        <v>10</v>
      </c>
      <c r="B75" s="73" t="s">
        <v>19371</v>
      </c>
      <c r="C75" s="73" t="s">
        <v>427</v>
      </c>
      <c r="D75" s="73" t="s">
        <v>454</v>
      </c>
      <c r="E75" s="73">
        <v>20</v>
      </c>
      <c r="F75" s="73" t="s">
        <v>19372</v>
      </c>
      <c r="G75" s="73" t="s">
        <v>19373</v>
      </c>
      <c r="H75" s="73" t="s">
        <v>19243</v>
      </c>
      <c r="I75" s="73" t="s">
        <v>19243</v>
      </c>
      <c r="J75" s="16" t="s">
        <v>19374</v>
      </c>
      <c r="K75" s="750"/>
    </row>
    <row r="76" spans="1:11" ht="38.25" x14ac:dyDescent="0.25">
      <c r="A76" s="16">
        <v>11</v>
      </c>
      <c r="B76" s="73" t="s">
        <v>19375</v>
      </c>
      <c r="C76" s="73" t="s">
        <v>427</v>
      </c>
      <c r="D76" s="73" t="s">
        <v>454</v>
      </c>
      <c r="E76" s="73">
        <v>192</v>
      </c>
      <c r="F76" s="73" t="s">
        <v>19376</v>
      </c>
      <c r="G76" s="73" t="s">
        <v>19377</v>
      </c>
      <c r="H76" s="73" t="s">
        <v>19378</v>
      </c>
      <c r="I76" s="73" t="s">
        <v>19378</v>
      </c>
      <c r="J76" s="16" t="s">
        <v>19379</v>
      </c>
      <c r="K76" s="750"/>
    </row>
    <row r="77" spans="1:11" ht="76.5" x14ac:dyDescent="0.25">
      <c r="A77" s="16">
        <v>12</v>
      </c>
      <c r="B77" s="73" t="s">
        <v>19380</v>
      </c>
      <c r="C77" s="73" t="s">
        <v>427</v>
      </c>
      <c r="D77" s="73" t="s">
        <v>454</v>
      </c>
      <c r="E77" s="73">
        <v>267</v>
      </c>
      <c r="F77" s="73" t="s">
        <v>19381</v>
      </c>
      <c r="G77" s="73" t="s">
        <v>19382</v>
      </c>
      <c r="H77" s="73" t="s">
        <v>19259</v>
      </c>
      <c r="I77" s="73" t="s">
        <v>19259</v>
      </c>
      <c r="J77" s="16" t="s">
        <v>19383</v>
      </c>
      <c r="K77" s="750"/>
    </row>
    <row r="78" spans="1:11" ht="51" x14ac:dyDescent="0.25">
      <c r="A78" s="16">
        <v>13</v>
      </c>
      <c r="B78" s="73" t="s">
        <v>19384</v>
      </c>
      <c r="C78" s="73" t="s">
        <v>427</v>
      </c>
      <c r="D78" s="73" t="s">
        <v>454</v>
      </c>
      <c r="E78" s="73">
        <v>0.8</v>
      </c>
      <c r="F78" s="73" t="s">
        <v>19385</v>
      </c>
      <c r="G78" s="73" t="s">
        <v>19386</v>
      </c>
      <c r="H78" s="73" t="s">
        <v>19259</v>
      </c>
      <c r="I78" s="73" t="s">
        <v>19259</v>
      </c>
      <c r="J78" s="16" t="s">
        <v>19387</v>
      </c>
      <c r="K78" s="750"/>
    </row>
    <row r="79" spans="1:11" ht="51" x14ac:dyDescent="0.25">
      <c r="A79" s="16">
        <v>14</v>
      </c>
      <c r="B79" s="73" t="s">
        <v>19388</v>
      </c>
      <c r="C79" s="73" t="s">
        <v>427</v>
      </c>
      <c r="D79" s="73" t="s">
        <v>454</v>
      </c>
      <c r="E79" s="73">
        <v>51</v>
      </c>
      <c r="F79" s="73" t="s">
        <v>19389</v>
      </c>
      <c r="G79" s="73" t="s">
        <v>19390</v>
      </c>
      <c r="H79" s="73" t="s">
        <v>19391</v>
      </c>
      <c r="I79" s="73" t="s">
        <v>19391</v>
      </c>
      <c r="J79" s="16" t="s">
        <v>19370</v>
      </c>
      <c r="K79" s="750"/>
    </row>
    <row r="80" spans="1:11" ht="25.5" x14ac:dyDescent="0.25">
      <c r="A80" s="16">
        <v>15</v>
      </c>
      <c r="B80" s="73" t="s">
        <v>19392</v>
      </c>
      <c r="C80" s="73" t="s">
        <v>427</v>
      </c>
      <c r="D80" s="73" t="s">
        <v>454</v>
      </c>
      <c r="E80" s="73">
        <v>288</v>
      </c>
      <c r="F80" s="73" t="s">
        <v>19393</v>
      </c>
      <c r="G80" s="73" t="s">
        <v>19394</v>
      </c>
      <c r="H80" s="73" t="s">
        <v>19296</v>
      </c>
      <c r="I80" s="73" t="s">
        <v>19296</v>
      </c>
      <c r="J80" s="16" t="s">
        <v>19297</v>
      </c>
      <c r="K80" s="750"/>
    </row>
    <row r="81" spans="1:11" ht="25.5" x14ac:dyDescent="0.25">
      <c r="A81" s="16">
        <v>16</v>
      </c>
      <c r="B81" s="73" t="s">
        <v>19395</v>
      </c>
      <c r="C81" s="73" t="s">
        <v>427</v>
      </c>
      <c r="D81" s="73" t="s">
        <v>454</v>
      </c>
      <c r="E81" s="73">
        <v>131</v>
      </c>
      <c r="F81" s="73" t="s">
        <v>19396</v>
      </c>
      <c r="G81" s="73" t="s">
        <v>19397</v>
      </c>
      <c r="H81" s="73" t="s">
        <v>19201</v>
      </c>
      <c r="I81" s="73" t="s">
        <v>19201</v>
      </c>
      <c r="J81" s="16" t="s">
        <v>19305</v>
      </c>
      <c r="K81" s="750"/>
    </row>
    <row r="82" spans="1:11" ht="127.5" x14ac:dyDescent="0.25">
      <c r="A82" s="16">
        <v>17</v>
      </c>
      <c r="B82" s="73" t="s">
        <v>19384</v>
      </c>
      <c r="C82" s="73" t="s">
        <v>427</v>
      </c>
      <c r="D82" s="73" t="s">
        <v>454</v>
      </c>
      <c r="E82" s="73">
        <v>159.6</v>
      </c>
      <c r="F82" s="73" t="s">
        <v>19398</v>
      </c>
      <c r="G82" s="73" t="s">
        <v>19399</v>
      </c>
      <c r="H82" s="73" t="s">
        <v>19400</v>
      </c>
      <c r="I82" s="73" t="s">
        <v>19400</v>
      </c>
      <c r="J82" s="16" t="s">
        <v>19401</v>
      </c>
      <c r="K82" s="750"/>
    </row>
    <row r="83" spans="1:11" ht="38.25" x14ac:dyDescent="0.25">
      <c r="A83" s="16">
        <v>18</v>
      </c>
      <c r="B83" s="205" t="s">
        <v>19402</v>
      </c>
      <c r="C83" s="73" t="s">
        <v>427</v>
      </c>
      <c r="D83" s="73" t="s">
        <v>454</v>
      </c>
      <c r="E83" s="205">
        <v>51</v>
      </c>
      <c r="F83" s="205" t="s">
        <v>19403</v>
      </c>
      <c r="G83" s="205" t="s">
        <v>19404</v>
      </c>
      <c r="H83" s="205" t="s">
        <v>19405</v>
      </c>
      <c r="I83" s="205" t="s">
        <v>19405</v>
      </c>
      <c r="J83" s="15" t="s">
        <v>19406</v>
      </c>
      <c r="K83" s="750"/>
    </row>
    <row r="84" spans="1:11" ht="25.5" x14ac:dyDescent="0.25">
      <c r="A84" s="762"/>
      <c r="B84" s="763" t="s">
        <v>460</v>
      </c>
      <c r="C84" s="763">
        <v>18</v>
      </c>
      <c r="D84" s="764"/>
      <c r="E84" s="763">
        <f>SUM(E66:E83)</f>
        <v>2353.4</v>
      </c>
      <c r="F84" s="763"/>
      <c r="G84" s="763"/>
      <c r="H84" s="763"/>
      <c r="I84" s="763"/>
      <c r="J84" s="762"/>
      <c r="K84" s="750"/>
    </row>
    <row r="85" spans="1:11" ht="38.25" x14ac:dyDescent="0.25">
      <c r="A85" s="16">
        <v>1</v>
      </c>
      <c r="B85" s="73" t="s">
        <v>19407</v>
      </c>
      <c r="C85" s="73" t="s">
        <v>427</v>
      </c>
      <c r="D85" s="73" t="s">
        <v>694</v>
      </c>
      <c r="E85" s="73">
        <v>6.5</v>
      </c>
      <c r="F85" s="73" t="s">
        <v>19408</v>
      </c>
      <c r="G85" s="73" t="s">
        <v>19409</v>
      </c>
      <c r="H85" s="73" t="s">
        <v>19339</v>
      </c>
      <c r="I85" s="73" t="s">
        <v>19339</v>
      </c>
      <c r="J85" s="16" t="s">
        <v>19292</v>
      </c>
      <c r="K85" s="750"/>
    </row>
    <row r="86" spans="1:11" ht="51" x14ac:dyDescent="0.25">
      <c r="A86" s="16">
        <v>2</v>
      </c>
      <c r="B86" s="73" t="s">
        <v>19176</v>
      </c>
      <c r="C86" s="73" t="s">
        <v>427</v>
      </c>
      <c r="D86" s="73" t="s">
        <v>694</v>
      </c>
      <c r="E86" s="73">
        <v>1840</v>
      </c>
      <c r="F86" s="73" t="s">
        <v>19410</v>
      </c>
      <c r="G86" s="73" t="s">
        <v>19411</v>
      </c>
      <c r="H86" s="73" t="s">
        <v>19412</v>
      </c>
      <c r="I86" s="73" t="s">
        <v>19412</v>
      </c>
      <c r="J86" s="16" t="s">
        <v>19374</v>
      </c>
      <c r="K86" s="750"/>
    </row>
    <row r="87" spans="1:11" ht="76.5" x14ac:dyDescent="0.25">
      <c r="A87" s="16">
        <v>3</v>
      </c>
      <c r="B87" s="73" t="s">
        <v>19413</v>
      </c>
      <c r="C87" s="73" t="s">
        <v>427</v>
      </c>
      <c r="D87" s="73" t="s">
        <v>694</v>
      </c>
      <c r="E87" s="73">
        <v>3860</v>
      </c>
      <c r="F87" s="73" t="s">
        <v>19414</v>
      </c>
      <c r="G87" s="73" t="s">
        <v>19415</v>
      </c>
      <c r="H87" s="73" t="s">
        <v>19416</v>
      </c>
      <c r="I87" s="73" t="s">
        <v>19416</v>
      </c>
      <c r="J87" s="16" t="s">
        <v>19374</v>
      </c>
      <c r="K87" s="750"/>
    </row>
    <row r="88" spans="1:11" ht="51" x14ac:dyDescent="0.25">
      <c r="A88" s="16">
        <v>4</v>
      </c>
      <c r="B88" s="73" t="s">
        <v>6363</v>
      </c>
      <c r="C88" s="73" t="s">
        <v>427</v>
      </c>
      <c r="D88" s="73" t="s">
        <v>694</v>
      </c>
      <c r="E88" s="73">
        <v>1942</v>
      </c>
      <c r="F88" s="73" t="s">
        <v>19417</v>
      </c>
      <c r="G88" s="73" t="s">
        <v>19418</v>
      </c>
      <c r="H88" s="73" t="s">
        <v>19412</v>
      </c>
      <c r="I88" s="73" t="s">
        <v>19412</v>
      </c>
      <c r="J88" s="16" t="s">
        <v>19288</v>
      </c>
      <c r="K88" s="750"/>
    </row>
    <row r="89" spans="1:11" ht="63.75" x14ac:dyDescent="0.25">
      <c r="A89" s="16">
        <v>5</v>
      </c>
      <c r="B89" s="73" t="s">
        <v>19419</v>
      </c>
      <c r="C89" s="73" t="s">
        <v>427</v>
      </c>
      <c r="D89" s="73" t="s">
        <v>694</v>
      </c>
      <c r="E89" s="73">
        <v>934</v>
      </c>
      <c r="F89" s="73" t="s">
        <v>19420</v>
      </c>
      <c r="G89" s="73" t="s">
        <v>19421</v>
      </c>
      <c r="H89" s="73" t="s">
        <v>19412</v>
      </c>
      <c r="I89" s="73" t="s">
        <v>19412</v>
      </c>
      <c r="J89" s="16" t="s">
        <v>19422</v>
      </c>
      <c r="K89" s="750"/>
    </row>
    <row r="90" spans="1:11" ht="76.5" x14ac:dyDescent="0.25">
      <c r="A90" s="16">
        <v>6</v>
      </c>
      <c r="B90" s="73" t="s">
        <v>19423</v>
      </c>
      <c r="C90" s="73" t="s">
        <v>427</v>
      </c>
      <c r="D90" s="73" t="s">
        <v>694</v>
      </c>
      <c r="E90" s="73">
        <v>123</v>
      </c>
      <c r="F90" s="73" t="s">
        <v>19424</v>
      </c>
      <c r="G90" s="73" t="s">
        <v>19425</v>
      </c>
      <c r="H90" s="73" t="s">
        <v>19426</v>
      </c>
      <c r="I90" s="73" t="s">
        <v>19427</v>
      </c>
      <c r="J90" s="16" t="s">
        <v>19428</v>
      </c>
      <c r="K90" s="750"/>
    </row>
    <row r="91" spans="1:11" ht="63.75" x14ac:dyDescent="0.25">
      <c r="A91" s="16">
        <v>7</v>
      </c>
      <c r="B91" s="73" t="s">
        <v>19429</v>
      </c>
      <c r="C91" s="73" t="s">
        <v>427</v>
      </c>
      <c r="D91" s="73" t="s">
        <v>694</v>
      </c>
      <c r="E91" s="73">
        <v>36</v>
      </c>
      <c r="F91" s="73" t="s">
        <v>19430</v>
      </c>
      <c r="G91" s="73" t="s">
        <v>19431</v>
      </c>
      <c r="H91" s="73" t="s">
        <v>19432</v>
      </c>
      <c r="I91" s="73" t="s">
        <v>19433</v>
      </c>
      <c r="J91" s="16" t="s">
        <v>19370</v>
      </c>
      <c r="K91" s="750"/>
    </row>
    <row r="92" spans="1:11" ht="63.75" x14ac:dyDescent="0.25">
      <c r="A92" s="16">
        <v>8</v>
      </c>
      <c r="B92" s="73" t="s">
        <v>19434</v>
      </c>
      <c r="C92" s="73" t="s">
        <v>427</v>
      </c>
      <c r="D92" s="73" t="s">
        <v>694</v>
      </c>
      <c r="E92" s="73">
        <v>40</v>
      </c>
      <c r="F92" s="73" t="s">
        <v>19435</v>
      </c>
      <c r="G92" s="73" t="s">
        <v>19436</v>
      </c>
      <c r="H92" s="73" t="s">
        <v>19437</v>
      </c>
      <c r="I92" s="73" t="s">
        <v>19438</v>
      </c>
      <c r="J92" s="16" t="s">
        <v>19439</v>
      </c>
      <c r="K92" s="750"/>
    </row>
    <row r="93" spans="1:11" ht="51" x14ac:dyDescent="0.25">
      <c r="A93" s="16">
        <v>9</v>
      </c>
      <c r="B93" s="73" t="s">
        <v>19440</v>
      </c>
      <c r="C93" s="73" t="s">
        <v>427</v>
      </c>
      <c r="D93" s="73" t="s">
        <v>694</v>
      </c>
      <c r="E93" s="73">
        <v>90</v>
      </c>
      <c r="F93" s="73" t="s">
        <v>19441</v>
      </c>
      <c r="G93" s="73" t="s">
        <v>19442</v>
      </c>
      <c r="H93" s="73" t="s">
        <v>19443</v>
      </c>
      <c r="I93" s="73" t="s">
        <v>19443</v>
      </c>
      <c r="J93" s="16" t="s">
        <v>19439</v>
      </c>
      <c r="K93" s="750"/>
    </row>
    <row r="94" spans="1:11" ht="63.75" x14ac:dyDescent="0.25">
      <c r="A94" s="16">
        <v>10</v>
      </c>
      <c r="B94" s="73" t="s">
        <v>19444</v>
      </c>
      <c r="C94" s="73" t="s">
        <v>427</v>
      </c>
      <c r="D94" s="73" t="s">
        <v>694</v>
      </c>
      <c r="E94" s="73">
        <v>9</v>
      </c>
      <c r="F94" s="73" t="s">
        <v>19445</v>
      </c>
      <c r="G94" s="73" t="s">
        <v>19446</v>
      </c>
      <c r="H94" s="73" t="s">
        <v>19443</v>
      </c>
      <c r="I94" s="73" t="s">
        <v>19447</v>
      </c>
      <c r="J94" s="16" t="s">
        <v>19439</v>
      </c>
      <c r="K94" s="750"/>
    </row>
    <row r="95" spans="1:11" ht="25.5" x14ac:dyDescent="0.25">
      <c r="A95" s="16">
        <v>11</v>
      </c>
      <c r="B95" s="73" t="s">
        <v>19448</v>
      </c>
      <c r="C95" s="73" t="s">
        <v>427</v>
      </c>
      <c r="D95" s="73" t="s">
        <v>694</v>
      </c>
      <c r="E95" s="73">
        <v>400</v>
      </c>
      <c r="F95" s="73" t="s">
        <v>19449</v>
      </c>
      <c r="G95" s="73" t="s">
        <v>19450</v>
      </c>
      <c r="H95" s="73" t="s">
        <v>19451</v>
      </c>
      <c r="I95" s="73" t="s">
        <v>19452</v>
      </c>
      <c r="J95" s="16" t="s">
        <v>19453</v>
      </c>
      <c r="K95" s="750"/>
    </row>
    <row r="96" spans="1:11" ht="51" x14ac:dyDescent="0.25">
      <c r="A96" s="16">
        <v>12</v>
      </c>
      <c r="B96" s="73" t="s">
        <v>19454</v>
      </c>
      <c r="C96" s="73" t="s">
        <v>427</v>
      </c>
      <c r="D96" s="73" t="s">
        <v>694</v>
      </c>
      <c r="E96" s="73">
        <v>77</v>
      </c>
      <c r="F96" s="73" t="s">
        <v>19455</v>
      </c>
      <c r="G96" s="73" t="s">
        <v>19456</v>
      </c>
      <c r="H96" s="73" t="s">
        <v>19457</v>
      </c>
      <c r="I96" s="73" t="s">
        <v>19457</v>
      </c>
      <c r="J96" s="16" t="s">
        <v>19458</v>
      </c>
      <c r="K96" s="750"/>
    </row>
    <row r="97" spans="1:11" ht="51" x14ac:dyDescent="0.25">
      <c r="A97" s="16">
        <v>13</v>
      </c>
      <c r="B97" s="73" t="s">
        <v>19459</v>
      </c>
      <c r="C97" s="73" t="s">
        <v>427</v>
      </c>
      <c r="D97" s="73" t="s">
        <v>694</v>
      </c>
      <c r="E97" s="73">
        <v>200</v>
      </c>
      <c r="F97" s="73" t="s">
        <v>19460</v>
      </c>
      <c r="G97" s="73" t="s">
        <v>19461</v>
      </c>
      <c r="H97" s="73" t="s">
        <v>19457</v>
      </c>
      <c r="I97" s="73" t="s">
        <v>19457</v>
      </c>
      <c r="J97" s="16" t="s">
        <v>19462</v>
      </c>
      <c r="K97" s="750"/>
    </row>
    <row r="98" spans="1:11" ht="25.5" x14ac:dyDescent="0.25">
      <c r="A98" s="16">
        <v>14</v>
      </c>
      <c r="B98" s="73" t="s">
        <v>19463</v>
      </c>
      <c r="C98" s="73" t="s">
        <v>427</v>
      </c>
      <c r="D98" s="73" t="s">
        <v>694</v>
      </c>
      <c r="E98" s="73">
        <v>54</v>
      </c>
      <c r="F98" s="73" t="s">
        <v>19464</v>
      </c>
      <c r="G98" s="73" t="s">
        <v>19465</v>
      </c>
      <c r="H98" s="73" t="s">
        <v>19365</v>
      </c>
      <c r="I98" s="73" t="s">
        <v>19365</v>
      </c>
      <c r="J98" s="16" t="s">
        <v>19466</v>
      </c>
      <c r="K98" s="750"/>
    </row>
    <row r="99" spans="1:11" ht="63.75" x14ac:dyDescent="0.25">
      <c r="A99" s="16">
        <v>15</v>
      </c>
      <c r="B99" s="73" t="s">
        <v>19467</v>
      </c>
      <c r="C99" s="73" t="s">
        <v>427</v>
      </c>
      <c r="D99" s="73" t="s">
        <v>694</v>
      </c>
      <c r="E99" s="73">
        <v>579.20000000000005</v>
      </c>
      <c r="F99" s="73" t="s">
        <v>19468</v>
      </c>
      <c r="G99" s="73" t="s">
        <v>19469</v>
      </c>
      <c r="H99" s="73" t="s">
        <v>19230</v>
      </c>
      <c r="I99" s="73" t="s">
        <v>19230</v>
      </c>
      <c r="J99" s="16" t="s">
        <v>19470</v>
      </c>
      <c r="K99" s="750"/>
    </row>
    <row r="100" spans="1:11" ht="38.25" x14ac:dyDescent="0.25">
      <c r="A100" s="16">
        <v>16</v>
      </c>
      <c r="B100" s="73" t="s">
        <v>19471</v>
      </c>
      <c r="C100" s="73" t="s">
        <v>427</v>
      </c>
      <c r="D100" s="73" t="s">
        <v>694</v>
      </c>
      <c r="E100" s="73">
        <v>8</v>
      </c>
      <c r="F100" s="73" t="s">
        <v>19472</v>
      </c>
      <c r="G100" s="73" t="s">
        <v>19473</v>
      </c>
      <c r="H100" s="73" t="s">
        <v>19457</v>
      </c>
      <c r="I100" s="73" t="s">
        <v>19457</v>
      </c>
      <c r="J100" s="16" t="s">
        <v>19292</v>
      </c>
      <c r="K100" s="750"/>
    </row>
    <row r="101" spans="1:11" ht="216.75" x14ac:dyDescent="0.25">
      <c r="A101" s="16">
        <v>17</v>
      </c>
      <c r="B101" s="73" t="s">
        <v>19474</v>
      </c>
      <c r="C101" s="73" t="s">
        <v>427</v>
      </c>
      <c r="D101" s="73" t="s">
        <v>694</v>
      </c>
      <c r="E101" s="73">
        <v>3548</v>
      </c>
      <c r="F101" s="73" t="s">
        <v>19475</v>
      </c>
      <c r="G101" s="73" t="s">
        <v>19476</v>
      </c>
      <c r="H101" s="73" t="s">
        <v>19391</v>
      </c>
      <c r="I101" s="73" t="s">
        <v>19391</v>
      </c>
      <c r="J101" s="16" t="s">
        <v>19477</v>
      </c>
      <c r="K101" s="750"/>
    </row>
    <row r="102" spans="1:11" ht="76.5" x14ac:dyDescent="0.25">
      <c r="A102" s="16">
        <v>18</v>
      </c>
      <c r="B102" s="73" t="s">
        <v>19478</v>
      </c>
      <c r="C102" s="73" t="s">
        <v>427</v>
      </c>
      <c r="D102" s="73" t="s">
        <v>694</v>
      </c>
      <c r="E102" s="73">
        <v>769</v>
      </c>
      <c r="F102" s="73" t="s">
        <v>19479</v>
      </c>
      <c r="G102" s="73" t="s">
        <v>19480</v>
      </c>
      <c r="H102" s="73" t="s">
        <v>19243</v>
      </c>
      <c r="I102" s="73" t="s">
        <v>19243</v>
      </c>
      <c r="J102" s="16" t="s">
        <v>19477</v>
      </c>
      <c r="K102" s="750"/>
    </row>
    <row r="103" spans="1:11" ht="51" x14ac:dyDescent="0.25">
      <c r="A103" s="16">
        <v>19</v>
      </c>
      <c r="B103" s="73" t="s">
        <v>19481</v>
      </c>
      <c r="C103" s="73" t="s">
        <v>427</v>
      </c>
      <c r="D103" s="73" t="s">
        <v>694</v>
      </c>
      <c r="E103" s="73">
        <v>2130</v>
      </c>
      <c r="F103" s="73" t="s">
        <v>19482</v>
      </c>
      <c r="G103" s="73" t="s">
        <v>19483</v>
      </c>
      <c r="H103" s="73" t="s">
        <v>19243</v>
      </c>
      <c r="I103" s="73" t="s">
        <v>19243</v>
      </c>
      <c r="J103" s="16" t="s">
        <v>19462</v>
      </c>
      <c r="K103" s="750"/>
    </row>
    <row r="104" spans="1:11" ht="76.5" x14ac:dyDescent="0.25">
      <c r="A104" s="16">
        <v>20</v>
      </c>
      <c r="B104" s="73" t="s">
        <v>19484</v>
      </c>
      <c r="C104" s="73" t="s">
        <v>427</v>
      </c>
      <c r="D104" s="73" t="s">
        <v>694</v>
      </c>
      <c r="E104" s="73">
        <v>1865</v>
      </c>
      <c r="F104" s="73" t="s">
        <v>19485</v>
      </c>
      <c r="G104" s="73" t="s">
        <v>19486</v>
      </c>
      <c r="H104" s="73" t="s">
        <v>19243</v>
      </c>
      <c r="I104" s="73" t="s">
        <v>19243</v>
      </c>
      <c r="J104" s="16" t="s">
        <v>19477</v>
      </c>
      <c r="K104" s="750"/>
    </row>
    <row r="105" spans="1:11" ht="114.75" x14ac:dyDescent="0.25">
      <c r="A105" s="16">
        <v>21</v>
      </c>
      <c r="B105" s="73" t="s">
        <v>19487</v>
      </c>
      <c r="C105" s="73" t="s">
        <v>427</v>
      </c>
      <c r="D105" s="73" t="s">
        <v>694</v>
      </c>
      <c r="E105" s="73">
        <v>3064.7</v>
      </c>
      <c r="F105" s="73" t="s">
        <v>19488</v>
      </c>
      <c r="G105" s="73" t="s">
        <v>19489</v>
      </c>
      <c r="H105" s="73" t="s">
        <v>19243</v>
      </c>
      <c r="I105" s="73" t="s">
        <v>19243</v>
      </c>
      <c r="J105" s="16" t="s">
        <v>19477</v>
      </c>
      <c r="K105" s="750"/>
    </row>
    <row r="106" spans="1:11" ht="51" x14ac:dyDescent="0.25">
      <c r="A106" s="16">
        <v>22</v>
      </c>
      <c r="B106" s="73" t="s">
        <v>19490</v>
      </c>
      <c r="C106" s="73" t="s">
        <v>427</v>
      </c>
      <c r="D106" s="73" t="s">
        <v>694</v>
      </c>
      <c r="E106" s="73">
        <v>2018</v>
      </c>
      <c r="F106" s="73" t="s">
        <v>19491</v>
      </c>
      <c r="G106" s="73" t="s">
        <v>19492</v>
      </c>
      <c r="H106" s="73" t="s">
        <v>19493</v>
      </c>
      <c r="I106" s="73" t="s">
        <v>19493</v>
      </c>
      <c r="J106" s="16" t="s">
        <v>19462</v>
      </c>
      <c r="K106" s="750"/>
    </row>
    <row r="107" spans="1:11" ht="51" x14ac:dyDescent="0.25">
      <c r="A107" s="16">
        <v>23</v>
      </c>
      <c r="B107" s="73" t="s">
        <v>19494</v>
      </c>
      <c r="C107" s="73" t="s">
        <v>427</v>
      </c>
      <c r="D107" s="73" t="s">
        <v>694</v>
      </c>
      <c r="E107" s="73">
        <v>700</v>
      </c>
      <c r="F107" s="73" t="s">
        <v>19495</v>
      </c>
      <c r="G107" s="73" t="s">
        <v>19496</v>
      </c>
      <c r="H107" s="73" t="s">
        <v>19497</v>
      </c>
      <c r="I107" s="73" t="s">
        <v>19498</v>
      </c>
      <c r="J107" s="16" t="s">
        <v>19462</v>
      </c>
      <c r="K107" s="750"/>
    </row>
    <row r="108" spans="1:11" ht="51" x14ac:dyDescent="0.25">
      <c r="A108" s="16">
        <v>24</v>
      </c>
      <c r="B108" s="73" t="s">
        <v>19499</v>
      </c>
      <c r="C108" s="73" t="s">
        <v>427</v>
      </c>
      <c r="D108" s="73" t="s">
        <v>694</v>
      </c>
      <c r="E108" s="73">
        <v>600</v>
      </c>
      <c r="F108" s="73" t="s">
        <v>19500</v>
      </c>
      <c r="G108" s="73" t="s">
        <v>19501</v>
      </c>
      <c r="H108" s="73" t="s">
        <v>19502</v>
      </c>
      <c r="I108" s="73" t="s">
        <v>19503</v>
      </c>
      <c r="J108" s="16" t="s">
        <v>19462</v>
      </c>
      <c r="K108" s="750"/>
    </row>
    <row r="109" spans="1:11" ht="51" x14ac:dyDescent="0.25">
      <c r="A109" s="16">
        <v>25</v>
      </c>
      <c r="B109" s="73" t="s">
        <v>19504</v>
      </c>
      <c r="C109" s="73" t="s">
        <v>427</v>
      </c>
      <c r="D109" s="73" t="s">
        <v>694</v>
      </c>
      <c r="E109" s="73">
        <v>100</v>
      </c>
      <c r="F109" s="73" t="s">
        <v>19505</v>
      </c>
      <c r="G109" s="73" t="s">
        <v>19506</v>
      </c>
      <c r="H109" s="73" t="s">
        <v>19493</v>
      </c>
      <c r="I109" s="73" t="s">
        <v>19493</v>
      </c>
      <c r="J109" s="16" t="s">
        <v>19462</v>
      </c>
      <c r="K109" s="750"/>
    </row>
    <row r="110" spans="1:11" ht="51" x14ac:dyDescent="0.25">
      <c r="A110" s="16">
        <v>26</v>
      </c>
      <c r="B110" s="73" t="s">
        <v>19507</v>
      </c>
      <c r="C110" s="73" t="s">
        <v>427</v>
      </c>
      <c r="D110" s="73" t="s">
        <v>694</v>
      </c>
      <c r="E110" s="73">
        <v>103</v>
      </c>
      <c r="F110" s="73" t="s">
        <v>19508</v>
      </c>
      <c r="G110" s="73" t="s">
        <v>19509</v>
      </c>
      <c r="H110" s="73" t="s">
        <v>19510</v>
      </c>
      <c r="I110" s="73" t="s">
        <v>19511</v>
      </c>
      <c r="J110" s="16" t="s">
        <v>19462</v>
      </c>
      <c r="K110" s="750"/>
    </row>
    <row r="111" spans="1:11" ht="51" x14ac:dyDescent="0.25">
      <c r="A111" s="16">
        <v>27</v>
      </c>
      <c r="B111" s="73" t="s">
        <v>19512</v>
      </c>
      <c r="C111" s="73" t="s">
        <v>427</v>
      </c>
      <c r="D111" s="73" t="s">
        <v>694</v>
      </c>
      <c r="E111" s="73">
        <v>67</v>
      </c>
      <c r="F111" s="73" t="s">
        <v>19513</v>
      </c>
      <c r="G111" s="73" t="s">
        <v>19514</v>
      </c>
      <c r="H111" s="73" t="s">
        <v>19515</v>
      </c>
      <c r="I111" s="73" t="s">
        <v>19516</v>
      </c>
      <c r="J111" s="16" t="s">
        <v>19370</v>
      </c>
      <c r="K111" s="750"/>
    </row>
    <row r="112" spans="1:11" ht="76.5" x14ac:dyDescent="0.25">
      <c r="A112" s="16">
        <v>28</v>
      </c>
      <c r="B112" s="73" t="s">
        <v>16974</v>
      </c>
      <c r="C112" s="73" t="s">
        <v>427</v>
      </c>
      <c r="D112" s="73" t="s">
        <v>694</v>
      </c>
      <c r="E112" s="73">
        <v>199.8</v>
      </c>
      <c r="F112" s="73" t="s">
        <v>19517</v>
      </c>
      <c r="G112" s="73" t="s">
        <v>19518</v>
      </c>
      <c r="H112" s="73" t="s">
        <v>19251</v>
      </c>
      <c r="I112" s="73" t="s">
        <v>19251</v>
      </c>
      <c r="J112" s="16" t="s">
        <v>19519</v>
      </c>
      <c r="K112" s="750"/>
    </row>
    <row r="113" spans="1:11" ht="38.25" x14ac:dyDescent="0.25">
      <c r="A113" s="16">
        <v>29</v>
      </c>
      <c r="B113" s="73" t="s">
        <v>19520</v>
      </c>
      <c r="C113" s="73" t="s">
        <v>427</v>
      </c>
      <c r="D113" s="73" t="s">
        <v>694</v>
      </c>
      <c r="E113" s="73">
        <v>23</v>
      </c>
      <c r="F113" s="73" t="s">
        <v>19521</v>
      </c>
      <c r="G113" s="73" t="s">
        <v>19522</v>
      </c>
      <c r="H113" s="73" t="s">
        <v>19378</v>
      </c>
      <c r="I113" s="73" t="s">
        <v>19378</v>
      </c>
      <c r="J113" s="16" t="s">
        <v>19379</v>
      </c>
      <c r="K113" s="750"/>
    </row>
    <row r="114" spans="1:11" ht="51" x14ac:dyDescent="0.25">
      <c r="A114" s="16">
        <v>30</v>
      </c>
      <c r="B114" s="73" t="s">
        <v>19523</v>
      </c>
      <c r="C114" s="73" t="s">
        <v>427</v>
      </c>
      <c r="D114" s="73" t="s">
        <v>694</v>
      </c>
      <c r="E114" s="73">
        <v>422</v>
      </c>
      <c r="F114" s="73" t="s">
        <v>19524</v>
      </c>
      <c r="G114" s="73" t="s">
        <v>19525</v>
      </c>
      <c r="H114" s="73" t="s">
        <v>19526</v>
      </c>
      <c r="I114" s="73" t="s">
        <v>19527</v>
      </c>
      <c r="J114" s="16" t="s">
        <v>19297</v>
      </c>
      <c r="K114" s="750"/>
    </row>
    <row r="115" spans="1:11" ht="25.5" x14ac:dyDescent="0.25">
      <c r="A115" s="16">
        <v>31</v>
      </c>
      <c r="B115" s="73" t="s">
        <v>19528</v>
      </c>
      <c r="C115" s="73" t="s">
        <v>427</v>
      </c>
      <c r="D115" s="73" t="s">
        <v>694</v>
      </c>
      <c r="E115" s="73">
        <v>65.599999999999994</v>
      </c>
      <c r="F115" s="73" t="s">
        <v>19529</v>
      </c>
      <c r="G115" s="73" t="s">
        <v>19530</v>
      </c>
      <c r="H115" s="73" t="s">
        <v>19531</v>
      </c>
      <c r="I115" s="73" t="s">
        <v>19378</v>
      </c>
      <c r="J115" s="16" t="s">
        <v>19297</v>
      </c>
      <c r="K115" s="750"/>
    </row>
    <row r="116" spans="1:11" ht="51" x14ac:dyDescent="0.25">
      <c r="A116" s="16">
        <v>32</v>
      </c>
      <c r="B116" s="73" t="s">
        <v>19532</v>
      </c>
      <c r="C116" s="73" t="s">
        <v>427</v>
      </c>
      <c r="D116" s="73" t="s">
        <v>694</v>
      </c>
      <c r="E116" s="73">
        <v>137.80000000000001</v>
      </c>
      <c r="F116" s="73" t="s">
        <v>19533</v>
      </c>
      <c r="G116" s="73" t="s">
        <v>19534</v>
      </c>
      <c r="H116" s="73" t="s">
        <v>19312</v>
      </c>
      <c r="I116" s="73" t="s">
        <v>19312</v>
      </c>
      <c r="J116" s="16" t="s">
        <v>19313</v>
      </c>
      <c r="K116" s="750"/>
    </row>
    <row r="117" spans="1:11" ht="63.75" x14ac:dyDescent="0.25">
      <c r="A117" s="16">
        <v>33</v>
      </c>
      <c r="B117" s="73" t="s">
        <v>19535</v>
      </c>
      <c r="C117" s="73" t="s">
        <v>427</v>
      </c>
      <c r="D117" s="73" t="s">
        <v>694</v>
      </c>
      <c r="E117" s="73">
        <v>50</v>
      </c>
      <c r="F117" s="73" t="s">
        <v>19536</v>
      </c>
      <c r="G117" s="73" t="s">
        <v>19537</v>
      </c>
      <c r="H117" s="73" t="s">
        <v>19538</v>
      </c>
      <c r="I117" s="73" t="s">
        <v>19539</v>
      </c>
      <c r="J117" s="16" t="s">
        <v>19305</v>
      </c>
      <c r="K117" s="750"/>
    </row>
    <row r="118" spans="1:11" ht="25.5" x14ac:dyDescent="0.25">
      <c r="A118" s="16">
        <v>34</v>
      </c>
      <c r="B118" s="73" t="s">
        <v>19540</v>
      </c>
      <c r="C118" s="73" t="s">
        <v>427</v>
      </c>
      <c r="D118" s="73" t="s">
        <v>694</v>
      </c>
      <c r="E118" s="73">
        <v>112.5</v>
      </c>
      <c r="F118" s="73" t="s">
        <v>19541</v>
      </c>
      <c r="G118" s="73" t="s">
        <v>19542</v>
      </c>
      <c r="H118" s="73" t="s">
        <v>19543</v>
      </c>
      <c r="I118" s="73" t="s">
        <v>19544</v>
      </c>
      <c r="J118" s="16" t="s">
        <v>19305</v>
      </c>
      <c r="K118" s="750"/>
    </row>
    <row r="119" spans="1:11" ht="25.5" x14ac:dyDescent="0.25">
      <c r="A119" s="16">
        <v>35</v>
      </c>
      <c r="B119" s="73" t="s">
        <v>19545</v>
      </c>
      <c r="C119" s="73" t="s">
        <v>427</v>
      </c>
      <c r="D119" s="73" t="s">
        <v>694</v>
      </c>
      <c r="E119" s="73">
        <v>32.6</v>
      </c>
      <c r="F119" s="73" t="s">
        <v>19546</v>
      </c>
      <c r="G119" s="73" t="s">
        <v>19547</v>
      </c>
      <c r="H119" s="73" t="s">
        <v>19543</v>
      </c>
      <c r="I119" s="73" t="s">
        <v>19544</v>
      </c>
      <c r="J119" s="16" t="s">
        <v>19305</v>
      </c>
      <c r="K119" s="750"/>
    </row>
    <row r="120" spans="1:11" ht="153" x14ac:dyDescent="0.25">
      <c r="A120" s="16">
        <v>36</v>
      </c>
      <c r="B120" s="73" t="s">
        <v>19548</v>
      </c>
      <c r="C120" s="73" t="s">
        <v>427</v>
      </c>
      <c r="D120" s="73" t="s">
        <v>694</v>
      </c>
      <c r="E120" s="73">
        <v>6111</v>
      </c>
      <c r="F120" s="73" t="s">
        <v>19549</v>
      </c>
      <c r="G120" s="73" t="s">
        <v>19550</v>
      </c>
      <c r="H120" s="73" t="s">
        <v>19551</v>
      </c>
      <c r="I120" s="73" t="s">
        <v>19551</v>
      </c>
      <c r="J120" s="16" t="s">
        <v>19552</v>
      </c>
      <c r="K120" s="750"/>
    </row>
    <row r="121" spans="1:11" ht="25.5" x14ac:dyDescent="0.25">
      <c r="A121" s="16">
        <v>37</v>
      </c>
      <c r="B121" s="73" t="s">
        <v>19553</v>
      </c>
      <c r="C121" s="73" t="s">
        <v>427</v>
      </c>
      <c r="D121" s="73" t="s">
        <v>694</v>
      </c>
      <c r="E121" s="73">
        <v>50</v>
      </c>
      <c r="F121" s="73" t="s">
        <v>19554</v>
      </c>
      <c r="G121" s="73" t="s">
        <v>19555</v>
      </c>
      <c r="H121" s="73" t="s">
        <v>19556</v>
      </c>
      <c r="I121" s="73" t="s">
        <v>19557</v>
      </c>
      <c r="J121" s="16" t="s">
        <v>19558</v>
      </c>
      <c r="K121" s="750"/>
    </row>
    <row r="122" spans="1:11" ht="25.5" x14ac:dyDescent="0.25">
      <c r="A122" s="16">
        <v>38</v>
      </c>
      <c r="B122" s="73" t="s">
        <v>19559</v>
      </c>
      <c r="C122" s="73" t="s">
        <v>427</v>
      </c>
      <c r="D122" s="73" t="s">
        <v>694</v>
      </c>
      <c r="E122" s="73">
        <v>4.3</v>
      </c>
      <c r="F122" s="73" t="s">
        <v>19560</v>
      </c>
      <c r="G122" s="73" t="s">
        <v>19561</v>
      </c>
      <c r="H122" s="73" t="s">
        <v>19562</v>
      </c>
      <c r="I122" s="73" t="s">
        <v>19562</v>
      </c>
      <c r="J122" s="16" t="s">
        <v>19563</v>
      </c>
      <c r="K122" s="750"/>
    </row>
    <row r="123" spans="1:11" ht="25.5" x14ac:dyDescent="0.25">
      <c r="A123" s="762"/>
      <c r="B123" s="763" t="s">
        <v>711</v>
      </c>
      <c r="C123" s="763">
        <v>38</v>
      </c>
      <c r="D123" s="764"/>
      <c r="E123" s="763">
        <f>SUM(E85:E122)</f>
        <v>32371.999999999996</v>
      </c>
      <c r="F123" s="763"/>
      <c r="G123" s="763"/>
      <c r="H123" s="763"/>
      <c r="I123" s="763"/>
      <c r="J123" s="762"/>
      <c r="K123" s="750"/>
    </row>
    <row r="124" spans="1:11" ht="242.25" x14ac:dyDescent="0.25">
      <c r="A124" s="16">
        <v>1</v>
      </c>
      <c r="B124" s="73" t="s">
        <v>19213</v>
      </c>
      <c r="C124" s="73" t="s">
        <v>427</v>
      </c>
      <c r="D124" s="73" t="s">
        <v>2381</v>
      </c>
      <c r="E124" s="73">
        <v>850</v>
      </c>
      <c r="F124" s="73" t="s">
        <v>19564</v>
      </c>
      <c r="G124" s="73" t="s">
        <v>19565</v>
      </c>
      <c r="H124" s="73" t="s">
        <v>19296</v>
      </c>
      <c r="I124" s="73" t="s">
        <v>19296</v>
      </c>
      <c r="J124" s="16" t="s">
        <v>19566</v>
      </c>
      <c r="K124" s="750"/>
    </row>
    <row r="125" spans="1:11" ht="51" x14ac:dyDescent="0.25">
      <c r="A125" s="16">
        <v>2</v>
      </c>
      <c r="B125" s="73" t="s">
        <v>19567</v>
      </c>
      <c r="C125" s="73" t="s">
        <v>427</v>
      </c>
      <c r="D125" s="73" t="s">
        <v>2381</v>
      </c>
      <c r="E125" s="73">
        <v>219</v>
      </c>
      <c r="F125" s="73" t="s">
        <v>19568</v>
      </c>
      <c r="G125" s="73" t="s">
        <v>19569</v>
      </c>
      <c r="H125" s="73" t="s">
        <v>19329</v>
      </c>
      <c r="I125" s="73" t="s">
        <v>19329</v>
      </c>
      <c r="J125" s="16" t="s">
        <v>19374</v>
      </c>
      <c r="K125" s="750"/>
    </row>
    <row r="126" spans="1:11" ht="63.75" x14ac:dyDescent="0.25">
      <c r="A126" s="16">
        <v>3</v>
      </c>
      <c r="B126" s="73" t="s">
        <v>19570</v>
      </c>
      <c r="C126" s="73" t="s">
        <v>427</v>
      </c>
      <c r="D126" s="73" t="s">
        <v>2381</v>
      </c>
      <c r="E126" s="73">
        <v>183</v>
      </c>
      <c r="F126" s="73" t="s">
        <v>19571</v>
      </c>
      <c r="G126" s="73" t="s">
        <v>19572</v>
      </c>
      <c r="H126" s="73" t="s">
        <v>19573</v>
      </c>
      <c r="I126" s="73" t="s">
        <v>19574</v>
      </c>
      <c r="J126" s="16" t="s">
        <v>19575</v>
      </c>
      <c r="K126" s="750"/>
    </row>
    <row r="127" spans="1:11" ht="51" x14ac:dyDescent="0.25">
      <c r="A127" s="16">
        <v>4</v>
      </c>
      <c r="B127" s="73" t="s">
        <v>19576</v>
      </c>
      <c r="C127" s="73" t="s">
        <v>427</v>
      </c>
      <c r="D127" s="73" t="s">
        <v>2381</v>
      </c>
      <c r="E127" s="73">
        <v>1577</v>
      </c>
      <c r="F127" s="73" t="s">
        <v>19577</v>
      </c>
      <c r="G127" s="73" t="s">
        <v>19578</v>
      </c>
      <c r="H127" s="73" t="s">
        <v>19243</v>
      </c>
      <c r="I127" s="73" t="s">
        <v>19243</v>
      </c>
      <c r="J127" s="16" t="s">
        <v>19387</v>
      </c>
      <c r="K127" s="750"/>
    </row>
    <row r="128" spans="1:11" ht="76.5" x14ac:dyDescent="0.25">
      <c r="A128" s="16">
        <v>5</v>
      </c>
      <c r="B128" s="73" t="s">
        <v>19579</v>
      </c>
      <c r="C128" s="73" t="s">
        <v>427</v>
      </c>
      <c r="D128" s="73" t="s">
        <v>2381</v>
      </c>
      <c r="E128" s="73">
        <v>300</v>
      </c>
      <c r="F128" s="73" t="s">
        <v>19580</v>
      </c>
      <c r="G128" s="73" t="s">
        <v>19581</v>
      </c>
      <c r="H128" s="73" t="s">
        <v>19243</v>
      </c>
      <c r="I128" s="73" t="s">
        <v>19243</v>
      </c>
      <c r="J128" s="16" t="s">
        <v>19582</v>
      </c>
      <c r="K128" s="750"/>
    </row>
    <row r="129" spans="1:11" ht="38.25" x14ac:dyDescent="0.25">
      <c r="A129" s="762"/>
      <c r="B129" s="763" t="s">
        <v>717</v>
      </c>
      <c r="C129" s="763">
        <v>6</v>
      </c>
      <c r="D129" s="764"/>
      <c r="E129" s="763">
        <f>SUM(E124:E128)</f>
        <v>3129</v>
      </c>
      <c r="F129" s="763"/>
      <c r="G129" s="763"/>
      <c r="H129" s="763"/>
      <c r="I129" s="763"/>
      <c r="J129" s="762"/>
      <c r="K129" s="750"/>
    </row>
    <row r="130" spans="1:11" ht="102" x14ac:dyDescent="0.25">
      <c r="A130" s="16">
        <v>1</v>
      </c>
      <c r="B130" s="73" t="s">
        <v>19583</v>
      </c>
      <c r="C130" s="73" t="s">
        <v>427</v>
      </c>
      <c r="D130" s="73" t="s">
        <v>462</v>
      </c>
      <c r="E130" s="73">
        <v>273</v>
      </c>
      <c r="F130" s="73" t="s">
        <v>19584</v>
      </c>
      <c r="G130" s="73" t="s">
        <v>19585</v>
      </c>
      <c r="H130" s="73" t="s">
        <v>19586</v>
      </c>
      <c r="I130" s="73" t="s">
        <v>19587</v>
      </c>
      <c r="J130" s="16" t="s">
        <v>19588</v>
      </c>
      <c r="K130" s="750"/>
    </row>
    <row r="131" spans="1:11" ht="51" x14ac:dyDescent="0.25">
      <c r="A131" s="16">
        <v>2</v>
      </c>
      <c r="B131" s="73" t="s">
        <v>19589</v>
      </c>
      <c r="C131" s="73" t="s">
        <v>427</v>
      </c>
      <c r="D131" s="73" t="s">
        <v>462</v>
      </c>
      <c r="E131" s="73">
        <v>90</v>
      </c>
      <c r="F131" s="73" t="s">
        <v>19590</v>
      </c>
      <c r="G131" s="73" t="s">
        <v>19591</v>
      </c>
      <c r="H131" s="73" t="s">
        <v>19592</v>
      </c>
      <c r="I131" s="73" t="s">
        <v>19593</v>
      </c>
      <c r="J131" s="16" t="s">
        <v>19288</v>
      </c>
      <c r="K131" s="750"/>
    </row>
    <row r="132" spans="1:11" ht="51" x14ac:dyDescent="0.25">
      <c r="A132" s="16">
        <v>3</v>
      </c>
      <c r="B132" s="73" t="s">
        <v>19594</v>
      </c>
      <c r="C132" s="73" t="s">
        <v>427</v>
      </c>
      <c r="D132" s="73" t="s">
        <v>462</v>
      </c>
      <c r="E132" s="73">
        <v>1.3</v>
      </c>
      <c r="F132" s="73" t="s">
        <v>19595</v>
      </c>
      <c r="G132" s="73" t="s">
        <v>19596</v>
      </c>
      <c r="H132" s="73" t="s">
        <v>19235</v>
      </c>
      <c r="I132" s="73" t="s">
        <v>19235</v>
      </c>
      <c r="J132" s="16" t="s">
        <v>19387</v>
      </c>
      <c r="K132" s="750"/>
    </row>
    <row r="133" spans="1:11" ht="51" x14ac:dyDescent="0.25">
      <c r="A133" s="16">
        <v>4</v>
      </c>
      <c r="B133" s="73" t="s">
        <v>19597</v>
      </c>
      <c r="C133" s="73" t="s">
        <v>427</v>
      </c>
      <c r="D133" s="73" t="s">
        <v>462</v>
      </c>
      <c r="E133" s="73">
        <v>40</v>
      </c>
      <c r="F133" s="73" t="s">
        <v>19598</v>
      </c>
      <c r="G133" s="73" t="s">
        <v>19599</v>
      </c>
      <c r="H133" s="73" t="s">
        <v>19600</v>
      </c>
      <c r="I133" s="73" t="s">
        <v>19601</v>
      </c>
      <c r="J133" s="16" t="s">
        <v>19374</v>
      </c>
      <c r="K133" s="750"/>
    </row>
    <row r="134" spans="1:11" ht="51" x14ac:dyDescent="0.25">
      <c r="A134" s="16">
        <v>5</v>
      </c>
      <c r="B134" s="73" t="s">
        <v>19151</v>
      </c>
      <c r="C134" s="73" t="s">
        <v>427</v>
      </c>
      <c r="D134" s="73" t="s">
        <v>462</v>
      </c>
      <c r="E134" s="73">
        <v>510</v>
      </c>
      <c r="F134" s="73" t="s">
        <v>19602</v>
      </c>
      <c r="G134" s="73" t="s">
        <v>19603</v>
      </c>
      <c r="H134" s="73" t="s">
        <v>19604</v>
      </c>
      <c r="I134" s="73" t="s">
        <v>19605</v>
      </c>
      <c r="J134" s="16" t="s">
        <v>19288</v>
      </c>
      <c r="K134" s="750"/>
    </row>
    <row r="135" spans="1:11" ht="102" x14ac:dyDescent="0.25">
      <c r="A135" s="16">
        <v>6</v>
      </c>
      <c r="B135" s="73" t="s">
        <v>17069</v>
      </c>
      <c r="C135" s="73" t="s">
        <v>427</v>
      </c>
      <c r="D135" s="73" t="s">
        <v>462</v>
      </c>
      <c r="E135" s="73">
        <v>215</v>
      </c>
      <c r="F135" s="73" t="s">
        <v>19606</v>
      </c>
      <c r="G135" s="73" t="s">
        <v>19607</v>
      </c>
      <c r="H135" s="73" t="s">
        <v>19608</v>
      </c>
      <c r="I135" s="73" t="s">
        <v>19608</v>
      </c>
      <c r="J135" s="16" t="s">
        <v>19609</v>
      </c>
      <c r="K135" s="750"/>
    </row>
    <row r="136" spans="1:11" ht="38.25" x14ac:dyDescent="0.25">
      <c r="A136" s="16">
        <v>7</v>
      </c>
      <c r="B136" s="73" t="s">
        <v>19610</v>
      </c>
      <c r="C136" s="73" t="s">
        <v>427</v>
      </c>
      <c r="D136" s="73" t="s">
        <v>462</v>
      </c>
      <c r="E136" s="73">
        <v>200</v>
      </c>
      <c r="F136" s="73" t="s">
        <v>19611</v>
      </c>
      <c r="G136" s="73" t="s">
        <v>19612</v>
      </c>
      <c r="H136" s="73" t="s">
        <v>19613</v>
      </c>
      <c r="I136" s="73" t="s">
        <v>19613</v>
      </c>
      <c r="J136" s="16" t="s">
        <v>19614</v>
      </c>
      <c r="K136" s="750"/>
    </row>
    <row r="137" spans="1:11" ht="51" x14ac:dyDescent="0.25">
      <c r="A137" s="16">
        <v>8</v>
      </c>
      <c r="B137" s="73" t="s">
        <v>19615</v>
      </c>
      <c r="C137" s="73" t="s">
        <v>427</v>
      </c>
      <c r="D137" s="73" t="s">
        <v>462</v>
      </c>
      <c r="E137" s="73">
        <v>163</v>
      </c>
      <c r="F137" s="73" t="s">
        <v>19616</v>
      </c>
      <c r="G137" s="73" t="s">
        <v>19617</v>
      </c>
      <c r="H137" s="73" t="s">
        <v>19369</v>
      </c>
      <c r="I137" s="73" t="s">
        <v>19369</v>
      </c>
      <c r="J137" s="16" t="s">
        <v>19618</v>
      </c>
      <c r="K137" s="750"/>
    </row>
    <row r="138" spans="1:11" ht="63.75" x14ac:dyDescent="0.25">
      <c r="A138" s="16">
        <v>9</v>
      </c>
      <c r="B138" s="73" t="s">
        <v>19619</v>
      </c>
      <c r="C138" s="73" t="s">
        <v>427</v>
      </c>
      <c r="D138" s="73" t="s">
        <v>462</v>
      </c>
      <c r="E138" s="73">
        <v>89</v>
      </c>
      <c r="F138" s="73" t="s">
        <v>19620</v>
      </c>
      <c r="G138" s="73" t="s">
        <v>19621</v>
      </c>
      <c r="H138" s="73" t="s">
        <v>19622</v>
      </c>
      <c r="I138" s="73" t="s">
        <v>19623</v>
      </c>
      <c r="J138" s="16" t="s">
        <v>19624</v>
      </c>
      <c r="K138" s="750"/>
    </row>
    <row r="139" spans="1:11" ht="25.5" x14ac:dyDescent="0.25">
      <c r="A139" s="762"/>
      <c r="B139" s="763" t="s">
        <v>467</v>
      </c>
      <c r="C139" s="763">
        <v>9</v>
      </c>
      <c r="D139" s="764"/>
      <c r="E139" s="763">
        <f>SUM(E130:E138)</f>
        <v>1581.3</v>
      </c>
      <c r="F139" s="763"/>
      <c r="G139" s="763"/>
      <c r="H139" s="763"/>
      <c r="I139" s="763"/>
      <c r="J139" s="762"/>
      <c r="K139" s="750"/>
    </row>
    <row r="140" spans="1:11" ht="51" x14ac:dyDescent="0.25">
      <c r="A140" s="16">
        <v>1</v>
      </c>
      <c r="B140" s="73" t="s">
        <v>19625</v>
      </c>
      <c r="C140" s="73" t="s">
        <v>427</v>
      </c>
      <c r="D140" s="73" t="s">
        <v>719</v>
      </c>
      <c r="E140" s="73">
        <v>15</v>
      </c>
      <c r="F140" s="73" t="s">
        <v>19626</v>
      </c>
      <c r="G140" s="73" t="s">
        <v>19627</v>
      </c>
      <c r="H140" s="73" t="s">
        <v>19628</v>
      </c>
      <c r="I140" s="73" t="s">
        <v>19628</v>
      </c>
      <c r="J140" s="16" t="s">
        <v>19462</v>
      </c>
      <c r="K140" s="750"/>
    </row>
    <row r="141" spans="1:11" ht="51" x14ac:dyDescent="0.25">
      <c r="A141" s="16">
        <v>2</v>
      </c>
      <c r="B141" s="73" t="s">
        <v>19629</v>
      </c>
      <c r="C141" s="73" t="s">
        <v>427</v>
      </c>
      <c r="D141" s="73" t="s">
        <v>719</v>
      </c>
      <c r="E141" s="73">
        <v>12</v>
      </c>
      <c r="F141" s="73" t="s">
        <v>19630</v>
      </c>
      <c r="G141" s="73" t="s">
        <v>19631</v>
      </c>
      <c r="H141" s="73" t="s">
        <v>19632</v>
      </c>
      <c r="I141" s="73" t="s">
        <v>19633</v>
      </c>
      <c r="J141" s="16" t="s">
        <v>19462</v>
      </c>
      <c r="K141" s="750"/>
    </row>
    <row r="142" spans="1:11" ht="51" x14ac:dyDescent="0.25">
      <c r="A142" s="16">
        <v>3</v>
      </c>
      <c r="B142" s="73" t="s">
        <v>19634</v>
      </c>
      <c r="C142" s="73" t="s">
        <v>427</v>
      </c>
      <c r="D142" s="73" t="s">
        <v>719</v>
      </c>
      <c r="E142" s="73">
        <v>3</v>
      </c>
      <c r="F142" s="73" t="s">
        <v>19635</v>
      </c>
      <c r="G142" s="73" t="s">
        <v>19636</v>
      </c>
      <c r="H142" s="73" t="s">
        <v>19637</v>
      </c>
      <c r="I142" s="73" t="s">
        <v>19638</v>
      </c>
      <c r="J142" s="16" t="s">
        <v>19374</v>
      </c>
      <c r="K142" s="750"/>
    </row>
    <row r="143" spans="1:11" ht="51" x14ac:dyDescent="0.25">
      <c r="A143" s="16">
        <v>4</v>
      </c>
      <c r="B143" s="73" t="s">
        <v>19639</v>
      </c>
      <c r="C143" s="73" t="s">
        <v>427</v>
      </c>
      <c r="D143" s="73" t="s">
        <v>719</v>
      </c>
      <c r="E143" s="73">
        <v>30</v>
      </c>
      <c r="F143" s="73" t="s">
        <v>19640</v>
      </c>
      <c r="G143" s="73" t="s">
        <v>19641</v>
      </c>
      <c r="H143" s="73" t="s">
        <v>4040</v>
      </c>
      <c r="I143" s="73" t="s">
        <v>19642</v>
      </c>
      <c r="J143" s="16" t="s">
        <v>19288</v>
      </c>
      <c r="K143" s="750"/>
    </row>
    <row r="144" spans="1:11" ht="51" x14ac:dyDescent="0.25">
      <c r="A144" s="16">
        <v>5</v>
      </c>
      <c r="B144" s="73" t="s">
        <v>19643</v>
      </c>
      <c r="C144" s="73" t="s">
        <v>427</v>
      </c>
      <c r="D144" s="73" t="s">
        <v>719</v>
      </c>
      <c r="E144" s="73">
        <v>22</v>
      </c>
      <c r="F144" s="73" t="s">
        <v>19644</v>
      </c>
      <c r="G144" s="73" t="s">
        <v>19645</v>
      </c>
      <c r="H144" s="73" t="s">
        <v>19646</v>
      </c>
      <c r="I144" s="73" t="s">
        <v>19647</v>
      </c>
      <c r="J144" s="16" t="s">
        <v>19648</v>
      </c>
      <c r="K144" s="750"/>
    </row>
    <row r="145" spans="1:11" ht="51" x14ac:dyDescent="0.25">
      <c r="A145" s="16">
        <v>6</v>
      </c>
      <c r="B145" s="73" t="s">
        <v>19649</v>
      </c>
      <c r="C145" s="73" t="s">
        <v>427</v>
      </c>
      <c r="D145" s="73" t="s">
        <v>719</v>
      </c>
      <c r="E145" s="73">
        <v>27</v>
      </c>
      <c r="F145" s="73" t="s">
        <v>19650</v>
      </c>
      <c r="G145" s="73" t="s">
        <v>19651</v>
      </c>
      <c r="H145" s="73" t="s">
        <v>19652</v>
      </c>
      <c r="I145" s="73" t="s">
        <v>19653</v>
      </c>
      <c r="J145" s="16" t="s">
        <v>19458</v>
      </c>
      <c r="K145" s="750"/>
    </row>
    <row r="146" spans="1:11" ht="51" x14ac:dyDescent="0.25">
      <c r="A146" s="16">
        <v>7</v>
      </c>
      <c r="B146" s="73" t="s">
        <v>19654</v>
      </c>
      <c r="C146" s="73" t="s">
        <v>427</v>
      </c>
      <c r="D146" s="73" t="s">
        <v>719</v>
      </c>
      <c r="E146" s="73">
        <v>59</v>
      </c>
      <c r="F146" s="73" t="s">
        <v>19655</v>
      </c>
      <c r="G146" s="73" t="s">
        <v>19656</v>
      </c>
      <c r="H146" s="73" t="s">
        <v>19352</v>
      </c>
      <c r="I146" s="73" t="s">
        <v>19352</v>
      </c>
      <c r="J146" s="16" t="s">
        <v>19657</v>
      </c>
      <c r="K146" s="750"/>
    </row>
    <row r="147" spans="1:11" ht="51" x14ac:dyDescent="0.25">
      <c r="A147" s="16">
        <v>8</v>
      </c>
      <c r="B147" s="73" t="s">
        <v>19658</v>
      </c>
      <c r="C147" s="73" t="s">
        <v>427</v>
      </c>
      <c r="D147" s="73" t="s">
        <v>719</v>
      </c>
      <c r="E147" s="73">
        <v>7</v>
      </c>
      <c r="F147" s="73" t="s">
        <v>19659</v>
      </c>
      <c r="G147" s="73" t="s">
        <v>19660</v>
      </c>
      <c r="H147" s="73" t="s">
        <v>19352</v>
      </c>
      <c r="I147" s="73" t="s">
        <v>19352</v>
      </c>
      <c r="J147" s="16" t="s">
        <v>19661</v>
      </c>
      <c r="K147" s="750"/>
    </row>
    <row r="148" spans="1:11" ht="51" x14ac:dyDescent="0.25">
      <c r="A148" s="16">
        <v>9</v>
      </c>
      <c r="B148" s="73" t="s">
        <v>19662</v>
      </c>
      <c r="C148" s="73" t="s">
        <v>427</v>
      </c>
      <c r="D148" s="73" t="s">
        <v>719</v>
      </c>
      <c r="E148" s="73">
        <v>32</v>
      </c>
      <c r="F148" s="73" t="s">
        <v>19663</v>
      </c>
      <c r="G148" s="73" t="s">
        <v>19664</v>
      </c>
      <c r="H148" s="73" t="s">
        <v>19352</v>
      </c>
      <c r="I148" s="73" t="s">
        <v>19352</v>
      </c>
      <c r="J148" s="16" t="s">
        <v>19462</v>
      </c>
      <c r="K148" s="750"/>
    </row>
    <row r="149" spans="1:11" ht="51" x14ac:dyDescent="0.25">
      <c r="A149" s="16">
        <v>10</v>
      </c>
      <c r="B149" s="73" t="s">
        <v>19665</v>
      </c>
      <c r="C149" s="73" t="s">
        <v>427</v>
      </c>
      <c r="D149" s="73" t="s">
        <v>719</v>
      </c>
      <c r="E149" s="73">
        <v>44</v>
      </c>
      <c r="F149" s="73" t="s">
        <v>19666</v>
      </c>
      <c r="G149" s="73" t="s">
        <v>19667</v>
      </c>
      <c r="H149" s="73" t="s">
        <v>19352</v>
      </c>
      <c r="I149" s="73" t="s">
        <v>19352</v>
      </c>
      <c r="J149" s="16" t="s">
        <v>19661</v>
      </c>
      <c r="K149" s="750"/>
    </row>
    <row r="150" spans="1:11" ht="51" x14ac:dyDescent="0.25">
      <c r="A150" s="16">
        <v>11</v>
      </c>
      <c r="B150" s="73" t="s">
        <v>19354</v>
      </c>
      <c r="C150" s="73" t="s">
        <v>427</v>
      </c>
      <c r="D150" s="73" t="s">
        <v>719</v>
      </c>
      <c r="E150" s="73">
        <v>46</v>
      </c>
      <c r="F150" s="73" t="s">
        <v>19668</v>
      </c>
      <c r="G150" s="73" t="s">
        <v>19669</v>
      </c>
      <c r="H150" s="73" t="s">
        <v>19352</v>
      </c>
      <c r="I150" s="73" t="s">
        <v>19352</v>
      </c>
      <c r="J150" s="16" t="s">
        <v>19462</v>
      </c>
      <c r="K150" s="750"/>
    </row>
    <row r="151" spans="1:11" ht="51" x14ac:dyDescent="0.25">
      <c r="A151" s="16">
        <v>12</v>
      </c>
      <c r="B151" s="73" t="s">
        <v>19670</v>
      </c>
      <c r="C151" s="73" t="s">
        <v>427</v>
      </c>
      <c r="D151" s="73" t="s">
        <v>719</v>
      </c>
      <c r="E151" s="73">
        <v>6</v>
      </c>
      <c r="F151" s="73" t="s">
        <v>19671</v>
      </c>
      <c r="G151" s="73" t="s">
        <v>19672</v>
      </c>
      <c r="H151" s="73" t="s">
        <v>19673</v>
      </c>
      <c r="I151" s="73" t="s">
        <v>19674</v>
      </c>
      <c r="J151" s="16" t="s">
        <v>19661</v>
      </c>
      <c r="K151" s="750"/>
    </row>
    <row r="152" spans="1:11" ht="51" x14ac:dyDescent="0.25">
      <c r="A152" s="16">
        <v>13</v>
      </c>
      <c r="B152" s="73" t="s">
        <v>19675</v>
      </c>
      <c r="C152" s="73" t="s">
        <v>427</v>
      </c>
      <c r="D152" s="73" t="s">
        <v>719</v>
      </c>
      <c r="E152" s="73">
        <v>5</v>
      </c>
      <c r="F152" s="73" t="s">
        <v>19676</v>
      </c>
      <c r="G152" s="73" t="s">
        <v>19677</v>
      </c>
      <c r="H152" s="73" t="s">
        <v>19678</v>
      </c>
      <c r="I152" s="73" t="s">
        <v>19679</v>
      </c>
      <c r="J152" s="16" t="s">
        <v>19462</v>
      </c>
      <c r="K152" s="750"/>
    </row>
    <row r="153" spans="1:11" ht="51" x14ac:dyDescent="0.25">
      <c r="A153" s="16">
        <v>14</v>
      </c>
      <c r="B153" s="73" t="s">
        <v>19680</v>
      </c>
      <c r="C153" s="73" t="s">
        <v>427</v>
      </c>
      <c r="D153" s="73" t="s">
        <v>719</v>
      </c>
      <c r="E153" s="73">
        <v>10</v>
      </c>
      <c r="F153" s="73" t="s">
        <v>19681</v>
      </c>
      <c r="G153" s="73" t="s">
        <v>19682</v>
      </c>
      <c r="H153" s="73" t="s">
        <v>19683</v>
      </c>
      <c r="I153" s="73" t="s">
        <v>19683</v>
      </c>
      <c r="J153" s="16" t="s">
        <v>19370</v>
      </c>
      <c r="K153" s="750"/>
    </row>
    <row r="154" spans="1:11" ht="51" x14ac:dyDescent="0.25">
      <c r="A154" s="16">
        <v>15</v>
      </c>
      <c r="B154" s="73" t="s">
        <v>19684</v>
      </c>
      <c r="C154" s="73" t="s">
        <v>427</v>
      </c>
      <c r="D154" s="73" t="s">
        <v>719</v>
      </c>
      <c r="E154" s="73">
        <v>14</v>
      </c>
      <c r="F154" s="73" t="s">
        <v>19685</v>
      </c>
      <c r="G154" s="73" t="s">
        <v>19686</v>
      </c>
      <c r="H154" s="73" t="s">
        <v>19324</v>
      </c>
      <c r="I154" s="73" t="s">
        <v>19325</v>
      </c>
      <c r="J154" s="16" t="s">
        <v>19370</v>
      </c>
      <c r="K154" s="750"/>
    </row>
    <row r="155" spans="1:11" ht="51" x14ac:dyDescent="0.25">
      <c r="A155" s="16">
        <v>16</v>
      </c>
      <c r="B155" s="73" t="s">
        <v>19687</v>
      </c>
      <c r="C155" s="73" t="s">
        <v>427</v>
      </c>
      <c r="D155" s="73" t="s">
        <v>719</v>
      </c>
      <c r="E155" s="73">
        <v>12</v>
      </c>
      <c r="F155" s="73" t="s">
        <v>19688</v>
      </c>
      <c r="G155" s="73" t="s">
        <v>19689</v>
      </c>
      <c r="H155" s="73" t="s">
        <v>19690</v>
      </c>
      <c r="I155" s="73" t="s">
        <v>19691</v>
      </c>
      <c r="J155" s="16" t="s">
        <v>19370</v>
      </c>
      <c r="K155" s="750"/>
    </row>
    <row r="156" spans="1:11" ht="25.5" x14ac:dyDescent="0.25">
      <c r="A156" s="762"/>
      <c r="B156" s="763" t="s">
        <v>723</v>
      </c>
      <c r="C156" s="763">
        <v>16</v>
      </c>
      <c r="D156" s="764"/>
      <c r="E156" s="763">
        <f>SUM(E140:E155)</f>
        <v>344</v>
      </c>
      <c r="F156" s="763"/>
      <c r="G156" s="763"/>
      <c r="H156" s="763"/>
      <c r="I156" s="763"/>
      <c r="J156" s="762"/>
      <c r="K156" s="750"/>
    </row>
    <row r="157" spans="1:11" ht="89.25" x14ac:dyDescent="0.25">
      <c r="A157" s="16">
        <v>1</v>
      </c>
      <c r="B157" s="73" t="s">
        <v>19692</v>
      </c>
      <c r="C157" s="73" t="s">
        <v>427</v>
      </c>
      <c r="D157" s="73" t="s">
        <v>595</v>
      </c>
      <c r="E157" s="73">
        <v>3155</v>
      </c>
      <c r="F157" s="73" t="s">
        <v>19693</v>
      </c>
      <c r="G157" s="73" t="s">
        <v>19694</v>
      </c>
      <c r="H157" s="73" t="s">
        <v>19695</v>
      </c>
      <c r="I157" s="73" t="s">
        <v>19696</v>
      </c>
      <c r="J157" s="16" t="s">
        <v>19374</v>
      </c>
      <c r="K157" s="750"/>
    </row>
    <row r="158" spans="1:11" ht="51" x14ac:dyDescent="0.25">
      <c r="A158" s="16">
        <v>2</v>
      </c>
      <c r="B158" s="73" t="s">
        <v>19697</v>
      </c>
      <c r="C158" s="73" t="s">
        <v>427</v>
      </c>
      <c r="D158" s="73" t="s">
        <v>595</v>
      </c>
      <c r="E158" s="73">
        <v>100</v>
      </c>
      <c r="F158" s="73" t="s">
        <v>19698</v>
      </c>
      <c r="G158" s="73" t="s">
        <v>19699</v>
      </c>
      <c r="H158" s="73" t="s">
        <v>19700</v>
      </c>
      <c r="I158" s="73" t="s">
        <v>19701</v>
      </c>
      <c r="J158" s="16" t="s">
        <v>19462</v>
      </c>
      <c r="K158" s="750"/>
    </row>
    <row r="159" spans="1:11" ht="25.5" x14ac:dyDescent="0.25">
      <c r="A159" s="762"/>
      <c r="B159" s="763" t="s">
        <v>19702</v>
      </c>
      <c r="C159" s="763">
        <v>2</v>
      </c>
      <c r="D159" s="764"/>
      <c r="E159" s="763">
        <f>SUM(E157:E158)</f>
        <v>3255</v>
      </c>
      <c r="F159" s="763"/>
      <c r="G159" s="763"/>
      <c r="H159" s="763"/>
      <c r="I159" s="763"/>
      <c r="J159" s="762"/>
      <c r="K159" s="750"/>
    </row>
    <row r="160" spans="1:11" ht="51" x14ac:dyDescent="0.25">
      <c r="A160" s="16">
        <v>1</v>
      </c>
      <c r="B160" s="73" t="s">
        <v>19703</v>
      </c>
      <c r="C160" s="73" t="s">
        <v>427</v>
      </c>
      <c r="D160" s="73" t="s">
        <v>2374</v>
      </c>
      <c r="E160" s="73">
        <v>555</v>
      </c>
      <c r="F160" s="73" t="s">
        <v>19704</v>
      </c>
      <c r="G160" s="73" t="s">
        <v>19705</v>
      </c>
      <c r="H160" s="73" t="s">
        <v>19706</v>
      </c>
      <c r="I160" s="73" t="s">
        <v>19707</v>
      </c>
      <c r="J160" s="16" t="s">
        <v>19708</v>
      </c>
      <c r="K160" s="750"/>
    </row>
    <row r="161" spans="1:11" ht="51" x14ac:dyDescent="0.25">
      <c r="A161" s="16">
        <v>2</v>
      </c>
      <c r="B161" s="73" t="s">
        <v>19709</v>
      </c>
      <c r="C161" s="73" t="s">
        <v>427</v>
      </c>
      <c r="D161" s="73" t="s">
        <v>2374</v>
      </c>
      <c r="E161" s="73">
        <v>36</v>
      </c>
      <c r="F161" s="73" t="s">
        <v>19710</v>
      </c>
      <c r="G161" s="73" t="s">
        <v>19711</v>
      </c>
      <c r="H161" s="73" t="s">
        <v>19712</v>
      </c>
      <c r="I161" s="73" t="s">
        <v>19713</v>
      </c>
      <c r="J161" s="16" t="s">
        <v>19288</v>
      </c>
      <c r="K161" s="750"/>
    </row>
    <row r="162" spans="1:11" ht="51" x14ac:dyDescent="0.25">
      <c r="A162" s="16">
        <v>3</v>
      </c>
      <c r="B162" s="73" t="s">
        <v>19714</v>
      </c>
      <c r="C162" s="73" t="s">
        <v>427</v>
      </c>
      <c r="D162" s="73" t="s">
        <v>2374</v>
      </c>
      <c r="E162" s="73">
        <v>148</v>
      </c>
      <c r="F162" s="73" t="s">
        <v>19715</v>
      </c>
      <c r="G162" s="73" t="s">
        <v>19716</v>
      </c>
      <c r="H162" s="73" t="s">
        <v>19717</v>
      </c>
      <c r="I162" s="73" t="s">
        <v>19718</v>
      </c>
      <c r="J162" s="16" t="s">
        <v>19374</v>
      </c>
      <c r="K162" s="750"/>
    </row>
    <row r="163" spans="1:11" ht="51" x14ac:dyDescent="0.25">
      <c r="A163" s="16">
        <v>4</v>
      </c>
      <c r="B163" s="73" t="s">
        <v>19719</v>
      </c>
      <c r="C163" s="73" t="s">
        <v>427</v>
      </c>
      <c r="D163" s="73" t="s">
        <v>2374</v>
      </c>
      <c r="E163" s="73">
        <v>64</v>
      </c>
      <c r="F163" s="73" t="s">
        <v>19720</v>
      </c>
      <c r="G163" s="73" t="s">
        <v>19721</v>
      </c>
      <c r="H163" s="73" t="s">
        <v>19722</v>
      </c>
      <c r="I163" s="73" t="s">
        <v>19723</v>
      </c>
      <c r="J163" s="16" t="s">
        <v>19374</v>
      </c>
      <c r="K163" s="750"/>
    </row>
    <row r="164" spans="1:11" ht="51" x14ac:dyDescent="0.25">
      <c r="A164" s="16">
        <v>5</v>
      </c>
      <c r="B164" s="73" t="s">
        <v>19724</v>
      </c>
      <c r="C164" s="73" t="s">
        <v>427</v>
      </c>
      <c r="D164" s="73" t="s">
        <v>2374</v>
      </c>
      <c r="E164" s="73">
        <v>35</v>
      </c>
      <c r="F164" s="73" t="s">
        <v>19725</v>
      </c>
      <c r="G164" s="73" t="s">
        <v>19726</v>
      </c>
      <c r="H164" s="73" t="s">
        <v>19727</v>
      </c>
      <c r="I164" s="73" t="s">
        <v>19728</v>
      </c>
      <c r="J164" s="16" t="s">
        <v>19374</v>
      </c>
      <c r="K164" s="750"/>
    </row>
    <row r="165" spans="1:11" ht="25.5" x14ac:dyDescent="0.25">
      <c r="A165" s="16">
        <v>6</v>
      </c>
      <c r="B165" s="73" t="s">
        <v>4759</v>
      </c>
      <c r="C165" s="73" t="s">
        <v>427</v>
      </c>
      <c r="D165" s="73" t="s">
        <v>2374</v>
      </c>
      <c r="E165" s="73">
        <v>106</v>
      </c>
      <c r="F165" s="73" t="s">
        <v>19729</v>
      </c>
      <c r="G165" s="73" t="s">
        <v>19730</v>
      </c>
      <c r="H165" s="73" t="s">
        <v>19329</v>
      </c>
      <c r="I165" s="73" t="s">
        <v>19329</v>
      </c>
      <c r="J165" s="16" t="s">
        <v>19297</v>
      </c>
      <c r="K165" s="750"/>
    </row>
    <row r="166" spans="1:11" ht="51" x14ac:dyDescent="0.25">
      <c r="A166" s="16">
        <v>7</v>
      </c>
      <c r="B166" s="73" t="s">
        <v>19731</v>
      </c>
      <c r="C166" s="73" t="s">
        <v>427</v>
      </c>
      <c r="D166" s="73" t="s">
        <v>2374</v>
      </c>
      <c r="E166" s="73">
        <v>129</v>
      </c>
      <c r="F166" s="73" t="s">
        <v>19732</v>
      </c>
      <c r="G166" s="73" t="s">
        <v>19733</v>
      </c>
      <c r="H166" s="73" t="s">
        <v>19734</v>
      </c>
      <c r="I166" s="73" t="s">
        <v>19735</v>
      </c>
      <c r="J166" s="16" t="s">
        <v>19370</v>
      </c>
      <c r="K166" s="750"/>
    </row>
    <row r="167" spans="1:11" ht="76.5" x14ac:dyDescent="0.25">
      <c r="A167" s="16">
        <v>8</v>
      </c>
      <c r="B167" s="73" t="s">
        <v>19736</v>
      </c>
      <c r="C167" s="73" t="s">
        <v>427</v>
      </c>
      <c r="D167" s="73" t="s">
        <v>2374</v>
      </c>
      <c r="E167" s="73">
        <v>152</v>
      </c>
      <c r="F167" s="73" t="s">
        <v>19737</v>
      </c>
      <c r="G167" s="73" t="s">
        <v>19738</v>
      </c>
      <c r="H167" s="73" t="s">
        <v>19739</v>
      </c>
      <c r="I167" s="73" t="s">
        <v>19740</v>
      </c>
      <c r="J167" s="16" t="s">
        <v>19741</v>
      </c>
      <c r="K167" s="750"/>
    </row>
    <row r="168" spans="1:11" ht="76.5" x14ac:dyDescent="0.25">
      <c r="A168" s="16">
        <v>9</v>
      </c>
      <c r="B168" s="73" t="s">
        <v>19610</v>
      </c>
      <c r="C168" s="73" t="s">
        <v>427</v>
      </c>
      <c r="D168" s="73" t="s">
        <v>2374</v>
      </c>
      <c r="E168" s="73">
        <v>483</v>
      </c>
      <c r="F168" s="73" t="s">
        <v>19742</v>
      </c>
      <c r="G168" s="73" t="s">
        <v>19743</v>
      </c>
      <c r="H168" s="73" t="s">
        <v>19744</v>
      </c>
      <c r="I168" s="73" t="s">
        <v>19744</v>
      </c>
      <c r="J168" s="16" t="s">
        <v>19745</v>
      </c>
      <c r="K168" s="750"/>
    </row>
    <row r="169" spans="1:11" ht="38.25" x14ac:dyDescent="0.25">
      <c r="A169" s="16">
        <v>10</v>
      </c>
      <c r="B169" s="73" t="s">
        <v>19746</v>
      </c>
      <c r="C169" s="73" t="s">
        <v>427</v>
      </c>
      <c r="D169" s="73" t="s">
        <v>2374</v>
      </c>
      <c r="E169" s="73">
        <v>534</v>
      </c>
      <c r="F169" s="73" t="s">
        <v>19747</v>
      </c>
      <c r="G169" s="73" t="s">
        <v>19748</v>
      </c>
      <c r="H169" s="73" t="s">
        <v>19749</v>
      </c>
      <c r="I169" s="73" t="s">
        <v>19749</v>
      </c>
      <c r="J169" s="16" t="s">
        <v>19305</v>
      </c>
      <c r="K169" s="750"/>
    </row>
    <row r="170" spans="1:11" ht="25.5" x14ac:dyDescent="0.25">
      <c r="A170" s="16">
        <v>11</v>
      </c>
      <c r="B170" s="73" t="s">
        <v>19750</v>
      </c>
      <c r="C170" s="73" t="s">
        <v>427</v>
      </c>
      <c r="D170" s="73" t="s">
        <v>2374</v>
      </c>
      <c r="E170" s="73">
        <v>200</v>
      </c>
      <c r="F170" s="73" t="s">
        <v>19732</v>
      </c>
      <c r="G170" s="73" t="s">
        <v>19751</v>
      </c>
      <c r="H170" s="73" t="s">
        <v>19752</v>
      </c>
      <c r="I170" s="73" t="s">
        <v>19753</v>
      </c>
      <c r="J170" s="16" t="s">
        <v>19305</v>
      </c>
      <c r="K170" s="750"/>
    </row>
    <row r="171" spans="1:11" ht="25.5" x14ac:dyDescent="0.25">
      <c r="A171" s="762"/>
      <c r="B171" s="763" t="s">
        <v>2379</v>
      </c>
      <c r="C171" s="763">
        <v>11</v>
      </c>
      <c r="D171" s="764"/>
      <c r="E171" s="763">
        <f>SUM(E160:E170)</f>
        <v>2442</v>
      </c>
      <c r="F171" s="763"/>
      <c r="G171" s="763"/>
      <c r="H171" s="763"/>
      <c r="I171" s="763"/>
      <c r="J171" s="762"/>
      <c r="K171" s="750"/>
    </row>
    <row r="172" spans="1:11" ht="153" x14ac:dyDescent="0.25">
      <c r="A172" s="16">
        <v>1</v>
      </c>
      <c r="B172" s="73" t="s">
        <v>19754</v>
      </c>
      <c r="C172" s="73" t="s">
        <v>427</v>
      </c>
      <c r="D172" s="73" t="s">
        <v>3826</v>
      </c>
      <c r="E172" s="73">
        <v>2255</v>
      </c>
      <c r="F172" s="73" t="s">
        <v>19755</v>
      </c>
      <c r="G172" s="73" t="s">
        <v>19756</v>
      </c>
      <c r="H172" s="73" t="s">
        <v>19757</v>
      </c>
      <c r="I172" s="73" t="s">
        <v>19757</v>
      </c>
      <c r="J172" s="16" t="s">
        <v>19758</v>
      </c>
      <c r="K172" s="750"/>
    </row>
    <row r="173" spans="1:11" ht="76.5" x14ac:dyDescent="0.25">
      <c r="A173" s="16">
        <v>2</v>
      </c>
      <c r="B173" s="73" t="s">
        <v>19759</v>
      </c>
      <c r="C173" s="73" t="s">
        <v>427</v>
      </c>
      <c r="D173" s="73" t="s">
        <v>3826</v>
      </c>
      <c r="E173" s="73">
        <v>170</v>
      </c>
      <c r="F173" s="73" t="s">
        <v>19760</v>
      </c>
      <c r="G173" s="73" t="s">
        <v>19761</v>
      </c>
      <c r="H173" s="73" t="s">
        <v>19762</v>
      </c>
      <c r="I173" s="73" t="s">
        <v>19763</v>
      </c>
      <c r="J173" s="16" t="s">
        <v>19288</v>
      </c>
      <c r="K173" s="750"/>
    </row>
    <row r="174" spans="1:11" ht="51" x14ac:dyDescent="0.25">
      <c r="A174" s="16">
        <v>3</v>
      </c>
      <c r="B174" s="73" t="s">
        <v>19764</v>
      </c>
      <c r="C174" s="73" t="s">
        <v>427</v>
      </c>
      <c r="D174" s="73" t="s">
        <v>3826</v>
      </c>
      <c r="E174" s="73">
        <v>15</v>
      </c>
      <c r="F174" s="73" t="s">
        <v>19765</v>
      </c>
      <c r="G174" s="73" t="s">
        <v>19766</v>
      </c>
      <c r="H174" s="73" t="s">
        <v>19767</v>
      </c>
      <c r="I174" s="73" t="s">
        <v>19768</v>
      </c>
      <c r="J174" s="16" t="s">
        <v>19288</v>
      </c>
      <c r="K174" s="750"/>
    </row>
    <row r="175" spans="1:11" ht="76.5" x14ac:dyDescent="0.25">
      <c r="A175" s="16">
        <v>4</v>
      </c>
      <c r="B175" s="73" t="s">
        <v>19769</v>
      </c>
      <c r="C175" s="73" t="s">
        <v>427</v>
      </c>
      <c r="D175" s="73" t="s">
        <v>3826</v>
      </c>
      <c r="E175" s="73">
        <v>20</v>
      </c>
      <c r="F175" s="73" t="s">
        <v>19770</v>
      </c>
      <c r="G175" s="73" t="s">
        <v>19771</v>
      </c>
      <c r="H175" s="73" t="s">
        <v>19772</v>
      </c>
      <c r="I175" s="73" t="s">
        <v>19772</v>
      </c>
      <c r="J175" s="16" t="s">
        <v>19773</v>
      </c>
      <c r="K175" s="750"/>
    </row>
    <row r="176" spans="1:11" ht="25.5" x14ac:dyDescent="0.25">
      <c r="A176" s="762"/>
      <c r="B176" s="763" t="s">
        <v>19774</v>
      </c>
      <c r="C176" s="763">
        <v>4</v>
      </c>
      <c r="D176" s="764"/>
      <c r="E176" s="768">
        <f>SUM(E172:E175)</f>
        <v>2460</v>
      </c>
      <c r="F176" s="763"/>
      <c r="G176" s="763"/>
      <c r="H176" s="763"/>
      <c r="I176" s="763"/>
      <c r="J176" s="762"/>
      <c r="K176" s="750"/>
    </row>
    <row r="177" spans="1:11" ht="25.5" x14ac:dyDescent="0.25">
      <c r="A177" s="751"/>
      <c r="B177" s="752" t="s">
        <v>724</v>
      </c>
      <c r="C177" s="752">
        <f>C176+C171+C159+C156+C139+C129+C123+C84+C65</f>
        <v>114</v>
      </c>
      <c r="D177" s="752"/>
      <c r="E177" s="752">
        <f>E176+E171+E159+E156+E139+E129+E123+E84+E65</f>
        <v>50789</v>
      </c>
      <c r="F177" s="752"/>
      <c r="G177" s="752"/>
      <c r="H177" s="752"/>
      <c r="I177" s="752"/>
      <c r="J177" s="751"/>
      <c r="K177" s="750"/>
    </row>
    <row r="178" spans="1:11" ht="38.25" x14ac:dyDescent="0.25">
      <c r="A178" s="16">
        <v>1</v>
      </c>
      <c r="B178" s="73" t="s">
        <v>19775</v>
      </c>
      <c r="C178" s="73" t="s">
        <v>480</v>
      </c>
      <c r="D178" s="73" t="s">
        <v>481</v>
      </c>
      <c r="E178" s="73">
        <v>1.2</v>
      </c>
      <c r="F178" s="73" t="s">
        <v>19776</v>
      </c>
      <c r="G178" s="73" t="s">
        <v>19777</v>
      </c>
      <c r="H178" s="73" t="s">
        <v>19339</v>
      </c>
      <c r="I178" s="73" t="s">
        <v>19339</v>
      </c>
      <c r="J178" s="16" t="s">
        <v>19778</v>
      </c>
      <c r="K178" s="750"/>
    </row>
    <row r="179" spans="1:11" ht="38.25" x14ac:dyDescent="0.25">
      <c r="A179" s="16">
        <v>2</v>
      </c>
      <c r="B179" s="73" t="s">
        <v>19779</v>
      </c>
      <c r="C179" s="73" t="s">
        <v>480</v>
      </c>
      <c r="D179" s="73" t="s">
        <v>481</v>
      </c>
      <c r="E179" s="73">
        <v>1</v>
      </c>
      <c r="F179" s="73" t="s">
        <v>19780</v>
      </c>
      <c r="G179" s="73" t="s">
        <v>19781</v>
      </c>
      <c r="H179" s="73" t="s">
        <v>19339</v>
      </c>
      <c r="I179" s="73" t="s">
        <v>19339</v>
      </c>
      <c r="J179" s="16" t="s">
        <v>19778</v>
      </c>
      <c r="K179" s="750"/>
    </row>
    <row r="180" spans="1:11" ht="51" x14ac:dyDescent="0.25">
      <c r="A180" s="16">
        <v>3</v>
      </c>
      <c r="B180" s="73" t="s">
        <v>19782</v>
      </c>
      <c r="C180" s="73" t="s">
        <v>480</v>
      </c>
      <c r="D180" s="73" t="s">
        <v>481</v>
      </c>
      <c r="E180" s="73">
        <v>3</v>
      </c>
      <c r="F180" s="73" t="s">
        <v>19783</v>
      </c>
      <c r="G180" s="73" t="s">
        <v>19784</v>
      </c>
      <c r="H180" s="73" t="s">
        <v>19712</v>
      </c>
      <c r="I180" s="73" t="s">
        <v>19713</v>
      </c>
      <c r="J180" s="16" t="s">
        <v>19288</v>
      </c>
      <c r="K180" s="750"/>
    </row>
    <row r="181" spans="1:11" ht="76.5" x14ac:dyDescent="0.25">
      <c r="A181" s="16">
        <v>4</v>
      </c>
      <c r="B181" s="73" t="s">
        <v>19785</v>
      </c>
      <c r="C181" s="73" t="s">
        <v>480</v>
      </c>
      <c r="D181" s="73" t="s">
        <v>481</v>
      </c>
      <c r="E181" s="73">
        <v>1.5</v>
      </c>
      <c r="F181" s="73" t="s">
        <v>19786</v>
      </c>
      <c r="G181" s="73" t="s">
        <v>19787</v>
      </c>
      <c r="H181" s="73" t="s">
        <v>19255</v>
      </c>
      <c r="I181" s="73" t="s">
        <v>19255</v>
      </c>
      <c r="J181" s="16" t="s">
        <v>19582</v>
      </c>
      <c r="K181" s="750"/>
    </row>
    <row r="182" spans="1:11" ht="76.5" x14ac:dyDescent="0.25">
      <c r="A182" s="16">
        <v>5</v>
      </c>
      <c r="B182" s="73" t="s">
        <v>19788</v>
      </c>
      <c r="C182" s="73" t="s">
        <v>480</v>
      </c>
      <c r="D182" s="73" t="s">
        <v>481</v>
      </c>
      <c r="E182" s="73">
        <v>1</v>
      </c>
      <c r="F182" s="73" t="s">
        <v>19789</v>
      </c>
      <c r="G182" s="73" t="s">
        <v>19790</v>
      </c>
      <c r="H182" s="73" t="s">
        <v>19255</v>
      </c>
      <c r="I182" s="73" t="s">
        <v>19255</v>
      </c>
      <c r="J182" s="16" t="s">
        <v>19582</v>
      </c>
      <c r="K182" s="750"/>
    </row>
    <row r="183" spans="1:11" ht="76.5" x14ac:dyDescent="0.25">
      <c r="A183" s="16">
        <v>6</v>
      </c>
      <c r="B183" s="73" t="s">
        <v>19791</v>
      </c>
      <c r="C183" s="73" t="s">
        <v>480</v>
      </c>
      <c r="D183" s="73" t="s">
        <v>481</v>
      </c>
      <c r="E183" s="73">
        <v>0.6</v>
      </c>
      <c r="F183" s="73" t="s">
        <v>19792</v>
      </c>
      <c r="G183" s="73" t="s">
        <v>19793</v>
      </c>
      <c r="H183" s="73" t="s">
        <v>19255</v>
      </c>
      <c r="I183" s="73" t="s">
        <v>19255</v>
      </c>
      <c r="J183" s="16" t="s">
        <v>19609</v>
      </c>
      <c r="K183" s="750"/>
    </row>
    <row r="184" spans="1:11" ht="63.75" x14ac:dyDescent="0.25">
      <c r="A184" s="16">
        <v>7</v>
      </c>
      <c r="B184" s="73" t="s">
        <v>19794</v>
      </c>
      <c r="C184" s="73" t="s">
        <v>480</v>
      </c>
      <c r="D184" s="73" t="s">
        <v>481</v>
      </c>
      <c r="E184" s="73">
        <v>3</v>
      </c>
      <c r="F184" s="73" t="s">
        <v>19795</v>
      </c>
      <c r="G184" s="73" t="s">
        <v>19796</v>
      </c>
      <c r="H184" s="73" t="s">
        <v>19347</v>
      </c>
      <c r="I184" s="73" t="s">
        <v>19347</v>
      </c>
      <c r="J184" s="16" t="s">
        <v>19288</v>
      </c>
      <c r="K184" s="750"/>
    </row>
    <row r="185" spans="1:11" ht="51" x14ac:dyDescent="0.25">
      <c r="A185" s="16">
        <v>8</v>
      </c>
      <c r="B185" s="73" t="s">
        <v>19797</v>
      </c>
      <c r="C185" s="73" t="s">
        <v>480</v>
      </c>
      <c r="D185" s="73" t="s">
        <v>481</v>
      </c>
      <c r="E185" s="73">
        <v>0.6</v>
      </c>
      <c r="F185" s="73" t="s">
        <v>19798</v>
      </c>
      <c r="G185" s="73" t="s">
        <v>19799</v>
      </c>
      <c r="H185" s="73" t="s">
        <v>19800</v>
      </c>
      <c r="I185" s="73" t="s">
        <v>19801</v>
      </c>
      <c r="J185" s="16" t="s">
        <v>19370</v>
      </c>
      <c r="K185" s="750"/>
    </row>
    <row r="186" spans="1:11" ht="38.25" x14ac:dyDescent="0.25">
      <c r="A186" s="16">
        <v>9</v>
      </c>
      <c r="B186" s="73" t="s">
        <v>19802</v>
      </c>
      <c r="C186" s="73" t="s">
        <v>480</v>
      </c>
      <c r="D186" s="73" t="s">
        <v>481</v>
      </c>
      <c r="E186" s="73">
        <v>1.8</v>
      </c>
      <c r="F186" s="73" t="s">
        <v>19803</v>
      </c>
      <c r="G186" s="73" t="s">
        <v>19804</v>
      </c>
      <c r="H186" s="73" t="s">
        <v>19243</v>
      </c>
      <c r="I186" s="73" t="s">
        <v>19243</v>
      </c>
      <c r="J186" s="16" t="s">
        <v>19805</v>
      </c>
      <c r="K186" s="750"/>
    </row>
    <row r="187" spans="1:11" ht="51" x14ac:dyDescent="0.25">
      <c r="A187" s="16">
        <v>10</v>
      </c>
      <c r="B187" s="73" t="s">
        <v>19806</v>
      </c>
      <c r="C187" s="73" t="s">
        <v>480</v>
      </c>
      <c r="D187" s="73" t="s">
        <v>481</v>
      </c>
      <c r="E187" s="73">
        <v>98</v>
      </c>
      <c r="F187" s="73" t="s">
        <v>19807</v>
      </c>
      <c r="G187" s="73" t="s">
        <v>19808</v>
      </c>
      <c r="H187" s="73" t="s">
        <v>19391</v>
      </c>
      <c r="I187" s="73" t="s">
        <v>19391</v>
      </c>
      <c r="J187" s="16" t="s">
        <v>19370</v>
      </c>
      <c r="K187" s="750"/>
    </row>
    <row r="188" spans="1:11" ht="76.5" x14ac:dyDescent="0.25">
      <c r="A188" s="16">
        <v>11</v>
      </c>
      <c r="B188" s="73" t="s">
        <v>19809</v>
      </c>
      <c r="C188" s="73" t="s">
        <v>480</v>
      </c>
      <c r="D188" s="73" t="s">
        <v>481</v>
      </c>
      <c r="E188" s="73">
        <v>1.5</v>
      </c>
      <c r="F188" s="73" t="s">
        <v>19810</v>
      </c>
      <c r="G188" s="73" t="s">
        <v>19811</v>
      </c>
      <c r="H188" s="73" t="s">
        <v>19259</v>
      </c>
      <c r="I188" s="73" t="s">
        <v>19259</v>
      </c>
      <c r="J188" s="16" t="s">
        <v>19812</v>
      </c>
      <c r="K188" s="750"/>
    </row>
    <row r="189" spans="1:11" ht="25.5" x14ac:dyDescent="0.25">
      <c r="A189" s="16">
        <v>12</v>
      </c>
      <c r="B189" s="73" t="s">
        <v>19813</v>
      </c>
      <c r="C189" s="73" t="s">
        <v>480</v>
      </c>
      <c r="D189" s="73" t="s">
        <v>481</v>
      </c>
      <c r="E189" s="73">
        <v>0.7</v>
      </c>
      <c r="F189" s="73" t="s">
        <v>19814</v>
      </c>
      <c r="G189" s="73" t="s">
        <v>19815</v>
      </c>
      <c r="H189" s="73" t="s">
        <v>19816</v>
      </c>
      <c r="I189" s="73" t="s">
        <v>19817</v>
      </c>
      <c r="J189" s="16" t="s">
        <v>19818</v>
      </c>
      <c r="K189" s="750"/>
    </row>
    <row r="190" spans="1:11" ht="38.25" x14ac:dyDescent="0.25">
      <c r="A190" s="16">
        <v>13</v>
      </c>
      <c r="B190" s="73" t="s">
        <v>19819</v>
      </c>
      <c r="C190" s="73" t="s">
        <v>480</v>
      </c>
      <c r="D190" s="73" t="s">
        <v>481</v>
      </c>
      <c r="E190" s="73">
        <v>0.6</v>
      </c>
      <c r="F190" s="73" t="s">
        <v>19820</v>
      </c>
      <c r="G190" s="73" t="s">
        <v>19821</v>
      </c>
      <c r="H190" s="73" t="s">
        <v>19822</v>
      </c>
      <c r="I190" s="73" t="s">
        <v>19823</v>
      </c>
      <c r="J190" s="16" t="s">
        <v>19297</v>
      </c>
      <c r="K190" s="750"/>
    </row>
    <row r="191" spans="1:11" ht="25.5" x14ac:dyDescent="0.25">
      <c r="A191" s="16">
        <v>14</v>
      </c>
      <c r="B191" s="205" t="s">
        <v>19824</v>
      </c>
      <c r="C191" s="73" t="s">
        <v>480</v>
      </c>
      <c r="D191" s="73" t="s">
        <v>481</v>
      </c>
      <c r="E191" s="205">
        <v>16.3</v>
      </c>
      <c r="F191" s="205" t="s">
        <v>19825</v>
      </c>
      <c r="G191" s="73" t="s">
        <v>19826</v>
      </c>
      <c r="H191" s="205" t="s">
        <v>19827</v>
      </c>
      <c r="I191" s="205" t="s">
        <v>19828</v>
      </c>
      <c r="J191" s="15" t="s">
        <v>19829</v>
      </c>
      <c r="K191" s="750"/>
    </row>
    <row r="192" spans="1:11" ht="38.25" x14ac:dyDescent="0.25">
      <c r="A192" s="762"/>
      <c r="B192" s="763" t="s">
        <v>485</v>
      </c>
      <c r="C192" s="763">
        <v>14</v>
      </c>
      <c r="D192" s="764"/>
      <c r="E192" s="763">
        <f>SUM(E178:E191)</f>
        <v>130.80000000000001</v>
      </c>
      <c r="F192" s="763"/>
      <c r="G192" s="763"/>
      <c r="H192" s="763"/>
      <c r="I192" s="763"/>
      <c r="J192" s="762"/>
      <c r="K192" s="750"/>
    </row>
    <row r="193" spans="1:11" ht="76.5" x14ac:dyDescent="0.25">
      <c r="A193" s="16">
        <v>1</v>
      </c>
      <c r="B193" s="73" t="s">
        <v>19830</v>
      </c>
      <c r="C193" s="73" t="s">
        <v>480</v>
      </c>
      <c r="D193" s="73" t="s">
        <v>487</v>
      </c>
      <c r="E193" s="73">
        <v>1</v>
      </c>
      <c r="F193" s="73" t="s">
        <v>19831</v>
      </c>
      <c r="G193" s="73" t="s">
        <v>19832</v>
      </c>
      <c r="H193" s="73" t="s">
        <v>19296</v>
      </c>
      <c r="I193" s="73" t="s">
        <v>19296</v>
      </c>
      <c r="J193" s="16" t="s">
        <v>19609</v>
      </c>
      <c r="K193" s="750"/>
    </row>
    <row r="194" spans="1:11" ht="76.5" x14ac:dyDescent="0.25">
      <c r="A194" s="16">
        <v>2</v>
      </c>
      <c r="B194" s="73" t="s">
        <v>19833</v>
      </c>
      <c r="C194" s="73" t="s">
        <v>480</v>
      </c>
      <c r="D194" s="73" t="s">
        <v>487</v>
      </c>
      <c r="E194" s="73">
        <v>0.4</v>
      </c>
      <c r="F194" s="73" t="s">
        <v>19834</v>
      </c>
      <c r="G194" s="73" t="s">
        <v>19835</v>
      </c>
      <c r="H194" s="73" t="s">
        <v>19296</v>
      </c>
      <c r="I194" s="73" t="s">
        <v>19296</v>
      </c>
      <c r="J194" s="16" t="s">
        <v>19609</v>
      </c>
      <c r="K194" s="750"/>
    </row>
    <row r="195" spans="1:11" ht="38.25" x14ac:dyDescent="0.25">
      <c r="A195" s="16">
        <v>3</v>
      </c>
      <c r="B195" s="73" t="s">
        <v>19836</v>
      </c>
      <c r="C195" s="73" t="s">
        <v>480</v>
      </c>
      <c r="D195" s="73" t="s">
        <v>487</v>
      </c>
      <c r="E195" s="73">
        <v>13.9</v>
      </c>
      <c r="F195" s="73" t="s">
        <v>19837</v>
      </c>
      <c r="G195" s="73" t="s">
        <v>19838</v>
      </c>
      <c r="H195" s="73" t="s">
        <v>19339</v>
      </c>
      <c r="I195" s="73" t="s">
        <v>19339</v>
      </c>
      <c r="J195" s="16" t="s">
        <v>19839</v>
      </c>
      <c r="K195" s="750"/>
    </row>
    <row r="196" spans="1:11" ht="51" x14ac:dyDescent="0.25">
      <c r="A196" s="16">
        <v>4</v>
      </c>
      <c r="B196" s="73" t="s">
        <v>19840</v>
      </c>
      <c r="C196" s="73" t="s">
        <v>480</v>
      </c>
      <c r="D196" s="73" t="s">
        <v>487</v>
      </c>
      <c r="E196" s="73">
        <v>20.2</v>
      </c>
      <c r="F196" s="73" t="s">
        <v>19841</v>
      </c>
      <c r="G196" s="73" t="s">
        <v>19842</v>
      </c>
      <c r="H196" s="73" t="s">
        <v>19339</v>
      </c>
      <c r="I196" s="73" t="s">
        <v>19339</v>
      </c>
      <c r="J196" s="16" t="s">
        <v>19843</v>
      </c>
      <c r="K196" s="750"/>
    </row>
    <row r="197" spans="1:11" ht="38.25" x14ac:dyDescent="0.25">
      <c r="A197" s="16">
        <v>5</v>
      </c>
      <c r="B197" s="73" t="s">
        <v>19844</v>
      </c>
      <c r="C197" s="73" t="s">
        <v>480</v>
      </c>
      <c r="D197" s="73" t="s">
        <v>487</v>
      </c>
      <c r="E197" s="73">
        <v>13</v>
      </c>
      <c r="F197" s="73" t="s">
        <v>19845</v>
      </c>
      <c r="G197" s="73" t="s">
        <v>19846</v>
      </c>
      <c r="H197" s="73" t="s">
        <v>19339</v>
      </c>
      <c r="I197" s="73" t="s">
        <v>19339</v>
      </c>
      <c r="J197" s="16" t="s">
        <v>19292</v>
      </c>
      <c r="K197" s="750"/>
    </row>
    <row r="198" spans="1:11" ht="76.5" x14ac:dyDescent="0.25">
      <c r="A198" s="16">
        <v>6</v>
      </c>
      <c r="B198" s="73" t="s">
        <v>2427</v>
      </c>
      <c r="C198" s="73" t="s">
        <v>480</v>
      </c>
      <c r="D198" s="73" t="s">
        <v>487</v>
      </c>
      <c r="E198" s="73">
        <v>1.3</v>
      </c>
      <c r="F198" s="73" t="s">
        <v>19847</v>
      </c>
      <c r="G198" s="73" t="s">
        <v>19848</v>
      </c>
      <c r="H198" s="73" t="s">
        <v>19235</v>
      </c>
      <c r="I198" s="73" t="s">
        <v>19235</v>
      </c>
      <c r="J198" s="16" t="s">
        <v>19849</v>
      </c>
      <c r="K198" s="750"/>
    </row>
    <row r="199" spans="1:11" ht="51" x14ac:dyDescent="0.25">
      <c r="A199" s="16">
        <v>7</v>
      </c>
      <c r="B199" s="73" t="s">
        <v>3132</v>
      </c>
      <c r="C199" s="73" t="s">
        <v>480</v>
      </c>
      <c r="D199" s="73" t="s">
        <v>487</v>
      </c>
      <c r="E199" s="73">
        <v>4</v>
      </c>
      <c r="F199" s="73" t="s">
        <v>19850</v>
      </c>
      <c r="G199" s="73" t="s">
        <v>19851</v>
      </c>
      <c r="H199" s="73" t="s">
        <v>19852</v>
      </c>
      <c r="I199" s="73" t="s">
        <v>19853</v>
      </c>
      <c r="J199" s="16" t="s">
        <v>19288</v>
      </c>
      <c r="K199" s="750"/>
    </row>
    <row r="200" spans="1:11" ht="51" x14ac:dyDescent="0.25">
      <c r="A200" s="16">
        <v>8</v>
      </c>
      <c r="B200" s="73" t="s">
        <v>19854</v>
      </c>
      <c r="C200" s="73" t="s">
        <v>480</v>
      </c>
      <c r="D200" s="73" t="s">
        <v>487</v>
      </c>
      <c r="E200" s="73">
        <v>3</v>
      </c>
      <c r="F200" s="73" t="s">
        <v>19855</v>
      </c>
      <c r="G200" s="73" t="s">
        <v>19856</v>
      </c>
      <c r="H200" s="73" t="s">
        <v>19857</v>
      </c>
      <c r="I200" s="73" t="s">
        <v>19858</v>
      </c>
      <c r="J200" s="16" t="s">
        <v>19288</v>
      </c>
      <c r="K200" s="750"/>
    </row>
    <row r="201" spans="1:11" ht="51" x14ac:dyDescent="0.25">
      <c r="A201" s="16">
        <v>9</v>
      </c>
      <c r="B201" s="73" t="s">
        <v>840</v>
      </c>
      <c r="C201" s="73" t="s">
        <v>480</v>
      </c>
      <c r="D201" s="73" t="s">
        <v>487</v>
      </c>
      <c r="E201" s="73">
        <v>0.1</v>
      </c>
      <c r="F201" s="73" t="s">
        <v>19859</v>
      </c>
      <c r="G201" s="73" t="s">
        <v>19860</v>
      </c>
      <c r="H201" s="73" t="s">
        <v>19861</v>
      </c>
      <c r="I201" s="73" t="s">
        <v>19862</v>
      </c>
      <c r="J201" s="16" t="s">
        <v>19288</v>
      </c>
      <c r="K201" s="750"/>
    </row>
    <row r="202" spans="1:11" ht="51" x14ac:dyDescent="0.25">
      <c r="A202" s="16">
        <v>10</v>
      </c>
      <c r="B202" s="73" t="s">
        <v>19863</v>
      </c>
      <c r="C202" s="73" t="s">
        <v>480</v>
      </c>
      <c r="D202" s="73" t="s">
        <v>487</v>
      </c>
      <c r="E202" s="73">
        <v>0.1</v>
      </c>
      <c r="F202" s="73" t="s">
        <v>19864</v>
      </c>
      <c r="G202" s="73" t="s">
        <v>19865</v>
      </c>
      <c r="H202" s="73" t="s">
        <v>19866</v>
      </c>
      <c r="I202" s="73" t="s">
        <v>19867</v>
      </c>
      <c r="J202" s="16" t="s">
        <v>19288</v>
      </c>
      <c r="K202" s="750"/>
    </row>
    <row r="203" spans="1:11" ht="51" x14ac:dyDescent="0.25">
      <c r="A203" s="16">
        <v>11</v>
      </c>
      <c r="B203" s="73" t="s">
        <v>19868</v>
      </c>
      <c r="C203" s="73" t="s">
        <v>480</v>
      </c>
      <c r="D203" s="73" t="s">
        <v>487</v>
      </c>
      <c r="E203" s="73">
        <v>0.1</v>
      </c>
      <c r="F203" s="73" t="s">
        <v>19869</v>
      </c>
      <c r="G203" s="73" t="s">
        <v>19865</v>
      </c>
      <c r="H203" s="73" t="s">
        <v>19870</v>
      </c>
      <c r="I203" s="73" t="s">
        <v>19871</v>
      </c>
      <c r="J203" s="16" t="s">
        <v>19288</v>
      </c>
      <c r="K203" s="750"/>
    </row>
    <row r="204" spans="1:11" ht="51" x14ac:dyDescent="0.25">
      <c r="A204" s="16">
        <v>12</v>
      </c>
      <c r="B204" s="73" t="s">
        <v>19872</v>
      </c>
      <c r="C204" s="73" t="s">
        <v>480</v>
      </c>
      <c r="D204" s="73" t="s">
        <v>487</v>
      </c>
      <c r="E204" s="73">
        <v>0.1</v>
      </c>
      <c r="F204" s="73" t="s">
        <v>19873</v>
      </c>
      <c r="G204" s="73" t="s">
        <v>19874</v>
      </c>
      <c r="H204" s="73" t="s">
        <v>19875</v>
      </c>
      <c r="I204" s="73" t="s">
        <v>19876</v>
      </c>
      <c r="J204" s="16" t="s">
        <v>19288</v>
      </c>
      <c r="K204" s="750"/>
    </row>
    <row r="205" spans="1:11" ht="51" x14ac:dyDescent="0.25">
      <c r="A205" s="16">
        <v>13</v>
      </c>
      <c r="B205" s="73" t="s">
        <v>19877</v>
      </c>
      <c r="C205" s="73" t="s">
        <v>480</v>
      </c>
      <c r="D205" s="73" t="s">
        <v>487</v>
      </c>
      <c r="E205" s="73">
        <v>120</v>
      </c>
      <c r="F205" s="73" t="s">
        <v>19864</v>
      </c>
      <c r="G205" s="73" t="s">
        <v>19878</v>
      </c>
      <c r="H205" s="73" t="s">
        <v>19879</v>
      </c>
      <c r="I205" s="73" t="s">
        <v>19880</v>
      </c>
      <c r="J205" s="16" t="s">
        <v>19881</v>
      </c>
      <c r="K205" s="750"/>
    </row>
    <row r="206" spans="1:11" ht="25.5" x14ac:dyDescent="0.25">
      <c r="A206" s="16">
        <v>14</v>
      </c>
      <c r="B206" s="73" t="s">
        <v>19882</v>
      </c>
      <c r="C206" s="73" t="s">
        <v>480</v>
      </c>
      <c r="D206" s="73" t="s">
        <v>487</v>
      </c>
      <c r="E206" s="73">
        <v>12.7</v>
      </c>
      <c r="F206" s="73" t="s">
        <v>19883</v>
      </c>
      <c r="G206" s="73" t="s">
        <v>19884</v>
      </c>
      <c r="H206" s="73" t="s">
        <v>19885</v>
      </c>
      <c r="I206" s="73" t="s">
        <v>19886</v>
      </c>
      <c r="J206" s="16" t="s">
        <v>19887</v>
      </c>
      <c r="K206" s="750"/>
    </row>
    <row r="207" spans="1:11" ht="51" x14ac:dyDescent="0.25">
      <c r="A207" s="16">
        <v>15</v>
      </c>
      <c r="B207" s="73" t="s">
        <v>19888</v>
      </c>
      <c r="C207" s="73" t="s">
        <v>480</v>
      </c>
      <c r="D207" s="73" t="s">
        <v>487</v>
      </c>
      <c r="E207" s="73">
        <v>0.1</v>
      </c>
      <c r="F207" s="73" t="s">
        <v>19889</v>
      </c>
      <c r="G207" s="73" t="s">
        <v>19890</v>
      </c>
      <c r="H207" s="73" t="s">
        <v>19891</v>
      </c>
      <c r="I207" s="73" t="s">
        <v>19892</v>
      </c>
      <c r="J207" s="16" t="s">
        <v>19370</v>
      </c>
      <c r="K207" s="750"/>
    </row>
    <row r="208" spans="1:11" ht="25.5" x14ac:dyDescent="0.25">
      <c r="A208" s="16">
        <v>16</v>
      </c>
      <c r="B208" s="73" t="s">
        <v>19893</v>
      </c>
      <c r="C208" s="73" t="s">
        <v>480</v>
      </c>
      <c r="D208" s="73" t="s">
        <v>487</v>
      </c>
      <c r="E208" s="73">
        <v>6.2</v>
      </c>
      <c r="F208" s="73" t="s">
        <v>19894</v>
      </c>
      <c r="G208" s="73" t="s">
        <v>19895</v>
      </c>
      <c r="H208" s="73" t="s">
        <v>19896</v>
      </c>
      <c r="I208" s="73" t="s">
        <v>19897</v>
      </c>
      <c r="J208" s="16" t="s">
        <v>19297</v>
      </c>
      <c r="K208" s="750"/>
    </row>
    <row r="209" spans="1:11" ht="25.5" x14ac:dyDescent="0.25">
      <c r="A209" s="16">
        <v>17</v>
      </c>
      <c r="B209" s="73" t="s">
        <v>16259</v>
      </c>
      <c r="C209" s="73" t="s">
        <v>480</v>
      </c>
      <c r="D209" s="73" t="s">
        <v>487</v>
      </c>
      <c r="E209" s="73">
        <v>15</v>
      </c>
      <c r="F209" s="73" t="s">
        <v>19898</v>
      </c>
      <c r="G209" s="73" t="s">
        <v>19899</v>
      </c>
      <c r="H209" s="73" t="s">
        <v>4337</v>
      </c>
      <c r="I209" s="73" t="s">
        <v>19900</v>
      </c>
      <c r="J209" s="16" t="s">
        <v>19297</v>
      </c>
      <c r="K209" s="750"/>
    </row>
    <row r="210" spans="1:11" ht="51" x14ac:dyDescent="0.25">
      <c r="A210" s="16">
        <v>18</v>
      </c>
      <c r="B210" s="73" t="s">
        <v>19901</v>
      </c>
      <c r="C210" s="73" t="s">
        <v>480</v>
      </c>
      <c r="D210" s="73" t="s">
        <v>487</v>
      </c>
      <c r="E210" s="73">
        <v>0.1</v>
      </c>
      <c r="F210" s="73" t="s">
        <v>19902</v>
      </c>
      <c r="G210" s="73" t="s">
        <v>19903</v>
      </c>
      <c r="H210" s="73" t="s">
        <v>19904</v>
      </c>
      <c r="I210" s="73" t="s">
        <v>19905</v>
      </c>
      <c r="J210" s="16" t="s">
        <v>19370</v>
      </c>
      <c r="K210" s="750"/>
    </row>
    <row r="211" spans="1:11" ht="51" x14ac:dyDescent="0.25">
      <c r="A211" s="16">
        <v>19</v>
      </c>
      <c r="B211" s="73" t="s">
        <v>19906</v>
      </c>
      <c r="C211" s="73" t="s">
        <v>480</v>
      </c>
      <c r="D211" s="73" t="s">
        <v>487</v>
      </c>
      <c r="E211" s="73">
        <v>0.1</v>
      </c>
      <c r="F211" s="73" t="s">
        <v>19620</v>
      </c>
      <c r="G211" s="73" t="s">
        <v>19907</v>
      </c>
      <c r="H211" s="73" t="s">
        <v>19908</v>
      </c>
      <c r="I211" s="73" t="s">
        <v>19908</v>
      </c>
      <c r="J211" s="16" t="s">
        <v>19370</v>
      </c>
      <c r="K211" s="750"/>
    </row>
    <row r="212" spans="1:11" ht="25.5" x14ac:dyDescent="0.25">
      <c r="A212" s="16">
        <v>20</v>
      </c>
      <c r="B212" s="73" t="s">
        <v>19909</v>
      </c>
      <c r="C212" s="73" t="s">
        <v>480</v>
      </c>
      <c r="D212" s="73" t="s">
        <v>487</v>
      </c>
      <c r="E212" s="73">
        <v>0.1</v>
      </c>
      <c r="F212" s="73" t="s">
        <v>19910</v>
      </c>
      <c r="G212" s="73" t="s">
        <v>19911</v>
      </c>
      <c r="H212" s="73" t="s">
        <v>19912</v>
      </c>
      <c r="I212" s="73" t="s">
        <v>19913</v>
      </c>
      <c r="J212" s="16" t="s">
        <v>19914</v>
      </c>
      <c r="K212" s="750"/>
    </row>
    <row r="213" spans="1:11" ht="51" x14ac:dyDescent="0.25">
      <c r="A213" s="16">
        <v>21</v>
      </c>
      <c r="B213" s="73" t="s">
        <v>19915</v>
      </c>
      <c r="C213" s="73" t="s">
        <v>480</v>
      </c>
      <c r="D213" s="73" t="s">
        <v>487</v>
      </c>
      <c r="E213" s="73">
        <v>0.1</v>
      </c>
      <c r="F213" s="73" t="s">
        <v>19814</v>
      </c>
      <c r="G213" s="73" t="s">
        <v>19916</v>
      </c>
      <c r="H213" s="73" t="s">
        <v>19917</v>
      </c>
      <c r="I213" s="73" t="s">
        <v>19918</v>
      </c>
      <c r="J213" s="16" t="s">
        <v>19297</v>
      </c>
      <c r="K213" s="750"/>
    </row>
    <row r="214" spans="1:11" ht="38.25" x14ac:dyDescent="0.25">
      <c r="A214" s="16">
        <v>22</v>
      </c>
      <c r="B214" s="73" t="s">
        <v>12473</v>
      </c>
      <c r="C214" s="73" t="s">
        <v>480</v>
      </c>
      <c r="D214" s="73" t="s">
        <v>487</v>
      </c>
      <c r="E214" s="73">
        <v>0.1</v>
      </c>
      <c r="F214" s="73" t="s">
        <v>19919</v>
      </c>
      <c r="G214" s="73" t="s">
        <v>19920</v>
      </c>
      <c r="H214" s="73" t="s">
        <v>19251</v>
      </c>
      <c r="I214" s="73" t="s">
        <v>19251</v>
      </c>
      <c r="J214" s="16" t="s">
        <v>19297</v>
      </c>
      <c r="K214" s="750"/>
    </row>
    <row r="215" spans="1:11" ht="25.5" x14ac:dyDescent="0.25">
      <c r="A215" s="16">
        <v>23</v>
      </c>
      <c r="B215" s="73" t="s">
        <v>19921</v>
      </c>
      <c r="C215" s="73" t="s">
        <v>480</v>
      </c>
      <c r="D215" s="73" t="s">
        <v>487</v>
      </c>
      <c r="E215" s="73">
        <v>1.9</v>
      </c>
      <c r="F215" s="73" t="s">
        <v>19922</v>
      </c>
      <c r="G215" s="73" t="s">
        <v>19923</v>
      </c>
      <c r="H215" s="73" t="s">
        <v>19924</v>
      </c>
      <c r="I215" s="73" t="s">
        <v>19925</v>
      </c>
      <c r="J215" s="16" t="s">
        <v>19818</v>
      </c>
      <c r="K215" s="750"/>
    </row>
    <row r="216" spans="1:11" ht="51" x14ac:dyDescent="0.25">
      <c r="A216" s="16">
        <v>24</v>
      </c>
      <c r="B216" s="73" t="s">
        <v>19926</v>
      </c>
      <c r="C216" s="73" t="s">
        <v>480</v>
      </c>
      <c r="D216" s="73" t="s">
        <v>487</v>
      </c>
      <c r="E216" s="73">
        <v>4</v>
      </c>
      <c r="F216" s="73" t="s">
        <v>19927</v>
      </c>
      <c r="G216" s="73" t="s">
        <v>19928</v>
      </c>
      <c r="H216" s="73" t="s">
        <v>19929</v>
      </c>
      <c r="I216" s="73" t="s">
        <v>19823</v>
      </c>
      <c r="J216" s="16" t="s">
        <v>19288</v>
      </c>
      <c r="K216" s="750"/>
    </row>
    <row r="217" spans="1:11" ht="25.5" x14ac:dyDescent="0.25">
      <c r="A217" s="16">
        <v>25</v>
      </c>
      <c r="B217" s="73" t="s">
        <v>15791</v>
      </c>
      <c r="C217" s="73" t="s">
        <v>480</v>
      </c>
      <c r="D217" s="73" t="s">
        <v>487</v>
      </c>
      <c r="E217" s="73">
        <v>0.1</v>
      </c>
      <c r="F217" s="73" t="s">
        <v>19930</v>
      </c>
      <c r="G217" s="73" t="s">
        <v>19931</v>
      </c>
      <c r="H217" s="73" t="s">
        <v>19932</v>
      </c>
      <c r="I217" s="73" t="s">
        <v>19933</v>
      </c>
      <c r="J217" s="16" t="s">
        <v>19305</v>
      </c>
      <c r="K217" s="750"/>
    </row>
    <row r="218" spans="1:11" ht="25.5" x14ac:dyDescent="0.25">
      <c r="A218" s="16">
        <v>26</v>
      </c>
      <c r="B218" s="73" t="s">
        <v>19934</v>
      </c>
      <c r="C218" s="73" t="s">
        <v>480</v>
      </c>
      <c r="D218" s="73" t="s">
        <v>487</v>
      </c>
      <c r="E218" s="73">
        <v>0.1</v>
      </c>
      <c r="F218" s="73" t="s">
        <v>19930</v>
      </c>
      <c r="G218" s="73" t="s">
        <v>19931</v>
      </c>
      <c r="H218" s="73" t="s">
        <v>19932</v>
      </c>
      <c r="I218" s="73" t="s">
        <v>19933</v>
      </c>
      <c r="J218" s="16" t="s">
        <v>19305</v>
      </c>
      <c r="K218" s="750"/>
    </row>
    <row r="219" spans="1:11" ht="25.5" x14ac:dyDescent="0.25">
      <c r="A219" s="16">
        <v>27</v>
      </c>
      <c r="B219" s="73" t="s">
        <v>19935</v>
      </c>
      <c r="C219" s="73" t="s">
        <v>480</v>
      </c>
      <c r="D219" s="73" t="s">
        <v>487</v>
      </c>
      <c r="E219" s="73">
        <v>0.1</v>
      </c>
      <c r="F219" s="73" t="s">
        <v>19936</v>
      </c>
      <c r="G219" s="73" t="s">
        <v>19937</v>
      </c>
      <c r="H219" s="73" t="s">
        <v>19938</v>
      </c>
      <c r="I219" s="73" t="s">
        <v>19939</v>
      </c>
      <c r="J219" s="16" t="s">
        <v>19305</v>
      </c>
      <c r="K219" s="750"/>
    </row>
    <row r="220" spans="1:11" ht="25.5" x14ac:dyDescent="0.25">
      <c r="A220" s="16">
        <v>28</v>
      </c>
      <c r="B220" s="73" t="s">
        <v>19940</v>
      </c>
      <c r="C220" s="73" t="s">
        <v>480</v>
      </c>
      <c r="D220" s="73" t="s">
        <v>487</v>
      </c>
      <c r="E220" s="73">
        <v>0.1</v>
      </c>
      <c r="F220" s="73" t="s">
        <v>19941</v>
      </c>
      <c r="G220" s="73" t="s">
        <v>19942</v>
      </c>
      <c r="H220" s="73" t="s">
        <v>19943</v>
      </c>
      <c r="I220" s="73" t="s">
        <v>19944</v>
      </c>
      <c r="J220" s="16" t="s">
        <v>19305</v>
      </c>
      <c r="K220" s="750"/>
    </row>
    <row r="221" spans="1:11" ht="25.5" x14ac:dyDescent="0.25">
      <c r="A221" s="16">
        <v>29</v>
      </c>
      <c r="B221" s="73" t="s">
        <v>19945</v>
      </c>
      <c r="C221" s="73" t="s">
        <v>480</v>
      </c>
      <c r="D221" s="73" t="s">
        <v>487</v>
      </c>
      <c r="E221" s="73">
        <v>0.01</v>
      </c>
      <c r="F221" s="73" t="s">
        <v>19946</v>
      </c>
      <c r="G221" s="73" t="s">
        <v>19947</v>
      </c>
      <c r="H221" s="73" t="s">
        <v>19948</v>
      </c>
      <c r="I221" s="73" t="s">
        <v>19949</v>
      </c>
      <c r="J221" s="16" t="s">
        <v>19950</v>
      </c>
      <c r="K221" s="750"/>
    </row>
    <row r="222" spans="1:11" ht="25.5" x14ac:dyDescent="0.25">
      <c r="A222" s="16">
        <v>30</v>
      </c>
      <c r="B222" s="73" t="s">
        <v>19951</v>
      </c>
      <c r="C222" s="73" t="s">
        <v>480</v>
      </c>
      <c r="D222" s="73" t="s">
        <v>487</v>
      </c>
      <c r="E222" s="73">
        <v>0.01</v>
      </c>
      <c r="F222" s="73" t="s">
        <v>19952</v>
      </c>
      <c r="G222" s="73" t="s">
        <v>19953</v>
      </c>
      <c r="H222" s="73" t="s">
        <v>19954</v>
      </c>
      <c r="I222" s="73" t="s">
        <v>19949</v>
      </c>
      <c r="J222" s="16" t="s">
        <v>19950</v>
      </c>
      <c r="K222" s="750"/>
    </row>
    <row r="223" spans="1:11" ht="25.5" x14ac:dyDescent="0.25">
      <c r="A223" s="419">
        <v>31</v>
      </c>
      <c r="B223" s="205" t="s">
        <v>19955</v>
      </c>
      <c r="C223" s="73" t="s">
        <v>480</v>
      </c>
      <c r="D223" s="73" t="s">
        <v>487</v>
      </c>
      <c r="E223" s="205">
        <v>8.9999999999999998E-4</v>
      </c>
      <c r="F223" s="205" t="s">
        <v>19956</v>
      </c>
      <c r="G223" s="73" t="s">
        <v>19957</v>
      </c>
      <c r="H223" s="205" t="s">
        <v>19958</v>
      </c>
      <c r="I223" s="205" t="s">
        <v>19959</v>
      </c>
      <c r="J223" s="15" t="s">
        <v>19960</v>
      </c>
    </row>
    <row r="224" spans="1:11" ht="25.5" x14ac:dyDescent="0.25">
      <c r="A224" s="16">
        <v>32</v>
      </c>
      <c r="B224" s="205" t="s">
        <v>19961</v>
      </c>
      <c r="C224" s="73" t="s">
        <v>480</v>
      </c>
      <c r="D224" s="73" t="s">
        <v>487</v>
      </c>
      <c r="E224" s="205">
        <v>8.9999999999999998E-4</v>
      </c>
      <c r="F224" s="205" t="s">
        <v>19962</v>
      </c>
      <c r="G224" s="73" t="s">
        <v>19957</v>
      </c>
      <c r="H224" s="205" t="s">
        <v>19963</v>
      </c>
      <c r="I224" s="205" t="s">
        <v>19964</v>
      </c>
      <c r="J224" s="15" t="s">
        <v>19960</v>
      </c>
      <c r="K224" s="750"/>
    </row>
    <row r="225" spans="1:11" ht="38.25" x14ac:dyDescent="0.25">
      <c r="A225" s="16">
        <v>33</v>
      </c>
      <c r="B225" s="205" t="s">
        <v>19965</v>
      </c>
      <c r="C225" s="73" t="s">
        <v>480</v>
      </c>
      <c r="D225" s="73" t="s">
        <v>487</v>
      </c>
      <c r="E225" s="205">
        <v>1.6000000000000001E-3</v>
      </c>
      <c r="F225" s="205" t="s">
        <v>19966</v>
      </c>
      <c r="G225" s="73" t="s">
        <v>19957</v>
      </c>
      <c r="H225" s="205" t="s">
        <v>19967</v>
      </c>
      <c r="I225" s="205" t="s">
        <v>19968</v>
      </c>
      <c r="J225" s="15" t="s">
        <v>19960</v>
      </c>
      <c r="K225" s="750"/>
    </row>
    <row r="226" spans="1:11" ht="25.5" x14ac:dyDescent="0.25">
      <c r="A226" s="762"/>
      <c r="B226" s="763" t="s">
        <v>502</v>
      </c>
      <c r="C226" s="763">
        <v>33</v>
      </c>
      <c r="D226" s="764"/>
      <c r="E226" s="763">
        <f>SUM(E193:E225)</f>
        <v>218.0233999999999</v>
      </c>
      <c r="F226" s="763"/>
      <c r="G226" s="763"/>
      <c r="H226" s="763"/>
      <c r="I226" s="763"/>
      <c r="J226" s="762"/>
      <c r="K226" s="750"/>
    </row>
    <row r="227" spans="1:11" ht="51" x14ac:dyDescent="0.25">
      <c r="A227" s="16">
        <v>1</v>
      </c>
      <c r="B227" s="73" t="s">
        <v>19969</v>
      </c>
      <c r="C227" s="73" t="s">
        <v>480</v>
      </c>
      <c r="D227" s="73" t="s">
        <v>19970</v>
      </c>
      <c r="E227" s="73">
        <v>3</v>
      </c>
      <c r="F227" s="73" t="s">
        <v>19971</v>
      </c>
      <c r="G227" s="73" t="s">
        <v>19972</v>
      </c>
      <c r="H227" s="73" t="s">
        <v>19973</v>
      </c>
      <c r="I227" s="73" t="s">
        <v>19974</v>
      </c>
      <c r="J227" s="16" t="s">
        <v>19288</v>
      </c>
      <c r="K227" s="750"/>
    </row>
    <row r="228" spans="1:11" ht="38.25" x14ac:dyDescent="0.25">
      <c r="A228" s="16">
        <v>2</v>
      </c>
      <c r="B228" s="73" t="s">
        <v>19975</v>
      </c>
      <c r="C228" s="73" t="s">
        <v>480</v>
      </c>
      <c r="D228" s="73" t="s">
        <v>19970</v>
      </c>
      <c r="E228" s="73">
        <v>3.5</v>
      </c>
      <c r="F228" s="73" t="s">
        <v>19976</v>
      </c>
      <c r="G228" s="73" t="s">
        <v>19977</v>
      </c>
      <c r="H228" s="73" t="s">
        <v>19339</v>
      </c>
      <c r="I228" s="73" t="s">
        <v>19339</v>
      </c>
      <c r="J228" s="16" t="s">
        <v>19778</v>
      </c>
      <c r="K228" s="750"/>
    </row>
    <row r="229" spans="1:11" ht="51" x14ac:dyDescent="0.25">
      <c r="A229" s="16">
        <v>3</v>
      </c>
      <c r="B229" s="73" t="s">
        <v>19978</v>
      </c>
      <c r="C229" s="73" t="s">
        <v>480</v>
      </c>
      <c r="D229" s="73" t="s">
        <v>19970</v>
      </c>
      <c r="E229" s="73">
        <v>0.5</v>
      </c>
      <c r="F229" s="73" t="s">
        <v>19979</v>
      </c>
      <c r="G229" s="73" t="s">
        <v>19980</v>
      </c>
      <c r="H229" s="73" t="s">
        <v>19981</v>
      </c>
      <c r="I229" s="73" t="s">
        <v>19982</v>
      </c>
      <c r="J229" s="16" t="s">
        <v>19288</v>
      </c>
      <c r="K229" s="750"/>
    </row>
    <row r="230" spans="1:11" ht="38.25" x14ac:dyDescent="0.25">
      <c r="A230" s="16">
        <v>4</v>
      </c>
      <c r="B230" s="73" t="s">
        <v>19983</v>
      </c>
      <c r="C230" s="73" t="s">
        <v>480</v>
      </c>
      <c r="D230" s="73" t="s">
        <v>487</v>
      </c>
      <c r="E230" s="73">
        <v>2.8</v>
      </c>
      <c r="F230" s="73" t="s">
        <v>19984</v>
      </c>
      <c r="G230" s="73" t="s">
        <v>19985</v>
      </c>
      <c r="H230" s="73" t="s">
        <v>19329</v>
      </c>
      <c r="I230" s="73" t="s">
        <v>19329</v>
      </c>
      <c r="J230" s="16" t="s">
        <v>19986</v>
      </c>
      <c r="K230" s="750"/>
    </row>
    <row r="231" spans="1:11" ht="51" x14ac:dyDescent="0.25">
      <c r="A231" s="16">
        <v>5</v>
      </c>
      <c r="B231" s="73" t="s">
        <v>19987</v>
      </c>
      <c r="C231" s="73" t="s">
        <v>480</v>
      </c>
      <c r="D231" s="73" t="s">
        <v>19970</v>
      </c>
      <c r="E231" s="73">
        <v>1</v>
      </c>
      <c r="F231" s="73" t="s">
        <v>19864</v>
      </c>
      <c r="G231" s="73" t="s">
        <v>19988</v>
      </c>
      <c r="H231" s="73" t="s">
        <v>19866</v>
      </c>
      <c r="I231" s="73" t="s">
        <v>19867</v>
      </c>
      <c r="J231" s="16" t="s">
        <v>19370</v>
      </c>
      <c r="K231" s="750"/>
    </row>
    <row r="232" spans="1:11" ht="51" x14ac:dyDescent="0.25">
      <c r="A232" s="16">
        <v>6</v>
      </c>
      <c r="B232" s="73" t="s">
        <v>19989</v>
      </c>
      <c r="C232" s="73" t="s">
        <v>480</v>
      </c>
      <c r="D232" s="73" t="s">
        <v>19970</v>
      </c>
      <c r="E232" s="73">
        <v>0.3</v>
      </c>
      <c r="F232" s="73" t="s">
        <v>19990</v>
      </c>
      <c r="G232" s="73" t="s">
        <v>19991</v>
      </c>
      <c r="H232" s="73" t="s">
        <v>19992</v>
      </c>
      <c r="I232" s="73" t="s">
        <v>19993</v>
      </c>
      <c r="J232" s="16" t="s">
        <v>19288</v>
      </c>
      <c r="K232" s="750"/>
    </row>
    <row r="233" spans="1:11" ht="38.25" x14ac:dyDescent="0.25">
      <c r="A233" s="16">
        <v>7</v>
      </c>
      <c r="B233" s="73" t="s">
        <v>19994</v>
      </c>
      <c r="C233" s="73" t="s">
        <v>480</v>
      </c>
      <c r="D233" s="73" t="s">
        <v>19970</v>
      </c>
      <c r="E233" s="73">
        <v>0.6</v>
      </c>
      <c r="F233" s="73" t="s">
        <v>19995</v>
      </c>
      <c r="G233" s="73" t="s">
        <v>19996</v>
      </c>
      <c r="H233" s="73" t="s">
        <v>19259</v>
      </c>
      <c r="I233" s="73" t="s">
        <v>19259</v>
      </c>
      <c r="J233" s="16" t="s">
        <v>19914</v>
      </c>
      <c r="K233" s="750"/>
    </row>
    <row r="234" spans="1:11" ht="25.5" x14ac:dyDescent="0.25">
      <c r="A234" s="16">
        <v>8</v>
      </c>
      <c r="B234" s="73" t="s">
        <v>19997</v>
      </c>
      <c r="C234" s="73" t="s">
        <v>480</v>
      </c>
      <c r="D234" s="73" t="s">
        <v>19970</v>
      </c>
      <c r="E234" s="73">
        <v>15</v>
      </c>
      <c r="F234" s="73" t="s">
        <v>19998</v>
      </c>
      <c r="G234" s="73" t="s">
        <v>19999</v>
      </c>
      <c r="H234" s="73" t="s">
        <v>19954</v>
      </c>
      <c r="I234" s="73" t="s">
        <v>19949</v>
      </c>
      <c r="J234" s="16" t="s">
        <v>19305</v>
      </c>
      <c r="K234" s="750"/>
    </row>
    <row r="235" spans="1:11" ht="25.5" x14ac:dyDescent="0.25">
      <c r="A235" s="16">
        <v>9</v>
      </c>
      <c r="B235" s="73" t="s">
        <v>20000</v>
      </c>
      <c r="C235" s="73" t="s">
        <v>480</v>
      </c>
      <c r="D235" s="73" t="s">
        <v>19970</v>
      </c>
      <c r="E235" s="73">
        <v>12</v>
      </c>
      <c r="F235" s="73" t="s">
        <v>19998</v>
      </c>
      <c r="G235" s="73" t="s">
        <v>20001</v>
      </c>
      <c r="H235" s="73" t="s">
        <v>19954</v>
      </c>
      <c r="I235" s="73" t="s">
        <v>19949</v>
      </c>
      <c r="J235" s="16" t="s">
        <v>19305</v>
      </c>
      <c r="K235" s="750"/>
    </row>
    <row r="236" spans="1:11" ht="25.5" x14ac:dyDescent="0.25">
      <c r="A236" s="16">
        <v>10</v>
      </c>
      <c r="B236" s="73" t="s">
        <v>20002</v>
      </c>
      <c r="C236" s="73" t="s">
        <v>480</v>
      </c>
      <c r="D236" s="73" t="s">
        <v>19970</v>
      </c>
      <c r="E236" s="73">
        <v>1.6</v>
      </c>
      <c r="F236" s="73" t="s">
        <v>19998</v>
      </c>
      <c r="G236" s="73" t="s">
        <v>20003</v>
      </c>
      <c r="H236" s="73" t="s">
        <v>19954</v>
      </c>
      <c r="I236" s="73" t="s">
        <v>19949</v>
      </c>
      <c r="J236" s="16" t="s">
        <v>19305</v>
      </c>
      <c r="K236" s="750"/>
    </row>
    <row r="237" spans="1:11" ht="25.5" x14ac:dyDescent="0.25">
      <c r="A237" s="16">
        <v>11</v>
      </c>
      <c r="B237" s="73" t="s">
        <v>20004</v>
      </c>
      <c r="C237" s="73" t="s">
        <v>480</v>
      </c>
      <c r="D237" s="73" t="s">
        <v>19970</v>
      </c>
      <c r="E237" s="73">
        <v>8.6999999999999993</v>
      </c>
      <c r="F237" s="73" t="s">
        <v>20005</v>
      </c>
      <c r="G237" s="73" t="s">
        <v>20006</v>
      </c>
      <c r="H237" s="73" t="s">
        <v>20007</v>
      </c>
      <c r="I237" s="73" t="s">
        <v>20008</v>
      </c>
      <c r="J237" s="16" t="s">
        <v>19305</v>
      </c>
      <c r="K237" s="750"/>
    </row>
    <row r="238" spans="1:11" ht="25.5" x14ac:dyDescent="0.25">
      <c r="A238" s="16">
        <v>12</v>
      </c>
      <c r="B238" s="73" t="s">
        <v>20009</v>
      </c>
      <c r="C238" s="73" t="s">
        <v>480</v>
      </c>
      <c r="D238" s="73" t="s">
        <v>19970</v>
      </c>
      <c r="E238" s="73">
        <v>0.1</v>
      </c>
      <c r="F238" s="73" t="s">
        <v>20010</v>
      </c>
      <c r="G238" s="73" t="s">
        <v>20011</v>
      </c>
      <c r="H238" s="73" t="s">
        <v>20012</v>
      </c>
      <c r="I238" s="73" t="s">
        <v>20013</v>
      </c>
      <c r="J238" s="16" t="s">
        <v>19305</v>
      </c>
      <c r="K238" s="750"/>
    </row>
    <row r="239" spans="1:11" ht="25.5" x14ac:dyDescent="0.25">
      <c r="A239" s="16">
        <v>13</v>
      </c>
      <c r="B239" s="73" t="s">
        <v>20014</v>
      </c>
      <c r="C239" s="73" t="s">
        <v>480</v>
      </c>
      <c r="D239" s="73" t="s">
        <v>19970</v>
      </c>
      <c r="E239" s="73">
        <v>9.9</v>
      </c>
      <c r="F239" s="73" t="s">
        <v>20015</v>
      </c>
      <c r="G239" s="73" t="s">
        <v>19209</v>
      </c>
      <c r="H239" s="73" t="s">
        <v>20016</v>
      </c>
      <c r="I239" s="73" t="s">
        <v>20016</v>
      </c>
      <c r="J239" s="16" t="s">
        <v>19305</v>
      </c>
      <c r="K239" s="750"/>
    </row>
    <row r="240" spans="1:11" ht="25.5" x14ac:dyDescent="0.25">
      <c r="A240" s="419">
        <v>14</v>
      </c>
      <c r="B240" s="73" t="s">
        <v>20017</v>
      </c>
      <c r="C240" s="73" t="s">
        <v>480</v>
      </c>
      <c r="D240" s="73" t="s">
        <v>19970</v>
      </c>
      <c r="E240" s="73">
        <v>0.1</v>
      </c>
      <c r="F240" s="73" t="s">
        <v>19952</v>
      </c>
      <c r="G240" s="73" t="s">
        <v>19953</v>
      </c>
      <c r="H240" s="73" t="s">
        <v>19954</v>
      </c>
      <c r="I240" s="73" t="s">
        <v>19949</v>
      </c>
      <c r="J240" s="16" t="s">
        <v>19950</v>
      </c>
      <c r="K240" s="750"/>
    </row>
    <row r="241" spans="1:11" ht="38.25" x14ac:dyDescent="0.25">
      <c r="A241" s="762"/>
      <c r="B241" s="763" t="s">
        <v>1105</v>
      </c>
      <c r="C241" s="763">
        <v>14</v>
      </c>
      <c r="D241" s="764"/>
      <c r="E241" s="763">
        <f>SUM(E227:E240)</f>
        <v>59.1</v>
      </c>
      <c r="F241" s="763"/>
      <c r="G241" s="763"/>
      <c r="H241" s="763"/>
      <c r="I241" s="763"/>
      <c r="J241" s="762"/>
      <c r="K241" s="750"/>
    </row>
    <row r="242" spans="1:11" ht="51" x14ac:dyDescent="0.25">
      <c r="A242" s="16">
        <v>1</v>
      </c>
      <c r="B242" s="73" t="s">
        <v>20018</v>
      </c>
      <c r="C242" s="73" t="s">
        <v>480</v>
      </c>
      <c r="D242" s="73" t="s">
        <v>504</v>
      </c>
      <c r="E242" s="73">
        <v>0.8</v>
      </c>
      <c r="F242" s="73" t="s">
        <v>20019</v>
      </c>
      <c r="G242" s="73" t="s">
        <v>20020</v>
      </c>
      <c r="H242" s="73" t="s">
        <v>20021</v>
      </c>
      <c r="I242" s="73" t="s">
        <v>20021</v>
      </c>
      <c r="J242" s="16" t="s">
        <v>19288</v>
      </c>
      <c r="K242" s="750"/>
    </row>
    <row r="243" spans="1:11" ht="51" x14ac:dyDescent="0.25">
      <c r="A243" s="16">
        <v>2</v>
      </c>
      <c r="B243" s="73" t="s">
        <v>20022</v>
      </c>
      <c r="C243" s="73" t="s">
        <v>480</v>
      </c>
      <c r="D243" s="73" t="s">
        <v>504</v>
      </c>
      <c r="E243" s="73">
        <v>2</v>
      </c>
      <c r="F243" s="73" t="s">
        <v>19990</v>
      </c>
      <c r="G243" s="73" t="s">
        <v>20023</v>
      </c>
      <c r="H243" s="73" t="s">
        <v>19211</v>
      </c>
      <c r="I243" s="73" t="s">
        <v>20024</v>
      </c>
      <c r="J243" s="16" t="s">
        <v>19374</v>
      </c>
      <c r="K243" s="750"/>
    </row>
    <row r="244" spans="1:11" ht="25.5" x14ac:dyDescent="0.25">
      <c r="A244" s="762"/>
      <c r="B244" s="763" t="s">
        <v>16034</v>
      </c>
      <c r="C244" s="763">
        <v>2</v>
      </c>
      <c r="D244" s="764"/>
      <c r="E244" s="763">
        <f>SUM(E242:E243)</f>
        <v>2.8</v>
      </c>
      <c r="F244" s="763"/>
      <c r="G244" s="763"/>
      <c r="H244" s="763"/>
      <c r="I244" s="763"/>
      <c r="J244" s="762"/>
      <c r="K244" s="750"/>
    </row>
    <row r="245" spans="1:11" ht="89.25" x14ac:dyDescent="0.25">
      <c r="A245" s="16">
        <v>1</v>
      </c>
      <c r="B245" s="73" t="s">
        <v>20025</v>
      </c>
      <c r="C245" s="73" t="s">
        <v>480</v>
      </c>
      <c r="D245" s="127" t="s">
        <v>922</v>
      </c>
      <c r="E245" s="73">
        <v>259.8</v>
      </c>
      <c r="F245" s="73" t="s">
        <v>20026</v>
      </c>
      <c r="G245" s="73" t="s">
        <v>20027</v>
      </c>
      <c r="H245" s="73" t="s">
        <v>20028</v>
      </c>
      <c r="I245" s="73" t="s">
        <v>20028</v>
      </c>
      <c r="J245" s="16" t="s">
        <v>20029</v>
      </c>
      <c r="K245" s="750"/>
    </row>
    <row r="246" spans="1:11" ht="38.25" x14ac:dyDescent="0.25">
      <c r="A246" s="16">
        <v>2</v>
      </c>
      <c r="B246" s="73" t="s">
        <v>20030</v>
      </c>
      <c r="C246" s="73" t="s">
        <v>480</v>
      </c>
      <c r="D246" s="127" t="s">
        <v>922</v>
      </c>
      <c r="E246" s="73">
        <v>20</v>
      </c>
      <c r="F246" s="73" t="s">
        <v>20031</v>
      </c>
      <c r="G246" s="73" t="s">
        <v>20032</v>
      </c>
      <c r="H246" s="73" t="s">
        <v>20033</v>
      </c>
      <c r="I246" s="73" t="s">
        <v>20033</v>
      </c>
      <c r="J246" s="16" t="s">
        <v>20029</v>
      </c>
      <c r="K246" s="750"/>
    </row>
    <row r="247" spans="1:11" ht="114.75" x14ac:dyDescent="0.25">
      <c r="A247" s="16">
        <v>3</v>
      </c>
      <c r="B247" s="73" t="s">
        <v>37</v>
      </c>
      <c r="C247" s="73" t="s">
        <v>480</v>
      </c>
      <c r="D247" s="127" t="s">
        <v>922</v>
      </c>
      <c r="E247" s="73">
        <v>218.9</v>
      </c>
      <c r="F247" s="73" t="s">
        <v>20034</v>
      </c>
      <c r="G247" s="73" t="s">
        <v>20035</v>
      </c>
      <c r="H247" s="73" t="s">
        <v>264</v>
      </c>
      <c r="I247" s="73" t="s">
        <v>264</v>
      </c>
      <c r="J247" s="16" t="s">
        <v>20036</v>
      </c>
      <c r="K247" s="750"/>
    </row>
    <row r="248" spans="1:11" ht="114.75" x14ac:dyDescent="0.25">
      <c r="A248" s="16">
        <v>4</v>
      </c>
      <c r="B248" s="772" t="s">
        <v>241</v>
      </c>
      <c r="C248" s="73" t="s">
        <v>480</v>
      </c>
      <c r="D248" s="127" t="s">
        <v>922</v>
      </c>
      <c r="E248" s="773">
        <v>196</v>
      </c>
      <c r="F248" s="205" t="s">
        <v>242</v>
      </c>
      <c r="G248" s="73" t="s">
        <v>20037</v>
      </c>
      <c r="H248" s="774" t="s">
        <v>262</v>
      </c>
      <c r="I248" s="774" t="s">
        <v>262</v>
      </c>
      <c r="J248" s="709" t="s">
        <v>20038</v>
      </c>
      <c r="K248" s="750"/>
    </row>
    <row r="249" spans="1:11" ht="38.25" x14ac:dyDescent="0.25">
      <c r="A249" s="16">
        <v>5</v>
      </c>
      <c r="B249" s="772" t="s">
        <v>243</v>
      </c>
      <c r="C249" s="73" t="s">
        <v>480</v>
      </c>
      <c r="D249" s="127" t="s">
        <v>922</v>
      </c>
      <c r="E249" s="773">
        <v>29.5</v>
      </c>
      <c r="F249" s="205" t="s">
        <v>244</v>
      </c>
      <c r="G249" s="73" t="s">
        <v>20039</v>
      </c>
      <c r="H249" s="774" t="s">
        <v>263</v>
      </c>
      <c r="I249" s="774" t="s">
        <v>263</v>
      </c>
      <c r="J249" s="709" t="s">
        <v>20040</v>
      </c>
      <c r="K249" s="750"/>
    </row>
    <row r="250" spans="1:11" ht="38.25" x14ac:dyDescent="0.25">
      <c r="A250" s="16">
        <v>6</v>
      </c>
      <c r="B250" s="772" t="s">
        <v>245</v>
      </c>
      <c r="C250" s="73" t="s">
        <v>480</v>
      </c>
      <c r="D250" s="127" t="s">
        <v>922</v>
      </c>
      <c r="E250" s="775">
        <v>41.8</v>
      </c>
      <c r="F250" s="205" t="s">
        <v>246</v>
      </c>
      <c r="G250" s="73" t="s">
        <v>20041</v>
      </c>
      <c r="H250" s="774" t="s">
        <v>263</v>
      </c>
      <c r="I250" s="774" t="s">
        <v>263</v>
      </c>
      <c r="J250" s="709" t="s">
        <v>20040</v>
      </c>
      <c r="K250" s="750"/>
    </row>
    <row r="251" spans="1:11" ht="51" x14ac:dyDescent="0.25">
      <c r="A251" s="16">
        <v>7</v>
      </c>
      <c r="B251" s="772" t="s">
        <v>247</v>
      </c>
      <c r="C251" s="73" t="s">
        <v>480</v>
      </c>
      <c r="D251" s="127" t="s">
        <v>922</v>
      </c>
      <c r="E251" s="775">
        <v>66.400000000000006</v>
      </c>
      <c r="F251" s="205" t="s">
        <v>248</v>
      </c>
      <c r="G251" s="73" t="s">
        <v>20042</v>
      </c>
      <c r="H251" s="774" t="s">
        <v>263</v>
      </c>
      <c r="I251" s="774" t="s">
        <v>263</v>
      </c>
      <c r="J251" s="709" t="s">
        <v>20040</v>
      </c>
      <c r="K251" s="750"/>
    </row>
    <row r="252" spans="1:11" ht="63.75" x14ac:dyDescent="0.25">
      <c r="A252" s="16">
        <v>8</v>
      </c>
      <c r="B252" s="772" t="s">
        <v>249</v>
      </c>
      <c r="C252" s="73" t="s">
        <v>480</v>
      </c>
      <c r="D252" s="127" t="s">
        <v>922</v>
      </c>
      <c r="E252" s="775">
        <v>206.5</v>
      </c>
      <c r="F252" s="205" t="s">
        <v>250</v>
      </c>
      <c r="G252" s="776" t="s">
        <v>20043</v>
      </c>
      <c r="H252" s="774" t="s">
        <v>264</v>
      </c>
      <c r="I252" s="774" t="s">
        <v>264</v>
      </c>
      <c r="J252" s="709" t="s">
        <v>20040</v>
      </c>
      <c r="K252" s="750"/>
    </row>
    <row r="253" spans="1:11" ht="25.5" x14ac:dyDescent="0.25">
      <c r="A253" s="16">
        <v>9</v>
      </c>
      <c r="B253" s="772" t="s">
        <v>251</v>
      </c>
      <c r="C253" s="73" t="s">
        <v>480</v>
      </c>
      <c r="D253" s="127" t="s">
        <v>922</v>
      </c>
      <c r="E253" s="775">
        <v>20.9</v>
      </c>
      <c r="F253" s="205" t="s">
        <v>252</v>
      </c>
      <c r="G253" s="776" t="s">
        <v>20044</v>
      </c>
      <c r="H253" s="774" t="s">
        <v>264</v>
      </c>
      <c r="I253" s="774" t="s">
        <v>264</v>
      </c>
      <c r="J253" s="709" t="s">
        <v>20040</v>
      </c>
      <c r="K253" s="750"/>
    </row>
    <row r="254" spans="1:11" ht="51" x14ac:dyDescent="0.25">
      <c r="A254" s="16">
        <v>10</v>
      </c>
      <c r="B254" s="772" t="s">
        <v>253</v>
      </c>
      <c r="C254" s="73" t="s">
        <v>480</v>
      </c>
      <c r="D254" s="127" t="s">
        <v>922</v>
      </c>
      <c r="E254" s="775">
        <v>27</v>
      </c>
      <c r="F254" s="205" t="s">
        <v>254</v>
      </c>
      <c r="G254" s="776" t="s">
        <v>20045</v>
      </c>
      <c r="H254" s="774" t="s">
        <v>264</v>
      </c>
      <c r="I254" s="774" t="s">
        <v>264</v>
      </c>
      <c r="J254" s="709" t="s">
        <v>20040</v>
      </c>
      <c r="K254" s="750"/>
    </row>
    <row r="255" spans="1:11" ht="63.75" x14ac:dyDescent="0.25">
      <c r="A255" s="16">
        <v>11</v>
      </c>
      <c r="B255" s="772" t="s">
        <v>255</v>
      </c>
      <c r="C255" s="73" t="s">
        <v>480</v>
      </c>
      <c r="D255" s="127" t="s">
        <v>922</v>
      </c>
      <c r="E255" s="775">
        <v>37.6</v>
      </c>
      <c r="F255" s="205" t="s">
        <v>256</v>
      </c>
      <c r="G255" s="776" t="s">
        <v>20046</v>
      </c>
      <c r="H255" s="774" t="s">
        <v>264</v>
      </c>
      <c r="I255" s="774" t="s">
        <v>264</v>
      </c>
      <c r="J255" s="709" t="s">
        <v>20040</v>
      </c>
      <c r="K255" s="750"/>
    </row>
    <row r="256" spans="1:11" ht="38.25" x14ac:dyDescent="0.25">
      <c r="A256" s="16">
        <v>12</v>
      </c>
      <c r="B256" s="772" t="s">
        <v>257</v>
      </c>
      <c r="C256" s="73" t="s">
        <v>480</v>
      </c>
      <c r="D256" s="127" t="s">
        <v>922</v>
      </c>
      <c r="E256" s="775">
        <v>20</v>
      </c>
      <c r="F256" s="205" t="s">
        <v>258</v>
      </c>
      <c r="G256" s="776" t="s">
        <v>20047</v>
      </c>
      <c r="H256" s="774" t="s">
        <v>264</v>
      </c>
      <c r="I256" s="774" t="s">
        <v>264</v>
      </c>
      <c r="J256" s="709" t="s">
        <v>20040</v>
      </c>
      <c r="K256" s="750"/>
    </row>
    <row r="257" spans="1:11" ht="51" x14ac:dyDescent="0.25">
      <c r="A257" s="16">
        <v>13</v>
      </c>
      <c r="B257" s="772" t="s">
        <v>259</v>
      </c>
      <c r="C257" s="73" t="s">
        <v>480</v>
      </c>
      <c r="D257" s="127" t="s">
        <v>922</v>
      </c>
      <c r="E257" s="775">
        <v>48.5</v>
      </c>
      <c r="F257" s="205" t="s">
        <v>260</v>
      </c>
      <c r="G257" s="776" t="s">
        <v>20048</v>
      </c>
      <c r="H257" s="774" t="s">
        <v>264</v>
      </c>
      <c r="I257" s="774" t="s">
        <v>264</v>
      </c>
      <c r="J257" s="709" t="s">
        <v>20040</v>
      </c>
      <c r="K257" s="750"/>
    </row>
    <row r="258" spans="1:11" ht="25.5" x14ac:dyDescent="0.25">
      <c r="A258" s="762"/>
      <c r="B258" s="763" t="s">
        <v>20049</v>
      </c>
      <c r="C258" s="763">
        <v>13</v>
      </c>
      <c r="D258" s="764"/>
      <c r="E258" s="763">
        <f>SUM(E245:E257)</f>
        <v>1192.9000000000001</v>
      </c>
      <c r="F258" s="763"/>
      <c r="G258" s="763"/>
      <c r="H258" s="763"/>
      <c r="I258" s="763"/>
      <c r="J258" s="762"/>
      <c r="K258" s="750"/>
    </row>
    <row r="259" spans="1:11" ht="38.25" x14ac:dyDescent="0.25">
      <c r="A259" s="777"/>
      <c r="B259" s="752" t="s">
        <v>6135</v>
      </c>
      <c r="C259" s="752">
        <f>C244+C241+C226+C192+C258</f>
        <v>76</v>
      </c>
      <c r="D259" s="752"/>
      <c r="E259" s="752">
        <f>E244+E241+E226+E192+E258</f>
        <v>1603.6233999999999</v>
      </c>
      <c r="F259" s="752"/>
      <c r="G259" s="752"/>
      <c r="H259" s="752"/>
      <c r="I259" s="752"/>
      <c r="J259" s="751"/>
      <c r="K259" s="750"/>
    </row>
    <row r="260" spans="1:11" ht="25.5" x14ac:dyDescent="0.25">
      <c r="A260" s="16">
        <v>1</v>
      </c>
      <c r="B260" s="73" t="s">
        <v>20050</v>
      </c>
      <c r="C260" s="73" t="s">
        <v>1258</v>
      </c>
      <c r="D260" s="127" t="s">
        <v>20051</v>
      </c>
      <c r="E260" s="73">
        <v>15</v>
      </c>
      <c r="F260" s="73" t="s">
        <v>20052</v>
      </c>
      <c r="G260" s="73" t="s">
        <v>20053</v>
      </c>
      <c r="H260" s="73" t="s">
        <v>20054</v>
      </c>
      <c r="I260" s="73" t="s">
        <v>20055</v>
      </c>
      <c r="J260" s="16" t="s">
        <v>19305</v>
      </c>
      <c r="K260" s="750"/>
    </row>
    <row r="261" spans="1:11" ht="89.25" x14ac:dyDescent="0.25">
      <c r="A261" s="16">
        <v>2</v>
      </c>
      <c r="B261" s="73" t="s">
        <v>20056</v>
      </c>
      <c r="C261" s="73" t="s">
        <v>1258</v>
      </c>
      <c r="D261" s="127" t="s">
        <v>20051</v>
      </c>
      <c r="E261" s="73">
        <v>53</v>
      </c>
      <c r="F261" s="73" t="s">
        <v>20057</v>
      </c>
      <c r="G261" s="73" t="s">
        <v>20058</v>
      </c>
      <c r="H261" s="73" t="s">
        <v>19628</v>
      </c>
      <c r="I261" s="73" t="s">
        <v>19628</v>
      </c>
      <c r="J261" s="16" t="s">
        <v>20059</v>
      </c>
      <c r="K261" s="750"/>
    </row>
    <row r="262" spans="1:11" ht="76.5" x14ac:dyDescent="0.25">
      <c r="A262" s="16">
        <v>3</v>
      </c>
      <c r="B262" s="73" t="s">
        <v>20060</v>
      </c>
      <c r="C262" s="73" t="s">
        <v>1258</v>
      </c>
      <c r="D262" s="127" t="s">
        <v>20051</v>
      </c>
      <c r="E262" s="73">
        <v>28.7</v>
      </c>
      <c r="F262" s="73" t="s">
        <v>20061</v>
      </c>
      <c r="G262" s="73" t="s">
        <v>20062</v>
      </c>
      <c r="H262" s="73" t="s">
        <v>19251</v>
      </c>
      <c r="I262" s="73" t="s">
        <v>19251</v>
      </c>
      <c r="J262" s="16" t="s">
        <v>20063</v>
      </c>
      <c r="K262" s="750"/>
    </row>
    <row r="263" spans="1:11" ht="51" x14ac:dyDescent="0.25">
      <c r="A263" s="16">
        <v>4</v>
      </c>
      <c r="B263" s="73" t="s">
        <v>20064</v>
      </c>
      <c r="C263" s="73" t="s">
        <v>1258</v>
      </c>
      <c r="D263" s="127" t="s">
        <v>20051</v>
      </c>
      <c r="E263" s="73">
        <v>103</v>
      </c>
      <c r="F263" s="73" t="s">
        <v>20065</v>
      </c>
      <c r="G263" s="73" t="s">
        <v>20066</v>
      </c>
      <c r="H263" s="73" t="s">
        <v>19251</v>
      </c>
      <c r="I263" s="73" t="s">
        <v>19251</v>
      </c>
      <c r="J263" s="16" t="s">
        <v>19462</v>
      </c>
      <c r="K263" s="750"/>
    </row>
    <row r="264" spans="1:11" ht="25.5" x14ac:dyDescent="0.25">
      <c r="A264" s="16">
        <v>5</v>
      </c>
      <c r="B264" s="73" t="s">
        <v>20067</v>
      </c>
      <c r="C264" s="73" t="s">
        <v>1258</v>
      </c>
      <c r="D264" s="127" t="s">
        <v>20051</v>
      </c>
      <c r="E264" s="73">
        <v>2.5</v>
      </c>
      <c r="F264" s="73" t="s">
        <v>20068</v>
      </c>
      <c r="G264" s="73" t="s">
        <v>20069</v>
      </c>
      <c r="H264" s="73" t="s">
        <v>19251</v>
      </c>
      <c r="I264" s="73" t="s">
        <v>19251</v>
      </c>
      <c r="J264" s="16" t="s">
        <v>19453</v>
      </c>
      <c r="K264" s="750"/>
    </row>
    <row r="265" spans="1:11" ht="38.25" x14ac:dyDescent="0.25">
      <c r="A265" s="16">
        <v>6</v>
      </c>
      <c r="B265" s="73" t="s">
        <v>20070</v>
      </c>
      <c r="C265" s="73" t="s">
        <v>1258</v>
      </c>
      <c r="D265" s="127" t="s">
        <v>20051</v>
      </c>
      <c r="E265" s="73">
        <v>9.6</v>
      </c>
      <c r="F265" s="73" t="s">
        <v>20071</v>
      </c>
      <c r="G265" s="73" t="s">
        <v>20072</v>
      </c>
      <c r="H265" s="73" t="s">
        <v>19251</v>
      </c>
      <c r="I265" s="73" t="s">
        <v>19251</v>
      </c>
      <c r="J265" s="16" t="s">
        <v>19453</v>
      </c>
      <c r="K265" s="750"/>
    </row>
    <row r="266" spans="1:11" ht="25.5" x14ac:dyDescent="0.25">
      <c r="A266" s="16">
        <v>7</v>
      </c>
      <c r="B266" s="73" t="s">
        <v>20073</v>
      </c>
      <c r="C266" s="73" t="s">
        <v>1258</v>
      </c>
      <c r="D266" s="127" t="s">
        <v>20051</v>
      </c>
      <c r="E266" s="73">
        <v>10</v>
      </c>
      <c r="F266" s="73" t="s">
        <v>20074</v>
      </c>
      <c r="G266" s="73" t="s">
        <v>20075</v>
      </c>
      <c r="H266" s="73" t="s">
        <v>20076</v>
      </c>
      <c r="I266" s="73" t="s">
        <v>20076</v>
      </c>
      <c r="J266" s="16" t="s">
        <v>19305</v>
      </c>
      <c r="K266" s="750"/>
    </row>
    <row r="267" spans="1:11" ht="51" x14ac:dyDescent="0.25">
      <c r="A267" s="16">
        <v>8</v>
      </c>
      <c r="B267" s="73" t="s">
        <v>20077</v>
      </c>
      <c r="C267" s="73" t="s">
        <v>1258</v>
      </c>
      <c r="D267" s="127" t="s">
        <v>20051</v>
      </c>
      <c r="E267" s="73">
        <v>10</v>
      </c>
      <c r="F267" s="73" t="s">
        <v>20078</v>
      </c>
      <c r="G267" s="73" t="s">
        <v>20079</v>
      </c>
      <c r="H267" s="73" t="s">
        <v>19255</v>
      </c>
      <c r="I267" s="73" t="s">
        <v>19255</v>
      </c>
      <c r="J267" s="16" t="s">
        <v>19462</v>
      </c>
      <c r="K267" s="750"/>
    </row>
    <row r="268" spans="1:11" ht="51" x14ac:dyDescent="0.25">
      <c r="A268" s="16">
        <v>9</v>
      </c>
      <c r="B268" s="73" t="s">
        <v>20080</v>
      </c>
      <c r="C268" s="73" t="s">
        <v>1258</v>
      </c>
      <c r="D268" s="127" t="s">
        <v>20051</v>
      </c>
      <c r="E268" s="73">
        <v>12</v>
      </c>
      <c r="F268" s="73" t="s">
        <v>20081</v>
      </c>
      <c r="G268" s="73" t="s">
        <v>20082</v>
      </c>
      <c r="H268" s="73" t="s">
        <v>19255</v>
      </c>
      <c r="I268" s="73" t="s">
        <v>19255</v>
      </c>
      <c r="J268" s="16" t="s">
        <v>19462</v>
      </c>
      <c r="K268" s="750"/>
    </row>
    <row r="269" spans="1:11" ht="51" x14ac:dyDescent="0.25">
      <c r="A269" s="16">
        <v>10</v>
      </c>
      <c r="B269" s="73" t="s">
        <v>20083</v>
      </c>
      <c r="C269" s="73" t="s">
        <v>1258</v>
      </c>
      <c r="D269" s="127" t="s">
        <v>20051</v>
      </c>
      <c r="E269" s="73">
        <v>26</v>
      </c>
      <c r="F269" s="73" t="s">
        <v>20084</v>
      </c>
      <c r="G269" s="73" t="s">
        <v>20085</v>
      </c>
      <c r="H269" s="73" t="s">
        <v>19347</v>
      </c>
      <c r="I269" s="73" t="s">
        <v>19347</v>
      </c>
      <c r="J269" s="16" t="s">
        <v>19370</v>
      </c>
      <c r="K269" s="750"/>
    </row>
    <row r="270" spans="1:11" ht="51" x14ac:dyDescent="0.25">
      <c r="A270" s="16">
        <v>11</v>
      </c>
      <c r="B270" s="73" t="s">
        <v>20086</v>
      </c>
      <c r="C270" s="73" t="s">
        <v>1258</v>
      </c>
      <c r="D270" s="127" t="s">
        <v>20051</v>
      </c>
      <c r="E270" s="73">
        <v>8.1</v>
      </c>
      <c r="F270" s="73" t="s">
        <v>20087</v>
      </c>
      <c r="G270" s="73" t="s">
        <v>20088</v>
      </c>
      <c r="H270" s="73" t="s">
        <v>19329</v>
      </c>
      <c r="I270" s="73" t="s">
        <v>19329</v>
      </c>
      <c r="J270" s="16" t="s">
        <v>19458</v>
      </c>
      <c r="K270" s="750"/>
    </row>
    <row r="271" spans="1:11" ht="76.5" x14ac:dyDescent="0.25">
      <c r="A271" s="16">
        <v>12</v>
      </c>
      <c r="B271" s="73" t="s">
        <v>20089</v>
      </c>
      <c r="C271" s="73" t="s">
        <v>1258</v>
      </c>
      <c r="D271" s="127" t="s">
        <v>20051</v>
      </c>
      <c r="E271" s="73">
        <v>196</v>
      </c>
      <c r="F271" s="73" t="s">
        <v>20090</v>
      </c>
      <c r="G271" s="73" t="s">
        <v>20091</v>
      </c>
      <c r="H271" s="73" t="s">
        <v>19230</v>
      </c>
      <c r="I271" s="73" t="s">
        <v>19230</v>
      </c>
      <c r="J271" s="16" t="s">
        <v>19477</v>
      </c>
      <c r="K271" s="750"/>
    </row>
    <row r="272" spans="1:11" ht="76.5" x14ac:dyDescent="0.25">
      <c r="A272" s="16">
        <v>13</v>
      </c>
      <c r="B272" s="73" t="s">
        <v>20092</v>
      </c>
      <c r="C272" s="73" t="s">
        <v>1258</v>
      </c>
      <c r="D272" s="127" t="s">
        <v>20051</v>
      </c>
      <c r="E272" s="73">
        <v>52</v>
      </c>
      <c r="F272" s="73" t="s">
        <v>20093</v>
      </c>
      <c r="G272" s="73" t="s">
        <v>20094</v>
      </c>
      <c r="H272" s="73" t="s">
        <v>19230</v>
      </c>
      <c r="I272" s="73" t="s">
        <v>19230</v>
      </c>
      <c r="J272" s="16" t="s">
        <v>19477</v>
      </c>
      <c r="K272" s="750"/>
    </row>
    <row r="273" spans="1:11" ht="51" x14ac:dyDescent="0.25">
      <c r="A273" s="16">
        <v>14</v>
      </c>
      <c r="B273" s="73" t="s">
        <v>20095</v>
      </c>
      <c r="C273" s="73" t="s">
        <v>1258</v>
      </c>
      <c r="D273" s="127" t="s">
        <v>20051</v>
      </c>
      <c r="E273" s="73">
        <v>260</v>
      </c>
      <c r="F273" s="73" t="s">
        <v>20096</v>
      </c>
      <c r="G273" s="73" t="s">
        <v>20097</v>
      </c>
      <c r="H273" s="73" t="s">
        <v>19457</v>
      </c>
      <c r="I273" s="73" t="s">
        <v>19457</v>
      </c>
      <c r="J273" s="16" t="s">
        <v>19462</v>
      </c>
      <c r="K273" s="750"/>
    </row>
    <row r="274" spans="1:11" ht="76.5" x14ac:dyDescent="0.25">
      <c r="A274" s="16">
        <v>15</v>
      </c>
      <c r="B274" s="73" t="s">
        <v>20098</v>
      </c>
      <c r="C274" s="73" t="s">
        <v>1258</v>
      </c>
      <c r="D274" s="127" t="s">
        <v>20051</v>
      </c>
      <c r="E274" s="73">
        <v>101</v>
      </c>
      <c r="F274" s="73" t="s">
        <v>20099</v>
      </c>
      <c r="G274" s="73" t="s">
        <v>20100</v>
      </c>
      <c r="H274" s="73" t="s">
        <v>19230</v>
      </c>
      <c r="I274" s="73" t="s">
        <v>19230</v>
      </c>
      <c r="J274" s="16" t="s">
        <v>19477</v>
      </c>
      <c r="K274" s="750"/>
    </row>
    <row r="275" spans="1:11" ht="38.25" x14ac:dyDescent="0.25">
      <c r="A275" s="16">
        <v>16</v>
      </c>
      <c r="B275" s="73" t="s">
        <v>20101</v>
      </c>
      <c r="C275" s="73" t="s">
        <v>1258</v>
      </c>
      <c r="D275" s="127" t="s">
        <v>20051</v>
      </c>
      <c r="E275" s="73">
        <v>7.7</v>
      </c>
      <c r="F275" s="73" t="s">
        <v>20102</v>
      </c>
      <c r="G275" s="73" t="s">
        <v>20103</v>
      </c>
      <c r="H275" s="73" t="s">
        <v>20104</v>
      </c>
      <c r="I275" s="73" t="s">
        <v>20104</v>
      </c>
      <c r="J275" s="16" t="s">
        <v>19305</v>
      </c>
      <c r="K275" s="750"/>
    </row>
    <row r="276" spans="1:11" ht="25.5" x14ac:dyDescent="0.25">
      <c r="A276" s="16">
        <v>17</v>
      </c>
      <c r="B276" s="73" t="s">
        <v>20105</v>
      </c>
      <c r="C276" s="73" t="s">
        <v>1258</v>
      </c>
      <c r="D276" s="127" t="s">
        <v>20051</v>
      </c>
      <c r="E276" s="73">
        <v>6.6</v>
      </c>
      <c r="F276" s="73" t="s">
        <v>20106</v>
      </c>
      <c r="G276" s="73" t="s">
        <v>20107</v>
      </c>
      <c r="H276" s="73" t="s">
        <v>20016</v>
      </c>
      <c r="I276" s="73" t="s">
        <v>20016</v>
      </c>
      <c r="J276" s="16" t="s">
        <v>19305</v>
      </c>
      <c r="K276" s="750"/>
    </row>
    <row r="277" spans="1:11" ht="51" x14ac:dyDescent="0.25">
      <c r="A277" s="16">
        <v>18</v>
      </c>
      <c r="B277" s="73" t="s">
        <v>20108</v>
      </c>
      <c r="C277" s="73" t="s">
        <v>1258</v>
      </c>
      <c r="D277" s="127" t="s">
        <v>20051</v>
      </c>
      <c r="E277" s="73">
        <v>54</v>
      </c>
      <c r="F277" s="73" t="s">
        <v>20109</v>
      </c>
      <c r="G277" s="73" t="s">
        <v>20110</v>
      </c>
      <c r="H277" s="73" t="s">
        <v>19312</v>
      </c>
      <c r="I277" s="73" t="s">
        <v>19312</v>
      </c>
      <c r="J277" s="760" t="s">
        <v>20111</v>
      </c>
      <c r="K277" s="761"/>
    </row>
    <row r="278" spans="1:11" ht="51" x14ac:dyDescent="0.25">
      <c r="A278" s="16">
        <v>19</v>
      </c>
      <c r="B278" s="73" t="s">
        <v>20112</v>
      </c>
      <c r="C278" s="73" t="s">
        <v>1258</v>
      </c>
      <c r="D278" s="127" t="s">
        <v>20051</v>
      </c>
      <c r="E278" s="73">
        <v>54</v>
      </c>
      <c r="F278" s="73" t="s">
        <v>20113</v>
      </c>
      <c r="G278" s="73" t="s">
        <v>20114</v>
      </c>
      <c r="H278" s="73" t="s">
        <v>19312</v>
      </c>
      <c r="I278" s="73" t="s">
        <v>19312</v>
      </c>
      <c r="J278" s="760" t="s">
        <v>20111</v>
      </c>
      <c r="K278" s="767"/>
    </row>
    <row r="279" spans="1:11" ht="51" x14ac:dyDescent="0.25">
      <c r="A279" s="16">
        <v>20</v>
      </c>
      <c r="B279" s="73" t="s">
        <v>20115</v>
      </c>
      <c r="C279" s="73" t="s">
        <v>1258</v>
      </c>
      <c r="D279" s="127" t="s">
        <v>20051</v>
      </c>
      <c r="E279" s="73">
        <v>1.5</v>
      </c>
      <c r="F279" s="73" t="s">
        <v>20116</v>
      </c>
      <c r="G279" s="73" t="s">
        <v>20117</v>
      </c>
      <c r="H279" s="73" t="s">
        <v>19312</v>
      </c>
      <c r="I279" s="73" t="s">
        <v>19312</v>
      </c>
      <c r="J279" s="16" t="s">
        <v>20111</v>
      </c>
      <c r="K279" s="750"/>
    </row>
    <row r="280" spans="1:11" ht="51" x14ac:dyDescent="0.25">
      <c r="A280" s="16">
        <v>21</v>
      </c>
      <c r="B280" s="73" t="s">
        <v>20118</v>
      </c>
      <c r="C280" s="73" t="s">
        <v>1258</v>
      </c>
      <c r="D280" s="127" t="s">
        <v>20051</v>
      </c>
      <c r="E280" s="73">
        <v>19.2</v>
      </c>
      <c r="F280" s="73" t="s">
        <v>20119</v>
      </c>
      <c r="G280" s="73" t="s">
        <v>20120</v>
      </c>
      <c r="H280" s="73" t="s">
        <v>19365</v>
      </c>
      <c r="I280" s="73" t="s">
        <v>19365</v>
      </c>
      <c r="J280" s="16" t="s">
        <v>19462</v>
      </c>
      <c r="K280" s="750"/>
    </row>
    <row r="281" spans="1:11" ht="76.5" x14ac:dyDescent="0.25">
      <c r="A281" s="16">
        <v>22</v>
      </c>
      <c r="B281" s="73" t="s">
        <v>20121</v>
      </c>
      <c r="C281" s="73" t="s">
        <v>1258</v>
      </c>
      <c r="D281" s="127" t="s">
        <v>20051</v>
      </c>
      <c r="E281" s="73">
        <v>14</v>
      </c>
      <c r="F281" s="73" t="s">
        <v>20122</v>
      </c>
      <c r="G281" s="73" t="s">
        <v>20123</v>
      </c>
      <c r="H281" s="73" t="s">
        <v>19365</v>
      </c>
      <c r="I281" s="73" t="s">
        <v>19365</v>
      </c>
      <c r="J281" s="16" t="s">
        <v>19477</v>
      </c>
      <c r="K281" s="750"/>
    </row>
    <row r="282" spans="1:11" ht="51" x14ac:dyDescent="0.25">
      <c r="A282" s="16">
        <v>23</v>
      </c>
      <c r="B282" s="73" t="s">
        <v>20124</v>
      </c>
      <c r="C282" s="73" t="s">
        <v>1258</v>
      </c>
      <c r="D282" s="127" t="s">
        <v>20051</v>
      </c>
      <c r="E282" s="73">
        <v>21</v>
      </c>
      <c r="F282" s="73" t="s">
        <v>20125</v>
      </c>
      <c r="G282" s="73" t="s">
        <v>20126</v>
      </c>
      <c r="H282" s="73" t="s">
        <v>19365</v>
      </c>
      <c r="I282" s="73" t="s">
        <v>19365</v>
      </c>
      <c r="J282" s="16" t="s">
        <v>19462</v>
      </c>
      <c r="K282" s="750"/>
    </row>
    <row r="283" spans="1:11" ht="51" x14ac:dyDescent="0.25">
      <c r="A283" s="16">
        <v>24</v>
      </c>
      <c r="B283" s="73" t="s">
        <v>20070</v>
      </c>
      <c r="C283" s="73" t="s">
        <v>1258</v>
      </c>
      <c r="D283" s="127" t="s">
        <v>20051</v>
      </c>
      <c r="E283" s="73">
        <v>0.4</v>
      </c>
      <c r="F283" s="73" t="s">
        <v>20127</v>
      </c>
      <c r="G283" s="73" t="s">
        <v>20128</v>
      </c>
      <c r="H283" s="73" t="s">
        <v>19365</v>
      </c>
      <c r="I283" s="73" t="s">
        <v>19365</v>
      </c>
      <c r="J283" s="16" t="s">
        <v>19462</v>
      </c>
      <c r="K283" s="750"/>
    </row>
    <row r="284" spans="1:11" ht="51" x14ac:dyDescent="0.25">
      <c r="A284" s="16">
        <v>25</v>
      </c>
      <c r="B284" s="73" t="s">
        <v>20129</v>
      </c>
      <c r="C284" s="73" t="s">
        <v>1258</v>
      </c>
      <c r="D284" s="127" t="s">
        <v>20051</v>
      </c>
      <c r="E284" s="73">
        <v>46.3</v>
      </c>
      <c r="F284" s="73" t="s">
        <v>20130</v>
      </c>
      <c r="G284" s="73" t="s">
        <v>20131</v>
      </c>
      <c r="H284" s="73" t="s">
        <v>19365</v>
      </c>
      <c r="I284" s="73" t="s">
        <v>19365</v>
      </c>
      <c r="J284" s="16" t="s">
        <v>19462</v>
      </c>
      <c r="K284" s="750"/>
    </row>
    <row r="285" spans="1:11" ht="51" x14ac:dyDescent="0.25">
      <c r="A285" s="16">
        <v>26</v>
      </c>
      <c r="B285" s="73" t="s">
        <v>20121</v>
      </c>
      <c r="C285" s="73" t="s">
        <v>1258</v>
      </c>
      <c r="D285" s="127" t="s">
        <v>20051</v>
      </c>
      <c r="E285" s="73">
        <v>0.7</v>
      </c>
      <c r="F285" s="73" t="s">
        <v>20132</v>
      </c>
      <c r="G285" s="73" t="s">
        <v>20133</v>
      </c>
      <c r="H285" s="73" t="s">
        <v>19365</v>
      </c>
      <c r="I285" s="73" t="s">
        <v>19365</v>
      </c>
      <c r="J285" s="16" t="s">
        <v>19462</v>
      </c>
      <c r="K285" s="750"/>
    </row>
    <row r="286" spans="1:11" ht="51" x14ac:dyDescent="0.25">
      <c r="A286" s="16">
        <v>27</v>
      </c>
      <c r="B286" s="73" t="s">
        <v>20134</v>
      </c>
      <c r="C286" s="73" t="s">
        <v>1258</v>
      </c>
      <c r="D286" s="127" t="s">
        <v>20051</v>
      </c>
      <c r="E286" s="73">
        <v>11.5</v>
      </c>
      <c r="F286" s="73" t="s">
        <v>20135</v>
      </c>
      <c r="G286" s="73" t="s">
        <v>20136</v>
      </c>
      <c r="H286" s="73" t="s">
        <v>19457</v>
      </c>
      <c r="I286" s="73" t="s">
        <v>19457</v>
      </c>
      <c r="J286" s="16" t="s">
        <v>19462</v>
      </c>
      <c r="K286" s="750"/>
    </row>
    <row r="287" spans="1:11" ht="51" x14ac:dyDescent="0.25">
      <c r="A287" s="16">
        <v>28</v>
      </c>
      <c r="B287" s="73" t="s">
        <v>20137</v>
      </c>
      <c r="C287" s="73" t="s">
        <v>1258</v>
      </c>
      <c r="D287" s="127" t="s">
        <v>20051</v>
      </c>
      <c r="E287" s="73">
        <v>14</v>
      </c>
      <c r="F287" s="73" t="s">
        <v>20138</v>
      </c>
      <c r="G287" s="73" t="s">
        <v>20139</v>
      </c>
      <c r="H287" s="73" t="s">
        <v>19365</v>
      </c>
      <c r="I287" s="73" t="s">
        <v>19365</v>
      </c>
      <c r="J287" s="16" t="s">
        <v>19661</v>
      </c>
      <c r="K287" s="750"/>
    </row>
    <row r="288" spans="1:11" ht="51" x14ac:dyDescent="0.25">
      <c r="A288" s="16">
        <v>29</v>
      </c>
      <c r="B288" s="73" t="s">
        <v>20140</v>
      </c>
      <c r="C288" s="73" t="s">
        <v>1258</v>
      </c>
      <c r="D288" s="127" t="s">
        <v>20051</v>
      </c>
      <c r="E288" s="73">
        <v>1.9</v>
      </c>
      <c r="F288" s="73" t="s">
        <v>20141</v>
      </c>
      <c r="G288" s="73" t="s">
        <v>20142</v>
      </c>
      <c r="H288" s="73" t="s">
        <v>19365</v>
      </c>
      <c r="I288" s="73" t="s">
        <v>19365</v>
      </c>
      <c r="J288" s="16" t="s">
        <v>19462</v>
      </c>
      <c r="K288" s="750"/>
    </row>
    <row r="289" spans="1:11" ht="76.5" x14ac:dyDescent="0.25">
      <c r="A289" s="16">
        <v>30</v>
      </c>
      <c r="B289" s="73" t="s">
        <v>20143</v>
      </c>
      <c r="C289" s="73" t="s">
        <v>1258</v>
      </c>
      <c r="D289" s="127" t="s">
        <v>20051</v>
      </c>
      <c r="E289" s="73">
        <v>7.2</v>
      </c>
      <c r="F289" s="73" t="s">
        <v>20144</v>
      </c>
      <c r="G289" s="73" t="s">
        <v>20145</v>
      </c>
      <c r="H289" s="73" t="s">
        <v>19365</v>
      </c>
      <c r="I289" s="73" t="s">
        <v>19365</v>
      </c>
      <c r="J289" s="16" t="s">
        <v>19477</v>
      </c>
      <c r="K289" s="750"/>
    </row>
    <row r="290" spans="1:11" ht="51" x14ac:dyDescent="0.25">
      <c r="A290" s="16">
        <v>31</v>
      </c>
      <c r="B290" s="73" t="s">
        <v>20067</v>
      </c>
      <c r="C290" s="73" t="s">
        <v>1258</v>
      </c>
      <c r="D290" s="127" t="s">
        <v>20051</v>
      </c>
      <c r="E290" s="73">
        <v>12</v>
      </c>
      <c r="F290" s="73" t="s">
        <v>20146</v>
      </c>
      <c r="G290" s="73" t="s">
        <v>20147</v>
      </c>
      <c r="H290" s="73" t="s">
        <v>19365</v>
      </c>
      <c r="I290" s="73" t="s">
        <v>19365</v>
      </c>
      <c r="J290" s="16" t="s">
        <v>19462</v>
      </c>
      <c r="K290" s="750"/>
    </row>
    <row r="291" spans="1:11" ht="51" x14ac:dyDescent="0.25">
      <c r="A291" s="16">
        <v>32</v>
      </c>
      <c r="B291" s="73" t="s">
        <v>20067</v>
      </c>
      <c r="C291" s="73" t="s">
        <v>1258</v>
      </c>
      <c r="D291" s="127" t="s">
        <v>20051</v>
      </c>
      <c r="E291" s="73">
        <v>3.7</v>
      </c>
      <c r="F291" s="73" t="s">
        <v>20148</v>
      </c>
      <c r="G291" s="73" t="s">
        <v>20149</v>
      </c>
      <c r="H291" s="73" t="s">
        <v>19365</v>
      </c>
      <c r="I291" s="73" t="s">
        <v>19365</v>
      </c>
      <c r="J291" s="16" t="s">
        <v>19661</v>
      </c>
      <c r="K291" s="750"/>
    </row>
    <row r="292" spans="1:11" ht="51.75" thickBot="1" x14ac:dyDescent="0.3">
      <c r="A292" s="16">
        <v>33</v>
      </c>
      <c r="B292" s="73" t="s">
        <v>20121</v>
      </c>
      <c r="C292" s="73" t="s">
        <v>1258</v>
      </c>
      <c r="D292" s="127" t="s">
        <v>20051</v>
      </c>
      <c r="E292" s="73">
        <v>2.5</v>
      </c>
      <c r="F292" s="73" t="s">
        <v>20150</v>
      </c>
      <c r="G292" s="73" t="s">
        <v>20151</v>
      </c>
      <c r="H292" s="73" t="s">
        <v>19365</v>
      </c>
      <c r="I292" s="73" t="s">
        <v>19365</v>
      </c>
      <c r="J292" s="16" t="s">
        <v>19661</v>
      </c>
      <c r="K292" s="750"/>
    </row>
    <row r="293" spans="1:11" ht="51" x14ac:dyDescent="0.25">
      <c r="A293" s="16">
        <v>34</v>
      </c>
      <c r="B293" s="73" t="s">
        <v>20152</v>
      </c>
      <c r="C293" s="73" t="s">
        <v>1258</v>
      </c>
      <c r="D293" s="127" t="s">
        <v>20051</v>
      </c>
      <c r="E293" s="73">
        <v>64</v>
      </c>
      <c r="F293" s="73" t="s">
        <v>20153</v>
      </c>
      <c r="G293" s="73" t="s">
        <v>20154</v>
      </c>
      <c r="H293" s="73" t="s">
        <v>19365</v>
      </c>
      <c r="I293" s="73" t="s">
        <v>19365</v>
      </c>
      <c r="J293" s="16" t="s">
        <v>19462</v>
      </c>
      <c r="K293" s="778"/>
    </row>
    <row r="294" spans="1:11" ht="89.25" x14ac:dyDescent="0.25">
      <c r="A294" s="16">
        <v>35</v>
      </c>
      <c r="B294" s="73" t="s">
        <v>20155</v>
      </c>
      <c r="C294" s="73" t="s">
        <v>1258</v>
      </c>
      <c r="D294" s="127" t="s">
        <v>20051</v>
      </c>
      <c r="E294" s="73">
        <v>197.6</v>
      </c>
      <c r="F294" s="73" t="s">
        <v>20156</v>
      </c>
      <c r="G294" s="73" t="s">
        <v>20157</v>
      </c>
      <c r="H294" s="73" t="s">
        <v>19365</v>
      </c>
      <c r="I294" s="73" t="s">
        <v>19365</v>
      </c>
      <c r="J294" s="760" t="s">
        <v>19477</v>
      </c>
      <c r="K294" s="779"/>
    </row>
    <row r="295" spans="1:11" ht="51" x14ac:dyDescent="0.25">
      <c r="A295" s="16">
        <v>36</v>
      </c>
      <c r="B295" s="73" t="s">
        <v>20158</v>
      </c>
      <c r="C295" s="73" t="s">
        <v>1258</v>
      </c>
      <c r="D295" s="127" t="s">
        <v>20051</v>
      </c>
      <c r="E295" s="73">
        <v>227</v>
      </c>
      <c r="F295" s="73" t="s">
        <v>20159</v>
      </c>
      <c r="G295" s="73" t="s">
        <v>20160</v>
      </c>
      <c r="H295" s="73" t="s">
        <v>19369</v>
      </c>
      <c r="I295" s="73" t="s">
        <v>19369</v>
      </c>
      <c r="J295" s="16" t="s">
        <v>19462</v>
      </c>
      <c r="K295" s="750"/>
    </row>
    <row r="296" spans="1:11" ht="38.25" x14ac:dyDescent="0.25">
      <c r="A296" s="16">
        <v>37</v>
      </c>
      <c r="B296" s="73" t="s">
        <v>20161</v>
      </c>
      <c r="C296" s="73" t="s">
        <v>1258</v>
      </c>
      <c r="D296" s="127" t="s">
        <v>20051</v>
      </c>
      <c r="E296" s="73">
        <v>3.9</v>
      </c>
      <c r="F296" s="73" t="s">
        <v>20162</v>
      </c>
      <c r="G296" s="73" t="s">
        <v>20163</v>
      </c>
      <c r="H296" s="73" t="s">
        <v>19365</v>
      </c>
      <c r="I296" s="73" t="s">
        <v>19365</v>
      </c>
      <c r="J296" s="16" t="s">
        <v>19914</v>
      </c>
      <c r="K296" s="750"/>
    </row>
    <row r="297" spans="1:11" ht="38.25" x14ac:dyDescent="0.25">
      <c r="A297" s="16">
        <v>38</v>
      </c>
      <c r="B297" s="73" t="s">
        <v>20164</v>
      </c>
      <c r="C297" s="73" t="s">
        <v>1258</v>
      </c>
      <c r="D297" s="127" t="s">
        <v>20051</v>
      </c>
      <c r="E297" s="73">
        <v>1.5</v>
      </c>
      <c r="F297" s="73" t="s">
        <v>20165</v>
      </c>
      <c r="G297" s="73" t="s">
        <v>20166</v>
      </c>
      <c r="H297" s="73" t="s">
        <v>19365</v>
      </c>
      <c r="I297" s="73" t="s">
        <v>19365</v>
      </c>
      <c r="J297" s="16" t="s">
        <v>19914</v>
      </c>
      <c r="K297" s="750"/>
    </row>
    <row r="298" spans="1:11" ht="38.25" x14ac:dyDescent="0.25">
      <c r="A298" s="16">
        <v>39</v>
      </c>
      <c r="B298" s="73" t="s">
        <v>20167</v>
      </c>
      <c r="C298" s="73" t="s">
        <v>1258</v>
      </c>
      <c r="D298" s="127" t="s">
        <v>20051</v>
      </c>
      <c r="E298" s="73">
        <v>19</v>
      </c>
      <c r="F298" s="73" t="s">
        <v>20168</v>
      </c>
      <c r="G298" s="73" t="s">
        <v>20169</v>
      </c>
      <c r="H298" s="73" t="s">
        <v>20170</v>
      </c>
      <c r="I298" s="73" t="s">
        <v>20170</v>
      </c>
      <c r="J298" s="16" t="s">
        <v>19453</v>
      </c>
      <c r="K298" s="750"/>
    </row>
    <row r="299" spans="1:11" ht="38.25" x14ac:dyDescent="0.25">
      <c r="A299" s="16">
        <v>40</v>
      </c>
      <c r="B299" s="73" t="s">
        <v>20070</v>
      </c>
      <c r="C299" s="73" t="s">
        <v>1258</v>
      </c>
      <c r="D299" s="127" t="s">
        <v>20051</v>
      </c>
      <c r="E299" s="73">
        <v>7.5</v>
      </c>
      <c r="F299" s="73" t="s">
        <v>20171</v>
      </c>
      <c r="G299" s="73" t="s">
        <v>20172</v>
      </c>
      <c r="H299" s="73" t="s">
        <v>20170</v>
      </c>
      <c r="I299" s="73" t="s">
        <v>20170</v>
      </c>
      <c r="J299" s="16" t="s">
        <v>19453</v>
      </c>
      <c r="K299" s="750"/>
    </row>
    <row r="300" spans="1:11" ht="38.25" x14ac:dyDescent="0.25">
      <c r="A300" s="16">
        <v>41</v>
      </c>
      <c r="B300" s="73" t="s">
        <v>20067</v>
      </c>
      <c r="C300" s="73" t="s">
        <v>1258</v>
      </c>
      <c r="D300" s="127" t="s">
        <v>20051</v>
      </c>
      <c r="E300" s="73">
        <v>8.6999999999999993</v>
      </c>
      <c r="F300" s="73" t="s">
        <v>20173</v>
      </c>
      <c r="G300" s="73" t="s">
        <v>20174</v>
      </c>
      <c r="H300" s="73" t="s">
        <v>20170</v>
      </c>
      <c r="I300" s="73" t="s">
        <v>20170</v>
      </c>
      <c r="J300" s="16" t="s">
        <v>19379</v>
      </c>
      <c r="K300" s="750"/>
    </row>
    <row r="301" spans="1:11" ht="51" x14ac:dyDescent="0.25">
      <c r="A301" s="16">
        <v>42</v>
      </c>
      <c r="B301" s="73" t="s">
        <v>20175</v>
      </c>
      <c r="C301" s="73" t="s">
        <v>1258</v>
      </c>
      <c r="D301" s="127" t="s">
        <v>20051</v>
      </c>
      <c r="E301" s="73">
        <v>2.7</v>
      </c>
      <c r="F301" s="73" t="s">
        <v>20176</v>
      </c>
      <c r="G301" s="73" t="s">
        <v>20177</v>
      </c>
      <c r="H301" s="73" t="s">
        <v>19235</v>
      </c>
      <c r="I301" s="73" t="s">
        <v>19235</v>
      </c>
      <c r="J301" s="16" t="s">
        <v>20178</v>
      </c>
      <c r="K301" s="750"/>
    </row>
    <row r="302" spans="1:11" ht="51" x14ac:dyDescent="0.25">
      <c r="A302" s="16">
        <v>43</v>
      </c>
      <c r="B302" s="73" t="s">
        <v>20179</v>
      </c>
      <c r="C302" s="73" t="s">
        <v>1258</v>
      </c>
      <c r="D302" s="127" t="s">
        <v>20051</v>
      </c>
      <c r="E302" s="73">
        <v>4.3</v>
      </c>
      <c r="F302" s="73" t="s">
        <v>20180</v>
      </c>
      <c r="G302" s="73" t="s">
        <v>20181</v>
      </c>
      <c r="H302" s="73" t="s">
        <v>19235</v>
      </c>
      <c r="I302" s="73" t="s">
        <v>19235</v>
      </c>
      <c r="J302" s="16" t="s">
        <v>20182</v>
      </c>
      <c r="K302" s="750"/>
    </row>
    <row r="303" spans="1:11" ht="51" x14ac:dyDescent="0.25">
      <c r="A303" s="16">
        <v>44</v>
      </c>
      <c r="B303" s="73" t="s">
        <v>20183</v>
      </c>
      <c r="C303" s="73" t="s">
        <v>1258</v>
      </c>
      <c r="D303" s="127" t="s">
        <v>20051</v>
      </c>
      <c r="E303" s="73">
        <v>5</v>
      </c>
      <c r="F303" s="73" t="s">
        <v>20184</v>
      </c>
      <c r="G303" s="73" t="s">
        <v>20185</v>
      </c>
      <c r="H303" s="73" t="s">
        <v>19235</v>
      </c>
      <c r="I303" s="73" t="s">
        <v>19235</v>
      </c>
      <c r="J303" s="16" t="s">
        <v>20178</v>
      </c>
      <c r="K303" s="750"/>
    </row>
    <row r="304" spans="1:11" ht="25.5" x14ac:dyDescent="0.25">
      <c r="A304" s="16">
        <v>45</v>
      </c>
      <c r="B304" s="73" t="s">
        <v>20186</v>
      </c>
      <c r="C304" s="73" t="s">
        <v>1258</v>
      </c>
      <c r="D304" s="127" t="s">
        <v>20051</v>
      </c>
      <c r="E304" s="73">
        <v>5</v>
      </c>
      <c r="F304" s="73" t="s">
        <v>19732</v>
      </c>
      <c r="G304" s="73" t="s">
        <v>20187</v>
      </c>
      <c r="H304" s="73" t="s">
        <v>20188</v>
      </c>
      <c r="I304" s="73" t="s">
        <v>20188</v>
      </c>
      <c r="J304" s="16" t="s">
        <v>19305</v>
      </c>
      <c r="K304" s="750"/>
    </row>
    <row r="305" spans="1:11" ht="51" x14ac:dyDescent="0.25">
      <c r="A305" s="16">
        <v>46</v>
      </c>
      <c r="B305" s="73" t="s">
        <v>19854</v>
      </c>
      <c r="C305" s="73" t="s">
        <v>1258</v>
      </c>
      <c r="D305" s="127" t="s">
        <v>20051</v>
      </c>
      <c r="E305" s="73">
        <v>10.199999999999999</v>
      </c>
      <c r="F305" s="73" t="s">
        <v>20189</v>
      </c>
      <c r="G305" s="73" t="s">
        <v>20190</v>
      </c>
      <c r="H305" s="73" t="s">
        <v>19230</v>
      </c>
      <c r="I305" s="73" t="s">
        <v>19230</v>
      </c>
      <c r="J305" s="16" t="s">
        <v>19914</v>
      </c>
      <c r="K305" s="750"/>
    </row>
    <row r="306" spans="1:11" ht="51" x14ac:dyDescent="0.25">
      <c r="A306" s="16">
        <v>47</v>
      </c>
      <c r="B306" s="73" t="s">
        <v>20167</v>
      </c>
      <c r="C306" s="73" t="s">
        <v>1258</v>
      </c>
      <c r="D306" s="127" t="s">
        <v>20051</v>
      </c>
      <c r="E306" s="73">
        <v>48.4</v>
      </c>
      <c r="F306" s="73" t="s">
        <v>20191</v>
      </c>
      <c r="G306" s="73" t="s">
        <v>20192</v>
      </c>
      <c r="H306" s="73" t="s">
        <v>19230</v>
      </c>
      <c r="I306" s="73" t="s">
        <v>19230</v>
      </c>
      <c r="J306" s="16" t="s">
        <v>20193</v>
      </c>
      <c r="K306" s="750"/>
    </row>
    <row r="307" spans="1:11" ht="38.25" x14ac:dyDescent="0.25">
      <c r="A307" s="16">
        <v>48</v>
      </c>
      <c r="B307" s="73" t="s">
        <v>20194</v>
      </c>
      <c r="C307" s="73" t="s">
        <v>1258</v>
      </c>
      <c r="D307" s="127" t="s">
        <v>20051</v>
      </c>
      <c r="E307" s="73">
        <v>9</v>
      </c>
      <c r="F307" s="73" t="s">
        <v>20195</v>
      </c>
      <c r="G307" s="73" t="s">
        <v>20196</v>
      </c>
      <c r="H307" s="73" t="s">
        <v>19251</v>
      </c>
      <c r="I307" s="73" t="s">
        <v>19251</v>
      </c>
      <c r="J307" s="16" t="s">
        <v>19914</v>
      </c>
      <c r="K307" s="750"/>
    </row>
    <row r="308" spans="1:11" ht="38.25" x14ac:dyDescent="0.25">
      <c r="A308" s="16">
        <v>49</v>
      </c>
      <c r="B308" s="73" t="s">
        <v>2589</v>
      </c>
      <c r="C308" s="73" t="s">
        <v>1258</v>
      </c>
      <c r="D308" s="127" t="s">
        <v>20051</v>
      </c>
      <c r="E308" s="73">
        <v>7</v>
      </c>
      <c r="F308" s="73" t="s">
        <v>20197</v>
      </c>
      <c r="G308" s="73" t="s">
        <v>20198</v>
      </c>
      <c r="H308" s="73" t="s">
        <v>19251</v>
      </c>
      <c r="I308" s="73" t="s">
        <v>19251</v>
      </c>
      <c r="J308" s="16" t="s">
        <v>19914</v>
      </c>
      <c r="K308" s="750"/>
    </row>
    <row r="309" spans="1:11" ht="38.25" x14ac:dyDescent="0.25">
      <c r="A309" s="16">
        <v>50</v>
      </c>
      <c r="B309" s="73" t="s">
        <v>20137</v>
      </c>
      <c r="C309" s="73" t="s">
        <v>1258</v>
      </c>
      <c r="D309" s="127" t="s">
        <v>20051</v>
      </c>
      <c r="E309" s="73">
        <v>3</v>
      </c>
      <c r="F309" s="73" t="s">
        <v>20199</v>
      </c>
      <c r="G309" s="73" t="s">
        <v>20200</v>
      </c>
      <c r="H309" s="73" t="s">
        <v>19251</v>
      </c>
      <c r="I309" s="73" t="s">
        <v>19251</v>
      </c>
      <c r="J309" s="16" t="s">
        <v>19914</v>
      </c>
      <c r="K309" s="750"/>
    </row>
    <row r="310" spans="1:11" ht="25.5" x14ac:dyDescent="0.25">
      <c r="A310" s="16">
        <v>51</v>
      </c>
      <c r="B310" s="73" t="s">
        <v>20201</v>
      </c>
      <c r="C310" s="73" t="s">
        <v>1258</v>
      </c>
      <c r="D310" s="127" t="s">
        <v>20051</v>
      </c>
      <c r="E310" s="73">
        <v>9.1999999999999993</v>
      </c>
      <c r="F310" s="73" t="s">
        <v>19922</v>
      </c>
      <c r="G310" s="73" t="s">
        <v>19923</v>
      </c>
      <c r="H310" s="73" t="s">
        <v>20202</v>
      </c>
      <c r="I310" s="73" t="s">
        <v>20203</v>
      </c>
      <c r="J310" s="16" t="s">
        <v>19453</v>
      </c>
      <c r="K310" s="750"/>
    </row>
    <row r="311" spans="1:11" ht="38.25" x14ac:dyDescent="0.25">
      <c r="A311" s="16">
        <v>52</v>
      </c>
      <c r="B311" s="73" t="s">
        <v>20204</v>
      </c>
      <c r="C311" s="73" t="s">
        <v>1258</v>
      </c>
      <c r="D311" s="127" t="s">
        <v>20051</v>
      </c>
      <c r="E311" s="73">
        <v>4.5</v>
      </c>
      <c r="F311" s="73" t="s">
        <v>20205</v>
      </c>
      <c r="G311" s="73" t="s">
        <v>20206</v>
      </c>
      <c r="H311" s="73" t="s">
        <v>20207</v>
      </c>
      <c r="I311" s="73" t="s">
        <v>20207</v>
      </c>
      <c r="J311" s="16" t="s">
        <v>19453</v>
      </c>
      <c r="K311" s="750"/>
    </row>
    <row r="312" spans="1:11" ht="38.25" x14ac:dyDescent="0.25">
      <c r="A312" s="16">
        <v>53</v>
      </c>
      <c r="B312" s="73" t="s">
        <v>20208</v>
      </c>
      <c r="C312" s="73" t="s">
        <v>1258</v>
      </c>
      <c r="D312" s="127" t="s">
        <v>20051</v>
      </c>
      <c r="E312" s="73">
        <v>1.3</v>
      </c>
      <c r="F312" s="73" t="s">
        <v>20209</v>
      </c>
      <c r="G312" s="73" t="s">
        <v>20210</v>
      </c>
      <c r="H312" s="73" t="s">
        <v>19251</v>
      </c>
      <c r="I312" s="73" t="s">
        <v>19251</v>
      </c>
      <c r="J312" s="16" t="s">
        <v>19297</v>
      </c>
      <c r="K312" s="750"/>
    </row>
    <row r="313" spans="1:11" ht="38.25" x14ac:dyDescent="0.25">
      <c r="A313" s="16">
        <v>54</v>
      </c>
      <c r="B313" s="73" t="s">
        <v>14897</v>
      </c>
      <c r="C313" s="73" t="s">
        <v>1258</v>
      </c>
      <c r="D313" s="127" t="s">
        <v>20051</v>
      </c>
      <c r="E313" s="73">
        <v>6.5</v>
      </c>
      <c r="F313" s="73" t="s">
        <v>20211</v>
      </c>
      <c r="G313" s="73" t="s">
        <v>20212</v>
      </c>
      <c r="H313" s="73" t="s">
        <v>19251</v>
      </c>
      <c r="I313" s="73" t="s">
        <v>19251</v>
      </c>
      <c r="J313" s="16" t="s">
        <v>19297</v>
      </c>
      <c r="K313" s="750"/>
    </row>
    <row r="314" spans="1:11" ht="38.25" x14ac:dyDescent="0.25">
      <c r="A314" s="16">
        <v>55</v>
      </c>
      <c r="B314" s="73" t="s">
        <v>20213</v>
      </c>
      <c r="C314" s="73" t="s">
        <v>1258</v>
      </c>
      <c r="D314" s="127" t="s">
        <v>20051</v>
      </c>
      <c r="E314" s="73">
        <v>19.8</v>
      </c>
      <c r="F314" s="73" t="s">
        <v>20214</v>
      </c>
      <c r="G314" s="73" t="s">
        <v>20215</v>
      </c>
      <c r="H314" s="73" t="s">
        <v>19251</v>
      </c>
      <c r="I314" s="73" t="s">
        <v>19251</v>
      </c>
      <c r="J314" s="16" t="s">
        <v>19297</v>
      </c>
      <c r="K314" s="750"/>
    </row>
    <row r="315" spans="1:11" ht="76.5" x14ac:dyDescent="0.25">
      <c r="A315" s="16">
        <v>56</v>
      </c>
      <c r="B315" s="73" t="s">
        <v>20216</v>
      </c>
      <c r="C315" s="73" t="s">
        <v>1258</v>
      </c>
      <c r="D315" s="127" t="s">
        <v>20051</v>
      </c>
      <c r="E315" s="73">
        <v>42</v>
      </c>
      <c r="F315" s="73" t="s">
        <v>20217</v>
      </c>
      <c r="G315" s="73" t="s">
        <v>20218</v>
      </c>
      <c r="H315" s="73" t="s">
        <v>19457</v>
      </c>
      <c r="I315" s="73" t="s">
        <v>19457</v>
      </c>
      <c r="J315" s="16" t="s">
        <v>19477</v>
      </c>
      <c r="K315" s="750"/>
    </row>
    <row r="316" spans="1:11" ht="38.25" x14ac:dyDescent="0.25">
      <c r="A316" s="16">
        <v>57</v>
      </c>
      <c r="B316" s="73" t="s">
        <v>20219</v>
      </c>
      <c r="C316" s="73" t="s">
        <v>1258</v>
      </c>
      <c r="D316" s="127" t="s">
        <v>20051</v>
      </c>
      <c r="E316" s="73">
        <v>4.5999999999999996</v>
      </c>
      <c r="F316" s="73" t="s">
        <v>20220</v>
      </c>
      <c r="G316" s="73" t="s">
        <v>20221</v>
      </c>
      <c r="H316" s="73" t="s">
        <v>19369</v>
      </c>
      <c r="I316" s="73" t="s">
        <v>19369</v>
      </c>
      <c r="J316" s="16" t="s">
        <v>20222</v>
      </c>
      <c r="K316" s="750"/>
    </row>
    <row r="317" spans="1:11" ht="38.25" x14ac:dyDescent="0.25">
      <c r="A317" s="16">
        <v>58</v>
      </c>
      <c r="B317" s="73" t="s">
        <v>20223</v>
      </c>
      <c r="C317" s="73" t="s">
        <v>1258</v>
      </c>
      <c r="D317" s="127" t="s">
        <v>20051</v>
      </c>
      <c r="E317" s="73">
        <v>6.2</v>
      </c>
      <c r="F317" s="73" t="s">
        <v>20224</v>
      </c>
      <c r="G317" s="73" t="s">
        <v>20225</v>
      </c>
      <c r="H317" s="73" t="s">
        <v>19369</v>
      </c>
      <c r="I317" s="73" t="s">
        <v>19369</v>
      </c>
      <c r="J317" s="16" t="s">
        <v>20222</v>
      </c>
      <c r="K317" s="750"/>
    </row>
    <row r="318" spans="1:11" ht="51" x14ac:dyDescent="0.25">
      <c r="A318" s="16">
        <v>59</v>
      </c>
      <c r="B318" s="73" t="s">
        <v>20226</v>
      </c>
      <c r="C318" s="73" t="s">
        <v>1258</v>
      </c>
      <c r="D318" s="127" t="s">
        <v>20051</v>
      </c>
      <c r="E318" s="73">
        <v>5.9</v>
      </c>
      <c r="F318" s="73" t="s">
        <v>20227</v>
      </c>
      <c r="G318" s="73" t="s">
        <v>20228</v>
      </c>
      <c r="H318" s="73" t="s">
        <v>19369</v>
      </c>
      <c r="I318" s="73" t="s">
        <v>19369</v>
      </c>
      <c r="J318" s="16" t="s">
        <v>20229</v>
      </c>
      <c r="K318" s="750"/>
    </row>
    <row r="319" spans="1:11" ht="25.5" x14ac:dyDescent="0.25">
      <c r="A319" s="16">
        <v>60</v>
      </c>
      <c r="B319" s="73" t="s">
        <v>20230</v>
      </c>
      <c r="C319" s="73" t="s">
        <v>1258</v>
      </c>
      <c r="D319" s="127" t="s">
        <v>20051</v>
      </c>
      <c r="E319" s="73">
        <v>4.7</v>
      </c>
      <c r="F319" s="73" t="s">
        <v>19273</v>
      </c>
      <c r="G319" s="73" t="s">
        <v>20231</v>
      </c>
      <c r="H319" s="73" t="s">
        <v>19266</v>
      </c>
      <c r="I319" s="73" t="s">
        <v>20232</v>
      </c>
      <c r="J319" s="16" t="s">
        <v>19297</v>
      </c>
      <c r="K319" s="750"/>
    </row>
    <row r="320" spans="1:11" ht="89.25" x14ac:dyDescent="0.25">
      <c r="A320" s="16">
        <v>61</v>
      </c>
      <c r="B320" s="73" t="s">
        <v>20233</v>
      </c>
      <c r="C320" s="73" t="s">
        <v>1258</v>
      </c>
      <c r="D320" s="127" t="s">
        <v>20051</v>
      </c>
      <c r="E320" s="73">
        <v>22.4</v>
      </c>
      <c r="F320" s="73" t="s">
        <v>20234</v>
      </c>
      <c r="G320" s="73" t="s">
        <v>20235</v>
      </c>
      <c r="H320" s="73" t="s">
        <v>20236</v>
      </c>
      <c r="I320" s="73" t="s">
        <v>20237</v>
      </c>
      <c r="J320" s="16" t="s">
        <v>20238</v>
      </c>
      <c r="K320" s="750"/>
    </row>
    <row r="321" spans="1:11" ht="38.25" x14ac:dyDescent="0.25">
      <c r="A321" s="16">
        <v>62</v>
      </c>
      <c r="B321" s="73" t="s">
        <v>20239</v>
      </c>
      <c r="C321" s="73" t="s">
        <v>1258</v>
      </c>
      <c r="D321" s="127" t="s">
        <v>20051</v>
      </c>
      <c r="E321" s="73">
        <v>118</v>
      </c>
      <c r="F321" s="73" t="s">
        <v>20240</v>
      </c>
      <c r="G321" s="73" t="s">
        <v>20241</v>
      </c>
      <c r="H321" s="73" t="s">
        <v>20104</v>
      </c>
      <c r="I321" s="73" t="s">
        <v>20104</v>
      </c>
      <c r="J321" s="16" t="s">
        <v>19305</v>
      </c>
      <c r="K321" s="750"/>
    </row>
    <row r="322" spans="1:11" ht="38.25" x14ac:dyDescent="0.25">
      <c r="A322" s="16">
        <v>63</v>
      </c>
      <c r="B322" s="73" t="s">
        <v>20242</v>
      </c>
      <c r="C322" s="73" t="s">
        <v>1258</v>
      </c>
      <c r="D322" s="127" t="s">
        <v>20051</v>
      </c>
      <c r="E322" s="73">
        <v>6.1</v>
      </c>
      <c r="F322" s="73" t="s">
        <v>20243</v>
      </c>
      <c r="G322" s="73" t="s">
        <v>20244</v>
      </c>
      <c r="H322" s="73" t="s">
        <v>19201</v>
      </c>
      <c r="I322" s="73" t="s">
        <v>19201</v>
      </c>
      <c r="J322" s="16" t="s">
        <v>19305</v>
      </c>
      <c r="K322" s="750"/>
    </row>
    <row r="323" spans="1:11" ht="51" x14ac:dyDescent="0.25">
      <c r="A323" s="16">
        <v>64</v>
      </c>
      <c r="B323" s="73" t="s">
        <v>20245</v>
      </c>
      <c r="C323" s="73" t="s">
        <v>1258</v>
      </c>
      <c r="D323" s="127" t="s">
        <v>20051</v>
      </c>
      <c r="E323" s="73">
        <v>5</v>
      </c>
      <c r="F323" s="73" t="s">
        <v>20246</v>
      </c>
      <c r="G323" s="73" t="s">
        <v>20247</v>
      </c>
      <c r="H323" s="73" t="s">
        <v>19243</v>
      </c>
      <c r="I323" s="73" t="s">
        <v>19243</v>
      </c>
      <c r="J323" s="16" t="s">
        <v>19661</v>
      </c>
      <c r="K323" s="750"/>
    </row>
    <row r="324" spans="1:11" ht="51" x14ac:dyDescent="0.25">
      <c r="A324" s="16">
        <v>65</v>
      </c>
      <c r="B324" s="73" t="s">
        <v>20248</v>
      </c>
      <c r="C324" s="73" t="s">
        <v>1258</v>
      </c>
      <c r="D324" s="127" t="s">
        <v>20051</v>
      </c>
      <c r="E324" s="73">
        <v>5</v>
      </c>
      <c r="F324" s="73" t="s">
        <v>20249</v>
      </c>
      <c r="G324" s="73" t="s">
        <v>20250</v>
      </c>
      <c r="H324" s="73" t="s">
        <v>19243</v>
      </c>
      <c r="I324" s="73" t="s">
        <v>19243</v>
      </c>
      <c r="J324" s="16" t="s">
        <v>19462</v>
      </c>
      <c r="K324" s="750"/>
    </row>
    <row r="325" spans="1:11" ht="51" x14ac:dyDescent="0.25">
      <c r="A325" s="16">
        <v>66</v>
      </c>
      <c r="B325" s="73" t="s">
        <v>917</v>
      </c>
      <c r="C325" s="73" t="s">
        <v>1258</v>
      </c>
      <c r="D325" s="127" t="s">
        <v>20051</v>
      </c>
      <c r="E325" s="73">
        <v>16</v>
      </c>
      <c r="F325" s="73" t="s">
        <v>20251</v>
      </c>
      <c r="G325" s="73" t="s">
        <v>20252</v>
      </c>
      <c r="H325" s="73" t="s">
        <v>19243</v>
      </c>
      <c r="I325" s="73" t="s">
        <v>19243</v>
      </c>
      <c r="J325" s="16" t="s">
        <v>19462</v>
      </c>
      <c r="K325" s="750"/>
    </row>
    <row r="326" spans="1:11" ht="51" x14ac:dyDescent="0.25">
      <c r="A326" s="16">
        <v>67</v>
      </c>
      <c r="B326" s="73" t="s">
        <v>20253</v>
      </c>
      <c r="C326" s="73" t="s">
        <v>1258</v>
      </c>
      <c r="D326" s="127" t="s">
        <v>20051</v>
      </c>
      <c r="E326" s="73">
        <v>5</v>
      </c>
      <c r="F326" s="73" t="s">
        <v>20254</v>
      </c>
      <c r="G326" s="73" t="s">
        <v>20255</v>
      </c>
      <c r="H326" s="73" t="s">
        <v>19243</v>
      </c>
      <c r="I326" s="73" t="s">
        <v>19243</v>
      </c>
      <c r="J326" s="16" t="s">
        <v>19462</v>
      </c>
      <c r="K326" s="750"/>
    </row>
    <row r="327" spans="1:11" ht="76.5" x14ac:dyDescent="0.25">
      <c r="A327" s="16">
        <v>68</v>
      </c>
      <c r="B327" s="73" t="s">
        <v>20256</v>
      </c>
      <c r="C327" s="73" t="s">
        <v>1258</v>
      </c>
      <c r="D327" s="127" t="s">
        <v>20051</v>
      </c>
      <c r="E327" s="73">
        <v>5</v>
      </c>
      <c r="F327" s="73" t="s">
        <v>20257</v>
      </c>
      <c r="G327" s="73" t="s">
        <v>20258</v>
      </c>
      <c r="H327" s="73" t="s">
        <v>19243</v>
      </c>
      <c r="I327" s="73" t="s">
        <v>19243</v>
      </c>
      <c r="J327" s="16" t="s">
        <v>19477</v>
      </c>
      <c r="K327" s="750"/>
    </row>
    <row r="328" spans="1:11" ht="25.5" x14ac:dyDescent="0.25">
      <c r="A328" s="16">
        <v>69</v>
      </c>
      <c r="B328" s="73" t="s">
        <v>20259</v>
      </c>
      <c r="C328" s="73" t="s">
        <v>1258</v>
      </c>
      <c r="D328" s="127" t="s">
        <v>20051</v>
      </c>
      <c r="E328" s="73">
        <v>3</v>
      </c>
      <c r="F328" s="73" t="s">
        <v>20260</v>
      </c>
      <c r="G328" s="73" t="s">
        <v>20261</v>
      </c>
      <c r="H328" s="73" t="s">
        <v>19493</v>
      </c>
      <c r="I328" s="73" t="s">
        <v>19493</v>
      </c>
      <c r="J328" s="16" t="s">
        <v>19297</v>
      </c>
      <c r="K328" s="750"/>
    </row>
    <row r="329" spans="1:11" ht="38.25" x14ac:dyDescent="0.25">
      <c r="A329" s="16">
        <v>70</v>
      </c>
      <c r="B329" s="73" t="s">
        <v>20262</v>
      </c>
      <c r="C329" s="73" t="s">
        <v>1258</v>
      </c>
      <c r="D329" s="127" t="s">
        <v>20051</v>
      </c>
      <c r="E329" s="73">
        <v>19.3</v>
      </c>
      <c r="F329" s="73" t="s">
        <v>20263</v>
      </c>
      <c r="G329" s="73" t="s">
        <v>20264</v>
      </c>
      <c r="H329" s="73" t="s">
        <v>19493</v>
      </c>
      <c r="I329" s="73" t="s">
        <v>19493</v>
      </c>
      <c r="J329" s="16" t="s">
        <v>19297</v>
      </c>
      <c r="K329" s="750"/>
    </row>
    <row r="330" spans="1:11" ht="38.25" x14ac:dyDescent="0.25">
      <c r="A330" s="16">
        <v>71</v>
      </c>
      <c r="B330" s="73" t="s">
        <v>20265</v>
      </c>
      <c r="C330" s="73" t="s">
        <v>1258</v>
      </c>
      <c r="D330" s="127" t="s">
        <v>20051</v>
      </c>
      <c r="E330" s="73">
        <v>16.899999999999999</v>
      </c>
      <c r="F330" s="73" t="s">
        <v>20266</v>
      </c>
      <c r="G330" s="73" t="s">
        <v>20267</v>
      </c>
      <c r="H330" s="73" t="s">
        <v>19493</v>
      </c>
      <c r="I330" s="73" t="s">
        <v>19493</v>
      </c>
      <c r="J330" s="16" t="s">
        <v>19297</v>
      </c>
      <c r="K330" s="750"/>
    </row>
    <row r="331" spans="1:11" ht="51" x14ac:dyDescent="0.25">
      <c r="A331" s="16">
        <v>72</v>
      </c>
      <c r="B331" s="73" t="s">
        <v>20268</v>
      </c>
      <c r="C331" s="73" t="s">
        <v>1258</v>
      </c>
      <c r="D331" s="127" t="s">
        <v>20051</v>
      </c>
      <c r="E331" s="73">
        <v>8</v>
      </c>
      <c r="F331" s="73" t="s">
        <v>20269</v>
      </c>
      <c r="G331" s="73" t="s">
        <v>20270</v>
      </c>
      <c r="H331" s="73" t="s">
        <v>19493</v>
      </c>
      <c r="I331" s="73" t="s">
        <v>19493</v>
      </c>
      <c r="J331" s="16" t="s">
        <v>19297</v>
      </c>
      <c r="K331" s="750"/>
    </row>
    <row r="332" spans="1:11" ht="38.25" x14ac:dyDescent="0.25">
      <c r="A332" s="16">
        <v>73</v>
      </c>
      <c r="B332" s="73" t="s">
        <v>20271</v>
      </c>
      <c r="C332" s="73" t="s">
        <v>1258</v>
      </c>
      <c r="D332" s="127" t="s">
        <v>20051</v>
      </c>
      <c r="E332" s="73">
        <v>2.2000000000000002</v>
      </c>
      <c r="F332" s="73" t="s">
        <v>20272</v>
      </c>
      <c r="G332" s="73" t="s">
        <v>20273</v>
      </c>
      <c r="H332" s="73" t="s">
        <v>19493</v>
      </c>
      <c r="I332" s="73" t="s">
        <v>19493</v>
      </c>
      <c r="J332" s="16" t="s">
        <v>19297</v>
      </c>
      <c r="K332" s="750"/>
    </row>
    <row r="333" spans="1:11" ht="38.25" x14ac:dyDescent="0.25">
      <c r="A333" s="16">
        <v>74</v>
      </c>
      <c r="B333" s="73" t="s">
        <v>20274</v>
      </c>
      <c r="C333" s="73" t="s">
        <v>1258</v>
      </c>
      <c r="D333" s="127" t="s">
        <v>20051</v>
      </c>
      <c r="E333" s="73">
        <v>7.2</v>
      </c>
      <c r="F333" s="73" t="s">
        <v>20275</v>
      </c>
      <c r="G333" s="73" t="s">
        <v>20276</v>
      </c>
      <c r="H333" s="73" t="s">
        <v>19493</v>
      </c>
      <c r="I333" s="73" t="s">
        <v>19493</v>
      </c>
      <c r="J333" s="16" t="s">
        <v>19297</v>
      </c>
      <c r="K333" s="750"/>
    </row>
    <row r="334" spans="1:11" ht="38.25" x14ac:dyDescent="0.25">
      <c r="A334" s="16">
        <v>75</v>
      </c>
      <c r="B334" s="73" t="s">
        <v>20277</v>
      </c>
      <c r="C334" s="73" t="s">
        <v>1258</v>
      </c>
      <c r="D334" s="127" t="s">
        <v>20051</v>
      </c>
      <c r="E334" s="73">
        <v>3.1</v>
      </c>
      <c r="F334" s="73" t="s">
        <v>20278</v>
      </c>
      <c r="G334" s="73" t="s">
        <v>20279</v>
      </c>
      <c r="H334" s="73" t="s">
        <v>19493</v>
      </c>
      <c r="I334" s="73" t="s">
        <v>19493</v>
      </c>
      <c r="J334" s="16" t="s">
        <v>19297</v>
      </c>
      <c r="K334" s="750"/>
    </row>
    <row r="335" spans="1:11" ht="76.5" x14ac:dyDescent="0.25">
      <c r="A335" s="16">
        <v>76</v>
      </c>
      <c r="B335" s="73" t="s">
        <v>20280</v>
      </c>
      <c r="C335" s="73" t="s">
        <v>1258</v>
      </c>
      <c r="D335" s="127" t="s">
        <v>20051</v>
      </c>
      <c r="E335" s="73">
        <v>16</v>
      </c>
      <c r="F335" s="73" t="s">
        <v>20281</v>
      </c>
      <c r="G335" s="73" t="s">
        <v>20282</v>
      </c>
      <c r="H335" s="73" t="s">
        <v>19259</v>
      </c>
      <c r="I335" s="73" t="s">
        <v>19259</v>
      </c>
      <c r="J335" s="16" t="s">
        <v>20283</v>
      </c>
      <c r="K335" s="750"/>
    </row>
    <row r="336" spans="1:11" ht="38.25" x14ac:dyDescent="0.25">
      <c r="A336" s="16">
        <v>77</v>
      </c>
      <c r="B336" s="73" t="s">
        <v>20284</v>
      </c>
      <c r="C336" s="73" t="s">
        <v>1258</v>
      </c>
      <c r="D336" s="127" t="s">
        <v>20051</v>
      </c>
      <c r="E336" s="73">
        <v>7.8</v>
      </c>
      <c r="F336" s="73" t="s">
        <v>20285</v>
      </c>
      <c r="G336" s="73" t="s">
        <v>20286</v>
      </c>
      <c r="H336" s="73" t="s">
        <v>19391</v>
      </c>
      <c r="I336" s="73" t="s">
        <v>19391</v>
      </c>
      <c r="J336" s="16" t="s">
        <v>19914</v>
      </c>
      <c r="K336" s="750"/>
    </row>
    <row r="337" spans="1:11" ht="38.25" x14ac:dyDescent="0.25">
      <c r="A337" s="16">
        <v>78</v>
      </c>
      <c r="B337" s="73" t="s">
        <v>6196</v>
      </c>
      <c r="C337" s="73" t="s">
        <v>1258</v>
      </c>
      <c r="D337" s="127" t="s">
        <v>20051</v>
      </c>
      <c r="E337" s="73">
        <v>7.7</v>
      </c>
      <c r="F337" s="73" t="s">
        <v>20287</v>
      </c>
      <c r="G337" s="73" t="s">
        <v>20288</v>
      </c>
      <c r="H337" s="73" t="s">
        <v>19391</v>
      </c>
      <c r="I337" s="73" t="s">
        <v>19391</v>
      </c>
      <c r="J337" s="16" t="s">
        <v>19914</v>
      </c>
      <c r="K337" s="750"/>
    </row>
    <row r="338" spans="1:11" ht="51" x14ac:dyDescent="0.25">
      <c r="A338" s="16">
        <v>79</v>
      </c>
      <c r="B338" s="73" t="s">
        <v>20289</v>
      </c>
      <c r="C338" s="73" t="s">
        <v>1258</v>
      </c>
      <c r="D338" s="127" t="s">
        <v>20051</v>
      </c>
      <c r="E338" s="73">
        <v>27</v>
      </c>
      <c r="F338" s="73" t="s">
        <v>20290</v>
      </c>
      <c r="G338" s="73" t="s">
        <v>20291</v>
      </c>
      <c r="H338" s="73" t="s">
        <v>19391</v>
      </c>
      <c r="I338" s="73" t="s">
        <v>19391</v>
      </c>
      <c r="J338" s="16" t="s">
        <v>20292</v>
      </c>
      <c r="K338" s="750"/>
    </row>
    <row r="339" spans="1:11" ht="38.25" x14ac:dyDescent="0.25">
      <c r="A339" s="16">
        <v>80</v>
      </c>
      <c r="B339" s="73" t="s">
        <v>6196</v>
      </c>
      <c r="C339" s="73" t="s">
        <v>1258</v>
      </c>
      <c r="D339" s="127" t="s">
        <v>20051</v>
      </c>
      <c r="E339" s="73">
        <v>12</v>
      </c>
      <c r="F339" s="73" t="s">
        <v>20293</v>
      </c>
      <c r="G339" s="73" t="s">
        <v>20294</v>
      </c>
      <c r="H339" s="73" t="s">
        <v>19296</v>
      </c>
      <c r="I339" s="73" t="s">
        <v>19296</v>
      </c>
      <c r="J339" s="16" t="s">
        <v>19914</v>
      </c>
      <c r="K339" s="750"/>
    </row>
    <row r="340" spans="1:11" ht="38.25" x14ac:dyDescent="0.25">
      <c r="A340" s="16">
        <v>81</v>
      </c>
      <c r="B340" s="73" t="s">
        <v>20295</v>
      </c>
      <c r="C340" s="73" t="s">
        <v>1258</v>
      </c>
      <c r="D340" s="127" t="s">
        <v>20051</v>
      </c>
      <c r="E340" s="73">
        <v>16</v>
      </c>
      <c r="F340" s="73" t="s">
        <v>20296</v>
      </c>
      <c r="G340" s="73" t="s">
        <v>20297</v>
      </c>
      <c r="H340" s="73" t="s">
        <v>19296</v>
      </c>
      <c r="I340" s="73" t="s">
        <v>19296</v>
      </c>
      <c r="J340" s="16" t="s">
        <v>19914</v>
      </c>
      <c r="K340" s="750"/>
    </row>
    <row r="341" spans="1:11" ht="38.25" x14ac:dyDescent="0.25">
      <c r="A341" s="16">
        <v>82</v>
      </c>
      <c r="B341" s="73" t="s">
        <v>20298</v>
      </c>
      <c r="C341" s="73" t="s">
        <v>1258</v>
      </c>
      <c r="D341" s="127" t="s">
        <v>20051</v>
      </c>
      <c r="E341" s="73">
        <v>2.7</v>
      </c>
      <c r="F341" s="73" t="s">
        <v>20299</v>
      </c>
      <c r="G341" s="73" t="s">
        <v>20300</v>
      </c>
      <c r="H341" s="73" t="s">
        <v>19296</v>
      </c>
      <c r="I341" s="73" t="s">
        <v>19296</v>
      </c>
      <c r="J341" s="16" t="s">
        <v>19297</v>
      </c>
      <c r="K341" s="750"/>
    </row>
    <row r="342" spans="1:11" ht="38.25" x14ac:dyDescent="0.25">
      <c r="A342" s="16">
        <v>83</v>
      </c>
      <c r="B342" s="73" t="s">
        <v>20301</v>
      </c>
      <c r="C342" s="73" t="s">
        <v>1258</v>
      </c>
      <c r="D342" s="127" t="s">
        <v>20051</v>
      </c>
      <c r="E342" s="73">
        <v>3.8</v>
      </c>
      <c r="F342" s="73" t="s">
        <v>20302</v>
      </c>
      <c r="G342" s="73" t="s">
        <v>20303</v>
      </c>
      <c r="H342" s="73" t="s">
        <v>19296</v>
      </c>
      <c r="I342" s="73" t="s">
        <v>19296</v>
      </c>
      <c r="J342" s="16" t="s">
        <v>19297</v>
      </c>
      <c r="K342" s="750"/>
    </row>
    <row r="343" spans="1:11" ht="51" x14ac:dyDescent="0.25">
      <c r="A343" s="16">
        <v>84</v>
      </c>
      <c r="B343" s="73" t="s">
        <v>20194</v>
      </c>
      <c r="C343" s="73" t="s">
        <v>1258</v>
      </c>
      <c r="D343" s="127" t="s">
        <v>20051</v>
      </c>
      <c r="E343" s="73">
        <v>3.5</v>
      </c>
      <c r="F343" s="73" t="s">
        <v>20304</v>
      </c>
      <c r="G343" s="73" t="s">
        <v>20305</v>
      </c>
      <c r="H343" s="73" t="s">
        <v>19259</v>
      </c>
      <c r="I343" s="73" t="s">
        <v>19259</v>
      </c>
      <c r="J343" s="16" t="s">
        <v>20182</v>
      </c>
      <c r="K343" s="750"/>
    </row>
    <row r="344" spans="1:11" ht="76.5" x14ac:dyDescent="0.25">
      <c r="A344" s="16">
        <v>85</v>
      </c>
      <c r="B344" s="73" t="s">
        <v>20306</v>
      </c>
      <c r="C344" s="73" t="s">
        <v>1258</v>
      </c>
      <c r="D344" s="127" t="s">
        <v>20051</v>
      </c>
      <c r="E344" s="73">
        <v>266.7</v>
      </c>
      <c r="F344" s="73" t="s">
        <v>20307</v>
      </c>
      <c r="G344" s="73" t="s">
        <v>20308</v>
      </c>
      <c r="H344" s="73" t="s">
        <v>19457</v>
      </c>
      <c r="I344" s="73" t="s">
        <v>19457</v>
      </c>
      <c r="J344" s="16" t="s">
        <v>20309</v>
      </c>
      <c r="K344" s="750"/>
    </row>
    <row r="345" spans="1:11" ht="38.25" x14ac:dyDescent="0.25">
      <c r="A345" s="16">
        <v>86</v>
      </c>
      <c r="B345" s="73" t="s">
        <v>20310</v>
      </c>
      <c r="C345" s="73" t="s">
        <v>1258</v>
      </c>
      <c r="D345" s="127" t="s">
        <v>20311</v>
      </c>
      <c r="E345" s="73">
        <v>1.3</v>
      </c>
      <c r="F345" s="73" t="s">
        <v>20312</v>
      </c>
      <c r="G345" s="73" t="s">
        <v>20313</v>
      </c>
      <c r="H345" s="73" t="s">
        <v>19339</v>
      </c>
      <c r="I345" s="73" t="s">
        <v>19339</v>
      </c>
      <c r="J345" s="16" t="s">
        <v>19292</v>
      </c>
      <c r="K345" s="750"/>
    </row>
    <row r="346" spans="1:11" ht="25.5" x14ac:dyDescent="0.25">
      <c r="A346" s="16">
        <v>87</v>
      </c>
      <c r="B346" s="73" t="s">
        <v>20314</v>
      </c>
      <c r="C346" s="73" t="s">
        <v>1258</v>
      </c>
      <c r="D346" s="127" t="s">
        <v>20311</v>
      </c>
      <c r="E346" s="73">
        <v>23</v>
      </c>
      <c r="F346" s="73" t="s">
        <v>19424</v>
      </c>
      <c r="G346" s="73" t="s">
        <v>19425</v>
      </c>
      <c r="H346" s="73" t="s">
        <v>20315</v>
      </c>
      <c r="I346" s="73" t="s">
        <v>20316</v>
      </c>
      <c r="J346" s="16" t="s">
        <v>20317</v>
      </c>
      <c r="K346" s="750"/>
    </row>
    <row r="347" spans="1:11" ht="51" x14ac:dyDescent="0.25">
      <c r="A347" s="16">
        <v>88</v>
      </c>
      <c r="B347" s="73" t="s">
        <v>20318</v>
      </c>
      <c r="C347" s="73" t="s">
        <v>1258</v>
      </c>
      <c r="D347" s="127" t="s">
        <v>20311</v>
      </c>
      <c r="E347" s="73">
        <v>15</v>
      </c>
      <c r="F347" s="73" t="s">
        <v>20319</v>
      </c>
      <c r="G347" s="73" t="s">
        <v>20320</v>
      </c>
      <c r="H347" s="73" t="s">
        <v>19600</v>
      </c>
      <c r="I347" s="73" t="s">
        <v>19601</v>
      </c>
      <c r="J347" s="16" t="s">
        <v>20321</v>
      </c>
      <c r="K347" s="750"/>
    </row>
    <row r="348" spans="1:11" ht="51" x14ac:dyDescent="0.25">
      <c r="A348" s="16">
        <v>89</v>
      </c>
      <c r="B348" s="73" t="s">
        <v>20322</v>
      </c>
      <c r="C348" s="73" t="s">
        <v>1258</v>
      </c>
      <c r="D348" s="127" t="s">
        <v>20311</v>
      </c>
      <c r="E348" s="73">
        <v>95</v>
      </c>
      <c r="F348" s="73" t="s">
        <v>20323</v>
      </c>
      <c r="G348" s="73" t="s">
        <v>20324</v>
      </c>
      <c r="H348" s="73" t="s">
        <v>19329</v>
      </c>
      <c r="I348" s="73" t="s">
        <v>19329</v>
      </c>
      <c r="J348" s="16" t="s">
        <v>19374</v>
      </c>
      <c r="K348" s="750"/>
    </row>
    <row r="349" spans="1:11" ht="51" x14ac:dyDescent="0.25">
      <c r="A349" s="16">
        <v>90</v>
      </c>
      <c r="B349" s="73" t="s">
        <v>20325</v>
      </c>
      <c r="C349" s="73" t="s">
        <v>1258</v>
      </c>
      <c r="D349" s="127" t="s">
        <v>20311</v>
      </c>
      <c r="E349" s="73">
        <v>26</v>
      </c>
      <c r="F349" s="73" t="s">
        <v>20326</v>
      </c>
      <c r="G349" s="73" t="s">
        <v>20327</v>
      </c>
      <c r="H349" s="73" t="s">
        <v>20328</v>
      </c>
      <c r="I349" s="73" t="s">
        <v>20329</v>
      </c>
      <c r="J349" s="16" t="s">
        <v>19374</v>
      </c>
      <c r="K349" s="750"/>
    </row>
    <row r="350" spans="1:11" ht="76.5" x14ac:dyDescent="0.25">
      <c r="A350" s="16">
        <v>91</v>
      </c>
      <c r="B350" s="73" t="s">
        <v>20330</v>
      </c>
      <c r="C350" s="73" t="s">
        <v>1258</v>
      </c>
      <c r="D350" s="127" t="s">
        <v>20311</v>
      </c>
      <c r="E350" s="73">
        <v>412</v>
      </c>
      <c r="F350" s="73" t="s">
        <v>20331</v>
      </c>
      <c r="G350" s="73" t="s">
        <v>20332</v>
      </c>
      <c r="H350" s="73" t="s">
        <v>19365</v>
      </c>
      <c r="I350" s="73" t="s">
        <v>19365</v>
      </c>
      <c r="J350" s="16" t="s">
        <v>19609</v>
      </c>
      <c r="K350" s="750"/>
    </row>
    <row r="351" spans="1:11" ht="51" x14ac:dyDescent="0.25">
      <c r="A351" s="16">
        <v>92</v>
      </c>
      <c r="B351" s="73" t="s">
        <v>20333</v>
      </c>
      <c r="C351" s="73" t="s">
        <v>1258</v>
      </c>
      <c r="D351" s="127" t="s">
        <v>20311</v>
      </c>
      <c r="E351" s="73">
        <v>10</v>
      </c>
      <c r="F351" s="73" t="s">
        <v>20334</v>
      </c>
      <c r="G351" s="73" t="s">
        <v>20335</v>
      </c>
      <c r="H351" s="73" t="s">
        <v>20336</v>
      </c>
      <c r="I351" s="73" t="s">
        <v>20337</v>
      </c>
      <c r="J351" s="16" t="s">
        <v>20338</v>
      </c>
      <c r="K351" s="750"/>
    </row>
    <row r="352" spans="1:11" ht="51" x14ac:dyDescent="0.25">
      <c r="A352" s="16">
        <v>93</v>
      </c>
      <c r="B352" s="73" t="s">
        <v>20339</v>
      </c>
      <c r="C352" s="73" t="s">
        <v>1258</v>
      </c>
      <c r="D352" s="127" t="s">
        <v>20311</v>
      </c>
      <c r="E352" s="73">
        <v>3.5</v>
      </c>
      <c r="F352" s="73" t="s">
        <v>20340</v>
      </c>
      <c r="G352" s="73" t="s">
        <v>20341</v>
      </c>
      <c r="H352" s="73" t="s">
        <v>19510</v>
      </c>
      <c r="I352" s="73" t="s">
        <v>19511</v>
      </c>
      <c r="J352" s="16" t="s">
        <v>19462</v>
      </c>
      <c r="K352" s="750"/>
    </row>
    <row r="353" spans="1:11" ht="25.5" x14ac:dyDescent="0.25">
      <c r="A353" s="16">
        <v>94</v>
      </c>
      <c r="B353" s="73" t="s">
        <v>20342</v>
      </c>
      <c r="C353" s="73" t="s">
        <v>1258</v>
      </c>
      <c r="D353" s="127" t="s">
        <v>20311</v>
      </c>
      <c r="E353" s="73">
        <v>4.3</v>
      </c>
      <c r="F353" s="73" t="s">
        <v>20343</v>
      </c>
      <c r="G353" s="73" t="s">
        <v>20344</v>
      </c>
      <c r="H353" s="73" t="s">
        <v>20345</v>
      </c>
      <c r="I353" s="73" t="s">
        <v>20346</v>
      </c>
      <c r="J353" s="16" t="s">
        <v>19453</v>
      </c>
      <c r="K353" s="750"/>
    </row>
    <row r="354" spans="1:11" ht="76.5" x14ac:dyDescent="0.25">
      <c r="A354" s="16">
        <v>95</v>
      </c>
      <c r="B354" s="73" t="s">
        <v>20347</v>
      </c>
      <c r="C354" s="73" t="s">
        <v>1258</v>
      </c>
      <c r="D354" s="127" t="s">
        <v>20311</v>
      </c>
      <c r="E354" s="73">
        <v>220</v>
      </c>
      <c r="F354" s="73" t="s">
        <v>20348</v>
      </c>
      <c r="G354" s="73" t="s">
        <v>20349</v>
      </c>
      <c r="H354" s="73" t="s">
        <v>19457</v>
      </c>
      <c r="I354" s="73" t="s">
        <v>19457</v>
      </c>
      <c r="J354" s="16" t="s">
        <v>19477</v>
      </c>
      <c r="K354" s="750"/>
    </row>
    <row r="355" spans="1:11" ht="51" x14ac:dyDescent="0.25">
      <c r="A355" s="16">
        <v>96</v>
      </c>
      <c r="B355" s="73" t="s">
        <v>20350</v>
      </c>
      <c r="C355" s="73" t="s">
        <v>1258</v>
      </c>
      <c r="D355" s="127" t="s">
        <v>20311</v>
      </c>
      <c r="E355" s="73">
        <v>19.5</v>
      </c>
      <c r="F355" s="73" t="s">
        <v>20351</v>
      </c>
      <c r="G355" s="73" t="s">
        <v>20352</v>
      </c>
      <c r="H355" s="73" t="s">
        <v>19493</v>
      </c>
      <c r="I355" s="73" t="s">
        <v>19493</v>
      </c>
      <c r="J355" s="16" t="s">
        <v>19370</v>
      </c>
      <c r="K355" s="750"/>
    </row>
    <row r="356" spans="1:11" ht="25.5" x14ac:dyDescent="0.25">
      <c r="A356" s="751"/>
      <c r="B356" s="752" t="s">
        <v>1335</v>
      </c>
      <c r="C356" s="752">
        <v>96</v>
      </c>
      <c r="D356" s="753"/>
      <c r="E356" s="752">
        <f>SUM(E260:E355)</f>
        <v>3328.6000000000004</v>
      </c>
      <c r="F356" s="752"/>
      <c r="G356" s="752"/>
      <c r="H356" s="752"/>
      <c r="I356" s="752"/>
      <c r="J356" s="751"/>
      <c r="K356" s="750"/>
    </row>
    <row r="357" spans="1:11" ht="51" x14ac:dyDescent="0.25">
      <c r="A357" s="16">
        <v>1</v>
      </c>
      <c r="B357" s="73" t="s">
        <v>20353</v>
      </c>
      <c r="C357" s="73" t="s">
        <v>20354</v>
      </c>
      <c r="D357" s="127"/>
      <c r="E357" s="73">
        <v>17.2</v>
      </c>
      <c r="F357" s="73" t="s">
        <v>20355</v>
      </c>
      <c r="G357" s="73" t="s">
        <v>20356</v>
      </c>
      <c r="H357" s="73" t="s">
        <v>19263</v>
      </c>
      <c r="I357" s="73" t="s">
        <v>19264</v>
      </c>
      <c r="J357" s="16" t="s">
        <v>19288</v>
      </c>
      <c r="K357" s="750"/>
    </row>
    <row r="358" spans="1:11" ht="51" x14ac:dyDescent="0.25">
      <c r="A358" s="16">
        <v>2</v>
      </c>
      <c r="B358" s="73" t="s">
        <v>20357</v>
      </c>
      <c r="C358" s="73" t="s">
        <v>20354</v>
      </c>
      <c r="D358" s="127"/>
      <c r="E358" s="73">
        <v>9.6999999999999993</v>
      </c>
      <c r="F358" s="73" t="s">
        <v>19710</v>
      </c>
      <c r="G358" s="73" t="s">
        <v>20358</v>
      </c>
      <c r="H358" s="73" t="s">
        <v>13466</v>
      </c>
      <c r="I358" s="73" t="s">
        <v>20359</v>
      </c>
      <c r="J358" s="16" t="s">
        <v>19297</v>
      </c>
      <c r="K358" s="750"/>
    </row>
    <row r="359" spans="1:11" ht="51" x14ac:dyDescent="0.25">
      <c r="A359" s="16">
        <v>3</v>
      </c>
      <c r="B359" s="73" t="s">
        <v>20360</v>
      </c>
      <c r="C359" s="73" t="s">
        <v>20354</v>
      </c>
      <c r="D359" s="127"/>
      <c r="E359" s="73">
        <v>10</v>
      </c>
      <c r="F359" s="73" t="s">
        <v>20361</v>
      </c>
      <c r="G359" s="73" t="s">
        <v>20362</v>
      </c>
      <c r="H359" s="73" t="s">
        <v>20363</v>
      </c>
      <c r="I359" s="73" t="s">
        <v>20364</v>
      </c>
      <c r="J359" s="16" t="s">
        <v>19288</v>
      </c>
      <c r="K359" s="750"/>
    </row>
    <row r="360" spans="1:11" ht="51" x14ac:dyDescent="0.25">
      <c r="A360" s="16">
        <v>4</v>
      </c>
      <c r="B360" s="73" t="s">
        <v>20365</v>
      </c>
      <c r="C360" s="73" t="s">
        <v>20354</v>
      </c>
      <c r="D360" s="127"/>
      <c r="E360" s="73">
        <v>15</v>
      </c>
      <c r="F360" s="73" t="s">
        <v>20366</v>
      </c>
      <c r="G360" s="73" t="s">
        <v>20367</v>
      </c>
      <c r="H360" s="73" t="s">
        <v>20368</v>
      </c>
      <c r="I360" s="73" t="s">
        <v>20369</v>
      </c>
      <c r="J360" s="16" t="s">
        <v>19374</v>
      </c>
      <c r="K360" s="750"/>
    </row>
    <row r="361" spans="1:11" s="419" customFormat="1" ht="51" x14ac:dyDescent="0.25">
      <c r="A361" s="16">
        <v>5</v>
      </c>
      <c r="B361" s="73" t="s">
        <v>20370</v>
      </c>
      <c r="C361" s="73" t="s">
        <v>20354</v>
      </c>
      <c r="D361" s="127"/>
      <c r="E361" s="73">
        <v>16</v>
      </c>
      <c r="F361" s="73" t="s">
        <v>19732</v>
      </c>
      <c r="G361" s="73" t="s">
        <v>20371</v>
      </c>
      <c r="H361" s="73" t="s">
        <v>20372</v>
      </c>
      <c r="I361" s="73" t="s">
        <v>20373</v>
      </c>
      <c r="J361" s="16" t="s">
        <v>20374</v>
      </c>
      <c r="K361" s="128"/>
    </row>
    <row r="362" spans="1:11" ht="51" x14ac:dyDescent="0.25">
      <c r="A362" s="16">
        <v>6</v>
      </c>
      <c r="B362" s="73" t="s">
        <v>20375</v>
      </c>
      <c r="C362" s="73" t="s">
        <v>20354</v>
      </c>
      <c r="D362" s="127"/>
      <c r="E362" s="73">
        <v>25</v>
      </c>
      <c r="F362" s="73" t="s">
        <v>19732</v>
      </c>
      <c r="G362" s="73" t="s">
        <v>20376</v>
      </c>
      <c r="H362" s="73" t="s">
        <v>20377</v>
      </c>
      <c r="I362" s="73" t="s">
        <v>20378</v>
      </c>
      <c r="J362" s="16" t="s">
        <v>19914</v>
      </c>
      <c r="K362" s="750"/>
    </row>
    <row r="363" spans="1:11" s="781" customFormat="1" ht="76.5" x14ac:dyDescent="0.25">
      <c r="A363" s="16">
        <v>0</v>
      </c>
      <c r="B363" s="73" t="s">
        <v>20379</v>
      </c>
      <c r="C363" s="73" t="s">
        <v>20354</v>
      </c>
      <c r="D363" s="127"/>
      <c r="E363" s="73">
        <v>0</v>
      </c>
      <c r="F363" s="73" t="s">
        <v>20380</v>
      </c>
      <c r="G363" s="73"/>
      <c r="H363" s="73" t="s">
        <v>19800</v>
      </c>
      <c r="I363" s="73"/>
      <c r="J363" s="16" t="s">
        <v>20381</v>
      </c>
      <c r="K363" s="780"/>
    </row>
    <row r="364" spans="1:11" ht="51" x14ac:dyDescent="0.25">
      <c r="A364" s="16">
        <v>7</v>
      </c>
      <c r="B364" s="73" t="s">
        <v>20382</v>
      </c>
      <c r="C364" s="73" t="s">
        <v>20354</v>
      </c>
      <c r="D364" s="127"/>
      <c r="E364" s="73">
        <v>8</v>
      </c>
      <c r="F364" s="73" t="s">
        <v>19209</v>
      </c>
      <c r="G364" s="73" t="s">
        <v>20383</v>
      </c>
      <c r="H364" s="73" t="s">
        <v>20384</v>
      </c>
      <c r="I364" s="73" t="s">
        <v>20385</v>
      </c>
      <c r="J364" s="16" t="s">
        <v>19914</v>
      </c>
      <c r="K364" s="750"/>
    </row>
    <row r="365" spans="1:11" ht="51" x14ac:dyDescent="0.25">
      <c r="A365" s="16">
        <v>8</v>
      </c>
      <c r="B365" s="73" t="s">
        <v>20386</v>
      </c>
      <c r="C365" s="73" t="s">
        <v>20354</v>
      </c>
      <c r="D365" s="127"/>
      <c r="E365" s="73">
        <v>7</v>
      </c>
      <c r="F365" s="73" t="s">
        <v>19209</v>
      </c>
      <c r="G365" s="73" t="s">
        <v>20387</v>
      </c>
      <c r="H365" s="73" t="s">
        <v>20388</v>
      </c>
      <c r="I365" s="73" t="s">
        <v>20389</v>
      </c>
      <c r="J365" s="16" t="s">
        <v>19288</v>
      </c>
      <c r="K365" s="750"/>
    </row>
    <row r="366" spans="1:11" ht="51" x14ac:dyDescent="0.25">
      <c r="A366" s="16">
        <v>9</v>
      </c>
      <c r="B366" s="73" t="s">
        <v>20390</v>
      </c>
      <c r="C366" s="73" t="s">
        <v>20354</v>
      </c>
      <c r="D366" s="127"/>
      <c r="E366" s="73">
        <v>1.5</v>
      </c>
      <c r="F366" s="73" t="s">
        <v>20391</v>
      </c>
      <c r="G366" s="73" t="s">
        <v>20392</v>
      </c>
      <c r="H366" s="73" t="s">
        <v>19201</v>
      </c>
      <c r="I366" s="73" t="s">
        <v>19201</v>
      </c>
      <c r="J366" s="16" t="s">
        <v>19374</v>
      </c>
      <c r="K366" s="750"/>
    </row>
    <row r="367" spans="1:11" ht="51" x14ac:dyDescent="0.25">
      <c r="A367" s="16">
        <v>10</v>
      </c>
      <c r="B367" s="73" t="s">
        <v>20393</v>
      </c>
      <c r="C367" s="73" t="s">
        <v>20354</v>
      </c>
      <c r="D367" s="127"/>
      <c r="E367" s="73">
        <v>5</v>
      </c>
      <c r="F367" s="73" t="s">
        <v>19209</v>
      </c>
      <c r="G367" s="73" t="s">
        <v>20394</v>
      </c>
      <c r="H367" s="73" t="s">
        <v>20395</v>
      </c>
      <c r="I367" s="73" t="s">
        <v>20396</v>
      </c>
      <c r="J367" s="16" t="s">
        <v>19462</v>
      </c>
      <c r="K367" s="750"/>
    </row>
    <row r="368" spans="1:11" ht="51" x14ac:dyDescent="0.25">
      <c r="A368" s="16">
        <v>11</v>
      </c>
      <c r="B368" s="73" t="s">
        <v>20397</v>
      </c>
      <c r="C368" s="73" t="s">
        <v>20354</v>
      </c>
      <c r="D368" s="127"/>
      <c r="E368" s="73">
        <v>7</v>
      </c>
      <c r="F368" s="73" t="s">
        <v>19765</v>
      </c>
      <c r="G368" s="73" t="s">
        <v>20398</v>
      </c>
      <c r="H368" s="73" t="s">
        <v>20399</v>
      </c>
      <c r="I368" s="73" t="s">
        <v>20400</v>
      </c>
      <c r="J368" s="16" t="s">
        <v>19305</v>
      </c>
      <c r="K368" s="750"/>
    </row>
    <row r="369" spans="1:11" ht="51" x14ac:dyDescent="0.25">
      <c r="A369" s="16">
        <v>12</v>
      </c>
      <c r="B369" s="73" t="s">
        <v>20401</v>
      </c>
      <c r="C369" s="73" t="s">
        <v>20354</v>
      </c>
      <c r="D369" s="127"/>
      <c r="E369" s="73">
        <v>12.196199999999999</v>
      </c>
      <c r="F369" s="782" t="s">
        <v>20402</v>
      </c>
      <c r="G369" s="73" t="s">
        <v>19209</v>
      </c>
      <c r="H369" s="73" t="s">
        <v>20403</v>
      </c>
      <c r="I369" s="73" t="s">
        <v>20404</v>
      </c>
      <c r="J369" s="16" t="s">
        <v>20405</v>
      </c>
      <c r="K369" s="750"/>
    </row>
    <row r="370" spans="1:11" ht="76.5" x14ac:dyDescent="0.25">
      <c r="A370" s="16">
        <v>13</v>
      </c>
      <c r="B370" s="783" t="s">
        <v>20406</v>
      </c>
      <c r="C370" s="784" t="s">
        <v>12555</v>
      </c>
      <c r="D370" s="339"/>
      <c r="E370" s="759">
        <v>3.6</v>
      </c>
      <c r="F370" s="783" t="s">
        <v>20407</v>
      </c>
      <c r="G370" s="73" t="s">
        <v>20408</v>
      </c>
      <c r="H370" s="759" t="s">
        <v>20007</v>
      </c>
      <c r="I370" s="759" t="s">
        <v>20008</v>
      </c>
      <c r="J370" s="785" t="s">
        <v>20409</v>
      </c>
      <c r="K370" s="750"/>
    </row>
    <row r="371" spans="1:11" ht="63.75" x14ac:dyDescent="0.25">
      <c r="A371" s="751"/>
      <c r="B371" s="752" t="s">
        <v>1468</v>
      </c>
      <c r="C371" s="752">
        <v>13</v>
      </c>
      <c r="D371" s="753"/>
      <c r="E371" s="752">
        <f>SUM(E357:E370)</f>
        <v>137.1962</v>
      </c>
      <c r="F371" s="752"/>
      <c r="G371" s="752"/>
      <c r="H371" s="752"/>
      <c r="I371" s="752"/>
      <c r="J371" s="751"/>
      <c r="K371" s="750"/>
    </row>
    <row r="372" spans="1:11" ht="127.5" x14ac:dyDescent="0.25">
      <c r="A372" s="16">
        <v>1</v>
      </c>
      <c r="B372" s="73" t="s">
        <v>20410</v>
      </c>
      <c r="C372" s="73" t="s">
        <v>539</v>
      </c>
      <c r="D372" s="127"/>
      <c r="E372" s="73">
        <v>21600</v>
      </c>
      <c r="F372" s="73" t="s">
        <v>20411</v>
      </c>
      <c r="G372" s="73" t="s">
        <v>20412</v>
      </c>
      <c r="H372" s="73" t="s">
        <v>20413</v>
      </c>
      <c r="I372" s="73" t="s">
        <v>20414</v>
      </c>
      <c r="J372" s="16" t="s">
        <v>20415</v>
      </c>
      <c r="K372" s="750"/>
    </row>
    <row r="373" spans="1:11" ht="141" thickBot="1" x14ac:dyDescent="0.3">
      <c r="A373" s="16">
        <v>2</v>
      </c>
      <c r="B373" s="73" t="s">
        <v>6438</v>
      </c>
      <c r="C373" s="73" t="s">
        <v>539</v>
      </c>
      <c r="D373" s="127"/>
      <c r="E373" s="73">
        <v>17271</v>
      </c>
      <c r="F373" s="73" t="s">
        <v>20416</v>
      </c>
      <c r="G373" s="73" t="s">
        <v>20417</v>
      </c>
      <c r="H373" s="73" t="s">
        <v>20418</v>
      </c>
      <c r="I373" s="73" t="s">
        <v>20419</v>
      </c>
      <c r="J373" s="16" t="s">
        <v>20420</v>
      </c>
      <c r="K373" s="750"/>
    </row>
    <row r="374" spans="1:11" ht="127.5" x14ac:dyDescent="0.25">
      <c r="A374" s="16">
        <v>3</v>
      </c>
      <c r="B374" s="73" t="s">
        <v>20421</v>
      </c>
      <c r="C374" s="73" t="s">
        <v>539</v>
      </c>
      <c r="D374" s="127"/>
      <c r="E374" s="73">
        <v>19837</v>
      </c>
      <c r="F374" s="73" t="s">
        <v>20422</v>
      </c>
      <c r="G374" s="73" t="s">
        <v>20423</v>
      </c>
      <c r="H374" s="786" t="s">
        <v>20424</v>
      </c>
      <c r="I374" s="786" t="s">
        <v>20425</v>
      </c>
      <c r="J374" s="16" t="s">
        <v>20426</v>
      </c>
      <c r="K374" s="750"/>
    </row>
    <row r="375" spans="1:11" ht="25.5" x14ac:dyDescent="0.25">
      <c r="A375" s="751"/>
      <c r="B375" s="752" t="s">
        <v>4845</v>
      </c>
      <c r="C375" s="752">
        <v>3</v>
      </c>
      <c r="D375" s="753"/>
      <c r="E375" s="752">
        <f>SUM(E372:E374)</f>
        <v>58708</v>
      </c>
      <c r="F375" s="752"/>
      <c r="G375" s="752"/>
      <c r="H375" s="752"/>
      <c r="I375" s="752"/>
      <c r="J375" s="751"/>
      <c r="K375" s="750"/>
    </row>
    <row r="376" spans="1:11" ht="38.25" x14ac:dyDescent="0.25">
      <c r="A376" s="769"/>
      <c r="B376" s="770" t="s">
        <v>1484</v>
      </c>
      <c r="C376" s="770">
        <f>C375+C371+C356+C259+C177</f>
        <v>302</v>
      </c>
      <c r="D376" s="770"/>
      <c r="E376" s="770">
        <f>E375+E371+E356+E259+E177</f>
        <v>114566.41959999999</v>
      </c>
      <c r="F376" s="770"/>
      <c r="G376" s="770"/>
      <c r="H376" s="770"/>
      <c r="I376" s="770"/>
      <c r="J376" s="769"/>
      <c r="K376" s="750"/>
    </row>
    <row r="377" spans="1:11" ht="47.25" x14ac:dyDescent="0.25">
      <c r="A377" s="717"/>
      <c r="B377" s="787" t="s">
        <v>1486</v>
      </c>
      <c r="C377" s="787">
        <f>C376+C52</f>
        <v>331</v>
      </c>
      <c r="D377" s="787"/>
      <c r="E377" s="787">
        <f>E376+E52</f>
        <v>233865.93660000002</v>
      </c>
      <c r="F377" s="787"/>
      <c r="G377" s="787"/>
      <c r="H377" s="787"/>
      <c r="I377" s="787"/>
      <c r="J377" s="717"/>
      <c r="K377" s="750"/>
    </row>
  </sheetData>
  <mergeCells count="4">
    <mergeCell ref="A1:J1"/>
    <mergeCell ref="A2:J2"/>
    <mergeCell ref="A6:J6"/>
    <mergeCell ref="A53:J5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5"/>
  <sheetViews>
    <sheetView topLeftCell="A7" workbookViewId="0">
      <selection activeCell="B9" sqref="B9:H9"/>
    </sheetView>
  </sheetViews>
  <sheetFormatPr defaultColWidth="9.140625" defaultRowHeight="12.75" x14ac:dyDescent="0.2"/>
  <cols>
    <col min="1" max="1" width="4.42578125" style="39" customWidth="1"/>
    <col min="2" max="2" width="20.140625" style="1" customWidth="1"/>
    <col min="3" max="3" width="19" style="1" customWidth="1"/>
    <col min="4" max="4" width="12" style="1" customWidth="1"/>
    <col min="5" max="5" width="22.140625" style="12" customWidth="1"/>
    <col min="6" max="6" width="24.5703125" style="1" customWidth="1"/>
    <col min="7" max="7" width="17.140625" style="1" customWidth="1"/>
    <col min="8" max="8" width="22.85546875" style="1" customWidth="1"/>
    <col min="9" max="9" width="36.7109375" style="1" customWidth="1"/>
    <col min="10" max="16384" width="9.140625" style="1"/>
  </cols>
  <sheetData>
    <row r="1" spans="1:9" ht="22.5" customHeight="1" x14ac:dyDescent="0.3">
      <c r="A1" s="1023"/>
      <c r="B1" s="1024"/>
      <c r="C1" s="1024"/>
      <c r="D1" s="1024"/>
      <c r="E1" s="1024"/>
      <c r="F1" s="1024"/>
      <c r="G1" s="1024"/>
      <c r="H1" s="1024"/>
    </row>
    <row r="2" spans="1:9" ht="26.25" customHeight="1" x14ac:dyDescent="0.2">
      <c r="A2" s="1025" t="s">
        <v>0</v>
      </c>
      <c r="B2" s="1026"/>
      <c r="C2" s="1026"/>
      <c r="D2" s="1026"/>
      <c r="E2" s="1026"/>
      <c r="F2" s="1026"/>
      <c r="G2" s="1026"/>
      <c r="H2" s="1026"/>
    </row>
    <row r="3" spans="1:9" ht="30" customHeight="1" thickBot="1" x14ac:dyDescent="0.25">
      <c r="A3" s="1097" t="s">
        <v>47</v>
      </c>
      <c r="B3" s="1098"/>
      <c r="C3" s="1098"/>
      <c r="D3" s="1098"/>
      <c r="E3" s="1098"/>
      <c r="F3" s="1098"/>
      <c r="G3" s="1098"/>
      <c r="H3" s="1098"/>
    </row>
    <row r="4" spans="1:9" ht="11.25" customHeight="1" x14ac:dyDescent="0.2">
      <c r="A4" s="1099" t="s">
        <v>1</v>
      </c>
      <c r="B4" s="1102" t="s">
        <v>2</v>
      </c>
      <c r="C4" s="1102" t="s">
        <v>3</v>
      </c>
      <c r="D4" s="1102" t="s">
        <v>4</v>
      </c>
      <c r="E4" s="1102" t="s">
        <v>5</v>
      </c>
      <c r="F4" s="1102" t="s">
        <v>21</v>
      </c>
      <c r="G4" s="1102" t="s">
        <v>6</v>
      </c>
      <c r="H4" s="1102" t="s">
        <v>7</v>
      </c>
    </row>
    <row r="5" spans="1:9" ht="11.25" customHeight="1" x14ac:dyDescent="0.2">
      <c r="A5" s="1100"/>
      <c r="B5" s="1103"/>
      <c r="C5" s="1103"/>
      <c r="D5" s="1103"/>
      <c r="E5" s="1103"/>
      <c r="F5" s="1103"/>
      <c r="G5" s="1103"/>
      <c r="H5" s="1103"/>
    </row>
    <row r="6" spans="1:9" ht="51.75" customHeight="1" thickBot="1" x14ac:dyDescent="0.25">
      <c r="A6" s="1101"/>
      <c r="B6" s="1104"/>
      <c r="C6" s="1104"/>
      <c r="D6" s="1104"/>
      <c r="E6" s="1104"/>
      <c r="F6" s="1104"/>
      <c r="G6" s="1104"/>
      <c r="H6" s="1104"/>
    </row>
    <row r="7" spans="1:9" x14ac:dyDescent="0.2">
      <c r="A7" s="38">
        <v>1</v>
      </c>
      <c r="B7" s="2">
        <v>2</v>
      </c>
      <c r="C7" s="2">
        <v>3</v>
      </c>
      <c r="D7" s="2">
        <v>4</v>
      </c>
      <c r="E7" s="2">
        <v>5</v>
      </c>
      <c r="F7" s="2">
        <v>6</v>
      </c>
      <c r="G7" s="4">
        <v>7</v>
      </c>
      <c r="H7" s="4">
        <v>8</v>
      </c>
    </row>
    <row r="8" spans="1:9" ht="14.25" x14ac:dyDescent="0.2">
      <c r="A8" s="1079" t="s">
        <v>23</v>
      </c>
      <c r="B8" s="1080"/>
      <c r="C8" s="1080"/>
      <c r="D8" s="1080"/>
      <c r="E8" s="1080"/>
      <c r="F8" s="1080"/>
      <c r="G8" s="1080"/>
      <c r="H8" s="1081"/>
      <c r="I8" s="3"/>
    </row>
    <row r="9" spans="1:9" ht="25.5" customHeight="1" x14ac:dyDescent="0.2">
      <c r="A9" s="55"/>
      <c r="B9" s="1039" t="s">
        <v>8</v>
      </c>
      <c r="C9" s="1082"/>
      <c r="D9" s="1082"/>
      <c r="E9" s="1082"/>
      <c r="F9" s="1082"/>
      <c r="G9" s="1082"/>
      <c r="H9" s="1083"/>
      <c r="I9" s="3"/>
    </row>
    <row r="10" spans="1:9" ht="38.25" x14ac:dyDescent="0.2">
      <c r="A10" s="56">
        <v>1</v>
      </c>
      <c r="B10" s="57" t="s">
        <v>48</v>
      </c>
      <c r="C10" s="58" t="s">
        <v>25</v>
      </c>
      <c r="D10" s="59">
        <v>2E-3</v>
      </c>
      <c r="E10" s="60" t="s">
        <v>50</v>
      </c>
      <c r="F10" s="61" t="s">
        <v>51</v>
      </c>
      <c r="G10" s="62"/>
      <c r="H10" s="135" t="s">
        <v>374</v>
      </c>
      <c r="I10" s="3"/>
    </row>
    <row r="11" spans="1:9" ht="63.75" x14ac:dyDescent="0.2">
      <c r="A11" s="63">
        <v>2</v>
      </c>
      <c r="B11" s="64" t="s">
        <v>49</v>
      </c>
      <c r="C11" s="65" t="s">
        <v>27</v>
      </c>
      <c r="D11" s="59">
        <v>62.7</v>
      </c>
      <c r="E11" s="61" t="s">
        <v>52</v>
      </c>
      <c r="F11" s="66" t="s">
        <v>31</v>
      </c>
      <c r="G11" s="62"/>
      <c r="H11" s="135" t="s">
        <v>375</v>
      </c>
      <c r="I11" s="3"/>
    </row>
    <row r="12" spans="1:9" ht="21" customHeight="1" x14ac:dyDescent="0.2">
      <c r="A12" s="67"/>
      <c r="B12" s="1090" t="s">
        <v>9</v>
      </c>
      <c r="C12" s="1091"/>
      <c r="D12" s="1091"/>
      <c r="E12" s="1091"/>
      <c r="F12" s="1091"/>
      <c r="G12" s="1091"/>
      <c r="H12" s="1091"/>
      <c r="I12" s="3"/>
    </row>
    <row r="13" spans="1:9" ht="285" customHeight="1" x14ac:dyDescent="0.2">
      <c r="A13" s="68">
        <v>1</v>
      </c>
      <c r="B13" s="42" t="s">
        <v>53</v>
      </c>
      <c r="C13" s="69" t="s">
        <v>30</v>
      </c>
      <c r="D13" s="42" t="s">
        <v>32</v>
      </c>
      <c r="E13" s="70" t="s">
        <v>54</v>
      </c>
      <c r="F13" s="70" t="s">
        <v>55</v>
      </c>
      <c r="G13" s="51"/>
      <c r="H13" s="70" t="s">
        <v>56</v>
      </c>
      <c r="I13" s="3"/>
    </row>
    <row r="14" spans="1:9" ht="21.75" customHeight="1" x14ac:dyDescent="0.2">
      <c r="A14" s="28"/>
      <c r="B14" s="1033" t="s">
        <v>10</v>
      </c>
      <c r="C14" s="1034"/>
      <c r="D14" s="1034"/>
      <c r="E14" s="1034"/>
      <c r="F14" s="1034"/>
      <c r="G14" s="1034"/>
      <c r="H14" s="1035"/>
    </row>
    <row r="15" spans="1:9" ht="21.75" customHeight="1" x14ac:dyDescent="0.2">
      <c r="A15" s="29"/>
      <c r="B15" s="1036" t="s">
        <v>8</v>
      </c>
      <c r="C15" s="1084"/>
      <c r="D15" s="1084"/>
      <c r="E15" s="1084"/>
      <c r="F15" s="1084"/>
      <c r="G15" s="1084"/>
      <c r="H15" s="1085"/>
    </row>
    <row r="16" spans="1:9" s="7" customFormat="1" ht="50.25" customHeight="1" x14ac:dyDescent="0.2">
      <c r="A16" s="30">
        <v>1</v>
      </c>
      <c r="B16" s="52" t="s">
        <v>330</v>
      </c>
      <c r="C16" s="71" t="s">
        <v>22</v>
      </c>
      <c r="D16" s="72">
        <v>140</v>
      </c>
      <c r="E16" s="73" t="s">
        <v>331</v>
      </c>
      <c r="F16" s="73" t="s">
        <v>332</v>
      </c>
      <c r="G16" s="74"/>
      <c r="H16" s="52" t="s">
        <v>333</v>
      </c>
      <c r="I16" s="75"/>
    </row>
    <row r="17" spans="1:10" ht="25.5" customHeight="1" x14ac:dyDescent="0.2">
      <c r="A17" s="30"/>
      <c r="B17" s="1090" t="s">
        <v>9</v>
      </c>
      <c r="C17" s="1091"/>
      <c r="D17" s="1091"/>
      <c r="E17" s="1091"/>
      <c r="F17" s="1091"/>
      <c r="G17" s="1091"/>
      <c r="H17" s="1091"/>
      <c r="I17" s="75"/>
    </row>
    <row r="18" spans="1:10" ht="43.5" customHeight="1" x14ac:dyDescent="0.2">
      <c r="A18" s="27">
        <v>1</v>
      </c>
      <c r="B18" s="16" t="s">
        <v>334</v>
      </c>
      <c r="C18" s="16" t="s">
        <v>211</v>
      </c>
      <c r="D18" s="76" t="s">
        <v>335</v>
      </c>
      <c r="E18" s="16"/>
      <c r="F18" s="16" t="s">
        <v>329</v>
      </c>
      <c r="G18" s="77"/>
      <c r="H18" s="78" t="s">
        <v>336</v>
      </c>
      <c r="I18" s="75"/>
    </row>
    <row r="19" spans="1:10" ht="24" customHeight="1" x14ac:dyDescent="0.2">
      <c r="A19" s="27"/>
      <c r="B19" s="1092" t="s">
        <v>19</v>
      </c>
      <c r="C19" s="1092"/>
      <c r="D19" s="1092"/>
      <c r="E19" s="1092"/>
      <c r="F19" s="1092"/>
      <c r="G19" s="1092"/>
      <c r="H19" s="1092"/>
    </row>
    <row r="20" spans="1:10" ht="23.25" customHeight="1" x14ac:dyDescent="0.2">
      <c r="A20" s="29"/>
      <c r="B20" s="1055" t="s">
        <v>8</v>
      </c>
      <c r="C20" s="1093"/>
      <c r="D20" s="1093"/>
      <c r="E20" s="1093"/>
      <c r="F20" s="1093"/>
      <c r="G20" s="1093"/>
      <c r="H20" s="1093"/>
    </row>
    <row r="21" spans="1:10" ht="57" customHeight="1" x14ac:dyDescent="0.2">
      <c r="A21" s="31">
        <v>1</v>
      </c>
      <c r="B21" s="42" t="s">
        <v>57</v>
      </c>
      <c r="C21" s="71" t="s">
        <v>22</v>
      </c>
      <c r="D21" s="79">
        <v>159.2611</v>
      </c>
      <c r="E21" s="42" t="s">
        <v>58</v>
      </c>
      <c r="F21" s="42" t="s">
        <v>59</v>
      </c>
      <c r="G21" s="14"/>
      <c r="H21" s="42" t="s">
        <v>63</v>
      </c>
      <c r="I21" s="53"/>
      <c r="J21" s="50"/>
    </row>
    <row r="22" spans="1:10" ht="58.5" customHeight="1" x14ac:dyDescent="0.2">
      <c r="A22" s="31">
        <v>2</v>
      </c>
      <c r="B22" s="42" t="s">
        <v>60</v>
      </c>
      <c r="C22" s="71" t="s">
        <v>22</v>
      </c>
      <c r="D22" s="79">
        <v>105.18640000000001</v>
      </c>
      <c r="E22" s="42" t="s">
        <v>61</v>
      </c>
      <c r="F22" s="42" t="s">
        <v>62</v>
      </c>
      <c r="G22" s="14"/>
      <c r="H22" s="42" t="s">
        <v>63</v>
      </c>
      <c r="I22" s="53"/>
      <c r="J22" s="50"/>
    </row>
    <row r="23" spans="1:10" ht="57.75" customHeight="1" x14ac:dyDescent="0.2">
      <c r="A23" s="31">
        <v>3</v>
      </c>
      <c r="B23" s="42" t="s">
        <v>64</v>
      </c>
      <c r="C23" s="42" t="s">
        <v>24</v>
      </c>
      <c r="D23" s="79">
        <v>227.8</v>
      </c>
      <c r="E23" s="42" t="s">
        <v>65</v>
      </c>
      <c r="F23" s="42" t="s">
        <v>66</v>
      </c>
      <c r="G23" s="14"/>
      <c r="H23" s="42" t="s">
        <v>63</v>
      </c>
      <c r="I23" s="80"/>
      <c r="J23" s="7"/>
    </row>
    <row r="24" spans="1:10" ht="57" customHeight="1" x14ac:dyDescent="0.2">
      <c r="A24" s="31">
        <v>4</v>
      </c>
      <c r="B24" s="42" t="s">
        <v>67</v>
      </c>
      <c r="C24" s="42" t="s">
        <v>24</v>
      </c>
      <c r="D24" s="79">
        <v>56.1</v>
      </c>
      <c r="E24" s="42" t="s">
        <v>68</v>
      </c>
      <c r="F24" s="42" t="s">
        <v>66</v>
      </c>
      <c r="G24" s="14"/>
      <c r="H24" s="42" t="s">
        <v>63</v>
      </c>
      <c r="I24" s="80"/>
      <c r="J24" s="7"/>
    </row>
    <row r="25" spans="1:10" ht="81" customHeight="1" x14ac:dyDescent="0.2">
      <c r="A25" s="31">
        <v>5</v>
      </c>
      <c r="B25" s="42" t="s">
        <v>69</v>
      </c>
      <c r="C25" s="52" t="s">
        <v>25</v>
      </c>
      <c r="D25" s="79">
        <v>0.01</v>
      </c>
      <c r="E25" s="42" t="s">
        <v>70</v>
      </c>
      <c r="F25" s="42" t="s">
        <v>71</v>
      </c>
      <c r="G25" s="14"/>
      <c r="H25" s="42" t="s">
        <v>63</v>
      </c>
    </row>
    <row r="26" spans="1:10" ht="25.9" customHeight="1" x14ac:dyDescent="0.2">
      <c r="A26" s="31"/>
      <c r="B26" s="1087" t="s">
        <v>26</v>
      </c>
      <c r="C26" s="1088"/>
      <c r="D26" s="1088"/>
      <c r="E26" s="1088"/>
      <c r="F26" s="1088"/>
      <c r="G26" s="1088"/>
      <c r="H26" s="1089"/>
    </row>
    <row r="27" spans="1:10" ht="23.25" customHeight="1" x14ac:dyDescent="0.2">
      <c r="A27" s="31"/>
      <c r="B27" s="1054" t="s">
        <v>11</v>
      </c>
      <c r="C27" s="1086"/>
      <c r="D27" s="1086"/>
      <c r="E27" s="1086"/>
      <c r="F27" s="1086"/>
      <c r="G27" s="1086"/>
      <c r="H27" s="1086"/>
    </row>
    <row r="28" spans="1:10" ht="120" customHeight="1" x14ac:dyDescent="0.2">
      <c r="A28" s="33">
        <v>1</v>
      </c>
      <c r="B28" s="16" t="s">
        <v>72</v>
      </c>
      <c r="C28" s="71" t="s">
        <v>22</v>
      </c>
      <c r="D28" s="81">
        <v>90.666200000000003</v>
      </c>
      <c r="E28" s="16" t="s">
        <v>73</v>
      </c>
      <c r="F28" s="16" t="s">
        <v>74</v>
      </c>
      <c r="G28" s="82"/>
      <c r="H28" s="16" t="s">
        <v>75</v>
      </c>
    </row>
    <row r="29" spans="1:10" ht="24.6" customHeight="1" x14ac:dyDescent="0.2">
      <c r="A29" s="33"/>
      <c r="B29" s="1090" t="s">
        <v>9</v>
      </c>
      <c r="C29" s="1091"/>
      <c r="D29" s="1091"/>
      <c r="E29" s="1091"/>
      <c r="F29" s="1091"/>
      <c r="G29" s="1091"/>
      <c r="H29" s="1091"/>
    </row>
    <row r="30" spans="1:10" ht="58.15" customHeight="1" x14ac:dyDescent="0.2">
      <c r="A30" s="33">
        <v>1</v>
      </c>
      <c r="B30" s="78" t="s">
        <v>79</v>
      </c>
      <c r="C30" s="78" t="s">
        <v>78</v>
      </c>
      <c r="D30" s="83" t="s">
        <v>77</v>
      </c>
      <c r="E30" s="51"/>
      <c r="F30" s="16" t="s">
        <v>329</v>
      </c>
      <c r="G30" s="16"/>
      <c r="H30" s="78" t="s">
        <v>76</v>
      </c>
    </row>
    <row r="31" spans="1:10" ht="25.5" customHeight="1" x14ac:dyDescent="0.2">
      <c r="A31" s="28"/>
      <c r="B31" s="1105" t="s">
        <v>12</v>
      </c>
      <c r="C31" s="1105"/>
      <c r="D31" s="1105"/>
      <c r="E31" s="1105"/>
      <c r="F31" s="1105"/>
      <c r="G31" s="1105"/>
      <c r="H31" s="1105"/>
    </row>
    <row r="32" spans="1:10" ht="24" customHeight="1" x14ac:dyDescent="0.2">
      <c r="A32" s="84"/>
      <c r="B32" s="1054" t="s">
        <v>11</v>
      </c>
      <c r="C32" s="1086"/>
      <c r="D32" s="1086"/>
      <c r="E32" s="1086"/>
      <c r="F32" s="1086"/>
      <c r="G32" s="1086"/>
      <c r="H32" s="1086"/>
    </row>
    <row r="33" spans="1:8" ht="96.6" customHeight="1" x14ac:dyDescent="0.2">
      <c r="A33" s="84">
        <v>1</v>
      </c>
      <c r="B33" s="14" t="s">
        <v>80</v>
      </c>
      <c r="C33" s="52" t="s">
        <v>25</v>
      </c>
      <c r="D33" s="85">
        <v>0.03</v>
      </c>
      <c r="E33" s="86" t="s">
        <v>132</v>
      </c>
      <c r="F33" s="86" t="s">
        <v>133</v>
      </c>
      <c r="G33" s="13"/>
      <c r="H33" s="52" t="s">
        <v>114</v>
      </c>
    </row>
    <row r="34" spans="1:8" ht="57.75" customHeight="1" x14ac:dyDescent="0.2">
      <c r="A34" s="84">
        <v>2</v>
      </c>
      <c r="B34" s="14" t="s">
        <v>81</v>
      </c>
      <c r="C34" s="52" t="s">
        <v>119</v>
      </c>
      <c r="D34" s="87">
        <v>26</v>
      </c>
      <c r="E34" s="71" t="s">
        <v>134</v>
      </c>
      <c r="F34" s="71" t="s">
        <v>135</v>
      </c>
      <c r="G34" s="13"/>
      <c r="H34" s="52" t="s">
        <v>114</v>
      </c>
    </row>
    <row r="35" spans="1:8" ht="60" customHeight="1" x14ac:dyDescent="0.2">
      <c r="A35" s="31">
        <v>3</v>
      </c>
      <c r="B35" s="14" t="s">
        <v>82</v>
      </c>
      <c r="C35" s="71" t="s">
        <v>22</v>
      </c>
      <c r="D35" s="85">
        <v>0.4</v>
      </c>
      <c r="E35" s="71" t="s">
        <v>136</v>
      </c>
      <c r="F35" s="88" t="s">
        <v>137</v>
      </c>
      <c r="G35" s="13"/>
      <c r="H35" s="52" t="s">
        <v>114</v>
      </c>
    </row>
    <row r="36" spans="1:8" ht="57.75" customHeight="1" x14ac:dyDescent="0.2">
      <c r="A36" s="31">
        <v>4</v>
      </c>
      <c r="B36" s="52" t="s">
        <v>83</v>
      </c>
      <c r="C36" s="71" t="s">
        <v>22</v>
      </c>
      <c r="D36" s="87">
        <v>3</v>
      </c>
      <c r="E36" s="71" t="s">
        <v>138</v>
      </c>
      <c r="F36" s="88" t="s">
        <v>139</v>
      </c>
      <c r="G36" s="13"/>
      <c r="H36" s="52" t="s">
        <v>114</v>
      </c>
    </row>
    <row r="37" spans="1:8" ht="74.25" customHeight="1" x14ac:dyDescent="0.2">
      <c r="A37" s="31">
        <v>5</v>
      </c>
      <c r="B37" s="14" t="s">
        <v>84</v>
      </c>
      <c r="C37" s="52" t="s">
        <v>33</v>
      </c>
      <c r="D37" s="85">
        <v>11.5</v>
      </c>
      <c r="E37" s="71" t="s">
        <v>155</v>
      </c>
      <c r="F37" s="71" t="s">
        <v>156</v>
      </c>
      <c r="G37" s="13"/>
      <c r="H37" s="52" t="s">
        <v>114</v>
      </c>
    </row>
    <row r="38" spans="1:8" ht="43.5" customHeight="1" x14ac:dyDescent="0.2">
      <c r="A38" s="31">
        <v>6</v>
      </c>
      <c r="B38" s="14" t="s">
        <v>85</v>
      </c>
      <c r="C38" s="71" t="s">
        <v>22</v>
      </c>
      <c r="D38" s="85">
        <v>5.4</v>
      </c>
      <c r="E38" s="88" t="s">
        <v>140</v>
      </c>
      <c r="F38" s="88" t="s">
        <v>135</v>
      </c>
      <c r="G38" s="13"/>
      <c r="H38" s="52" t="s">
        <v>114</v>
      </c>
    </row>
    <row r="39" spans="1:8" ht="56.25" customHeight="1" x14ac:dyDescent="0.2">
      <c r="A39" s="31">
        <v>7</v>
      </c>
      <c r="B39" s="14" t="s">
        <v>86</v>
      </c>
      <c r="C39" s="52" t="s">
        <v>25</v>
      </c>
      <c r="D39" s="85">
        <v>0.01</v>
      </c>
      <c r="E39" s="88" t="s">
        <v>152</v>
      </c>
      <c r="F39" s="88" t="s">
        <v>153</v>
      </c>
      <c r="G39" s="13"/>
      <c r="H39" s="52" t="s">
        <v>114</v>
      </c>
    </row>
    <row r="40" spans="1:8" ht="58.5" customHeight="1" x14ac:dyDescent="0.2">
      <c r="A40" s="31">
        <v>8</v>
      </c>
      <c r="B40" s="14" t="s">
        <v>87</v>
      </c>
      <c r="C40" s="71" t="s">
        <v>22</v>
      </c>
      <c r="D40" s="87">
        <v>9</v>
      </c>
      <c r="E40" s="88" t="s">
        <v>141</v>
      </c>
      <c r="F40" s="88" t="s">
        <v>142</v>
      </c>
      <c r="G40" s="13"/>
      <c r="H40" s="52" t="s">
        <v>115</v>
      </c>
    </row>
    <row r="41" spans="1:8" ht="72.75" customHeight="1" x14ac:dyDescent="0.2">
      <c r="A41" s="31">
        <v>9</v>
      </c>
      <c r="B41" s="14" t="s">
        <v>88</v>
      </c>
      <c r="C41" s="52" t="s">
        <v>25</v>
      </c>
      <c r="D41" s="89">
        <v>1E-3</v>
      </c>
      <c r="E41" s="88" t="s">
        <v>152</v>
      </c>
      <c r="F41" s="88" t="s">
        <v>153</v>
      </c>
      <c r="G41" s="13"/>
      <c r="H41" s="52" t="s">
        <v>115</v>
      </c>
    </row>
    <row r="42" spans="1:8" ht="72.75" customHeight="1" x14ac:dyDescent="0.2">
      <c r="A42" s="31">
        <v>10</v>
      </c>
      <c r="B42" s="14" t="s">
        <v>89</v>
      </c>
      <c r="C42" s="52" t="s">
        <v>25</v>
      </c>
      <c r="D42" s="85">
        <v>15.7</v>
      </c>
      <c r="E42" s="71" t="s">
        <v>154</v>
      </c>
      <c r="F42" s="71" t="s">
        <v>34</v>
      </c>
      <c r="G42" s="13"/>
      <c r="H42" s="52" t="s">
        <v>115</v>
      </c>
    </row>
    <row r="43" spans="1:8" ht="72.75" customHeight="1" x14ac:dyDescent="0.2">
      <c r="A43" s="31">
        <v>11</v>
      </c>
      <c r="B43" s="52" t="s">
        <v>90</v>
      </c>
      <c r="C43" s="71" t="s">
        <v>22</v>
      </c>
      <c r="D43" s="87">
        <v>6.8</v>
      </c>
      <c r="E43" s="88" t="s">
        <v>143</v>
      </c>
      <c r="F43" s="88" t="s">
        <v>142</v>
      </c>
      <c r="G43" s="13"/>
      <c r="H43" s="52" t="s">
        <v>115</v>
      </c>
    </row>
    <row r="44" spans="1:8" ht="72.75" customHeight="1" x14ac:dyDescent="0.2">
      <c r="A44" s="31">
        <v>12</v>
      </c>
      <c r="B44" s="14" t="s">
        <v>91</v>
      </c>
      <c r="C44" s="71" t="s">
        <v>22</v>
      </c>
      <c r="D44" s="85">
        <v>13.1</v>
      </c>
      <c r="E44" s="88" t="s">
        <v>144</v>
      </c>
      <c r="F44" s="88" t="s">
        <v>145</v>
      </c>
      <c r="G44" s="13"/>
      <c r="H44" s="52" t="s">
        <v>115</v>
      </c>
    </row>
    <row r="45" spans="1:8" ht="72.75" customHeight="1" x14ac:dyDescent="0.2">
      <c r="A45" s="31">
        <v>13</v>
      </c>
      <c r="B45" s="14" t="s">
        <v>92</v>
      </c>
      <c r="C45" s="71" t="s">
        <v>22</v>
      </c>
      <c r="D45" s="85">
        <v>10.7</v>
      </c>
      <c r="E45" s="88" t="s">
        <v>143</v>
      </c>
      <c r="F45" s="88" t="s">
        <v>142</v>
      </c>
      <c r="G45" s="13"/>
      <c r="H45" s="52" t="s">
        <v>115</v>
      </c>
    </row>
    <row r="46" spans="1:8" ht="72.75" customHeight="1" x14ac:dyDescent="0.2">
      <c r="A46" s="31">
        <v>14</v>
      </c>
      <c r="B46" s="14" t="s">
        <v>93</v>
      </c>
      <c r="C46" s="52" t="s">
        <v>20</v>
      </c>
      <c r="D46" s="85">
        <v>127.7</v>
      </c>
      <c r="E46" s="90" t="s">
        <v>173</v>
      </c>
      <c r="F46" s="71" t="s">
        <v>34</v>
      </c>
      <c r="G46" s="13"/>
      <c r="H46" s="52" t="s">
        <v>116</v>
      </c>
    </row>
    <row r="47" spans="1:8" ht="72.75" customHeight="1" x14ac:dyDescent="0.2">
      <c r="A47" s="31">
        <v>15</v>
      </c>
      <c r="B47" s="14" t="s">
        <v>95</v>
      </c>
      <c r="C47" s="52" t="s">
        <v>33</v>
      </c>
      <c r="D47" s="85">
        <v>10.1</v>
      </c>
      <c r="E47" s="71" t="s">
        <v>157</v>
      </c>
      <c r="F47" s="71" t="s">
        <v>158</v>
      </c>
      <c r="G47" s="13"/>
      <c r="H47" s="52" t="s">
        <v>116</v>
      </c>
    </row>
    <row r="48" spans="1:8" ht="72.75" customHeight="1" x14ac:dyDescent="0.2">
      <c r="A48" s="31">
        <v>16</v>
      </c>
      <c r="B48" s="14" t="s">
        <v>96</v>
      </c>
      <c r="C48" s="52" t="s">
        <v>33</v>
      </c>
      <c r="D48" s="85">
        <v>5.4</v>
      </c>
      <c r="E48" s="71" t="s">
        <v>159</v>
      </c>
      <c r="F48" s="71" t="s">
        <v>158</v>
      </c>
      <c r="G48" s="13"/>
      <c r="H48" s="52" t="s">
        <v>116</v>
      </c>
    </row>
    <row r="49" spans="1:8" ht="72.75" customHeight="1" x14ac:dyDescent="0.2">
      <c r="A49" s="31">
        <v>17</v>
      </c>
      <c r="B49" s="14" t="s">
        <v>97</v>
      </c>
      <c r="C49" s="52" t="s">
        <v>25</v>
      </c>
      <c r="D49" s="85">
        <v>13.1</v>
      </c>
      <c r="E49" s="71" t="s">
        <v>164</v>
      </c>
      <c r="F49" s="71" t="s">
        <v>149</v>
      </c>
      <c r="G49" s="13"/>
      <c r="H49" s="52" t="s">
        <v>116</v>
      </c>
    </row>
    <row r="50" spans="1:8" ht="72.75" customHeight="1" x14ac:dyDescent="0.2">
      <c r="A50" s="31">
        <v>18</v>
      </c>
      <c r="B50" s="14" t="s">
        <v>98</v>
      </c>
      <c r="C50" s="52" t="s">
        <v>25</v>
      </c>
      <c r="D50" s="87">
        <v>8</v>
      </c>
      <c r="E50" s="71" t="s">
        <v>165</v>
      </c>
      <c r="F50" s="71" t="s">
        <v>149</v>
      </c>
      <c r="G50" s="13"/>
      <c r="H50" s="52" t="s">
        <v>116</v>
      </c>
    </row>
    <row r="51" spans="1:8" customFormat="1" ht="97.9" customHeight="1" x14ac:dyDescent="0.25">
      <c r="A51" s="31">
        <v>19</v>
      </c>
      <c r="B51" s="52" t="s">
        <v>99</v>
      </c>
      <c r="C51" s="52" t="s">
        <v>33</v>
      </c>
      <c r="D51" s="85">
        <v>8.4</v>
      </c>
      <c r="E51" s="71" t="s">
        <v>160</v>
      </c>
      <c r="F51" s="71" t="s">
        <v>161</v>
      </c>
      <c r="G51" s="13"/>
      <c r="H51" s="52" t="s">
        <v>116</v>
      </c>
    </row>
    <row r="52" spans="1:8" customFormat="1" ht="72.75" customHeight="1" x14ac:dyDescent="0.25">
      <c r="A52" s="31">
        <v>20</v>
      </c>
      <c r="B52" s="14" t="s">
        <v>100</v>
      </c>
      <c r="C52" s="52" t="s">
        <v>25</v>
      </c>
      <c r="D52" s="85">
        <v>4.4000000000000004</v>
      </c>
      <c r="E52" s="71" t="s">
        <v>166</v>
      </c>
      <c r="F52" s="71" t="s">
        <v>149</v>
      </c>
      <c r="G52" s="13"/>
      <c r="H52" s="52" t="s">
        <v>116</v>
      </c>
    </row>
    <row r="53" spans="1:8" customFormat="1" ht="72.75" customHeight="1" x14ac:dyDescent="0.25">
      <c r="A53" s="31">
        <v>21</v>
      </c>
      <c r="B53" s="14" t="s">
        <v>101</v>
      </c>
      <c r="C53" s="71" t="s">
        <v>22</v>
      </c>
      <c r="D53" s="85">
        <v>227.2</v>
      </c>
      <c r="E53" s="88" t="s">
        <v>148</v>
      </c>
      <c r="F53" s="88" t="s">
        <v>149</v>
      </c>
      <c r="G53" s="13"/>
      <c r="H53" s="52" t="s">
        <v>116</v>
      </c>
    </row>
    <row r="54" spans="1:8" customFormat="1" ht="72.75" customHeight="1" x14ac:dyDescent="0.25">
      <c r="A54" s="31">
        <v>22</v>
      </c>
      <c r="B54" s="52" t="s">
        <v>102</v>
      </c>
      <c r="C54" s="52" t="s">
        <v>40</v>
      </c>
      <c r="D54" s="85">
        <v>9.4</v>
      </c>
      <c r="E54" s="90" t="s">
        <v>174</v>
      </c>
      <c r="F54" s="71" t="s">
        <v>161</v>
      </c>
      <c r="G54" s="13"/>
      <c r="H54" s="52" t="s">
        <v>116</v>
      </c>
    </row>
    <row r="55" spans="1:8" customFormat="1" ht="72.75" customHeight="1" x14ac:dyDescent="0.25">
      <c r="A55" s="31">
        <v>23</v>
      </c>
      <c r="B55" s="14" t="s">
        <v>103</v>
      </c>
      <c r="C55" s="52" t="s">
        <v>40</v>
      </c>
      <c r="D55" s="85">
        <v>11.2</v>
      </c>
      <c r="E55" s="90" t="s">
        <v>175</v>
      </c>
      <c r="F55" s="71" t="s">
        <v>161</v>
      </c>
      <c r="G55" s="13"/>
      <c r="H55" s="52" t="s">
        <v>116</v>
      </c>
    </row>
    <row r="56" spans="1:8" customFormat="1" ht="86.45" customHeight="1" x14ac:dyDescent="0.25">
      <c r="A56" s="31">
        <v>24</v>
      </c>
      <c r="B56" s="52" t="s">
        <v>104</v>
      </c>
      <c r="C56" s="71" t="s">
        <v>22</v>
      </c>
      <c r="D56" s="85">
        <v>59.4863</v>
      </c>
      <c r="E56" s="88" t="s">
        <v>150</v>
      </c>
      <c r="F56" s="88" t="s">
        <v>147</v>
      </c>
      <c r="G56" s="13"/>
      <c r="H56" s="52" t="s">
        <v>94</v>
      </c>
    </row>
    <row r="57" spans="1:8" customFormat="1" ht="72.75" customHeight="1" x14ac:dyDescent="0.25">
      <c r="A57" s="31">
        <v>25</v>
      </c>
      <c r="B57" s="14" t="s">
        <v>105</v>
      </c>
      <c r="C57" s="52" t="s">
        <v>25</v>
      </c>
      <c r="D57" s="85">
        <v>5.4173</v>
      </c>
      <c r="E57" s="71" t="s">
        <v>171</v>
      </c>
      <c r="F57" s="71" t="s">
        <v>172</v>
      </c>
      <c r="G57" s="13"/>
      <c r="H57" s="52" t="s">
        <v>116</v>
      </c>
    </row>
    <row r="58" spans="1:8" customFormat="1" ht="72.75" customHeight="1" x14ac:dyDescent="0.25">
      <c r="A58" s="31">
        <v>26</v>
      </c>
      <c r="B58" s="14" t="s">
        <v>106</v>
      </c>
      <c r="C58" s="71" t="s">
        <v>22</v>
      </c>
      <c r="D58" s="85">
        <v>63.4724</v>
      </c>
      <c r="E58" s="88" t="s">
        <v>146</v>
      </c>
      <c r="F58" s="88" t="s">
        <v>147</v>
      </c>
      <c r="G58" s="13"/>
      <c r="H58" s="52" t="s">
        <v>116</v>
      </c>
    </row>
    <row r="59" spans="1:8" ht="102.6" customHeight="1" x14ac:dyDescent="0.2">
      <c r="A59" s="31">
        <v>27</v>
      </c>
      <c r="B59" s="14" t="s">
        <v>107</v>
      </c>
      <c r="C59" s="52" t="s">
        <v>40</v>
      </c>
      <c r="D59" s="85">
        <v>5.0999999999999996</v>
      </c>
      <c r="E59" s="90" t="s">
        <v>176</v>
      </c>
      <c r="F59" s="71" t="s">
        <v>34</v>
      </c>
      <c r="G59" s="13"/>
      <c r="H59" s="52" t="s">
        <v>116</v>
      </c>
    </row>
    <row r="60" spans="1:8" ht="139.9" customHeight="1" x14ac:dyDescent="0.2">
      <c r="A60" s="31">
        <v>28</v>
      </c>
      <c r="B60" s="14" t="s">
        <v>108</v>
      </c>
      <c r="C60" s="52" t="s">
        <v>33</v>
      </c>
      <c r="D60" s="85">
        <v>38.9</v>
      </c>
      <c r="E60" s="71" t="s">
        <v>162</v>
      </c>
      <c r="F60" s="71" t="s">
        <v>156</v>
      </c>
      <c r="G60" s="13"/>
      <c r="H60" s="52" t="s">
        <v>116</v>
      </c>
    </row>
    <row r="61" spans="1:8" ht="85.15" customHeight="1" x14ac:dyDescent="0.2">
      <c r="A61" s="31">
        <v>29</v>
      </c>
      <c r="B61" s="52" t="s">
        <v>109</v>
      </c>
      <c r="C61" s="71" t="s">
        <v>22</v>
      </c>
      <c r="D61" s="87">
        <v>10</v>
      </c>
      <c r="E61" s="88" t="s">
        <v>151</v>
      </c>
      <c r="F61" s="88" t="s">
        <v>149</v>
      </c>
      <c r="G61" s="13"/>
      <c r="H61" s="52" t="s">
        <v>117</v>
      </c>
    </row>
    <row r="62" spans="1:8" ht="86.45" customHeight="1" x14ac:dyDescent="0.2">
      <c r="A62" s="31">
        <v>30</v>
      </c>
      <c r="B62" s="14" t="s">
        <v>110</v>
      </c>
      <c r="C62" s="52" t="s">
        <v>33</v>
      </c>
      <c r="D62" s="85">
        <v>0.6</v>
      </c>
      <c r="E62" s="71" t="s">
        <v>163</v>
      </c>
      <c r="F62" s="71" t="s">
        <v>156</v>
      </c>
      <c r="G62" s="13"/>
      <c r="H62" s="52" t="s">
        <v>118</v>
      </c>
    </row>
    <row r="63" spans="1:8" ht="51" customHeight="1" x14ac:dyDescent="0.2">
      <c r="A63" s="31">
        <v>31</v>
      </c>
      <c r="B63" s="52" t="s">
        <v>111</v>
      </c>
      <c r="C63" s="52" t="s">
        <v>25</v>
      </c>
      <c r="D63" s="85">
        <v>7.6</v>
      </c>
      <c r="E63" s="71" t="s">
        <v>167</v>
      </c>
      <c r="F63" s="71" t="s">
        <v>168</v>
      </c>
      <c r="G63" s="13"/>
      <c r="H63" s="52" t="s">
        <v>118</v>
      </c>
    </row>
    <row r="64" spans="1:8" ht="51" customHeight="1" x14ac:dyDescent="0.2">
      <c r="A64" s="31">
        <v>32</v>
      </c>
      <c r="B64" s="52" t="s">
        <v>112</v>
      </c>
      <c r="C64" s="52" t="s">
        <v>25</v>
      </c>
      <c r="D64" s="87">
        <v>5</v>
      </c>
      <c r="E64" s="71" t="s">
        <v>169</v>
      </c>
      <c r="F64" s="71" t="s">
        <v>168</v>
      </c>
      <c r="G64" s="13"/>
      <c r="H64" s="52" t="s">
        <v>118</v>
      </c>
    </row>
    <row r="65" spans="1:8" ht="51" customHeight="1" x14ac:dyDescent="0.2">
      <c r="A65" s="31">
        <v>33</v>
      </c>
      <c r="B65" s="14" t="s">
        <v>113</v>
      </c>
      <c r="C65" s="52" t="s">
        <v>25</v>
      </c>
      <c r="D65" s="85">
        <v>32.1</v>
      </c>
      <c r="E65" s="71" t="s">
        <v>170</v>
      </c>
      <c r="F65" s="71" t="s">
        <v>34</v>
      </c>
      <c r="G65" s="13"/>
      <c r="H65" s="52" t="s">
        <v>118</v>
      </c>
    </row>
    <row r="66" spans="1:8" ht="24.6" customHeight="1" x14ac:dyDescent="0.2">
      <c r="A66" s="31"/>
      <c r="B66" s="1090" t="s">
        <v>16</v>
      </c>
      <c r="C66" s="1090"/>
      <c r="D66" s="1090"/>
      <c r="E66" s="1090"/>
      <c r="F66" s="1090"/>
      <c r="G66" s="1090"/>
      <c r="H66" s="1090"/>
    </row>
    <row r="67" spans="1:8" ht="51" customHeight="1" x14ac:dyDescent="0.2">
      <c r="A67" s="31">
        <v>1</v>
      </c>
      <c r="B67" s="14" t="s">
        <v>120</v>
      </c>
      <c r="C67" s="52" t="s">
        <v>40</v>
      </c>
      <c r="D67" s="85">
        <v>16.600000000000001</v>
      </c>
      <c r="E67" s="16" t="s">
        <v>179</v>
      </c>
      <c r="F67" s="16" t="s">
        <v>180</v>
      </c>
      <c r="G67" s="52" t="s">
        <v>121</v>
      </c>
      <c r="H67" s="52" t="s">
        <v>116</v>
      </c>
    </row>
    <row r="68" spans="1:8" ht="23.45" customHeight="1" x14ac:dyDescent="0.2">
      <c r="A68" s="31"/>
      <c r="B68" s="1090" t="s">
        <v>9</v>
      </c>
      <c r="C68" s="1091"/>
      <c r="D68" s="1091"/>
      <c r="E68" s="1091"/>
      <c r="F68" s="1091"/>
      <c r="G68" s="1091"/>
      <c r="H68" s="1091"/>
    </row>
    <row r="69" spans="1:8" ht="185.25" customHeight="1" x14ac:dyDescent="0.2">
      <c r="A69" s="31">
        <v>1</v>
      </c>
      <c r="B69" s="14" t="s">
        <v>122</v>
      </c>
      <c r="C69" s="52" t="s">
        <v>40</v>
      </c>
      <c r="D69" s="83" t="s">
        <v>126</v>
      </c>
      <c r="E69" s="16" t="s">
        <v>181</v>
      </c>
      <c r="F69" s="52" t="s">
        <v>182</v>
      </c>
      <c r="G69" s="52" t="s">
        <v>127</v>
      </c>
      <c r="H69" s="52" t="s">
        <v>116</v>
      </c>
    </row>
    <row r="70" spans="1:8" ht="106.5" customHeight="1" x14ac:dyDescent="0.2">
      <c r="A70" s="31">
        <v>2</v>
      </c>
      <c r="B70" s="14" t="s">
        <v>123</v>
      </c>
      <c r="C70" s="71" t="s">
        <v>22</v>
      </c>
      <c r="D70" s="83" t="s">
        <v>128</v>
      </c>
      <c r="E70" s="52" t="s">
        <v>177</v>
      </c>
      <c r="F70" s="52" t="s">
        <v>178</v>
      </c>
      <c r="G70" s="52" t="s">
        <v>129</v>
      </c>
      <c r="H70" s="52" t="s">
        <v>116</v>
      </c>
    </row>
    <row r="71" spans="1:8" ht="76.5" customHeight="1" x14ac:dyDescent="0.2">
      <c r="A71" s="31">
        <v>3</v>
      </c>
      <c r="B71" s="14" t="s">
        <v>124</v>
      </c>
      <c r="C71" s="91" t="s">
        <v>28</v>
      </c>
      <c r="D71" s="83" t="s">
        <v>130</v>
      </c>
      <c r="E71" s="92" t="s">
        <v>183</v>
      </c>
      <c r="F71" s="52" t="s">
        <v>184</v>
      </c>
      <c r="G71" s="52" t="s">
        <v>131</v>
      </c>
      <c r="H71" s="93" t="s">
        <v>125</v>
      </c>
    </row>
    <row r="72" spans="1:8" ht="27.6" customHeight="1" x14ac:dyDescent="0.2">
      <c r="A72" s="31"/>
      <c r="B72" s="1094" t="s">
        <v>35</v>
      </c>
      <c r="C72" s="1095"/>
      <c r="D72" s="1095"/>
      <c r="E72" s="1095"/>
      <c r="F72" s="1095"/>
      <c r="G72" s="1095"/>
      <c r="H72" s="1096"/>
    </row>
    <row r="73" spans="1:8" ht="27" customHeight="1" x14ac:dyDescent="0.2">
      <c r="A73" s="31"/>
      <c r="B73" s="1054" t="s">
        <v>11</v>
      </c>
      <c r="C73" s="1086"/>
      <c r="D73" s="1086"/>
      <c r="E73" s="1086"/>
      <c r="F73" s="1086"/>
      <c r="G73" s="1086"/>
      <c r="H73" s="1086"/>
    </row>
    <row r="74" spans="1:8" ht="55.5" customHeight="1" x14ac:dyDescent="0.2">
      <c r="A74" s="31">
        <v>1</v>
      </c>
      <c r="B74" s="94" t="s">
        <v>185</v>
      </c>
      <c r="C74" s="52" t="s">
        <v>25</v>
      </c>
      <c r="D74" s="95">
        <v>0.01</v>
      </c>
      <c r="E74" s="96" t="s">
        <v>192</v>
      </c>
      <c r="F74" s="97" t="s">
        <v>193</v>
      </c>
      <c r="G74" s="13"/>
      <c r="H74" s="52" t="s">
        <v>188</v>
      </c>
    </row>
    <row r="75" spans="1:8" ht="55.5" customHeight="1" x14ac:dyDescent="0.2">
      <c r="A75" s="31">
        <v>2</v>
      </c>
      <c r="B75" s="98" t="s">
        <v>186</v>
      </c>
      <c r="C75" s="71" t="s">
        <v>22</v>
      </c>
      <c r="D75" s="103">
        <v>109</v>
      </c>
      <c r="E75" s="71" t="s">
        <v>190</v>
      </c>
      <c r="F75" s="71" t="s">
        <v>191</v>
      </c>
      <c r="G75" s="13"/>
      <c r="H75" s="52" t="s">
        <v>189</v>
      </c>
    </row>
    <row r="76" spans="1:8" ht="52.15" customHeight="1" x14ac:dyDescent="0.2">
      <c r="A76" s="31">
        <v>3</v>
      </c>
      <c r="B76" s="94" t="s">
        <v>187</v>
      </c>
      <c r="C76" s="52" t="s">
        <v>39</v>
      </c>
      <c r="D76" s="99">
        <v>3.2</v>
      </c>
      <c r="E76" s="71" t="s">
        <v>190</v>
      </c>
      <c r="F76" s="71" t="s">
        <v>191</v>
      </c>
      <c r="G76" s="99"/>
      <c r="H76" s="52" t="s">
        <v>189</v>
      </c>
    </row>
    <row r="77" spans="1:8" ht="24.75" customHeight="1" x14ac:dyDescent="0.2">
      <c r="A77" s="1056" t="s">
        <v>14</v>
      </c>
      <c r="B77" s="1057"/>
      <c r="C77" s="1057"/>
      <c r="D77" s="1057"/>
      <c r="E77" s="1058"/>
      <c r="F77" s="1058"/>
      <c r="G77" s="1057"/>
      <c r="H77" s="1059"/>
    </row>
    <row r="78" spans="1:8" ht="22.5" customHeight="1" x14ac:dyDescent="0.2">
      <c r="A78" s="1055" t="s">
        <v>13</v>
      </c>
      <c r="B78" s="1055"/>
      <c r="C78" s="1055"/>
      <c r="D78" s="1055"/>
      <c r="E78" s="1055"/>
      <c r="F78" s="1055"/>
      <c r="G78" s="1055"/>
      <c r="H78" s="1055"/>
    </row>
    <row r="79" spans="1:8" s="7" customFormat="1" ht="53.25" customHeight="1" x14ac:dyDescent="0.2">
      <c r="A79" s="30">
        <v>1</v>
      </c>
      <c r="B79" s="71" t="s">
        <v>194</v>
      </c>
      <c r="C79" s="71" t="s">
        <v>25</v>
      </c>
      <c r="D79" s="102">
        <v>0</v>
      </c>
      <c r="E79" s="101" t="s">
        <v>200</v>
      </c>
      <c r="F79" s="101" t="s">
        <v>201</v>
      </c>
      <c r="G79" s="100"/>
      <c r="H79" s="71" t="s">
        <v>205</v>
      </c>
    </row>
    <row r="80" spans="1:8" s="7" customFormat="1" ht="64.5" customHeight="1" x14ac:dyDescent="0.2">
      <c r="A80" s="30">
        <v>2</v>
      </c>
      <c r="B80" s="71" t="s">
        <v>195</v>
      </c>
      <c r="C80" s="71" t="s">
        <v>25</v>
      </c>
      <c r="D80" s="102">
        <v>0.3</v>
      </c>
      <c r="E80" s="101" t="s">
        <v>204</v>
      </c>
      <c r="F80" s="101" t="s">
        <v>203</v>
      </c>
      <c r="G80" s="101"/>
      <c r="H80" s="71" t="s">
        <v>206</v>
      </c>
    </row>
    <row r="81" spans="1:9" s="7" customFormat="1" ht="64.5" customHeight="1" x14ac:dyDescent="0.2">
      <c r="A81" s="30">
        <v>3</v>
      </c>
      <c r="B81" s="71" t="s">
        <v>196</v>
      </c>
      <c r="C81" s="71" t="s">
        <v>25</v>
      </c>
      <c r="D81" s="102">
        <v>0.6</v>
      </c>
      <c r="E81" s="101" t="s">
        <v>202</v>
      </c>
      <c r="F81" s="101" t="s">
        <v>203</v>
      </c>
      <c r="G81" s="101"/>
      <c r="H81" s="71" t="s">
        <v>206</v>
      </c>
    </row>
    <row r="82" spans="1:9" s="7" customFormat="1" ht="74.25" customHeight="1" x14ac:dyDescent="0.2">
      <c r="A82" s="30">
        <v>4</v>
      </c>
      <c r="B82" s="100" t="s">
        <v>197</v>
      </c>
      <c r="C82" s="71" t="s">
        <v>25</v>
      </c>
      <c r="D82" s="102">
        <v>0</v>
      </c>
      <c r="E82" s="101" t="s">
        <v>198</v>
      </c>
      <c r="F82" s="101" t="s">
        <v>199</v>
      </c>
      <c r="G82" s="101"/>
      <c r="H82" s="71" t="s">
        <v>207</v>
      </c>
    </row>
    <row r="83" spans="1:9" s="7" customFormat="1" ht="24" customHeight="1" x14ac:dyDescent="0.2">
      <c r="A83" s="109"/>
      <c r="B83" s="1060" t="s">
        <v>36</v>
      </c>
      <c r="C83" s="1061"/>
      <c r="D83" s="1061"/>
      <c r="E83" s="1061"/>
      <c r="F83" s="1061"/>
      <c r="G83" s="1061"/>
      <c r="H83" s="1062"/>
    </row>
    <row r="84" spans="1:9" s="7" customFormat="1" ht="22.5" customHeight="1" x14ac:dyDescent="0.2">
      <c r="A84" s="109"/>
      <c r="B84" s="1067" t="s">
        <v>13</v>
      </c>
      <c r="C84" s="1068"/>
      <c r="D84" s="1068"/>
      <c r="E84" s="1068"/>
      <c r="F84" s="1068"/>
      <c r="G84" s="1068"/>
      <c r="H84" s="1069"/>
    </row>
    <row r="85" spans="1:9" s="7" customFormat="1" ht="54.75" customHeight="1" x14ac:dyDescent="0.2">
      <c r="A85" s="104">
        <v>1</v>
      </c>
      <c r="B85" s="73" t="s">
        <v>208</v>
      </c>
      <c r="C85" s="16" t="s">
        <v>211</v>
      </c>
      <c r="D85" s="105">
        <v>10800.886699999999</v>
      </c>
      <c r="E85" s="73" t="s">
        <v>209</v>
      </c>
      <c r="F85" s="106" t="s">
        <v>210</v>
      </c>
      <c r="H85" s="73" t="s">
        <v>237</v>
      </c>
    </row>
    <row r="86" spans="1:9" s="7" customFormat="1" ht="24" customHeight="1" x14ac:dyDescent="0.2">
      <c r="A86" s="107"/>
      <c r="B86" s="1063" t="s">
        <v>9</v>
      </c>
      <c r="C86" s="1064"/>
      <c r="D86" s="1064"/>
      <c r="E86" s="1065"/>
      <c r="F86" s="1065"/>
      <c r="G86" s="1064"/>
      <c r="H86" s="1066"/>
    </row>
    <row r="87" spans="1:9" s="7" customFormat="1" ht="111" customHeight="1" x14ac:dyDescent="0.2">
      <c r="A87" s="107">
        <v>1</v>
      </c>
      <c r="B87" s="52" t="s">
        <v>212</v>
      </c>
      <c r="C87" s="52" t="s">
        <v>213</v>
      </c>
      <c r="D87" s="52" t="s">
        <v>214</v>
      </c>
      <c r="E87" s="73" t="s">
        <v>215</v>
      </c>
      <c r="F87" s="52" t="s">
        <v>216</v>
      </c>
      <c r="G87" s="13"/>
      <c r="H87" s="52" t="s">
        <v>238</v>
      </c>
    </row>
    <row r="88" spans="1:9" s="7" customFormat="1" ht="97.5" customHeight="1" x14ac:dyDescent="0.2">
      <c r="A88" s="104">
        <v>2</v>
      </c>
      <c r="B88" s="108" t="s">
        <v>217</v>
      </c>
      <c r="C88" s="52" t="s">
        <v>33</v>
      </c>
      <c r="D88" s="52" t="s">
        <v>218</v>
      </c>
      <c r="E88" s="16" t="s">
        <v>219</v>
      </c>
      <c r="F88" s="16" t="s">
        <v>220</v>
      </c>
      <c r="G88" s="13"/>
      <c r="H88" s="52" t="s">
        <v>221</v>
      </c>
    </row>
    <row r="89" spans="1:9" s="7" customFormat="1" ht="32.25" customHeight="1" x14ac:dyDescent="0.2">
      <c r="A89" s="34"/>
      <c r="B89" s="1027" t="s">
        <v>222</v>
      </c>
      <c r="C89" s="1028"/>
      <c r="D89" s="1028"/>
      <c r="E89" s="1028"/>
      <c r="F89" s="1028"/>
      <c r="G89" s="1028"/>
      <c r="H89" s="1029"/>
    </row>
    <row r="90" spans="1:9" s="7" customFormat="1" ht="30" customHeight="1" x14ac:dyDescent="0.2">
      <c r="A90" s="35"/>
      <c r="B90" s="1030" t="s">
        <v>29</v>
      </c>
      <c r="C90" s="1031"/>
      <c r="D90" s="1031"/>
      <c r="E90" s="1031"/>
      <c r="F90" s="1031"/>
      <c r="G90" s="1031"/>
      <c r="H90" s="1032"/>
    </row>
    <row r="91" spans="1:9" ht="87.75" customHeight="1" x14ac:dyDescent="0.2">
      <c r="A91" s="30">
        <v>1</v>
      </c>
      <c r="B91" s="71" t="s">
        <v>223</v>
      </c>
      <c r="C91" s="71" t="s">
        <v>22</v>
      </c>
      <c r="D91" s="108">
        <v>96.224400000000003</v>
      </c>
      <c r="E91" s="71" t="s">
        <v>224</v>
      </c>
      <c r="F91" s="71" t="s">
        <v>225</v>
      </c>
      <c r="G91" s="71"/>
      <c r="H91" s="110" t="s">
        <v>226</v>
      </c>
      <c r="I91" s="3"/>
    </row>
    <row r="92" spans="1:9" ht="67.5" customHeight="1" x14ac:dyDescent="0.2">
      <c r="A92" s="30">
        <v>2</v>
      </c>
      <c r="B92" s="71" t="s">
        <v>227</v>
      </c>
      <c r="C92" s="71" t="s">
        <v>22</v>
      </c>
      <c r="D92" s="108">
        <v>257.69170000000003</v>
      </c>
      <c r="E92" s="71" t="s">
        <v>228</v>
      </c>
      <c r="F92" s="71" t="s">
        <v>229</v>
      </c>
      <c r="G92" s="71"/>
      <c r="H92" s="110" t="s">
        <v>230</v>
      </c>
      <c r="I92" s="3"/>
    </row>
    <row r="93" spans="1:9" ht="43.5" customHeight="1" x14ac:dyDescent="0.2">
      <c r="A93" s="32">
        <v>3</v>
      </c>
      <c r="B93" s="71" t="s">
        <v>231</v>
      </c>
      <c r="C93" s="71" t="s">
        <v>25</v>
      </c>
      <c r="D93" s="108">
        <v>12.8452</v>
      </c>
      <c r="E93" s="71" t="s">
        <v>232</v>
      </c>
      <c r="F93" s="71" t="s">
        <v>233</v>
      </c>
      <c r="G93" s="71"/>
      <c r="H93" s="110" t="s">
        <v>234</v>
      </c>
      <c r="I93" s="3"/>
    </row>
    <row r="94" spans="1:9" ht="29.25" customHeight="1" x14ac:dyDescent="0.2">
      <c r="A94" s="27"/>
      <c r="B94" s="1027" t="s">
        <v>15</v>
      </c>
      <c r="C94" s="1028"/>
      <c r="D94" s="1028"/>
      <c r="E94" s="1028"/>
      <c r="F94" s="1028"/>
      <c r="G94" s="1028"/>
      <c r="H94" s="1029"/>
      <c r="I94" s="3"/>
    </row>
    <row r="95" spans="1:9" ht="24" customHeight="1" x14ac:dyDescent="0.2">
      <c r="A95" s="36"/>
      <c r="B95" s="1030" t="s">
        <v>29</v>
      </c>
      <c r="C95" s="1031"/>
      <c r="D95" s="1031"/>
      <c r="E95" s="1031"/>
      <c r="F95" s="1031"/>
      <c r="G95" s="1031"/>
      <c r="H95" s="1032"/>
      <c r="I95" s="3"/>
    </row>
    <row r="96" spans="1:9" ht="186" customHeight="1" x14ac:dyDescent="0.2">
      <c r="A96" s="36">
        <v>1</v>
      </c>
      <c r="B96" s="73" t="s">
        <v>235</v>
      </c>
      <c r="C96" s="16" t="s">
        <v>211</v>
      </c>
      <c r="D96" s="117">
        <v>24265.307000000001</v>
      </c>
      <c r="E96" s="111" t="s">
        <v>239</v>
      </c>
      <c r="F96" s="106" t="s">
        <v>210</v>
      </c>
      <c r="G96" s="7"/>
      <c r="H96" s="73" t="s">
        <v>236</v>
      </c>
      <c r="I96" s="3"/>
    </row>
    <row r="97" spans="1:9" ht="63.75" customHeight="1" x14ac:dyDescent="0.2">
      <c r="A97" s="37">
        <v>2</v>
      </c>
      <c r="B97" s="112" t="s">
        <v>241</v>
      </c>
      <c r="C97" s="70" t="s">
        <v>27</v>
      </c>
      <c r="D97" s="118">
        <v>196</v>
      </c>
      <c r="E97" s="111" t="s">
        <v>242</v>
      </c>
      <c r="F97" s="113" t="s">
        <v>262</v>
      </c>
      <c r="G97" s="114"/>
      <c r="H97" s="115" t="s">
        <v>265</v>
      </c>
      <c r="I97" s="3"/>
    </row>
    <row r="98" spans="1:9" ht="44.25" customHeight="1" x14ac:dyDescent="0.2">
      <c r="A98" s="37">
        <v>3</v>
      </c>
      <c r="B98" s="112" t="s">
        <v>243</v>
      </c>
      <c r="C98" s="70" t="s">
        <v>27</v>
      </c>
      <c r="D98" s="118">
        <v>29.5</v>
      </c>
      <c r="E98" s="111" t="s">
        <v>244</v>
      </c>
      <c r="F98" s="113" t="s">
        <v>263</v>
      </c>
      <c r="G98" s="52"/>
      <c r="H98" s="115" t="s">
        <v>265</v>
      </c>
      <c r="I98" s="3"/>
    </row>
    <row r="99" spans="1:9" ht="48.75" customHeight="1" x14ac:dyDescent="0.2">
      <c r="A99" s="37">
        <v>4</v>
      </c>
      <c r="B99" s="112" t="s">
        <v>245</v>
      </c>
      <c r="C99" s="70" t="s">
        <v>27</v>
      </c>
      <c r="D99" s="119">
        <v>41.8</v>
      </c>
      <c r="E99" s="111" t="s">
        <v>246</v>
      </c>
      <c r="F99" s="113" t="s">
        <v>263</v>
      </c>
      <c r="G99" s="52"/>
      <c r="H99" s="115" t="s">
        <v>265</v>
      </c>
      <c r="I99" s="3"/>
    </row>
    <row r="100" spans="1:9" ht="49.5" customHeight="1" x14ac:dyDescent="0.2">
      <c r="A100" s="37">
        <v>5</v>
      </c>
      <c r="B100" s="112" t="s">
        <v>247</v>
      </c>
      <c r="C100" s="70" t="s">
        <v>27</v>
      </c>
      <c r="D100" s="119">
        <v>66.400000000000006</v>
      </c>
      <c r="E100" s="111" t="s">
        <v>248</v>
      </c>
      <c r="F100" s="113" t="s">
        <v>263</v>
      </c>
      <c r="G100" s="52"/>
      <c r="H100" s="115" t="s">
        <v>265</v>
      </c>
      <c r="I100" s="3"/>
    </row>
    <row r="101" spans="1:9" ht="57.75" customHeight="1" x14ac:dyDescent="0.2">
      <c r="A101" s="37">
        <v>6</v>
      </c>
      <c r="B101" s="112" t="s">
        <v>249</v>
      </c>
      <c r="C101" s="70" t="s">
        <v>27</v>
      </c>
      <c r="D101" s="119">
        <v>206.5</v>
      </c>
      <c r="E101" s="111" t="s">
        <v>250</v>
      </c>
      <c r="F101" s="113" t="s">
        <v>264</v>
      </c>
      <c r="G101" s="52"/>
      <c r="H101" s="115" t="s">
        <v>265</v>
      </c>
      <c r="I101" s="3"/>
    </row>
    <row r="102" spans="1:9" ht="42" customHeight="1" x14ac:dyDescent="0.2">
      <c r="A102" s="37">
        <v>7</v>
      </c>
      <c r="B102" s="112" t="s">
        <v>251</v>
      </c>
      <c r="C102" s="70" t="s">
        <v>27</v>
      </c>
      <c r="D102" s="119">
        <v>20.9</v>
      </c>
      <c r="E102" s="111" t="s">
        <v>252</v>
      </c>
      <c r="F102" s="113" t="s">
        <v>264</v>
      </c>
      <c r="G102" s="52"/>
      <c r="H102" s="115" t="s">
        <v>265</v>
      </c>
      <c r="I102" s="3"/>
    </row>
    <row r="103" spans="1:9" ht="45.75" customHeight="1" x14ac:dyDescent="0.2">
      <c r="A103" s="37">
        <v>8</v>
      </c>
      <c r="B103" s="112" t="s">
        <v>253</v>
      </c>
      <c r="C103" s="70" t="s">
        <v>27</v>
      </c>
      <c r="D103" s="119">
        <v>27</v>
      </c>
      <c r="E103" s="111" t="s">
        <v>254</v>
      </c>
      <c r="F103" s="113" t="s">
        <v>264</v>
      </c>
      <c r="G103" s="52"/>
      <c r="H103" s="115" t="s">
        <v>265</v>
      </c>
      <c r="I103" s="3"/>
    </row>
    <row r="104" spans="1:9" ht="55.5" customHeight="1" x14ac:dyDescent="0.2">
      <c r="A104" s="37">
        <v>9</v>
      </c>
      <c r="B104" s="112" t="s">
        <v>255</v>
      </c>
      <c r="C104" s="70" t="s">
        <v>27</v>
      </c>
      <c r="D104" s="119">
        <v>37.6</v>
      </c>
      <c r="E104" s="111" t="s">
        <v>256</v>
      </c>
      <c r="F104" s="113" t="s">
        <v>264</v>
      </c>
      <c r="G104" s="52"/>
      <c r="H104" s="115" t="s">
        <v>265</v>
      </c>
      <c r="I104" s="3"/>
    </row>
    <row r="105" spans="1:9" ht="42" customHeight="1" x14ac:dyDescent="0.2">
      <c r="A105" s="37">
        <v>10</v>
      </c>
      <c r="B105" s="112" t="s">
        <v>257</v>
      </c>
      <c r="C105" s="70" t="s">
        <v>27</v>
      </c>
      <c r="D105" s="119">
        <v>20</v>
      </c>
      <c r="E105" s="111" t="s">
        <v>258</v>
      </c>
      <c r="F105" s="113" t="s">
        <v>264</v>
      </c>
      <c r="G105" s="52"/>
      <c r="H105" s="115" t="s">
        <v>265</v>
      </c>
      <c r="I105" s="3"/>
    </row>
    <row r="106" spans="1:9" ht="45" customHeight="1" x14ac:dyDescent="0.2">
      <c r="A106" s="37">
        <v>11</v>
      </c>
      <c r="B106" s="112" t="s">
        <v>259</v>
      </c>
      <c r="C106" s="70" t="s">
        <v>27</v>
      </c>
      <c r="D106" s="119">
        <v>48.5</v>
      </c>
      <c r="E106" s="111" t="s">
        <v>260</v>
      </c>
      <c r="F106" s="113" t="s">
        <v>264</v>
      </c>
      <c r="G106" s="116"/>
      <c r="H106" s="115" t="s">
        <v>265</v>
      </c>
      <c r="I106" s="3"/>
    </row>
    <row r="107" spans="1:9" ht="31.5" customHeight="1" x14ac:dyDescent="0.2">
      <c r="A107" s="37"/>
      <c r="B107" s="1055" t="s">
        <v>9</v>
      </c>
      <c r="C107" s="1055"/>
      <c r="D107" s="1055"/>
      <c r="E107" s="1055"/>
      <c r="F107" s="1055"/>
      <c r="G107" s="1055"/>
      <c r="H107" s="1053"/>
      <c r="I107" s="3"/>
    </row>
    <row r="108" spans="1:9" ht="102" customHeight="1" x14ac:dyDescent="0.2">
      <c r="A108" s="37">
        <v>1</v>
      </c>
      <c r="B108" s="112" t="s">
        <v>37</v>
      </c>
      <c r="C108" s="70" t="s">
        <v>27</v>
      </c>
      <c r="D108" s="52" t="s">
        <v>266</v>
      </c>
      <c r="E108" s="111" t="s">
        <v>240</v>
      </c>
      <c r="F108" s="42" t="s">
        <v>261</v>
      </c>
      <c r="G108" s="42"/>
      <c r="H108" s="115" t="s">
        <v>265</v>
      </c>
      <c r="I108" s="3"/>
    </row>
    <row r="109" spans="1:9" ht="27.75" customHeight="1" x14ac:dyDescent="0.2">
      <c r="A109" s="1033" t="s">
        <v>38</v>
      </c>
      <c r="B109" s="1034"/>
      <c r="C109" s="1034"/>
      <c r="D109" s="1034"/>
      <c r="E109" s="1034"/>
      <c r="F109" s="1034"/>
      <c r="G109" s="1034"/>
      <c r="H109" s="1035"/>
      <c r="I109" s="3"/>
    </row>
    <row r="110" spans="1:9" ht="23.25" customHeight="1" x14ac:dyDescent="0.2">
      <c r="A110" s="36"/>
      <c r="B110" s="1039" t="s">
        <v>11</v>
      </c>
      <c r="C110" s="1037"/>
      <c r="D110" s="1037"/>
      <c r="E110" s="1037"/>
      <c r="F110" s="1037"/>
      <c r="G110" s="1037"/>
      <c r="H110" s="1040"/>
      <c r="I110" s="3"/>
    </row>
    <row r="111" spans="1:9" ht="86.25" customHeight="1" x14ac:dyDescent="0.2">
      <c r="A111" s="37">
        <v>1</v>
      </c>
      <c r="B111" s="52" t="s">
        <v>267</v>
      </c>
      <c r="C111" s="120" t="s">
        <v>22</v>
      </c>
      <c r="D111" s="121">
        <v>51.94</v>
      </c>
      <c r="E111" s="52" t="s">
        <v>268</v>
      </c>
      <c r="F111" s="52" t="s">
        <v>269</v>
      </c>
      <c r="G111" s="13"/>
      <c r="H111" s="116" t="s">
        <v>270</v>
      </c>
      <c r="I111" s="3"/>
    </row>
    <row r="112" spans="1:9" ht="173.25" customHeight="1" x14ac:dyDescent="0.2">
      <c r="A112" s="37">
        <v>2</v>
      </c>
      <c r="B112" s="78" t="s">
        <v>271</v>
      </c>
      <c r="C112" s="120" t="s">
        <v>22</v>
      </c>
      <c r="D112" s="122">
        <v>123.9</v>
      </c>
      <c r="E112" s="52" t="s">
        <v>272</v>
      </c>
      <c r="F112" s="123" t="s">
        <v>273</v>
      </c>
      <c r="G112" s="52"/>
      <c r="H112" s="78" t="s">
        <v>274</v>
      </c>
      <c r="I112" s="3"/>
    </row>
    <row r="113" spans="1:9" ht="68.25" customHeight="1" x14ac:dyDescent="0.2">
      <c r="A113" s="37">
        <v>3</v>
      </c>
      <c r="B113" s="78" t="s">
        <v>275</v>
      </c>
      <c r="C113" s="52" t="s">
        <v>276</v>
      </c>
      <c r="D113" s="122">
        <v>7</v>
      </c>
      <c r="E113" s="52" t="s">
        <v>277</v>
      </c>
      <c r="F113" s="123" t="s">
        <v>278</v>
      </c>
      <c r="G113" s="52"/>
      <c r="H113" s="52" t="s">
        <v>279</v>
      </c>
      <c r="I113" s="3"/>
    </row>
    <row r="114" spans="1:9" ht="83.25" customHeight="1" x14ac:dyDescent="0.2">
      <c r="A114" s="37">
        <v>4</v>
      </c>
      <c r="B114" s="52" t="s">
        <v>280</v>
      </c>
      <c r="C114" s="71" t="s">
        <v>40</v>
      </c>
      <c r="D114" s="124">
        <v>19.100000000000001</v>
      </c>
      <c r="E114" s="52" t="s">
        <v>282</v>
      </c>
      <c r="F114" s="52" t="s">
        <v>283</v>
      </c>
      <c r="G114" s="71"/>
      <c r="H114" s="71" t="s">
        <v>281</v>
      </c>
      <c r="I114" s="3"/>
    </row>
    <row r="115" spans="1:9" ht="69.75" customHeight="1" x14ac:dyDescent="0.2">
      <c r="A115" s="37">
        <v>5</v>
      </c>
      <c r="B115" s="78" t="s">
        <v>284</v>
      </c>
      <c r="C115" s="78" t="s">
        <v>288</v>
      </c>
      <c r="D115" s="122">
        <v>13.3</v>
      </c>
      <c r="E115" s="52" t="s">
        <v>289</v>
      </c>
      <c r="F115" s="123" t="s">
        <v>290</v>
      </c>
      <c r="G115" s="78"/>
      <c r="H115" s="71" t="s">
        <v>281</v>
      </c>
      <c r="I115" s="3"/>
    </row>
    <row r="116" spans="1:9" ht="148.5" customHeight="1" x14ac:dyDescent="0.2">
      <c r="A116" s="37">
        <v>6</v>
      </c>
      <c r="B116" s="78" t="s">
        <v>285</v>
      </c>
      <c r="C116" s="78" t="s">
        <v>288</v>
      </c>
      <c r="D116" s="122">
        <v>11.1</v>
      </c>
      <c r="E116" s="52" t="s">
        <v>291</v>
      </c>
      <c r="F116" s="78" t="s">
        <v>290</v>
      </c>
      <c r="G116" s="78"/>
      <c r="H116" s="71" t="s">
        <v>281</v>
      </c>
      <c r="I116" s="3"/>
    </row>
    <row r="117" spans="1:9" ht="180.75" customHeight="1" x14ac:dyDescent="0.2">
      <c r="A117" s="31">
        <v>7</v>
      </c>
      <c r="B117" s="52" t="s">
        <v>286</v>
      </c>
      <c r="C117" s="78" t="s">
        <v>288</v>
      </c>
      <c r="D117" s="124">
        <v>1.4</v>
      </c>
      <c r="E117" s="52" t="s">
        <v>292</v>
      </c>
      <c r="F117" s="52" t="s">
        <v>293</v>
      </c>
      <c r="G117" s="52"/>
      <c r="H117" s="52" t="s">
        <v>279</v>
      </c>
      <c r="I117" s="3"/>
    </row>
    <row r="118" spans="1:9" ht="84.75" customHeight="1" x14ac:dyDescent="0.2">
      <c r="A118" s="31">
        <v>8</v>
      </c>
      <c r="B118" s="52" t="s">
        <v>287</v>
      </c>
      <c r="C118" s="78" t="s">
        <v>288</v>
      </c>
      <c r="D118" s="124">
        <v>32</v>
      </c>
      <c r="E118" s="52" t="s">
        <v>294</v>
      </c>
      <c r="F118" s="52" t="s">
        <v>290</v>
      </c>
      <c r="G118" s="52"/>
      <c r="H118" s="52" t="s">
        <v>279</v>
      </c>
      <c r="I118" s="3"/>
    </row>
    <row r="119" spans="1:9" ht="111.75" customHeight="1" x14ac:dyDescent="0.2">
      <c r="A119" s="84">
        <v>9</v>
      </c>
      <c r="B119" s="78" t="s">
        <v>295</v>
      </c>
      <c r="C119" s="78" t="s">
        <v>288</v>
      </c>
      <c r="D119" s="122">
        <v>18</v>
      </c>
      <c r="E119" s="71" t="s">
        <v>299</v>
      </c>
      <c r="F119" s="78" t="s">
        <v>290</v>
      </c>
      <c r="G119" s="78"/>
      <c r="H119" s="52" t="s">
        <v>279</v>
      </c>
      <c r="I119" s="3"/>
    </row>
    <row r="120" spans="1:9" ht="149.25" customHeight="1" x14ac:dyDescent="0.2">
      <c r="A120" s="84">
        <v>10</v>
      </c>
      <c r="B120" s="78" t="s">
        <v>296</v>
      </c>
      <c r="C120" s="111" t="s">
        <v>298</v>
      </c>
      <c r="D120" s="125">
        <v>0.01</v>
      </c>
      <c r="E120" s="71" t="s">
        <v>300</v>
      </c>
      <c r="F120" s="111" t="s">
        <v>301</v>
      </c>
      <c r="G120" s="111"/>
      <c r="H120" s="120" t="s">
        <v>281</v>
      </c>
      <c r="I120" s="3"/>
    </row>
    <row r="121" spans="1:9" ht="84" customHeight="1" x14ac:dyDescent="0.2">
      <c r="A121" s="84">
        <v>11</v>
      </c>
      <c r="B121" s="78" t="s">
        <v>297</v>
      </c>
      <c r="C121" s="78" t="s">
        <v>25</v>
      </c>
      <c r="D121" s="122">
        <v>0.01</v>
      </c>
      <c r="E121" s="71" t="s">
        <v>302</v>
      </c>
      <c r="F121" s="78" t="s">
        <v>303</v>
      </c>
      <c r="G121" s="78"/>
      <c r="H121" s="71" t="s">
        <v>281</v>
      </c>
      <c r="I121" s="3"/>
    </row>
    <row r="122" spans="1:9" ht="29.25" customHeight="1" x14ac:dyDescent="0.2">
      <c r="A122" s="28"/>
      <c r="B122" s="1041" t="s">
        <v>41</v>
      </c>
      <c r="C122" s="1042"/>
      <c r="D122" s="1042"/>
      <c r="E122" s="1042"/>
      <c r="F122" s="1042"/>
      <c r="G122" s="1042"/>
      <c r="H122" s="1043"/>
    </row>
    <row r="123" spans="1:9" ht="30.75" customHeight="1" x14ac:dyDescent="0.2">
      <c r="A123" s="28"/>
      <c r="B123" s="1044" t="s">
        <v>11</v>
      </c>
      <c r="C123" s="1045"/>
      <c r="D123" s="1045"/>
      <c r="E123" s="1045"/>
      <c r="F123" s="1045"/>
      <c r="G123" s="1045"/>
      <c r="H123" s="1046"/>
    </row>
    <row r="124" spans="1:9" ht="127.5" customHeight="1" x14ac:dyDescent="0.2">
      <c r="A124" s="31">
        <v>1</v>
      </c>
      <c r="B124" s="54" t="s">
        <v>324</v>
      </c>
      <c r="C124" s="16" t="s">
        <v>211</v>
      </c>
      <c r="D124" s="145">
        <v>6822.5070999999998</v>
      </c>
      <c r="E124" s="97" t="s">
        <v>390</v>
      </c>
      <c r="F124" s="106" t="s">
        <v>210</v>
      </c>
      <c r="G124" s="144"/>
      <c r="H124" s="97" t="s">
        <v>325</v>
      </c>
    </row>
    <row r="125" spans="1:9" s="51" customFormat="1" ht="52.5" customHeight="1" x14ac:dyDescent="0.25">
      <c r="A125" s="28">
        <v>2</v>
      </c>
      <c r="B125" s="16" t="s">
        <v>305</v>
      </c>
      <c r="C125" s="16" t="s">
        <v>304</v>
      </c>
      <c r="D125" s="146">
        <v>1.2</v>
      </c>
      <c r="E125" s="54" t="s">
        <v>379</v>
      </c>
      <c r="F125" s="16" t="s">
        <v>378</v>
      </c>
      <c r="G125" s="16"/>
      <c r="H125" s="16" t="s">
        <v>315</v>
      </c>
    </row>
    <row r="126" spans="1:9" s="51" customFormat="1" ht="57.75" customHeight="1" x14ac:dyDescent="0.25">
      <c r="A126" s="28">
        <v>3</v>
      </c>
      <c r="B126" s="16" t="s">
        <v>307</v>
      </c>
      <c r="C126" s="16" t="s">
        <v>306</v>
      </c>
      <c r="D126" s="81">
        <v>0.2</v>
      </c>
      <c r="E126" s="54" t="s">
        <v>376</v>
      </c>
      <c r="F126" s="16" t="s">
        <v>377</v>
      </c>
      <c r="G126" s="16"/>
      <c r="H126" s="16" t="s">
        <v>316</v>
      </c>
    </row>
    <row r="127" spans="1:9" s="51" customFormat="1" ht="63" customHeight="1" x14ac:dyDescent="0.25">
      <c r="A127" s="31">
        <v>4</v>
      </c>
      <c r="B127" s="16" t="s">
        <v>308</v>
      </c>
      <c r="C127" s="16" t="s">
        <v>306</v>
      </c>
      <c r="D127" s="81">
        <v>3.6</v>
      </c>
      <c r="E127" s="54" t="s">
        <v>382</v>
      </c>
      <c r="F127" s="16" t="s">
        <v>383</v>
      </c>
      <c r="G127" s="16"/>
      <c r="H127" s="16" t="s">
        <v>317</v>
      </c>
    </row>
    <row r="128" spans="1:9" s="51" customFormat="1" ht="57.75" customHeight="1" x14ac:dyDescent="0.25">
      <c r="A128" s="31">
        <v>5</v>
      </c>
      <c r="B128" s="16" t="s">
        <v>309</v>
      </c>
      <c r="C128" s="16" t="s">
        <v>306</v>
      </c>
      <c r="D128" s="81">
        <v>3.8</v>
      </c>
      <c r="E128" s="54" t="s">
        <v>382</v>
      </c>
      <c r="F128" s="16" t="s">
        <v>383</v>
      </c>
      <c r="G128" s="16"/>
      <c r="H128" s="16" t="s">
        <v>317</v>
      </c>
    </row>
    <row r="129" spans="1:9" s="51" customFormat="1" ht="47.25" customHeight="1" x14ac:dyDescent="0.25">
      <c r="A129" s="31">
        <v>6</v>
      </c>
      <c r="B129" s="16" t="s">
        <v>310</v>
      </c>
      <c r="C129" s="16" t="s">
        <v>306</v>
      </c>
      <c r="D129" s="81">
        <v>2</v>
      </c>
      <c r="E129" s="54" t="s">
        <v>386</v>
      </c>
      <c r="F129" s="16" t="s">
        <v>387</v>
      </c>
      <c r="G129" s="16"/>
      <c r="H129" s="16" t="s">
        <v>318</v>
      </c>
    </row>
    <row r="130" spans="1:9" s="51" customFormat="1" ht="44.25" customHeight="1" x14ac:dyDescent="0.25">
      <c r="A130" s="31">
        <v>7</v>
      </c>
      <c r="B130" s="16" t="s">
        <v>311</v>
      </c>
      <c r="C130" s="16" t="s">
        <v>306</v>
      </c>
      <c r="D130" s="81">
        <v>4.4000000000000004</v>
      </c>
      <c r="E130" s="54" t="s">
        <v>388</v>
      </c>
      <c r="F130" s="16" t="s">
        <v>389</v>
      </c>
      <c r="G130" s="16"/>
      <c r="H130" s="16" t="s">
        <v>318</v>
      </c>
    </row>
    <row r="131" spans="1:9" s="51" customFormat="1" ht="88.5" customHeight="1" x14ac:dyDescent="0.25">
      <c r="A131" s="31">
        <v>8</v>
      </c>
      <c r="B131" s="16" t="s">
        <v>312</v>
      </c>
      <c r="C131" s="16" t="s">
        <v>40</v>
      </c>
      <c r="D131" s="81">
        <v>18.600000000000001</v>
      </c>
      <c r="E131" s="54" t="s">
        <v>380</v>
      </c>
      <c r="F131" s="16" t="s">
        <v>381</v>
      </c>
      <c r="G131" s="16"/>
      <c r="H131" s="16" t="s">
        <v>317</v>
      </c>
    </row>
    <row r="132" spans="1:9" s="51" customFormat="1" ht="60.75" customHeight="1" x14ac:dyDescent="0.25">
      <c r="A132" s="31">
        <v>9</v>
      </c>
      <c r="B132" s="16" t="s">
        <v>314</v>
      </c>
      <c r="C132" s="16" t="s">
        <v>313</v>
      </c>
      <c r="D132" s="146">
        <v>6</v>
      </c>
      <c r="E132" s="54" t="s">
        <v>384</v>
      </c>
      <c r="F132" s="16" t="s">
        <v>385</v>
      </c>
      <c r="G132" s="16"/>
      <c r="H132" s="16" t="s">
        <v>319</v>
      </c>
    </row>
    <row r="133" spans="1:9" ht="26.25" customHeight="1" x14ac:dyDescent="0.2">
      <c r="A133" s="28"/>
      <c r="B133" s="1047" t="s">
        <v>9</v>
      </c>
      <c r="C133" s="1048"/>
      <c r="D133" s="1048"/>
      <c r="E133" s="1048"/>
      <c r="F133" s="1048"/>
      <c r="G133" s="1048"/>
      <c r="H133" s="1049"/>
    </row>
    <row r="134" spans="1:9" s="51" customFormat="1" ht="106.5" customHeight="1" x14ac:dyDescent="0.25">
      <c r="A134" s="31">
        <v>1</v>
      </c>
      <c r="B134" s="16" t="s">
        <v>321</v>
      </c>
      <c r="C134" s="16" t="s">
        <v>320</v>
      </c>
      <c r="D134" s="83" t="s">
        <v>322</v>
      </c>
      <c r="E134" s="16" t="s">
        <v>391</v>
      </c>
      <c r="F134" s="16" t="s">
        <v>385</v>
      </c>
      <c r="G134" s="16" t="s">
        <v>323</v>
      </c>
      <c r="H134" s="16" t="s">
        <v>319</v>
      </c>
    </row>
    <row r="135" spans="1:9" ht="27.75" customHeight="1" x14ac:dyDescent="0.2">
      <c r="A135" s="31"/>
      <c r="B135" s="1050" t="s">
        <v>42</v>
      </c>
      <c r="C135" s="1051"/>
      <c r="D135" s="1051"/>
      <c r="E135" s="1051"/>
      <c r="F135" s="1051"/>
      <c r="G135" s="1051"/>
      <c r="H135" s="1052"/>
    </row>
    <row r="136" spans="1:9" ht="29.25" customHeight="1" x14ac:dyDescent="0.2">
      <c r="A136" s="31"/>
      <c r="B136" s="1053" t="s">
        <v>9</v>
      </c>
      <c r="C136" s="1054"/>
      <c r="D136" s="1054"/>
      <c r="E136" s="1053"/>
      <c r="F136" s="1053"/>
      <c r="G136" s="1053"/>
      <c r="H136" s="1053"/>
    </row>
    <row r="137" spans="1:9" ht="59.25" customHeight="1" x14ac:dyDescent="0.2">
      <c r="A137" s="31">
        <v>1</v>
      </c>
      <c r="B137" s="42" t="s">
        <v>328</v>
      </c>
      <c r="C137" s="16" t="s">
        <v>211</v>
      </c>
      <c r="D137" s="52" t="s">
        <v>327</v>
      </c>
      <c r="E137" s="126" t="s">
        <v>337</v>
      </c>
      <c r="F137" s="52" t="s">
        <v>329</v>
      </c>
      <c r="G137" s="13"/>
      <c r="H137" s="52" t="s">
        <v>326</v>
      </c>
    </row>
    <row r="138" spans="1:9" ht="21.75" customHeight="1" x14ac:dyDescent="0.2">
      <c r="A138" s="28"/>
      <c r="B138" s="1033" t="s">
        <v>17</v>
      </c>
      <c r="C138" s="1034"/>
      <c r="D138" s="1034"/>
      <c r="E138" s="1034"/>
      <c r="F138" s="1034"/>
      <c r="G138" s="1034"/>
      <c r="H138" s="1035"/>
    </row>
    <row r="139" spans="1:9" ht="24.75" customHeight="1" x14ac:dyDescent="0.2">
      <c r="A139" s="29"/>
      <c r="B139" s="1036" t="s">
        <v>11</v>
      </c>
      <c r="C139" s="1037"/>
      <c r="D139" s="1037"/>
      <c r="E139" s="1037"/>
      <c r="F139" s="1037"/>
      <c r="G139" s="1037"/>
      <c r="H139" s="1038"/>
    </row>
    <row r="140" spans="1:9" ht="54" customHeight="1" x14ac:dyDescent="0.2">
      <c r="A140" s="31">
        <v>1</v>
      </c>
      <c r="B140" s="16" t="s">
        <v>368</v>
      </c>
      <c r="C140" s="16" t="s">
        <v>43</v>
      </c>
      <c r="D140" s="134">
        <v>43.1</v>
      </c>
      <c r="E140" s="16" t="s">
        <v>369</v>
      </c>
      <c r="F140" s="16" t="s">
        <v>44</v>
      </c>
      <c r="G140" s="13"/>
      <c r="H140" s="133" t="s">
        <v>373</v>
      </c>
    </row>
    <row r="141" spans="1:9" ht="52.5" customHeight="1" x14ac:dyDescent="0.2">
      <c r="A141" s="31">
        <v>2</v>
      </c>
      <c r="B141" s="16" t="s">
        <v>370</v>
      </c>
      <c r="C141" s="16" t="s">
        <v>43</v>
      </c>
      <c r="D141" s="134">
        <v>320</v>
      </c>
      <c r="E141" s="16" t="s">
        <v>371</v>
      </c>
      <c r="F141" s="16" t="s">
        <v>372</v>
      </c>
      <c r="G141" s="13"/>
      <c r="H141" s="133" t="s">
        <v>373</v>
      </c>
    </row>
    <row r="142" spans="1:9" ht="27" customHeight="1" x14ac:dyDescent="0.2">
      <c r="A142" s="27"/>
      <c r="B142" s="1072" t="s">
        <v>18</v>
      </c>
      <c r="C142" s="1073"/>
      <c r="D142" s="1073"/>
      <c r="E142" s="1073"/>
      <c r="F142" s="1073"/>
      <c r="G142" s="1073"/>
      <c r="H142" s="1074"/>
      <c r="I142" s="3"/>
    </row>
    <row r="143" spans="1:9" ht="25.5" customHeight="1" x14ac:dyDescent="0.2">
      <c r="A143" s="28"/>
      <c r="B143" s="1075" t="s">
        <v>8</v>
      </c>
      <c r="C143" s="1076"/>
      <c r="D143" s="1076"/>
      <c r="E143" s="1076"/>
      <c r="F143" s="1076"/>
      <c r="G143" s="1076"/>
      <c r="H143" s="1077"/>
      <c r="I143" s="3"/>
    </row>
    <row r="144" spans="1:9" ht="80.25" customHeight="1" x14ac:dyDescent="0.2">
      <c r="A144" s="28">
        <v>1</v>
      </c>
      <c r="B144" s="127" t="s">
        <v>338</v>
      </c>
      <c r="C144" s="16" t="s">
        <v>43</v>
      </c>
      <c r="D144" s="130">
        <v>21.6859</v>
      </c>
      <c r="E144" s="73" t="s">
        <v>339</v>
      </c>
      <c r="F144" s="73" t="s">
        <v>340</v>
      </c>
      <c r="G144" s="13"/>
      <c r="H144" s="73" t="s">
        <v>350</v>
      </c>
    </row>
    <row r="145" spans="1:9" ht="114" customHeight="1" x14ac:dyDescent="0.2">
      <c r="A145" s="28">
        <v>2</v>
      </c>
      <c r="B145" s="127" t="s">
        <v>45</v>
      </c>
      <c r="C145" s="16" t="s">
        <v>43</v>
      </c>
      <c r="D145" s="131">
        <v>115</v>
      </c>
      <c r="E145" s="73" t="s">
        <v>367</v>
      </c>
      <c r="F145" s="73" t="s">
        <v>46</v>
      </c>
      <c r="G145" s="13"/>
      <c r="H145" s="73" t="s">
        <v>351</v>
      </c>
    </row>
    <row r="146" spans="1:9" ht="48" customHeight="1" x14ac:dyDescent="0.2">
      <c r="A146" s="28">
        <v>3</v>
      </c>
      <c r="B146" s="127" t="s">
        <v>341</v>
      </c>
      <c r="C146" s="16" t="s">
        <v>43</v>
      </c>
      <c r="D146" s="131">
        <v>1.51</v>
      </c>
      <c r="E146" s="110" t="s">
        <v>342</v>
      </c>
      <c r="F146" s="73" t="s">
        <v>343</v>
      </c>
      <c r="G146" s="13"/>
      <c r="H146" s="73" t="s">
        <v>352</v>
      </c>
    </row>
    <row r="147" spans="1:9" ht="62.25" customHeight="1" x14ac:dyDescent="0.2">
      <c r="A147" s="28">
        <v>4</v>
      </c>
      <c r="B147" s="127" t="s">
        <v>344</v>
      </c>
      <c r="C147" s="16" t="s">
        <v>43</v>
      </c>
      <c r="D147" s="131">
        <v>4</v>
      </c>
      <c r="E147" s="110" t="s">
        <v>345</v>
      </c>
      <c r="F147" s="73" t="s">
        <v>346</v>
      </c>
      <c r="G147" s="13"/>
      <c r="H147" s="73" t="s">
        <v>353</v>
      </c>
    </row>
    <row r="148" spans="1:9" ht="59.25" customHeight="1" x14ac:dyDescent="0.2">
      <c r="A148" s="28">
        <v>5</v>
      </c>
      <c r="B148" s="127" t="s">
        <v>347</v>
      </c>
      <c r="C148" s="16" t="s">
        <v>43</v>
      </c>
      <c r="D148" s="131">
        <v>70.8</v>
      </c>
      <c r="E148" s="110" t="s">
        <v>348</v>
      </c>
      <c r="F148" s="73" t="s">
        <v>349</v>
      </c>
      <c r="G148" s="13"/>
      <c r="H148" s="73" t="s">
        <v>354</v>
      </c>
    </row>
    <row r="149" spans="1:9" ht="63" customHeight="1" x14ac:dyDescent="0.2">
      <c r="A149" s="28">
        <v>6</v>
      </c>
      <c r="B149" s="16" t="s">
        <v>355</v>
      </c>
      <c r="C149" s="16" t="s">
        <v>306</v>
      </c>
      <c r="D149" s="81">
        <v>1E-3</v>
      </c>
      <c r="E149" s="128" t="s">
        <v>365</v>
      </c>
      <c r="F149" s="16" t="s">
        <v>366</v>
      </c>
      <c r="G149" s="77"/>
      <c r="H149" s="16" t="s">
        <v>364</v>
      </c>
    </row>
    <row r="150" spans="1:9" ht="67.5" customHeight="1" x14ac:dyDescent="0.2">
      <c r="A150" s="28">
        <v>7</v>
      </c>
      <c r="B150" s="73" t="s">
        <v>356</v>
      </c>
      <c r="C150" s="16" t="s">
        <v>306</v>
      </c>
      <c r="D150" s="132">
        <v>11.4</v>
      </c>
      <c r="E150" s="129" t="s">
        <v>358</v>
      </c>
      <c r="F150" s="73" t="s">
        <v>359</v>
      </c>
      <c r="G150" s="13"/>
      <c r="H150" s="73" t="s">
        <v>360</v>
      </c>
    </row>
    <row r="151" spans="1:9" ht="110.25" customHeight="1" x14ac:dyDescent="0.2">
      <c r="A151" s="31">
        <v>8</v>
      </c>
      <c r="B151" s="73" t="s">
        <v>357</v>
      </c>
      <c r="C151" s="16" t="s">
        <v>306</v>
      </c>
      <c r="D151" s="132">
        <v>1E-3</v>
      </c>
      <c r="E151" s="129" t="s">
        <v>361</v>
      </c>
      <c r="F151" s="73" t="s">
        <v>362</v>
      </c>
      <c r="G151" s="13"/>
      <c r="H151" s="73" t="s">
        <v>363</v>
      </c>
    </row>
    <row r="152" spans="1:9" ht="49.5" customHeight="1" x14ac:dyDescent="0.2">
      <c r="A152" s="31"/>
      <c r="B152" s="16"/>
      <c r="C152" s="15"/>
      <c r="D152" s="16"/>
      <c r="E152" s="42"/>
      <c r="F152" s="15"/>
      <c r="G152" s="14"/>
      <c r="H152" s="15"/>
    </row>
    <row r="153" spans="1:9" ht="50.25" customHeight="1" x14ac:dyDescent="0.2">
      <c r="A153" s="31"/>
      <c r="B153" s="16"/>
      <c r="C153" s="15"/>
      <c r="D153" s="16"/>
      <c r="E153" s="42"/>
      <c r="F153" s="15"/>
      <c r="G153" s="14"/>
      <c r="H153" s="15"/>
    </row>
    <row r="154" spans="1:9" ht="29.25" customHeight="1" x14ac:dyDescent="0.2">
      <c r="A154" s="6"/>
      <c r="B154" s="43"/>
      <c r="C154" s="17"/>
      <c r="D154" s="11"/>
      <c r="E154" s="44"/>
      <c r="F154" s="26"/>
      <c r="G154" s="43"/>
      <c r="H154" s="45"/>
      <c r="I154" s="3"/>
    </row>
    <row r="155" spans="1:9" ht="31.5" customHeight="1" x14ac:dyDescent="0.2">
      <c r="A155" s="6"/>
      <c r="B155" s="43"/>
      <c r="C155" s="17"/>
      <c r="D155" s="11"/>
      <c r="E155" s="44"/>
      <c r="F155" s="26"/>
      <c r="G155" s="43"/>
      <c r="H155" s="45"/>
      <c r="I155" s="3"/>
    </row>
    <row r="156" spans="1:9" ht="34.5" customHeight="1" x14ac:dyDescent="0.2">
      <c r="A156" s="6"/>
      <c r="B156" s="43"/>
      <c r="C156" s="17"/>
      <c r="D156" s="11"/>
      <c r="E156" s="46"/>
      <c r="F156" s="47"/>
      <c r="G156" s="43"/>
      <c r="H156" s="45"/>
      <c r="I156" s="3"/>
    </row>
    <row r="157" spans="1:9" ht="31.5" customHeight="1" x14ac:dyDescent="0.2">
      <c r="A157" s="6"/>
      <c r="B157" s="43"/>
      <c r="C157" s="17"/>
      <c r="D157" s="11"/>
      <c r="E157" s="46"/>
      <c r="F157" s="48"/>
      <c r="G157" s="43"/>
      <c r="H157" s="45"/>
      <c r="I157" s="3"/>
    </row>
    <row r="158" spans="1:9" ht="33.75" customHeight="1" x14ac:dyDescent="0.2">
      <c r="A158" s="6"/>
      <c r="B158" s="43"/>
      <c r="C158" s="17"/>
      <c r="D158" s="11"/>
      <c r="E158" s="44"/>
      <c r="F158" s="49"/>
      <c r="G158" s="43"/>
      <c r="H158" s="45"/>
      <c r="I158" s="3"/>
    </row>
    <row r="159" spans="1:9" s="7" customFormat="1" ht="25.5" customHeight="1" x14ac:dyDescent="0.2">
      <c r="A159" s="6"/>
      <c r="B159" s="1070"/>
      <c r="C159" s="1070"/>
      <c r="D159" s="1070"/>
      <c r="E159" s="1070"/>
      <c r="F159" s="1070"/>
      <c r="G159" s="1070"/>
      <c r="H159" s="1070"/>
      <c r="I159" s="5"/>
    </row>
    <row r="160" spans="1:9" s="7" customFormat="1" ht="23.25" customHeight="1" x14ac:dyDescent="0.2">
      <c r="A160" s="6"/>
      <c r="B160" s="1071"/>
      <c r="C160" s="1078"/>
      <c r="D160" s="1078"/>
      <c r="E160" s="1078"/>
      <c r="F160" s="1078"/>
      <c r="G160" s="1078"/>
      <c r="H160" s="1078"/>
      <c r="I160" s="5"/>
    </row>
    <row r="161" spans="1:9" s="7" customFormat="1" ht="50.25" customHeight="1" x14ac:dyDescent="0.2">
      <c r="A161" s="6"/>
      <c r="B161" s="17"/>
      <c r="C161" s="17"/>
      <c r="D161" s="18"/>
      <c r="E161" s="17"/>
      <c r="F161" s="19"/>
      <c r="H161" s="19"/>
      <c r="I161" s="5"/>
    </row>
    <row r="162" spans="1:9" s="7" customFormat="1" ht="108.75" customHeight="1" x14ac:dyDescent="0.2">
      <c r="A162" s="6"/>
      <c r="B162" s="17"/>
      <c r="C162" s="17"/>
      <c r="D162" s="18"/>
      <c r="E162" s="17"/>
      <c r="F162" s="19"/>
      <c r="H162" s="19"/>
      <c r="I162" s="5"/>
    </row>
    <row r="163" spans="1:9" s="7" customFormat="1" x14ac:dyDescent="0.2">
      <c r="A163" s="6"/>
      <c r="B163" s="17"/>
      <c r="C163" s="17"/>
      <c r="D163" s="20"/>
      <c r="E163" s="17"/>
      <c r="F163" s="19"/>
      <c r="H163" s="19"/>
      <c r="I163" s="5"/>
    </row>
    <row r="164" spans="1:9" s="7" customFormat="1" x14ac:dyDescent="0.2">
      <c r="A164" s="6"/>
      <c r="B164" s="19"/>
      <c r="C164" s="17"/>
      <c r="D164" s="18"/>
      <c r="E164" s="17"/>
      <c r="F164" s="19"/>
      <c r="H164" s="19"/>
      <c r="I164" s="5"/>
    </row>
    <row r="165" spans="1:9" s="7" customFormat="1" ht="53.25" customHeight="1" x14ac:dyDescent="0.2">
      <c r="A165" s="6"/>
      <c r="B165" s="19"/>
      <c r="C165" s="17"/>
      <c r="D165" s="20"/>
      <c r="E165" s="17"/>
      <c r="F165" s="19"/>
      <c r="H165" s="19"/>
      <c r="I165" s="5"/>
    </row>
    <row r="166" spans="1:9" s="7" customFormat="1" ht="68.25" customHeight="1" x14ac:dyDescent="0.2">
      <c r="A166" s="6"/>
      <c r="B166" s="19"/>
      <c r="C166" s="17"/>
      <c r="D166" s="18"/>
      <c r="E166" s="17"/>
      <c r="F166" s="19"/>
      <c r="H166" s="19"/>
      <c r="I166" s="5"/>
    </row>
    <row r="167" spans="1:9" s="7" customFormat="1" ht="42" customHeight="1" x14ac:dyDescent="0.2">
      <c r="A167" s="6"/>
      <c r="B167" s="17"/>
      <c r="C167" s="17"/>
      <c r="D167" s="18"/>
      <c r="E167" s="19"/>
      <c r="F167" s="19"/>
      <c r="H167" s="19"/>
      <c r="I167" s="5"/>
    </row>
    <row r="168" spans="1:9" s="7" customFormat="1" ht="66" customHeight="1" x14ac:dyDescent="0.2">
      <c r="A168" s="6"/>
      <c r="B168" s="17"/>
      <c r="C168" s="17"/>
      <c r="D168" s="20"/>
      <c r="E168" s="17"/>
      <c r="F168" s="19"/>
      <c r="H168" s="19"/>
      <c r="I168" s="5"/>
    </row>
    <row r="169" spans="1:9" s="7" customFormat="1" ht="105.75" customHeight="1" x14ac:dyDescent="0.2">
      <c r="A169" s="6"/>
      <c r="B169" s="17"/>
      <c r="C169" s="17"/>
      <c r="D169" s="18"/>
      <c r="E169" s="17"/>
      <c r="F169" s="19"/>
      <c r="H169" s="19"/>
      <c r="I169" s="5"/>
    </row>
    <row r="170" spans="1:9" s="7" customFormat="1" x14ac:dyDescent="0.2">
      <c r="A170" s="6"/>
      <c r="B170" s="17"/>
      <c r="C170" s="17"/>
      <c r="D170" s="18"/>
      <c r="E170" s="17"/>
      <c r="F170" s="19"/>
      <c r="H170" s="19"/>
      <c r="I170" s="5"/>
    </row>
    <row r="171" spans="1:9" s="7" customFormat="1" ht="67.5" customHeight="1" x14ac:dyDescent="0.2">
      <c r="A171" s="6"/>
      <c r="B171" s="21"/>
      <c r="C171" s="17"/>
      <c r="D171" s="22"/>
      <c r="E171" s="17"/>
      <c r="F171" s="17"/>
      <c r="H171" s="19"/>
      <c r="I171" s="5"/>
    </row>
    <row r="172" spans="1:9" s="7" customFormat="1" x14ac:dyDescent="0.2">
      <c r="A172" s="6"/>
      <c r="B172" s="21"/>
      <c r="C172" s="17"/>
      <c r="D172" s="22"/>
      <c r="E172" s="17"/>
      <c r="F172" s="17"/>
      <c r="H172" s="19"/>
      <c r="I172" s="5"/>
    </row>
    <row r="173" spans="1:9" s="7" customFormat="1" x14ac:dyDescent="0.2">
      <c r="A173" s="6"/>
      <c r="B173" s="21"/>
      <c r="C173" s="17"/>
      <c r="D173" s="22"/>
      <c r="E173" s="17"/>
      <c r="F173" s="17"/>
      <c r="H173" s="19"/>
      <c r="I173" s="5"/>
    </row>
    <row r="174" spans="1:9" s="7" customFormat="1" x14ac:dyDescent="0.2">
      <c r="A174" s="6"/>
      <c r="B174" s="21"/>
      <c r="C174" s="17"/>
      <c r="D174" s="22"/>
      <c r="E174" s="17"/>
      <c r="F174" s="17"/>
      <c r="H174" s="19"/>
      <c r="I174" s="5"/>
    </row>
    <row r="175" spans="1:9" s="7" customFormat="1" x14ac:dyDescent="0.2">
      <c r="A175" s="6"/>
      <c r="B175" s="21"/>
      <c r="C175" s="17"/>
      <c r="D175" s="22"/>
      <c r="E175" s="17"/>
      <c r="F175" s="17"/>
      <c r="H175" s="19"/>
      <c r="I175" s="5"/>
    </row>
    <row r="176" spans="1:9" s="7" customFormat="1" x14ac:dyDescent="0.2">
      <c r="A176" s="6"/>
      <c r="B176" s="21"/>
      <c r="C176" s="17"/>
      <c r="D176" s="22"/>
      <c r="E176" s="17"/>
      <c r="F176" s="17"/>
      <c r="H176" s="19"/>
      <c r="I176" s="5"/>
    </row>
    <row r="177" spans="1:9" s="7" customFormat="1" x14ac:dyDescent="0.2">
      <c r="A177" s="6"/>
      <c r="B177" s="21"/>
      <c r="C177" s="17"/>
      <c r="D177" s="22"/>
      <c r="E177" s="17"/>
      <c r="F177" s="17"/>
      <c r="H177" s="19"/>
      <c r="I177" s="5"/>
    </row>
    <row r="178" spans="1:9" s="7" customFormat="1" x14ac:dyDescent="0.2">
      <c r="A178" s="6"/>
      <c r="B178" s="21"/>
      <c r="C178" s="17"/>
      <c r="D178" s="22"/>
      <c r="E178" s="17"/>
      <c r="F178" s="17"/>
      <c r="H178" s="19"/>
      <c r="I178" s="5"/>
    </row>
    <row r="179" spans="1:9" s="7" customFormat="1" x14ac:dyDescent="0.2">
      <c r="A179" s="6"/>
      <c r="B179" s="21"/>
      <c r="C179" s="17"/>
      <c r="D179" s="22"/>
      <c r="E179" s="17"/>
      <c r="F179" s="17"/>
      <c r="H179" s="19"/>
      <c r="I179" s="5"/>
    </row>
    <row r="180" spans="1:9" s="7" customFormat="1" x14ac:dyDescent="0.2">
      <c r="A180" s="6"/>
      <c r="B180" s="21"/>
      <c r="C180" s="17"/>
      <c r="D180" s="22"/>
      <c r="E180" s="17"/>
      <c r="F180" s="17"/>
      <c r="H180" s="19"/>
      <c r="I180" s="5"/>
    </row>
    <row r="181" spans="1:9" s="7" customFormat="1" x14ac:dyDescent="0.2">
      <c r="A181" s="6"/>
      <c r="B181" s="21"/>
      <c r="C181" s="17"/>
      <c r="D181" s="22"/>
      <c r="E181" s="23"/>
      <c r="F181" s="17"/>
      <c r="H181" s="19"/>
      <c r="I181" s="5"/>
    </row>
    <row r="182" spans="1:9" s="7" customFormat="1" x14ac:dyDescent="0.2">
      <c r="A182" s="6"/>
      <c r="B182" s="21"/>
      <c r="C182" s="17"/>
      <c r="D182" s="22"/>
      <c r="E182" s="23"/>
      <c r="F182" s="17"/>
      <c r="H182" s="19"/>
      <c r="I182" s="5"/>
    </row>
    <row r="183" spans="1:9" s="7" customFormat="1" x14ac:dyDescent="0.2">
      <c r="A183" s="6"/>
      <c r="B183" s="21"/>
      <c r="C183" s="17"/>
      <c r="D183" s="22"/>
      <c r="E183" s="17"/>
      <c r="F183" s="17"/>
      <c r="H183" s="19"/>
      <c r="I183" s="5"/>
    </row>
    <row r="184" spans="1:9" s="7" customFormat="1" x14ac:dyDescent="0.2">
      <c r="A184" s="6"/>
      <c r="B184" s="21"/>
      <c r="C184" s="17"/>
      <c r="D184" s="22"/>
      <c r="E184" s="23"/>
      <c r="F184" s="17"/>
      <c r="H184" s="19"/>
      <c r="I184" s="5"/>
    </row>
    <row r="185" spans="1:9" s="7" customFormat="1" x14ac:dyDescent="0.2">
      <c r="A185" s="6"/>
      <c r="B185" s="21"/>
      <c r="C185" s="17"/>
      <c r="D185" s="22"/>
      <c r="E185" s="17"/>
      <c r="F185" s="17"/>
      <c r="H185" s="19"/>
      <c r="I185" s="5"/>
    </row>
    <row r="186" spans="1:9" s="7" customFormat="1" x14ac:dyDescent="0.2">
      <c r="A186" s="6"/>
      <c r="B186" s="21"/>
      <c r="C186" s="17"/>
      <c r="D186" s="22"/>
      <c r="E186" s="17"/>
      <c r="F186" s="17"/>
      <c r="H186" s="19"/>
      <c r="I186" s="5"/>
    </row>
    <row r="187" spans="1:9" s="7" customFormat="1" x14ac:dyDescent="0.2">
      <c r="A187" s="6"/>
      <c r="B187" s="21"/>
      <c r="C187" s="17"/>
      <c r="D187" s="22"/>
      <c r="E187" s="17"/>
      <c r="F187" s="17"/>
      <c r="H187" s="19"/>
      <c r="I187" s="5"/>
    </row>
    <row r="188" spans="1:9" s="7" customFormat="1" x14ac:dyDescent="0.2">
      <c r="A188" s="6"/>
      <c r="B188" s="21"/>
      <c r="C188" s="17"/>
      <c r="D188" s="22"/>
      <c r="E188" s="17"/>
      <c r="F188" s="17"/>
      <c r="H188" s="19"/>
      <c r="I188" s="5"/>
    </row>
    <row r="189" spans="1:9" s="7" customFormat="1" x14ac:dyDescent="0.2">
      <c r="A189" s="6"/>
      <c r="B189" s="21"/>
      <c r="C189" s="17"/>
      <c r="D189" s="22"/>
      <c r="E189" s="17"/>
      <c r="F189" s="17"/>
      <c r="H189" s="19"/>
      <c r="I189" s="5"/>
    </row>
    <row r="190" spans="1:9" s="7" customFormat="1" x14ac:dyDescent="0.2">
      <c r="A190" s="6"/>
      <c r="B190" s="21"/>
      <c r="C190" s="17"/>
      <c r="D190" s="22"/>
      <c r="E190" s="17"/>
      <c r="F190" s="17"/>
      <c r="H190" s="19"/>
      <c r="I190" s="5"/>
    </row>
    <row r="191" spans="1:9" s="7" customFormat="1" x14ac:dyDescent="0.2">
      <c r="A191" s="6"/>
      <c r="B191" s="21"/>
      <c r="C191" s="17"/>
      <c r="D191" s="22"/>
      <c r="E191" s="17"/>
      <c r="F191" s="17"/>
      <c r="H191" s="19"/>
      <c r="I191" s="5"/>
    </row>
    <row r="192" spans="1:9" s="7" customFormat="1" x14ac:dyDescent="0.2">
      <c r="A192" s="6"/>
      <c r="B192" s="21"/>
      <c r="C192" s="17"/>
      <c r="D192" s="22"/>
      <c r="E192" s="17"/>
      <c r="F192" s="17"/>
      <c r="H192" s="19"/>
      <c r="I192" s="5"/>
    </row>
    <row r="193" spans="1:9" s="7" customFormat="1" x14ac:dyDescent="0.2">
      <c r="A193" s="6"/>
      <c r="B193" s="21"/>
      <c r="C193" s="17"/>
      <c r="D193" s="22"/>
      <c r="E193" s="17"/>
      <c r="F193" s="17"/>
      <c r="H193" s="19"/>
      <c r="I193" s="5"/>
    </row>
    <row r="194" spans="1:9" s="7" customFormat="1" x14ac:dyDescent="0.2">
      <c r="A194" s="6"/>
      <c r="B194" s="21"/>
      <c r="C194" s="17"/>
      <c r="D194" s="22"/>
      <c r="E194" s="17"/>
      <c r="F194" s="19"/>
      <c r="H194" s="19"/>
      <c r="I194" s="5"/>
    </row>
    <row r="195" spans="1:9" s="7" customFormat="1" x14ac:dyDescent="0.2">
      <c r="A195" s="40"/>
      <c r="B195" s="24"/>
      <c r="C195" s="17"/>
      <c r="D195" s="22"/>
      <c r="E195" s="8"/>
      <c r="G195" s="22"/>
      <c r="H195" s="19"/>
      <c r="I195" s="5"/>
    </row>
    <row r="196" spans="1:9" s="7" customFormat="1" ht="18.75" x14ac:dyDescent="0.2">
      <c r="A196" s="6"/>
      <c r="B196" s="1071"/>
      <c r="C196" s="1071"/>
      <c r="D196" s="1071"/>
      <c r="E196" s="1071"/>
      <c r="F196" s="1071"/>
      <c r="G196" s="1071"/>
      <c r="H196" s="1071"/>
      <c r="I196" s="5"/>
    </row>
    <row r="197" spans="1:9" s="7" customFormat="1" x14ac:dyDescent="0.2">
      <c r="A197" s="6"/>
      <c r="B197" s="21"/>
      <c r="C197" s="17"/>
      <c r="D197" s="22"/>
      <c r="E197" s="25"/>
      <c r="F197" s="25"/>
      <c r="G197" s="21"/>
      <c r="H197" s="26"/>
      <c r="I197" s="5"/>
    </row>
    <row r="198" spans="1:9" s="7" customFormat="1" ht="18.75" x14ac:dyDescent="0.2">
      <c r="A198" s="6"/>
      <c r="B198" s="1071"/>
      <c r="C198" s="1071"/>
      <c r="D198" s="1071"/>
      <c r="E198" s="1071"/>
      <c r="F198" s="1071"/>
      <c r="G198" s="1071"/>
      <c r="H198" s="1071"/>
      <c r="I198" s="5"/>
    </row>
    <row r="199" spans="1:9" s="7" customFormat="1" x14ac:dyDescent="0.2">
      <c r="A199" s="6"/>
      <c r="B199" s="17"/>
      <c r="C199" s="17"/>
      <c r="D199" s="17"/>
      <c r="E199" s="8"/>
      <c r="F199" s="22"/>
      <c r="H199" s="21"/>
      <c r="I199" s="5"/>
    </row>
    <row r="200" spans="1:9" x14ac:dyDescent="0.2">
      <c r="A200" s="6"/>
      <c r="B200" s="5"/>
      <c r="C200" s="5"/>
      <c r="D200" s="5"/>
      <c r="E200" s="6"/>
      <c r="F200" s="5"/>
      <c r="G200" s="5"/>
      <c r="H200" s="5"/>
      <c r="I200" s="3"/>
    </row>
    <row r="201" spans="1:9" x14ac:dyDescent="0.2">
      <c r="A201" s="6"/>
      <c r="B201" s="5"/>
      <c r="C201" s="5"/>
      <c r="D201" s="5"/>
      <c r="E201" s="6"/>
      <c r="F201" s="5"/>
      <c r="G201" s="5"/>
      <c r="H201" s="5"/>
      <c r="I201" s="3"/>
    </row>
    <row r="202" spans="1:9" x14ac:dyDescent="0.2">
      <c r="A202" s="6"/>
      <c r="B202" s="5"/>
      <c r="C202" s="5"/>
      <c r="D202" s="5"/>
      <c r="E202" s="6"/>
      <c r="F202" s="5"/>
      <c r="G202" s="5"/>
      <c r="H202" s="5"/>
      <c r="I202" s="3"/>
    </row>
    <row r="203" spans="1:9" x14ac:dyDescent="0.2">
      <c r="A203" s="6"/>
      <c r="B203" s="5"/>
      <c r="C203" s="5"/>
      <c r="D203" s="5"/>
      <c r="E203" s="6"/>
      <c r="F203" s="5"/>
      <c r="G203" s="5"/>
      <c r="H203" s="5"/>
      <c r="I203" s="3"/>
    </row>
    <row r="204" spans="1:9" x14ac:dyDescent="0.2">
      <c r="A204" s="6"/>
      <c r="B204" s="5"/>
      <c r="C204" s="5"/>
      <c r="D204" s="5"/>
      <c r="E204" s="6"/>
      <c r="F204" s="5"/>
      <c r="G204" s="5"/>
      <c r="H204" s="5"/>
      <c r="I204" s="3"/>
    </row>
    <row r="205" spans="1:9" x14ac:dyDescent="0.2">
      <c r="A205" s="6"/>
      <c r="B205" s="5"/>
      <c r="C205" s="5"/>
      <c r="D205" s="5"/>
      <c r="E205" s="6"/>
      <c r="F205" s="5"/>
      <c r="G205" s="5"/>
      <c r="H205" s="5"/>
      <c r="I205" s="3"/>
    </row>
    <row r="206" spans="1:9" x14ac:dyDescent="0.2">
      <c r="A206" s="6"/>
      <c r="B206" s="5"/>
      <c r="C206" s="5"/>
      <c r="D206" s="5"/>
      <c r="E206" s="6"/>
      <c r="F206" s="5"/>
      <c r="G206" s="5"/>
      <c r="H206" s="5"/>
      <c r="I206" s="3"/>
    </row>
    <row r="207" spans="1:9" x14ac:dyDescent="0.2">
      <c r="A207" s="6"/>
      <c r="B207" s="5"/>
      <c r="C207" s="5"/>
      <c r="D207" s="5"/>
      <c r="E207" s="6"/>
      <c r="F207" s="5"/>
      <c r="G207" s="5"/>
      <c r="H207" s="5"/>
      <c r="I207" s="3"/>
    </row>
    <row r="208" spans="1:9" x14ac:dyDescent="0.2">
      <c r="A208" s="6"/>
      <c r="B208" s="5"/>
      <c r="C208" s="5"/>
      <c r="D208" s="5"/>
      <c r="E208" s="6"/>
      <c r="F208" s="5"/>
      <c r="G208" s="5"/>
      <c r="H208" s="5"/>
      <c r="I208" s="3"/>
    </row>
    <row r="209" spans="1:9" x14ac:dyDescent="0.2">
      <c r="A209" s="6"/>
      <c r="B209" s="5"/>
      <c r="C209" s="5"/>
      <c r="D209" s="5"/>
      <c r="E209" s="6"/>
      <c r="F209" s="5"/>
      <c r="G209" s="5"/>
      <c r="H209" s="5"/>
      <c r="I209" s="3"/>
    </row>
    <row r="210" spans="1:9" x14ac:dyDescent="0.2">
      <c r="A210" s="6"/>
      <c r="B210" s="5"/>
      <c r="C210" s="5"/>
      <c r="D210" s="5"/>
      <c r="E210" s="6"/>
      <c r="F210" s="5"/>
      <c r="G210" s="5"/>
      <c r="H210" s="5"/>
      <c r="I210" s="3"/>
    </row>
    <row r="211" spans="1:9" x14ac:dyDescent="0.2">
      <c r="A211" s="6"/>
      <c r="B211" s="5"/>
      <c r="C211" s="5"/>
      <c r="D211" s="5"/>
      <c r="E211" s="6"/>
      <c r="F211" s="5"/>
      <c r="G211" s="5"/>
      <c r="H211" s="5"/>
      <c r="I211" s="3"/>
    </row>
    <row r="212" spans="1:9" x14ac:dyDescent="0.2">
      <c r="A212" s="6"/>
      <c r="B212" s="5"/>
      <c r="C212" s="5"/>
      <c r="D212" s="5"/>
      <c r="E212" s="6"/>
      <c r="F212" s="5"/>
      <c r="G212" s="5"/>
      <c r="H212" s="5"/>
      <c r="I212" s="3"/>
    </row>
    <row r="213" spans="1:9" x14ac:dyDescent="0.2">
      <c r="A213" s="6"/>
      <c r="B213" s="5"/>
      <c r="C213" s="5"/>
      <c r="D213" s="5"/>
      <c r="E213" s="6"/>
      <c r="F213" s="5"/>
      <c r="G213" s="5"/>
      <c r="H213" s="5"/>
      <c r="I213" s="3"/>
    </row>
    <row r="214" spans="1:9" x14ac:dyDescent="0.2">
      <c r="A214" s="6"/>
      <c r="B214" s="5"/>
      <c r="C214" s="5"/>
      <c r="D214" s="5"/>
      <c r="E214" s="6"/>
      <c r="F214" s="5"/>
      <c r="G214" s="5"/>
      <c r="H214" s="5"/>
      <c r="I214" s="3"/>
    </row>
    <row r="215" spans="1:9" x14ac:dyDescent="0.2">
      <c r="A215" s="6"/>
      <c r="B215" s="5"/>
      <c r="C215" s="5"/>
      <c r="D215" s="5"/>
      <c r="E215" s="6"/>
      <c r="F215" s="5"/>
      <c r="G215" s="5"/>
      <c r="H215" s="5"/>
      <c r="I215" s="3"/>
    </row>
    <row r="216" spans="1:9" x14ac:dyDescent="0.2">
      <c r="A216" s="6"/>
      <c r="B216" s="5"/>
      <c r="C216" s="5"/>
      <c r="D216" s="5"/>
      <c r="E216" s="6"/>
      <c r="F216" s="5"/>
      <c r="G216" s="5"/>
      <c r="H216" s="5"/>
      <c r="I216" s="3"/>
    </row>
    <row r="217" spans="1:9" x14ac:dyDescent="0.2">
      <c r="A217" s="6"/>
      <c r="B217" s="5"/>
      <c r="C217" s="5"/>
      <c r="D217" s="5"/>
      <c r="E217" s="6"/>
      <c r="F217" s="5"/>
      <c r="G217" s="5"/>
      <c r="H217" s="5"/>
      <c r="I217" s="3"/>
    </row>
    <row r="218" spans="1:9" x14ac:dyDescent="0.2">
      <c r="A218" s="6"/>
      <c r="B218" s="5"/>
      <c r="C218" s="5"/>
      <c r="D218" s="5"/>
      <c r="E218" s="6"/>
      <c r="F218" s="5"/>
      <c r="G218" s="5"/>
      <c r="H218" s="5"/>
      <c r="I218" s="3"/>
    </row>
    <row r="219" spans="1:9" x14ac:dyDescent="0.2">
      <c r="A219" s="6"/>
      <c r="B219" s="5"/>
      <c r="C219" s="5"/>
      <c r="D219" s="5"/>
      <c r="E219" s="6"/>
      <c r="F219" s="5"/>
      <c r="G219" s="5"/>
      <c r="H219" s="5"/>
      <c r="I219" s="3"/>
    </row>
    <row r="220" spans="1:9" x14ac:dyDescent="0.2">
      <c r="A220" s="6"/>
      <c r="B220" s="5"/>
      <c r="C220" s="5"/>
      <c r="D220" s="5"/>
      <c r="E220" s="6"/>
      <c r="F220" s="5"/>
      <c r="G220" s="5"/>
      <c r="H220" s="5"/>
      <c r="I220" s="3"/>
    </row>
    <row r="221" spans="1:9" x14ac:dyDescent="0.2">
      <c r="A221" s="6"/>
      <c r="B221" s="5"/>
      <c r="C221" s="5"/>
      <c r="D221" s="5"/>
      <c r="E221" s="6"/>
      <c r="F221" s="5"/>
      <c r="G221" s="5"/>
      <c r="H221" s="5"/>
      <c r="I221" s="3"/>
    </row>
    <row r="222" spans="1:9" x14ac:dyDescent="0.2">
      <c r="A222" s="6"/>
      <c r="B222" s="5"/>
      <c r="C222" s="5"/>
      <c r="D222" s="5"/>
      <c r="E222" s="6"/>
      <c r="F222" s="5"/>
      <c r="G222" s="5"/>
      <c r="H222" s="5"/>
      <c r="I222" s="3"/>
    </row>
    <row r="223" spans="1:9" x14ac:dyDescent="0.2">
      <c r="A223" s="6"/>
      <c r="B223" s="5"/>
      <c r="C223" s="5"/>
      <c r="D223" s="5"/>
      <c r="E223" s="6"/>
      <c r="F223" s="5"/>
      <c r="G223" s="5"/>
      <c r="H223" s="5"/>
      <c r="I223" s="3"/>
    </row>
    <row r="224" spans="1:9" x14ac:dyDescent="0.2">
      <c r="A224" s="6"/>
      <c r="B224" s="5"/>
      <c r="C224" s="5"/>
      <c r="D224" s="5"/>
      <c r="E224" s="6"/>
      <c r="F224" s="5"/>
      <c r="G224" s="5"/>
      <c r="H224" s="5"/>
      <c r="I224" s="3"/>
    </row>
    <row r="225" spans="1:9" x14ac:dyDescent="0.2">
      <c r="A225" s="6"/>
      <c r="B225" s="5"/>
      <c r="C225" s="5"/>
      <c r="D225" s="5"/>
      <c r="E225" s="6"/>
      <c r="F225" s="5"/>
      <c r="G225" s="5"/>
      <c r="H225" s="5"/>
      <c r="I225" s="3"/>
    </row>
    <row r="226" spans="1:9" x14ac:dyDescent="0.2">
      <c r="A226" s="6"/>
      <c r="B226" s="5"/>
      <c r="C226" s="5"/>
      <c r="D226" s="5"/>
      <c r="E226" s="6"/>
      <c r="F226" s="5"/>
      <c r="G226" s="5"/>
      <c r="H226" s="5"/>
      <c r="I226" s="3"/>
    </row>
    <row r="227" spans="1:9" x14ac:dyDescent="0.2">
      <c r="A227" s="6"/>
      <c r="B227" s="5"/>
      <c r="C227" s="5"/>
      <c r="D227" s="5"/>
      <c r="E227" s="6"/>
      <c r="F227" s="5"/>
      <c r="G227" s="5"/>
      <c r="H227" s="5"/>
      <c r="I227" s="3"/>
    </row>
    <row r="228" spans="1:9" x14ac:dyDescent="0.2">
      <c r="A228" s="6"/>
      <c r="B228" s="5"/>
      <c r="C228" s="5"/>
      <c r="D228" s="7"/>
      <c r="E228" s="6"/>
      <c r="F228" s="5"/>
      <c r="G228" s="5"/>
      <c r="H228" s="5"/>
      <c r="I228" s="3"/>
    </row>
    <row r="229" spans="1:9" x14ac:dyDescent="0.2">
      <c r="A229" s="6"/>
      <c r="B229" s="5"/>
      <c r="C229" s="5"/>
      <c r="D229" s="5"/>
      <c r="E229" s="6"/>
      <c r="F229" s="5"/>
      <c r="G229" s="5"/>
      <c r="H229" s="5"/>
      <c r="I229" s="3"/>
    </row>
    <row r="230" spans="1:9" x14ac:dyDescent="0.2">
      <c r="A230" s="6"/>
      <c r="B230" s="5"/>
      <c r="C230" s="5"/>
      <c r="D230" s="5"/>
      <c r="E230" s="6"/>
      <c r="F230" s="5"/>
      <c r="G230" s="5"/>
      <c r="H230" s="5"/>
      <c r="I230" s="3"/>
    </row>
    <row r="231" spans="1:9" x14ac:dyDescent="0.2">
      <c r="A231" s="6"/>
      <c r="B231" s="5"/>
      <c r="C231" s="5"/>
      <c r="D231" s="5"/>
      <c r="E231" s="6"/>
      <c r="F231" s="5"/>
      <c r="G231" s="5"/>
      <c r="H231" s="5"/>
      <c r="I231" s="3"/>
    </row>
    <row r="232" spans="1:9" x14ac:dyDescent="0.2">
      <c r="A232" s="6"/>
      <c r="B232" s="5"/>
      <c r="C232" s="5"/>
      <c r="D232" s="5"/>
      <c r="E232" s="6"/>
      <c r="F232" s="5"/>
      <c r="G232" s="5"/>
      <c r="H232" s="5"/>
      <c r="I232" s="3"/>
    </row>
    <row r="233" spans="1:9" x14ac:dyDescent="0.2">
      <c r="A233" s="6"/>
      <c r="B233" s="5"/>
      <c r="C233" s="5"/>
      <c r="D233" s="5"/>
      <c r="E233" s="6"/>
      <c r="F233" s="5"/>
      <c r="G233" s="5"/>
      <c r="H233" s="5"/>
      <c r="I233" s="3"/>
    </row>
    <row r="234" spans="1:9" x14ac:dyDescent="0.2">
      <c r="A234" s="6"/>
      <c r="B234" s="5"/>
      <c r="C234" s="5"/>
      <c r="D234" s="5"/>
      <c r="E234" s="6"/>
      <c r="F234" s="5"/>
      <c r="G234" s="5"/>
      <c r="H234" s="5"/>
      <c r="I234" s="3"/>
    </row>
    <row r="235" spans="1:9" x14ac:dyDescent="0.2">
      <c r="A235" s="6"/>
      <c r="B235" s="5"/>
      <c r="C235" s="5"/>
      <c r="D235" s="5"/>
      <c r="E235" s="6"/>
      <c r="F235" s="5"/>
      <c r="G235" s="5"/>
      <c r="H235" s="5"/>
      <c r="I235" s="3"/>
    </row>
    <row r="236" spans="1:9" x14ac:dyDescent="0.2">
      <c r="A236" s="6"/>
      <c r="B236" s="5"/>
      <c r="C236" s="5"/>
      <c r="D236" s="5"/>
      <c r="E236" s="6"/>
      <c r="F236" s="5"/>
      <c r="G236" s="5"/>
      <c r="H236" s="5"/>
      <c r="I236" s="3"/>
    </row>
    <row r="237" spans="1:9" x14ac:dyDescent="0.2">
      <c r="A237" s="6"/>
      <c r="B237" s="5"/>
      <c r="C237" s="5"/>
      <c r="D237" s="5"/>
      <c r="E237" s="6"/>
      <c r="F237" s="5"/>
      <c r="G237" s="5"/>
      <c r="H237" s="5"/>
      <c r="I237" s="3"/>
    </row>
    <row r="238" spans="1:9" x14ac:dyDescent="0.2">
      <c r="A238" s="6"/>
      <c r="B238" s="5"/>
      <c r="C238" s="5"/>
      <c r="D238" s="5"/>
      <c r="E238" s="6"/>
      <c r="F238" s="5"/>
      <c r="G238" s="5"/>
      <c r="H238" s="5"/>
      <c r="I238" s="3"/>
    </row>
    <row r="239" spans="1:9" x14ac:dyDescent="0.2">
      <c r="A239" s="6"/>
      <c r="B239" s="5"/>
      <c r="C239" s="5"/>
      <c r="D239" s="5"/>
      <c r="E239" s="6"/>
      <c r="F239" s="5"/>
      <c r="G239" s="5"/>
      <c r="H239" s="5"/>
      <c r="I239" s="3"/>
    </row>
    <row r="240" spans="1:9" x14ac:dyDescent="0.2">
      <c r="A240" s="6"/>
      <c r="B240" s="5"/>
      <c r="C240" s="5"/>
      <c r="D240" s="5"/>
      <c r="E240" s="6"/>
      <c r="F240" s="5"/>
      <c r="G240" s="5"/>
      <c r="H240" s="5"/>
      <c r="I240" s="3"/>
    </row>
    <row r="241" spans="1:9" x14ac:dyDescent="0.2">
      <c r="A241" s="6"/>
      <c r="B241" s="5"/>
      <c r="C241" s="5"/>
      <c r="D241" s="5"/>
      <c r="E241" s="6"/>
      <c r="F241" s="5"/>
      <c r="G241" s="5"/>
      <c r="H241" s="5"/>
      <c r="I241" s="3"/>
    </row>
    <row r="242" spans="1:9" x14ac:dyDescent="0.2">
      <c r="A242" s="6"/>
      <c r="B242" s="5"/>
      <c r="C242" s="5"/>
      <c r="D242" s="7"/>
      <c r="E242" s="6"/>
      <c r="F242" s="5"/>
      <c r="G242" s="5"/>
      <c r="H242" s="5"/>
      <c r="I242" s="3"/>
    </row>
    <row r="243" spans="1:9" x14ac:dyDescent="0.2">
      <c r="A243" s="6"/>
      <c r="B243" s="5"/>
      <c r="C243" s="5"/>
      <c r="D243" s="5"/>
      <c r="E243" s="6"/>
      <c r="F243" s="5"/>
      <c r="G243" s="5"/>
      <c r="H243" s="5"/>
      <c r="I243" s="3"/>
    </row>
    <row r="244" spans="1:9" x14ac:dyDescent="0.2">
      <c r="A244" s="6"/>
      <c r="B244" s="5"/>
      <c r="C244" s="5"/>
      <c r="D244" s="5"/>
      <c r="E244" s="6"/>
      <c r="F244" s="5"/>
      <c r="G244" s="5"/>
      <c r="H244" s="5"/>
      <c r="I244" s="3"/>
    </row>
    <row r="245" spans="1:9" x14ac:dyDescent="0.2">
      <c r="A245" s="6"/>
      <c r="B245" s="5"/>
      <c r="C245" s="5"/>
      <c r="D245" s="7"/>
      <c r="E245" s="6"/>
      <c r="F245" s="5"/>
      <c r="G245" s="5"/>
      <c r="H245" s="5"/>
      <c r="I245" s="3"/>
    </row>
    <row r="246" spans="1:9" x14ac:dyDescent="0.2">
      <c r="A246" s="41"/>
      <c r="B246" s="5"/>
      <c r="C246" s="5"/>
      <c r="D246" s="5"/>
      <c r="E246" s="6"/>
      <c r="F246" s="5"/>
      <c r="G246" s="5"/>
      <c r="H246" s="5"/>
      <c r="I246" s="3"/>
    </row>
    <row r="247" spans="1:9" x14ac:dyDescent="0.2">
      <c r="A247" s="6"/>
      <c r="B247" s="5"/>
      <c r="C247" s="5"/>
      <c r="D247" s="7"/>
      <c r="E247" s="6"/>
      <c r="F247" s="5"/>
      <c r="G247" s="5"/>
      <c r="H247" s="5"/>
      <c r="I247" s="3"/>
    </row>
    <row r="248" spans="1:9" x14ac:dyDescent="0.2">
      <c r="A248" s="6"/>
      <c r="B248" s="5"/>
      <c r="C248" s="5"/>
      <c r="D248" s="7"/>
      <c r="E248" s="6"/>
      <c r="F248" s="5"/>
      <c r="G248" s="5"/>
      <c r="H248" s="5"/>
      <c r="I248" s="3"/>
    </row>
    <row r="249" spans="1:9" x14ac:dyDescent="0.2">
      <c r="A249" s="6"/>
      <c r="B249" s="5"/>
      <c r="C249" s="5"/>
      <c r="D249" s="7"/>
      <c r="E249" s="6"/>
      <c r="F249" s="5"/>
      <c r="G249" s="5"/>
      <c r="H249" s="5"/>
      <c r="I249" s="3"/>
    </row>
    <row r="250" spans="1:9" x14ac:dyDescent="0.2">
      <c r="A250" s="6"/>
      <c r="B250" s="5"/>
      <c r="C250" s="5"/>
      <c r="D250" s="7"/>
      <c r="E250" s="6"/>
      <c r="F250" s="5"/>
      <c r="G250" s="5"/>
      <c r="H250" s="5"/>
      <c r="I250" s="3"/>
    </row>
    <row r="251" spans="1:9" x14ac:dyDescent="0.2">
      <c r="A251" s="6"/>
      <c r="B251" s="5"/>
      <c r="C251" s="5"/>
      <c r="D251" s="7"/>
      <c r="E251" s="6"/>
      <c r="F251" s="5"/>
      <c r="G251" s="5"/>
      <c r="H251" s="5"/>
      <c r="I251" s="3"/>
    </row>
    <row r="252" spans="1:9" x14ac:dyDescent="0.2">
      <c r="A252" s="6"/>
      <c r="B252" s="5"/>
      <c r="C252" s="5"/>
      <c r="D252" s="7"/>
      <c r="E252" s="6"/>
      <c r="F252" s="5"/>
      <c r="G252" s="5"/>
      <c r="H252" s="5"/>
      <c r="I252" s="3"/>
    </row>
    <row r="253" spans="1:9" x14ac:dyDescent="0.2">
      <c r="A253" s="6"/>
      <c r="B253" s="5"/>
      <c r="C253" s="5"/>
      <c r="D253" s="7"/>
      <c r="E253" s="6"/>
      <c r="F253" s="5"/>
      <c r="G253" s="5"/>
      <c r="H253" s="5"/>
      <c r="I253" s="3"/>
    </row>
    <row r="254" spans="1:9" x14ac:dyDescent="0.2">
      <c r="A254" s="6"/>
      <c r="B254" s="5"/>
      <c r="C254" s="5"/>
      <c r="D254" s="7"/>
      <c r="E254" s="6"/>
      <c r="F254" s="5"/>
      <c r="G254" s="5"/>
      <c r="H254" s="5"/>
      <c r="I254" s="3"/>
    </row>
    <row r="255" spans="1:9" x14ac:dyDescent="0.2">
      <c r="A255" s="6"/>
      <c r="B255" s="5"/>
      <c r="C255" s="5"/>
      <c r="D255" s="7"/>
      <c r="E255" s="6"/>
      <c r="F255" s="5"/>
      <c r="G255" s="5"/>
      <c r="H255" s="5"/>
      <c r="I255" s="3"/>
    </row>
    <row r="256" spans="1:9" x14ac:dyDescent="0.2">
      <c r="A256" s="6"/>
      <c r="B256" s="5"/>
      <c r="C256" s="5"/>
      <c r="D256" s="7"/>
      <c r="E256" s="6"/>
      <c r="F256" s="5"/>
      <c r="G256" s="5"/>
      <c r="H256" s="5"/>
      <c r="I256" s="3"/>
    </row>
    <row r="257" spans="1:9" x14ac:dyDescent="0.2">
      <c r="A257" s="6"/>
      <c r="B257" s="5"/>
      <c r="C257" s="5"/>
      <c r="D257" s="7"/>
      <c r="E257" s="6"/>
      <c r="F257" s="5"/>
      <c r="G257" s="5"/>
      <c r="H257" s="5"/>
      <c r="I257" s="3"/>
    </row>
    <row r="258" spans="1:9" x14ac:dyDescent="0.2">
      <c r="A258" s="6"/>
      <c r="B258" s="5"/>
      <c r="C258" s="5"/>
      <c r="D258" s="7"/>
      <c r="E258" s="6"/>
      <c r="F258" s="5"/>
      <c r="G258" s="5"/>
      <c r="H258" s="5"/>
      <c r="I258" s="3"/>
    </row>
    <row r="259" spans="1:9" x14ac:dyDescent="0.2">
      <c r="A259" s="6"/>
      <c r="B259" s="5"/>
      <c r="C259" s="5"/>
      <c r="D259" s="7"/>
      <c r="E259" s="6"/>
      <c r="F259" s="5"/>
      <c r="G259" s="5"/>
      <c r="H259" s="5"/>
      <c r="I259" s="3"/>
    </row>
    <row r="260" spans="1:9" x14ac:dyDescent="0.2">
      <c r="A260" s="6"/>
      <c r="B260" s="5"/>
      <c r="C260" s="5"/>
      <c r="D260" s="7"/>
      <c r="E260" s="6"/>
      <c r="F260" s="5"/>
      <c r="G260" s="5"/>
      <c r="H260" s="5"/>
      <c r="I260" s="3"/>
    </row>
    <row r="261" spans="1:9" x14ac:dyDescent="0.2">
      <c r="A261" s="6"/>
      <c r="B261" s="5"/>
      <c r="C261" s="5"/>
      <c r="D261" s="7"/>
      <c r="E261" s="6"/>
      <c r="F261" s="5"/>
      <c r="G261" s="5"/>
      <c r="H261" s="5"/>
      <c r="I261" s="3"/>
    </row>
    <row r="262" spans="1:9" x14ac:dyDescent="0.2">
      <c r="A262" s="6"/>
      <c r="B262" s="5"/>
      <c r="C262" s="5"/>
      <c r="D262" s="7"/>
      <c r="E262" s="6"/>
      <c r="F262" s="5"/>
      <c r="G262" s="5"/>
      <c r="H262" s="5"/>
      <c r="I262" s="3"/>
    </row>
    <row r="263" spans="1:9" x14ac:dyDescent="0.2">
      <c r="A263" s="6"/>
      <c r="B263" s="5"/>
      <c r="C263" s="5"/>
      <c r="D263" s="7"/>
      <c r="E263" s="6"/>
      <c r="F263" s="5"/>
      <c r="G263" s="5"/>
      <c r="H263" s="5"/>
      <c r="I263" s="3"/>
    </row>
    <row r="264" spans="1:9" x14ac:dyDescent="0.2">
      <c r="A264" s="6"/>
      <c r="B264" s="5"/>
      <c r="C264" s="5"/>
      <c r="D264" s="7"/>
      <c r="E264" s="6"/>
      <c r="F264" s="5"/>
      <c r="G264" s="5"/>
      <c r="H264" s="5"/>
      <c r="I264" s="3"/>
    </row>
    <row r="265" spans="1:9" x14ac:dyDescent="0.2">
      <c r="A265" s="6"/>
      <c r="B265" s="5"/>
      <c r="C265" s="5"/>
      <c r="D265" s="7"/>
      <c r="E265" s="6"/>
      <c r="F265" s="5"/>
      <c r="G265" s="5"/>
      <c r="H265" s="5"/>
      <c r="I265" s="3"/>
    </row>
    <row r="266" spans="1:9" x14ac:dyDescent="0.2">
      <c r="A266" s="6"/>
      <c r="B266" s="5"/>
      <c r="C266" s="5"/>
      <c r="D266" s="7"/>
      <c r="E266" s="6"/>
      <c r="F266" s="5"/>
      <c r="G266" s="5"/>
      <c r="H266" s="5"/>
      <c r="I266" s="3"/>
    </row>
    <row r="267" spans="1:9" x14ac:dyDescent="0.2">
      <c r="A267" s="6"/>
      <c r="B267" s="5"/>
      <c r="C267" s="5"/>
      <c r="D267" s="7"/>
      <c r="E267" s="6"/>
      <c r="F267" s="5"/>
      <c r="G267" s="5"/>
      <c r="H267" s="5"/>
      <c r="I267" s="3"/>
    </row>
    <row r="268" spans="1:9" x14ac:dyDescent="0.2">
      <c r="A268" s="6"/>
      <c r="B268" s="5"/>
      <c r="C268" s="5"/>
      <c r="D268" s="7"/>
      <c r="E268" s="6"/>
      <c r="F268" s="5"/>
      <c r="G268" s="5"/>
      <c r="H268" s="5"/>
      <c r="I268" s="3"/>
    </row>
    <row r="269" spans="1:9" x14ac:dyDescent="0.2">
      <c r="A269" s="6"/>
      <c r="B269" s="5"/>
      <c r="C269" s="5"/>
      <c r="D269" s="7"/>
      <c r="E269" s="6"/>
      <c r="F269" s="5"/>
      <c r="G269" s="5"/>
      <c r="H269" s="5"/>
      <c r="I269" s="3"/>
    </row>
    <row r="270" spans="1:9" x14ac:dyDescent="0.2">
      <c r="A270" s="6"/>
      <c r="B270" s="5"/>
      <c r="C270" s="5"/>
      <c r="D270" s="7"/>
      <c r="E270" s="6"/>
      <c r="F270" s="5"/>
      <c r="G270" s="5"/>
      <c r="H270" s="5"/>
      <c r="I270" s="3"/>
    </row>
    <row r="271" spans="1:9" x14ac:dyDescent="0.2">
      <c r="A271" s="6"/>
      <c r="B271" s="5"/>
      <c r="C271" s="5"/>
      <c r="D271" s="7"/>
      <c r="E271" s="6"/>
      <c r="F271" s="5"/>
      <c r="G271" s="5"/>
      <c r="H271" s="5"/>
      <c r="I271" s="3"/>
    </row>
    <row r="272" spans="1:9" x14ac:dyDescent="0.2">
      <c r="A272" s="6"/>
      <c r="B272" s="5"/>
      <c r="C272" s="5"/>
      <c r="D272" s="7"/>
      <c r="E272" s="6"/>
      <c r="F272" s="5"/>
      <c r="G272" s="5"/>
      <c r="H272" s="5"/>
      <c r="I272" s="3"/>
    </row>
    <row r="273" spans="1:9" x14ac:dyDescent="0.2">
      <c r="A273" s="6"/>
      <c r="B273" s="5"/>
      <c r="C273" s="5"/>
      <c r="D273" s="7"/>
      <c r="E273" s="6"/>
      <c r="F273" s="5"/>
      <c r="G273" s="5"/>
      <c r="H273" s="5"/>
      <c r="I273" s="3"/>
    </row>
    <row r="274" spans="1:9" x14ac:dyDescent="0.2">
      <c r="A274" s="6"/>
      <c r="B274" s="5"/>
      <c r="C274" s="5"/>
      <c r="D274" s="7"/>
      <c r="E274" s="6"/>
      <c r="F274" s="5"/>
      <c r="G274" s="5"/>
      <c r="H274" s="5"/>
      <c r="I274" s="3"/>
    </row>
    <row r="275" spans="1:9" x14ac:dyDescent="0.2">
      <c r="A275" s="6"/>
      <c r="B275" s="5"/>
      <c r="C275" s="5"/>
      <c r="D275" s="7"/>
      <c r="E275" s="6"/>
      <c r="F275" s="5"/>
      <c r="G275" s="5"/>
      <c r="H275" s="5"/>
      <c r="I275" s="3"/>
    </row>
    <row r="276" spans="1:9" x14ac:dyDescent="0.2">
      <c r="A276" s="6"/>
      <c r="B276" s="5"/>
      <c r="C276" s="5"/>
      <c r="D276" s="7"/>
      <c r="E276" s="6"/>
      <c r="F276" s="5"/>
      <c r="G276" s="5"/>
      <c r="H276" s="5"/>
      <c r="I276" s="3"/>
    </row>
    <row r="277" spans="1:9" x14ac:dyDescent="0.2">
      <c r="A277" s="6"/>
      <c r="B277" s="5"/>
      <c r="C277" s="5"/>
      <c r="D277" s="7"/>
      <c r="E277" s="6"/>
      <c r="F277" s="5"/>
      <c r="G277" s="5"/>
      <c r="H277" s="5"/>
      <c r="I277" s="3"/>
    </row>
    <row r="278" spans="1:9" x14ac:dyDescent="0.2">
      <c r="A278" s="6"/>
      <c r="B278" s="5"/>
      <c r="C278" s="5"/>
      <c r="D278" s="7"/>
      <c r="E278" s="6"/>
      <c r="F278" s="5"/>
      <c r="G278" s="5"/>
      <c r="H278" s="5"/>
      <c r="I278" s="3"/>
    </row>
    <row r="279" spans="1:9" x14ac:dyDescent="0.2">
      <c r="A279" s="6"/>
      <c r="B279" s="5"/>
      <c r="C279" s="5"/>
      <c r="D279" s="7"/>
      <c r="E279" s="6"/>
      <c r="F279" s="5"/>
      <c r="G279" s="5"/>
      <c r="H279" s="5"/>
      <c r="I279" s="3"/>
    </row>
    <row r="280" spans="1:9" x14ac:dyDescent="0.2">
      <c r="A280" s="6"/>
      <c r="B280" s="5"/>
      <c r="C280" s="5"/>
      <c r="D280" s="7"/>
      <c r="E280" s="6"/>
      <c r="F280" s="5"/>
      <c r="G280" s="5"/>
      <c r="H280" s="5"/>
      <c r="I280" s="3"/>
    </row>
    <row r="281" spans="1:9" x14ac:dyDescent="0.2">
      <c r="A281" s="6"/>
      <c r="B281" s="5"/>
      <c r="C281" s="5"/>
      <c r="D281" s="7"/>
      <c r="E281" s="6"/>
      <c r="F281" s="5"/>
      <c r="G281" s="5"/>
      <c r="H281" s="5"/>
      <c r="I281" s="3"/>
    </row>
    <row r="282" spans="1:9" x14ac:dyDescent="0.2">
      <c r="A282" s="6"/>
      <c r="B282" s="5"/>
      <c r="C282" s="5"/>
      <c r="D282" s="7"/>
      <c r="E282" s="6"/>
      <c r="F282" s="5"/>
      <c r="G282" s="5"/>
      <c r="H282" s="5"/>
      <c r="I282" s="3"/>
    </row>
    <row r="283" spans="1:9" x14ac:dyDescent="0.2">
      <c r="A283" s="6"/>
      <c r="B283" s="5"/>
      <c r="C283" s="5"/>
      <c r="D283" s="7"/>
      <c r="E283" s="6"/>
      <c r="F283" s="5"/>
      <c r="G283" s="5"/>
      <c r="H283" s="5"/>
      <c r="I283" s="3"/>
    </row>
    <row r="284" spans="1:9" x14ac:dyDescent="0.2">
      <c r="A284" s="6"/>
      <c r="B284" s="5"/>
      <c r="C284" s="5"/>
      <c r="D284" s="7"/>
      <c r="E284" s="6"/>
      <c r="F284" s="5"/>
      <c r="G284" s="5"/>
      <c r="H284" s="5"/>
      <c r="I284" s="3"/>
    </row>
    <row r="285" spans="1:9" x14ac:dyDescent="0.2">
      <c r="A285" s="6"/>
      <c r="B285" s="5"/>
      <c r="C285" s="5"/>
      <c r="D285" s="7"/>
      <c r="E285" s="6"/>
      <c r="F285" s="5"/>
      <c r="G285" s="5"/>
      <c r="H285" s="5"/>
      <c r="I285" s="3"/>
    </row>
    <row r="286" spans="1:9" x14ac:dyDescent="0.2">
      <c r="A286" s="6"/>
      <c r="B286" s="5"/>
      <c r="C286" s="5"/>
      <c r="D286" s="7"/>
      <c r="E286" s="6"/>
      <c r="F286" s="5"/>
      <c r="G286" s="5"/>
      <c r="H286" s="5"/>
      <c r="I286" s="3"/>
    </row>
    <row r="287" spans="1:9" x14ac:dyDescent="0.2">
      <c r="A287" s="6"/>
      <c r="B287" s="5"/>
      <c r="C287" s="5"/>
      <c r="D287" s="7"/>
      <c r="E287" s="6"/>
      <c r="F287" s="5"/>
      <c r="G287" s="5"/>
      <c r="H287" s="5"/>
      <c r="I287" s="3"/>
    </row>
    <row r="288" spans="1:9" x14ac:dyDescent="0.2">
      <c r="A288" s="6"/>
      <c r="B288" s="5"/>
      <c r="C288" s="5"/>
      <c r="D288" s="7"/>
      <c r="E288" s="6"/>
      <c r="F288" s="5"/>
      <c r="G288" s="5"/>
      <c r="H288" s="5"/>
      <c r="I288" s="3"/>
    </row>
    <row r="289" spans="1:9" x14ac:dyDescent="0.2">
      <c r="A289" s="6"/>
      <c r="B289" s="5"/>
      <c r="C289" s="5"/>
      <c r="D289" s="7"/>
      <c r="E289" s="6"/>
      <c r="F289" s="5"/>
      <c r="G289" s="5"/>
      <c r="H289" s="5"/>
      <c r="I289" s="3"/>
    </row>
    <row r="290" spans="1:9" x14ac:dyDescent="0.2">
      <c r="A290" s="6"/>
      <c r="B290" s="5"/>
      <c r="C290" s="5"/>
      <c r="D290" s="7"/>
      <c r="E290" s="6"/>
      <c r="F290" s="5"/>
      <c r="G290" s="5"/>
      <c r="H290" s="5"/>
      <c r="I290" s="3"/>
    </row>
    <row r="291" spans="1:9" x14ac:dyDescent="0.2">
      <c r="A291" s="6"/>
      <c r="B291" s="5"/>
      <c r="C291" s="5"/>
      <c r="D291" s="7"/>
      <c r="E291" s="6"/>
      <c r="F291" s="5"/>
      <c r="G291" s="5"/>
      <c r="H291" s="5"/>
      <c r="I291" s="3"/>
    </row>
    <row r="292" spans="1:9" x14ac:dyDescent="0.2">
      <c r="A292" s="6"/>
      <c r="B292" s="5"/>
      <c r="C292" s="5"/>
      <c r="D292" s="7"/>
      <c r="E292" s="6"/>
      <c r="F292" s="5"/>
      <c r="G292" s="5"/>
      <c r="H292" s="5"/>
      <c r="I292" s="3"/>
    </row>
    <row r="293" spans="1:9" x14ac:dyDescent="0.2">
      <c r="A293" s="6"/>
      <c r="B293" s="5"/>
      <c r="C293" s="5"/>
      <c r="D293" s="7"/>
      <c r="E293" s="6"/>
      <c r="F293" s="5"/>
      <c r="G293" s="5"/>
      <c r="H293" s="5"/>
      <c r="I293" s="3"/>
    </row>
    <row r="294" spans="1:9" x14ac:dyDescent="0.2">
      <c r="A294" s="6"/>
      <c r="B294" s="5"/>
      <c r="C294" s="5"/>
      <c r="D294" s="7"/>
      <c r="E294" s="6"/>
      <c r="F294" s="5"/>
      <c r="G294" s="5"/>
      <c r="H294" s="5"/>
      <c r="I294" s="3"/>
    </row>
    <row r="295" spans="1:9" x14ac:dyDescent="0.2">
      <c r="A295" s="6"/>
      <c r="B295" s="5"/>
      <c r="C295" s="5"/>
      <c r="D295" s="7"/>
      <c r="E295" s="6"/>
      <c r="F295" s="5"/>
      <c r="G295" s="5"/>
      <c r="H295" s="5"/>
      <c r="I295" s="3"/>
    </row>
    <row r="296" spans="1:9" x14ac:dyDescent="0.2">
      <c r="A296" s="6"/>
      <c r="B296" s="5"/>
      <c r="C296" s="5"/>
      <c r="D296" s="7"/>
      <c r="E296" s="6"/>
      <c r="F296" s="5"/>
      <c r="G296" s="5"/>
      <c r="H296" s="5"/>
      <c r="I296" s="3"/>
    </row>
    <row r="297" spans="1:9" x14ac:dyDescent="0.2">
      <c r="A297" s="6"/>
      <c r="B297" s="5"/>
      <c r="C297" s="5"/>
      <c r="D297" s="7"/>
      <c r="E297" s="6"/>
      <c r="F297" s="5"/>
      <c r="G297" s="5"/>
      <c r="H297" s="5"/>
      <c r="I297" s="3"/>
    </row>
    <row r="298" spans="1:9" x14ac:dyDescent="0.2">
      <c r="A298" s="6"/>
      <c r="B298" s="5"/>
      <c r="C298" s="5"/>
      <c r="D298" s="7"/>
      <c r="E298" s="6"/>
      <c r="F298" s="5"/>
      <c r="G298" s="5"/>
      <c r="H298" s="5"/>
      <c r="I298" s="3"/>
    </row>
    <row r="299" spans="1:9" x14ac:dyDescent="0.2">
      <c r="A299" s="6"/>
      <c r="B299" s="5"/>
      <c r="C299" s="5"/>
      <c r="D299" s="7"/>
      <c r="E299" s="6"/>
      <c r="F299" s="5"/>
      <c r="G299" s="5"/>
      <c r="H299" s="5"/>
      <c r="I299" s="3"/>
    </row>
    <row r="300" spans="1:9" x14ac:dyDescent="0.2">
      <c r="A300" s="6"/>
      <c r="B300" s="5"/>
      <c r="C300" s="5"/>
      <c r="D300" s="7"/>
      <c r="E300" s="6"/>
      <c r="F300" s="5"/>
      <c r="G300" s="5"/>
      <c r="H300" s="5"/>
      <c r="I300" s="3"/>
    </row>
    <row r="301" spans="1:9" x14ac:dyDescent="0.2">
      <c r="A301" s="6"/>
      <c r="B301" s="5"/>
      <c r="C301" s="5"/>
      <c r="D301" s="7"/>
      <c r="E301" s="6"/>
      <c r="F301" s="5"/>
      <c r="G301" s="5"/>
      <c r="H301" s="5"/>
      <c r="I301" s="3"/>
    </row>
    <row r="302" spans="1:9" x14ac:dyDescent="0.2">
      <c r="A302" s="6"/>
      <c r="B302" s="5"/>
      <c r="C302" s="5"/>
      <c r="D302" s="7"/>
      <c r="E302" s="6"/>
      <c r="F302" s="5"/>
      <c r="G302" s="5"/>
      <c r="H302" s="5"/>
      <c r="I302" s="3"/>
    </row>
    <row r="303" spans="1:9" x14ac:dyDescent="0.2">
      <c r="A303" s="6"/>
      <c r="B303" s="5"/>
      <c r="C303" s="5"/>
      <c r="D303" s="7"/>
      <c r="E303" s="6"/>
      <c r="F303" s="5"/>
      <c r="G303" s="5"/>
      <c r="H303" s="5"/>
      <c r="I303" s="3"/>
    </row>
    <row r="304" spans="1:9" x14ac:dyDescent="0.2">
      <c r="A304" s="6"/>
      <c r="B304" s="5"/>
      <c r="C304" s="5"/>
      <c r="D304" s="7"/>
      <c r="E304" s="6"/>
      <c r="F304" s="5"/>
      <c r="G304" s="5"/>
      <c r="H304" s="5"/>
      <c r="I304" s="3"/>
    </row>
    <row r="305" spans="1:9" x14ac:dyDescent="0.2">
      <c r="A305" s="6"/>
      <c r="B305" s="5"/>
      <c r="C305" s="5"/>
      <c r="D305" s="7"/>
      <c r="E305" s="6"/>
      <c r="F305" s="5"/>
      <c r="G305" s="5"/>
      <c r="H305" s="5"/>
      <c r="I305" s="3"/>
    </row>
    <row r="306" spans="1:9" x14ac:dyDescent="0.2">
      <c r="A306" s="6"/>
      <c r="B306" s="5"/>
      <c r="C306" s="5"/>
      <c r="D306" s="7"/>
      <c r="E306" s="6"/>
      <c r="F306" s="5"/>
      <c r="G306" s="5"/>
      <c r="H306" s="5"/>
      <c r="I306" s="3"/>
    </row>
    <row r="307" spans="1:9" x14ac:dyDescent="0.2">
      <c r="A307" s="6"/>
      <c r="B307" s="5"/>
      <c r="C307" s="5"/>
      <c r="D307" s="7"/>
      <c r="E307" s="6"/>
      <c r="F307" s="5"/>
      <c r="G307" s="5"/>
      <c r="H307" s="5"/>
      <c r="I307" s="3"/>
    </row>
    <row r="308" spans="1:9" x14ac:dyDescent="0.2">
      <c r="A308" s="6"/>
      <c r="B308" s="5"/>
      <c r="C308" s="5"/>
      <c r="D308" s="7"/>
      <c r="E308" s="6"/>
      <c r="F308" s="5"/>
      <c r="G308" s="5"/>
      <c r="H308" s="5"/>
      <c r="I308" s="3"/>
    </row>
    <row r="309" spans="1:9" x14ac:dyDescent="0.2">
      <c r="A309" s="6"/>
      <c r="B309" s="5"/>
      <c r="C309" s="5"/>
      <c r="D309" s="7"/>
      <c r="E309" s="6"/>
      <c r="F309" s="5"/>
      <c r="G309" s="5"/>
      <c r="H309" s="5"/>
      <c r="I309" s="3"/>
    </row>
    <row r="310" spans="1:9" x14ac:dyDescent="0.2">
      <c r="A310" s="6"/>
      <c r="B310" s="5"/>
      <c r="C310" s="5"/>
      <c r="D310" s="7"/>
      <c r="E310" s="6"/>
      <c r="F310" s="5"/>
      <c r="G310" s="5"/>
      <c r="H310" s="5"/>
      <c r="I310" s="3"/>
    </row>
    <row r="311" spans="1:9" x14ac:dyDescent="0.2">
      <c r="A311" s="6"/>
      <c r="B311" s="5"/>
      <c r="C311" s="5"/>
      <c r="D311" s="7"/>
      <c r="E311" s="6"/>
      <c r="F311" s="5"/>
      <c r="G311" s="5"/>
      <c r="H311" s="5"/>
      <c r="I311" s="3"/>
    </row>
    <row r="312" spans="1:9" x14ac:dyDescent="0.2">
      <c r="A312" s="6"/>
      <c r="B312" s="5"/>
      <c r="C312" s="5"/>
      <c r="D312" s="7"/>
      <c r="E312" s="6"/>
      <c r="F312" s="5"/>
      <c r="G312" s="5"/>
      <c r="H312" s="5"/>
      <c r="I312" s="3"/>
    </row>
    <row r="313" spans="1:9" x14ac:dyDescent="0.2">
      <c r="A313" s="6"/>
      <c r="B313" s="5"/>
      <c r="C313" s="5"/>
      <c r="D313" s="7"/>
      <c r="E313" s="6"/>
      <c r="F313" s="5"/>
      <c r="G313" s="5"/>
      <c r="H313" s="5"/>
      <c r="I313" s="3"/>
    </row>
    <row r="314" spans="1:9" x14ac:dyDescent="0.2">
      <c r="A314" s="6"/>
      <c r="B314" s="5"/>
      <c r="C314" s="5"/>
      <c r="D314" s="7"/>
      <c r="E314" s="6"/>
      <c r="F314" s="5"/>
      <c r="G314" s="5"/>
      <c r="H314" s="5"/>
      <c r="I314" s="3"/>
    </row>
    <row r="315" spans="1:9" x14ac:dyDescent="0.2">
      <c r="A315" s="6"/>
      <c r="B315" s="5"/>
      <c r="C315" s="5"/>
      <c r="D315" s="7"/>
      <c r="E315" s="6"/>
      <c r="F315" s="5"/>
      <c r="G315" s="5"/>
      <c r="H315" s="5"/>
      <c r="I315" s="3"/>
    </row>
    <row r="316" spans="1:9" x14ac:dyDescent="0.2">
      <c r="A316" s="6"/>
      <c r="B316" s="5"/>
      <c r="C316" s="5"/>
      <c r="D316" s="7"/>
      <c r="E316" s="6"/>
      <c r="F316" s="5"/>
      <c r="G316" s="5"/>
      <c r="H316" s="5"/>
      <c r="I316" s="3"/>
    </row>
    <row r="317" spans="1:9" x14ac:dyDescent="0.2">
      <c r="A317" s="6"/>
      <c r="B317" s="5"/>
      <c r="C317" s="5"/>
      <c r="D317" s="7"/>
      <c r="E317" s="6"/>
      <c r="F317" s="5"/>
      <c r="G317" s="5"/>
      <c r="H317" s="5"/>
      <c r="I317" s="3"/>
    </row>
    <row r="318" spans="1:9" x14ac:dyDescent="0.2">
      <c r="A318" s="6"/>
      <c r="B318" s="5"/>
      <c r="C318" s="5"/>
      <c r="D318" s="7"/>
      <c r="E318" s="6"/>
      <c r="F318" s="5"/>
      <c r="G318" s="5"/>
      <c r="H318" s="5"/>
      <c r="I318" s="3"/>
    </row>
    <row r="319" spans="1:9" x14ac:dyDescent="0.2">
      <c r="A319" s="6"/>
      <c r="B319" s="5"/>
      <c r="C319" s="5"/>
      <c r="D319" s="7"/>
      <c r="E319" s="6"/>
      <c r="F319" s="5"/>
      <c r="G319" s="5"/>
      <c r="H319" s="5"/>
      <c r="I319" s="3"/>
    </row>
    <row r="320" spans="1:9" x14ac:dyDescent="0.2">
      <c r="A320" s="6"/>
      <c r="B320" s="5"/>
      <c r="C320" s="5"/>
      <c r="D320" s="7"/>
      <c r="E320" s="6"/>
      <c r="F320" s="5"/>
      <c r="G320" s="5"/>
      <c r="H320" s="5"/>
      <c r="I320" s="3"/>
    </row>
    <row r="321" spans="1:9" x14ac:dyDescent="0.2">
      <c r="A321" s="6"/>
      <c r="B321" s="5"/>
      <c r="C321" s="5"/>
      <c r="D321" s="7"/>
      <c r="E321" s="6"/>
      <c r="F321" s="5"/>
      <c r="G321" s="5"/>
      <c r="H321" s="5"/>
      <c r="I321" s="3"/>
    </row>
    <row r="322" spans="1:9" x14ac:dyDescent="0.2">
      <c r="A322" s="6"/>
      <c r="B322" s="5"/>
      <c r="C322" s="5"/>
      <c r="D322" s="7"/>
      <c r="E322" s="6"/>
      <c r="F322" s="5"/>
      <c r="G322" s="5"/>
      <c r="H322" s="5"/>
      <c r="I322" s="3"/>
    </row>
    <row r="323" spans="1:9" x14ac:dyDescent="0.2">
      <c r="A323" s="6"/>
      <c r="B323" s="5"/>
      <c r="C323" s="5"/>
      <c r="D323" s="7"/>
      <c r="E323" s="6"/>
      <c r="F323" s="5"/>
      <c r="G323" s="5"/>
      <c r="H323" s="5"/>
      <c r="I323" s="3"/>
    </row>
    <row r="324" spans="1:9" x14ac:dyDescent="0.2">
      <c r="A324" s="6"/>
      <c r="B324" s="5"/>
      <c r="C324" s="5"/>
      <c r="D324" s="7"/>
      <c r="E324" s="6"/>
      <c r="F324" s="5"/>
      <c r="G324" s="5"/>
      <c r="H324" s="5"/>
      <c r="I324" s="3"/>
    </row>
    <row r="325" spans="1:9" x14ac:dyDescent="0.2">
      <c r="A325" s="6"/>
      <c r="B325" s="5"/>
      <c r="C325" s="5"/>
      <c r="D325" s="7"/>
      <c r="E325" s="6"/>
      <c r="F325" s="5"/>
      <c r="G325" s="5"/>
      <c r="H325" s="5"/>
      <c r="I325" s="3"/>
    </row>
    <row r="326" spans="1:9" x14ac:dyDescent="0.2">
      <c r="A326" s="6"/>
      <c r="B326" s="5"/>
      <c r="C326" s="5"/>
      <c r="D326" s="7"/>
      <c r="E326" s="6"/>
      <c r="F326" s="5"/>
      <c r="G326" s="5"/>
      <c r="H326" s="5"/>
      <c r="I326" s="3"/>
    </row>
    <row r="327" spans="1:9" x14ac:dyDescent="0.2">
      <c r="A327" s="6"/>
      <c r="B327" s="5"/>
      <c r="C327" s="5"/>
      <c r="D327" s="7"/>
      <c r="E327" s="6"/>
      <c r="F327" s="5"/>
      <c r="G327" s="5"/>
      <c r="H327" s="5"/>
      <c r="I327" s="3"/>
    </row>
    <row r="328" spans="1:9" x14ac:dyDescent="0.2">
      <c r="A328" s="6"/>
      <c r="B328" s="5"/>
      <c r="C328" s="5"/>
      <c r="D328" s="7"/>
      <c r="E328" s="6"/>
      <c r="F328" s="5"/>
      <c r="G328" s="5"/>
      <c r="H328" s="5"/>
      <c r="I328" s="3"/>
    </row>
    <row r="329" spans="1:9" x14ac:dyDescent="0.2">
      <c r="A329" s="6"/>
      <c r="B329" s="5"/>
      <c r="C329" s="5"/>
      <c r="D329" s="7"/>
      <c r="E329" s="6"/>
      <c r="F329" s="5"/>
      <c r="G329" s="5"/>
      <c r="H329" s="5"/>
      <c r="I329" s="3"/>
    </row>
    <row r="330" spans="1:9" x14ac:dyDescent="0.2">
      <c r="A330" s="6"/>
      <c r="B330" s="5"/>
      <c r="C330" s="5"/>
      <c r="D330" s="7"/>
      <c r="E330" s="6"/>
      <c r="F330" s="5"/>
      <c r="G330" s="5"/>
      <c r="H330" s="5"/>
      <c r="I330" s="3"/>
    </row>
    <row r="331" spans="1:9" x14ac:dyDescent="0.2">
      <c r="A331" s="6"/>
      <c r="B331" s="5"/>
      <c r="C331" s="5"/>
      <c r="D331" s="7"/>
      <c r="E331" s="6"/>
      <c r="F331" s="5"/>
      <c r="G331" s="5"/>
      <c r="H331" s="5"/>
      <c r="I331" s="3"/>
    </row>
    <row r="332" spans="1:9" x14ac:dyDescent="0.2">
      <c r="A332" s="6"/>
      <c r="B332" s="5"/>
      <c r="C332" s="5"/>
      <c r="D332" s="7"/>
      <c r="E332" s="6"/>
      <c r="F332" s="5"/>
      <c r="G332" s="5"/>
      <c r="H332" s="5"/>
      <c r="I332" s="3"/>
    </row>
    <row r="333" spans="1:9" x14ac:dyDescent="0.2">
      <c r="A333" s="6"/>
      <c r="B333" s="5"/>
      <c r="C333" s="5"/>
      <c r="D333" s="7"/>
      <c r="E333" s="6"/>
      <c r="F333" s="5"/>
      <c r="G333" s="5"/>
      <c r="H333" s="5"/>
      <c r="I333" s="3"/>
    </row>
    <row r="334" spans="1:9" x14ac:dyDescent="0.2">
      <c r="A334" s="6"/>
      <c r="B334" s="5"/>
      <c r="C334" s="5"/>
      <c r="D334" s="7"/>
      <c r="E334" s="6"/>
      <c r="F334" s="5"/>
      <c r="G334" s="5"/>
      <c r="H334" s="5"/>
      <c r="I334" s="3"/>
    </row>
    <row r="335" spans="1:9" x14ac:dyDescent="0.2">
      <c r="A335" s="6"/>
      <c r="B335" s="5"/>
      <c r="C335" s="5"/>
      <c r="D335" s="7"/>
      <c r="E335" s="6"/>
      <c r="F335" s="5"/>
      <c r="G335" s="5"/>
      <c r="H335" s="5"/>
      <c r="I335" s="3"/>
    </row>
    <row r="336" spans="1:9" x14ac:dyDescent="0.2">
      <c r="A336" s="6"/>
      <c r="B336" s="5"/>
      <c r="C336" s="5"/>
      <c r="D336" s="7"/>
      <c r="E336" s="6"/>
      <c r="F336" s="5"/>
      <c r="G336" s="5"/>
      <c r="H336" s="5"/>
      <c r="I336" s="3"/>
    </row>
    <row r="337" spans="1:9" x14ac:dyDescent="0.2">
      <c r="A337" s="6"/>
      <c r="B337" s="5"/>
      <c r="C337" s="5"/>
      <c r="D337" s="7"/>
      <c r="E337" s="6"/>
      <c r="F337" s="5"/>
      <c r="G337" s="5"/>
      <c r="H337" s="5"/>
      <c r="I337" s="3"/>
    </row>
    <row r="338" spans="1:9" x14ac:dyDescent="0.2">
      <c r="A338" s="6"/>
      <c r="B338" s="5"/>
      <c r="C338" s="5"/>
      <c r="D338" s="7"/>
      <c r="E338" s="6"/>
      <c r="F338" s="5"/>
      <c r="G338" s="5"/>
      <c r="H338" s="5"/>
      <c r="I338" s="3"/>
    </row>
    <row r="339" spans="1:9" x14ac:dyDescent="0.2">
      <c r="A339" s="6"/>
      <c r="B339" s="5"/>
      <c r="C339" s="5"/>
      <c r="D339" s="7"/>
      <c r="E339" s="6"/>
      <c r="F339" s="5"/>
      <c r="G339" s="5"/>
      <c r="H339" s="5"/>
      <c r="I339" s="3"/>
    </row>
    <row r="340" spans="1:9" x14ac:dyDescent="0.2">
      <c r="A340" s="6"/>
      <c r="B340" s="5"/>
      <c r="C340" s="5"/>
      <c r="D340" s="7"/>
      <c r="E340" s="6"/>
      <c r="F340" s="5"/>
      <c r="G340" s="5"/>
      <c r="H340" s="5"/>
      <c r="I340" s="3"/>
    </row>
    <row r="341" spans="1:9" x14ac:dyDescent="0.2">
      <c r="A341" s="6"/>
      <c r="B341" s="5"/>
      <c r="C341" s="5"/>
      <c r="D341" s="7"/>
      <c r="E341" s="6"/>
      <c r="F341" s="5"/>
      <c r="G341" s="5"/>
      <c r="H341" s="5"/>
      <c r="I341" s="3"/>
    </row>
    <row r="342" spans="1:9" x14ac:dyDescent="0.2">
      <c r="A342" s="6"/>
      <c r="B342" s="5"/>
      <c r="C342" s="5"/>
      <c r="D342" s="7"/>
      <c r="E342" s="6"/>
      <c r="F342" s="5"/>
      <c r="G342" s="5"/>
      <c r="H342" s="5"/>
      <c r="I342" s="3"/>
    </row>
    <row r="343" spans="1:9" x14ac:dyDescent="0.2">
      <c r="A343" s="6"/>
      <c r="B343" s="5"/>
      <c r="C343" s="5"/>
      <c r="D343" s="7"/>
      <c r="E343" s="6"/>
      <c r="F343" s="5"/>
      <c r="G343" s="5"/>
      <c r="H343" s="5"/>
      <c r="I343" s="3"/>
    </row>
    <row r="344" spans="1:9" x14ac:dyDescent="0.2">
      <c r="A344" s="6"/>
      <c r="B344" s="5"/>
      <c r="C344" s="5"/>
      <c r="D344" s="7"/>
      <c r="E344" s="6"/>
      <c r="F344" s="5"/>
      <c r="G344" s="5"/>
      <c r="H344" s="5"/>
      <c r="I344" s="3"/>
    </row>
    <row r="345" spans="1:9" x14ac:dyDescent="0.2">
      <c r="A345" s="6"/>
      <c r="B345" s="5"/>
      <c r="C345" s="5"/>
      <c r="D345" s="7"/>
      <c r="E345" s="6"/>
      <c r="F345" s="5"/>
      <c r="G345" s="5"/>
      <c r="H345" s="5"/>
      <c r="I345" s="3"/>
    </row>
    <row r="346" spans="1:9" x14ac:dyDescent="0.2">
      <c r="A346" s="6"/>
      <c r="B346" s="5"/>
      <c r="C346" s="5"/>
      <c r="D346" s="7"/>
      <c r="E346" s="6"/>
      <c r="F346" s="5"/>
      <c r="G346" s="5"/>
      <c r="H346" s="5"/>
      <c r="I346" s="3"/>
    </row>
    <row r="347" spans="1:9" x14ac:dyDescent="0.2">
      <c r="A347" s="6"/>
      <c r="B347" s="5"/>
      <c r="C347" s="5"/>
      <c r="D347" s="7"/>
      <c r="E347" s="6"/>
      <c r="F347" s="5"/>
      <c r="G347" s="5"/>
      <c r="H347" s="5"/>
      <c r="I347" s="3"/>
    </row>
    <row r="348" spans="1:9" x14ac:dyDescent="0.2">
      <c r="A348" s="6"/>
      <c r="B348" s="5"/>
      <c r="C348" s="5"/>
      <c r="D348" s="7"/>
      <c r="E348" s="6"/>
      <c r="F348" s="5"/>
      <c r="G348" s="5"/>
      <c r="H348" s="5"/>
      <c r="I348" s="3"/>
    </row>
    <row r="349" spans="1:9" x14ac:dyDescent="0.2">
      <c r="A349" s="6"/>
      <c r="B349" s="5"/>
      <c r="C349" s="5"/>
      <c r="D349" s="7"/>
      <c r="E349" s="6"/>
      <c r="F349" s="5"/>
      <c r="G349" s="5"/>
      <c r="H349" s="5"/>
      <c r="I349" s="3"/>
    </row>
    <row r="350" spans="1:9" x14ac:dyDescent="0.2">
      <c r="A350" s="6"/>
      <c r="B350" s="5"/>
      <c r="C350" s="5"/>
      <c r="D350" s="7"/>
      <c r="E350" s="6"/>
      <c r="F350" s="5"/>
      <c r="G350" s="5"/>
      <c r="H350" s="5"/>
      <c r="I350" s="3"/>
    </row>
    <row r="351" spans="1:9" x14ac:dyDescent="0.2">
      <c r="A351" s="6"/>
      <c r="B351" s="5"/>
      <c r="C351" s="5"/>
      <c r="D351" s="7"/>
      <c r="E351" s="6"/>
      <c r="F351" s="5"/>
      <c r="G351" s="5"/>
      <c r="H351" s="5"/>
      <c r="I351" s="3"/>
    </row>
    <row r="352" spans="1:9" x14ac:dyDescent="0.2">
      <c r="A352" s="6"/>
      <c r="B352" s="5"/>
      <c r="C352" s="5"/>
      <c r="D352" s="7"/>
      <c r="E352" s="6"/>
      <c r="F352" s="5"/>
      <c r="G352" s="5"/>
      <c r="H352" s="5"/>
      <c r="I352" s="3"/>
    </row>
    <row r="353" spans="1:9" x14ac:dyDescent="0.2">
      <c r="A353" s="6"/>
      <c r="B353" s="5"/>
      <c r="C353" s="5"/>
      <c r="D353" s="7"/>
      <c r="E353" s="6"/>
      <c r="F353" s="5"/>
      <c r="G353" s="5"/>
      <c r="H353" s="5"/>
      <c r="I353" s="3"/>
    </row>
    <row r="354" spans="1:9" x14ac:dyDescent="0.2">
      <c r="A354" s="6"/>
      <c r="B354" s="5"/>
      <c r="C354" s="5"/>
      <c r="D354" s="7"/>
      <c r="E354" s="6"/>
      <c r="F354" s="5"/>
      <c r="G354" s="5"/>
      <c r="H354" s="5"/>
      <c r="I354" s="3"/>
    </row>
    <row r="355" spans="1:9" x14ac:dyDescent="0.2">
      <c r="A355" s="6"/>
      <c r="B355" s="5"/>
      <c r="C355" s="5"/>
      <c r="D355" s="7"/>
      <c r="E355" s="6"/>
      <c r="F355" s="5"/>
      <c r="G355" s="5"/>
      <c r="H355" s="5"/>
      <c r="I355" s="3"/>
    </row>
    <row r="356" spans="1:9" x14ac:dyDescent="0.2">
      <c r="A356" s="6"/>
      <c r="B356" s="5"/>
      <c r="C356" s="5"/>
      <c r="D356" s="7"/>
      <c r="E356" s="6"/>
      <c r="F356" s="5"/>
      <c r="G356" s="5"/>
      <c r="H356" s="5"/>
      <c r="I356" s="3"/>
    </row>
    <row r="357" spans="1:9" x14ac:dyDescent="0.2">
      <c r="A357" s="6"/>
      <c r="B357" s="5"/>
      <c r="C357" s="5"/>
      <c r="D357" s="7"/>
      <c r="E357" s="6"/>
      <c r="F357" s="5"/>
      <c r="G357" s="5"/>
      <c r="H357" s="5"/>
      <c r="I357" s="3"/>
    </row>
    <row r="358" spans="1:9" x14ac:dyDescent="0.2">
      <c r="A358" s="6"/>
      <c r="B358" s="5"/>
      <c r="C358" s="5"/>
      <c r="D358" s="7"/>
      <c r="E358" s="6"/>
      <c r="F358" s="5"/>
      <c r="G358" s="5"/>
      <c r="H358" s="5"/>
      <c r="I358" s="3"/>
    </row>
    <row r="359" spans="1:9" x14ac:dyDescent="0.2">
      <c r="A359" s="6"/>
      <c r="B359" s="5"/>
      <c r="C359" s="5"/>
      <c r="D359" s="7"/>
      <c r="E359" s="6"/>
      <c r="F359" s="5"/>
      <c r="G359" s="5"/>
      <c r="H359" s="5"/>
      <c r="I359" s="3"/>
    </row>
    <row r="360" spans="1:9" x14ac:dyDescent="0.2">
      <c r="A360" s="6"/>
      <c r="B360" s="5"/>
      <c r="C360" s="5"/>
      <c r="D360" s="7"/>
      <c r="E360" s="6"/>
      <c r="F360" s="5"/>
      <c r="G360" s="5"/>
      <c r="H360" s="5"/>
      <c r="I360" s="3"/>
    </row>
    <row r="361" spans="1:9" x14ac:dyDescent="0.2">
      <c r="A361" s="6"/>
      <c r="B361" s="5"/>
      <c r="C361" s="5"/>
      <c r="D361" s="7"/>
      <c r="E361" s="6"/>
      <c r="F361" s="5"/>
      <c r="G361" s="5"/>
      <c r="H361" s="5"/>
      <c r="I361" s="3"/>
    </row>
    <row r="362" spans="1:9" x14ac:dyDescent="0.2">
      <c r="A362" s="6"/>
      <c r="B362" s="5"/>
      <c r="C362" s="5"/>
      <c r="D362" s="5"/>
      <c r="E362" s="6"/>
      <c r="F362" s="5"/>
      <c r="G362" s="5"/>
      <c r="H362" s="5"/>
      <c r="I362" s="3"/>
    </row>
    <row r="363" spans="1:9" ht="15.75" x14ac:dyDescent="0.2">
      <c r="A363" s="10"/>
      <c r="B363" s="9"/>
      <c r="C363" s="9"/>
      <c r="D363" s="9"/>
      <c r="E363" s="10"/>
      <c r="F363" s="9"/>
      <c r="G363" s="9"/>
      <c r="H363" s="9"/>
      <c r="I363" s="3"/>
    </row>
    <row r="364" spans="1:9" x14ac:dyDescent="0.2">
      <c r="A364" s="41"/>
      <c r="B364" s="7"/>
      <c r="C364" s="7"/>
      <c r="D364" s="7"/>
      <c r="E364" s="8"/>
      <c r="F364" s="7"/>
      <c r="G364" s="7"/>
      <c r="H364" s="7"/>
      <c r="I364" s="3"/>
    </row>
    <row r="365" spans="1:9" x14ac:dyDescent="0.2">
      <c r="A365" s="41"/>
      <c r="B365" s="7"/>
      <c r="C365" s="7"/>
      <c r="D365" s="7"/>
      <c r="E365" s="8"/>
      <c r="F365" s="7"/>
      <c r="G365" s="7"/>
      <c r="H365" s="7"/>
      <c r="I365" s="3"/>
    </row>
    <row r="366" spans="1:9" x14ac:dyDescent="0.2">
      <c r="I366" s="3"/>
    </row>
    <row r="367" spans="1:9" x14ac:dyDescent="0.2">
      <c r="I367" s="3"/>
    </row>
    <row r="368" spans="1:9" x14ac:dyDescent="0.2">
      <c r="I368" s="3"/>
    </row>
    <row r="369" spans="9:9" x14ac:dyDescent="0.2">
      <c r="I369" s="3"/>
    </row>
    <row r="370" spans="9:9" x14ac:dyDescent="0.2">
      <c r="I370" s="3"/>
    </row>
    <row r="371" spans="9:9" x14ac:dyDescent="0.2">
      <c r="I371" s="3"/>
    </row>
    <row r="372" spans="9:9" x14ac:dyDescent="0.2">
      <c r="I372" s="3"/>
    </row>
    <row r="373" spans="9:9" x14ac:dyDescent="0.2">
      <c r="I373" s="3"/>
    </row>
    <row r="374" spans="9:9" x14ac:dyDescent="0.2">
      <c r="I374" s="3"/>
    </row>
    <row r="375" spans="9:9" x14ac:dyDescent="0.2">
      <c r="I375" s="3"/>
    </row>
  </sheetData>
  <mergeCells count="53">
    <mergeCell ref="B73:H73"/>
    <mergeCell ref="B66:H66"/>
    <mergeCell ref="B68:H68"/>
    <mergeCell ref="A3:H3"/>
    <mergeCell ref="A4:A6"/>
    <mergeCell ref="B4:B6"/>
    <mergeCell ref="C4:C6"/>
    <mergeCell ref="D4:D6"/>
    <mergeCell ref="E4:E6"/>
    <mergeCell ref="F4:F6"/>
    <mergeCell ref="G4:G6"/>
    <mergeCell ref="H4:H6"/>
    <mergeCell ref="B12:H12"/>
    <mergeCell ref="B14:H14"/>
    <mergeCell ref="B31:H31"/>
    <mergeCell ref="B17:H17"/>
    <mergeCell ref="B29:H29"/>
    <mergeCell ref="B19:H19"/>
    <mergeCell ref="B20:H20"/>
    <mergeCell ref="B72:H72"/>
    <mergeCell ref="B159:H159"/>
    <mergeCell ref="B198:H198"/>
    <mergeCell ref="B142:H142"/>
    <mergeCell ref="B143:H143"/>
    <mergeCell ref="B160:H160"/>
    <mergeCell ref="B196:H196"/>
    <mergeCell ref="A109:H109"/>
    <mergeCell ref="B139:H139"/>
    <mergeCell ref="B94:H94"/>
    <mergeCell ref="B110:H110"/>
    <mergeCell ref="B122:H122"/>
    <mergeCell ref="B123:H123"/>
    <mergeCell ref="B138:H138"/>
    <mergeCell ref="B133:H133"/>
    <mergeCell ref="B135:H135"/>
    <mergeCell ref="B136:H136"/>
    <mergeCell ref="B107:H107"/>
    <mergeCell ref="A1:H1"/>
    <mergeCell ref="A2:H2"/>
    <mergeCell ref="B89:H89"/>
    <mergeCell ref="B90:H90"/>
    <mergeCell ref="B95:H95"/>
    <mergeCell ref="A78:H78"/>
    <mergeCell ref="A77:H77"/>
    <mergeCell ref="B83:H83"/>
    <mergeCell ref="B86:H86"/>
    <mergeCell ref="B84:H84"/>
    <mergeCell ref="A8:H8"/>
    <mergeCell ref="B9:H9"/>
    <mergeCell ref="B15:H15"/>
    <mergeCell ref="B32:H32"/>
    <mergeCell ref="B26:H26"/>
    <mergeCell ref="B27:H2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8"/>
  <sheetViews>
    <sheetView workbookViewId="0">
      <selection activeCell="F9" sqref="F9"/>
    </sheetView>
  </sheetViews>
  <sheetFormatPr defaultColWidth="9.140625" defaultRowHeight="12.75" x14ac:dyDescent="0.2"/>
  <cols>
    <col min="1" max="1" width="5.7109375" style="12" bestFit="1" customWidth="1"/>
    <col min="2" max="2" width="17" style="51" customWidth="1"/>
    <col min="3" max="3" width="11.85546875" style="51" customWidth="1"/>
    <col min="4" max="4" width="13" style="51" customWidth="1"/>
    <col min="5" max="5" width="10.42578125" style="39" customWidth="1"/>
    <col min="6" max="6" width="31.42578125" style="51" customWidth="1"/>
    <col min="7" max="7" width="23.42578125" style="51" customWidth="1"/>
    <col min="8" max="8" width="20.7109375" style="51" customWidth="1"/>
    <col min="9" max="9" width="23.5703125" style="51" customWidth="1"/>
    <col min="10" max="10" width="26.85546875" style="51" customWidth="1"/>
    <col min="11" max="11" width="19.140625" style="1" customWidth="1"/>
    <col min="12" max="16384" width="9.140625" style="1"/>
  </cols>
  <sheetData>
    <row r="1" spans="1:10" x14ac:dyDescent="0.2">
      <c r="A1" s="1106" t="s">
        <v>20427</v>
      </c>
      <c r="B1" s="1106"/>
      <c r="C1" s="1106"/>
      <c r="D1" s="1106"/>
      <c r="E1" s="1106"/>
      <c r="F1" s="1106"/>
      <c r="G1" s="1106"/>
      <c r="H1" s="1106"/>
      <c r="I1" s="1106"/>
      <c r="J1" s="1106"/>
    </row>
    <row r="2" spans="1:10" x14ac:dyDescent="0.2">
      <c r="A2" s="1107" t="s">
        <v>405</v>
      </c>
      <c r="B2" s="1107"/>
      <c r="C2" s="1107"/>
      <c r="D2" s="1107"/>
      <c r="E2" s="1107"/>
      <c r="F2" s="1107"/>
      <c r="G2" s="1107"/>
      <c r="H2" s="1107"/>
      <c r="I2" s="1107"/>
      <c r="J2" s="1107"/>
    </row>
    <row r="3" spans="1:10" ht="13.5" thickBot="1" x14ac:dyDescent="0.25">
      <c r="A3" s="8"/>
      <c r="B3" s="155"/>
      <c r="C3" s="155"/>
      <c r="D3" s="155"/>
      <c r="E3" s="41"/>
      <c r="F3" s="155"/>
      <c r="G3" s="155"/>
      <c r="H3" s="143"/>
      <c r="I3" s="143"/>
      <c r="J3" s="143"/>
    </row>
    <row r="4" spans="1:10" ht="102.75" thickBot="1" x14ac:dyDescent="0.25">
      <c r="A4" s="356" t="s">
        <v>1</v>
      </c>
      <c r="B4" s="156" t="s">
        <v>406</v>
      </c>
      <c r="C4" s="156" t="s">
        <v>407</v>
      </c>
      <c r="D4" s="156" t="s">
        <v>408</v>
      </c>
      <c r="E4" s="157" t="s">
        <v>4</v>
      </c>
      <c r="F4" s="156" t="s">
        <v>409</v>
      </c>
      <c r="G4" s="200" t="s">
        <v>410</v>
      </c>
      <c r="H4" s="200" t="s">
        <v>411</v>
      </c>
      <c r="I4" s="200" t="s">
        <v>412</v>
      </c>
      <c r="J4" s="156" t="s">
        <v>413</v>
      </c>
    </row>
    <row r="5" spans="1:10" x14ac:dyDescent="0.2">
      <c r="A5" s="356">
        <v>1</v>
      </c>
      <c r="B5" s="175">
        <v>2</v>
      </c>
      <c r="C5" s="175">
        <v>3</v>
      </c>
      <c r="D5" s="175">
        <v>4</v>
      </c>
      <c r="E5" s="357">
        <v>5</v>
      </c>
      <c r="F5" s="175">
        <v>6</v>
      </c>
      <c r="G5" s="358">
        <v>7</v>
      </c>
      <c r="H5" s="358">
        <v>8</v>
      </c>
      <c r="I5" s="358">
        <v>9</v>
      </c>
      <c r="J5" s="175">
        <v>10</v>
      </c>
    </row>
    <row r="6" spans="1:10" x14ac:dyDescent="0.2">
      <c r="A6" s="1150" t="s">
        <v>414</v>
      </c>
      <c r="B6" s="1151"/>
      <c r="C6" s="1151"/>
      <c r="D6" s="1151"/>
      <c r="E6" s="1151"/>
      <c r="F6" s="1151"/>
      <c r="G6" s="1151"/>
      <c r="H6" s="1151"/>
      <c r="I6" s="1151"/>
      <c r="J6" s="1152"/>
    </row>
    <row r="7" spans="1:10" ht="63.75" x14ac:dyDescent="0.2">
      <c r="A7" s="31">
        <v>1</v>
      </c>
      <c r="B7" s="136" t="s">
        <v>20428</v>
      </c>
      <c r="C7" s="136" t="s">
        <v>3215</v>
      </c>
      <c r="D7" s="136"/>
      <c r="E7" s="31">
        <v>882.9</v>
      </c>
      <c r="F7" s="136" t="s">
        <v>20429</v>
      </c>
      <c r="G7" s="136" t="s">
        <v>20430</v>
      </c>
      <c r="H7" s="136" t="s">
        <v>20431</v>
      </c>
      <c r="I7" s="136" t="s">
        <v>20431</v>
      </c>
      <c r="J7" s="136" t="s">
        <v>20432</v>
      </c>
    </row>
    <row r="8" spans="1:10" ht="25.5" x14ac:dyDescent="0.2">
      <c r="A8" s="162"/>
      <c r="B8" s="164" t="s">
        <v>3221</v>
      </c>
      <c r="C8" s="164">
        <v>1</v>
      </c>
      <c r="D8" s="164"/>
      <c r="E8" s="162">
        <f>SUM(E7)</f>
        <v>882.9</v>
      </c>
      <c r="F8" s="164"/>
      <c r="G8" s="164"/>
      <c r="H8" s="164"/>
      <c r="I8" s="164"/>
      <c r="J8" s="164"/>
    </row>
    <row r="9" spans="1:10" ht="409.5" x14ac:dyDescent="0.2">
      <c r="A9" s="31">
        <v>1</v>
      </c>
      <c r="B9" s="136" t="s">
        <v>20433</v>
      </c>
      <c r="C9" s="136" t="s">
        <v>211</v>
      </c>
      <c r="D9" s="136"/>
      <c r="E9" s="31">
        <v>23360.1</v>
      </c>
      <c r="F9" s="136" t="s">
        <v>20434</v>
      </c>
      <c r="G9" s="1093" t="s">
        <v>20435</v>
      </c>
      <c r="H9" s="136" t="s">
        <v>20436</v>
      </c>
      <c r="I9" s="136" t="s">
        <v>20437</v>
      </c>
      <c r="J9" s="136" t="s">
        <v>20438</v>
      </c>
    </row>
    <row r="10" spans="1:10" x14ac:dyDescent="0.2">
      <c r="A10" s="31"/>
      <c r="B10" s="136"/>
      <c r="C10" s="136"/>
      <c r="D10" s="136"/>
      <c r="E10" s="31"/>
      <c r="F10" s="136"/>
      <c r="G10" s="1158"/>
      <c r="H10" s="136"/>
      <c r="I10" s="136"/>
      <c r="J10" s="136"/>
    </row>
    <row r="11" spans="1:10" ht="293.25" x14ac:dyDescent="0.2">
      <c r="A11" s="31">
        <v>2</v>
      </c>
      <c r="B11" s="136" t="s">
        <v>20439</v>
      </c>
      <c r="C11" s="136" t="s">
        <v>211</v>
      </c>
      <c r="D11" s="136"/>
      <c r="E11" s="31">
        <v>16215.1</v>
      </c>
      <c r="F11" s="136" t="s">
        <v>20440</v>
      </c>
      <c r="G11" s="136" t="s">
        <v>20441</v>
      </c>
      <c r="H11" s="136" t="s">
        <v>20442</v>
      </c>
      <c r="I11" s="136" t="s">
        <v>20443</v>
      </c>
      <c r="J11" s="136" t="s">
        <v>20444</v>
      </c>
    </row>
    <row r="12" spans="1:10" ht="38.25" x14ac:dyDescent="0.2">
      <c r="A12" s="162"/>
      <c r="B12" s="164" t="s">
        <v>425</v>
      </c>
      <c r="C12" s="164">
        <v>2</v>
      </c>
      <c r="D12" s="164"/>
      <c r="E12" s="162">
        <f>SUM(E9:E11)</f>
        <v>39575.199999999997</v>
      </c>
      <c r="F12" s="164"/>
      <c r="G12" s="164"/>
      <c r="H12" s="164"/>
      <c r="I12" s="164"/>
      <c r="J12" s="164"/>
    </row>
    <row r="13" spans="1:10" ht="178.5" x14ac:dyDescent="0.2">
      <c r="A13" s="31">
        <v>1</v>
      </c>
      <c r="B13" s="136" t="s">
        <v>20445</v>
      </c>
      <c r="C13" s="136" t="s">
        <v>427</v>
      </c>
      <c r="D13" s="136" t="s">
        <v>428</v>
      </c>
      <c r="E13" s="31">
        <v>2868.1</v>
      </c>
      <c r="F13" s="136" t="s">
        <v>20446</v>
      </c>
      <c r="G13" s="136" t="s">
        <v>20447</v>
      </c>
      <c r="H13" s="136" t="s">
        <v>20448</v>
      </c>
      <c r="I13" s="136" t="s">
        <v>20449</v>
      </c>
      <c r="J13" s="136" t="s">
        <v>20450</v>
      </c>
    </row>
    <row r="14" spans="1:10" ht="408" x14ac:dyDescent="0.2">
      <c r="A14" s="31">
        <v>2</v>
      </c>
      <c r="B14" s="136" t="s">
        <v>20451</v>
      </c>
      <c r="C14" s="136" t="s">
        <v>427</v>
      </c>
      <c r="D14" s="136" t="s">
        <v>428</v>
      </c>
      <c r="E14" s="31">
        <v>2020.8</v>
      </c>
      <c r="F14" s="136" t="s">
        <v>20452</v>
      </c>
      <c r="G14" s="136" t="s">
        <v>20453</v>
      </c>
      <c r="H14" s="136" t="s">
        <v>20454</v>
      </c>
      <c r="I14" s="136" t="s">
        <v>20455</v>
      </c>
      <c r="J14" s="136" t="s">
        <v>20456</v>
      </c>
    </row>
    <row r="15" spans="1:10" ht="25.5" x14ac:dyDescent="0.2">
      <c r="A15" s="165"/>
      <c r="B15" s="166" t="s">
        <v>452</v>
      </c>
      <c r="C15" s="166">
        <v>2</v>
      </c>
      <c r="D15" s="166"/>
      <c r="E15" s="165">
        <f>SUM(E13:E14)</f>
        <v>4888.8999999999996</v>
      </c>
      <c r="F15" s="166"/>
      <c r="G15" s="166"/>
      <c r="H15" s="166"/>
      <c r="I15" s="166"/>
      <c r="J15" s="166"/>
    </row>
    <row r="16" spans="1:10" ht="114.75" x14ac:dyDescent="0.2">
      <c r="A16" s="31">
        <v>3</v>
      </c>
      <c r="B16" s="136" t="s">
        <v>20457</v>
      </c>
      <c r="C16" s="136" t="s">
        <v>427</v>
      </c>
      <c r="D16" s="136" t="s">
        <v>694</v>
      </c>
      <c r="E16" s="31">
        <v>236</v>
      </c>
      <c r="F16" s="136" t="s">
        <v>20458</v>
      </c>
      <c r="G16" s="136" t="s">
        <v>20459</v>
      </c>
      <c r="H16" s="136" t="s">
        <v>20460</v>
      </c>
      <c r="I16" s="136" t="s">
        <v>20460</v>
      </c>
      <c r="J16" s="136" t="s">
        <v>20461</v>
      </c>
    </row>
    <row r="17" spans="1:11" ht="25.5" x14ac:dyDescent="0.2">
      <c r="A17" s="165"/>
      <c r="B17" s="166" t="s">
        <v>711</v>
      </c>
      <c r="C17" s="166">
        <v>1</v>
      </c>
      <c r="D17" s="166"/>
      <c r="E17" s="165">
        <f>SUM(E16)</f>
        <v>236</v>
      </c>
      <c r="F17" s="166"/>
      <c r="G17" s="166"/>
      <c r="H17" s="166"/>
      <c r="I17" s="166"/>
      <c r="J17" s="166"/>
    </row>
    <row r="18" spans="1:11" ht="127.5" x14ac:dyDescent="0.2">
      <c r="A18" s="31">
        <v>4</v>
      </c>
      <c r="B18" s="136" t="s">
        <v>20462</v>
      </c>
      <c r="C18" s="136" t="s">
        <v>427</v>
      </c>
      <c r="D18" s="136" t="s">
        <v>462</v>
      </c>
      <c r="E18" s="31">
        <v>258</v>
      </c>
      <c r="F18" s="136" t="s">
        <v>20463</v>
      </c>
      <c r="G18" s="136" t="s">
        <v>20464</v>
      </c>
      <c r="H18" s="136" t="s">
        <v>20465</v>
      </c>
      <c r="I18" s="136" t="s">
        <v>20465</v>
      </c>
      <c r="J18" s="136" t="s">
        <v>20466</v>
      </c>
    </row>
    <row r="19" spans="1:11" ht="25.5" x14ac:dyDescent="0.2">
      <c r="A19" s="165"/>
      <c r="B19" s="166" t="s">
        <v>467</v>
      </c>
      <c r="C19" s="166">
        <v>1</v>
      </c>
      <c r="D19" s="166"/>
      <c r="E19" s="165">
        <f>SUM(E18)</f>
        <v>258</v>
      </c>
      <c r="F19" s="166"/>
      <c r="G19" s="166"/>
      <c r="H19" s="166"/>
      <c r="I19" s="166"/>
      <c r="J19" s="166"/>
    </row>
    <row r="20" spans="1:11" ht="140.25" x14ac:dyDescent="0.2">
      <c r="A20" s="31">
        <v>5</v>
      </c>
      <c r="B20" s="136" t="s">
        <v>20467</v>
      </c>
      <c r="C20" s="136" t="s">
        <v>427</v>
      </c>
      <c r="D20" s="136" t="s">
        <v>454</v>
      </c>
      <c r="E20" s="31">
        <v>1167</v>
      </c>
      <c r="F20" s="136" t="s">
        <v>20468</v>
      </c>
      <c r="G20" s="136" t="s">
        <v>20469</v>
      </c>
      <c r="H20" s="136" t="s">
        <v>20470</v>
      </c>
      <c r="I20" s="136" t="s">
        <v>20470</v>
      </c>
      <c r="J20" s="136" t="s">
        <v>20471</v>
      </c>
    </row>
    <row r="21" spans="1:11" ht="25.5" x14ac:dyDescent="0.2">
      <c r="A21" s="165"/>
      <c r="B21" s="166" t="s">
        <v>460</v>
      </c>
      <c r="C21" s="166">
        <v>1</v>
      </c>
      <c r="D21" s="166"/>
      <c r="E21" s="165">
        <f>SUM(E20)</f>
        <v>1167</v>
      </c>
      <c r="F21" s="166"/>
      <c r="G21" s="166"/>
      <c r="H21" s="166"/>
      <c r="I21" s="166"/>
      <c r="J21" s="166"/>
    </row>
    <row r="22" spans="1:11" ht="244.9" customHeight="1" x14ac:dyDescent="0.2">
      <c r="A22" s="31">
        <v>6</v>
      </c>
      <c r="B22" s="136" t="s">
        <v>20472</v>
      </c>
      <c r="C22" s="136" t="s">
        <v>427</v>
      </c>
      <c r="D22" s="136" t="s">
        <v>2374</v>
      </c>
      <c r="E22" s="31">
        <v>1515.7</v>
      </c>
      <c r="F22" s="136" t="s">
        <v>20473</v>
      </c>
      <c r="G22" s="136" t="s">
        <v>20474</v>
      </c>
      <c r="H22" s="136" t="s">
        <v>20475</v>
      </c>
      <c r="I22" s="136" t="s">
        <v>20475</v>
      </c>
      <c r="J22" s="136" t="s">
        <v>20476</v>
      </c>
    </row>
    <row r="23" spans="1:11" ht="127.5" x14ac:dyDescent="0.2">
      <c r="A23" s="31">
        <v>7</v>
      </c>
      <c r="B23" s="136" t="s">
        <v>20477</v>
      </c>
      <c r="C23" s="136" t="s">
        <v>427</v>
      </c>
      <c r="D23" s="136" t="s">
        <v>2374</v>
      </c>
      <c r="E23" s="31">
        <v>1509.6</v>
      </c>
      <c r="F23" s="136" t="s">
        <v>20478</v>
      </c>
      <c r="G23" s="136" t="s">
        <v>20479</v>
      </c>
      <c r="H23" s="136" t="s">
        <v>20480</v>
      </c>
      <c r="I23" s="136" t="s">
        <v>20480</v>
      </c>
      <c r="J23" s="136" t="s">
        <v>20481</v>
      </c>
    </row>
    <row r="24" spans="1:11" ht="227.45" customHeight="1" x14ac:dyDescent="0.2">
      <c r="A24" s="31">
        <v>8</v>
      </c>
      <c r="B24" s="136" t="s">
        <v>20482</v>
      </c>
      <c r="C24" s="136" t="s">
        <v>427</v>
      </c>
      <c r="D24" s="136" t="s">
        <v>2374</v>
      </c>
      <c r="E24" s="31">
        <v>4591.6000000000004</v>
      </c>
      <c r="F24" s="136" t="s">
        <v>20483</v>
      </c>
      <c r="G24" s="136" t="s">
        <v>20484</v>
      </c>
      <c r="H24" s="136" t="s">
        <v>20485</v>
      </c>
      <c r="I24" s="136" t="s">
        <v>20486</v>
      </c>
      <c r="J24" s="136" t="s">
        <v>20487</v>
      </c>
    </row>
    <row r="25" spans="1:11" ht="153" x14ac:dyDescent="0.2">
      <c r="A25" s="31">
        <v>9</v>
      </c>
      <c r="B25" s="136" t="s">
        <v>20488</v>
      </c>
      <c r="C25" s="136" t="s">
        <v>427</v>
      </c>
      <c r="D25" s="136" t="s">
        <v>2374</v>
      </c>
      <c r="E25" s="31">
        <v>2606</v>
      </c>
      <c r="F25" s="136" t="s">
        <v>20489</v>
      </c>
      <c r="G25" s="136" t="s">
        <v>20490</v>
      </c>
      <c r="H25" s="136" t="s">
        <v>20491</v>
      </c>
      <c r="I25" s="136" t="s">
        <v>20491</v>
      </c>
      <c r="J25" s="136" t="s">
        <v>20481</v>
      </c>
    </row>
    <row r="26" spans="1:11" ht="134.44999999999999" customHeight="1" x14ac:dyDescent="0.2">
      <c r="A26" s="31">
        <v>10</v>
      </c>
      <c r="B26" s="136" t="s">
        <v>20492</v>
      </c>
      <c r="C26" s="136" t="s">
        <v>427</v>
      </c>
      <c r="D26" s="136" t="s">
        <v>2374</v>
      </c>
      <c r="E26" s="31">
        <v>1007.5</v>
      </c>
      <c r="F26" s="136" t="s">
        <v>20493</v>
      </c>
      <c r="G26" s="136" t="s">
        <v>20494</v>
      </c>
      <c r="H26" s="136" t="s">
        <v>20491</v>
      </c>
      <c r="I26" s="136" t="s">
        <v>20491</v>
      </c>
      <c r="J26" s="136" t="s">
        <v>20495</v>
      </c>
    </row>
    <row r="27" spans="1:11" ht="25.5" x14ac:dyDescent="0.2">
      <c r="A27" s="165"/>
      <c r="B27" s="166" t="s">
        <v>2379</v>
      </c>
      <c r="C27" s="166">
        <v>5</v>
      </c>
      <c r="D27" s="166"/>
      <c r="E27" s="165">
        <f>SUM(E22:E26)</f>
        <v>11230.400000000001</v>
      </c>
      <c r="F27" s="166"/>
      <c r="G27" s="166"/>
      <c r="H27" s="166"/>
      <c r="I27" s="166"/>
      <c r="J27" s="166"/>
    </row>
    <row r="28" spans="1:11" ht="38.25" x14ac:dyDescent="0.2">
      <c r="A28" s="188"/>
      <c r="B28" s="164" t="s">
        <v>1507</v>
      </c>
      <c r="C28" s="164">
        <f>C21+C19+C17+C15+C27</f>
        <v>10</v>
      </c>
      <c r="D28" s="164"/>
      <c r="E28" s="162">
        <f>E27+E21+E19+E17+E15</f>
        <v>17780.300000000003</v>
      </c>
      <c r="F28" s="164"/>
      <c r="G28" s="164"/>
      <c r="H28" s="164"/>
      <c r="I28" s="164"/>
      <c r="J28" s="164"/>
    </row>
    <row r="29" spans="1:11" ht="51" x14ac:dyDescent="0.2">
      <c r="A29" s="31">
        <v>1</v>
      </c>
      <c r="B29" s="136" t="s">
        <v>20496</v>
      </c>
      <c r="C29" s="136" t="s">
        <v>480</v>
      </c>
      <c r="D29" s="136" t="s">
        <v>487</v>
      </c>
      <c r="E29" s="31">
        <v>0.1</v>
      </c>
      <c r="F29" s="136" t="s">
        <v>20497</v>
      </c>
      <c r="G29" s="136" t="s">
        <v>20498</v>
      </c>
      <c r="H29" s="136" t="s">
        <v>20499</v>
      </c>
      <c r="I29" s="136" t="s">
        <v>20499</v>
      </c>
      <c r="J29" s="136" t="s">
        <v>20500</v>
      </c>
    </row>
    <row r="30" spans="1:11" ht="38.25" x14ac:dyDescent="0.2">
      <c r="A30" s="165"/>
      <c r="B30" s="166" t="s">
        <v>502</v>
      </c>
      <c r="C30" s="166">
        <v>1</v>
      </c>
      <c r="D30" s="166"/>
      <c r="E30" s="165">
        <f>SUM(E29)</f>
        <v>0.1</v>
      </c>
      <c r="F30" s="166"/>
      <c r="G30" s="166"/>
      <c r="H30" s="166"/>
      <c r="I30" s="166"/>
      <c r="J30" s="166"/>
    </row>
    <row r="31" spans="1:11" ht="102" x14ac:dyDescent="0.2">
      <c r="A31" s="31">
        <v>2</v>
      </c>
      <c r="B31" s="136" t="s">
        <v>20501</v>
      </c>
      <c r="C31" s="136" t="s">
        <v>480</v>
      </c>
      <c r="D31" s="136" t="s">
        <v>4511</v>
      </c>
      <c r="E31" s="31">
        <v>55</v>
      </c>
      <c r="F31" s="136" t="s">
        <v>20502</v>
      </c>
      <c r="G31" s="136" t="s">
        <v>20503</v>
      </c>
      <c r="H31" s="136" t="s">
        <v>20504</v>
      </c>
      <c r="I31" s="136" t="s">
        <v>20504</v>
      </c>
      <c r="J31" s="136" t="s">
        <v>20505</v>
      </c>
      <c r="K31" s="789"/>
    </row>
    <row r="32" spans="1:11" ht="38.25" x14ac:dyDescent="0.2">
      <c r="A32" s="165"/>
      <c r="B32" s="166" t="s">
        <v>4535</v>
      </c>
      <c r="C32" s="166">
        <v>1</v>
      </c>
      <c r="D32" s="166"/>
      <c r="E32" s="165">
        <f>SUM(E31)</f>
        <v>55</v>
      </c>
      <c r="F32" s="166"/>
      <c r="G32" s="166"/>
      <c r="H32" s="166"/>
      <c r="I32" s="166"/>
      <c r="J32" s="166"/>
      <c r="K32" s="790"/>
    </row>
    <row r="33" spans="1:10" ht="102" x14ac:dyDescent="0.2">
      <c r="A33" s="31">
        <v>3</v>
      </c>
      <c r="B33" s="136" t="s">
        <v>20506</v>
      </c>
      <c r="C33" s="136" t="s">
        <v>480</v>
      </c>
      <c r="D33" s="136" t="s">
        <v>963</v>
      </c>
      <c r="E33" s="31">
        <v>7</v>
      </c>
      <c r="F33" s="136" t="s">
        <v>20507</v>
      </c>
      <c r="G33" s="136" t="s">
        <v>20508</v>
      </c>
      <c r="H33" s="136" t="s">
        <v>20509</v>
      </c>
      <c r="I33" s="136" t="s">
        <v>20504</v>
      </c>
      <c r="J33" s="136" t="s">
        <v>20505</v>
      </c>
    </row>
    <row r="34" spans="1:10" ht="38.25" x14ac:dyDescent="0.2">
      <c r="A34" s="165"/>
      <c r="B34" s="166" t="s">
        <v>1105</v>
      </c>
      <c r="C34" s="166">
        <v>1</v>
      </c>
      <c r="D34" s="166"/>
      <c r="E34" s="165">
        <f>SUM(E33)</f>
        <v>7</v>
      </c>
      <c r="F34" s="166"/>
      <c r="G34" s="166"/>
      <c r="H34" s="166"/>
      <c r="I34" s="166"/>
      <c r="J34" s="166"/>
    </row>
    <row r="35" spans="1:10" ht="51" x14ac:dyDescent="0.2">
      <c r="A35" s="162"/>
      <c r="B35" s="164" t="s">
        <v>8969</v>
      </c>
      <c r="C35" s="164">
        <f>C30+C32+C34</f>
        <v>3</v>
      </c>
      <c r="D35" s="164"/>
      <c r="E35" s="162">
        <f>E30+E32+E34</f>
        <v>62.1</v>
      </c>
      <c r="F35" s="164"/>
      <c r="G35" s="164"/>
      <c r="H35" s="164"/>
      <c r="I35" s="164"/>
      <c r="J35" s="164"/>
    </row>
    <row r="36" spans="1:10" ht="140.25" x14ac:dyDescent="0.2">
      <c r="A36" s="31">
        <v>1</v>
      </c>
      <c r="B36" s="136" t="s">
        <v>20510</v>
      </c>
      <c r="C36" s="136" t="s">
        <v>524</v>
      </c>
      <c r="D36" s="136"/>
      <c r="E36" s="31">
        <v>21</v>
      </c>
      <c r="F36" s="136" t="s">
        <v>20511</v>
      </c>
      <c r="G36" s="136" t="s">
        <v>20512</v>
      </c>
      <c r="H36" s="136" t="s">
        <v>20513</v>
      </c>
      <c r="I36" s="136" t="s">
        <v>20513</v>
      </c>
      <c r="J36" s="136" t="s">
        <v>20514</v>
      </c>
    </row>
    <row r="37" spans="1:10" ht="63.75" x14ac:dyDescent="0.2">
      <c r="A37" s="162"/>
      <c r="B37" s="164" t="s">
        <v>532</v>
      </c>
      <c r="C37" s="164">
        <v>1</v>
      </c>
      <c r="D37" s="164"/>
      <c r="E37" s="162">
        <f>SUM(E36)</f>
        <v>21</v>
      </c>
      <c r="F37" s="164"/>
      <c r="G37" s="164"/>
      <c r="H37" s="164"/>
      <c r="I37" s="164"/>
      <c r="J37" s="164"/>
    </row>
    <row r="38" spans="1:10" ht="89.25" x14ac:dyDescent="0.2">
      <c r="A38" s="31">
        <v>1</v>
      </c>
      <c r="B38" s="136" t="s">
        <v>20515</v>
      </c>
      <c r="C38" s="136" t="s">
        <v>13605</v>
      </c>
      <c r="D38" s="136" t="s">
        <v>517</v>
      </c>
      <c r="E38" s="31">
        <v>256</v>
      </c>
      <c r="F38" s="136" t="s">
        <v>20516</v>
      </c>
      <c r="G38" s="136" t="s">
        <v>20517</v>
      </c>
      <c r="H38" s="136" t="s">
        <v>20518</v>
      </c>
      <c r="I38" s="136" t="s">
        <v>20518</v>
      </c>
      <c r="J38" s="136" t="s">
        <v>20519</v>
      </c>
    </row>
    <row r="39" spans="1:10" ht="63.75" x14ac:dyDescent="0.2">
      <c r="A39" s="31">
        <v>2</v>
      </c>
      <c r="B39" s="136" t="s">
        <v>20520</v>
      </c>
      <c r="C39" s="136" t="s">
        <v>13605</v>
      </c>
      <c r="D39" s="136" t="s">
        <v>517</v>
      </c>
      <c r="E39" s="31">
        <v>55.663200000000003</v>
      </c>
      <c r="F39" s="136" t="s">
        <v>20521</v>
      </c>
      <c r="G39" s="136" t="s">
        <v>20522</v>
      </c>
      <c r="H39" s="136" t="s">
        <v>20523</v>
      </c>
      <c r="I39" s="136" t="s">
        <v>20523</v>
      </c>
      <c r="J39" s="136" t="s">
        <v>20519</v>
      </c>
    </row>
    <row r="40" spans="1:10" ht="76.5" x14ac:dyDescent="0.2">
      <c r="A40" s="162"/>
      <c r="B40" s="164" t="s">
        <v>3344</v>
      </c>
      <c r="C40" s="164">
        <v>2</v>
      </c>
      <c r="D40" s="164"/>
      <c r="E40" s="162">
        <f>SUM(E38:E39)</f>
        <v>311.66320000000002</v>
      </c>
      <c r="F40" s="164"/>
      <c r="G40" s="164"/>
      <c r="H40" s="164"/>
      <c r="I40" s="164"/>
      <c r="J40" s="164"/>
    </row>
    <row r="41" spans="1:10" ht="51" x14ac:dyDescent="0.2">
      <c r="A41" s="190"/>
      <c r="B41" s="169" t="s">
        <v>17903</v>
      </c>
      <c r="C41" s="169">
        <f>C40+C37+C35+C28+C12+C8</f>
        <v>19</v>
      </c>
      <c r="D41" s="169"/>
      <c r="E41" s="168">
        <f>E40+E37+E35+E28+E12+E8</f>
        <v>58633.163200000003</v>
      </c>
      <c r="F41" s="169"/>
      <c r="G41" s="169"/>
      <c r="H41" s="169"/>
      <c r="I41" s="169"/>
      <c r="J41" s="169"/>
    </row>
    <row r="42" spans="1:10" x14ac:dyDescent="0.2">
      <c r="A42" s="1119" t="s">
        <v>20524</v>
      </c>
      <c r="B42" s="1119"/>
      <c r="C42" s="1119"/>
      <c r="D42" s="1119"/>
      <c r="E42" s="1119"/>
      <c r="F42" s="1119"/>
      <c r="G42" s="1119"/>
      <c r="H42" s="1119"/>
      <c r="I42" s="1119"/>
      <c r="J42" s="1119"/>
    </row>
    <row r="43" spans="1:10" x14ac:dyDescent="0.2">
      <c r="A43" s="1156">
        <v>1</v>
      </c>
      <c r="B43" s="1093" t="s">
        <v>20525</v>
      </c>
      <c r="C43" s="1093" t="s">
        <v>20526</v>
      </c>
      <c r="D43" s="1093"/>
      <c r="E43" s="1156">
        <v>98857.9</v>
      </c>
      <c r="F43" s="1093" t="s">
        <v>20527</v>
      </c>
      <c r="G43" s="1093" t="s">
        <v>20528</v>
      </c>
      <c r="H43" s="1093" t="s">
        <v>20529</v>
      </c>
      <c r="I43" s="1093" t="s">
        <v>20530</v>
      </c>
      <c r="J43" s="1093" t="s">
        <v>20531</v>
      </c>
    </row>
    <row r="44" spans="1:10" x14ac:dyDescent="0.2">
      <c r="A44" s="1157"/>
      <c r="B44" s="1158"/>
      <c r="C44" s="1158"/>
      <c r="D44" s="1158"/>
      <c r="E44" s="1157"/>
      <c r="F44" s="1158"/>
      <c r="G44" s="1164"/>
      <c r="H44" s="1158"/>
      <c r="I44" s="1158"/>
      <c r="J44" s="1158"/>
    </row>
    <row r="45" spans="1:10" ht="51" x14ac:dyDescent="0.2">
      <c r="A45" s="188"/>
      <c r="B45" s="164" t="s">
        <v>546</v>
      </c>
      <c r="C45" s="164">
        <v>1</v>
      </c>
      <c r="D45" s="164"/>
      <c r="E45" s="162">
        <f>SUM(E43)</f>
        <v>98857.9</v>
      </c>
      <c r="F45" s="164"/>
      <c r="G45" s="164"/>
      <c r="H45" s="164"/>
      <c r="I45" s="164"/>
      <c r="J45" s="164"/>
    </row>
    <row r="46" spans="1:10" ht="178.5" x14ac:dyDescent="0.2">
      <c r="A46" s="31">
        <v>1</v>
      </c>
      <c r="B46" s="136" t="s">
        <v>20532</v>
      </c>
      <c r="C46" s="136" t="s">
        <v>427</v>
      </c>
      <c r="D46" s="136" t="s">
        <v>428</v>
      </c>
      <c r="E46" s="31">
        <v>2912.5</v>
      </c>
      <c r="F46" s="136" t="s">
        <v>20533</v>
      </c>
      <c r="G46" s="136" t="s">
        <v>20534</v>
      </c>
      <c r="H46" s="136" t="s">
        <v>20535</v>
      </c>
      <c r="I46" s="136" t="s">
        <v>20536</v>
      </c>
      <c r="J46" s="136" t="s">
        <v>20537</v>
      </c>
    </row>
    <row r="47" spans="1:10" ht="242.25" x14ac:dyDescent="0.2">
      <c r="A47" s="31">
        <v>2</v>
      </c>
      <c r="B47" s="136" t="s">
        <v>20538</v>
      </c>
      <c r="C47" s="136" t="s">
        <v>427</v>
      </c>
      <c r="D47" s="136" t="s">
        <v>428</v>
      </c>
      <c r="E47" s="31">
        <v>2948.1</v>
      </c>
      <c r="F47" s="136" t="s">
        <v>20539</v>
      </c>
      <c r="G47" s="136" t="s">
        <v>20540</v>
      </c>
      <c r="H47" s="136" t="s">
        <v>20541</v>
      </c>
      <c r="I47" s="136" t="s">
        <v>20542</v>
      </c>
      <c r="J47" s="136" t="s">
        <v>20543</v>
      </c>
    </row>
    <row r="48" spans="1:10" ht="63.75" x14ac:dyDescent="0.2">
      <c r="A48" s="31">
        <v>3</v>
      </c>
      <c r="B48" s="136" t="s">
        <v>20544</v>
      </c>
      <c r="C48" s="136" t="s">
        <v>427</v>
      </c>
      <c r="D48" s="136" t="s">
        <v>428</v>
      </c>
      <c r="E48" s="31">
        <v>669.3</v>
      </c>
      <c r="F48" s="136" t="s">
        <v>20545</v>
      </c>
      <c r="G48" s="136" t="s">
        <v>20546</v>
      </c>
      <c r="H48" s="136" t="s">
        <v>20547</v>
      </c>
      <c r="I48" s="136" t="s">
        <v>20547</v>
      </c>
      <c r="J48" s="136" t="s">
        <v>20548</v>
      </c>
    </row>
    <row r="49" spans="1:10" ht="38.25" x14ac:dyDescent="0.2">
      <c r="A49" s="31">
        <v>4</v>
      </c>
      <c r="B49" s="136" t="s">
        <v>20549</v>
      </c>
      <c r="C49" s="136" t="s">
        <v>427</v>
      </c>
      <c r="D49" s="136" t="s">
        <v>428</v>
      </c>
      <c r="E49" s="31">
        <v>706</v>
      </c>
      <c r="F49" s="136" t="s">
        <v>20550</v>
      </c>
      <c r="G49" s="136" t="s">
        <v>20551</v>
      </c>
      <c r="H49" s="136" t="s">
        <v>20552</v>
      </c>
      <c r="I49" s="136" t="s">
        <v>20553</v>
      </c>
      <c r="J49" s="136" t="s">
        <v>20548</v>
      </c>
    </row>
    <row r="50" spans="1:10" ht="63.75" x14ac:dyDescent="0.2">
      <c r="A50" s="31">
        <v>5</v>
      </c>
      <c r="B50" s="136" t="s">
        <v>20554</v>
      </c>
      <c r="C50" s="136" t="s">
        <v>427</v>
      </c>
      <c r="D50" s="136" t="s">
        <v>428</v>
      </c>
      <c r="E50" s="31">
        <v>97.8</v>
      </c>
      <c r="F50" s="136" t="s">
        <v>20555</v>
      </c>
      <c r="G50" s="136" t="s">
        <v>20555</v>
      </c>
      <c r="H50" s="136" t="s">
        <v>20556</v>
      </c>
      <c r="I50" s="136" t="s">
        <v>20556</v>
      </c>
      <c r="J50" s="136" t="s">
        <v>20548</v>
      </c>
    </row>
    <row r="51" spans="1:10" ht="89.25" x14ac:dyDescent="0.2">
      <c r="A51" s="31">
        <v>6</v>
      </c>
      <c r="B51" s="136" t="s">
        <v>20557</v>
      </c>
      <c r="C51" s="136" t="s">
        <v>427</v>
      </c>
      <c r="D51" s="136" t="s">
        <v>428</v>
      </c>
      <c r="E51" s="31">
        <v>149.5</v>
      </c>
      <c r="F51" s="136" t="s">
        <v>20558</v>
      </c>
      <c r="G51" s="136" t="s">
        <v>20559</v>
      </c>
      <c r="H51" s="136" t="s">
        <v>20560</v>
      </c>
      <c r="I51" s="136" t="s">
        <v>20561</v>
      </c>
      <c r="J51" s="136" t="s">
        <v>20562</v>
      </c>
    </row>
    <row r="52" spans="1:10" ht="89.25" x14ac:dyDescent="0.2">
      <c r="A52" s="31">
        <v>7</v>
      </c>
      <c r="B52" s="136" t="s">
        <v>20563</v>
      </c>
      <c r="C52" s="136" t="s">
        <v>427</v>
      </c>
      <c r="D52" s="136" t="s">
        <v>428</v>
      </c>
      <c r="E52" s="31">
        <v>867.5</v>
      </c>
      <c r="F52" s="136" t="s">
        <v>20564</v>
      </c>
      <c r="G52" s="136" t="s">
        <v>20565</v>
      </c>
      <c r="H52" s="136" t="s">
        <v>20566</v>
      </c>
      <c r="I52" s="136" t="s">
        <v>20567</v>
      </c>
      <c r="J52" s="136" t="s">
        <v>20568</v>
      </c>
    </row>
    <row r="53" spans="1:10" ht="76.5" x14ac:dyDescent="0.2">
      <c r="A53" s="31">
        <v>8</v>
      </c>
      <c r="B53" s="136" t="s">
        <v>20569</v>
      </c>
      <c r="C53" s="136" t="s">
        <v>427</v>
      </c>
      <c r="D53" s="136" t="s">
        <v>428</v>
      </c>
      <c r="E53" s="31">
        <v>142.5</v>
      </c>
      <c r="F53" s="136" t="s">
        <v>20570</v>
      </c>
      <c r="G53" s="136" t="s">
        <v>20571</v>
      </c>
      <c r="H53" s="136" t="s">
        <v>20572</v>
      </c>
      <c r="I53" s="136" t="s">
        <v>20573</v>
      </c>
      <c r="J53" s="136" t="s">
        <v>20574</v>
      </c>
    </row>
    <row r="54" spans="1:10" ht="89.25" x14ac:dyDescent="0.2">
      <c r="A54" s="31">
        <v>9</v>
      </c>
      <c r="B54" s="136" t="s">
        <v>10080</v>
      </c>
      <c r="C54" s="136" t="s">
        <v>427</v>
      </c>
      <c r="D54" s="136" t="s">
        <v>428</v>
      </c>
      <c r="E54" s="31">
        <v>766.7</v>
      </c>
      <c r="F54" s="136" t="s">
        <v>20575</v>
      </c>
      <c r="G54" s="136" t="s">
        <v>20576</v>
      </c>
      <c r="H54" s="136" t="s">
        <v>20577</v>
      </c>
      <c r="I54" s="136" t="s">
        <v>20578</v>
      </c>
      <c r="J54" s="136" t="s">
        <v>20574</v>
      </c>
    </row>
    <row r="55" spans="1:10" ht="51" x14ac:dyDescent="0.2">
      <c r="A55" s="31">
        <v>10</v>
      </c>
      <c r="B55" s="136" t="s">
        <v>20579</v>
      </c>
      <c r="C55" s="136" t="s">
        <v>427</v>
      </c>
      <c r="D55" s="136" t="s">
        <v>428</v>
      </c>
      <c r="E55" s="31">
        <v>15.2</v>
      </c>
      <c r="F55" s="136" t="s">
        <v>20580</v>
      </c>
      <c r="G55" s="136" t="s">
        <v>20581</v>
      </c>
      <c r="H55" s="136" t="s">
        <v>20582</v>
      </c>
      <c r="I55" s="136" t="s">
        <v>20583</v>
      </c>
      <c r="J55" s="136" t="s">
        <v>20531</v>
      </c>
    </row>
    <row r="56" spans="1:10" ht="89.25" x14ac:dyDescent="0.2">
      <c r="A56" s="31">
        <v>11</v>
      </c>
      <c r="B56" s="136" t="s">
        <v>20584</v>
      </c>
      <c r="C56" s="136" t="s">
        <v>427</v>
      </c>
      <c r="D56" s="136" t="s">
        <v>428</v>
      </c>
      <c r="E56" s="31">
        <v>132.4</v>
      </c>
      <c r="F56" s="136" t="s">
        <v>20585</v>
      </c>
      <c r="G56" s="136" t="s">
        <v>20586</v>
      </c>
      <c r="H56" s="136" t="s">
        <v>20587</v>
      </c>
      <c r="I56" s="136" t="s">
        <v>20588</v>
      </c>
      <c r="J56" s="136" t="s">
        <v>20531</v>
      </c>
    </row>
    <row r="57" spans="1:10" ht="102" x14ac:dyDescent="0.2">
      <c r="A57" s="31">
        <v>12</v>
      </c>
      <c r="B57" s="136" t="s">
        <v>20589</v>
      </c>
      <c r="C57" s="136" t="s">
        <v>427</v>
      </c>
      <c r="D57" s="136" t="s">
        <v>428</v>
      </c>
      <c r="E57" s="31">
        <v>864</v>
      </c>
      <c r="F57" s="136" t="s">
        <v>20590</v>
      </c>
      <c r="G57" s="136" t="s">
        <v>20591</v>
      </c>
      <c r="H57" s="136" t="s">
        <v>20504</v>
      </c>
      <c r="I57" s="136" t="s">
        <v>20504</v>
      </c>
      <c r="J57" s="136" t="s">
        <v>20531</v>
      </c>
    </row>
    <row r="58" spans="1:10" ht="76.5" x14ac:dyDescent="0.2">
      <c r="A58" s="31">
        <v>13</v>
      </c>
      <c r="B58" s="136" t="s">
        <v>20592</v>
      </c>
      <c r="C58" s="136" t="s">
        <v>427</v>
      </c>
      <c r="D58" s="136" t="s">
        <v>428</v>
      </c>
      <c r="E58" s="31">
        <v>2538</v>
      </c>
      <c r="F58" s="136" t="s">
        <v>20593</v>
      </c>
      <c r="G58" s="136" t="s">
        <v>20594</v>
      </c>
      <c r="H58" s="136" t="s">
        <v>20595</v>
      </c>
      <c r="I58" s="136" t="s">
        <v>20595</v>
      </c>
      <c r="J58" s="136" t="s">
        <v>20596</v>
      </c>
    </row>
    <row r="59" spans="1:10" ht="76.5" x14ac:dyDescent="0.2">
      <c r="A59" s="31">
        <v>14</v>
      </c>
      <c r="B59" s="136" t="s">
        <v>20597</v>
      </c>
      <c r="C59" s="136" t="s">
        <v>427</v>
      </c>
      <c r="D59" s="136" t="s">
        <v>428</v>
      </c>
      <c r="E59" s="31">
        <v>23.3</v>
      </c>
      <c r="F59" s="136" t="s">
        <v>20598</v>
      </c>
      <c r="G59" s="136" t="s">
        <v>20599</v>
      </c>
      <c r="H59" s="136" t="s">
        <v>20600</v>
      </c>
      <c r="I59" s="136" t="s">
        <v>20600</v>
      </c>
      <c r="J59" s="136" t="s">
        <v>20601</v>
      </c>
    </row>
    <row r="60" spans="1:10" ht="89.25" x14ac:dyDescent="0.2">
      <c r="A60" s="31">
        <v>15</v>
      </c>
      <c r="B60" s="136" t="s">
        <v>20602</v>
      </c>
      <c r="C60" s="136" t="s">
        <v>427</v>
      </c>
      <c r="D60" s="136" t="s">
        <v>428</v>
      </c>
      <c r="E60" s="31">
        <v>74.3</v>
      </c>
      <c r="F60" s="136" t="s">
        <v>20603</v>
      </c>
      <c r="G60" s="136" t="s">
        <v>20604</v>
      </c>
      <c r="H60" s="136" t="s">
        <v>20605</v>
      </c>
      <c r="I60" s="136" t="s">
        <v>20606</v>
      </c>
      <c r="J60" s="136" t="s">
        <v>20607</v>
      </c>
    </row>
    <row r="61" spans="1:10" ht="89.25" x14ac:dyDescent="0.2">
      <c r="A61" s="31">
        <v>16</v>
      </c>
      <c r="B61" s="136" t="s">
        <v>20608</v>
      </c>
      <c r="C61" s="136" t="s">
        <v>427</v>
      </c>
      <c r="D61" s="136" t="s">
        <v>428</v>
      </c>
      <c r="E61" s="31">
        <v>71.900000000000006</v>
      </c>
      <c r="F61" s="136" t="s">
        <v>20609</v>
      </c>
      <c r="G61" s="136" t="s">
        <v>20610</v>
      </c>
      <c r="H61" s="136" t="s">
        <v>20611</v>
      </c>
      <c r="I61" s="136" t="s">
        <v>20612</v>
      </c>
      <c r="J61" s="136" t="s">
        <v>20613</v>
      </c>
    </row>
    <row r="62" spans="1:10" ht="51" x14ac:dyDescent="0.2">
      <c r="A62" s="31">
        <v>17</v>
      </c>
      <c r="B62" s="136" t="s">
        <v>20614</v>
      </c>
      <c r="C62" s="136" t="s">
        <v>427</v>
      </c>
      <c r="D62" s="136" t="s">
        <v>428</v>
      </c>
      <c r="E62" s="31">
        <v>64.5</v>
      </c>
      <c r="F62" s="136" t="s">
        <v>20615</v>
      </c>
      <c r="G62" s="136" t="s">
        <v>20616</v>
      </c>
      <c r="H62" s="136" t="s">
        <v>20617</v>
      </c>
      <c r="I62" s="136" t="s">
        <v>20617</v>
      </c>
      <c r="J62" s="136" t="s">
        <v>20618</v>
      </c>
    </row>
    <row r="63" spans="1:10" ht="63.75" x14ac:dyDescent="0.2">
      <c r="A63" s="31">
        <v>18</v>
      </c>
      <c r="B63" s="136" t="s">
        <v>20619</v>
      </c>
      <c r="C63" s="136" t="s">
        <v>427</v>
      </c>
      <c r="D63" s="136" t="s">
        <v>428</v>
      </c>
      <c r="E63" s="31">
        <v>96</v>
      </c>
      <c r="F63" s="136" t="s">
        <v>20620</v>
      </c>
      <c r="G63" s="136" t="s">
        <v>20621</v>
      </c>
      <c r="H63" s="136" t="s">
        <v>20622</v>
      </c>
      <c r="I63" s="136" t="s">
        <v>20622</v>
      </c>
      <c r="J63" s="136" t="s">
        <v>20623</v>
      </c>
    </row>
    <row r="64" spans="1:10" ht="51" x14ac:dyDescent="0.2">
      <c r="A64" s="31">
        <v>19</v>
      </c>
      <c r="B64" s="136" t="s">
        <v>20624</v>
      </c>
      <c r="C64" s="136" t="s">
        <v>427</v>
      </c>
      <c r="D64" s="136" t="s">
        <v>428</v>
      </c>
      <c r="E64" s="31">
        <v>50.5</v>
      </c>
      <c r="F64" s="136" t="s">
        <v>20625</v>
      </c>
      <c r="G64" s="136" t="s">
        <v>20626</v>
      </c>
      <c r="H64" s="136" t="s">
        <v>20627</v>
      </c>
      <c r="I64" s="136" t="s">
        <v>20628</v>
      </c>
      <c r="J64" s="136" t="s">
        <v>20623</v>
      </c>
    </row>
    <row r="65" spans="1:10" ht="89.25" x14ac:dyDescent="0.2">
      <c r="A65" s="31">
        <v>20</v>
      </c>
      <c r="B65" s="136" t="s">
        <v>20629</v>
      </c>
      <c r="C65" s="136" t="s">
        <v>427</v>
      </c>
      <c r="D65" s="136" t="s">
        <v>428</v>
      </c>
      <c r="E65" s="31">
        <v>97</v>
      </c>
      <c r="F65" s="136" t="s">
        <v>20630</v>
      </c>
      <c r="G65" s="136" t="s">
        <v>20631</v>
      </c>
      <c r="H65" s="136" t="s">
        <v>20632</v>
      </c>
      <c r="I65" s="136" t="s">
        <v>20632</v>
      </c>
      <c r="J65" s="136" t="s">
        <v>20633</v>
      </c>
    </row>
    <row r="66" spans="1:10" ht="51" x14ac:dyDescent="0.2">
      <c r="A66" s="31">
        <v>21</v>
      </c>
      <c r="B66" s="136" t="s">
        <v>20634</v>
      </c>
      <c r="C66" s="136" t="s">
        <v>427</v>
      </c>
      <c r="D66" s="136" t="s">
        <v>428</v>
      </c>
      <c r="E66" s="29">
        <v>58.97</v>
      </c>
      <c r="F66" s="142" t="s">
        <v>20635</v>
      </c>
      <c r="G66" s="142" t="s">
        <v>20636</v>
      </c>
      <c r="H66" s="142" t="s">
        <v>20637</v>
      </c>
      <c r="I66" s="142" t="s">
        <v>20606</v>
      </c>
      <c r="J66" s="142" t="s">
        <v>20638</v>
      </c>
    </row>
    <row r="67" spans="1:10" ht="114.75" x14ac:dyDescent="0.2">
      <c r="A67" s="31">
        <v>22</v>
      </c>
      <c r="B67" s="142" t="s">
        <v>20639</v>
      </c>
      <c r="C67" s="142" t="s">
        <v>427</v>
      </c>
      <c r="D67" s="491" t="s">
        <v>428</v>
      </c>
      <c r="E67" s="449">
        <v>65</v>
      </c>
      <c r="F67" s="791" t="s">
        <v>20640</v>
      </c>
      <c r="G67" s="791" t="s">
        <v>20641</v>
      </c>
      <c r="H67" s="448" t="s">
        <v>20642</v>
      </c>
      <c r="I67" s="448" t="s">
        <v>20643</v>
      </c>
      <c r="J67" s="448" t="s">
        <v>20644</v>
      </c>
    </row>
    <row r="68" spans="1:10" ht="102" x14ac:dyDescent="0.2">
      <c r="A68" s="37">
        <v>23</v>
      </c>
      <c r="B68" s="402" t="s">
        <v>20645</v>
      </c>
      <c r="C68" s="136" t="s">
        <v>427</v>
      </c>
      <c r="D68" s="136" t="s">
        <v>428</v>
      </c>
      <c r="E68" s="420">
        <v>64.3</v>
      </c>
      <c r="F68" s="402" t="s">
        <v>20646</v>
      </c>
      <c r="G68" s="402" t="s">
        <v>20647</v>
      </c>
      <c r="H68" s="402" t="s">
        <v>20648</v>
      </c>
      <c r="I68" s="402" t="s">
        <v>20649</v>
      </c>
      <c r="J68" s="402" t="s">
        <v>20650</v>
      </c>
    </row>
    <row r="69" spans="1:10" ht="51" x14ac:dyDescent="0.2">
      <c r="A69" s="37">
        <v>24</v>
      </c>
      <c r="B69" s="448" t="s">
        <v>20651</v>
      </c>
      <c r="C69" s="136" t="s">
        <v>427</v>
      </c>
      <c r="D69" s="142" t="s">
        <v>428</v>
      </c>
      <c r="E69" s="449">
        <v>24.7</v>
      </c>
      <c r="F69" s="448" t="s">
        <v>20652</v>
      </c>
      <c r="G69" s="448" t="s">
        <v>20653</v>
      </c>
      <c r="H69" s="448" t="s">
        <v>20654</v>
      </c>
      <c r="I69" s="448" t="s">
        <v>20655</v>
      </c>
      <c r="J69" s="402" t="s">
        <v>20656</v>
      </c>
    </row>
    <row r="70" spans="1:10" ht="63.75" x14ac:dyDescent="0.2">
      <c r="A70" s="37">
        <v>25</v>
      </c>
      <c r="B70" s="606" t="s">
        <v>20657</v>
      </c>
      <c r="C70" s="136" t="s">
        <v>9964</v>
      </c>
      <c r="D70" s="715" t="s">
        <v>428</v>
      </c>
      <c r="E70" s="792">
        <v>14.9969</v>
      </c>
      <c r="F70" s="606"/>
      <c r="G70" s="606" t="s">
        <v>20658</v>
      </c>
      <c r="H70" s="606" t="s">
        <v>20659</v>
      </c>
      <c r="I70" s="606" t="s">
        <v>20659</v>
      </c>
      <c r="J70" s="402" t="s">
        <v>20660</v>
      </c>
    </row>
    <row r="71" spans="1:10" ht="51" x14ac:dyDescent="0.2">
      <c r="A71" s="37">
        <v>26</v>
      </c>
      <c r="B71" s="588" t="s">
        <v>5157</v>
      </c>
      <c r="C71" s="136" t="s">
        <v>427</v>
      </c>
      <c r="D71" s="86" t="s">
        <v>428</v>
      </c>
      <c r="E71" s="607">
        <v>42.060499999999998</v>
      </c>
      <c r="F71" s="588" t="s">
        <v>20661</v>
      </c>
      <c r="G71" s="588" t="s">
        <v>20626</v>
      </c>
      <c r="H71" s="588" t="s">
        <v>20662</v>
      </c>
      <c r="I71" s="588" t="s">
        <v>20663</v>
      </c>
      <c r="J71" s="402" t="s">
        <v>20664</v>
      </c>
    </row>
    <row r="72" spans="1:10" ht="102" x14ac:dyDescent="0.2">
      <c r="A72" s="37">
        <v>27</v>
      </c>
      <c r="B72" s="402" t="s">
        <v>20665</v>
      </c>
      <c r="C72" s="136" t="s">
        <v>427</v>
      </c>
      <c r="D72" s="136" t="s">
        <v>428</v>
      </c>
      <c r="E72" s="420">
        <v>64.7</v>
      </c>
      <c r="F72" s="402" t="s">
        <v>20666</v>
      </c>
      <c r="G72" s="402" t="s">
        <v>20667</v>
      </c>
      <c r="H72" s="402" t="s">
        <v>20668</v>
      </c>
      <c r="I72" s="402" t="s">
        <v>20668</v>
      </c>
      <c r="J72" s="402" t="s">
        <v>20669</v>
      </c>
    </row>
    <row r="73" spans="1:10" ht="89.25" x14ac:dyDescent="0.2">
      <c r="A73" s="37">
        <v>28</v>
      </c>
      <c r="B73" s="421" t="s">
        <v>20670</v>
      </c>
      <c r="C73" s="136" t="s">
        <v>427</v>
      </c>
      <c r="D73" s="136" t="s">
        <v>428</v>
      </c>
      <c r="E73" s="420">
        <v>213</v>
      </c>
      <c r="F73" s="402" t="s">
        <v>20671</v>
      </c>
      <c r="G73" s="402" t="s">
        <v>20672</v>
      </c>
      <c r="H73" s="402" t="s">
        <v>20673</v>
      </c>
      <c r="I73" s="402" t="s">
        <v>20465</v>
      </c>
      <c r="J73" s="402" t="s">
        <v>20664</v>
      </c>
    </row>
    <row r="74" spans="1:10" ht="25.5" x14ac:dyDescent="0.2">
      <c r="A74" s="37">
        <v>29</v>
      </c>
      <c r="B74" s="402" t="s">
        <v>20674</v>
      </c>
      <c r="C74" s="136" t="s">
        <v>427</v>
      </c>
      <c r="D74" s="136" t="s">
        <v>428</v>
      </c>
      <c r="E74" s="422">
        <v>40.700000000000003</v>
      </c>
      <c r="F74" s="402" t="s">
        <v>20675</v>
      </c>
      <c r="G74" s="402" t="s">
        <v>20676</v>
      </c>
      <c r="H74" s="402" t="s">
        <v>20677</v>
      </c>
      <c r="I74" s="402" t="s">
        <v>20678</v>
      </c>
      <c r="J74" s="402" t="s">
        <v>20679</v>
      </c>
    </row>
    <row r="75" spans="1:10" ht="25.5" x14ac:dyDescent="0.2">
      <c r="A75" s="37">
        <v>30</v>
      </c>
      <c r="B75" s="402" t="s">
        <v>20680</v>
      </c>
      <c r="C75" s="136" t="s">
        <v>427</v>
      </c>
      <c r="D75" s="136" t="s">
        <v>428</v>
      </c>
      <c r="E75" s="422">
        <v>474</v>
      </c>
      <c r="F75" s="793" t="s">
        <v>20681</v>
      </c>
      <c r="G75" s="402" t="s">
        <v>20682</v>
      </c>
      <c r="H75" s="402" t="s">
        <v>20683</v>
      </c>
      <c r="I75" s="402" t="s">
        <v>20684</v>
      </c>
      <c r="J75" s="402" t="s">
        <v>20679</v>
      </c>
    </row>
    <row r="76" spans="1:10" ht="38.25" x14ac:dyDescent="0.2">
      <c r="A76" s="37">
        <v>31</v>
      </c>
      <c r="B76" s="402" t="s">
        <v>20685</v>
      </c>
      <c r="C76" s="136" t="s">
        <v>427</v>
      </c>
      <c r="D76" s="136" t="s">
        <v>428</v>
      </c>
      <c r="E76" s="420">
        <v>251.8</v>
      </c>
      <c r="F76" s="402" t="s">
        <v>20686</v>
      </c>
      <c r="G76" s="402" t="s">
        <v>20682</v>
      </c>
      <c r="H76" s="402" t="s">
        <v>20683</v>
      </c>
      <c r="I76" s="402" t="s">
        <v>20684</v>
      </c>
      <c r="J76" s="402" t="s">
        <v>20679</v>
      </c>
    </row>
    <row r="77" spans="1:10" ht="63.75" x14ac:dyDescent="0.2">
      <c r="A77" s="37">
        <v>32</v>
      </c>
      <c r="B77" s="402" t="s">
        <v>20687</v>
      </c>
      <c r="C77" s="136" t="s">
        <v>427</v>
      </c>
      <c r="D77" s="136" t="s">
        <v>428</v>
      </c>
      <c r="E77" s="420">
        <v>25.7</v>
      </c>
      <c r="F77" s="402"/>
      <c r="G77" s="402" t="s">
        <v>20688</v>
      </c>
      <c r="H77" s="402" t="s">
        <v>20689</v>
      </c>
      <c r="I77" s="402" t="s">
        <v>20689</v>
      </c>
      <c r="J77" s="402" t="s">
        <v>20690</v>
      </c>
    </row>
    <row r="78" spans="1:10" ht="89.25" x14ac:dyDescent="0.2">
      <c r="A78" s="37">
        <v>33</v>
      </c>
      <c r="B78" s="402" t="s">
        <v>20691</v>
      </c>
      <c r="C78" s="136" t="s">
        <v>427</v>
      </c>
      <c r="D78" s="136" t="s">
        <v>428</v>
      </c>
      <c r="E78" s="420">
        <v>115.27</v>
      </c>
      <c r="F78" s="402"/>
      <c r="G78" s="402" t="s">
        <v>20692</v>
      </c>
      <c r="H78" s="402" t="s">
        <v>20693</v>
      </c>
      <c r="I78" s="402" t="s">
        <v>20693</v>
      </c>
      <c r="J78" s="402" t="s">
        <v>20694</v>
      </c>
    </row>
    <row r="79" spans="1:10" ht="102" x14ac:dyDescent="0.2">
      <c r="A79" s="37">
        <v>34</v>
      </c>
      <c r="B79" s="402" t="s">
        <v>20695</v>
      </c>
      <c r="C79" s="136" t="s">
        <v>427</v>
      </c>
      <c r="D79" s="136" t="s">
        <v>428</v>
      </c>
      <c r="E79" s="420">
        <v>31.5</v>
      </c>
      <c r="F79" s="402"/>
      <c r="G79" s="402" t="s">
        <v>20696</v>
      </c>
      <c r="H79" s="402" t="s">
        <v>20697</v>
      </c>
      <c r="I79" s="402" t="s">
        <v>20697</v>
      </c>
      <c r="J79" s="402" t="s">
        <v>20698</v>
      </c>
    </row>
    <row r="80" spans="1:10" ht="63.75" x14ac:dyDescent="0.2">
      <c r="A80" s="37">
        <v>35</v>
      </c>
      <c r="B80" s="402" t="s">
        <v>20699</v>
      </c>
      <c r="C80" s="136" t="s">
        <v>427</v>
      </c>
      <c r="D80" s="136" t="s">
        <v>428</v>
      </c>
      <c r="E80" s="420">
        <v>40.046500000000002</v>
      </c>
      <c r="F80" s="402"/>
      <c r="G80" s="402" t="s">
        <v>20700</v>
      </c>
      <c r="H80" s="402" t="s">
        <v>20663</v>
      </c>
      <c r="I80" s="402" t="s">
        <v>20663</v>
      </c>
      <c r="J80" s="402" t="s">
        <v>20698</v>
      </c>
    </row>
    <row r="81" spans="1:10" ht="63.75" x14ac:dyDescent="0.2">
      <c r="A81" s="37">
        <v>36</v>
      </c>
      <c r="B81" s="402" t="s">
        <v>20701</v>
      </c>
      <c r="C81" s="136" t="s">
        <v>427</v>
      </c>
      <c r="D81" s="136" t="s">
        <v>428</v>
      </c>
      <c r="E81" s="420">
        <v>23.864100000000001</v>
      </c>
      <c r="F81" s="402"/>
      <c r="G81" s="402" t="s">
        <v>20702</v>
      </c>
      <c r="H81" s="402" t="s">
        <v>20663</v>
      </c>
      <c r="I81" s="402" t="s">
        <v>20663</v>
      </c>
      <c r="J81" s="402" t="s">
        <v>20698</v>
      </c>
    </row>
    <row r="82" spans="1:10" ht="63.75" x14ac:dyDescent="0.2">
      <c r="A82" s="37">
        <v>37</v>
      </c>
      <c r="B82" s="402" t="s">
        <v>20703</v>
      </c>
      <c r="C82" s="136" t="s">
        <v>427</v>
      </c>
      <c r="D82" s="136" t="s">
        <v>428</v>
      </c>
      <c r="E82" s="420">
        <v>28.399799999999999</v>
      </c>
      <c r="F82" s="402"/>
      <c r="G82" s="402" t="s">
        <v>20702</v>
      </c>
      <c r="H82" s="402" t="s">
        <v>20663</v>
      </c>
      <c r="I82" s="402" t="s">
        <v>20663</v>
      </c>
      <c r="J82" s="402" t="s">
        <v>20698</v>
      </c>
    </row>
    <row r="83" spans="1:10" ht="63.75" x14ac:dyDescent="0.2">
      <c r="A83" s="794">
        <v>38</v>
      </c>
      <c r="B83" s="16" t="s">
        <v>20704</v>
      </c>
      <c r="C83" s="16" t="s">
        <v>427</v>
      </c>
      <c r="D83" s="16" t="s">
        <v>428</v>
      </c>
      <c r="E83" s="33">
        <v>54.290500000000002</v>
      </c>
      <c r="F83" s="16" t="s">
        <v>20705</v>
      </c>
      <c r="G83" s="16" t="s">
        <v>20706</v>
      </c>
      <c r="H83" s="16" t="s">
        <v>20663</v>
      </c>
      <c r="I83" s="16" t="s">
        <v>20663</v>
      </c>
      <c r="J83" s="16" t="s">
        <v>20707</v>
      </c>
    </row>
    <row r="84" spans="1:10" ht="25.5" x14ac:dyDescent="0.2">
      <c r="A84" s="165"/>
      <c r="B84" s="608" t="s">
        <v>452</v>
      </c>
      <c r="C84" s="608">
        <v>38</v>
      </c>
      <c r="D84" s="608"/>
      <c r="E84" s="795">
        <v>14920.7415</v>
      </c>
      <c r="F84" s="608"/>
      <c r="G84" s="608"/>
      <c r="H84" s="608"/>
      <c r="I84" s="608"/>
      <c r="J84" s="608"/>
    </row>
    <row r="85" spans="1:10" ht="63.75" x14ac:dyDescent="0.2">
      <c r="A85" s="31">
        <v>1</v>
      </c>
      <c r="B85" s="136" t="s">
        <v>20708</v>
      </c>
      <c r="C85" s="136" t="s">
        <v>427</v>
      </c>
      <c r="D85" s="136" t="s">
        <v>454</v>
      </c>
      <c r="E85" s="31">
        <v>104</v>
      </c>
      <c r="F85" s="136" t="s">
        <v>20709</v>
      </c>
      <c r="G85" s="136" t="s">
        <v>20710</v>
      </c>
      <c r="H85" s="136" t="s">
        <v>20470</v>
      </c>
      <c r="I85" s="136" t="s">
        <v>20470</v>
      </c>
      <c r="J85" s="136" t="s">
        <v>20711</v>
      </c>
    </row>
    <row r="86" spans="1:10" ht="51" x14ac:dyDescent="0.2">
      <c r="A86" s="31">
        <v>2</v>
      </c>
      <c r="B86" s="136" t="s">
        <v>20712</v>
      </c>
      <c r="C86" s="136" t="s">
        <v>427</v>
      </c>
      <c r="D86" s="136" t="s">
        <v>454</v>
      </c>
      <c r="E86" s="31">
        <v>1489</v>
      </c>
      <c r="F86" s="136" t="s">
        <v>20713</v>
      </c>
      <c r="G86" s="136" t="s">
        <v>20714</v>
      </c>
      <c r="H86" s="136" t="s">
        <v>20470</v>
      </c>
      <c r="I86" s="136" t="s">
        <v>20470</v>
      </c>
      <c r="J86" s="136" t="s">
        <v>20715</v>
      </c>
    </row>
    <row r="87" spans="1:10" ht="76.5" x14ac:dyDescent="0.2">
      <c r="A87" s="31">
        <v>3</v>
      </c>
      <c r="B87" s="136" t="s">
        <v>20716</v>
      </c>
      <c r="C87" s="136" t="s">
        <v>427</v>
      </c>
      <c r="D87" s="136" t="s">
        <v>454</v>
      </c>
      <c r="E87" s="31">
        <v>272</v>
      </c>
      <c r="F87" s="136" t="s">
        <v>20717</v>
      </c>
      <c r="G87" s="136" t="s">
        <v>20718</v>
      </c>
      <c r="H87" s="136" t="s">
        <v>20719</v>
      </c>
      <c r="I87" s="136" t="s">
        <v>20720</v>
      </c>
      <c r="J87" s="136" t="s">
        <v>20721</v>
      </c>
    </row>
    <row r="88" spans="1:10" ht="25.5" x14ac:dyDescent="0.2">
      <c r="A88" s="165"/>
      <c r="B88" s="166" t="s">
        <v>460</v>
      </c>
      <c r="C88" s="166">
        <v>3</v>
      </c>
      <c r="D88" s="166"/>
      <c r="E88" s="165">
        <f>SUM(E85:E87)</f>
        <v>1865</v>
      </c>
      <c r="F88" s="166"/>
      <c r="G88" s="166"/>
      <c r="H88" s="166"/>
      <c r="I88" s="166"/>
      <c r="J88" s="166"/>
    </row>
    <row r="89" spans="1:10" ht="127.5" x14ac:dyDescent="0.2">
      <c r="A89" s="31">
        <v>1</v>
      </c>
      <c r="B89" s="136" t="s">
        <v>20722</v>
      </c>
      <c r="C89" s="136" t="s">
        <v>427</v>
      </c>
      <c r="D89" s="136" t="s">
        <v>694</v>
      </c>
      <c r="E89" s="31">
        <v>347</v>
      </c>
      <c r="F89" s="136" t="s">
        <v>20723</v>
      </c>
      <c r="G89" s="136" t="s">
        <v>20724</v>
      </c>
      <c r="H89" s="136" t="s">
        <v>20504</v>
      </c>
      <c r="I89" s="136" t="s">
        <v>20504</v>
      </c>
      <c r="J89" s="136" t="s">
        <v>20725</v>
      </c>
    </row>
    <row r="90" spans="1:10" ht="76.5" x14ac:dyDescent="0.2">
      <c r="A90" s="31">
        <v>2</v>
      </c>
      <c r="B90" s="136" t="s">
        <v>20726</v>
      </c>
      <c r="C90" s="136" t="s">
        <v>427</v>
      </c>
      <c r="D90" s="136" t="s">
        <v>694</v>
      </c>
      <c r="E90" s="31">
        <v>37</v>
      </c>
      <c r="F90" s="136" t="s">
        <v>20727</v>
      </c>
      <c r="G90" s="136" t="s">
        <v>20728</v>
      </c>
      <c r="H90" s="136" t="s">
        <v>20560</v>
      </c>
      <c r="I90" s="136" t="s">
        <v>20504</v>
      </c>
      <c r="J90" s="136" t="s">
        <v>20725</v>
      </c>
    </row>
    <row r="91" spans="1:10" ht="102" x14ac:dyDescent="0.2">
      <c r="A91" s="31">
        <v>3</v>
      </c>
      <c r="B91" s="136" t="s">
        <v>20729</v>
      </c>
      <c r="C91" s="136" t="s">
        <v>427</v>
      </c>
      <c r="D91" s="136" t="s">
        <v>694</v>
      </c>
      <c r="E91" s="31">
        <v>30</v>
      </c>
      <c r="F91" s="136" t="s">
        <v>20730</v>
      </c>
      <c r="G91" s="136" t="s">
        <v>20731</v>
      </c>
      <c r="H91" s="136" t="s">
        <v>20560</v>
      </c>
      <c r="I91" s="136" t="s">
        <v>20504</v>
      </c>
      <c r="J91" s="136" t="s">
        <v>20725</v>
      </c>
    </row>
    <row r="92" spans="1:10" ht="102" x14ac:dyDescent="0.2">
      <c r="A92" s="31">
        <v>4</v>
      </c>
      <c r="B92" s="136" t="s">
        <v>20732</v>
      </c>
      <c r="C92" s="136" t="s">
        <v>427</v>
      </c>
      <c r="D92" s="136" t="s">
        <v>694</v>
      </c>
      <c r="E92" s="31">
        <v>14.2</v>
      </c>
      <c r="F92" s="136" t="s">
        <v>20733</v>
      </c>
      <c r="G92" s="136" t="s">
        <v>20734</v>
      </c>
      <c r="H92" s="136" t="s">
        <v>20560</v>
      </c>
      <c r="I92" s="136" t="s">
        <v>20504</v>
      </c>
      <c r="J92" s="136" t="s">
        <v>20725</v>
      </c>
    </row>
    <row r="93" spans="1:10" ht="63.75" x14ac:dyDescent="0.2">
      <c r="A93" s="31">
        <v>5</v>
      </c>
      <c r="B93" s="136" t="s">
        <v>20735</v>
      </c>
      <c r="C93" s="136" t="s">
        <v>427</v>
      </c>
      <c r="D93" s="136" t="s">
        <v>694</v>
      </c>
      <c r="E93" s="31">
        <v>295</v>
      </c>
      <c r="F93" s="136" t="s">
        <v>20736</v>
      </c>
      <c r="G93" s="136" t="s">
        <v>20737</v>
      </c>
      <c r="H93" s="136" t="s">
        <v>20738</v>
      </c>
      <c r="I93" s="136" t="s">
        <v>20465</v>
      </c>
      <c r="J93" s="136" t="s">
        <v>20711</v>
      </c>
    </row>
    <row r="94" spans="1:10" ht="63.75" x14ac:dyDescent="0.2">
      <c r="A94" s="31">
        <v>6</v>
      </c>
      <c r="B94" s="136" t="s">
        <v>20739</v>
      </c>
      <c r="C94" s="136" t="s">
        <v>427</v>
      </c>
      <c r="D94" s="136" t="s">
        <v>694</v>
      </c>
      <c r="E94" s="31">
        <v>82</v>
      </c>
      <c r="F94" s="136" t="s">
        <v>20740</v>
      </c>
      <c r="G94" s="136" t="s">
        <v>20741</v>
      </c>
      <c r="H94" s="136" t="s">
        <v>20738</v>
      </c>
      <c r="I94" s="136" t="s">
        <v>20465</v>
      </c>
      <c r="J94" s="136" t="s">
        <v>20711</v>
      </c>
    </row>
    <row r="95" spans="1:10" ht="63.75" x14ac:dyDescent="0.2">
      <c r="A95" s="31">
        <v>7</v>
      </c>
      <c r="B95" s="136" t="s">
        <v>20742</v>
      </c>
      <c r="C95" s="136" t="s">
        <v>427</v>
      </c>
      <c r="D95" s="136" t="s">
        <v>694</v>
      </c>
      <c r="E95" s="31">
        <v>340</v>
      </c>
      <c r="F95" s="136" t="s">
        <v>20743</v>
      </c>
      <c r="G95" s="136" t="s">
        <v>20744</v>
      </c>
      <c r="H95" s="136" t="s">
        <v>20470</v>
      </c>
      <c r="I95" s="136" t="s">
        <v>20470</v>
      </c>
      <c r="J95" s="136" t="s">
        <v>20711</v>
      </c>
    </row>
    <row r="96" spans="1:10" ht="38.25" x14ac:dyDescent="0.2">
      <c r="A96" s="31">
        <v>8</v>
      </c>
      <c r="B96" s="136" t="s">
        <v>20745</v>
      </c>
      <c r="C96" s="136" t="s">
        <v>427</v>
      </c>
      <c r="D96" s="136" t="s">
        <v>694</v>
      </c>
      <c r="E96" s="31">
        <v>20</v>
      </c>
      <c r="F96" s="136" t="s">
        <v>20746</v>
      </c>
      <c r="G96" s="136" t="s">
        <v>20747</v>
      </c>
      <c r="H96" s="136" t="s">
        <v>20748</v>
      </c>
      <c r="I96" s="136" t="s">
        <v>20749</v>
      </c>
      <c r="J96" s="136" t="s">
        <v>20750</v>
      </c>
    </row>
    <row r="97" spans="1:10" ht="38.25" x14ac:dyDescent="0.2">
      <c r="A97" s="31">
        <v>9</v>
      </c>
      <c r="B97" s="136" t="s">
        <v>20751</v>
      </c>
      <c r="C97" s="136" t="s">
        <v>427</v>
      </c>
      <c r="D97" s="136" t="s">
        <v>694</v>
      </c>
      <c r="E97" s="31">
        <v>9.5</v>
      </c>
      <c r="F97" s="136" t="s">
        <v>20752</v>
      </c>
      <c r="G97" s="136" t="s">
        <v>20753</v>
      </c>
      <c r="H97" s="136" t="s">
        <v>20754</v>
      </c>
      <c r="I97" s="136" t="s">
        <v>7282</v>
      </c>
      <c r="J97" s="136" t="s">
        <v>20750</v>
      </c>
    </row>
    <row r="98" spans="1:10" ht="38.25" x14ac:dyDescent="0.2">
      <c r="A98" s="31">
        <v>10</v>
      </c>
      <c r="B98" s="136" t="s">
        <v>20755</v>
      </c>
      <c r="C98" s="136" t="s">
        <v>427</v>
      </c>
      <c r="D98" s="136" t="s">
        <v>694</v>
      </c>
      <c r="E98" s="31">
        <v>16</v>
      </c>
      <c r="F98" s="136" t="s">
        <v>20756</v>
      </c>
      <c r="G98" s="136" t="s">
        <v>20757</v>
      </c>
      <c r="H98" s="136" t="s">
        <v>20754</v>
      </c>
      <c r="I98" s="136" t="s">
        <v>20617</v>
      </c>
      <c r="J98" s="136" t="s">
        <v>20750</v>
      </c>
    </row>
    <row r="99" spans="1:10" ht="63.75" x14ac:dyDescent="0.2">
      <c r="A99" s="31">
        <v>11</v>
      </c>
      <c r="B99" s="136" t="s">
        <v>20758</v>
      </c>
      <c r="C99" s="136" t="s">
        <v>427</v>
      </c>
      <c r="D99" s="136" t="s">
        <v>694</v>
      </c>
      <c r="E99" s="31">
        <v>17.7</v>
      </c>
      <c r="F99" s="136" t="s">
        <v>20759</v>
      </c>
      <c r="G99" s="136" t="s">
        <v>20760</v>
      </c>
      <c r="H99" s="136" t="s">
        <v>20761</v>
      </c>
      <c r="I99" s="136" t="s">
        <v>20762</v>
      </c>
      <c r="J99" s="136" t="s">
        <v>20763</v>
      </c>
    </row>
    <row r="100" spans="1:10" ht="51" x14ac:dyDescent="0.2">
      <c r="A100" s="31">
        <v>12</v>
      </c>
      <c r="B100" s="136" t="s">
        <v>20764</v>
      </c>
      <c r="C100" s="136" t="s">
        <v>427</v>
      </c>
      <c r="D100" s="136" t="s">
        <v>694</v>
      </c>
      <c r="E100" s="31">
        <v>340</v>
      </c>
      <c r="F100" s="136" t="s">
        <v>20765</v>
      </c>
      <c r="G100" s="136" t="s">
        <v>20766</v>
      </c>
      <c r="H100" s="136" t="s">
        <v>20460</v>
      </c>
      <c r="I100" s="136" t="s">
        <v>20460</v>
      </c>
      <c r="J100" s="136" t="s">
        <v>20767</v>
      </c>
    </row>
    <row r="101" spans="1:10" ht="63.75" x14ac:dyDescent="0.2">
      <c r="A101" s="31">
        <v>13</v>
      </c>
      <c r="B101" s="136" t="s">
        <v>20768</v>
      </c>
      <c r="C101" s="136" t="s">
        <v>427</v>
      </c>
      <c r="D101" s="136" t="s">
        <v>694</v>
      </c>
      <c r="E101" s="31">
        <v>53.3</v>
      </c>
      <c r="F101" s="136" t="s">
        <v>20769</v>
      </c>
      <c r="G101" s="136" t="s">
        <v>20770</v>
      </c>
      <c r="H101" s="136" t="s">
        <v>20771</v>
      </c>
      <c r="I101" s="136" t="s">
        <v>20772</v>
      </c>
      <c r="J101" s="136" t="s">
        <v>20601</v>
      </c>
    </row>
    <row r="102" spans="1:10" ht="76.5" x14ac:dyDescent="0.2">
      <c r="A102" s="31">
        <v>14</v>
      </c>
      <c r="B102" s="136" t="s">
        <v>20773</v>
      </c>
      <c r="C102" s="136" t="s">
        <v>427</v>
      </c>
      <c r="D102" s="136" t="s">
        <v>694</v>
      </c>
      <c r="E102" s="31">
        <v>13.5</v>
      </c>
      <c r="F102" s="136" t="s">
        <v>20774</v>
      </c>
      <c r="G102" s="136" t="s">
        <v>20775</v>
      </c>
      <c r="H102" s="136" t="s">
        <v>20776</v>
      </c>
      <c r="I102" s="136" t="s">
        <v>20776</v>
      </c>
      <c r="J102" s="136" t="s">
        <v>20601</v>
      </c>
    </row>
    <row r="103" spans="1:10" ht="89.25" x14ac:dyDescent="0.2">
      <c r="A103" s="31">
        <v>15</v>
      </c>
      <c r="B103" s="136" t="s">
        <v>20777</v>
      </c>
      <c r="C103" s="136" t="s">
        <v>427</v>
      </c>
      <c r="D103" s="136" t="s">
        <v>694</v>
      </c>
      <c r="E103" s="31">
        <v>39.4</v>
      </c>
      <c r="F103" s="136" t="s">
        <v>20778</v>
      </c>
      <c r="G103" s="136" t="s">
        <v>20779</v>
      </c>
      <c r="H103" s="136" t="s">
        <v>20780</v>
      </c>
      <c r="I103" s="136" t="s">
        <v>20772</v>
      </c>
      <c r="J103" s="136" t="s">
        <v>20781</v>
      </c>
    </row>
    <row r="104" spans="1:10" ht="140.25" x14ac:dyDescent="0.2">
      <c r="A104" s="31">
        <v>16</v>
      </c>
      <c r="B104" s="136" t="s">
        <v>20782</v>
      </c>
      <c r="C104" s="136" t="s">
        <v>427</v>
      </c>
      <c r="D104" s="136" t="s">
        <v>694</v>
      </c>
      <c r="E104" s="31">
        <v>72.400000000000006</v>
      </c>
      <c r="F104" s="136" t="s">
        <v>20783</v>
      </c>
      <c r="G104" s="136" t="s">
        <v>20784</v>
      </c>
      <c r="H104" s="136" t="s">
        <v>20785</v>
      </c>
      <c r="I104" s="136" t="s">
        <v>20786</v>
      </c>
      <c r="J104" s="136" t="s">
        <v>20781</v>
      </c>
    </row>
    <row r="105" spans="1:10" ht="38.25" x14ac:dyDescent="0.2">
      <c r="A105" s="31">
        <v>17</v>
      </c>
      <c r="B105" s="136" t="s">
        <v>20787</v>
      </c>
      <c r="C105" s="136" t="s">
        <v>427</v>
      </c>
      <c r="D105" s="136" t="s">
        <v>694</v>
      </c>
      <c r="E105" s="31">
        <v>172.78</v>
      </c>
      <c r="F105" s="136" t="s">
        <v>20788</v>
      </c>
      <c r="G105" s="136" t="s">
        <v>20789</v>
      </c>
      <c r="H105" s="136" t="s">
        <v>20790</v>
      </c>
      <c r="I105" s="136" t="s">
        <v>20776</v>
      </c>
      <c r="J105" s="136" t="s">
        <v>20791</v>
      </c>
    </row>
    <row r="106" spans="1:10" ht="38.25" x14ac:dyDescent="0.2">
      <c r="A106" s="31">
        <v>18</v>
      </c>
      <c r="B106" s="136" t="s">
        <v>20792</v>
      </c>
      <c r="C106" s="136" t="s">
        <v>427</v>
      </c>
      <c r="D106" s="136" t="s">
        <v>694</v>
      </c>
      <c r="E106" s="31">
        <v>3.9</v>
      </c>
      <c r="F106" s="136" t="s">
        <v>20793</v>
      </c>
      <c r="G106" s="136" t="s">
        <v>20794</v>
      </c>
      <c r="H106" s="136" t="s">
        <v>20795</v>
      </c>
      <c r="I106" s="136" t="s">
        <v>20054</v>
      </c>
      <c r="J106" s="136" t="s">
        <v>20613</v>
      </c>
    </row>
    <row r="107" spans="1:10" ht="25.5" x14ac:dyDescent="0.2">
      <c r="A107" s="31">
        <v>19</v>
      </c>
      <c r="B107" s="136" t="s">
        <v>20796</v>
      </c>
      <c r="C107" s="136" t="s">
        <v>427</v>
      </c>
      <c r="D107" s="136" t="s">
        <v>694</v>
      </c>
      <c r="E107" s="31">
        <v>65.5</v>
      </c>
      <c r="F107" s="136" t="s">
        <v>20797</v>
      </c>
      <c r="G107" s="136" t="s">
        <v>20798</v>
      </c>
      <c r="H107" s="136" t="s">
        <v>20799</v>
      </c>
      <c r="I107" s="136" t="s">
        <v>20799</v>
      </c>
      <c r="J107" s="136" t="s">
        <v>20800</v>
      </c>
    </row>
    <row r="108" spans="1:10" ht="51" x14ac:dyDescent="0.2">
      <c r="A108" s="31">
        <v>20</v>
      </c>
      <c r="B108" s="136" t="s">
        <v>20801</v>
      </c>
      <c r="C108" s="136" t="s">
        <v>427</v>
      </c>
      <c r="D108" s="136" t="s">
        <v>694</v>
      </c>
      <c r="E108" s="31">
        <v>773.1</v>
      </c>
      <c r="F108" s="136" t="s">
        <v>20802</v>
      </c>
      <c r="G108" s="136" t="s">
        <v>20803</v>
      </c>
      <c r="H108" s="136" t="s">
        <v>20804</v>
      </c>
      <c r="I108" s="136" t="s">
        <v>20804</v>
      </c>
      <c r="J108" s="136" t="s">
        <v>20800</v>
      </c>
    </row>
    <row r="109" spans="1:10" ht="63.75" x14ac:dyDescent="0.2">
      <c r="A109" s="31">
        <v>21</v>
      </c>
      <c r="B109" s="136" t="s">
        <v>20805</v>
      </c>
      <c r="C109" s="136" t="s">
        <v>427</v>
      </c>
      <c r="D109" s="136" t="s">
        <v>694</v>
      </c>
      <c r="E109" s="31">
        <v>64</v>
      </c>
      <c r="F109" s="136" t="s">
        <v>20806</v>
      </c>
      <c r="G109" s="136" t="s">
        <v>20807</v>
      </c>
      <c r="H109" s="136" t="s">
        <v>20808</v>
      </c>
      <c r="I109" s="136" t="s">
        <v>20809</v>
      </c>
      <c r="J109" s="136" t="s">
        <v>20623</v>
      </c>
    </row>
    <row r="110" spans="1:10" ht="63.75" x14ac:dyDescent="0.2">
      <c r="A110" s="31">
        <v>22</v>
      </c>
      <c r="B110" s="136" t="s">
        <v>20810</v>
      </c>
      <c r="C110" s="136" t="s">
        <v>427</v>
      </c>
      <c r="D110" s="136" t="s">
        <v>694</v>
      </c>
      <c r="E110" s="31">
        <v>44</v>
      </c>
      <c r="F110" s="136" t="s">
        <v>20811</v>
      </c>
      <c r="G110" s="136" t="s">
        <v>20812</v>
      </c>
      <c r="H110" s="136" t="s">
        <v>20813</v>
      </c>
      <c r="I110" s="136" t="s">
        <v>20809</v>
      </c>
      <c r="J110" s="136" t="s">
        <v>20800</v>
      </c>
    </row>
    <row r="111" spans="1:10" ht="63.75" x14ac:dyDescent="0.2">
      <c r="A111" s="31">
        <v>23</v>
      </c>
      <c r="B111" s="136" t="s">
        <v>20814</v>
      </c>
      <c r="C111" s="136" t="s">
        <v>427</v>
      </c>
      <c r="D111" s="136" t="s">
        <v>694</v>
      </c>
      <c r="E111" s="31">
        <v>33.5</v>
      </c>
      <c r="F111" s="136" t="s">
        <v>20815</v>
      </c>
      <c r="G111" s="136" t="s">
        <v>20816</v>
      </c>
      <c r="H111" s="136" t="s">
        <v>20817</v>
      </c>
      <c r="I111" s="136" t="s">
        <v>20809</v>
      </c>
      <c r="J111" s="136" t="s">
        <v>20800</v>
      </c>
    </row>
    <row r="112" spans="1:10" ht="63.75" x14ac:dyDescent="0.2">
      <c r="A112" s="31">
        <v>24</v>
      </c>
      <c r="B112" s="136" t="s">
        <v>20818</v>
      </c>
      <c r="C112" s="136" t="s">
        <v>427</v>
      </c>
      <c r="D112" s="136" t="s">
        <v>694</v>
      </c>
      <c r="E112" s="29">
        <v>37.799999999999997</v>
      </c>
      <c r="F112" s="142" t="s">
        <v>20819</v>
      </c>
      <c r="G112" s="142" t="s">
        <v>20820</v>
      </c>
      <c r="H112" s="142" t="s">
        <v>20821</v>
      </c>
      <c r="I112" s="142" t="s">
        <v>20809</v>
      </c>
      <c r="J112" s="142" t="s">
        <v>20623</v>
      </c>
    </row>
    <row r="113" spans="1:10" ht="51" x14ac:dyDescent="0.2">
      <c r="A113" s="31">
        <v>25</v>
      </c>
      <c r="B113" s="136" t="s">
        <v>20822</v>
      </c>
      <c r="C113" s="136" t="s">
        <v>427</v>
      </c>
      <c r="D113" s="92" t="s">
        <v>694</v>
      </c>
      <c r="E113" s="420">
        <v>108.1</v>
      </c>
      <c r="F113" s="793" t="s">
        <v>20823</v>
      </c>
      <c r="G113" s="402" t="s">
        <v>20824</v>
      </c>
      <c r="H113" s="402" t="s">
        <v>20663</v>
      </c>
      <c r="I113" s="402" t="s">
        <v>20663</v>
      </c>
      <c r="J113" s="402" t="s">
        <v>20644</v>
      </c>
    </row>
    <row r="114" spans="1:10" ht="63.75" x14ac:dyDescent="0.2">
      <c r="A114" s="31">
        <v>26</v>
      </c>
      <c r="B114" s="14" t="s">
        <v>20825</v>
      </c>
      <c r="C114" s="136" t="s">
        <v>427</v>
      </c>
      <c r="D114" s="92" t="s">
        <v>694</v>
      </c>
      <c r="E114" s="31">
        <v>1.9</v>
      </c>
      <c r="F114" s="136" t="s">
        <v>20826</v>
      </c>
      <c r="G114" s="136" t="s">
        <v>20827</v>
      </c>
      <c r="H114" s="136" t="s">
        <v>20828</v>
      </c>
      <c r="I114" s="136" t="s">
        <v>20828</v>
      </c>
      <c r="J114" s="136" t="s">
        <v>20829</v>
      </c>
    </row>
    <row r="115" spans="1:10" ht="76.5" x14ac:dyDescent="0.2">
      <c r="A115" s="31">
        <v>27</v>
      </c>
      <c r="B115" s="448" t="s">
        <v>20830</v>
      </c>
      <c r="C115" s="136" t="s">
        <v>427</v>
      </c>
      <c r="D115" s="136" t="s">
        <v>694</v>
      </c>
      <c r="E115" s="449">
        <v>26.5</v>
      </c>
      <c r="F115" s="448" t="s">
        <v>20831</v>
      </c>
      <c r="G115" s="448" t="s">
        <v>20832</v>
      </c>
      <c r="H115" s="448" t="s">
        <v>20833</v>
      </c>
      <c r="I115" s="448" t="s">
        <v>20833</v>
      </c>
      <c r="J115" s="448" t="s">
        <v>20834</v>
      </c>
    </row>
    <row r="116" spans="1:10" ht="38.25" x14ac:dyDescent="0.2">
      <c r="A116" s="31">
        <v>28</v>
      </c>
      <c r="B116" s="402" t="s">
        <v>20835</v>
      </c>
      <c r="C116" s="136" t="s">
        <v>427</v>
      </c>
      <c r="D116" s="136" t="s">
        <v>694</v>
      </c>
      <c r="E116" s="420">
        <v>54.8</v>
      </c>
      <c r="F116" s="402" t="s">
        <v>20836</v>
      </c>
      <c r="G116" s="402" t="s">
        <v>20837</v>
      </c>
      <c r="H116" s="402" t="s">
        <v>20659</v>
      </c>
      <c r="I116" s="402" t="s">
        <v>20659</v>
      </c>
      <c r="J116" s="402" t="s">
        <v>20834</v>
      </c>
    </row>
    <row r="117" spans="1:10" ht="76.5" x14ac:dyDescent="0.2">
      <c r="A117" s="31">
        <v>29</v>
      </c>
      <c r="B117" s="448" t="s">
        <v>20838</v>
      </c>
      <c r="C117" s="136" t="s">
        <v>427</v>
      </c>
      <c r="D117" s="136" t="s">
        <v>694</v>
      </c>
      <c r="E117" s="449">
        <v>42.8</v>
      </c>
      <c r="F117" s="448" t="s">
        <v>20839</v>
      </c>
      <c r="G117" s="448" t="s">
        <v>20840</v>
      </c>
      <c r="H117" s="448" t="s">
        <v>20841</v>
      </c>
      <c r="I117" s="448" t="s">
        <v>20841</v>
      </c>
      <c r="J117" s="448" t="s">
        <v>20694</v>
      </c>
    </row>
    <row r="118" spans="1:10" ht="63.75" x14ac:dyDescent="0.2">
      <c r="A118" s="31">
        <v>30</v>
      </c>
      <c r="B118" s="448" t="s">
        <v>20842</v>
      </c>
      <c r="C118" s="136" t="s">
        <v>427</v>
      </c>
      <c r="D118" s="136" t="s">
        <v>694</v>
      </c>
      <c r="E118" s="449">
        <v>2.6</v>
      </c>
      <c r="F118" s="448" t="s">
        <v>20843</v>
      </c>
      <c r="G118" s="448" t="s">
        <v>20843</v>
      </c>
      <c r="H118" s="448" t="s">
        <v>20844</v>
      </c>
      <c r="I118" s="448" t="s">
        <v>20844</v>
      </c>
      <c r="J118" s="448" t="s">
        <v>20698</v>
      </c>
    </row>
    <row r="119" spans="1:10" ht="63.75" x14ac:dyDescent="0.2">
      <c r="A119" s="31">
        <v>31</v>
      </c>
      <c r="B119" s="448" t="s">
        <v>20845</v>
      </c>
      <c r="C119" s="136" t="s">
        <v>427</v>
      </c>
      <c r="D119" s="136" t="s">
        <v>694</v>
      </c>
      <c r="E119" s="449">
        <v>143.69999999999999</v>
      </c>
      <c r="F119" s="448" t="s">
        <v>20846</v>
      </c>
      <c r="G119" s="448" t="s">
        <v>20846</v>
      </c>
      <c r="H119" s="448" t="s">
        <v>20847</v>
      </c>
      <c r="I119" s="448" t="s">
        <v>20847</v>
      </c>
      <c r="J119" s="448" t="s">
        <v>20698</v>
      </c>
    </row>
    <row r="120" spans="1:10" ht="63.75" x14ac:dyDescent="0.2">
      <c r="A120" s="31">
        <v>32</v>
      </c>
      <c r="B120" s="448" t="s">
        <v>20848</v>
      </c>
      <c r="C120" s="136" t="s">
        <v>427</v>
      </c>
      <c r="D120" s="136" t="s">
        <v>694</v>
      </c>
      <c r="E120" s="449">
        <v>34.200000000000003</v>
      </c>
      <c r="F120" s="448" t="s">
        <v>20849</v>
      </c>
      <c r="G120" s="448" t="s">
        <v>20850</v>
      </c>
      <c r="H120" s="448" t="s">
        <v>20655</v>
      </c>
      <c r="I120" s="448" t="s">
        <v>20655</v>
      </c>
      <c r="J120" s="448" t="s">
        <v>20660</v>
      </c>
    </row>
    <row r="121" spans="1:10" ht="25.5" x14ac:dyDescent="0.2">
      <c r="A121" s="165"/>
      <c r="B121" s="166" t="s">
        <v>711</v>
      </c>
      <c r="C121" s="166">
        <v>32</v>
      </c>
      <c r="D121" s="166"/>
      <c r="E121" s="795">
        <f>SUM(E89:E120)</f>
        <v>3336.1800000000003</v>
      </c>
      <c r="F121" s="608"/>
      <c r="G121" s="608"/>
      <c r="H121" s="608"/>
      <c r="I121" s="608"/>
      <c r="J121" s="608"/>
    </row>
    <row r="122" spans="1:10" ht="76.5" x14ac:dyDescent="0.2">
      <c r="A122" s="31">
        <v>1</v>
      </c>
      <c r="B122" s="136" t="s">
        <v>20851</v>
      </c>
      <c r="C122" s="136" t="s">
        <v>427</v>
      </c>
      <c r="D122" s="136" t="s">
        <v>2381</v>
      </c>
      <c r="E122" s="31">
        <v>71.2</v>
      </c>
      <c r="F122" s="136" t="s">
        <v>20852</v>
      </c>
      <c r="G122" s="136" t="s">
        <v>20853</v>
      </c>
      <c r="H122" s="136" t="s">
        <v>20854</v>
      </c>
      <c r="I122" s="136" t="s">
        <v>20855</v>
      </c>
      <c r="J122" s="136" t="s">
        <v>20856</v>
      </c>
    </row>
    <row r="123" spans="1:10" ht="38.25" x14ac:dyDescent="0.2">
      <c r="A123" s="31">
        <v>2</v>
      </c>
      <c r="B123" s="136" t="s">
        <v>20857</v>
      </c>
      <c r="C123" s="136" t="s">
        <v>427</v>
      </c>
      <c r="D123" s="136" t="s">
        <v>2381</v>
      </c>
      <c r="E123" s="31">
        <v>9.6</v>
      </c>
      <c r="F123" s="136" t="s">
        <v>20858</v>
      </c>
      <c r="G123" s="136" t="s">
        <v>20859</v>
      </c>
      <c r="H123" s="136" t="s">
        <v>20860</v>
      </c>
      <c r="I123" s="136" t="s">
        <v>20776</v>
      </c>
      <c r="J123" s="136" t="s">
        <v>20861</v>
      </c>
    </row>
    <row r="124" spans="1:10" ht="76.5" x14ac:dyDescent="0.2">
      <c r="A124" s="31">
        <v>3</v>
      </c>
      <c r="B124" s="136" t="s">
        <v>20862</v>
      </c>
      <c r="C124" s="136" t="s">
        <v>427</v>
      </c>
      <c r="D124" s="136" t="s">
        <v>2381</v>
      </c>
      <c r="E124" s="31">
        <v>214.9</v>
      </c>
      <c r="F124" s="136" t="s">
        <v>20863</v>
      </c>
      <c r="G124" s="136" t="s">
        <v>20864</v>
      </c>
      <c r="H124" s="136" t="s">
        <v>20865</v>
      </c>
      <c r="I124" s="136" t="s">
        <v>20866</v>
      </c>
      <c r="J124" s="136" t="s">
        <v>20867</v>
      </c>
    </row>
    <row r="125" spans="1:10" ht="114.75" x14ac:dyDescent="0.2">
      <c r="A125" s="31">
        <v>4</v>
      </c>
      <c r="B125" s="136" t="s">
        <v>20868</v>
      </c>
      <c r="C125" s="136" t="s">
        <v>427</v>
      </c>
      <c r="D125" s="136" t="s">
        <v>2381</v>
      </c>
      <c r="E125" s="31">
        <v>163</v>
      </c>
      <c r="F125" s="136" t="s">
        <v>20869</v>
      </c>
      <c r="G125" s="136" t="s">
        <v>20870</v>
      </c>
      <c r="H125" s="136" t="s">
        <v>20460</v>
      </c>
      <c r="I125" s="136"/>
      <c r="J125" s="136" t="s">
        <v>20867</v>
      </c>
    </row>
    <row r="126" spans="1:10" ht="63.75" x14ac:dyDescent="0.2">
      <c r="A126" s="31">
        <v>5</v>
      </c>
      <c r="B126" s="136" t="s">
        <v>20871</v>
      </c>
      <c r="C126" s="136" t="s">
        <v>427</v>
      </c>
      <c r="D126" s="136" t="s">
        <v>2381</v>
      </c>
      <c r="E126" s="31">
        <v>150.6</v>
      </c>
      <c r="F126" s="136" t="s">
        <v>20872</v>
      </c>
      <c r="G126" s="136" t="s">
        <v>20873</v>
      </c>
      <c r="H126" s="136" t="s">
        <v>20874</v>
      </c>
      <c r="I126" s="136" t="s">
        <v>20875</v>
      </c>
      <c r="J126" s="136" t="s">
        <v>20861</v>
      </c>
    </row>
    <row r="127" spans="1:10" ht="114.75" x14ac:dyDescent="0.2">
      <c r="A127" s="31">
        <v>6</v>
      </c>
      <c r="B127" s="136" t="s">
        <v>20876</v>
      </c>
      <c r="C127" s="136" t="s">
        <v>427</v>
      </c>
      <c r="D127" s="136" t="s">
        <v>2381</v>
      </c>
      <c r="E127" s="31">
        <v>353</v>
      </c>
      <c r="F127" s="136" t="s">
        <v>20877</v>
      </c>
      <c r="G127" s="136" t="s">
        <v>20878</v>
      </c>
      <c r="H127" s="136" t="s">
        <v>20879</v>
      </c>
      <c r="I127" s="136" t="s">
        <v>20880</v>
      </c>
      <c r="J127" s="136" t="s">
        <v>20881</v>
      </c>
    </row>
    <row r="128" spans="1:10" ht="38.25" x14ac:dyDescent="0.2">
      <c r="A128" s="31">
        <v>7</v>
      </c>
      <c r="B128" s="136" t="s">
        <v>20882</v>
      </c>
      <c r="C128" s="136" t="s">
        <v>427</v>
      </c>
      <c r="D128" s="136" t="s">
        <v>2381</v>
      </c>
      <c r="E128" s="31">
        <v>93.7</v>
      </c>
      <c r="F128" s="136" t="s">
        <v>20883</v>
      </c>
      <c r="G128" s="136" t="s">
        <v>20884</v>
      </c>
      <c r="H128" s="136" t="s">
        <v>20885</v>
      </c>
      <c r="I128" s="136" t="s">
        <v>20885</v>
      </c>
      <c r="J128" s="136" t="s">
        <v>20618</v>
      </c>
    </row>
    <row r="129" spans="1:10" ht="76.5" x14ac:dyDescent="0.2">
      <c r="A129" s="31">
        <v>8</v>
      </c>
      <c r="B129" s="136" t="s">
        <v>20886</v>
      </c>
      <c r="C129" s="136" t="s">
        <v>427</v>
      </c>
      <c r="D129" s="136" t="s">
        <v>2381</v>
      </c>
      <c r="E129" s="31">
        <v>167.5</v>
      </c>
      <c r="F129" s="136" t="s">
        <v>20887</v>
      </c>
      <c r="G129" s="136" t="s">
        <v>20888</v>
      </c>
      <c r="H129" s="136" t="s">
        <v>20889</v>
      </c>
      <c r="I129" s="136" t="s">
        <v>20890</v>
      </c>
      <c r="J129" s="136" t="s">
        <v>20891</v>
      </c>
    </row>
    <row r="130" spans="1:10" ht="76.5" x14ac:dyDescent="0.2">
      <c r="A130" s="31">
        <v>9</v>
      </c>
      <c r="B130" s="136" t="s">
        <v>20892</v>
      </c>
      <c r="C130" s="136" t="s">
        <v>427</v>
      </c>
      <c r="D130" s="136" t="s">
        <v>2381</v>
      </c>
      <c r="E130" s="31">
        <v>99.2</v>
      </c>
      <c r="F130" s="136" t="s">
        <v>20893</v>
      </c>
      <c r="G130" s="136" t="s">
        <v>20894</v>
      </c>
      <c r="H130" s="136" t="s">
        <v>20889</v>
      </c>
      <c r="I130" s="136" t="s">
        <v>20890</v>
      </c>
      <c r="J130" s="136" t="s">
        <v>20891</v>
      </c>
    </row>
    <row r="131" spans="1:10" ht="76.5" x14ac:dyDescent="0.2">
      <c r="A131" s="31">
        <v>10</v>
      </c>
      <c r="B131" s="51" t="s">
        <v>20895</v>
      </c>
      <c r="C131" s="136" t="s">
        <v>427</v>
      </c>
      <c r="D131" s="136" t="s">
        <v>2381</v>
      </c>
      <c r="E131" s="29">
        <v>79.680000000000007</v>
      </c>
      <c r="F131" s="142" t="s">
        <v>20896</v>
      </c>
      <c r="G131" s="142" t="s">
        <v>20897</v>
      </c>
      <c r="H131" s="142" t="s">
        <v>20898</v>
      </c>
      <c r="I131" s="142" t="s">
        <v>20899</v>
      </c>
      <c r="J131" s="142" t="s">
        <v>20900</v>
      </c>
    </row>
    <row r="132" spans="1:10" ht="38.25" x14ac:dyDescent="0.2">
      <c r="A132" s="165"/>
      <c r="B132" s="166" t="s">
        <v>717</v>
      </c>
      <c r="C132" s="166">
        <v>10</v>
      </c>
      <c r="D132" s="166"/>
      <c r="E132" s="165">
        <f>SUM(E122:E131)</f>
        <v>1402.38</v>
      </c>
      <c r="F132" s="166"/>
      <c r="G132" s="166"/>
      <c r="H132" s="166"/>
      <c r="I132" s="166"/>
      <c r="J132" s="166"/>
    </row>
    <row r="133" spans="1:10" ht="76.5" x14ac:dyDescent="0.2">
      <c r="A133" s="31">
        <v>1</v>
      </c>
      <c r="B133" s="136" t="s">
        <v>20901</v>
      </c>
      <c r="C133" s="136" t="s">
        <v>427</v>
      </c>
      <c r="D133" s="136" t="s">
        <v>462</v>
      </c>
      <c r="E133" s="31">
        <v>163</v>
      </c>
      <c r="F133" s="136" t="s">
        <v>20902</v>
      </c>
      <c r="G133" s="136" t="s">
        <v>20903</v>
      </c>
      <c r="H133" s="136" t="s">
        <v>20904</v>
      </c>
      <c r="I133" s="136" t="s">
        <v>20904</v>
      </c>
      <c r="J133" s="136" t="s">
        <v>20905</v>
      </c>
    </row>
    <row r="134" spans="1:10" ht="63.75" x14ac:dyDescent="0.2">
      <c r="A134" s="31">
        <v>2</v>
      </c>
      <c r="B134" s="136" t="s">
        <v>20906</v>
      </c>
      <c r="C134" s="136" t="s">
        <v>427</v>
      </c>
      <c r="D134" s="136" t="s">
        <v>462</v>
      </c>
      <c r="E134" s="31">
        <v>173.8</v>
      </c>
      <c r="F134" s="136" t="s">
        <v>20907</v>
      </c>
      <c r="G134" s="136" t="s">
        <v>20908</v>
      </c>
      <c r="H134" s="136" t="s">
        <v>20909</v>
      </c>
      <c r="I134" s="136" t="s">
        <v>20910</v>
      </c>
      <c r="J134" s="136" t="s">
        <v>20763</v>
      </c>
    </row>
    <row r="135" spans="1:10" ht="38.25" x14ac:dyDescent="0.2">
      <c r="A135" s="31">
        <v>3</v>
      </c>
      <c r="B135" s="136" t="s">
        <v>20911</v>
      </c>
      <c r="C135" s="136" t="s">
        <v>427</v>
      </c>
      <c r="D135" s="136" t="s">
        <v>462</v>
      </c>
      <c r="E135" s="31">
        <v>74.2</v>
      </c>
      <c r="F135" s="136" t="s">
        <v>20912</v>
      </c>
      <c r="G135" s="136" t="s">
        <v>20913</v>
      </c>
      <c r="H135" s="136" t="s">
        <v>20914</v>
      </c>
      <c r="I135" s="136" t="s">
        <v>20915</v>
      </c>
      <c r="J135" s="136" t="s">
        <v>20781</v>
      </c>
    </row>
    <row r="136" spans="1:10" ht="63.75" x14ac:dyDescent="0.2">
      <c r="A136" s="31">
        <v>4</v>
      </c>
      <c r="B136" s="136" t="s">
        <v>20916</v>
      </c>
      <c r="C136" s="136" t="s">
        <v>427</v>
      </c>
      <c r="D136" s="136" t="s">
        <v>462</v>
      </c>
      <c r="E136" s="31">
        <v>55.6</v>
      </c>
      <c r="F136" s="136" t="s">
        <v>20917</v>
      </c>
      <c r="G136" s="136" t="s">
        <v>20918</v>
      </c>
      <c r="H136" s="136" t="s">
        <v>20919</v>
      </c>
      <c r="I136" s="136" t="s">
        <v>20920</v>
      </c>
      <c r="J136" s="136" t="s">
        <v>20618</v>
      </c>
    </row>
    <row r="137" spans="1:10" ht="25.5" x14ac:dyDescent="0.2">
      <c r="A137" s="165"/>
      <c r="B137" s="166" t="s">
        <v>467</v>
      </c>
      <c r="C137" s="166">
        <v>4</v>
      </c>
      <c r="D137" s="166"/>
      <c r="E137" s="165">
        <f>SUM(E133:E136)</f>
        <v>466.6</v>
      </c>
      <c r="F137" s="166"/>
      <c r="G137" s="166"/>
      <c r="H137" s="166"/>
      <c r="I137" s="166"/>
      <c r="J137" s="166"/>
    </row>
    <row r="138" spans="1:10" ht="102" x14ac:dyDescent="0.2">
      <c r="A138" s="31">
        <v>1</v>
      </c>
      <c r="B138" s="136" t="s">
        <v>20921</v>
      </c>
      <c r="C138" s="136" t="s">
        <v>427</v>
      </c>
      <c r="D138" s="136" t="s">
        <v>719</v>
      </c>
      <c r="E138" s="31">
        <v>6</v>
      </c>
      <c r="F138" s="136" t="s">
        <v>20922</v>
      </c>
      <c r="G138" s="136" t="s">
        <v>20923</v>
      </c>
      <c r="H138" s="136" t="s">
        <v>20572</v>
      </c>
      <c r="I138" s="136" t="s">
        <v>20572</v>
      </c>
      <c r="J138" s="136" t="s">
        <v>20924</v>
      </c>
    </row>
    <row r="139" spans="1:10" ht="89.25" x14ac:dyDescent="0.2">
      <c r="A139" s="31">
        <v>2</v>
      </c>
      <c r="B139" s="136" t="s">
        <v>20925</v>
      </c>
      <c r="C139" s="136" t="s">
        <v>427</v>
      </c>
      <c r="D139" s="136" t="s">
        <v>719</v>
      </c>
      <c r="E139" s="31">
        <v>4</v>
      </c>
      <c r="F139" s="136" t="s">
        <v>20926</v>
      </c>
      <c r="G139" s="136" t="s">
        <v>20927</v>
      </c>
      <c r="H139" s="136" t="s">
        <v>20928</v>
      </c>
      <c r="I139" s="136" t="s">
        <v>20928</v>
      </c>
      <c r="J139" s="136" t="s">
        <v>20929</v>
      </c>
    </row>
    <row r="140" spans="1:10" ht="25.5" x14ac:dyDescent="0.2">
      <c r="A140" s="165"/>
      <c r="B140" s="166" t="s">
        <v>723</v>
      </c>
      <c r="C140" s="166">
        <v>2</v>
      </c>
      <c r="D140" s="166"/>
      <c r="E140" s="165">
        <f>SUM(E138:E139)</f>
        <v>10</v>
      </c>
      <c r="F140" s="166"/>
      <c r="G140" s="166"/>
      <c r="H140" s="166"/>
      <c r="I140" s="166"/>
      <c r="J140" s="166"/>
    </row>
    <row r="141" spans="1:10" ht="38.25" x14ac:dyDescent="0.2">
      <c r="A141" s="31">
        <v>1</v>
      </c>
      <c r="B141" s="136" t="s">
        <v>20930</v>
      </c>
      <c r="C141" s="136" t="s">
        <v>427</v>
      </c>
      <c r="D141" s="136" t="s">
        <v>20931</v>
      </c>
      <c r="E141" s="31">
        <v>2.5</v>
      </c>
      <c r="F141" s="136" t="s">
        <v>20932</v>
      </c>
      <c r="G141" s="136" t="s">
        <v>20933</v>
      </c>
      <c r="H141" s="136" t="s">
        <v>20934</v>
      </c>
      <c r="I141" s="136" t="s">
        <v>20935</v>
      </c>
      <c r="J141" s="136" t="s">
        <v>20711</v>
      </c>
    </row>
    <row r="142" spans="1:10" ht="38.25" x14ac:dyDescent="0.2">
      <c r="A142" s="31">
        <v>2</v>
      </c>
      <c r="B142" s="136" t="s">
        <v>20936</v>
      </c>
      <c r="C142" s="136"/>
      <c r="D142" s="136" t="s">
        <v>20931</v>
      </c>
      <c r="E142" s="31">
        <v>4.7300000000000004</v>
      </c>
      <c r="F142" s="136"/>
      <c r="G142" s="136" t="s">
        <v>20937</v>
      </c>
      <c r="H142" s="136" t="s">
        <v>20938</v>
      </c>
      <c r="I142" s="136" t="s">
        <v>20938</v>
      </c>
      <c r="J142" s="136"/>
    </row>
    <row r="143" spans="1:10" ht="102" x14ac:dyDescent="0.2">
      <c r="A143" s="31">
        <v>3</v>
      </c>
      <c r="B143" s="136" t="s">
        <v>20939</v>
      </c>
      <c r="C143" s="136" t="s">
        <v>427</v>
      </c>
      <c r="D143" s="136" t="s">
        <v>20931</v>
      </c>
      <c r="E143" s="31">
        <v>14.952</v>
      </c>
      <c r="F143" s="136" t="s">
        <v>20940</v>
      </c>
      <c r="G143" s="136" t="s">
        <v>20941</v>
      </c>
      <c r="H143" s="136" t="s">
        <v>20942</v>
      </c>
      <c r="I143" s="136" t="s">
        <v>20943</v>
      </c>
      <c r="J143" s="136" t="s">
        <v>20944</v>
      </c>
    </row>
    <row r="144" spans="1:10" ht="25.5" x14ac:dyDescent="0.2">
      <c r="A144" s="165"/>
      <c r="B144" s="166" t="s">
        <v>3830</v>
      </c>
      <c r="C144" s="166">
        <v>3</v>
      </c>
      <c r="D144" s="166"/>
      <c r="E144" s="165">
        <f>SUM(E141:E143)</f>
        <v>22.182000000000002</v>
      </c>
      <c r="F144" s="166"/>
      <c r="G144" s="166"/>
      <c r="H144" s="166"/>
      <c r="I144" s="166"/>
      <c r="J144" s="166"/>
    </row>
    <row r="145" spans="1:10" ht="114.75" x14ac:dyDescent="0.2">
      <c r="A145" s="31">
        <v>1</v>
      </c>
      <c r="B145" s="136" t="s">
        <v>20945</v>
      </c>
      <c r="C145" s="136" t="s">
        <v>427</v>
      </c>
      <c r="D145" s="136" t="s">
        <v>2374</v>
      </c>
      <c r="E145" s="31">
        <v>447</v>
      </c>
      <c r="F145" s="136" t="s">
        <v>20946</v>
      </c>
      <c r="G145" s="136" t="s">
        <v>20947</v>
      </c>
      <c r="H145" s="136" t="s">
        <v>20948</v>
      </c>
      <c r="I145" s="136" t="s">
        <v>20949</v>
      </c>
      <c r="J145" s="136" t="s">
        <v>20856</v>
      </c>
    </row>
    <row r="146" spans="1:10" ht="395.25" x14ac:dyDescent="0.2">
      <c r="A146" s="31">
        <v>2</v>
      </c>
      <c r="B146" s="136" t="s">
        <v>20950</v>
      </c>
      <c r="C146" s="136" t="s">
        <v>427</v>
      </c>
      <c r="D146" s="136" t="s">
        <v>2374</v>
      </c>
      <c r="E146" s="31">
        <v>1133.0999999999999</v>
      </c>
      <c r="F146" s="136" t="s">
        <v>20951</v>
      </c>
      <c r="G146" s="136" t="s">
        <v>20952</v>
      </c>
      <c r="H146" s="136" t="s">
        <v>20953</v>
      </c>
      <c r="I146" s="136" t="s">
        <v>20953</v>
      </c>
      <c r="J146" s="136" t="s">
        <v>20954</v>
      </c>
    </row>
    <row r="147" spans="1:10" ht="140.25" x14ac:dyDescent="0.2">
      <c r="A147" s="31">
        <v>3</v>
      </c>
      <c r="B147" s="136" t="s">
        <v>20955</v>
      </c>
      <c r="C147" s="136" t="s">
        <v>427</v>
      </c>
      <c r="D147" s="136" t="s">
        <v>2374</v>
      </c>
      <c r="E147" s="31">
        <v>1304.8</v>
      </c>
      <c r="F147" s="136" t="s">
        <v>20956</v>
      </c>
      <c r="G147" s="136" t="s">
        <v>20957</v>
      </c>
      <c r="H147" s="136" t="s">
        <v>20958</v>
      </c>
      <c r="I147" s="136" t="s">
        <v>20958</v>
      </c>
      <c r="J147" s="136" t="s">
        <v>20959</v>
      </c>
    </row>
    <row r="148" spans="1:10" ht="102" x14ac:dyDescent="0.2">
      <c r="A148" s="31">
        <v>4</v>
      </c>
      <c r="B148" s="136" t="s">
        <v>20960</v>
      </c>
      <c r="C148" s="136" t="s">
        <v>427</v>
      </c>
      <c r="D148" s="136" t="s">
        <v>2374</v>
      </c>
      <c r="E148" s="31">
        <v>211</v>
      </c>
      <c r="F148" s="136" t="s">
        <v>20961</v>
      </c>
      <c r="G148" s="136" t="s">
        <v>20962</v>
      </c>
      <c r="H148" s="136" t="s">
        <v>20963</v>
      </c>
      <c r="I148" s="136" t="s">
        <v>20963</v>
      </c>
      <c r="J148" s="136" t="s">
        <v>20959</v>
      </c>
    </row>
    <row r="149" spans="1:10" ht="63.75" x14ac:dyDescent="0.2">
      <c r="A149" s="31">
        <v>5</v>
      </c>
      <c r="B149" s="136" t="s">
        <v>20964</v>
      </c>
      <c r="C149" s="136" t="s">
        <v>427</v>
      </c>
      <c r="D149" s="136" t="s">
        <v>2374</v>
      </c>
      <c r="E149" s="31">
        <v>26</v>
      </c>
      <c r="F149" s="136" t="s">
        <v>20965</v>
      </c>
      <c r="G149" s="136" t="s">
        <v>20966</v>
      </c>
      <c r="H149" s="136" t="s">
        <v>20967</v>
      </c>
      <c r="I149" s="136" t="s">
        <v>20678</v>
      </c>
      <c r="J149" s="136" t="s">
        <v>20968</v>
      </c>
    </row>
    <row r="150" spans="1:10" ht="89.25" x14ac:dyDescent="0.2">
      <c r="A150" s="31">
        <v>6</v>
      </c>
      <c r="B150" s="136" t="s">
        <v>20969</v>
      </c>
      <c r="C150" s="136" t="s">
        <v>427</v>
      </c>
      <c r="D150" s="136" t="s">
        <v>2374</v>
      </c>
      <c r="E150" s="31">
        <v>163.69999999999999</v>
      </c>
      <c r="F150" s="136" t="s">
        <v>20970</v>
      </c>
      <c r="G150" s="136" t="s">
        <v>20971</v>
      </c>
      <c r="H150" s="136" t="s">
        <v>20972</v>
      </c>
      <c r="I150" s="136" t="s">
        <v>20973</v>
      </c>
      <c r="J150" s="136" t="s">
        <v>20968</v>
      </c>
    </row>
    <row r="151" spans="1:10" ht="63.75" x14ac:dyDescent="0.2">
      <c r="A151" s="31">
        <v>7</v>
      </c>
      <c r="B151" s="136" t="s">
        <v>20974</v>
      </c>
      <c r="C151" s="136" t="s">
        <v>427</v>
      </c>
      <c r="D151" s="136" t="s">
        <v>2374</v>
      </c>
      <c r="E151" s="31">
        <v>22</v>
      </c>
      <c r="F151" s="136" t="s">
        <v>20975</v>
      </c>
      <c r="G151" s="136" t="s">
        <v>20976</v>
      </c>
      <c r="H151" s="136" t="s">
        <v>20977</v>
      </c>
      <c r="I151" s="136" t="s">
        <v>20977</v>
      </c>
      <c r="J151" s="136" t="s">
        <v>20978</v>
      </c>
    </row>
    <row r="152" spans="1:10" ht="63.75" x14ac:dyDescent="0.2">
      <c r="A152" s="31">
        <v>8</v>
      </c>
      <c r="B152" s="136" t="s">
        <v>20979</v>
      </c>
      <c r="C152" s="136" t="s">
        <v>427</v>
      </c>
      <c r="D152" s="136" t="s">
        <v>2374</v>
      </c>
      <c r="E152" s="31">
        <v>107.8</v>
      </c>
      <c r="F152" s="136" t="s">
        <v>20980</v>
      </c>
      <c r="G152" s="136" t="s">
        <v>20981</v>
      </c>
      <c r="H152" s="136" t="s">
        <v>20982</v>
      </c>
      <c r="I152" s="136" t="s">
        <v>20983</v>
      </c>
      <c r="J152" s="136" t="s">
        <v>20984</v>
      </c>
    </row>
    <row r="153" spans="1:10" ht="191.25" x14ac:dyDescent="0.2">
      <c r="A153" s="31">
        <v>9</v>
      </c>
      <c r="B153" s="136" t="s">
        <v>20985</v>
      </c>
      <c r="C153" s="136" t="s">
        <v>427</v>
      </c>
      <c r="D153" s="136" t="s">
        <v>2374</v>
      </c>
      <c r="E153" s="31">
        <v>917.6</v>
      </c>
      <c r="F153" s="136" t="s">
        <v>20986</v>
      </c>
      <c r="G153" s="136" t="s">
        <v>20987</v>
      </c>
      <c r="H153" s="136" t="s">
        <v>20988</v>
      </c>
      <c r="I153" s="136" t="s">
        <v>20989</v>
      </c>
      <c r="J153" s="136" t="s">
        <v>20990</v>
      </c>
    </row>
    <row r="154" spans="1:10" ht="51" x14ac:dyDescent="0.2">
      <c r="A154" s="31">
        <v>10</v>
      </c>
      <c r="B154" s="136" t="s">
        <v>20991</v>
      </c>
      <c r="C154" s="136" t="s">
        <v>427</v>
      </c>
      <c r="D154" s="136" t="s">
        <v>2374</v>
      </c>
      <c r="E154" s="31">
        <v>101.7</v>
      </c>
      <c r="F154" s="136" t="s">
        <v>20992</v>
      </c>
      <c r="G154" s="136" t="s">
        <v>20993</v>
      </c>
      <c r="H154" s="136" t="s">
        <v>20994</v>
      </c>
      <c r="I154" s="136" t="s">
        <v>20885</v>
      </c>
      <c r="J154" s="136" t="s">
        <v>20995</v>
      </c>
    </row>
    <row r="155" spans="1:10" ht="38.25" x14ac:dyDescent="0.2">
      <c r="A155" s="31">
        <v>11</v>
      </c>
      <c r="B155" s="136" t="s">
        <v>20996</v>
      </c>
      <c r="C155" s="136" t="s">
        <v>427</v>
      </c>
      <c r="D155" s="136" t="s">
        <v>2374</v>
      </c>
      <c r="E155" s="31">
        <v>87</v>
      </c>
      <c r="F155" s="136" t="s">
        <v>20997</v>
      </c>
      <c r="G155" s="136" t="s">
        <v>20998</v>
      </c>
      <c r="H155" s="136" t="s">
        <v>20938</v>
      </c>
      <c r="I155" s="136" t="s">
        <v>20938</v>
      </c>
      <c r="J155" s="136" t="s">
        <v>20995</v>
      </c>
    </row>
    <row r="156" spans="1:10" ht="51" x14ac:dyDescent="0.2">
      <c r="A156" s="31">
        <v>12</v>
      </c>
      <c r="B156" s="136" t="s">
        <v>20999</v>
      </c>
      <c r="C156" s="136" t="s">
        <v>427</v>
      </c>
      <c r="D156" s="136" t="s">
        <v>2374</v>
      </c>
      <c r="E156" s="31">
        <v>245.1</v>
      </c>
      <c r="F156" s="136" t="s">
        <v>21000</v>
      </c>
      <c r="G156" s="136" t="s">
        <v>21001</v>
      </c>
      <c r="H156" s="136" t="s">
        <v>21002</v>
      </c>
      <c r="I156" s="136" t="s">
        <v>21003</v>
      </c>
      <c r="J156" s="136" t="s">
        <v>21004</v>
      </c>
    </row>
    <row r="157" spans="1:10" ht="76.5" x14ac:dyDescent="0.2">
      <c r="A157" s="31">
        <v>13</v>
      </c>
      <c r="B157" s="136" t="s">
        <v>21005</v>
      </c>
      <c r="C157" s="136" t="s">
        <v>427</v>
      </c>
      <c r="D157" s="136" t="s">
        <v>2374</v>
      </c>
      <c r="E157" s="31">
        <v>34.24</v>
      </c>
      <c r="F157" s="136" t="s">
        <v>21006</v>
      </c>
      <c r="G157" s="136" t="s">
        <v>21007</v>
      </c>
      <c r="H157" s="136" t="s">
        <v>20509</v>
      </c>
      <c r="I157" s="136" t="s">
        <v>20509</v>
      </c>
      <c r="J157" s="136" t="s">
        <v>21004</v>
      </c>
    </row>
    <row r="158" spans="1:10" ht="127.5" x14ac:dyDescent="0.2">
      <c r="A158" s="31">
        <v>14</v>
      </c>
      <c r="B158" s="136" t="s">
        <v>21008</v>
      </c>
      <c r="C158" s="136" t="s">
        <v>427</v>
      </c>
      <c r="D158" s="136" t="s">
        <v>2374</v>
      </c>
      <c r="E158" s="31">
        <v>1332.3</v>
      </c>
      <c r="F158" s="136" t="s">
        <v>21009</v>
      </c>
      <c r="G158" s="136" t="s">
        <v>21010</v>
      </c>
      <c r="H158" s="136" t="s">
        <v>21011</v>
      </c>
      <c r="I158" s="136" t="s">
        <v>21012</v>
      </c>
      <c r="J158" s="136" t="s">
        <v>21013</v>
      </c>
    </row>
    <row r="159" spans="1:10" ht="76.5" x14ac:dyDescent="0.2">
      <c r="A159" s="31">
        <v>15</v>
      </c>
      <c r="B159" s="136" t="s">
        <v>21014</v>
      </c>
      <c r="C159" s="136" t="s">
        <v>427</v>
      </c>
      <c r="D159" s="136" t="s">
        <v>2374</v>
      </c>
      <c r="E159" s="31">
        <v>489.09019999999998</v>
      </c>
      <c r="F159" s="136" t="s">
        <v>21015</v>
      </c>
      <c r="G159" s="136" t="s">
        <v>21016</v>
      </c>
      <c r="H159" s="136" t="s">
        <v>20509</v>
      </c>
      <c r="I159" s="136" t="s">
        <v>20509</v>
      </c>
      <c r="J159" s="136" t="s">
        <v>21017</v>
      </c>
    </row>
    <row r="160" spans="1:10" ht="165.75" x14ac:dyDescent="0.2">
      <c r="A160" s="31">
        <v>16</v>
      </c>
      <c r="B160" s="136" t="s">
        <v>21018</v>
      </c>
      <c r="C160" s="136" t="s">
        <v>427</v>
      </c>
      <c r="D160" s="136" t="s">
        <v>2374</v>
      </c>
      <c r="E160" s="31">
        <v>220</v>
      </c>
      <c r="F160" s="136" t="s">
        <v>21019</v>
      </c>
      <c r="G160" s="136" t="s">
        <v>21020</v>
      </c>
      <c r="H160" s="136" t="s">
        <v>20509</v>
      </c>
      <c r="I160" s="136" t="s">
        <v>20509</v>
      </c>
      <c r="J160" s="136" t="s">
        <v>21021</v>
      </c>
    </row>
    <row r="161" spans="1:10" ht="76.5" x14ac:dyDescent="0.2">
      <c r="A161" s="31">
        <v>17</v>
      </c>
      <c r="B161" s="136" t="s">
        <v>21022</v>
      </c>
      <c r="C161" s="136" t="s">
        <v>427</v>
      </c>
      <c r="D161" s="136" t="s">
        <v>2374</v>
      </c>
      <c r="E161" s="31">
        <v>230.6</v>
      </c>
      <c r="F161" s="136" t="s">
        <v>21023</v>
      </c>
      <c r="G161" s="136" t="s">
        <v>21024</v>
      </c>
      <c r="H161" s="136" t="s">
        <v>21025</v>
      </c>
      <c r="I161" s="136" t="s">
        <v>21026</v>
      </c>
      <c r="J161" s="136" t="s">
        <v>21021</v>
      </c>
    </row>
    <row r="162" spans="1:10" ht="89.25" x14ac:dyDescent="0.2">
      <c r="A162" s="31">
        <v>18</v>
      </c>
      <c r="B162" s="136" t="s">
        <v>21027</v>
      </c>
      <c r="C162" s="136" t="s">
        <v>427</v>
      </c>
      <c r="D162" s="136" t="s">
        <v>2374</v>
      </c>
      <c r="E162" s="31">
        <v>696.7</v>
      </c>
      <c r="F162" s="136" t="s">
        <v>21028</v>
      </c>
      <c r="G162" s="136" t="s">
        <v>21029</v>
      </c>
      <c r="H162" s="136" t="s">
        <v>21030</v>
      </c>
      <c r="I162" s="136" t="s">
        <v>21030</v>
      </c>
      <c r="J162" s="136" t="s">
        <v>21021</v>
      </c>
    </row>
    <row r="163" spans="1:10" ht="89.25" x14ac:dyDescent="0.2">
      <c r="A163" s="31">
        <v>19</v>
      </c>
      <c r="B163" s="136" t="s">
        <v>21031</v>
      </c>
      <c r="C163" s="136" t="s">
        <v>427</v>
      </c>
      <c r="D163" s="136" t="s">
        <v>2374</v>
      </c>
      <c r="E163" s="31">
        <v>337.6</v>
      </c>
      <c r="F163" s="136" t="s">
        <v>21032</v>
      </c>
      <c r="G163" s="136" t="s">
        <v>21033</v>
      </c>
      <c r="H163" s="136" t="s">
        <v>20958</v>
      </c>
      <c r="I163" s="136" t="s">
        <v>20958</v>
      </c>
      <c r="J163" s="136" t="s">
        <v>21034</v>
      </c>
    </row>
    <row r="164" spans="1:10" ht="76.5" x14ac:dyDescent="0.2">
      <c r="A164" s="31">
        <v>20</v>
      </c>
      <c r="B164" s="136" t="s">
        <v>21035</v>
      </c>
      <c r="C164" s="136" t="s">
        <v>427</v>
      </c>
      <c r="D164" s="136" t="s">
        <v>2374</v>
      </c>
      <c r="E164" s="31">
        <v>462.9</v>
      </c>
      <c r="F164" s="136" t="s">
        <v>21036</v>
      </c>
      <c r="G164" s="136" t="s">
        <v>21037</v>
      </c>
      <c r="H164" s="136" t="s">
        <v>21038</v>
      </c>
      <c r="I164" s="136" t="s">
        <v>21039</v>
      </c>
      <c r="J164" s="136" t="s">
        <v>21040</v>
      </c>
    </row>
    <row r="165" spans="1:10" ht="89.25" x14ac:dyDescent="0.2">
      <c r="A165" s="31">
        <v>21</v>
      </c>
      <c r="B165" s="136" t="s">
        <v>21041</v>
      </c>
      <c r="C165" s="136" t="s">
        <v>427</v>
      </c>
      <c r="D165" s="136" t="s">
        <v>2374</v>
      </c>
      <c r="E165" s="31">
        <v>337.2</v>
      </c>
      <c r="F165" s="136" t="s">
        <v>21042</v>
      </c>
      <c r="G165" s="136" t="s">
        <v>21043</v>
      </c>
      <c r="H165" s="136" t="s">
        <v>21044</v>
      </c>
      <c r="I165" s="136" t="s">
        <v>21039</v>
      </c>
      <c r="J165" s="136" t="s">
        <v>21040</v>
      </c>
    </row>
    <row r="166" spans="1:10" ht="76.5" x14ac:dyDescent="0.2">
      <c r="A166" s="31">
        <v>22</v>
      </c>
      <c r="B166" s="136" t="s">
        <v>21045</v>
      </c>
      <c r="C166" s="136" t="s">
        <v>427</v>
      </c>
      <c r="D166" s="136" t="s">
        <v>2374</v>
      </c>
      <c r="E166" s="31">
        <v>316.5</v>
      </c>
      <c r="F166" s="136" t="s">
        <v>21046</v>
      </c>
      <c r="G166" s="136" t="s">
        <v>21047</v>
      </c>
      <c r="H166" s="136" t="s">
        <v>21048</v>
      </c>
      <c r="I166" s="136" t="s">
        <v>21049</v>
      </c>
      <c r="J166" s="136" t="s">
        <v>21040</v>
      </c>
    </row>
    <row r="167" spans="1:10" ht="89.25" x14ac:dyDescent="0.2">
      <c r="A167" s="31">
        <v>23</v>
      </c>
      <c r="B167" s="136" t="s">
        <v>21050</v>
      </c>
      <c r="C167" s="136" t="s">
        <v>427</v>
      </c>
      <c r="D167" s="136" t="s">
        <v>2374</v>
      </c>
      <c r="E167" s="31">
        <v>193.7</v>
      </c>
      <c r="F167" s="136" t="s">
        <v>21051</v>
      </c>
      <c r="G167" s="136" t="s">
        <v>21052</v>
      </c>
      <c r="H167" s="136" t="s">
        <v>21053</v>
      </c>
      <c r="I167" s="136" t="s">
        <v>21054</v>
      </c>
      <c r="J167" s="136" t="s">
        <v>20618</v>
      </c>
    </row>
    <row r="168" spans="1:10" ht="76.5" x14ac:dyDescent="0.2">
      <c r="A168" s="31">
        <v>24</v>
      </c>
      <c r="B168" s="136" t="s">
        <v>21055</v>
      </c>
      <c r="C168" s="136" t="s">
        <v>427</v>
      </c>
      <c r="D168" s="136" t="s">
        <v>2374</v>
      </c>
      <c r="E168" s="31">
        <v>51.7</v>
      </c>
      <c r="F168" s="136" t="s">
        <v>21056</v>
      </c>
      <c r="G168" s="136" t="s">
        <v>21057</v>
      </c>
      <c r="H168" s="136" t="s">
        <v>21058</v>
      </c>
      <c r="I168" s="136" t="s">
        <v>21054</v>
      </c>
      <c r="J168" s="136" t="s">
        <v>20618</v>
      </c>
    </row>
    <row r="169" spans="1:10" ht="38.25" x14ac:dyDescent="0.2">
      <c r="A169" s="31">
        <v>25</v>
      </c>
      <c r="B169" s="136" t="s">
        <v>21059</v>
      </c>
      <c r="C169" s="136" t="s">
        <v>427</v>
      </c>
      <c r="D169" s="142" t="s">
        <v>2374</v>
      </c>
      <c r="E169" s="29">
        <v>136</v>
      </c>
      <c r="F169" s="142" t="s">
        <v>21060</v>
      </c>
      <c r="G169" s="142" t="s">
        <v>21061</v>
      </c>
      <c r="H169" s="142" t="s">
        <v>21062</v>
      </c>
      <c r="I169" s="142" t="s">
        <v>21063</v>
      </c>
      <c r="J169" s="142" t="s">
        <v>20891</v>
      </c>
    </row>
    <row r="170" spans="1:10" ht="38.25" x14ac:dyDescent="0.2">
      <c r="A170" s="31">
        <v>26</v>
      </c>
      <c r="B170" s="136" t="s">
        <v>21064</v>
      </c>
      <c r="C170" s="92" t="s">
        <v>427</v>
      </c>
      <c r="D170" s="402" t="s">
        <v>2374</v>
      </c>
      <c r="E170" s="420">
        <v>17.8</v>
      </c>
      <c r="F170" s="402" t="s">
        <v>21065</v>
      </c>
      <c r="G170" s="402" t="s">
        <v>21066</v>
      </c>
      <c r="H170" s="402" t="s">
        <v>21067</v>
      </c>
      <c r="I170" s="402" t="s">
        <v>20678</v>
      </c>
      <c r="J170" s="421" t="s">
        <v>20644</v>
      </c>
    </row>
    <row r="171" spans="1:10" ht="25.5" x14ac:dyDescent="0.2">
      <c r="A171" s="31">
        <v>27</v>
      </c>
      <c r="B171" s="136" t="s">
        <v>21068</v>
      </c>
      <c r="C171" s="92" t="s">
        <v>427</v>
      </c>
      <c r="D171" s="402" t="s">
        <v>2374</v>
      </c>
      <c r="E171" s="31">
        <v>15.2</v>
      </c>
      <c r="F171" s="136" t="s">
        <v>21069</v>
      </c>
      <c r="G171" s="136" t="s">
        <v>21070</v>
      </c>
      <c r="H171" s="136" t="s">
        <v>21071</v>
      </c>
      <c r="I171" s="136" t="s">
        <v>21072</v>
      </c>
      <c r="J171" s="136" t="s">
        <v>20900</v>
      </c>
    </row>
    <row r="172" spans="1:10" ht="38.25" x14ac:dyDescent="0.2">
      <c r="A172" s="31">
        <v>28</v>
      </c>
      <c r="B172" s="402" t="s">
        <v>21073</v>
      </c>
      <c r="C172" s="92" t="s">
        <v>427</v>
      </c>
      <c r="D172" s="402" t="s">
        <v>2374</v>
      </c>
      <c r="E172" s="420">
        <v>56.4758</v>
      </c>
      <c r="F172" s="402" t="s">
        <v>21074</v>
      </c>
      <c r="G172" s="402" t="s">
        <v>21075</v>
      </c>
      <c r="H172" s="402" t="s">
        <v>21076</v>
      </c>
      <c r="I172" s="402" t="s">
        <v>20663</v>
      </c>
      <c r="J172" s="402" t="s">
        <v>20664</v>
      </c>
    </row>
    <row r="173" spans="1:10" ht="38.25" x14ac:dyDescent="0.2">
      <c r="A173" s="31">
        <v>29</v>
      </c>
      <c r="B173" s="402" t="s">
        <v>21077</v>
      </c>
      <c r="C173" s="92" t="s">
        <v>427</v>
      </c>
      <c r="D173" s="402" t="s">
        <v>2374</v>
      </c>
      <c r="E173" s="420">
        <v>26.6</v>
      </c>
      <c r="F173" s="414" t="s">
        <v>21078</v>
      </c>
      <c r="G173" s="414" t="s">
        <v>21079</v>
      </c>
      <c r="H173" s="414" t="s">
        <v>21080</v>
      </c>
      <c r="I173" s="414" t="s">
        <v>8524</v>
      </c>
      <c r="J173" s="402" t="s">
        <v>20664</v>
      </c>
    </row>
    <row r="174" spans="1:10" ht="25.5" x14ac:dyDescent="0.2">
      <c r="A174" s="31">
        <v>30</v>
      </c>
      <c r="B174" s="402" t="s">
        <v>21081</v>
      </c>
      <c r="C174" s="92" t="s">
        <v>427</v>
      </c>
      <c r="D174" s="402" t="s">
        <v>2374</v>
      </c>
      <c r="E174" s="796">
        <v>56.85</v>
      </c>
      <c r="F174" s="414" t="s">
        <v>21082</v>
      </c>
      <c r="G174" s="414" t="s">
        <v>21083</v>
      </c>
      <c r="H174" s="414" t="s">
        <v>21080</v>
      </c>
      <c r="I174" s="414" t="s">
        <v>21084</v>
      </c>
      <c r="J174" s="414" t="s">
        <v>20679</v>
      </c>
    </row>
    <row r="175" spans="1:10" ht="38.25" x14ac:dyDescent="0.2">
      <c r="A175" s="31">
        <v>31</v>
      </c>
      <c r="B175" s="402" t="s">
        <v>21085</v>
      </c>
      <c r="C175" s="92" t="s">
        <v>427</v>
      </c>
      <c r="D175" s="402" t="s">
        <v>2374</v>
      </c>
      <c r="E175" s="446">
        <v>4.0999999999999996</v>
      </c>
      <c r="F175" s="414" t="s">
        <v>21086</v>
      </c>
      <c r="G175" s="414" t="s">
        <v>21087</v>
      </c>
      <c r="H175" s="414" t="s">
        <v>21088</v>
      </c>
      <c r="I175" s="414" t="s">
        <v>20513</v>
      </c>
      <c r="J175" s="414" t="s">
        <v>20707</v>
      </c>
    </row>
    <row r="176" spans="1:10" ht="38.25" x14ac:dyDescent="0.2">
      <c r="A176" s="31">
        <v>32</v>
      </c>
      <c r="B176" s="402" t="s">
        <v>21089</v>
      </c>
      <c r="C176" s="92" t="s">
        <v>427</v>
      </c>
      <c r="D176" s="402" t="s">
        <v>2374</v>
      </c>
      <c r="E176" s="446">
        <v>46</v>
      </c>
      <c r="F176" s="414" t="s">
        <v>21090</v>
      </c>
      <c r="G176" s="414" t="s">
        <v>21091</v>
      </c>
      <c r="H176" s="414" t="s">
        <v>21092</v>
      </c>
      <c r="I176" s="414" t="s">
        <v>20583</v>
      </c>
      <c r="J176" s="414" t="s">
        <v>20707</v>
      </c>
    </row>
    <row r="177" spans="1:10" ht="102" x14ac:dyDescent="0.2">
      <c r="A177" s="31">
        <v>33</v>
      </c>
      <c r="B177" s="402" t="s">
        <v>21093</v>
      </c>
      <c r="C177" s="92" t="s">
        <v>427</v>
      </c>
      <c r="D177" s="402" t="s">
        <v>2374</v>
      </c>
      <c r="E177" s="446">
        <v>107.4</v>
      </c>
      <c r="F177" s="414"/>
      <c r="G177" s="414" t="s">
        <v>21094</v>
      </c>
      <c r="H177" s="414" t="s">
        <v>21095</v>
      </c>
      <c r="I177" s="414" t="s">
        <v>21095</v>
      </c>
      <c r="J177" s="414" t="s">
        <v>20690</v>
      </c>
    </row>
    <row r="178" spans="1:10" ht="114.75" x14ac:dyDescent="0.2">
      <c r="A178" s="31">
        <v>34</v>
      </c>
      <c r="B178" s="402" t="s">
        <v>21096</v>
      </c>
      <c r="C178" s="92" t="s">
        <v>427</v>
      </c>
      <c r="D178" s="402" t="s">
        <v>2374</v>
      </c>
      <c r="E178" s="446">
        <v>14.6</v>
      </c>
      <c r="F178" s="414"/>
      <c r="G178" s="414" t="s">
        <v>21097</v>
      </c>
      <c r="H178" s="414" t="s">
        <v>21098</v>
      </c>
      <c r="I178" s="414" t="s">
        <v>21098</v>
      </c>
      <c r="J178" s="414" t="s">
        <v>20698</v>
      </c>
    </row>
    <row r="179" spans="1:10" ht="63.75" x14ac:dyDescent="0.2">
      <c r="A179" s="31">
        <v>35</v>
      </c>
      <c r="B179" s="402" t="s">
        <v>21099</v>
      </c>
      <c r="C179" s="92" t="s">
        <v>427</v>
      </c>
      <c r="D179" s="402" t="s">
        <v>2374</v>
      </c>
      <c r="E179" s="446">
        <v>23.2</v>
      </c>
      <c r="F179" s="414"/>
      <c r="G179" s="414" t="s">
        <v>21100</v>
      </c>
      <c r="H179" s="414" t="s">
        <v>21101</v>
      </c>
      <c r="I179" s="414" t="s">
        <v>21101</v>
      </c>
      <c r="J179" s="414" t="s">
        <v>20698</v>
      </c>
    </row>
    <row r="180" spans="1:10" ht="38.25" x14ac:dyDescent="0.2">
      <c r="A180" s="31">
        <v>36</v>
      </c>
      <c r="B180" s="402" t="s">
        <v>21102</v>
      </c>
      <c r="C180" s="92" t="s">
        <v>427</v>
      </c>
      <c r="D180" s="402" t="s">
        <v>2374</v>
      </c>
      <c r="E180" s="446">
        <v>153.29300000000001</v>
      </c>
      <c r="F180" s="414" t="s">
        <v>21103</v>
      </c>
      <c r="G180" s="414" t="s">
        <v>21104</v>
      </c>
      <c r="H180" s="414" t="s">
        <v>21105</v>
      </c>
      <c r="I180" s="414" t="s">
        <v>21106</v>
      </c>
      <c r="J180" s="414" t="s">
        <v>20707</v>
      </c>
    </row>
    <row r="181" spans="1:10" ht="25.5" x14ac:dyDescent="0.2">
      <c r="A181" s="165"/>
      <c r="B181" s="166" t="s">
        <v>2379</v>
      </c>
      <c r="C181" s="166">
        <v>36</v>
      </c>
      <c r="D181" s="608"/>
      <c r="E181" s="795">
        <f>SUM(E145:E180)</f>
        <v>10126.849000000004</v>
      </c>
      <c r="F181" s="608"/>
      <c r="G181" s="608"/>
      <c r="H181" s="608"/>
      <c r="I181" s="608"/>
      <c r="J181" s="608"/>
    </row>
    <row r="182" spans="1:10" ht="25.5" x14ac:dyDescent="0.2">
      <c r="A182" s="188"/>
      <c r="B182" s="164" t="s">
        <v>724</v>
      </c>
      <c r="C182" s="164">
        <f>C181+C144+C140+C137+C132+C121+C88+C84</f>
        <v>128</v>
      </c>
      <c r="D182" s="164"/>
      <c r="E182" s="162">
        <f>E181+E144+E140+E137+E132+E121+E88+E84</f>
        <v>32149.932500000006</v>
      </c>
      <c r="F182" s="164"/>
      <c r="G182" s="164"/>
      <c r="H182" s="164"/>
      <c r="I182" s="164"/>
      <c r="J182" s="164"/>
    </row>
    <row r="183" spans="1:10" ht="76.5" x14ac:dyDescent="0.2">
      <c r="A183" s="31">
        <v>1</v>
      </c>
      <c r="B183" s="136" t="s">
        <v>21107</v>
      </c>
      <c r="C183" s="136" t="s">
        <v>1258</v>
      </c>
      <c r="D183" s="136"/>
      <c r="E183" s="31">
        <v>51.3</v>
      </c>
      <c r="F183" s="136" t="s">
        <v>21108</v>
      </c>
      <c r="G183" s="136" t="s">
        <v>21109</v>
      </c>
      <c r="H183" s="136" t="s">
        <v>20622</v>
      </c>
      <c r="I183" s="136" t="s">
        <v>20622</v>
      </c>
      <c r="J183" s="136" t="s">
        <v>20531</v>
      </c>
    </row>
    <row r="184" spans="1:10" ht="63.75" x14ac:dyDescent="0.2">
      <c r="A184" s="31">
        <v>2</v>
      </c>
      <c r="B184" s="136" t="s">
        <v>21110</v>
      </c>
      <c r="C184" s="136" t="s">
        <v>1258</v>
      </c>
      <c r="D184" s="136"/>
      <c r="E184" s="31">
        <v>12.5</v>
      </c>
      <c r="F184" s="136" t="s">
        <v>21111</v>
      </c>
      <c r="G184" s="136" t="s">
        <v>21112</v>
      </c>
      <c r="H184" s="136" t="s">
        <v>20595</v>
      </c>
      <c r="I184" s="136" t="s">
        <v>20595</v>
      </c>
      <c r="J184" s="136" t="s">
        <v>21113</v>
      </c>
    </row>
    <row r="185" spans="1:10" ht="51" x14ac:dyDescent="0.2">
      <c r="A185" s="31">
        <v>3</v>
      </c>
      <c r="B185" s="136" t="s">
        <v>21114</v>
      </c>
      <c r="C185" s="136" t="s">
        <v>1258</v>
      </c>
      <c r="D185" s="136"/>
      <c r="E185" s="31">
        <v>3.3</v>
      </c>
      <c r="F185" s="136" t="s">
        <v>21115</v>
      </c>
      <c r="G185" s="136" t="s">
        <v>21116</v>
      </c>
      <c r="H185" s="136" t="s">
        <v>20622</v>
      </c>
      <c r="I185" s="136" t="s">
        <v>20622</v>
      </c>
      <c r="J185" s="136" t="s">
        <v>21117</v>
      </c>
    </row>
    <row r="186" spans="1:10" ht="76.5" x14ac:dyDescent="0.2">
      <c r="A186" s="31">
        <v>4</v>
      </c>
      <c r="B186" s="136" t="s">
        <v>21118</v>
      </c>
      <c r="C186" s="136" t="s">
        <v>1258</v>
      </c>
      <c r="D186" s="136"/>
      <c r="E186" s="31">
        <v>34</v>
      </c>
      <c r="F186" s="136" t="s">
        <v>21119</v>
      </c>
      <c r="G186" s="136" t="s">
        <v>21120</v>
      </c>
      <c r="H186" s="136" t="s">
        <v>20622</v>
      </c>
      <c r="I186" s="136" t="s">
        <v>20622</v>
      </c>
      <c r="J186" s="136" t="s">
        <v>21121</v>
      </c>
    </row>
    <row r="187" spans="1:10" ht="63.75" x14ac:dyDescent="0.2">
      <c r="A187" s="31">
        <v>5</v>
      </c>
      <c r="B187" s="136" t="s">
        <v>21122</v>
      </c>
      <c r="C187" s="136" t="s">
        <v>1258</v>
      </c>
      <c r="D187" s="136"/>
      <c r="E187" s="31">
        <v>4.9000000000000004</v>
      </c>
      <c r="F187" s="136" t="s">
        <v>21123</v>
      </c>
      <c r="G187" s="136" t="s">
        <v>21124</v>
      </c>
      <c r="H187" s="136" t="s">
        <v>20622</v>
      </c>
      <c r="I187" s="136" t="s">
        <v>20622</v>
      </c>
      <c r="J187" s="136" t="s">
        <v>21121</v>
      </c>
    </row>
    <row r="188" spans="1:10" ht="63.75" x14ac:dyDescent="0.2">
      <c r="A188" s="31">
        <v>6</v>
      </c>
      <c r="B188" s="136" t="s">
        <v>21125</v>
      </c>
      <c r="C188" s="136" t="s">
        <v>1258</v>
      </c>
      <c r="D188" s="136"/>
      <c r="E188" s="31">
        <v>18</v>
      </c>
      <c r="F188" s="136" t="s">
        <v>21126</v>
      </c>
      <c r="G188" s="136" t="s">
        <v>21127</v>
      </c>
      <c r="H188" s="136" t="s">
        <v>20622</v>
      </c>
      <c r="I188" s="136" t="s">
        <v>20622</v>
      </c>
      <c r="J188" s="136" t="s">
        <v>21128</v>
      </c>
    </row>
    <row r="189" spans="1:10" ht="89.25" x14ac:dyDescent="0.2">
      <c r="A189" s="31">
        <v>7</v>
      </c>
      <c r="B189" s="136" t="s">
        <v>21129</v>
      </c>
      <c r="C189" s="136" t="s">
        <v>1258</v>
      </c>
      <c r="D189" s="136"/>
      <c r="E189" s="31">
        <v>7.4</v>
      </c>
      <c r="F189" s="136" t="s">
        <v>21130</v>
      </c>
      <c r="G189" s="136" t="s">
        <v>21131</v>
      </c>
      <c r="H189" s="136" t="s">
        <v>20560</v>
      </c>
      <c r="I189" s="136" t="s">
        <v>20561</v>
      </c>
      <c r="J189" s="136" t="s">
        <v>21121</v>
      </c>
    </row>
    <row r="190" spans="1:10" ht="114.75" x14ac:dyDescent="0.2">
      <c r="A190" s="31">
        <v>8</v>
      </c>
      <c r="B190" s="136" t="s">
        <v>21132</v>
      </c>
      <c r="C190" s="136" t="s">
        <v>1258</v>
      </c>
      <c r="D190" s="136"/>
      <c r="E190" s="31">
        <v>11.7</v>
      </c>
      <c r="F190" s="136" t="s">
        <v>21133</v>
      </c>
      <c r="G190" s="136" t="s">
        <v>21134</v>
      </c>
      <c r="H190" s="136" t="s">
        <v>20560</v>
      </c>
      <c r="I190" s="136" t="s">
        <v>20561</v>
      </c>
      <c r="J190" s="136" t="s">
        <v>21121</v>
      </c>
    </row>
    <row r="191" spans="1:10" ht="76.5" x14ac:dyDescent="0.2">
      <c r="A191" s="31">
        <v>9</v>
      </c>
      <c r="B191" s="136" t="s">
        <v>21135</v>
      </c>
      <c r="C191" s="136" t="s">
        <v>1258</v>
      </c>
      <c r="D191" s="136"/>
      <c r="E191" s="31">
        <v>17.600000000000001</v>
      </c>
      <c r="F191" s="136" t="s">
        <v>21136</v>
      </c>
      <c r="G191" s="136" t="s">
        <v>21137</v>
      </c>
      <c r="H191" s="136" t="s">
        <v>21138</v>
      </c>
      <c r="I191" s="136" t="s">
        <v>21138</v>
      </c>
      <c r="J191" s="136" t="s">
        <v>21139</v>
      </c>
    </row>
    <row r="192" spans="1:10" ht="63.75" x14ac:dyDescent="0.2">
      <c r="A192" s="31">
        <v>10</v>
      </c>
      <c r="B192" s="136" t="s">
        <v>21140</v>
      </c>
      <c r="C192" s="136" t="s">
        <v>1258</v>
      </c>
      <c r="D192" s="136"/>
      <c r="E192" s="31">
        <v>6.5</v>
      </c>
      <c r="F192" s="136" t="s">
        <v>21141</v>
      </c>
      <c r="G192" s="136" t="s">
        <v>21142</v>
      </c>
      <c r="H192" s="136" t="s">
        <v>20504</v>
      </c>
      <c r="I192" s="136" t="s">
        <v>20504</v>
      </c>
      <c r="J192" s="136" t="s">
        <v>21143</v>
      </c>
    </row>
    <row r="193" spans="1:10" ht="76.5" x14ac:dyDescent="0.2">
      <c r="A193" s="31">
        <v>11</v>
      </c>
      <c r="B193" s="136" t="s">
        <v>21144</v>
      </c>
      <c r="C193" s="136" t="s">
        <v>1258</v>
      </c>
      <c r="D193" s="136"/>
      <c r="E193" s="31">
        <v>11.9</v>
      </c>
      <c r="F193" s="136" t="s">
        <v>21145</v>
      </c>
      <c r="G193" s="136" t="s">
        <v>21146</v>
      </c>
      <c r="H193" s="136" t="s">
        <v>20518</v>
      </c>
      <c r="I193" s="136" t="s">
        <v>20518</v>
      </c>
      <c r="J193" s="136" t="s">
        <v>21147</v>
      </c>
    </row>
    <row r="194" spans="1:10" ht="51" x14ac:dyDescent="0.2">
      <c r="A194" s="31">
        <v>12</v>
      </c>
      <c r="B194" s="136" t="s">
        <v>10798</v>
      </c>
      <c r="C194" s="136" t="s">
        <v>1258</v>
      </c>
      <c r="D194" s="136"/>
      <c r="E194" s="31">
        <v>5.5</v>
      </c>
      <c r="F194" s="136" t="s">
        <v>21148</v>
      </c>
      <c r="G194" s="136" t="s">
        <v>21149</v>
      </c>
      <c r="H194" s="136" t="s">
        <v>20509</v>
      </c>
      <c r="I194" s="136" t="s">
        <v>20509</v>
      </c>
      <c r="J194" s="136" t="s">
        <v>21150</v>
      </c>
    </row>
    <row r="195" spans="1:10" ht="63.75" x14ac:dyDescent="0.2">
      <c r="A195" s="31">
        <v>13</v>
      </c>
      <c r="B195" s="136" t="s">
        <v>21151</v>
      </c>
      <c r="C195" s="136" t="s">
        <v>1258</v>
      </c>
      <c r="D195" s="136"/>
      <c r="E195" s="31">
        <v>36.299999999999997</v>
      </c>
      <c r="F195" s="136" t="s">
        <v>21152</v>
      </c>
      <c r="G195" s="136" t="s">
        <v>21153</v>
      </c>
      <c r="H195" s="136" t="s">
        <v>20518</v>
      </c>
      <c r="I195" s="136" t="s">
        <v>20518</v>
      </c>
      <c r="J195" s="136" t="s">
        <v>21121</v>
      </c>
    </row>
    <row r="196" spans="1:10" ht="63.75" x14ac:dyDescent="0.2">
      <c r="A196" s="31">
        <v>14</v>
      </c>
      <c r="B196" s="136" t="s">
        <v>21154</v>
      </c>
      <c r="C196" s="136" t="s">
        <v>1258</v>
      </c>
      <c r="D196" s="136"/>
      <c r="E196" s="31">
        <v>4.2</v>
      </c>
      <c r="F196" s="136" t="s">
        <v>21155</v>
      </c>
      <c r="G196" s="136" t="s">
        <v>21156</v>
      </c>
      <c r="H196" s="136" t="s">
        <v>20518</v>
      </c>
      <c r="I196" s="136" t="s">
        <v>20518</v>
      </c>
      <c r="J196" s="136" t="s">
        <v>21121</v>
      </c>
    </row>
    <row r="197" spans="1:10" ht="63.75" x14ac:dyDescent="0.2">
      <c r="A197" s="31">
        <v>15</v>
      </c>
      <c r="B197" s="136" t="s">
        <v>21132</v>
      </c>
      <c r="C197" s="136" t="s">
        <v>1258</v>
      </c>
      <c r="D197" s="136"/>
      <c r="E197" s="31">
        <v>5.0999999999999996</v>
      </c>
      <c r="F197" s="136" t="s">
        <v>21157</v>
      </c>
      <c r="G197" s="136" t="s">
        <v>21158</v>
      </c>
      <c r="H197" s="136" t="s">
        <v>20518</v>
      </c>
      <c r="I197" s="136" t="s">
        <v>20518</v>
      </c>
      <c r="J197" s="136" t="s">
        <v>21159</v>
      </c>
    </row>
    <row r="198" spans="1:10" ht="63.75" x14ac:dyDescent="0.2">
      <c r="A198" s="31">
        <v>16</v>
      </c>
      <c r="B198" s="136" t="s">
        <v>21160</v>
      </c>
      <c r="C198" s="136" t="s">
        <v>1258</v>
      </c>
      <c r="D198" s="136"/>
      <c r="E198" s="31">
        <v>25</v>
      </c>
      <c r="F198" s="136" t="s">
        <v>21161</v>
      </c>
      <c r="G198" s="136" t="s">
        <v>21162</v>
      </c>
      <c r="H198" s="136" t="s">
        <v>20595</v>
      </c>
      <c r="I198" s="136" t="s">
        <v>20595</v>
      </c>
      <c r="J198" s="136" t="s">
        <v>21121</v>
      </c>
    </row>
    <row r="199" spans="1:10" ht="89.25" x14ac:dyDescent="0.2">
      <c r="A199" s="31">
        <v>17</v>
      </c>
      <c r="B199" s="136" t="s">
        <v>21163</v>
      </c>
      <c r="C199" s="136" t="s">
        <v>1258</v>
      </c>
      <c r="D199" s="136"/>
      <c r="E199" s="31">
        <v>15.6</v>
      </c>
      <c r="F199" s="136" t="s">
        <v>21164</v>
      </c>
      <c r="G199" s="136" t="s">
        <v>21165</v>
      </c>
      <c r="H199" s="136" t="s">
        <v>20518</v>
      </c>
      <c r="I199" s="136" t="s">
        <v>20518</v>
      </c>
      <c r="J199" s="136" t="s">
        <v>21121</v>
      </c>
    </row>
    <row r="200" spans="1:10" ht="38.25" x14ac:dyDescent="0.2">
      <c r="A200" s="31">
        <v>18</v>
      </c>
      <c r="B200" s="136" t="s">
        <v>21166</v>
      </c>
      <c r="C200" s="136" t="s">
        <v>1258</v>
      </c>
      <c r="D200" s="136"/>
      <c r="E200" s="31">
        <v>6.5</v>
      </c>
      <c r="F200" s="136" t="s">
        <v>21167</v>
      </c>
      <c r="G200" s="136" t="s">
        <v>21168</v>
      </c>
      <c r="H200" s="136" t="s">
        <v>20595</v>
      </c>
      <c r="I200" s="136" t="s">
        <v>20595</v>
      </c>
      <c r="J200" s="136" t="s">
        <v>21121</v>
      </c>
    </row>
    <row r="201" spans="1:10" ht="63.75" x14ac:dyDescent="0.2">
      <c r="A201" s="31">
        <v>19</v>
      </c>
      <c r="B201" s="136" t="s">
        <v>21132</v>
      </c>
      <c r="C201" s="136" t="s">
        <v>1258</v>
      </c>
      <c r="D201" s="136"/>
      <c r="E201" s="31">
        <v>12</v>
      </c>
      <c r="F201" s="136" t="s">
        <v>21169</v>
      </c>
      <c r="G201" s="136" t="s">
        <v>21170</v>
      </c>
      <c r="H201" s="136" t="s">
        <v>20518</v>
      </c>
      <c r="I201" s="136" t="s">
        <v>20518</v>
      </c>
      <c r="J201" s="136" t="s">
        <v>21121</v>
      </c>
    </row>
    <row r="202" spans="1:10" ht="102" x14ac:dyDescent="0.2">
      <c r="A202" s="31">
        <v>20</v>
      </c>
      <c r="B202" s="136" t="s">
        <v>21171</v>
      </c>
      <c r="C202" s="136" t="s">
        <v>1258</v>
      </c>
      <c r="D202" s="136"/>
      <c r="E202" s="31">
        <v>16.2</v>
      </c>
      <c r="F202" s="136" t="s">
        <v>21172</v>
      </c>
      <c r="G202" s="136" t="s">
        <v>21173</v>
      </c>
      <c r="H202" s="136" t="s">
        <v>20518</v>
      </c>
      <c r="I202" s="136" t="s">
        <v>20518</v>
      </c>
      <c r="J202" s="136" t="s">
        <v>21121</v>
      </c>
    </row>
    <row r="203" spans="1:10" ht="76.5" x14ac:dyDescent="0.2">
      <c r="A203" s="31">
        <v>21</v>
      </c>
      <c r="B203" s="136" t="s">
        <v>21174</v>
      </c>
      <c r="C203" s="136" t="s">
        <v>1258</v>
      </c>
      <c r="D203" s="136"/>
      <c r="E203" s="31">
        <v>22.3</v>
      </c>
      <c r="F203" s="136" t="s">
        <v>21175</v>
      </c>
      <c r="G203" s="136" t="s">
        <v>21176</v>
      </c>
      <c r="H203" s="136" t="s">
        <v>20518</v>
      </c>
      <c r="I203" s="136" t="s">
        <v>20518</v>
      </c>
      <c r="J203" s="136" t="s">
        <v>21159</v>
      </c>
    </row>
    <row r="204" spans="1:10" ht="63.75" x14ac:dyDescent="0.2">
      <c r="A204" s="31">
        <v>22</v>
      </c>
      <c r="B204" s="136" t="s">
        <v>21132</v>
      </c>
      <c r="C204" s="136" t="s">
        <v>1258</v>
      </c>
      <c r="D204" s="136"/>
      <c r="E204" s="31">
        <v>1.6</v>
      </c>
      <c r="F204" s="136" t="s">
        <v>21177</v>
      </c>
      <c r="G204" s="136" t="s">
        <v>21178</v>
      </c>
      <c r="H204" s="136" t="s">
        <v>20595</v>
      </c>
      <c r="I204" s="136" t="s">
        <v>20595</v>
      </c>
      <c r="J204" s="136" t="s">
        <v>21121</v>
      </c>
    </row>
    <row r="205" spans="1:10" ht="51" x14ac:dyDescent="0.2">
      <c r="A205" s="31">
        <v>23</v>
      </c>
      <c r="B205" s="136" t="s">
        <v>21179</v>
      </c>
      <c r="C205" s="136" t="s">
        <v>1258</v>
      </c>
      <c r="D205" s="136"/>
      <c r="E205" s="31">
        <v>11</v>
      </c>
      <c r="F205" s="136" t="s">
        <v>21180</v>
      </c>
      <c r="G205" s="136" t="s">
        <v>21181</v>
      </c>
      <c r="H205" s="136" t="s">
        <v>20595</v>
      </c>
      <c r="I205" s="136" t="s">
        <v>20595</v>
      </c>
      <c r="J205" s="136" t="s">
        <v>21121</v>
      </c>
    </row>
    <row r="206" spans="1:10" ht="76.5" x14ac:dyDescent="0.2">
      <c r="A206" s="31">
        <v>24</v>
      </c>
      <c r="B206" s="136" t="s">
        <v>21132</v>
      </c>
      <c r="C206" s="136" t="s">
        <v>1258</v>
      </c>
      <c r="D206" s="136"/>
      <c r="E206" s="31">
        <v>20.100000000000001</v>
      </c>
      <c r="F206" s="136" t="s">
        <v>21182</v>
      </c>
      <c r="G206" s="136" t="s">
        <v>21183</v>
      </c>
      <c r="H206" s="136" t="s">
        <v>20595</v>
      </c>
      <c r="I206" s="136" t="s">
        <v>20595</v>
      </c>
      <c r="J206" s="136" t="s">
        <v>21121</v>
      </c>
    </row>
    <row r="207" spans="1:10" ht="51" x14ac:dyDescent="0.2">
      <c r="A207" s="31">
        <v>25</v>
      </c>
      <c r="B207" s="136" t="s">
        <v>21184</v>
      </c>
      <c r="C207" s="136" t="s">
        <v>1258</v>
      </c>
      <c r="D207" s="136"/>
      <c r="E207" s="31">
        <v>3.8</v>
      </c>
      <c r="F207" s="136" t="s">
        <v>21185</v>
      </c>
      <c r="G207" s="136" t="s">
        <v>21186</v>
      </c>
      <c r="H207" s="136" t="s">
        <v>20595</v>
      </c>
      <c r="I207" s="136" t="s">
        <v>20595</v>
      </c>
      <c r="J207" s="136" t="s">
        <v>21121</v>
      </c>
    </row>
    <row r="208" spans="1:10" ht="76.5" x14ac:dyDescent="0.2">
      <c r="A208" s="31">
        <v>26</v>
      </c>
      <c r="B208" s="136" t="s">
        <v>21132</v>
      </c>
      <c r="C208" s="136" t="s">
        <v>1258</v>
      </c>
      <c r="D208" s="136"/>
      <c r="E208" s="31">
        <v>5.3</v>
      </c>
      <c r="F208" s="136" t="s">
        <v>21187</v>
      </c>
      <c r="G208" s="136" t="s">
        <v>21188</v>
      </c>
      <c r="H208" s="136" t="s">
        <v>20595</v>
      </c>
      <c r="I208" s="136" t="s">
        <v>20595</v>
      </c>
      <c r="J208" s="136" t="s">
        <v>21121</v>
      </c>
    </row>
    <row r="209" spans="1:10" ht="25.5" x14ac:dyDescent="0.2">
      <c r="A209" s="162"/>
      <c r="B209" s="164" t="s">
        <v>1335</v>
      </c>
      <c r="C209" s="164">
        <v>26</v>
      </c>
      <c r="D209" s="164"/>
      <c r="E209" s="162">
        <f>SUM(E183:E208)</f>
        <v>369.6</v>
      </c>
      <c r="F209" s="164"/>
      <c r="G209" s="164"/>
      <c r="H209" s="164"/>
      <c r="I209" s="164"/>
      <c r="J209" s="164"/>
    </row>
    <row r="210" spans="1:10" ht="114.75" x14ac:dyDescent="0.2">
      <c r="A210" s="31">
        <v>1</v>
      </c>
      <c r="B210" s="136" t="s">
        <v>21189</v>
      </c>
      <c r="C210" s="136" t="s">
        <v>1514</v>
      </c>
      <c r="D210" s="136" t="s">
        <v>487</v>
      </c>
      <c r="E210" s="31">
        <v>3.3599999999999998E-2</v>
      </c>
      <c r="F210" s="136" t="s">
        <v>21190</v>
      </c>
      <c r="G210" s="136" t="s">
        <v>21191</v>
      </c>
      <c r="H210" s="136" t="s">
        <v>21192</v>
      </c>
      <c r="I210" s="136" t="s">
        <v>21193</v>
      </c>
      <c r="J210" s="136" t="s">
        <v>21194</v>
      </c>
    </row>
    <row r="211" spans="1:10" ht="38.25" x14ac:dyDescent="0.2">
      <c r="A211" s="31">
        <v>2</v>
      </c>
      <c r="B211" s="136" t="s">
        <v>21195</v>
      </c>
      <c r="C211" s="136" t="s">
        <v>1514</v>
      </c>
      <c r="D211" s="136" t="s">
        <v>487</v>
      </c>
      <c r="E211" s="31">
        <v>6.3E-3</v>
      </c>
      <c r="F211" s="136" t="s">
        <v>21196</v>
      </c>
      <c r="G211" s="136" t="s">
        <v>21196</v>
      </c>
      <c r="H211" s="136" t="s">
        <v>21197</v>
      </c>
      <c r="I211" s="136" t="s">
        <v>21197</v>
      </c>
      <c r="J211" s="136" t="s">
        <v>21194</v>
      </c>
    </row>
    <row r="212" spans="1:10" ht="38.25" x14ac:dyDescent="0.2">
      <c r="A212" s="31">
        <v>3</v>
      </c>
      <c r="B212" s="136" t="s">
        <v>21198</v>
      </c>
      <c r="C212" s="136" t="s">
        <v>1514</v>
      </c>
      <c r="D212" s="136" t="s">
        <v>487</v>
      </c>
      <c r="E212" s="31">
        <v>0.24</v>
      </c>
      <c r="F212" s="136" t="s">
        <v>21199</v>
      </c>
      <c r="G212" s="136" t="s">
        <v>21199</v>
      </c>
      <c r="H212" s="136" t="s">
        <v>21200</v>
      </c>
      <c r="I212" s="136" t="s">
        <v>21200</v>
      </c>
      <c r="J212" s="136" t="s">
        <v>21201</v>
      </c>
    </row>
    <row r="213" spans="1:10" ht="51" x14ac:dyDescent="0.2">
      <c r="A213" s="31">
        <v>4</v>
      </c>
      <c r="B213" s="136" t="s">
        <v>21202</v>
      </c>
      <c r="C213" s="136" t="s">
        <v>1514</v>
      </c>
      <c r="D213" s="136" t="s">
        <v>487</v>
      </c>
      <c r="E213" s="31">
        <v>0.98399999999999999</v>
      </c>
      <c r="F213" s="136" t="s">
        <v>21203</v>
      </c>
      <c r="G213" s="136" t="s">
        <v>21204</v>
      </c>
      <c r="H213" s="136" t="s">
        <v>21205</v>
      </c>
      <c r="I213" s="136" t="s">
        <v>21197</v>
      </c>
      <c r="J213" s="136" t="s">
        <v>21194</v>
      </c>
    </row>
    <row r="214" spans="1:10" ht="89.25" x14ac:dyDescent="0.2">
      <c r="A214" s="31">
        <v>5</v>
      </c>
      <c r="B214" s="136" t="s">
        <v>21206</v>
      </c>
      <c r="C214" s="136" t="s">
        <v>1514</v>
      </c>
      <c r="D214" s="136" t="s">
        <v>487</v>
      </c>
      <c r="E214" s="31">
        <v>0.65</v>
      </c>
      <c r="F214" s="136" t="s">
        <v>21207</v>
      </c>
      <c r="G214" s="136" t="s">
        <v>21208</v>
      </c>
      <c r="H214" s="136" t="s">
        <v>21209</v>
      </c>
      <c r="I214" s="136" t="s">
        <v>21210</v>
      </c>
      <c r="J214" s="136" t="s">
        <v>21211</v>
      </c>
    </row>
    <row r="215" spans="1:10" ht="63.75" x14ac:dyDescent="0.2">
      <c r="A215" s="31">
        <v>6</v>
      </c>
      <c r="B215" s="136" t="s">
        <v>21212</v>
      </c>
      <c r="C215" s="136" t="s">
        <v>1514</v>
      </c>
      <c r="D215" s="136" t="s">
        <v>487</v>
      </c>
      <c r="E215" s="31">
        <v>0.1</v>
      </c>
      <c r="F215" s="136" t="s">
        <v>21213</v>
      </c>
      <c r="G215" s="136" t="s">
        <v>21214</v>
      </c>
      <c r="H215" s="136" t="s">
        <v>20560</v>
      </c>
      <c r="I215" s="136" t="s">
        <v>20504</v>
      </c>
      <c r="J215" s="136" t="s">
        <v>21215</v>
      </c>
    </row>
    <row r="216" spans="1:10" ht="63.75" x14ac:dyDescent="0.2">
      <c r="A216" s="31">
        <v>7</v>
      </c>
      <c r="B216" s="136" t="s">
        <v>21216</v>
      </c>
      <c r="C216" s="136" t="s">
        <v>1514</v>
      </c>
      <c r="D216" s="136" t="s">
        <v>487</v>
      </c>
      <c r="E216" s="31">
        <v>0.04</v>
      </c>
      <c r="F216" s="136" t="s">
        <v>21217</v>
      </c>
      <c r="G216" s="136" t="s">
        <v>21218</v>
      </c>
      <c r="H216" s="136" t="s">
        <v>20504</v>
      </c>
      <c r="I216" s="136" t="s">
        <v>20504</v>
      </c>
      <c r="J216" s="136" t="s">
        <v>21143</v>
      </c>
    </row>
    <row r="217" spans="1:10" ht="63.75" x14ac:dyDescent="0.2">
      <c r="A217" s="31">
        <v>8</v>
      </c>
      <c r="B217" s="136" t="s">
        <v>21219</v>
      </c>
      <c r="C217" s="136" t="s">
        <v>1514</v>
      </c>
      <c r="D217" s="136" t="s">
        <v>487</v>
      </c>
      <c r="E217" s="31">
        <v>0.16</v>
      </c>
      <c r="F217" s="136" t="s">
        <v>21220</v>
      </c>
      <c r="G217" s="136" t="s">
        <v>21221</v>
      </c>
      <c r="H217" s="136" t="s">
        <v>21222</v>
      </c>
      <c r="I217" s="136" t="s">
        <v>20776</v>
      </c>
      <c r="J217" s="136" t="s">
        <v>21223</v>
      </c>
    </row>
    <row r="218" spans="1:10" ht="38.25" x14ac:dyDescent="0.2">
      <c r="A218" s="31">
        <v>9</v>
      </c>
      <c r="B218" s="136" t="s">
        <v>21224</v>
      </c>
      <c r="C218" s="136" t="s">
        <v>1514</v>
      </c>
      <c r="D218" s="136" t="s">
        <v>487</v>
      </c>
      <c r="E218" s="31">
        <v>0.02</v>
      </c>
      <c r="F218" s="136" t="s">
        <v>21225</v>
      </c>
      <c r="G218" s="136" t="s">
        <v>21226</v>
      </c>
      <c r="H218" s="136" t="s">
        <v>21227</v>
      </c>
      <c r="I218" s="136" t="s">
        <v>21228</v>
      </c>
      <c r="J218" s="136" t="s">
        <v>21229</v>
      </c>
    </row>
    <row r="219" spans="1:10" ht="38.25" x14ac:dyDescent="0.2">
      <c r="A219" s="31">
        <v>10</v>
      </c>
      <c r="B219" s="136" t="s">
        <v>21230</v>
      </c>
      <c r="C219" s="136" t="s">
        <v>1514</v>
      </c>
      <c r="D219" s="136" t="s">
        <v>487</v>
      </c>
      <c r="E219" s="31">
        <v>0.02</v>
      </c>
      <c r="F219" s="136" t="s">
        <v>21231</v>
      </c>
      <c r="G219" s="136" t="s">
        <v>21232</v>
      </c>
      <c r="H219" s="136" t="s">
        <v>21233</v>
      </c>
      <c r="I219" s="136" t="s">
        <v>20678</v>
      </c>
      <c r="J219" s="136" t="s">
        <v>20763</v>
      </c>
    </row>
    <row r="220" spans="1:10" ht="63.75" x14ac:dyDescent="0.2">
      <c r="A220" s="31">
        <v>11</v>
      </c>
      <c r="B220" s="136" t="s">
        <v>21234</v>
      </c>
      <c r="C220" s="136" t="s">
        <v>1514</v>
      </c>
      <c r="D220" s="136" t="s">
        <v>487</v>
      </c>
      <c r="E220" s="31">
        <v>0.01</v>
      </c>
      <c r="F220" s="136" t="s">
        <v>21235</v>
      </c>
      <c r="G220" s="136" t="s">
        <v>21236</v>
      </c>
      <c r="H220" s="136" t="s">
        <v>21237</v>
      </c>
      <c r="I220" s="136" t="s">
        <v>21238</v>
      </c>
      <c r="J220" s="136" t="s">
        <v>21239</v>
      </c>
    </row>
    <row r="221" spans="1:10" ht="89.25" x14ac:dyDescent="0.2">
      <c r="A221" s="31">
        <v>12</v>
      </c>
      <c r="B221" s="136" t="s">
        <v>21240</v>
      </c>
      <c r="C221" s="136" t="s">
        <v>1514</v>
      </c>
      <c r="D221" s="136" t="s">
        <v>487</v>
      </c>
      <c r="E221" s="31">
        <v>0.5</v>
      </c>
      <c r="F221" s="136" t="s">
        <v>21241</v>
      </c>
      <c r="G221" s="136" t="s">
        <v>21242</v>
      </c>
      <c r="H221" s="136" t="s">
        <v>21237</v>
      </c>
      <c r="I221" s="136" t="s">
        <v>21238</v>
      </c>
      <c r="J221" s="136" t="s">
        <v>21239</v>
      </c>
    </row>
    <row r="222" spans="1:10" ht="63.75" x14ac:dyDescent="0.2">
      <c r="A222" s="31">
        <v>13</v>
      </c>
      <c r="B222" s="136" t="s">
        <v>21243</v>
      </c>
      <c r="C222" s="136" t="s">
        <v>1514</v>
      </c>
      <c r="D222" s="136" t="s">
        <v>487</v>
      </c>
      <c r="E222" s="31">
        <v>0.04</v>
      </c>
      <c r="F222" s="136" t="s">
        <v>21244</v>
      </c>
      <c r="G222" s="136" t="s">
        <v>21245</v>
      </c>
      <c r="H222" s="136" t="s">
        <v>20963</v>
      </c>
      <c r="I222" s="136" t="s">
        <v>20963</v>
      </c>
      <c r="J222" s="136" t="s">
        <v>21239</v>
      </c>
    </row>
    <row r="223" spans="1:10" ht="76.5" x14ac:dyDescent="0.2">
      <c r="A223" s="31">
        <v>14</v>
      </c>
      <c r="B223" s="402" t="s">
        <v>21246</v>
      </c>
      <c r="C223" s="136" t="s">
        <v>1514</v>
      </c>
      <c r="D223" s="136" t="s">
        <v>487</v>
      </c>
      <c r="E223" s="420">
        <v>0.1</v>
      </c>
      <c r="F223" s="402" t="s">
        <v>21247</v>
      </c>
      <c r="G223" s="402" t="s">
        <v>21248</v>
      </c>
      <c r="H223" s="402" t="s">
        <v>21249</v>
      </c>
      <c r="I223" s="402" t="s">
        <v>21249</v>
      </c>
      <c r="J223" s="402" t="s">
        <v>20660</v>
      </c>
    </row>
    <row r="224" spans="1:10" ht="51" x14ac:dyDescent="0.2">
      <c r="A224" s="31">
        <v>15</v>
      </c>
      <c r="B224" s="136" t="s">
        <v>21250</v>
      </c>
      <c r="C224" s="136" t="s">
        <v>1514</v>
      </c>
      <c r="D224" s="136" t="s">
        <v>487</v>
      </c>
      <c r="E224" s="31">
        <v>0.7</v>
      </c>
      <c r="F224" s="136" t="s">
        <v>21251</v>
      </c>
      <c r="G224" s="136" t="s">
        <v>21252</v>
      </c>
      <c r="H224" s="136" t="s">
        <v>21253</v>
      </c>
      <c r="I224" s="136" t="s">
        <v>21254</v>
      </c>
      <c r="J224" s="136" t="s">
        <v>21215</v>
      </c>
    </row>
    <row r="225" spans="1:10" ht="25.5" x14ac:dyDescent="0.2">
      <c r="A225" s="31">
        <v>16</v>
      </c>
      <c r="B225" s="136" t="s">
        <v>21255</v>
      </c>
      <c r="C225" s="136" t="s">
        <v>1514</v>
      </c>
      <c r="D225" s="136" t="s">
        <v>487</v>
      </c>
      <c r="E225" s="31">
        <v>0.5</v>
      </c>
      <c r="F225" s="136" t="s">
        <v>21256</v>
      </c>
      <c r="G225" s="136" t="s">
        <v>21257</v>
      </c>
      <c r="H225" s="136" t="s">
        <v>21072</v>
      </c>
      <c r="I225" s="136" t="s">
        <v>21072</v>
      </c>
      <c r="J225" s="136" t="s">
        <v>21258</v>
      </c>
    </row>
    <row r="226" spans="1:10" ht="63.75" x14ac:dyDescent="0.2">
      <c r="A226" s="31">
        <v>17</v>
      </c>
      <c r="B226" s="136" t="s">
        <v>21259</v>
      </c>
      <c r="C226" s="136" t="s">
        <v>1514</v>
      </c>
      <c r="D226" s="136" t="s">
        <v>487</v>
      </c>
      <c r="E226" s="31">
        <v>2.8</v>
      </c>
      <c r="F226" s="136" t="s">
        <v>21260</v>
      </c>
      <c r="G226" s="136" t="s">
        <v>21261</v>
      </c>
      <c r="H226" s="136" t="s">
        <v>21262</v>
      </c>
      <c r="I226" s="136" t="s">
        <v>21262</v>
      </c>
      <c r="J226" s="136" t="s">
        <v>20613</v>
      </c>
    </row>
    <row r="227" spans="1:10" ht="25.5" x14ac:dyDescent="0.2">
      <c r="A227" s="31">
        <v>18</v>
      </c>
      <c r="B227" s="136" t="s">
        <v>21263</v>
      </c>
      <c r="C227" s="136" t="s">
        <v>1514</v>
      </c>
      <c r="D227" s="136" t="s">
        <v>487</v>
      </c>
      <c r="E227" s="31">
        <v>0.01</v>
      </c>
      <c r="F227" s="136" t="s">
        <v>21264</v>
      </c>
      <c r="G227" s="136" t="s">
        <v>21265</v>
      </c>
      <c r="H227" s="136" t="s">
        <v>21266</v>
      </c>
      <c r="I227" s="136" t="s">
        <v>21063</v>
      </c>
      <c r="J227" s="136" t="s">
        <v>21267</v>
      </c>
    </row>
    <row r="228" spans="1:10" ht="38.25" x14ac:dyDescent="0.2">
      <c r="A228" s="31">
        <v>19</v>
      </c>
      <c r="B228" s="136" t="s">
        <v>21268</v>
      </c>
      <c r="C228" s="136" t="s">
        <v>1514</v>
      </c>
      <c r="D228" s="136" t="s">
        <v>487</v>
      </c>
      <c r="E228" s="31">
        <v>0.5</v>
      </c>
      <c r="F228" s="136" t="s">
        <v>21269</v>
      </c>
      <c r="G228" s="136" t="s">
        <v>21270</v>
      </c>
      <c r="H228" s="136" t="s">
        <v>21271</v>
      </c>
      <c r="I228" s="136" t="s">
        <v>20689</v>
      </c>
      <c r="J228" s="136" t="s">
        <v>21272</v>
      </c>
    </row>
    <row r="229" spans="1:10" ht="38.25" x14ac:dyDescent="0.2">
      <c r="A229" s="31">
        <v>20</v>
      </c>
      <c r="B229" s="136" t="s">
        <v>21273</v>
      </c>
      <c r="C229" s="136" t="s">
        <v>1514</v>
      </c>
      <c r="D229" s="136" t="s">
        <v>487</v>
      </c>
      <c r="E229" s="31">
        <v>0.02</v>
      </c>
      <c r="F229" s="136" t="s">
        <v>21274</v>
      </c>
      <c r="G229" s="136" t="s">
        <v>21275</v>
      </c>
      <c r="H229" s="136" t="s">
        <v>21271</v>
      </c>
      <c r="I229" s="136" t="s">
        <v>20689</v>
      </c>
      <c r="J229" s="136" t="s">
        <v>21276</v>
      </c>
    </row>
    <row r="230" spans="1:10" ht="38.25" x14ac:dyDescent="0.2">
      <c r="A230" s="31">
        <v>21</v>
      </c>
      <c r="B230" s="136" t="s">
        <v>21277</v>
      </c>
      <c r="C230" s="136" t="s">
        <v>1514</v>
      </c>
      <c r="D230" s="136" t="s">
        <v>487</v>
      </c>
      <c r="E230" s="31">
        <v>0.01</v>
      </c>
      <c r="F230" s="136" t="s">
        <v>21278</v>
      </c>
      <c r="G230" s="136" t="s">
        <v>21279</v>
      </c>
      <c r="H230" s="136" t="s">
        <v>21280</v>
      </c>
      <c r="I230" s="136" t="s">
        <v>20678</v>
      </c>
      <c r="J230" s="136" t="s">
        <v>21267</v>
      </c>
    </row>
    <row r="231" spans="1:10" ht="51" x14ac:dyDescent="0.2">
      <c r="A231" s="31">
        <v>22</v>
      </c>
      <c r="B231" s="136" t="s">
        <v>21281</v>
      </c>
      <c r="C231" s="136" t="s">
        <v>1514</v>
      </c>
      <c r="D231" s="136" t="s">
        <v>487</v>
      </c>
      <c r="E231" s="31">
        <v>0.01</v>
      </c>
      <c r="F231" s="136" t="s">
        <v>21282</v>
      </c>
      <c r="G231" s="136" t="s">
        <v>21283</v>
      </c>
      <c r="H231" s="136" t="s">
        <v>21284</v>
      </c>
      <c r="I231" s="136" t="s">
        <v>21285</v>
      </c>
      <c r="J231" s="136" t="s">
        <v>21286</v>
      </c>
    </row>
    <row r="232" spans="1:10" ht="63.75" x14ac:dyDescent="0.2">
      <c r="A232" s="31">
        <v>23</v>
      </c>
      <c r="B232" s="136" t="s">
        <v>21287</v>
      </c>
      <c r="C232" s="136" t="s">
        <v>1514</v>
      </c>
      <c r="D232" s="136" t="s">
        <v>487</v>
      </c>
      <c r="E232" s="31">
        <v>0.01</v>
      </c>
      <c r="F232" s="136" t="s">
        <v>21288</v>
      </c>
      <c r="G232" s="136" t="s">
        <v>21289</v>
      </c>
      <c r="H232" s="136" t="s">
        <v>21205</v>
      </c>
      <c r="I232" s="136" t="s">
        <v>21197</v>
      </c>
      <c r="J232" s="136" t="s">
        <v>21290</v>
      </c>
    </row>
    <row r="233" spans="1:10" ht="76.5" x14ac:dyDescent="0.2">
      <c r="A233" s="31">
        <v>24</v>
      </c>
      <c r="B233" s="136" t="s">
        <v>21291</v>
      </c>
      <c r="C233" s="136" t="s">
        <v>1514</v>
      </c>
      <c r="D233" s="136" t="s">
        <v>487</v>
      </c>
      <c r="E233" s="31">
        <v>0.2</v>
      </c>
      <c r="F233" s="136" t="s">
        <v>21292</v>
      </c>
      <c r="G233" s="136" t="s">
        <v>21293</v>
      </c>
      <c r="H233" s="136" t="s">
        <v>20509</v>
      </c>
      <c r="I233" s="136" t="s">
        <v>20509</v>
      </c>
      <c r="J233" s="136" t="s">
        <v>21294</v>
      </c>
    </row>
    <row r="234" spans="1:10" ht="76.5" x14ac:dyDescent="0.2">
      <c r="A234" s="31">
        <v>25</v>
      </c>
      <c r="B234" s="136" t="s">
        <v>21295</v>
      </c>
      <c r="C234" s="136" t="s">
        <v>1514</v>
      </c>
      <c r="D234" s="136" t="s">
        <v>487</v>
      </c>
      <c r="E234" s="31">
        <v>0.06</v>
      </c>
      <c r="F234" s="136" t="s">
        <v>21296</v>
      </c>
      <c r="G234" s="136" t="s">
        <v>21297</v>
      </c>
      <c r="H234" s="136" t="s">
        <v>20600</v>
      </c>
      <c r="I234" s="136" t="s">
        <v>20600</v>
      </c>
      <c r="J234" s="136" t="s">
        <v>21298</v>
      </c>
    </row>
    <row r="235" spans="1:10" ht="63.75" x14ac:dyDescent="0.2">
      <c r="A235" s="31">
        <v>26</v>
      </c>
      <c r="B235" s="136" t="s">
        <v>21299</v>
      </c>
      <c r="C235" s="136" t="s">
        <v>1514</v>
      </c>
      <c r="D235" s="136" t="s">
        <v>487</v>
      </c>
      <c r="E235" s="31">
        <v>5.7000000000000002E-3</v>
      </c>
      <c r="F235" s="136" t="s">
        <v>21300</v>
      </c>
      <c r="G235" s="136" t="s">
        <v>21300</v>
      </c>
      <c r="H235" s="136" t="s">
        <v>21205</v>
      </c>
      <c r="I235" s="136" t="s">
        <v>21197</v>
      </c>
      <c r="J235" s="136" t="s">
        <v>21301</v>
      </c>
    </row>
    <row r="236" spans="1:10" ht="38.25" x14ac:dyDescent="0.2">
      <c r="A236" s="31">
        <v>27</v>
      </c>
      <c r="B236" s="136" t="s">
        <v>21302</v>
      </c>
      <c r="C236" s="136" t="s">
        <v>1514</v>
      </c>
      <c r="D236" s="136" t="s">
        <v>487</v>
      </c>
      <c r="E236" s="31">
        <v>0.04</v>
      </c>
      <c r="F236" s="136" t="s">
        <v>21303</v>
      </c>
      <c r="G236" s="136" t="s">
        <v>21303</v>
      </c>
      <c r="H236" s="136" t="s">
        <v>21304</v>
      </c>
      <c r="I236" s="136" t="s">
        <v>21305</v>
      </c>
      <c r="J236" s="136" t="s">
        <v>21306</v>
      </c>
    </row>
    <row r="237" spans="1:10" ht="38.25" x14ac:dyDescent="0.2">
      <c r="A237" s="31">
        <v>28</v>
      </c>
      <c r="B237" s="136" t="s">
        <v>21307</v>
      </c>
      <c r="C237" s="136" t="s">
        <v>1514</v>
      </c>
      <c r="D237" s="136" t="s">
        <v>487</v>
      </c>
      <c r="E237" s="31">
        <v>0.04</v>
      </c>
      <c r="F237" s="136" t="s">
        <v>21308</v>
      </c>
      <c r="G237" s="136" t="s">
        <v>21308</v>
      </c>
      <c r="H237" s="136" t="s">
        <v>21309</v>
      </c>
      <c r="I237" s="136" t="s">
        <v>21310</v>
      </c>
      <c r="J237" s="136" t="s">
        <v>21306</v>
      </c>
    </row>
    <row r="238" spans="1:10" ht="63.75" x14ac:dyDescent="0.2">
      <c r="A238" s="31">
        <v>29</v>
      </c>
      <c r="B238" s="136" t="s">
        <v>21311</v>
      </c>
      <c r="C238" s="136" t="s">
        <v>1514</v>
      </c>
      <c r="D238" s="136" t="s">
        <v>487</v>
      </c>
      <c r="E238" s="31">
        <v>0.01</v>
      </c>
      <c r="F238" s="136" t="s">
        <v>21312</v>
      </c>
      <c r="G238" s="136" t="s">
        <v>21313</v>
      </c>
      <c r="H238" s="136" t="s">
        <v>20738</v>
      </c>
      <c r="I238" s="136" t="s">
        <v>20460</v>
      </c>
      <c r="J238" s="136" t="s">
        <v>21314</v>
      </c>
    </row>
    <row r="239" spans="1:10" ht="51" x14ac:dyDescent="0.2">
      <c r="A239" s="31">
        <v>30</v>
      </c>
      <c r="B239" s="136" t="s">
        <v>21315</v>
      </c>
      <c r="C239" s="136" t="s">
        <v>1514</v>
      </c>
      <c r="D239" s="136" t="s">
        <v>487</v>
      </c>
      <c r="E239" s="31">
        <v>0.01</v>
      </c>
      <c r="F239" s="136" t="s">
        <v>21316</v>
      </c>
      <c r="G239" s="136" t="s">
        <v>21317</v>
      </c>
      <c r="H239" s="136" t="s">
        <v>21318</v>
      </c>
      <c r="I239" s="136" t="s">
        <v>20054</v>
      </c>
      <c r="J239" s="136" t="s">
        <v>21319</v>
      </c>
    </row>
    <row r="240" spans="1:10" ht="63.75" x14ac:dyDescent="0.2">
      <c r="A240" s="31">
        <v>31</v>
      </c>
      <c r="B240" s="136" t="s">
        <v>21320</v>
      </c>
      <c r="C240" s="136" t="s">
        <v>1514</v>
      </c>
      <c r="D240" s="136" t="s">
        <v>487</v>
      </c>
      <c r="E240" s="31">
        <v>0.01</v>
      </c>
      <c r="F240" s="136" t="s">
        <v>21321</v>
      </c>
      <c r="G240" s="136" t="s">
        <v>21322</v>
      </c>
      <c r="H240" s="136" t="s">
        <v>21323</v>
      </c>
      <c r="I240" s="136" t="s">
        <v>20847</v>
      </c>
      <c r="J240" s="136" t="s">
        <v>21319</v>
      </c>
    </row>
    <row r="241" spans="1:10" ht="25.5" x14ac:dyDescent="0.2">
      <c r="A241" s="31">
        <v>32</v>
      </c>
      <c r="B241" s="136" t="s">
        <v>21324</v>
      </c>
      <c r="C241" s="136" t="s">
        <v>1514</v>
      </c>
      <c r="D241" s="136" t="s">
        <v>487</v>
      </c>
      <c r="E241" s="31">
        <v>1.4500000000000001E-2</v>
      </c>
      <c r="F241" s="136" t="s">
        <v>21325</v>
      </c>
      <c r="G241" s="136" t="s">
        <v>21326</v>
      </c>
      <c r="H241" s="136" t="s">
        <v>21063</v>
      </c>
      <c r="I241" s="136" t="s">
        <v>21063</v>
      </c>
      <c r="J241" s="136" t="s">
        <v>21327</v>
      </c>
    </row>
    <row r="242" spans="1:10" ht="38.25" x14ac:dyDescent="0.2">
      <c r="A242" s="31">
        <v>33</v>
      </c>
      <c r="B242" s="136" t="s">
        <v>21328</v>
      </c>
      <c r="C242" s="136" t="s">
        <v>1514</v>
      </c>
      <c r="D242" s="136" t="s">
        <v>487</v>
      </c>
      <c r="E242" s="31">
        <v>0.03</v>
      </c>
      <c r="F242" s="136" t="s">
        <v>21329</v>
      </c>
      <c r="G242" s="136" t="s">
        <v>21329</v>
      </c>
      <c r="H242" s="136" t="s">
        <v>21330</v>
      </c>
      <c r="I242" s="136" t="s">
        <v>21330</v>
      </c>
      <c r="J242" s="136" t="s">
        <v>21113</v>
      </c>
    </row>
    <row r="243" spans="1:10" ht="63.75" x14ac:dyDescent="0.2">
      <c r="A243" s="31">
        <v>34</v>
      </c>
      <c r="B243" s="136" t="s">
        <v>21331</v>
      </c>
      <c r="C243" s="136" t="s">
        <v>1514</v>
      </c>
      <c r="D243" s="136" t="s">
        <v>487</v>
      </c>
      <c r="E243" s="31">
        <v>3.3</v>
      </c>
      <c r="F243" s="136" t="s">
        <v>21332</v>
      </c>
      <c r="G243" s="136" t="s">
        <v>21333</v>
      </c>
      <c r="H243" s="136" t="s">
        <v>20977</v>
      </c>
      <c r="I243" s="136" t="s">
        <v>20977</v>
      </c>
      <c r="J243" s="136" t="s">
        <v>21113</v>
      </c>
    </row>
    <row r="244" spans="1:10" ht="38.25" x14ac:dyDescent="0.2">
      <c r="A244" s="31">
        <v>35</v>
      </c>
      <c r="B244" s="136" t="s">
        <v>21334</v>
      </c>
      <c r="C244" s="136" t="s">
        <v>1514</v>
      </c>
      <c r="D244" s="136" t="s">
        <v>487</v>
      </c>
      <c r="E244" s="31">
        <v>0.01</v>
      </c>
      <c r="F244" s="136" t="s">
        <v>21335</v>
      </c>
      <c r="G244" s="136" t="s">
        <v>21336</v>
      </c>
      <c r="H244" s="136" t="s">
        <v>21003</v>
      </c>
      <c r="I244" s="136" t="s">
        <v>21003</v>
      </c>
      <c r="J244" s="136" t="s">
        <v>21337</v>
      </c>
    </row>
    <row r="245" spans="1:10" ht="51" x14ac:dyDescent="0.2">
      <c r="A245" s="31">
        <v>36</v>
      </c>
      <c r="B245" s="136" t="s">
        <v>21338</v>
      </c>
      <c r="C245" s="136" t="s">
        <v>1514</v>
      </c>
      <c r="D245" s="136" t="s">
        <v>487</v>
      </c>
      <c r="E245" s="31">
        <v>3</v>
      </c>
      <c r="F245" s="136" t="s">
        <v>21339</v>
      </c>
      <c r="G245" s="136" t="s">
        <v>21340</v>
      </c>
      <c r="H245" s="136" t="s">
        <v>21341</v>
      </c>
      <c r="I245" s="136" t="s">
        <v>21342</v>
      </c>
      <c r="J245" s="136" t="s">
        <v>21337</v>
      </c>
    </row>
    <row r="246" spans="1:10" ht="25.5" x14ac:dyDescent="0.2">
      <c r="A246" s="31">
        <v>37</v>
      </c>
      <c r="B246" s="136" t="s">
        <v>21343</v>
      </c>
      <c r="C246" s="136" t="s">
        <v>1514</v>
      </c>
      <c r="D246" s="136" t="s">
        <v>487</v>
      </c>
      <c r="E246" s="31">
        <v>0.02</v>
      </c>
      <c r="F246" s="136" t="s">
        <v>21344</v>
      </c>
      <c r="G246" s="136" t="s">
        <v>21345</v>
      </c>
      <c r="H246" s="136" t="s">
        <v>21346</v>
      </c>
      <c r="I246" s="136" t="s">
        <v>20617</v>
      </c>
      <c r="J246" s="136" t="s">
        <v>20881</v>
      </c>
    </row>
    <row r="247" spans="1:10" ht="25.5" x14ac:dyDescent="0.2">
      <c r="A247" s="31">
        <v>38</v>
      </c>
      <c r="B247" s="136" t="s">
        <v>21347</v>
      </c>
      <c r="C247" s="136" t="s">
        <v>1514</v>
      </c>
      <c r="D247" s="136" t="s">
        <v>487</v>
      </c>
      <c r="E247" s="31">
        <v>0.03</v>
      </c>
      <c r="F247" s="136" t="s">
        <v>21348</v>
      </c>
      <c r="G247" s="136" t="s">
        <v>21349</v>
      </c>
      <c r="H247" s="136" t="s">
        <v>8524</v>
      </c>
      <c r="I247" s="136" t="s">
        <v>8524</v>
      </c>
      <c r="J247" s="136" t="s">
        <v>20613</v>
      </c>
    </row>
    <row r="248" spans="1:10" ht="76.5" x14ac:dyDescent="0.2">
      <c r="A248" s="31">
        <v>39</v>
      </c>
      <c r="B248" s="136" t="s">
        <v>21350</v>
      </c>
      <c r="C248" s="136" t="s">
        <v>1514</v>
      </c>
      <c r="D248" s="136" t="s">
        <v>487</v>
      </c>
      <c r="E248" s="31">
        <v>1</v>
      </c>
      <c r="F248" s="136" t="s">
        <v>21351</v>
      </c>
      <c r="G248" s="136" t="s">
        <v>21352</v>
      </c>
      <c r="H248" s="136" t="s">
        <v>20560</v>
      </c>
      <c r="I248" s="136" t="s">
        <v>20561</v>
      </c>
      <c r="J248" s="136" t="s">
        <v>20881</v>
      </c>
    </row>
    <row r="249" spans="1:10" ht="25.5" x14ac:dyDescent="0.2">
      <c r="A249" s="31">
        <v>40</v>
      </c>
      <c r="B249" s="136" t="s">
        <v>21353</v>
      </c>
      <c r="C249" s="136" t="s">
        <v>1514</v>
      </c>
      <c r="D249" s="136" t="s">
        <v>487</v>
      </c>
      <c r="E249" s="31">
        <v>3.5</v>
      </c>
      <c r="F249" s="136" t="s">
        <v>21354</v>
      </c>
      <c r="G249" s="136" t="s">
        <v>21355</v>
      </c>
      <c r="H249" s="136" t="s">
        <v>20054</v>
      </c>
      <c r="I249" s="136" t="s">
        <v>20054</v>
      </c>
      <c r="J249" s="136" t="s">
        <v>20613</v>
      </c>
    </row>
    <row r="250" spans="1:10" ht="38.25" x14ac:dyDescent="0.2">
      <c r="A250" s="31">
        <v>41</v>
      </c>
      <c r="B250" s="136" t="s">
        <v>21356</v>
      </c>
      <c r="C250" s="136" t="s">
        <v>1514</v>
      </c>
      <c r="D250" s="136" t="s">
        <v>487</v>
      </c>
      <c r="E250" s="31">
        <v>0.03</v>
      </c>
      <c r="F250" s="136" t="s">
        <v>21357</v>
      </c>
      <c r="G250" s="136" t="s">
        <v>21358</v>
      </c>
      <c r="H250" s="136" t="s">
        <v>21359</v>
      </c>
      <c r="I250" s="136" t="s">
        <v>21084</v>
      </c>
      <c r="J250" s="136" t="s">
        <v>20881</v>
      </c>
    </row>
    <row r="251" spans="1:10" ht="38.25" x14ac:dyDescent="0.2">
      <c r="A251" s="31">
        <v>42</v>
      </c>
      <c r="B251" s="136" t="s">
        <v>21360</v>
      </c>
      <c r="C251" s="136" t="s">
        <v>1514</v>
      </c>
      <c r="D251" s="136" t="s">
        <v>487</v>
      </c>
      <c r="E251" s="31">
        <v>1.4</v>
      </c>
      <c r="F251" s="136" t="s">
        <v>21361</v>
      </c>
      <c r="G251" s="136" t="s">
        <v>21362</v>
      </c>
      <c r="H251" s="136" t="s">
        <v>21363</v>
      </c>
      <c r="I251" s="136" t="s">
        <v>20847</v>
      </c>
      <c r="J251" s="136" t="s">
        <v>20881</v>
      </c>
    </row>
    <row r="252" spans="1:10" ht="38.25" x14ac:dyDescent="0.2">
      <c r="A252" s="31">
        <v>43</v>
      </c>
      <c r="B252" s="136" t="s">
        <v>21364</v>
      </c>
      <c r="C252" s="136" t="s">
        <v>1514</v>
      </c>
      <c r="D252" s="136" t="s">
        <v>487</v>
      </c>
      <c r="E252" s="31">
        <v>0.03</v>
      </c>
      <c r="F252" s="136" t="s">
        <v>21365</v>
      </c>
      <c r="G252" s="136" t="s">
        <v>21366</v>
      </c>
      <c r="H252" s="136" t="s">
        <v>21367</v>
      </c>
      <c r="I252" s="136" t="s">
        <v>21367</v>
      </c>
      <c r="J252" s="136" t="s">
        <v>20881</v>
      </c>
    </row>
    <row r="253" spans="1:10" ht="76.5" x14ac:dyDescent="0.2">
      <c r="A253" s="31">
        <v>44</v>
      </c>
      <c r="B253" s="136" t="s">
        <v>21368</v>
      </c>
      <c r="C253" s="136" t="s">
        <v>1514</v>
      </c>
      <c r="D253" s="136" t="s">
        <v>487</v>
      </c>
      <c r="E253" s="31">
        <v>1</v>
      </c>
      <c r="F253" s="136" t="s">
        <v>21369</v>
      </c>
      <c r="G253" s="136" t="s">
        <v>21370</v>
      </c>
      <c r="H253" s="136" t="s">
        <v>20509</v>
      </c>
      <c r="I253" s="136" t="s">
        <v>20509</v>
      </c>
      <c r="J253" s="136" t="s">
        <v>20618</v>
      </c>
    </row>
    <row r="254" spans="1:10" ht="38.25" x14ac:dyDescent="0.2">
      <c r="A254" s="31">
        <v>45</v>
      </c>
      <c r="B254" s="136" t="s">
        <v>21371</v>
      </c>
      <c r="C254" s="136" t="s">
        <v>1514</v>
      </c>
      <c r="D254" s="136" t="s">
        <v>487</v>
      </c>
      <c r="E254" s="31">
        <v>0.2</v>
      </c>
      <c r="F254" s="136" t="s">
        <v>21372</v>
      </c>
      <c r="G254" s="136" t="s">
        <v>21373</v>
      </c>
      <c r="H254" s="136" t="s">
        <v>21374</v>
      </c>
      <c r="I254" s="136" t="s">
        <v>21375</v>
      </c>
      <c r="J254" s="136" t="s">
        <v>20623</v>
      </c>
    </row>
    <row r="255" spans="1:10" ht="38.25" x14ac:dyDescent="0.2">
      <c r="A255" s="31">
        <v>46</v>
      </c>
      <c r="B255" s="136" t="s">
        <v>21376</v>
      </c>
      <c r="C255" s="136" t="s">
        <v>1514</v>
      </c>
      <c r="D255" s="136" t="s">
        <v>487</v>
      </c>
      <c r="E255" s="31">
        <v>0.04</v>
      </c>
      <c r="F255" s="136" t="s">
        <v>21377</v>
      </c>
      <c r="G255" s="136" t="s">
        <v>21378</v>
      </c>
      <c r="H255" s="136" t="s">
        <v>21379</v>
      </c>
      <c r="I255" s="136" t="s">
        <v>20749</v>
      </c>
      <c r="J255" s="136" t="s">
        <v>20800</v>
      </c>
    </row>
    <row r="256" spans="1:10" ht="38.25" x14ac:dyDescent="0.2">
      <c r="A256" s="31">
        <v>47</v>
      </c>
      <c r="B256" s="136" t="s">
        <v>21380</v>
      </c>
      <c r="C256" s="136" t="s">
        <v>1514</v>
      </c>
      <c r="D256" s="136" t="s">
        <v>487</v>
      </c>
      <c r="E256" s="31">
        <v>5.9</v>
      </c>
      <c r="F256" s="136" t="s">
        <v>21381</v>
      </c>
      <c r="G256" s="136" t="s">
        <v>21382</v>
      </c>
      <c r="H256" s="136" t="s">
        <v>21383</v>
      </c>
      <c r="I256" s="136" t="s">
        <v>20663</v>
      </c>
      <c r="J256" s="136" t="s">
        <v>20856</v>
      </c>
    </row>
    <row r="257" spans="1:10" ht="51" x14ac:dyDescent="0.2">
      <c r="A257" s="31">
        <v>48</v>
      </c>
      <c r="B257" s="136" t="s">
        <v>21384</v>
      </c>
      <c r="C257" s="136" t="s">
        <v>1514</v>
      </c>
      <c r="D257" s="136" t="s">
        <v>487</v>
      </c>
      <c r="E257" s="31">
        <v>6.8</v>
      </c>
      <c r="F257" s="136" t="s">
        <v>21385</v>
      </c>
      <c r="G257" s="136" t="s">
        <v>21386</v>
      </c>
      <c r="H257" s="136" t="s">
        <v>21387</v>
      </c>
      <c r="I257" s="136" t="s">
        <v>21388</v>
      </c>
      <c r="J257" s="136" t="s">
        <v>20856</v>
      </c>
    </row>
    <row r="258" spans="1:10" ht="38.25" x14ac:dyDescent="0.2">
      <c r="A258" s="31">
        <v>49</v>
      </c>
      <c r="B258" s="136" t="s">
        <v>21389</v>
      </c>
      <c r="C258" s="136" t="s">
        <v>1514</v>
      </c>
      <c r="D258" s="136" t="s">
        <v>487</v>
      </c>
      <c r="E258" s="31">
        <v>21</v>
      </c>
      <c r="F258" s="136" t="s">
        <v>21390</v>
      </c>
      <c r="G258" s="136" t="s">
        <v>21391</v>
      </c>
      <c r="H258" s="136" t="s">
        <v>21392</v>
      </c>
      <c r="I258" s="136" t="s">
        <v>20935</v>
      </c>
      <c r="J258" s="136" t="s">
        <v>20891</v>
      </c>
    </row>
    <row r="259" spans="1:10" ht="63.75" x14ac:dyDescent="0.2">
      <c r="A259" s="31">
        <v>50</v>
      </c>
      <c r="B259" s="136" t="s">
        <v>21393</v>
      </c>
      <c r="C259" s="136" t="s">
        <v>1514</v>
      </c>
      <c r="D259" s="136" t="s">
        <v>487</v>
      </c>
      <c r="E259" s="31">
        <v>0.01</v>
      </c>
      <c r="F259" s="136" t="s">
        <v>21394</v>
      </c>
      <c r="G259" s="136" t="s">
        <v>21394</v>
      </c>
      <c r="H259" s="136" t="s">
        <v>21395</v>
      </c>
      <c r="I259" s="136" t="s">
        <v>21395</v>
      </c>
      <c r="J259" s="136" t="s">
        <v>20638</v>
      </c>
    </row>
    <row r="260" spans="1:10" ht="63.75" x14ac:dyDescent="0.2">
      <c r="A260" s="31">
        <v>51</v>
      </c>
      <c r="B260" s="136" t="s">
        <v>21396</v>
      </c>
      <c r="C260" s="136" t="s">
        <v>1514</v>
      </c>
      <c r="D260" s="136" t="s">
        <v>487</v>
      </c>
      <c r="E260" s="31">
        <v>0.03</v>
      </c>
      <c r="F260" s="136" t="s">
        <v>21397</v>
      </c>
      <c r="G260" s="136" t="s">
        <v>21397</v>
      </c>
      <c r="H260" s="136" t="s">
        <v>20600</v>
      </c>
      <c r="I260" s="136" t="s">
        <v>20600</v>
      </c>
      <c r="J260" s="136" t="s">
        <v>20638</v>
      </c>
    </row>
    <row r="261" spans="1:10" ht="76.5" x14ac:dyDescent="0.2">
      <c r="A261" s="31">
        <v>52</v>
      </c>
      <c r="B261" s="14" t="s">
        <v>21398</v>
      </c>
      <c r="C261" s="136" t="s">
        <v>1514</v>
      </c>
      <c r="D261" s="136" t="s">
        <v>487</v>
      </c>
      <c r="E261" s="31">
        <v>0.03</v>
      </c>
      <c r="F261" s="136" t="s">
        <v>21399</v>
      </c>
      <c r="G261" s="136" t="s">
        <v>21400</v>
      </c>
      <c r="H261" s="136" t="s">
        <v>21401</v>
      </c>
      <c r="I261" s="142" t="s">
        <v>21401</v>
      </c>
      <c r="J261" s="142" t="s">
        <v>20900</v>
      </c>
    </row>
    <row r="262" spans="1:10" ht="76.5" x14ac:dyDescent="0.2">
      <c r="A262" s="31">
        <v>53</v>
      </c>
      <c r="B262" s="402" t="s">
        <v>21402</v>
      </c>
      <c r="C262" s="136" t="s">
        <v>1514</v>
      </c>
      <c r="D262" s="136" t="s">
        <v>487</v>
      </c>
      <c r="E262" s="420">
        <v>1.3599999999999999E-2</v>
      </c>
      <c r="F262" s="793" t="s">
        <v>21403</v>
      </c>
      <c r="G262" s="402" t="s">
        <v>21404</v>
      </c>
      <c r="H262" s="402" t="s">
        <v>20659</v>
      </c>
      <c r="I262" s="402" t="s">
        <v>20659</v>
      </c>
      <c r="J262" s="402" t="s">
        <v>20669</v>
      </c>
    </row>
    <row r="263" spans="1:10" ht="38.25" x14ac:dyDescent="0.2">
      <c r="A263" s="31">
        <v>54</v>
      </c>
      <c r="B263" s="402" t="s">
        <v>21405</v>
      </c>
      <c r="C263" s="136" t="s">
        <v>1514</v>
      </c>
      <c r="D263" s="136" t="s">
        <v>487</v>
      </c>
      <c r="E263" s="420">
        <v>1.97</v>
      </c>
      <c r="F263" s="402" t="s">
        <v>21406</v>
      </c>
      <c r="G263" s="402" t="s">
        <v>21406</v>
      </c>
      <c r="H263" s="402" t="s">
        <v>21106</v>
      </c>
      <c r="I263" s="402" t="s">
        <v>21106</v>
      </c>
      <c r="J263" s="402" t="s">
        <v>21407</v>
      </c>
    </row>
    <row r="264" spans="1:10" ht="63.75" x14ac:dyDescent="0.2">
      <c r="A264" s="31">
        <v>55</v>
      </c>
      <c r="B264" s="402" t="s">
        <v>21408</v>
      </c>
      <c r="C264" s="136" t="s">
        <v>1514</v>
      </c>
      <c r="D264" s="136" t="s">
        <v>487</v>
      </c>
      <c r="E264" s="420">
        <v>0.01</v>
      </c>
      <c r="F264" s="402" t="s">
        <v>21409</v>
      </c>
      <c r="G264" s="402" t="s">
        <v>21409</v>
      </c>
      <c r="H264" s="402" t="s">
        <v>20678</v>
      </c>
      <c r="I264" s="402" t="s">
        <v>20678</v>
      </c>
      <c r="J264" s="402" t="s">
        <v>20690</v>
      </c>
    </row>
    <row r="265" spans="1:10" ht="76.5" x14ac:dyDescent="0.2">
      <c r="A265" s="31">
        <v>56</v>
      </c>
      <c r="B265" s="402" t="s">
        <v>21410</v>
      </c>
      <c r="C265" s="136" t="s">
        <v>1514</v>
      </c>
      <c r="D265" s="136" t="s">
        <v>487</v>
      </c>
      <c r="E265" s="420">
        <v>7.2</v>
      </c>
      <c r="F265" s="402" t="s">
        <v>21411</v>
      </c>
      <c r="G265" s="402" t="s">
        <v>21411</v>
      </c>
      <c r="H265" s="402" t="s">
        <v>20659</v>
      </c>
      <c r="I265" s="402" t="s">
        <v>20659</v>
      </c>
      <c r="J265" s="402" t="s">
        <v>20690</v>
      </c>
    </row>
    <row r="266" spans="1:10" ht="63.75" x14ac:dyDescent="0.2">
      <c r="A266" s="31">
        <v>57</v>
      </c>
      <c r="B266" s="402" t="s">
        <v>21412</v>
      </c>
      <c r="C266" s="136" t="s">
        <v>1514</v>
      </c>
      <c r="D266" s="136" t="s">
        <v>487</v>
      </c>
      <c r="E266" s="420">
        <v>0.01</v>
      </c>
      <c r="F266" s="402" t="s">
        <v>21413</v>
      </c>
      <c r="G266" s="402" t="s">
        <v>21413</v>
      </c>
      <c r="H266" s="402" t="s">
        <v>21414</v>
      </c>
      <c r="I266" s="402" t="s">
        <v>21415</v>
      </c>
      <c r="J266" s="402" t="s">
        <v>20694</v>
      </c>
    </row>
    <row r="267" spans="1:10" ht="63.75" x14ac:dyDescent="0.2">
      <c r="A267" s="31">
        <v>58</v>
      </c>
      <c r="B267" s="402" t="s">
        <v>21416</v>
      </c>
      <c r="C267" s="136" t="s">
        <v>1514</v>
      </c>
      <c r="D267" s="136" t="s">
        <v>487</v>
      </c>
      <c r="E267" s="420">
        <v>15</v>
      </c>
      <c r="F267" s="402" t="s">
        <v>21417</v>
      </c>
      <c r="G267" s="402" t="s">
        <v>21417</v>
      </c>
      <c r="H267" s="402" t="s">
        <v>20841</v>
      </c>
      <c r="I267" s="402" t="s">
        <v>20841</v>
      </c>
      <c r="J267" s="402" t="s">
        <v>20694</v>
      </c>
    </row>
    <row r="268" spans="1:10" ht="63.75" x14ac:dyDescent="0.2">
      <c r="A268" s="31">
        <v>59</v>
      </c>
      <c r="B268" s="402" t="s">
        <v>21418</v>
      </c>
      <c r="C268" s="136" t="s">
        <v>1514</v>
      </c>
      <c r="D268" s="136" t="s">
        <v>487</v>
      </c>
      <c r="E268" s="420">
        <v>0.01</v>
      </c>
      <c r="F268" s="402" t="s">
        <v>21419</v>
      </c>
      <c r="G268" s="402" t="s">
        <v>21419</v>
      </c>
      <c r="H268" s="402" t="s">
        <v>21420</v>
      </c>
      <c r="I268" s="402" t="s">
        <v>21420</v>
      </c>
      <c r="J268" s="402" t="s">
        <v>20698</v>
      </c>
    </row>
    <row r="269" spans="1:10" ht="76.5" x14ac:dyDescent="0.2">
      <c r="A269" s="31">
        <v>60</v>
      </c>
      <c r="B269" s="402" t="s">
        <v>21421</v>
      </c>
      <c r="C269" s="136" t="s">
        <v>1514</v>
      </c>
      <c r="D269" s="136" t="s">
        <v>487</v>
      </c>
      <c r="E269" s="33">
        <v>1.15E-2</v>
      </c>
      <c r="F269" s="793" t="s">
        <v>21422</v>
      </c>
      <c r="G269" s="402" t="s">
        <v>21423</v>
      </c>
      <c r="H269" s="402" t="s">
        <v>20513</v>
      </c>
      <c r="I269" s="402" t="s">
        <v>20513</v>
      </c>
      <c r="J269" s="402" t="s">
        <v>21424</v>
      </c>
    </row>
    <row r="270" spans="1:10" ht="38.25" x14ac:dyDescent="0.2">
      <c r="A270" s="185"/>
      <c r="B270" s="166" t="s">
        <v>8955</v>
      </c>
      <c r="C270" s="166">
        <v>60</v>
      </c>
      <c r="D270" s="166"/>
      <c r="E270" s="165">
        <f>SUM(E210:E269)</f>
        <v>79.4392</v>
      </c>
      <c r="F270" s="166"/>
      <c r="G270" s="166"/>
      <c r="H270" s="166"/>
      <c r="I270" s="166"/>
      <c r="J270" s="166"/>
    </row>
    <row r="271" spans="1:10" ht="51" x14ac:dyDescent="0.2">
      <c r="A271" s="31">
        <v>1</v>
      </c>
      <c r="B271" s="136" t="s">
        <v>21425</v>
      </c>
      <c r="C271" s="136" t="s">
        <v>1514</v>
      </c>
      <c r="D271" s="136" t="s">
        <v>963</v>
      </c>
      <c r="E271" s="31">
        <v>1</v>
      </c>
      <c r="F271" s="136" t="s">
        <v>21426</v>
      </c>
      <c r="G271" s="136" t="s">
        <v>21427</v>
      </c>
      <c r="H271" s="136" t="s">
        <v>20460</v>
      </c>
      <c r="I271" s="136" t="s">
        <v>20460</v>
      </c>
      <c r="J271" s="136" t="s">
        <v>21428</v>
      </c>
    </row>
    <row r="272" spans="1:10" ht="102" x14ac:dyDescent="0.2">
      <c r="A272" s="31">
        <v>2</v>
      </c>
      <c r="B272" s="136" t="s">
        <v>21429</v>
      </c>
      <c r="C272" s="136" t="s">
        <v>1514</v>
      </c>
      <c r="D272" s="136" t="s">
        <v>963</v>
      </c>
      <c r="E272" s="31">
        <v>0.5</v>
      </c>
      <c r="F272" s="136" t="s">
        <v>21430</v>
      </c>
      <c r="G272" s="136" t="s">
        <v>21431</v>
      </c>
      <c r="H272" s="136" t="s">
        <v>21432</v>
      </c>
      <c r="I272" s="136" t="s">
        <v>21432</v>
      </c>
      <c r="J272" s="136" t="s">
        <v>21239</v>
      </c>
    </row>
    <row r="273" spans="1:10" ht="51" x14ac:dyDescent="0.2">
      <c r="A273" s="31">
        <v>3</v>
      </c>
      <c r="B273" s="136" t="s">
        <v>21433</v>
      </c>
      <c r="C273" s="136" t="s">
        <v>1514</v>
      </c>
      <c r="D273" s="136" t="s">
        <v>963</v>
      </c>
      <c r="E273" s="31">
        <v>0.02</v>
      </c>
      <c r="F273" s="136" t="s">
        <v>21434</v>
      </c>
      <c r="G273" s="136" t="s">
        <v>20789</v>
      </c>
      <c r="H273" s="136" t="s">
        <v>21435</v>
      </c>
      <c r="I273" s="136" t="s">
        <v>20776</v>
      </c>
      <c r="J273" s="136" t="s">
        <v>21436</v>
      </c>
    </row>
    <row r="274" spans="1:10" ht="76.5" x14ac:dyDescent="0.2">
      <c r="A274" s="31">
        <v>4</v>
      </c>
      <c r="B274" s="136" t="s">
        <v>21437</v>
      </c>
      <c r="C274" s="136" t="s">
        <v>1514</v>
      </c>
      <c r="D274" s="136" t="s">
        <v>963</v>
      </c>
      <c r="E274" s="31">
        <v>0.02</v>
      </c>
      <c r="F274" s="136" t="s">
        <v>21438</v>
      </c>
      <c r="G274" s="136" t="s">
        <v>21439</v>
      </c>
      <c r="H274" s="136" t="s">
        <v>20600</v>
      </c>
      <c r="I274" s="136" t="s">
        <v>20600</v>
      </c>
      <c r="J274" s="136" t="s">
        <v>21436</v>
      </c>
    </row>
    <row r="275" spans="1:10" ht="38.25" x14ac:dyDescent="0.2">
      <c r="A275" s="31">
        <v>5</v>
      </c>
      <c r="B275" s="136" t="s">
        <v>21440</v>
      </c>
      <c r="C275" s="136" t="s">
        <v>1514</v>
      </c>
      <c r="D275" s="136" t="s">
        <v>963</v>
      </c>
      <c r="E275" s="31">
        <v>0.02</v>
      </c>
      <c r="F275" s="136" t="s">
        <v>21441</v>
      </c>
      <c r="G275" s="136" t="s">
        <v>21442</v>
      </c>
      <c r="H275" s="136" t="s">
        <v>21443</v>
      </c>
      <c r="I275" s="136" t="s">
        <v>20776</v>
      </c>
      <c r="J275" s="136" t="s">
        <v>21436</v>
      </c>
    </row>
    <row r="276" spans="1:10" ht="63.75" x14ac:dyDescent="0.2">
      <c r="A276" s="31">
        <v>6</v>
      </c>
      <c r="B276" s="136" t="s">
        <v>21444</v>
      </c>
      <c r="C276" s="136" t="s">
        <v>1514</v>
      </c>
      <c r="D276" s="136" t="s">
        <v>963</v>
      </c>
      <c r="E276" s="31">
        <v>0.02</v>
      </c>
      <c r="F276" s="136" t="s">
        <v>21445</v>
      </c>
      <c r="G276" s="136" t="s">
        <v>21446</v>
      </c>
      <c r="H276" s="136" t="s">
        <v>20600</v>
      </c>
      <c r="I276" s="136" t="s">
        <v>20600</v>
      </c>
      <c r="J276" s="136" t="s">
        <v>21436</v>
      </c>
    </row>
    <row r="277" spans="1:10" ht="63.75" x14ac:dyDescent="0.2">
      <c r="A277" s="31">
        <v>7</v>
      </c>
      <c r="B277" s="136" t="s">
        <v>21447</v>
      </c>
      <c r="C277" s="136" t="s">
        <v>1514</v>
      </c>
      <c r="D277" s="136" t="s">
        <v>963</v>
      </c>
      <c r="E277" s="31">
        <v>1</v>
      </c>
      <c r="F277" s="136" t="s">
        <v>21448</v>
      </c>
      <c r="G277" s="136" t="s">
        <v>21449</v>
      </c>
      <c r="H277" s="136" t="s">
        <v>21450</v>
      </c>
      <c r="I277" s="136" t="s">
        <v>21450</v>
      </c>
      <c r="J277" s="136" t="s">
        <v>20613</v>
      </c>
    </row>
    <row r="278" spans="1:10" ht="51" x14ac:dyDescent="0.2">
      <c r="A278" s="31">
        <v>8</v>
      </c>
      <c r="B278" s="136" t="s">
        <v>21451</v>
      </c>
      <c r="C278" s="136" t="s">
        <v>1514</v>
      </c>
      <c r="D278" s="136" t="s">
        <v>963</v>
      </c>
      <c r="E278" s="31">
        <v>0.8</v>
      </c>
      <c r="F278" s="136" t="s">
        <v>21452</v>
      </c>
      <c r="G278" s="136" t="s">
        <v>21453</v>
      </c>
      <c r="H278" s="136" t="s">
        <v>20595</v>
      </c>
      <c r="I278" s="136" t="s">
        <v>20595</v>
      </c>
      <c r="J278" s="136" t="s">
        <v>21454</v>
      </c>
    </row>
    <row r="279" spans="1:10" ht="38.25" x14ac:dyDescent="0.2">
      <c r="A279" s="31">
        <v>9</v>
      </c>
      <c r="B279" s="136" t="s">
        <v>21455</v>
      </c>
      <c r="C279" s="136" t="s">
        <v>1514</v>
      </c>
      <c r="D279" s="136" t="s">
        <v>963</v>
      </c>
      <c r="E279" s="31">
        <v>0.05</v>
      </c>
      <c r="F279" s="136" t="s">
        <v>21456</v>
      </c>
      <c r="G279" s="136" t="s">
        <v>21457</v>
      </c>
      <c r="H279" s="136" t="s">
        <v>21458</v>
      </c>
      <c r="I279" s="136" t="s">
        <v>21459</v>
      </c>
      <c r="J279" s="136" t="s">
        <v>21460</v>
      </c>
    </row>
    <row r="280" spans="1:10" ht="38.25" x14ac:dyDescent="0.2">
      <c r="A280" s="31">
        <v>10</v>
      </c>
      <c r="B280" s="136" t="s">
        <v>21461</v>
      </c>
      <c r="C280" s="136" t="s">
        <v>1514</v>
      </c>
      <c r="D280" s="136" t="s">
        <v>963</v>
      </c>
      <c r="E280" s="31">
        <v>0.8</v>
      </c>
      <c r="F280" s="136" t="s">
        <v>21462</v>
      </c>
      <c r="G280" s="136" t="s">
        <v>21463</v>
      </c>
      <c r="H280" s="136" t="s">
        <v>21464</v>
      </c>
      <c r="I280" s="136" t="s">
        <v>21459</v>
      </c>
      <c r="J280" s="136" t="s">
        <v>21272</v>
      </c>
    </row>
    <row r="281" spans="1:10" ht="38.25" x14ac:dyDescent="0.2">
      <c r="A281" s="31">
        <v>11</v>
      </c>
      <c r="B281" s="136" t="s">
        <v>21465</v>
      </c>
      <c r="C281" s="136" t="s">
        <v>1514</v>
      </c>
      <c r="D281" s="136" t="s">
        <v>963</v>
      </c>
      <c r="E281" s="31">
        <v>0.8</v>
      </c>
      <c r="F281" s="136" t="s">
        <v>21466</v>
      </c>
      <c r="G281" s="136" t="s">
        <v>21467</v>
      </c>
      <c r="H281" s="136" t="s">
        <v>21468</v>
      </c>
      <c r="I281" s="136" t="s">
        <v>21063</v>
      </c>
      <c r="J281" s="136" t="s">
        <v>21272</v>
      </c>
    </row>
    <row r="282" spans="1:10" ht="38.25" x14ac:dyDescent="0.2">
      <c r="A282" s="31">
        <v>12</v>
      </c>
      <c r="B282" s="136" t="s">
        <v>21469</v>
      </c>
      <c r="C282" s="136" t="s">
        <v>1514</v>
      </c>
      <c r="D282" s="136" t="s">
        <v>963</v>
      </c>
      <c r="E282" s="31">
        <v>0.02</v>
      </c>
      <c r="F282" s="136" t="s">
        <v>21470</v>
      </c>
      <c r="G282" s="136" t="s">
        <v>21471</v>
      </c>
      <c r="H282" s="136" t="s">
        <v>21472</v>
      </c>
      <c r="I282" s="136" t="s">
        <v>21063</v>
      </c>
      <c r="J282" s="136" t="s">
        <v>21272</v>
      </c>
    </row>
    <row r="283" spans="1:10" ht="63.75" x14ac:dyDescent="0.2">
      <c r="A283" s="31">
        <v>13</v>
      </c>
      <c r="B283" s="136" t="s">
        <v>21473</v>
      </c>
      <c r="C283" s="136" t="s">
        <v>1514</v>
      </c>
      <c r="D283" s="136" t="s">
        <v>963</v>
      </c>
      <c r="E283" s="31">
        <v>0.05</v>
      </c>
      <c r="F283" s="136" t="s">
        <v>21474</v>
      </c>
      <c r="G283" s="136" t="s">
        <v>21475</v>
      </c>
      <c r="H283" s="136" t="s">
        <v>21237</v>
      </c>
      <c r="I283" s="136" t="s">
        <v>21238</v>
      </c>
      <c r="J283" s="136" t="s">
        <v>21476</v>
      </c>
    </row>
    <row r="284" spans="1:10" ht="38.25" x14ac:dyDescent="0.2">
      <c r="A284" s="31">
        <v>14</v>
      </c>
      <c r="B284" s="136" t="s">
        <v>21477</v>
      </c>
      <c r="C284" s="136" t="s">
        <v>1514</v>
      </c>
      <c r="D284" s="136" t="s">
        <v>963</v>
      </c>
      <c r="E284" s="31">
        <v>1</v>
      </c>
      <c r="F284" s="136" t="s">
        <v>21478</v>
      </c>
      <c r="G284" s="136" t="s">
        <v>21479</v>
      </c>
      <c r="H284" s="136" t="s">
        <v>21480</v>
      </c>
      <c r="I284" s="136" t="s">
        <v>21481</v>
      </c>
      <c r="J284" s="136" t="s">
        <v>21482</v>
      </c>
    </row>
    <row r="285" spans="1:10" ht="76.5" x14ac:dyDescent="0.2">
      <c r="A285" s="31">
        <v>15</v>
      </c>
      <c r="B285" s="136" t="s">
        <v>21483</v>
      </c>
      <c r="C285" s="136" t="s">
        <v>1514</v>
      </c>
      <c r="D285" s="136" t="s">
        <v>963</v>
      </c>
      <c r="E285" s="31">
        <v>1.9</v>
      </c>
      <c r="F285" s="136" t="s">
        <v>21484</v>
      </c>
      <c r="G285" s="136" t="s">
        <v>21485</v>
      </c>
      <c r="H285" s="136" t="s">
        <v>21486</v>
      </c>
      <c r="I285" s="136" t="s">
        <v>21486</v>
      </c>
      <c r="J285" s="136" t="s">
        <v>21267</v>
      </c>
    </row>
    <row r="286" spans="1:10" ht="89.25" x14ac:dyDescent="0.2">
      <c r="A286" s="31">
        <v>16</v>
      </c>
      <c r="B286" s="136" t="s">
        <v>21487</v>
      </c>
      <c r="C286" s="136" t="s">
        <v>1514</v>
      </c>
      <c r="D286" s="136" t="s">
        <v>963</v>
      </c>
      <c r="E286" s="31">
        <v>0.06</v>
      </c>
      <c r="F286" s="136" t="s">
        <v>21488</v>
      </c>
      <c r="G286" s="136" t="s">
        <v>21489</v>
      </c>
      <c r="H286" s="136" t="s">
        <v>20560</v>
      </c>
      <c r="I286" s="136" t="s">
        <v>20561</v>
      </c>
      <c r="J286" s="136" t="s">
        <v>21490</v>
      </c>
    </row>
    <row r="287" spans="1:10" ht="38.25" x14ac:dyDescent="0.2">
      <c r="A287" s="31">
        <v>17</v>
      </c>
      <c r="B287" s="136" t="s">
        <v>21491</v>
      </c>
      <c r="C287" s="136" t="s">
        <v>1514</v>
      </c>
      <c r="D287" s="136" t="s">
        <v>963</v>
      </c>
      <c r="E287" s="31">
        <v>0.04</v>
      </c>
      <c r="F287" s="136" t="s">
        <v>21492</v>
      </c>
      <c r="G287" s="136" t="s">
        <v>21493</v>
      </c>
      <c r="H287" s="136" t="s">
        <v>21494</v>
      </c>
      <c r="I287" s="136" t="s">
        <v>21495</v>
      </c>
      <c r="J287" s="136" t="s">
        <v>21496</v>
      </c>
    </row>
    <row r="288" spans="1:10" ht="63.75" x14ac:dyDescent="0.2">
      <c r="A288" s="31">
        <v>18</v>
      </c>
      <c r="B288" s="136" t="s">
        <v>21497</v>
      </c>
      <c r="C288" s="136" t="s">
        <v>1514</v>
      </c>
      <c r="D288" s="136" t="s">
        <v>963</v>
      </c>
      <c r="E288" s="31">
        <v>0.02</v>
      </c>
      <c r="F288" s="136" t="s">
        <v>21498</v>
      </c>
      <c r="G288" s="136" t="s">
        <v>21499</v>
      </c>
      <c r="H288" s="136" t="s">
        <v>21500</v>
      </c>
      <c r="I288" s="136" t="s">
        <v>21500</v>
      </c>
      <c r="J288" s="136" t="s">
        <v>21501</v>
      </c>
    </row>
    <row r="289" spans="1:10" ht="63.75" x14ac:dyDescent="0.2">
      <c r="A289" s="31">
        <v>19</v>
      </c>
      <c r="B289" s="136" t="s">
        <v>21502</v>
      </c>
      <c r="C289" s="136" t="s">
        <v>1514</v>
      </c>
      <c r="D289" s="136" t="s">
        <v>963</v>
      </c>
      <c r="E289" s="31">
        <v>0.02</v>
      </c>
      <c r="F289" s="136" t="s">
        <v>21503</v>
      </c>
      <c r="G289" s="136" t="s">
        <v>21504</v>
      </c>
      <c r="H289" s="136" t="s">
        <v>20460</v>
      </c>
      <c r="I289" s="136" t="s">
        <v>20460</v>
      </c>
      <c r="J289" s="136" t="s">
        <v>21501</v>
      </c>
    </row>
    <row r="290" spans="1:10" ht="63.75" x14ac:dyDescent="0.2">
      <c r="A290" s="31">
        <v>20</v>
      </c>
      <c r="B290" s="136" t="s">
        <v>21473</v>
      </c>
      <c r="C290" s="136" t="s">
        <v>1514</v>
      </c>
      <c r="D290" s="136" t="s">
        <v>963</v>
      </c>
      <c r="E290" s="31">
        <v>0.02</v>
      </c>
      <c r="F290" s="136" t="s">
        <v>21505</v>
      </c>
      <c r="G290" s="136" t="s">
        <v>21506</v>
      </c>
      <c r="H290" s="136" t="s">
        <v>21249</v>
      </c>
      <c r="I290" s="136" t="s">
        <v>21249</v>
      </c>
      <c r="J290" s="136" t="s">
        <v>21507</v>
      </c>
    </row>
    <row r="291" spans="1:10" ht="89.25" x14ac:dyDescent="0.2">
      <c r="A291" s="31">
        <v>21</v>
      </c>
      <c r="B291" s="136" t="s">
        <v>21508</v>
      </c>
      <c r="C291" s="136" t="s">
        <v>1514</v>
      </c>
      <c r="D291" s="136" t="s">
        <v>963</v>
      </c>
      <c r="E291" s="31">
        <v>0.02</v>
      </c>
      <c r="F291" s="136" t="s">
        <v>21509</v>
      </c>
      <c r="G291" s="136" t="s">
        <v>21510</v>
      </c>
      <c r="H291" s="136" t="s">
        <v>20738</v>
      </c>
      <c r="I291" s="136" t="s">
        <v>20465</v>
      </c>
      <c r="J291" s="136" t="s">
        <v>21298</v>
      </c>
    </row>
    <row r="292" spans="1:10" ht="63.75" x14ac:dyDescent="0.2">
      <c r="A292" s="31">
        <v>22</v>
      </c>
      <c r="B292" s="136" t="s">
        <v>21511</v>
      </c>
      <c r="C292" s="136" t="s">
        <v>1514</v>
      </c>
      <c r="D292" s="136" t="s">
        <v>963</v>
      </c>
      <c r="E292" s="31">
        <v>0.01</v>
      </c>
      <c r="F292" s="136" t="s">
        <v>21512</v>
      </c>
      <c r="G292" s="136" t="s">
        <v>21513</v>
      </c>
      <c r="H292" s="136" t="s">
        <v>21262</v>
      </c>
      <c r="I292" s="136" t="s">
        <v>21262</v>
      </c>
      <c r="J292" s="136" t="s">
        <v>21514</v>
      </c>
    </row>
    <row r="293" spans="1:10" ht="51" x14ac:dyDescent="0.2">
      <c r="A293" s="31">
        <v>23</v>
      </c>
      <c r="B293" s="136" t="s">
        <v>21515</v>
      </c>
      <c r="C293" s="136" t="s">
        <v>1514</v>
      </c>
      <c r="D293" s="136" t="s">
        <v>963</v>
      </c>
      <c r="E293" s="31">
        <v>0.02</v>
      </c>
      <c r="F293" s="136" t="s">
        <v>21516</v>
      </c>
      <c r="G293" s="136" t="s">
        <v>21517</v>
      </c>
      <c r="H293" s="136" t="s">
        <v>20928</v>
      </c>
      <c r="I293" s="136" t="s">
        <v>20928</v>
      </c>
      <c r="J293" s="136" t="s">
        <v>21518</v>
      </c>
    </row>
    <row r="294" spans="1:10" ht="38.25" x14ac:dyDescent="0.2">
      <c r="A294" s="31">
        <v>24</v>
      </c>
      <c r="B294" s="136" t="s">
        <v>21519</v>
      </c>
      <c r="C294" s="136" t="s">
        <v>1514</v>
      </c>
      <c r="D294" s="136" t="s">
        <v>963</v>
      </c>
      <c r="E294" s="31">
        <v>15.3</v>
      </c>
      <c r="F294" s="136" t="s">
        <v>21520</v>
      </c>
      <c r="G294" s="136" t="s">
        <v>21521</v>
      </c>
      <c r="H294" s="136" t="s">
        <v>21522</v>
      </c>
      <c r="I294" s="136" t="s">
        <v>21495</v>
      </c>
      <c r="J294" s="136" t="s">
        <v>21523</v>
      </c>
    </row>
    <row r="295" spans="1:10" ht="38.25" x14ac:dyDescent="0.2">
      <c r="A295" s="31">
        <v>25</v>
      </c>
      <c r="B295" s="136" t="s">
        <v>21524</v>
      </c>
      <c r="C295" s="136" t="s">
        <v>1514</v>
      </c>
      <c r="D295" s="136" t="s">
        <v>963</v>
      </c>
      <c r="E295" s="31">
        <v>30.9</v>
      </c>
      <c r="F295" s="136" t="s">
        <v>21525</v>
      </c>
      <c r="G295" s="136" t="s">
        <v>21526</v>
      </c>
      <c r="H295" s="136" t="s">
        <v>21527</v>
      </c>
      <c r="I295" s="136" t="s">
        <v>21285</v>
      </c>
      <c r="J295" s="136" t="s">
        <v>21528</v>
      </c>
    </row>
    <row r="296" spans="1:10" ht="63.75" x14ac:dyDescent="0.2">
      <c r="A296" s="31">
        <v>26</v>
      </c>
      <c r="B296" s="136" t="s">
        <v>21529</v>
      </c>
      <c r="C296" s="136" t="s">
        <v>1514</v>
      </c>
      <c r="D296" s="136" t="s">
        <v>963</v>
      </c>
      <c r="E296" s="31">
        <v>0.02</v>
      </c>
      <c r="F296" s="136" t="s">
        <v>21530</v>
      </c>
      <c r="G296" s="136" t="s">
        <v>21531</v>
      </c>
      <c r="H296" s="136" t="s">
        <v>20977</v>
      </c>
      <c r="I296" s="136" t="s">
        <v>20977</v>
      </c>
      <c r="J296" s="136" t="s">
        <v>21215</v>
      </c>
    </row>
    <row r="297" spans="1:10" ht="25.5" x14ac:dyDescent="0.2">
      <c r="A297" s="31">
        <v>27</v>
      </c>
      <c r="B297" s="136" t="s">
        <v>21532</v>
      </c>
      <c r="C297" s="136" t="s">
        <v>1514</v>
      </c>
      <c r="D297" s="136" t="s">
        <v>963</v>
      </c>
      <c r="E297" s="31">
        <v>0.03</v>
      </c>
      <c r="F297" s="136" t="s">
        <v>21533</v>
      </c>
      <c r="G297" s="136" t="s">
        <v>21534</v>
      </c>
      <c r="H297" s="136" t="s">
        <v>8524</v>
      </c>
      <c r="I297" s="136" t="s">
        <v>8524</v>
      </c>
      <c r="J297" s="136" t="s">
        <v>20861</v>
      </c>
    </row>
    <row r="298" spans="1:10" ht="63.75" x14ac:dyDescent="0.2">
      <c r="A298" s="31">
        <v>28</v>
      </c>
      <c r="B298" s="136" t="s">
        <v>21535</v>
      </c>
      <c r="C298" s="136" t="s">
        <v>1514</v>
      </c>
      <c r="D298" s="136" t="s">
        <v>963</v>
      </c>
      <c r="E298" s="31">
        <v>0.02</v>
      </c>
      <c r="F298" s="136" t="s">
        <v>21536</v>
      </c>
      <c r="G298" s="136" t="s">
        <v>21537</v>
      </c>
      <c r="H298" s="136" t="s">
        <v>21249</v>
      </c>
      <c r="I298" s="136" t="s">
        <v>21249</v>
      </c>
      <c r="J298" s="136" t="s">
        <v>20763</v>
      </c>
    </row>
    <row r="299" spans="1:10" ht="38.25" x14ac:dyDescent="0.2">
      <c r="A299" s="31">
        <v>29</v>
      </c>
      <c r="B299" s="136" t="s">
        <v>21538</v>
      </c>
      <c r="C299" s="136" t="s">
        <v>1514</v>
      </c>
      <c r="D299" s="136" t="s">
        <v>963</v>
      </c>
      <c r="E299" s="31">
        <v>0.02</v>
      </c>
      <c r="F299" s="136" t="s">
        <v>21539</v>
      </c>
      <c r="G299" s="136" t="s">
        <v>21540</v>
      </c>
      <c r="H299" s="136" t="s">
        <v>21541</v>
      </c>
      <c r="I299" s="136" t="s">
        <v>21541</v>
      </c>
      <c r="J299" s="136" t="s">
        <v>20763</v>
      </c>
    </row>
    <row r="300" spans="1:10" ht="38.25" x14ac:dyDescent="0.2">
      <c r="A300" s="31">
        <v>30</v>
      </c>
      <c r="B300" s="136" t="s">
        <v>21542</v>
      </c>
      <c r="C300" s="136" t="s">
        <v>1514</v>
      </c>
      <c r="D300" s="136" t="s">
        <v>963</v>
      </c>
      <c r="E300" s="31">
        <v>0.02</v>
      </c>
      <c r="F300" s="136" t="s">
        <v>21543</v>
      </c>
      <c r="G300" s="136" t="s">
        <v>21544</v>
      </c>
      <c r="H300" s="136" t="s">
        <v>21003</v>
      </c>
      <c r="I300" s="136" t="s">
        <v>21003</v>
      </c>
      <c r="J300" s="136" t="s">
        <v>21337</v>
      </c>
    </row>
    <row r="301" spans="1:10" ht="38.25" x14ac:dyDescent="0.2">
      <c r="A301" s="31">
        <v>31</v>
      </c>
      <c r="B301" s="136" t="s">
        <v>21545</v>
      </c>
      <c r="C301" s="136" t="s">
        <v>1514</v>
      </c>
      <c r="D301" s="136" t="s">
        <v>963</v>
      </c>
      <c r="E301" s="31">
        <v>5.2225000000000001</v>
      </c>
      <c r="F301" s="136" t="s">
        <v>21546</v>
      </c>
      <c r="G301" s="136" t="s">
        <v>21547</v>
      </c>
      <c r="H301" s="136" t="s">
        <v>21063</v>
      </c>
      <c r="I301" s="136" t="s">
        <v>21063</v>
      </c>
      <c r="J301" s="136" t="s">
        <v>21548</v>
      </c>
    </row>
    <row r="302" spans="1:10" ht="63.75" x14ac:dyDescent="0.2">
      <c r="A302" s="31">
        <v>32</v>
      </c>
      <c r="B302" s="136" t="s">
        <v>21549</v>
      </c>
      <c r="C302" s="136" t="s">
        <v>1514</v>
      </c>
      <c r="D302" s="136" t="s">
        <v>963</v>
      </c>
      <c r="E302" s="31">
        <v>7.6</v>
      </c>
      <c r="F302" s="136" t="s">
        <v>21550</v>
      </c>
      <c r="G302" s="136" t="s">
        <v>21551</v>
      </c>
      <c r="H302" s="136" t="s">
        <v>21552</v>
      </c>
      <c r="I302" s="136" t="s">
        <v>21553</v>
      </c>
      <c r="J302" s="136" t="s">
        <v>20881</v>
      </c>
    </row>
    <row r="303" spans="1:10" ht="51" x14ac:dyDescent="0.2">
      <c r="A303" s="31">
        <v>33</v>
      </c>
      <c r="B303" s="136" t="s">
        <v>21554</v>
      </c>
      <c r="C303" s="136" t="s">
        <v>1514</v>
      </c>
      <c r="D303" s="136" t="s">
        <v>963</v>
      </c>
      <c r="E303" s="31">
        <v>0.6</v>
      </c>
      <c r="F303" s="136" t="s">
        <v>21555</v>
      </c>
      <c r="G303" s="136" t="s">
        <v>21556</v>
      </c>
      <c r="H303" s="136" t="s">
        <v>21262</v>
      </c>
      <c r="I303" s="136" t="s">
        <v>21262</v>
      </c>
      <c r="J303" s="136" t="s">
        <v>20613</v>
      </c>
    </row>
    <row r="304" spans="1:10" ht="89.25" x14ac:dyDescent="0.2">
      <c r="A304" s="31">
        <v>34</v>
      </c>
      <c r="B304" s="136" t="s">
        <v>21557</v>
      </c>
      <c r="C304" s="136" t="s">
        <v>1514</v>
      </c>
      <c r="D304" s="136" t="s">
        <v>963</v>
      </c>
      <c r="E304" s="31">
        <v>1</v>
      </c>
      <c r="F304" s="136" t="s">
        <v>21558</v>
      </c>
      <c r="G304" s="136" t="s">
        <v>21559</v>
      </c>
      <c r="H304" s="136" t="s">
        <v>20509</v>
      </c>
      <c r="I304" s="136" t="s">
        <v>20509</v>
      </c>
      <c r="J304" s="136" t="s">
        <v>20618</v>
      </c>
    </row>
    <row r="305" spans="1:10" ht="38.25" x14ac:dyDescent="0.2">
      <c r="A305" s="31">
        <v>35</v>
      </c>
      <c r="B305" s="136" t="s">
        <v>21560</v>
      </c>
      <c r="C305" s="136" t="s">
        <v>1514</v>
      </c>
      <c r="D305" s="136" t="s">
        <v>963</v>
      </c>
      <c r="E305" s="31">
        <v>0.72</v>
      </c>
      <c r="F305" s="136" t="s">
        <v>21561</v>
      </c>
      <c r="G305" s="136" t="s">
        <v>21561</v>
      </c>
      <c r="H305" s="136" t="s">
        <v>20749</v>
      </c>
      <c r="I305" s="136" t="s">
        <v>20749</v>
      </c>
      <c r="J305" s="136" t="s">
        <v>20800</v>
      </c>
    </row>
    <row r="306" spans="1:10" ht="89.25" x14ac:dyDescent="0.2">
      <c r="A306" s="31">
        <v>36</v>
      </c>
      <c r="B306" s="14" t="s">
        <v>21562</v>
      </c>
      <c r="C306" s="136" t="s">
        <v>1514</v>
      </c>
      <c r="D306" s="136" t="s">
        <v>963</v>
      </c>
      <c r="E306" s="31">
        <v>13.7</v>
      </c>
      <c r="F306" s="136" t="s">
        <v>21563</v>
      </c>
      <c r="G306" s="136" t="s">
        <v>21564</v>
      </c>
      <c r="H306" s="136" t="s">
        <v>21565</v>
      </c>
      <c r="I306" s="142" t="s">
        <v>20776</v>
      </c>
      <c r="J306" s="142" t="s">
        <v>20900</v>
      </c>
    </row>
    <row r="307" spans="1:10" ht="51" x14ac:dyDescent="0.2">
      <c r="A307" s="31">
        <v>37</v>
      </c>
      <c r="B307" s="3" t="s">
        <v>21566</v>
      </c>
      <c r="C307" s="136" t="s">
        <v>1514</v>
      </c>
      <c r="D307" s="136" t="s">
        <v>963</v>
      </c>
      <c r="E307" s="29">
        <v>3.35</v>
      </c>
      <c r="F307" s="142" t="s">
        <v>21567</v>
      </c>
      <c r="G307" s="142" t="s">
        <v>21568</v>
      </c>
      <c r="H307" s="142" t="s">
        <v>20523</v>
      </c>
      <c r="I307" s="142" t="s">
        <v>20523</v>
      </c>
      <c r="J307" s="142" t="s">
        <v>20900</v>
      </c>
    </row>
    <row r="308" spans="1:10" ht="38.25" x14ac:dyDescent="0.2">
      <c r="A308" s="185"/>
      <c r="B308" s="166" t="s">
        <v>21569</v>
      </c>
      <c r="C308" s="166">
        <v>37</v>
      </c>
      <c r="D308" s="166"/>
      <c r="E308" s="165">
        <f>SUM(E271:E307)</f>
        <v>86.712499999999991</v>
      </c>
      <c r="F308" s="166"/>
      <c r="G308" s="166"/>
      <c r="H308" s="166"/>
      <c r="I308" s="166"/>
      <c r="J308" s="166"/>
    </row>
    <row r="309" spans="1:10" ht="89.25" x14ac:dyDescent="0.2">
      <c r="A309" s="31">
        <v>1</v>
      </c>
      <c r="B309" s="136" t="s">
        <v>21570</v>
      </c>
      <c r="C309" s="136" t="s">
        <v>1514</v>
      </c>
      <c r="D309" s="136" t="s">
        <v>504</v>
      </c>
      <c r="E309" s="31">
        <v>5</v>
      </c>
      <c r="F309" s="136" t="s">
        <v>21571</v>
      </c>
      <c r="G309" s="136" t="s">
        <v>21572</v>
      </c>
      <c r="H309" s="136" t="s">
        <v>21573</v>
      </c>
      <c r="I309" s="136" t="s">
        <v>20828</v>
      </c>
      <c r="J309" s="136" t="s">
        <v>21574</v>
      </c>
    </row>
    <row r="310" spans="1:10" ht="38.25" x14ac:dyDescent="0.2">
      <c r="A310" s="31">
        <v>2</v>
      </c>
      <c r="B310" s="136" t="s">
        <v>21575</v>
      </c>
      <c r="C310" s="136" t="s">
        <v>1514</v>
      </c>
      <c r="D310" s="136" t="s">
        <v>504</v>
      </c>
      <c r="E310" s="31">
        <v>6.6383999999999999</v>
      </c>
      <c r="F310" s="136" t="s">
        <v>21576</v>
      </c>
      <c r="G310" s="136" t="s">
        <v>21577</v>
      </c>
      <c r="H310" s="136" t="s">
        <v>21578</v>
      </c>
      <c r="I310" s="136" t="s">
        <v>21072</v>
      </c>
      <c r="J310" s="136" t="s">
        <v>21574</v>
      </c>
    </row>
    <row r="311" spans="1:10" ht="63.75" x14ac:dyDescent="0.2">
      <c r="A311" s="31">
        <v>3</v>
      </c>
      <c r="B311" s="136" t="s">
        <v>21579</v>
      </c>
      <c r="C311" s="136" t="s">
        <v>1514</v>
      </c>
      <c r="D311" s="136" t="s">
        <v>504</v>
      </c>
      <c r="E311" s="31">
        <v>1</v>
      </c>
      <c r="F311" s="136" t="s">
        <v>21580</v>
      </c>
      <c r="G311" s="136" t="s">
        <v>21581</v>
      </c>
      <c r="H311" s="136" t="s">
        <v>21262</v>
      </c>
      <c r="I311" s="136" t="s">
        <v>21262</v>
      </c>
      <c r="J311" s="136" t="s">
        <v>20613</v>
      </c>
    </row>
    <row r="312" spans="1:10" ht="51" x14ac:dyDescent="0.2">
      <c r="A312" s="31">
        <v>4</v>
      </c>
      <c r="B312" s="136" t="s">
        <v>21582</v>
      </c>
      <c r="C312" s="136" t="s">
        <v>1514</v>
      </c>
      <c r="D312" s="136" t="s">
        <v>504</v>
      </c>
      <c r="E312" s="31">
        <v>0.1</v>
      </c>
      <c r="F312" s="136" t="s">
        <v>21583</v>
      </c>
      <c r="G312" s="136" t="s">
        <v>21584</v>
      </c>
      <c r="H312" s="136" t="s">
        <v>21585</v>
      </c>
      <c r="I312" s="136" t="s">
        <v>20935</v>
      </c>
      <c r="J312" s="136" t="s">
        <v>20623</v>
      </c>
    </row>
    <row r="313" spans="1:10" ht="38.25" x14ac:dyDescent="0.2">
      <c r="A313" s="31">
        <v>5</v>
      </c>
      <c r="B313" s="136" t="s">
        <v>21586</v>
      </c>
      <c r="C313" s="136" t="s">
        <v>1514</v>
      </c>
      <c r="D313" s="136" t="s">
        <v>504</v>
      </c>
      <c r="E313" s="31">
        <v>0.1</v>
      </c>
      <c r="F313" s="136" t="s">
        <v>21587</v>
      </c>
      <c r="G313" s="136" t="s">
        <v>21588</v>
      </c>
      <c r="H313" s="136" t="s">
        <v>21589</v>
      </c>
      <c r="I313" s="136" t="s">
        <v>20617</v>
      </c>
      <c r="J313" s="136" t="s">
        <v>20800</v>
      </c>
    </row>
    <row r="314" spans="1:10" ht="76.5" x14ac:dyDescent="0.2">
      <c r="A314" s="31">
        <v>6</v>
      </c>
      <c r="B314" s="136" t="s">
        <v>21590</v>
      </c>
      <c r="C314" s="136" t="s">
        <v>1514</v>
      </c>
      <c r="D314" s="136" t="s">
        <v>504</v>
      </c>
      <c r="E314" s="31">
        <v>0.8</v>
      </c>
      <c r="F314" s="136"/>
      <c r="G314" s="136" t="s">
        <v>21591</v>
      </c>
      <c r="H314" s="136" t="s">
        <v>21592</v>
      </c>
      <c r="I314" s="136" t="s">
        <v>21592</v>
      </c>
      <c r="J314" s="136" t="s">
        <v>20690</v>
      </c>
    </row>
    <row r="315" spans="1:10" ht="38.25" x14ac:dyDescent="0.2">
      <c r="A315" s="185"/>
      <c r="B315" s="166" t="s">
        <v>21593</v>
      </c>
      <c r="C315" s="166">
        <v>6</v>
      </c>
      <c r="D315" s="166"/>
      <c r="E315" s="165">
        <f>SUM(E309:E314)</f>
        <v>13.638400000000001</v>
      </c>
      <c r="F315" s="166"/>
      <c r="G315" s="166"/>
      <c r="H315" s="166"/>
      <c r="I315" s="166"/>
      <c r="J315" s="166"/>
    </row>
    <row r="316" spans="1:10" ht="38.25" x14ac:dyDescent="0.2">
      <c r="A316" s="31">
        <v>1</v>
      </c>
      <c r="B316" s="136" t="s">
        <v>21594</v>
      </c>
      <c r="C316" s="136" t="s">
        <v>1514</v>
      </c>
      <c r="D316" s="136" t="s">
        <v>481</v>
      </c>
      <c r="E316" s="31">
        <v>0.9</v>
      </c>
      <c r="F316" s="136" t="s">
        <v>21595</v>
      </c>
      <c r="G316" s="136" t="s">
        <v>21596</v>
      </c>
      <c r="H316" s="136" t="s">
        <v>21597</v>
      </c>
      <c r="I316" s="136" t="s">
        <v>21106</v>
      </c>
      <c r="J316" s="136" t="s">
        <v>21598</v>
      </c>
    </row>
    <row r="317" spans="1:10" ht="38.25" x14ac:dyDescent="0.2">
      <c r="A317" s="31">
        <v>2</v>
      </c>
      <c r="B317" s="136" t="s">
        <v>21599</v>
      </c>
      <c r="C317" s="136" t="s">
        <v>1514</v>
      </c>
      <c r="D317" s="136" t="s">
        <v>481</v>
      </c>
      <c r="E317" s="31">
        <v>0.3</v>
      </c>
      <c r="F317" s="136" t="s">
        <v>21600</v>
      </c>
      <c r="G317" s="136" t="s">
        <v>21601</v>
      </c>
      <c r="H317" s="136" t="s">
        <v>21602</v>
      </c>
      <c r="I317" s="136" t="s">
        <v>20885</v>
      </c>
      <c r="J317" s="136" t="s">
        <v>20623</v>
      </c>
    </row>
    <row r="318" spans="1:10" ht="89.25" x14ac:dyDescent="0.2">
      <c r="A318" s="31">
        <v>3</v>
      </c>
      <c r="B318" s="136" t="s">
        <v>21603</v>
      </c>
      <c r="C318" s="136" t="s">
        <v>1514</v>
      </c>
      <c r="D318" s="136" t="s">
        <v>481</v>
      </c>
      <c r="E318" s="31">
        <v>5.6</v>
      </c>
      <c r="F318" s="136" t="s">
        <v>21604</v>
      </c>
      <c r="G318" s="136" t="s">
        <v>21605</v>
      </c>
      <c r="H318" s="136" t="s">
        <v>21450</v>
      </c>
      <c r="I318" s="136" t="s">
        <v>21450</v>
      </c>
      <c r="J318" s="136" t="s">
        <v>21606</v>
      </c>
    </row>
    <row r="319" spans="1:10" ht="25.5" x14ac:dyDescent="0.2">
      <c r="A319" s="31">
        <v>4</v>
      </c>
      <c r="B319" s="136" t="s">
        <v>11232</v>
      </c>
      <c r="C319" s="136" t="s">
        <v>1514</v>
      </c>
      <c r="D319" s="136" t="s">
        <v>481</v>
      </c>
      <c r="E319" s="31">
        <v>22</v>
      </c>
      <c r="F319" s="136" t="s">
        <v>21607</v>
      </c>
      <c r="G319" s="136" t="s">
        <v>21608</v>
      </c>
      <c r="H319" s="136" t="s">
        <v>21359</v>
      </c>
      <c r="I319" s="136" t="s">
        <v>21084</v>
      </c>
      <c r="J319" s="136" t="s">
        <v>20881</v>
      </c>
    </row>
    <row r="320" spans="1:10" ht="38.25" x14ac:dyDescent="0.2">
      <c r="A320" s="31">
        <v>5</v>
      </c>
      <c r="B320" s="136" t="s">
        <v>21609</v>
      </c>
      <c r="C320" s="136" t="s">
        <v>1514</v>
      </c>
      <c r="D320" s="136" t="s">
        <v>481</v>
      </c>
      <c r="E320" s="31">
        <v>0.1</v>
      </c>
      <c r="F320" s="136" t="s">
        <v>21610</v>
      </c>
      <c r="G320" s="136" t="s">
        <v>21611</v>
      </c>
      <c r="H320" s="136" t="s">
        <v>21612</v>
      </c>
      <c r="I320" s="136" t="s">
        <v>20617</v>
      </c>
      <c r="J320" s="136" t="s">
        <v>20800</v>
      </c>
    </row>
    <row r="321" spans="1:10" ht="38.25" x14ac:dyDescent="0.2">
      <c r="A321" s="31">
        <v>6</v>
      </c>
      <c r="B321" s="136" t="s">
        <v>21613</v>
      </c>
      <c r="C321" s="136" t="s">
        <v>1514</v>
      </c>
      <c r="D321" s="136" t="s">
        <v>481</v>
      </c>
      <c r="E321" s="31">
        <v>2.5499999999999998</v>
      </c>
      <c r="F321" s="136" t="s">
        <v>21614</v>
      </c>
      <c r="G321" s="136" t="s">
        <v>21615</v>
      </c>
      <c r="H321" s="136" t="s">
        <v>21565</v>
      </c>
      <c r="I321" s="136" t="s">
        <v>20776</v>
      </c>
      <c r="J321" s="136" t="s">
        <v>20638</v>
      </c>
    </row>
    <row r="322" spans="1:10" ht="38.25" x14ac:dyDescent="0.2">
      <c r="A322" s="185"/>
      <c r="B322" s="166" t="s">
        <v>21616</v>
      </c>
      <c r="C322" s="166">
        <v>6</v>
      </c>
      <c r="D322" s="166"/>
      <c r="E322" s="165">
        <f>SUM(E316:E321)</f>
        <v>31.450000000000003</v>
      </c>
      <c r="F322" s="166"/>
      <c r="G322" s="166"/>
      <c r="H322" s="166"/>
      <c r="I322" s="166"/>
      <c r="J322" s="166"/>
    </row>
    <row r="323" spans="1:10" ht="38.25" x14ac:dyDescent="0.2">
      <c r="A323" s="188"/>
      <c r="B323" s="164" t="s">
        <v>6135</v>
      </c>
      <c r="C323" s="164">
        <f>C322+C315+C308+C270</f>
        <v>109</v>
      </c>
      <c r="D323" s="164"/>
      <c r="E323" s="162">
        <f>E322+E315+E308+E270</f>
        <v>211.24010000000001</v>
      </c>
      <c r="F323" s="164"/>
      <c r="G323" s="164"/>
      <c r="H323" s="164"/>
      <c r="I323" s="164"/>
      <c r="J323" s="164"/>
    </row>
    <row r="324" spans="1:10" ht="51" x14ac:dyDescent="0.2">
      <c r="A324" s="31">
        <v>1</v>
      </c>
      <c r="B324" s="136" t="s">
        <v>21617</v>
      </c>
      <c r="C324" s="136" t="s">
        <v>21618</v>
      </c>
      <c r="D324" s="136"/>
      <c r="E324" s="31">
        <v>4.76</v>
      </c>
      <c r="F324" s="136" t="s">
        <v>21619</v>
      </c>
      <c r="G324" s="136" t="s">
        <v>21620</v>
      </c>
      <c r="H324" s="136" t="s">
        <v>21621</v>
      </c>
      <c r="I324" s="136" t="s">
        <v>21621</v>
      </c>
      <c r="J324" s="136" t="s">
        <v>21622</v>
      </c>
    </row>
    <row r="325" spans="1:10" ht="38.25" x14ac:dyDescent="0.2">
      <c r="A325" s="31">
        <v>2</v>
      </c>
      <c r="B325" s="136" t="s">
        <v>21623</v>
      </c>
      <c r="C325" s="136" t="s">
        <v>21618</v>
      </c>
      <c r="D325" s="136"/>
      <c r="E325" s="31">
        <v>11</v>
      </c>
      <c r="F325" s="136" t="s">
        <v>21624</v>
      </c>
      <c r="G325" s="136" t="s">
        <v>21625</v>
      </c>
      <c r="H325" s="136" t="s">
        <v>21626</v>
      </c>
      <c r="I325" s="136" t="s">
        <v>21626</v>
      </c>
      <c r="J325" s="136" t="s">
        <v>21598</v>
      </c>
    </row>
    <row r="326" spans="1:10" ht="63.75" x14ac:dyDescent="0.2">
      <c r="A326" s="31">
        <v>3</v>
      </c>
      <c r="B326" s="136" t="s">
        <v>21627</v>
      </c>
      <c r="C326" s="136" t="s">
        <v>21618</v>
      </c>
      <c r="D326" s="136"/>
      <c r="E326" s="31">
        <v>1.2779</v>
      </c>
      <c r="F326" s="136" t="s">
        <v>21628</v>
      </c>
      <c r="G326" s="136" t="s">
        <v>21628</v>
      </c>
      <c r="H326" s="136" t="s">
        <v>21629</v>
      </c>
      <c r="I326" s="136" t="s">
        <v>21629</v>
      </c>
      <c r="J326" s="136" t="s">
        <v>20856</v>
      </c>
    </row>
    <row r="327" spans="1:10" ht="38.25" x14ac:dyDescent="0.2">
      <c r="A327" s="188"/>
      <c r="B327" s="164" t="s">
        <v>5210</v>
      </c>
      <c r="C327" s="164">
        <v>3</v>
      </c>
      <c r="D327" s="164"/>
      <c r="E327" s="162">
        <f>SUM(E324:E326)</f>
        <v>17.0379</v>
      </c>
      <c r="F327" s="164"/>
      <c r="G327" s="164"/>
      <c r="H327" s="164"/>
      <c r="I327" s="164"/>
      <c r="J327" s="164"/>
    </row>
    <row r="328" spans="1:10" ht="63.75" x14ac:dyDescent="0.2">
      <c r="A328" s="31">
        <v>1</v>
      </c>
      <c r="B328" s="136" t="s">
        <v>20999</v>
      </c>
      <c r="C328" s="136" t="s">
        <v>13605</v>
      </c>
      <c r="D328" s="136"/>
      <c r="E328" s="31">
        <v>22</v>
      </c>
      <c r="F328" s="136" t="s">
        <v>21630</v>
      </c>
      <c r="G328" s="136" t="s">
        <v>21631</v>
      </c>
      <c r="H328" s="136" t="s">
        <v>20617</v>
      </c>
      <c r="I328" s="136" t="s">
        <v>20617</v>
      </c>
      <c r="J328" s="136" t="s">
        <v>21632</v>
      </c>
    </row>
    <row r="329" spans="1:10" ht="63.75" x14ac:dyDescent="0.2">
      <c r="A329" s="31">
        <v>2</v>
      </c>
      <c r="B329" s="136" t="s">
        <v>21633</v>
      </c>
      <c r="C329" s="136" t="s">
        <v>13605</v>
      </c>
      <c r="D329" s="136"/>
      <c r="E329" s="31">
        <v>11.3</v>
      </c>
      <c r="F329" s="136" t="s">
        <v>21634</v>
      </c>
      <c r="G329" s="136" t="s">
        <v>21634</v>
      </c>
      <c r="H329" s="136" t="s">
        <v>21635</v>
      </c>
      <c r="I329" s="136" t="s">
        <v>21636</v>
      </c>
      <c r="J329" s="136" t="s">
        <v>21598</v>
      </c>
    </row>
    <row r="330" spans="1:10" ht="76.5" x14ac:dyDescent="0.2">
      <c r="A330" s="31">
        <v>3</v>
      </c>
      <c r="B330" s="136" t="s">
        <v>21637</v>
      </c>
      <c r="C330" s="136" t="s">
        <v>13605</v>
      </c>
      <c r="D330" s="136"/>
      <c r="E330" s="31">
        <v>5.3787000000000003</v>
      </c>
      <c r="F330" s="136" t="s">
        <v>21638</v>
      </c>
      <c r="G330" s="136" t="s">
        <v>21639</v>
      </c>
      <c r="H330" s="136" t="s">
        <v>21640</v>
      </c>
      <c r="I330" s="136" t="s">
        <v>21641</v>
      </c>
      <c r="J330" s="136" t="s">
        <v>21642</v>
      </c>
    </row>
    <row r="331" spans="1:10" ht="63.75" x14ac:dyDescent="0.2">
      <c r="A331" s="31">
        <v>4</v>
      </c>
      <c r="B331" s="136" t="s">
        <v>21643</v>
      </c>
      <c r="C331" s="136" t="s">
        <v>13605</v>
      </c>
      <c r="D331" s="136"/>
      <c r="E331" s="31">
        <v>34.581400000000002</v>
      </c>
      <c r="F331" s="136" t="s">
        <v>21644</v>
      </c>
      <c r="G331" s="136" t="s">
        <v>21644</v>
      </c>
      <c r="H331" s="136" t="s">
        <v>21645</v>
      </c>
      <c r="I331" s="136" t="s">
        <v>21646</v>
      </c>
      <c r="J331" s="136" t="s">
        <v>21647</v>
      </c>
    </row>
    <row r="332" spans="1:10" ht="63.75" x14ac:dyDescent="0.2">
      <c r="A332" s="31">
        <v>5</v>
      </c>
      <c r="B332" s="136" t="s">
        <v>21648</v>
      </c>
      <c r="C332" s="136" t="s">
        <v>13605</v>
      </c>
      <c r="D332" s="136"/>
      <c r="E332" s="31">
        <v>18.246400000000001</v>
      </c>
      <c r="F332" s="136" t="s">
        <v>21649</v>
      </c>
      <c r="G332" s="136" t="s">
        <v>21650</v>
      </c>
      <c r="H332" s="136" t="s">
        <v>20523</v>
      </c>
      <c r="I332" s="136" t="s">
        <v>20523</v>
      </c>
      <c r="J332" s="136" t="s">
        <v>21651</v>
      </c>
    </row>
    <row r="333" spans="1:10" ht="63.75" x14ac:dyDescent="0.2">
      <c r="A333" s="31">
        <v>6</v>
      </c>
      <c r="B333" s="136" t="s">
        <v>21652</v>
      </c>
      <c r="C333" s="136" t="s">
        <v>13605</v>
      </c>
      <c r="D333" s="136"/>
      <c r="E333" s="31">
        <v>43.4</v>
      </c>
      <c r="F333" s="136" t="s">
        <v>21653</v>
      </c>
      <c r="G333" s="136" t="s">
        <v>21653</v>
      </c>
      <c r="H333" s="136" t="s">
        <v>21654</v>
      </c>
      <c r="I333" s="136" t="s">
        <v>20776</v>
      </c>
      <c r="J333" s="136" t="s">
        <v>21211</v>
      </c>
    </row>
    <row r="334" spans="1:10" ht="63.75" x14ac:dyDescent="0.2">
      <c r="A334" s="31">
        <v>7</v>
      </c>
      <c r="B334" s="136" t="s">
        <v>21655</v>
      </c>
      <c r="C334" s="136" t="s">
        <v>13605</v>
      </c>
      <c r="D334" s="136"/>
      <c r="E334" s="31">
        <v>8</v>
      </c>
      <c r="F334" s="136" t="s">
        <v>21656</v>
      </c>
      <c r="G334" s="136" t="s">
        <v>21657</v>
      </c>
      <c r="H334" s="136" t="s">
        <v>21658</v>
      </c>
      <c r="I334" s="136" t="s">
        <v>21200</v>
      </c>
      <c r="J334" s="136" t="s">
        <v>21211</v>
      </c>
    </row>
    <row r="335" spans="1:10" ht="63.75" x14ac:dyDescent="0.2">
      <c r="A335" s="31">
        <v>8</v>
      </c>
      <c r="B335" s="136" t="s">
        <v>20557</v>
      </c>
      <c r="C335" s="136" t="s">
        <v>13605</v>
      </c>
      <c r="D335" s="136"/>
      <c r="E335" s="31">
        <v>22</v>
      </c>
      <c r="F335" s="136" t="s">
        <v>21659</v>
      </c>
      <c r="G335" s="136" t="s">
        <v>21660</v>
      </c>
      <c r="H335" s="136" t="s">
        <v>21661</v>
      </c>
      <c r="I335" s="136" t="s">
        <v>20935</v>
      </c>
      <c r="J335" s="136" t="s">
        <v>21211</v>
      </c>
    </row>
    <row r="336" spans="1:10" ht="63.75" x14ac:dyDescent="0.2">
      <c r="A336" s="31">
        <v>9</v>
      </c>
      <c r="B336" s="136" t="s">
        <v>21662</v>
      </c>
      <c r="C336" s="136" t="s">
        <v>13605</v>
      </c>
      <c r="D336" s="136"/>
      <c r="E336" s="31">
        <v>19.600000000000001</v>
      </c>
      <c r="F336" s="136" t="s">
        <v>21663</v>
      </c>
      <c r="G336" s="136" t="s">
        <v>21664</v>
      </c>
      <c r="H336" s="136" t="s">
        <v>21665</v>
      </c>
      <c r="I336" s="136" t="s">
        <v>20935</v>
      </c>
      <c r="J336" s="136" t="s">
        <v>21211</v>
      </c>
    </row>
    <row r="337" spans="1:10" ht="63.75" x14ac:dyDescent="0.2">
      <c r="A337" s="31">
        <v>10</v>
      </c>
      <c r="B337" s="136" t="s">
        <v>21666</v>
      </c>
      <c r="C337" s="136" t="s">
        <v>13605</v>
      </c>
      <c r="D337" s="136"/>
      <c r="E337" s="31">
        <v>11</v>
      </c>
      <c r="F337" s="136" t="s">
        <v>21667</v>
      </c>
      <c r="G337" s="136" t="s">
        <v>21668</v>
      </c>
      <c r="H337" s="136" t="s">
        <v>21669</v>
      </c>
      <c r="I337" s="136" t="s">
        <v>21495</v>
      </c>
      <c r="J337" s="136" t="s">
        <v>21211</v>
      </c>
    </row>
    <row r="338" spans="1:10" ht="63.75" x14ac:dyDescent="0.2">
      <c r="A338" s="31">
        <v>11</v>
      </c>
      <c r="B338" s="136" t="s">
        <v>21670</v>
      </c>
      <c r="C338" s="136" t="s">
        <v>13605</v>
      </c>
      <c r="D338" s="136"/>
      <c r="E338" s="31">
        <v>6</v>
      </c>
      <c r="F338" s="136" t="s">
        <v>21671</v>
      </c>
      <c r="G338" s="136" t="s">
        <v>21672</v>
      </c>
      <c r="H338" s="136" t="s">
        <v>21673</v>
      </c>
      <c r="I338" s="136" t="s">
        <v>21072</v>
      </c>
      <c r="J338" s="136" t="s">
        <v>21211</v>
      </c>
    </row>
    <row r="339" spans="1:10" ht="63.75" x14ac:dyDescent="0.2">
      <c r="A339" s="31">
        <v>12</v>
      </c>
      <c r="B339" s="136" t="s">
        <v>21674</v>
      </c>
      <c r="C339" s="136" t="s">
        <v>13605</v>
      </c>
      <c r="D339" s="136"/>
      <c r="E339" s="31">
        <v>12.6</v>
      </c>
      <c r="F339" s="136" t="s">
        <v>21675</v>
      </c>
      <c r="G339" s="136" t="s">
        <v>21676</v>
      </c>
      <c r="H339" s="136" t="s">
        <v>21677</v>
      </c>
      <c r="I339" s="136" t="s">
        <v>21678</v>
      </c>
      <c r="J339" s="136" t="s">
        <v>21211</v>
      </c>
    </row>
    <row r="340" spans="1:10" ht="76.5" x14ac:dyDescent="0.2">
      <c r="A340" s="31">
        <v>13</v>
      </c>
      <c r="B340" s="136" t="s">
        <v>21679</v>
      </c>
      <c r="C340" s="136" t="s">
        <v>13605</v>
      </c>
      <c r="D340" s="136"/>
      <c r="E340" s="31">
        <v>42.6</v>
      </c>
      <c r="F340" s="136" t="s">
        <v>21680</v>
      </c>
      <c r="G340" s="136" t="s">
        <v>21681</v>
      </c>
      <c r="H340" s="136" t="s">
        <v>21682</v>
      </c>
      <c r="I340" s="136" t="s">
        <v>21683</v>
      </c>
      <c r="J340" s="136" t="s">
        <v>21684</v>
      </c>
    </row>
    <row r="341" spans="1:10" ht="63.75" x14ac:dyDescent="0.2">
      <c r="A341" s="31">
        <v>14</v>
      </c>
      <c r="B341" s="136" t="s">
        <v>21685</v>
      </c>
      <c r="C341" s="136" t="s">
        <v>13605</v>
      </c>
      <c r="D341" s="136"/>
      <c r="E341" s="31">
        <v>5</v>
      </c>
      <c r="F341" s="136" t="s">
        <v>21686</v>
      </c>
      <c r="G341" s="136" t="s">
        <v>21686</v>
      </c>
      <c r="H341" s="136" t="s">
        <v>21687</v>
      </c>
      <c r="I341" s="136" t="s">
        <v>20776</v>
      </c>
      <c r="J341" s="136" t="s">
        <v>21239</v>
      </c>
    </row>
    <row r="342" spans="1:10" ht="63.75" x14ac:dyDescent="0.2">
      <c r="A342" s="31">
        <v>15</v>
      </c>
      <c r="B342" s="136" t="s">
        <v>21688</v>
      </c>
      <c r="C342" s="136" t="s">
        <v>13605</v>
      </c>
      <c r="D342" s="136"/>
      <c r="E342" s="509">
        <v>1.7498</v>
      </c>
      <c r="F342" s="136" t="s">
        <v>21689</v>
      </c>
      <c r="G342" s="136" t="s">
        <v>21690</v>
      </c>
      <c r="H342" s="136" t="s">
        <v>21691</v>
      </c>
      <c r="I342" s="136" t="s">
        <v>21691</v>
      </c>
      <c r="J342" s="136" t="s">
        <v>21692</v>
      </c>
    </row>
    <row r="343" spans="1:10" ht="63.75" x14ac:dyDescent="0.2">
      <c r="A343" s="31">
        <v>16</v>
      </c>
      <c r="B343" s="136" t="s">
        <v>21693</v>
      </c>
      <c r="C343" s="136" t="s">
        <v>13605</v>
      </c>
      <c r="D343" s="136"/>
      <c r="E343" s="31">
        <v>3.9</v>
      </c>
      <c r="F343" s="136" t="s">
        <v>21694</v>
      </c>
      <c r="G343" s="136" t="s">
        <v>21695</v>
      </c>
      <c r="H343" s="136" t="s">
        <v>20934</v>
      </c>
      <c r="I343" s="136" t="s">
        <v>20935</v>
      </c>
      <c r="J343" s="136" t="s">
        <v>21696</v>
      </c>
    </row>
    <row r="344" spans="1:10" ht="63.75" x14ac:dyDescent="0.2">
      <c r="A344" s="31">
        <v>17</v>
      </c>
      <c r="B344" s="136" t="s">
        <v>21697</v>
      </c>
      <c r="C344" s="136" t="s">
        <v>13605</v>
      </c>
      <c r="D344" s="136"/>
      <c r="E344" s="31">
        <v>52.6</v>
      </c>
      <c r="F344" s="136" t="s">
        <v>21698</v>
      </c>
      <c r="G344" s="136" t="s">
        <v>21699</v>
      </c>
      <c r="H344" s="136" t="s">
        <v>21700</v>
      </c>
      <c r="I344" s="136" t="s">
        <v>21700</v>
      </c>
      <c r="J344" s="136" t="s">
        <v>21701</v>
      </c>
    </row>
    <row r="345" spans="1:10" ht="63.75" x14ac:dyDescent="0.2">
      <c r="A345" s="31">
        <v>18</v>
      </c>
      <c r="B345" s="136" t="s">
        <v>21702</v>
      </c>
      <c r="C345" s="136" t="s">
        <v>13605</v>
      </c>
      <c r="D345" s="136"/>
      <c r="E345" s="31">
        <v>4.0999999999999996</v>
      </c>
      <c r="F345" s="136" t="s">
        <v>21703</v>
      </c>
      <c r="G345" s="136" t="s">
        <v>21703</v>
      </c>
      <c r="H345" s="136" t="s">
        <v>20583</v>
      </c>
      <c r="I345" s="136" t="s">
        <v>20583</v>
      </c>
      <c r="J345" s="136" t="s">
        <v>21113</v>
      </c>
    </row>
    <row r="346" spans="1:10" ht="76.5" x14ac:dyDescent="0.2">
      <c r="A346" s="31">
        <v>19</v>
      </c>
      <c r="B346" s="136" t="s">
        <v>21704</v>
      </c>
      <c r="C346" s="136" t="s">
        <v>13605</v>
      </c>
      <c r="D346" s="136"/>
      <c r="E346" s="31">
        <v>14.9</v>
      </c>
      <c r="F346" s="136" t="s">
        <v>21705</v>
      </c>
      <c r="G346" s="136" t="s">
        <v>21706</v>
      </c>
      <c r="H346" s="136" t="s">
        <v>21707</v>
      </c>
      <c r="I346" s="136" t="s">
        <v>21707</v>
      </c>
      <c r="J346" s="136" t="s">
        <v>21113</v>
      </c>
    </row>
    <row r="347" spans="1:10" ht="76.5" x14ac:dyDescent="0.2">
      <c r="A347" s="31">
        <v>20</v>
      </c>
      <c r="B347" s="136" t="s">
        <v>21708</v>
      </c>
      <c r="C347" s="136" t="s">
        <v>13605</v>
      </c>
      <c r="D347" s="136"/>
      <c r="E347" s="31">
        <v>2.2999999999999998</v>
      </c>
      <c r="F347" s="136" t="s">
        <v>21709</v>
      </c>
      <c r="G347" s="136" t="s">
        <v>21709</v>
      </c>
      <c r="H347" s="136" t="s">
        <v>21710</v>
      </c>
      <c r="I347" s="136" t="s">
        <v>21711</v>
      </c>
      <c r="J347" s="136" t="s">
        <v>21712</v>
      </c>
    </row>
    <row r="348" spans="1:10" ht="63.75" x14ac:dyDescent="0.2">
      <c r="A348" s="188"/>
      <c r="B348" s="164" t="s">
        <v>1468</v>
      </c>
      <c r="C348" s="164">
        <v>20</v>
      </c>
      <c r="D348" s="164"/>
      <c r="E348" s="162">
        <f>SUM(E328:E347)</f>
        <v>341.25630000000001</v>
      </c>
      <c r="F348" s="164"/>
      <c r="G348" s="164"/>
      <c r="H348" s="164"/>
      <c r="I348" s="164"/>
      <c r="J348" s="164"/>
    </row>
    <row r="349" spans="1:10" ht="38.25" x14ac:dyDescent="0.2">
      <c r="A349" s="31">
        <v>1</v>
      </c>
      <c r="B349" s="136" t="s">
        <v>21713</v>
      </c>
      <c r="C349" s="136" t="s">
        <v>5205</v>
      </c>
      <c r="D349" s="136"/>
      <c r="E349" s="31">
        <v>3</v>
      </c>
      <c r="F349" s="136" t="s">
        <v>21714</v>
      </c>
      <c r="G349" s="136" t="s">
        <v>21715</v>
      </c>
      <c r="H349" s="136" t="s">
        <v>21716</v>
      </c>
      <c r="I349" s="136" t="s">
        <v>21717</v>
      </c>
      <c r="J349" s="136" t="s">
        <v>21718</v>
      </c>
    </row>
    <row r="350" spans="1:10" ht="89.25" x14ac:dyDescent="0.2">
      <c r="A350" s="31">
        <v>2</v>
      </c>
      <c r="B350" s="136" t="s">
        <v>21719</v>
      </c>
      <c r="C350" s="136" t="s">
        <v>5205</v>
      </c>
      <c r="D350" s="136"/>
      <c r="E350" s="31">
        <v>1.04</v>
      </c>
      <c r="F350" s="136" t="s">
        <v>21720</v>
      </c>
      <c r="G350" s="136" t="s">
        <v>21721</v>
      </c>
      <c r="H350" s="136" t="s">
        <v>21237</v>
      </c>
      <c r="I350" s="136" t="s">
        <v>21238</v>
      </c>
      <c r="J350" s="136" t="s">
        <v>21722</v>
      </c>
    </row>
    <row r="351" spans="1:10" ht="63.75" x14ac:dyDescent="0.2">
      <c r="A351" s="31">
        <v>3</v>
      </c>
      <c r="B351" s="136" t="s">
        <v>21723</v>
      </c>
      <c r="C351" s="136" t="s">
        <v>5205</v>
      </c>
      <c r="D351" s="136"/>
      <c r="E351" s="31">
        <v>1</v>
      </c>
      <c r="F351" s="136" t="s">
        <v>21724</v>
      </c>
      <c r="G351" s="136" t="s">
        <v>21725</v>
      </c>
      <c r="H351" s="136" t="s">
        <v>20504</v>
      </c>
      <c r="I351" s="136" t="s">
        <v>20504</v>
      </c>
      <c r="J351" s="136" t="s">
        <v>20891</v>
      </c>
    </row>
    <row r="352" spans="1:10" ht="51" x14ac:dyDescent="0.2">
      <c r="A352" s="188"/>
      <c r="B352" s="164" t="s">
        <v>1483</v>
      </c>
      <c r="C352" s="164">
        <v>3</v>
      </c>
      <c r="D352" s="164"/>
      <c r="E352" s="162">
        <f>SUM(E349:E351)</f>
        <v>5.04</v>
      </c>
      <c r="F352" s="164"/>
      <c r="G352" s="164"/>
      <c r="H352" s="164"/>
      <c r="I352" s="164"/>
      <c r="J352" s="164"/>
    </row>
    <row r="353" spans="1:10" ht="38.25" x14ac:dyDescent="0.2">
      <c r="A353" s="190"/>
      <c r="B353" s="169" t="s">
        <v>19139</v>
      </c>
      <c r="C353" s="169">
        <f>C352+C348+C327+C323+C209+C182+C45</f>
        <v>290</v>
      </c>
      <c r="D353" s="169"/>
      <c r="E353" s="168">
        <f>E352+E348+E327+E323+E209+E182+E45</f>
        <v>131952.0068</v>
      </c>
      <c r="F353" s="169"/>
      <c r="G353" s="169"/>
      <c r="H353" s="169"/>
      <c r="I353" s="169"/>
      <c r="J353" s="169"/>
    </row>
    <row r="354" spans="1:10" ht="25.5" x14ac:dyDescent="0.2">
      <c r="A354" s="797"/>
      <c r="B354" s="429" t="s">
        <v>3213</v>
      </c>
      <c r="C354" s="429">
        <f>C353+C41</f>
        <v>309</v>
      </c>
      <c r="D354" s="429"/>
      <c r="E354" s="798">
        <f>E353+E41</f>
        <v>190585.17</v>
      </c>
      <c r="F354" s="429"/>
      <c r="G354" s="429"/>
      <c r="H354" s="429"/>
      <c r="I354" s="429"/>
      <c r="J354" s="429"/>
    </row>
    <row r="355" spans="1:10" x14ac:dyDescent="0.2">
      <c r="C355" s="3"/>
    </row>
    <row r="356" spans="1:10" x14ac:dyDescent="0.2">
      <c r="C356" s="3"/>
    </row>
    <row r="357" spans="1:10" x14ac:dyDescent="0.2">
      <c r="C357" s="1165"/>
      <c r="D357" s="1165"/>
      <c r="E357" s="1165"/>
      <c r="I357" s="395"/>
    </row>
    <row r="358" spans="1:10" x14ac:dyDescent="0.2">
      <c r="C358" s="3"/>
      <c r="D358" s="3"/>
      <c r="E358" s="501"/>
    </row>
    <row r="359" spans="1:10" x14ac:dyDescent="0.2">
      <c r="C359" s="3"/>
      <c r="D359" s="3"/>
      <c r="E359" s="501"/>
    </row>
    <row r="360" spans="1:10" x14ac:dyDescent="0.2">
      <c r="C360" s="3"/>
    </row>
    <row r="361" spans="1:10" x14ac:dyDescent="0.2">
      <c r="C361" s="3"/>
    </row>
    <row r="362" spans="1:10" x14ac:dyDescent="0.2">
      <c r="C362" s="3"/>
    </row>
    <row r="363" spans="1:10" x14ac:dyDescent="0.2">
      <c r="C363" s="3"/>
    </row>
    <row r="364" spans="1:10" x14ac:dyDescent="0.2">
      <c r="C364" s="3"/>
    </row>
    <row r="365" spans="1:10" x14ac:dyDescent="0.2">
      <c r="C365" s="3"/>
    </row>
    <row r="366" spans="1:10" x14ac:dyDescent="0.2">
      <c r="C366" s="3"/>
    </row>
    <row r="367" spans="1:10" x14ac:dyDescent="0.2">
      <c r="C367" s="3"/>
    </row>
    <row r="368" spans="1:10" x14ac:dyDescent="0.2">
      <c r="C368" s="3"/>
    </row>
    <row r="369" spans="3:3" s="1" customFormat="1" x14ac:dyDescent="0.2">
      <c r="C369" s="3"/>
    </row>
    <row r="370" spans="3:3" s="1" customFormat="1" x14ac:dyDescent="0.2">
      <c r="C370" s="3"/>
    </row>
    <row r="371" spans="3:3" s="1" customFormat="1" x14ac:dyDescent="0.2">
      <c r="C371" s="3"/>
    </row>
    <row r="372" spans="3:3" s="1" customFormat="1" x14ac:dyDescent="0.2">
      <c r="C372" s="3"/>
    </row>
    <row r="373" spans="3:3" s="1" customFormat="1" x14ac:dyDescent="0.2">
      <c r="C373" s="3"/>
    </row>
    <row r="374" spans="3:3" s="1" customFormat="1" x14ac:dyDescent="0.2">
      <c r="C374" s="3"/>
    </row>
    <row r="375" spans="3:3" s="1" customFormat="1" x14ac:dyDescent="0.2">
      <c r="C375" s="3"/>
    </row>
    <row r="376" spans="3:3" s="1" customFormat="1" x14ac:dyDescent="0.2">
      <c r="C376" s="3"/>
    </row>
    <row r="377" spans="3:3" s="1" customFormat="1" x14ac:dyDescent="0.2">
      <c r="C377" s="3"/>
    </row>
    <row r="378" spans="3:3" s="1" customFormat="1" x14ac:dyDescent="0.2">
      <c r="C378" s="3"/>
    </row>
  </sheetData>
  <mergeCells count="16">
    <mergeCell ref="C357:E357"/>
    <mergeCell ref="A1:J1"/>
    <mergeCell ref="A2:J2"/>
    <mergeCell ref="A6:J6"/>
    <mergeCell ref="G9:G10"/>
    <mergeCell ref="A42:J42"/>
    <mergeCell ref="A43:A44"/>
    <mergeCell ref="B43:B44"/>
    <mergeCell ref="C43:C44"/>
    <mergeCell ref="D43:D44"/>
    <mergeCell ref="E43:E44"/>
    <mergeCell ref="F43:F44"/>
    <mergeCell ref="G43:G44"/>
    <mergeCell ref="H43:H44"/>
    <mergeCell ref="I43:I44"/>
    <mergeCell ref="J43:J4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N705"/>
  <sheetViews>
    <sheetView workbookViewId="0">
      <selection activeCell="F9" sqref="F9"/>
    </sheetView>
  </sheetViews>
  <sheetFormatPr defaultColWidth="8.85546875" defaultRowHeight="12.75" x14ac:dyDescent="0.2"/>
  <cols>
    <col min="1" max="1" width="6.140625" style="800" customWidth="1"/>
    <col min="2" max="2" width="17.140625" style="801" customWidth="1"/>
    <col min="3" max="3" width="13.42578125" style="801" customWidth="1"/>
    <col min="4" max="4" width="13.140625" style="801" customWidth="1"/>
    <col min="5" max="5" width="13" style="735" customWidth="1"/>
    <col min="6" max="6" width="30.85546875" style="801" customWidth="1"/>
    <col min="7" max="7" width="24.42578125" style="804" customWidth="1"/>
    <col min="8" max="8" width="22.85546875" style="801" customWidth="1"/>
    <col min="9" max="9" width="19.140625" style="804" customWidth="1"/>
    <col min="10" max="10" width="15.42578125" style="801" customWidth="1"/>
    <col min="11" max="16384" width="8.85546875" style="799"/>
  </cols>
  <sheetData>
    <row r="1" spans="1:14" x14ac:dyDescent="0.2">
      <c r="A1" s="1166" t="s">
        <v>38</v>
      </c>
      <c r="B1" s="1166"/>
      <c r="C1" s="1166"/>
      <c r="D1" s="1166"/>
      <c r="E1" s="1166"/>
      <c r="F1" s="1166"/>
      <c r="G1" s="1166"/>
      <c r="H1" s="1166"/>
      <c r="I1" s="1166"/>
      <c r="J1" s="1166"/>
    </row>
    <row r="2" spans="1:14" x14ac:dyDescent="0.2">
      <c r="A2" s="1166" t="s">
        <v>21726</v>
      </c>
      <c r="B2" s="1166"/>
      <c r="C2" s="1166"/>
      <c r="D2" s="1166"/>
      <c r="E2" s="1166"/>
      <c r="F2" s="1166"/>
      <c r="G2" s="1166"/>
      <c r="H2" s="1166"/>
      <c r="I2" s="1166"/>
      <c r="J2" s="1166"/>
    </row>
    <row r="3" spans="1:14" ht="13.5" thickBot="1" x14ac:dyDescent="0.25">
      <c r="D3" s="802"/>
      <c r="E3" s="803"/>
      <c r="F3" s="802"/>
    </row>
    <row r="4" spans="1:14" ht="127.5" x14ac:dyDescent="0.2">
      <c r="A4" s="427" t="s">
        <v>21727</v>
      </c>
      <c r="B4" s="15" t="s">
        <v>406</v>
      </c>
      <c r="C4" s="15" t="s">
        <v>21728</v>
      </c>
      <c r="D4" s="15" t="s">
        <v>408</v>
      </c>
      <c r="E4" s="427" t="s">
        <v>4</v>
      </c>
      <c r="F4" s="15" t="s">
        <v>21729</v>
      </c>
      <c r="G4" s="200" t="s">
        <v>410</v>
      </c>
      <c r="H4" s="200" t="s">
        <v>411</v>
      </c>
      <c r="I4" s="200" t="s">
        <v>412</v>
      </c>
      <c r="J4" s="15" t="s">
        <v>21730</v>
      </c>
    </row>
    <row r="5" spans="1:14" s="805" customFormat="1" x14ac:dyDescent="0.2">
      <c r="A5" s="427">
        <v>1</v>
      </c>
      <c r="B5" s="427">
        <v>2</v>
      </c>
      <c r="C5" s="427">
        <v>3</v>
      </c>
      <c r="D5" s="427">
        <v>4</v>
      </c>
      <c r="E5" s="427">
        <v>5</v>
      </c>
      <c r="F5" s="427">
        <v>6</v>
      </c>
      <c r="G5" s="427">
        <v>7</v>
      </c>
      <c r="H5" s="427">
        <v>8</v>
      </c>
      <c r="I5" s="427">
        <v>9</v>
      </c>
      <c r="J5" s="427">
        <v>10</v>
      </c>
    </row>
    <row r="6" spans="1:14" x14ac:dyDescent="0.2">
      <c r="A6" s="1140" t="s">
        <v>21731</v>
      </c>
      <c r="B6" s="1141"/>
      <c r="C6" s="1141"/>
      <c r="D6" s="1141"/>
      <c r="E6" s="1141"/>
      <c r="F6" s="1141"/>
      <c r="G6" s="1141"/>
      <c r="H6" s="1141"/>
      <c r="I6" s="1141"/>
      <c r="J6" s="1142"/>
    </row>
    <row r="7" spans="1:14" ht="153" x14ac:dyDescent="0.2">
      <c r="A7" s="427" t="s">
        <v>21732</v>
      </c>
      <c r="B7" s="15" t="s">
        <v>21733</v>
      </c>
      <c r="C7" s="15" t="s">
        <v>3215</v>
      </c>
      <c r="D7" s="15"/>
      <c r="E7" s="418">
        <v>9516.7000000000007</v>
      </c>
      <c r="F7" s="15" t="s">
        <v>21734</v>
      </c>
      <c r="G7" s="15" t="s">
        <v>21734</v>
      </c>
      <c r="H7" s="15" t="s">
        <v>21735</v>
      </c>
      <c r="I7" s="15" t="s">
        <v>21735</v>
      </c>
      <c r="J7" s="15" t="s">
        <v>21736</v>
      </c>
    </row>
    <row r="8" spans="1:14" ht="25.5" x14ac:dyDescent="0.2">
      <c r="A8" s="806"/>
      <c r="B8" s="807" t="s">
        <v>3221</v>
      </c>
      <c r="C8" s="807">
        <v>1</v>
      </c>
      <c r="D8" s="712"/>
      <c r="E8" s="808">
        <v>9516.7000000000007</v>
      </c>
      <c r="F8" s="712"/>
      <c r="G8" s="712"/>
      <c r="H8" s="712" t="s">
        <v>517</v>
      </c>
      <c r="I8" s="712"/>
      <c r="J8" s="712"/>
      <c r="K8" s="809"/>
      <c r="L8" s="809"/>
      <c r="M8" s="809"/>
      <c r="N8" s="809"/>
    </row>
    <row r="9" spans="1:14" ht="409.5" x14ac:dyDescent="0.2">
      <c r="A9" s="810" t="s">
        <v>4672</v>
      </c>
      <c r="B9" s="785" t="s">
        <v>21737</v>
      </c>
      <c r="C9" s="785" t="s">
        <v>211</v>
      </c>
      <c r="D9" s="785"/>
      <c r="E9" s="811">
        <v>11778.27</v>
      </c>
      <c r="F9" s="785" t="s">
        <v>21738</v>
      </c>
      <c r="G9" s="785" t="s">
        <v>21739</v>
      </c>
      <c r="H9" s="785" t="s">
        <v>21740</v>
      </c>
      <c r="I9" s="785" t="s">
        <v>21741</v>
      </c>
      <c r="J9" s="785" t="s">
        <v>21742</v>
      </c>
    </row>
    <row r="10" spans="1:14" ht="409.5" x14ac:dyDescent="0.2">
      <c r="A10" s="812"/>
      <c r="B10" s="625"/>
      <c r="C10" s="625"/>
      <c r="D10" s="625"/>
      <c r="E10" s="812"/>
      <c r="F10" s="625" t="s">
        <v>21743</v>
      </c>
      <c r="G10" s="625" t="s">
        <v>21744</v>
      </c>
      <c r="H10" s="625" t="s">
        <v>21745</v>
      </c>
      <c r="I10" s="625" t="s">
        <v>21746</v>
      </c>
      <c r="J10" s="625"/>
    </row>
    <row r="11" spans="1:14" ht="216.75" x14ac:dyDescent="0.2">
      <c r="A11" s="427">
        <v>2</v>
      </c>
      <c r="B11" s="15" t="s">
        <v>21747</v>
      </c>
      <c r="C11" s="15" t="s">
        <v>211</v>
      </c>
      <c r="D11" s="15"/>
      <c r="E11" s="427" t="s">
        <v>21748</v>
      </c>
      <c r="F11" s="408" t="s">
        <v>21749</v>
      </c>
      <c r="G11" s="408" t="s">
        <v>21750</v>
      </c>
      <c r="H11" s="408" t="s">
        <v>21751</v>
      </c>
      <c r="I11" s="408" t="s">
        <v>21752</v>
      </c>
      <c r="J11" s="15" t="s">
        <v>21753</v>
      </c>
    </row>
    <row r="12" spans="1:14" ht="38.25" x14ac:dyDescent="0.2">
      <c r="A12" s="806"/>
      <c r="B12" s="807" t="s">
        <v>425</v>
      </c>
      <c r="C12" s="807">
        <v>2</v>
      </c>
      <c r="D12" s="712"/>
      <c r="E12" s="808">
        <v>18681.48</v>
      </c>
      <c r="F12" s="712" t="s">
        <v>517</v>
      </c>
      <c r="G12" s="712"/>
      <c r="H12" s="712" t="s">
        <v>517</v>
      </c>
      <c r="I12" s="712"/>
      <c r="J12" s="712"/>
    </row>
    <row r="13" spans="1:14" ht="344.25" x14ac:dyDescent="0.2">
      <c r="A13" s="427" t="s">
        <v>21754</v>
      </c>
      <c r="B13" s="15" t="s">
        <v>21755</v>
      </c>
      <c r="C13" s="15" t="s">
        <v>21756</v>
      </c>
      <c r="D13" s="15" t="s">
        <v>428</v>
      </c>
      <c r="E13" s="813">
        <v>818</v>
      </c>
      <c r="F13" s="15" t="s">
        <v>21757</v>
      </c>
      <c r="G13" s="15" t="s">
        <v>21758</v>
      </c>
      <c r="H13" s="15" t="s">
        <v>21759</v>
      </c>
      <c r="I13" s="15" t="s">
        <v>21760</v>
      </c>
      <c r="J13" s="15" t="s">
        <v>21761</v>
      </c>
    </row>
    <row r="14" spans="1:14" ht="102" x14ac:dyDescent="0.2">
      <c r="A14" s="427" t="s">
        <v>9814</v>
      </c>
      <c r="B14" s="15" t="s">
        <v>21762</v>
      </c>
      <c r="C14" s="15" t="s">
        <v>21756</v>
      </c>
      <c r="D14" s="15" t="s">
        <v>428</v>
      </c>
      <c r="E14" s="418">
        <v>123.2</v>
      </c>
      <c r="F14" s="15" t="s">
        <v>21763</v>
      </c>
      <c r="G14" s="15" t="s">
        <v>21764</v>
      </c>
      <c r="H14" s="15" t="s">
        <v>21765</v>
      </c>
      <c r="I14" s="15" t="s">
        <v>21765</v>
      </c>
      <c r="J14" s="15" t="s">
        <v>21766</v>
      </c>
    </row>
    <row r="15" spans="1:14" s="816" customFormat="1" ht="25.5" x14ac:dyDescent="0.2">
      <c r="A15" s="542"/>
      <c r="B15" s="814" t="s">
        <v>452</v>
      </c>
      <c r="C15" s="814">
        <v>2</v>
      </c>
      <c r="D15" s="401"/>
      <c r="E15" s="815">
        <v>941.2</v>
      </c>
      <c r="F15" s="401" t="s">
        <v>517</v>
      </c>
      <c r="G15" s="401"/>
      <c r="H15" s="401" t="s">
        <v>517</v>
      </c>
      <c r="I15" s="401"/>
      <c r="J15" s="401" t="s">
        <v>517</v>
      </c>
    </row>
    <row r="16" spans="1:14" ht="255" x14ac:dyDescent="0.2">
      <c r="A16" s="427" t="s">
        <v>4672</v>
      </c>
      <c r="B16" s="15" t="s">
        <v>21767</v>
      </c>
      <c r="C16" s="15" t="s">
        <v>21768</v>
      </c>
      <c r="D16" s="15" t="s">
        <v>21769</v>
      </c>
      <c r="E16" s="418">
        <v>1856</v>
      </c>
      <c r="F16" s="15" t="s">
        <v>21770</v>
      </c>
      <c r="G16" s="15" t="s">
        <v>21771</v>
      </c>
      <c r="H16" s="15" t="s">
        <v>21772</v>
      </c>
      <c r="I16" s="15" t="s">
        <v>21773</v>
      </c>
      <c r="J16" s="15" t="s">
        <v>21774</v>
      </c>
    </row>
    <row r="17" spans="1:10" ht="140.25" x14ac:dyDescent="0.2">
      <c r="A17" s="427" t="s">
        <v>21775</v>
      </c>
      <c r="B17" s="15" t="s">
        <v>21776</v>
      </c>
      <c r="C17" s="15" t="s">
        <v>21777</v>
      </c>
      <c r="D17" s="15" t="s">
        <v>454</v>
      </c>
      <c r="E17" s="418">
        <v>3864</v>
      </c>
      <c r="F17" s="15" t="s">
        <v>21778</v>
      </c>
      <c r="G17" s="15" t="s">
        <v>21779</v>
      </c>
      <c r="H17" s="15" t="s">
        <v>21780</v>
      </c>
      <c r="I17" s="15" t="s">
        <v>21781</v>
      </c>
      <c r="J17" s="15" t="s">
        <v>21782</v>
      </c>
    </row>
    <row r="18" spans="1:10" s="816" customFormat="1" ht="25.5" x14ac:dyDescent="0.2">
      <c r="A18" s="817"/>
      <c r="B18" s="814" t="s">
        <v>460</v>
      </c>
      <c r="C18" s="814">
        <v>2</v>
      </c>
      <c r="D18" s="401"/>
      <c r="E18" s="818">
        <v>5720</v>
      </c>
      <c r="F18" s="401" t="s">
        <v>517</v>
      </c>
      <c r="G18" s="401"/>
      <c r="H18" s="401" t="s">
        <v>517</v>
      </c>
      <c r="I18" s="401"/>
      <c r="J18" s="401" t="s">
        <v>517</v>
      </c>
    </row>
    <row r="19" spans="1:10" ht="127.5" x14ac:dyDescent="0.2">
      <c r="A19" s="427" t="s">
        <v>4672</v>
      </c>
      <c r="B19" s="15" t="s">
        <v>21783</v>
      </c>
      <c r="C19" s="15" t="s">
        <v>21756</v>
      </c>
      <c r="D19" s="15" t="s">
        <v>694</v>
      </c>
      <c r="E19" s="418">
        <v>155</v>
      </c>
      <c r="F19" s="15" t="s">
        <v>21784</v>
      </c>
      <c r="G19" s="15" t="s">
        <v>21784</v>
      </c>
      <c r="H19" s="819" t="s">
        <v>21785</v>
      </c>
      <c r="I19" s="819" t="s">
        <v>21786</v>
      </c>
      <c r="J19" s="15" t="s">
        <v>21787</v>
      </c>
    </row>
    <row r="20" spans="1:10" ht="165.75" x14ac:dyDescent="0.2">
      <c r="A20" s="427" t="s">
        <v>9814</v>
      </c>
      <c r="B20" s="15" t="s">
        <v>21788</v>
      </c>
      <c r="C20" s="15" t="s">
        <v>21756</v>
      </c>
      <c r="D20" s="15" t="s">
        <v>694</v>
      </c>
      <c r="E20" s="418">
        <v>162</v>
      </c>
      <c r="F20" s="15" t="s">
        <v>21789</v>
      </c>
      <c r="G20" s="15" t="s">
        <v>21790</v>
      </c>
      <c r="H20" s="15" t="s">
        <v>21772</v>
      </c>
      <c r="I20" s="819" t="s">
        <v>21791</v>
      </c>
      <c r="J20" s="15" t="s">
        <v>21792</v>
      </c>
    </row>
    <row r="21" spans="1:10" ht="140.25" x14ac:dyDescent="0.2">
      <c r="A21" s="427" t="s">
        <v>9818</v>
      </c>
      <c r="B21" s="15" t="s">
        <v>21793</v>
      </c>
      <c r="C21" s="15" t="s">
        <v>427</v>
      </c>
      <c r="D21" s="15" t="s">
        <v>21794</v>
      </c>
      <c r="E21" s="418">
        <v>2103</v>
      </c>
      <c r="F21" s="15" t="s">
        <v>21795</v>
      </c>
      <c r="G21" s="408" t="s">
        <v>21795</v>
      </c>
      <c r="H21" s="15" t="s">
        <v>21772</v>
      </c>
      <c r="I21" s="819" t="s">
        <v>21791</v>
      </c>
      <c r="J21" s="15" t="s">
        <v>21796</v>
      </c>
    </row>
    <row r="22" spans="1:10" ht="114.75" x14ac:dyDescent="0.2">
      <c r="A22" s="427" t="s">
        <v>5419</v>
      </c>
      <c r="B22" s="15" t="s">
        <v>21797</v>
      </c>
      <c r="C22" s="15" t="s">
        <v>427</v>
      </c>
      <c r="D22" s="15" t="s">
        <v>21794</v>
      </c>
      <c r="E22" s="418">
        <v>695</v>
      </c>
      <c r="F22" s="15" t="s">
        <v>21798</v>
      </c>
      <c r="G22" s="15" t="s">
        <v>21799</v>
      </c>
      <c r="H22" s="15" t="s">
        <v>21772</v>
      </c>
      <c r="I22" s="819" t="s">
        <v>21791</v>
      </c>
      <c r="J22" s="15" t="s">
        <v>21800</v>
      </c>
    </row>
    <row r="23" spans="1:10" ht="140.25" x14ac:dyDescent="0.2">
      <c r="A23" s="427" t="s">
        <v>9825</v>
      </c>
      <c r="B23" s="15" t="s">
        <v>21801</v>
      </c>
      <c r="C23" s="15" t="s">
        <v>21756</v>
      </c>
      <c r="D23" s="15" t="s">
        <v>694</v>
      </c>
      <c r="E23" s="418">
        <v>151</v>
      </c>
      <c r="F23" s="15" t="s">
        <v>21802</v>
      </c>
      <c r="G23" s="15" t="s">
        <v>21803</v>
      </c>
      <c r="H23" s="819" t="s">
        <v>21804</v>
      </c>
      <c r="I23" s="819" t="s">
        <v>21805</v>
      </c>
      <c r="J23" s="15" t="s">
        <v>21806</v>
      </c>
    </row>
    <row r="24" spans="1:10" ht="114.75" x14ac:dyDescent="0.2">
      <c r="A24" s="427" t="s">
        <v>9458</v>
      </c>
      <c r="B24" s="15" t="s">
        <v>21807</v>
      </c>
      <c r="C24" s="15" t="s">
        <v>21756</v>
      </c>
      <c r="D24" s="15" t="s">
        <v>694</v>
      </c>
      <c r="E24" s="418">
        <v>105</v>
      </c>
      <c r="F24" s="15" t="s">
        <v>21808</v>
      </c>
      <c r="G24" s="15" t="s">
        <v>21809</v>
      </c>
      <c r="H24" s="819" t="s">
        <v>21804</v>
      </c>
      <c r="I24" s="819" t="s">
        <v>21810</v>
      </c>
      <c r="J24" s="15" t="s">
        <v>21811</v>
      </c>
    </row>
    <row r="25" spans="1:10" ht="204" x14ac:dyDescent="0.2">
      <c r="A25" s="427" t="s">
        <v>21812</v>
      </c>
      <c r="B25" s="15" t="s">
        <v>21813</v>
      </c>
      <c r="C25" s="15" t="s">
        <v>21756</v>
      </c>
      <c r="D25" s="15" t="s">
        <v>694</v>
      </c>
      <c r="E25" s="418">
        <v>42</v>
      </c>
      <c r="F25" s="15" t="s">
        <v>21814</v>
      </c>
      <c r="G25" s="15" t="s">
        <v>21815</v>
      </c>
      <c r="H25" s="819" t="s">
        <v>21816</v>
      </c>
      <c r="I25" s="819" t="s">
        <v>21817</v>
      </c>
      <c r="J25" s="15" t="s">
        <v>21818</v>
      </c>
    </row>
    <row r="26" spans="1:10" ht="63.75" x14ac:dyDescent="0.2">
      <c r="A26" s="427" t="s">
        <v>9833</v>
      </c>
      <c r="B26" s="15" t="s">
        <v>21819</v>
      </c>
      <c r="C26" s="15" t="s">
        <v>21756</v>
      </c>
      <c r="D26" s="15" t="s">
        <v>694</v>
      </c>
      <c r="E26" s="418">
        <v>60</v>
      </c>
      <c r="F26" s="15" t="s">
        <v>21820</v>
      </c>
      <c r="G26" s="15" t="s">
        <v>21820</v>
      </c>
      <c r="H26" s="819" t="s">
        <v>21821</v>
      </c>
      <c r="I26" s="819" t="s">
        <v>21821</v>
      </c>
      <c r="J26" s="15" t="s">
        <v>21806</v>
      </c>
    </row>
    <row r="27" spans="1:10" ht="102" x14ac:dyDescent="0.2">
      <c r="A27" s="427" t="s">
        <v>21822</v>
      </c>
      <c r="B27" s="15" t="s">
        <v>21823</v>
      </c>
      <c r="C27" s="15" t="s">
        <v>427</v>
      </c>
      <c r="D27" s="15" t="s">
        <v>21794</v>
      </c>
      <c r="E27" s="418">
        <v>56</v>
      </c>
      <c r="F27" s="15" t="s">
        <v>21824</v>
      </c>
      <c r="G27" s="15" t="s">
        <v>21824</v>
      </c>
      <c r="H27" s="819" t="s">
        <v>21825</v>
      </c>
      <c r="I27" s="819" t="s">
        <v>21826</v>
      </c>
      <c r="J27" s="15" t="s">
        <v>21782</v>
      </c>
    </row>
    <row r="28" spans="1:10" ht="102" x14ac:dyDescent="0.2">
      <c r="A28" s="427" t="s">
        <v>5194</v>
      </c>
      <c r="B28" s="15" t="s">
        <v>21827</v>
      </c>
      <c r="C28" s="15" t="s">
        <v>21756</v>
      </c>
      <c r="D28" s="15" t="s">
        <v>694</v>
      </c>
      <c r="E28" s="418">
        <v>56.88</v>
      </c>
      <c r="F28" s="15" t="s">
        <v>21828</v>
      </c>
      <c r="G28" s="15" t="s">
        <v>21828</v>
      </c>
      <c r="H28" s="820" t="s">
        <v>21829</v>
      </c>
      <c r="I28" s="820" t="s">
        <v>21830</v>
      </c>
      <c r="J28" s="15" t="s">
        <v>21831</v>
      </c>
    </row>
    <row r="29" spans="1:10" ht="89.25" x14ac:dyDescent="0.2">
      <c r="A29" s="427" t="s">
        <v>5197</v>
      </c>
      <c r="B29" s="15" t="s">
        <v>21832</v>
      </c>
      <c r="C29" s="15" t="s">
        <v>21756</v>
      </c>
      <c r="D29" s="15" t="s">
        <v>694</v>
      </c>
      <c r="E29" s="418">
        <v>13.5</v>
      </c>
      <c r="F29" s="15" t="s">
        <v>21833</v>
      </c>
      <c r="G29" s="15" t="s">
        <v>21833</v>
      </c>
      <c r="H29" s="819" t="s">
        <v>21834</v>
      </c>
      <c r="I29" s="819" t="s">
        <v>21835</v>
      </c>
      <c r="J29" s="15" t="s">
        <v>21836</v>
      </c>
    </row>
    <row r="30" spans="1:10" ht="114.75" x14ac:dyDescent="0.2">
      <c r="A30" s="427" t="s">
        <v>5201</v>
      </c>
      <c r="B30" s="15" t="s">
        <v>21837</v>
      </c>
      <c r="C30" s="15" t="s">
        <v>21756</v>
      </c>
      <c r="D30" s="15" t="s">
        <v>694</v>
      </c>
      <c r="E30" s="418">
        <v>60</v>
      </c>
      <c r="F30" s="15" t="s">
        <v>21838</v>
      </c>
      <c r="G30" s="15" t="s">
        <v>21839</v>
      </c>
      <c r="H30" s="819" t="s">
        <v>21840</v>
      </c>
      <c r="I30" s="819" t="s">
        <v>21840</v>
      </c>
      <c r="J30" s="15" t="s">
        <v>21841</v>
      </c>
    </row>
    <row r="31" spans="1:10" ht="25.5" x14ac:dyDescent="0.2">
      <c r="A31" s="542"/>
      <c r="B31" s="814" t="s">
        <v>21842</v>
      </c>
      <c r="C31" s="814">
        <v>12</v>
      </c>
      <c r="D31" s="401"/>
      <c r="E31" s="815">
        <v>3659.38</v>
      </c>
      <c r="F31" s="401" t="s">
        <v>517</v>
      </c>
      <c r="G31" s="401"/>
      <c r="H31" s="401" t="s">
        <v>517</v>
      </c>
      <c r="I31" s="401"/>
      <c r="J31" s="401" t="s">
        <v>517</v>
      </c>
    </row>
    <row r="32" spans="1:10" ht="178.5" x14ac:dyDescent="0.2">
      <c r="A32" s="427" t="s">
        <v>4672</v>
      </c>
      <c r="B32" s="15" t="s">
        <v>21843</v>
      </c>
      <c r="C32" s="15" t="s">
        <v>21756</v>
      </c>
      <c r="D32" s="15" t="s">
        <v>2374</v>
      </c>
      <c r="E32" s="418">
        <v>1192</v>
      </c>
      <c r="F32" s="15" t="s">
        <v>21844</v>
      </c>
      <c r="G32" s="15" t="s">
        <v>21844</v>
      </c>
      <c r="H32" s="15" t="s">
        <v>21845</v>
      </c>
      <c r="I32" s="15" t="s">
        <v>21846</v>
      </c>
      <c r="J32" s="15" t="s">
        <v>21847</v>
      </c>
    </row>
    <row r="33" spans="1:10" ht="165.75" x14ac:dyDescent="0.2">
      <c r="A33" s="427" t="s">
        <v>9814</v>
      </c>
      <c r="B33" s="15" t="s">
        <v>21848</v>
      </c>
      <c r="C33" s="15" t="s">
        <v>21756</v>
      </c>
      <c r="D33" s="15" t="s">
        <v>2374</v>
      </c>
      <c r="E33" s="418">
        <v>164</v>
      </c>
      <c r="F33" s="15" t="s">
        <v>21849</v>
      </c>
      <c r="G33" s="15" t="s">
        <v>21849</v>
      </c>
      <c r="H33" s="15" t="s">
        <v>21850</v>
      </c>
      <c r="I33" s="15" t="s">
        <v>21851</v>
      </c>
      <c r="J33" s="15" t="s">
        <v>21852</v>
      </c>
    </row>
    <row r="34" spans="1:10" s="311" customFormat="1" ht="25.5" x14ac:dyDescent="0.25">
      <c r="A34" s="542"/>
      <c r="B34" s="814" t="s">
        <v>2379</v>
      </c>
      <c r="C34" s="814">
        <v>2</v>
      </c>
      <c r="D34" s="401"/>
      <c r="E34" s="818">
        <v>1356</v>
      </c>
      <c r="F34" s="401" t="s">
        <v>517</v>
      </c>
      <c r="G34" s="401"/>
      <c r="H34" s="401" t="s">
        <v>517</v>
      </c>
      <c r="I34" s="401"/>
      <c r="J34" s="401" t="s">
        <v>517</v>
      </c>
    </row>
    <row r="35" spans="1:10" ht="76.5" x14ac:dyDescent="0.2">
      <c r="A35" s="427" t="s">
        <v>4672</v>
      </c>
      <c r="B35" s="15" t="s">
        <v>21853</v>
      </c>
      <c r="C35" s="15" t="s">
        <v>21854</v>
      </c>
      <c r="D35" s="15"/>
      <c r="E35" s="418">
        <v>321</v>
      </c>
      <c r="F35" s="15" t="s">
        <v>21855</v>
      </c>
      <c r="G35" s="15" t="s">
        <v>21855</v>
      </c>
      <c r="H35" s="15" t="s">
        <v>21856</v>
      </c>
      <c r="I35" s="15" t="s">
        <v>21856</v>
      </c>
      <c r="J35" s="15" t="s">
        <v>21852</v>
      </c>
    </row>
    <row r="36" spans="1:10" ht="38.25" x14ac:dyDescent="0.2">
      <c r="A36" s="542"/>
      <c r="B36" s="814" t="s">
        <v>21857</v>
      </c>
      <c r="C36" s="401">
        <v>1</v>
      </c>
      <c r="D36" s="401"/>
      <c r="E36" s="818">
        <v>321</v>
      </c>
      <c r="F36" s="401" t="s">
        <v>517</v>
      </c>
      <c r="G36" s="401"/>
      <c r="H36" s="401" t="s">
        <v>517</v>
      </c>
      <c r="I36" s="401"/>
      <c r="J36" s="401" t="s">
        <v>517</v>
      </c>
    </row>
    <row r="37" spans="1:10" ht="38.25" x14ac:dyDescent="0.2">
      <c r="A37" s="821"/>
      <c r="B37" s="397" t="s">
        <v>21858</v>
      </c>
      <c r="C37" s="400">
        <v>19</v>
      </c>
      <c r="D37" s="400"/>
      <c r="E37" s="822">
        <v>11977.58</v>
      </c>
      <c r="F37" s="400" t="s">
        <v>517</v>
      </c>
      <c r="G37" s="400"/>
      <c r="H37" s="400" t="s">
        <v>517</v>
      </c>
      <c r="I37" s="400"/>
      <c r="J37" s="400" t="s">
        <v>517</v>
      </c>
    </row>
    <row r="38" spans="1:10" ht="127.5" x14ac:dyDescent="0.2">
      <c r="A38" s="427" t="s">
        <v>4672</v>
      </c>
      <c r="B38" s="15" t="s">
        <v>21859</v>
      </c>
      <c r="C38" s="15" t="s">
        <v>1514</v>
      </c>
      <c r="D38" s="15" t="s">
        <v>17306</v>
      </c>
      <c r="E38" s="418">
        <v>16</v>
      </c>
      <c r="F38" s="15" t="s">
        <v>21860</v>
      </c>
      <c r="G38" s="15" t="s">
        <v>21861</v>
      </c>
      <c r="H38" s="15" t="s">
        <v>21862</v>
      </c>
      <c r="I38" s="15" t="s">
        <v>21863</v>
      </c>
      <c r="J38" s="15" t="s">
        <v>21864</v>
      </c>
    </row>
    <row r="39" spans="1:10" ht="102" x14ac:dyDescent="0.2">
      <c r="A39" s="427" t="s">
        <v>9814</v>
      </c>
      <c r="B39" s="15" t="s">
        <v>21865</v>
      </c>
      <c r="C39" s="15" t="s">
        <v>21866</v>
      </c>
      <c r="D39" s="15" t="s">
        <v>487</v>
      </c>
      <c r="E39" s="418">
        <v>5</v>
      </c>
      <c r="F39" s="15" t="s">
        <v>21867</v>
      </c>
      <c r="G39" s="15" t="s">
        <v>21867</v>
      </c>
      <c r="H39" s="15" t="s">
        <v>21868</v>
      </c>
      <c r="I39" s="15" t="s">
        <v>21869</v>
      </c>
      <c r="J39" s="15" t="s">
        <v>21864</v>
      </c>
    </row>
    <row r="40" spans="1:10" ht="127.5" x14ac:dyDescent="0.2">
      <c r="A40" s="427" t="s">
        <v>9818</v>
      </c>
      <c r="B40" s="15" t="s">
        <v>21870</v>
      </c>
      <c r="C40" s="15" t="s">
        <v>1514</v>
      </c>
      <c r="D40" s="15" t="s">
        <v>17306</v>
      </c>
      <c r="E40" s="418">
        <v>85</v>
      </c>
      <c r="F40" s="15" t="s">
        <v>21871</v>
      </c>
      <c r="G40" s="15" t="s">
        <v>21872</v>
      </c>
      <c r="H40" s="15" t="s">
        <v>21873</v>
      </c>
      <c r="I40" s="15" t="s">
        <v>21874</v>
      </c>
      <c r="J40" s="15" t="s">
        <v>21864</v>
      </c>
    </row>
    <row r="41" spans="1:10" ht="127.5" x14ac:dyDescent="0.2">
      <c r="A41" s="427" t="s">
        <v>5419</v>
      </c>
      <c r="B41" s="15" t="s">
        <v>21875</v>
      </c>
      <c r="C41" s="15" t="s">
        <v>1514</v>
      </c>
      <c r="D41" s="15" t="s">
        <v>17306</v>
      </c>
      <c r="E41" s="418">
        <v>20</v>
      </c>
      <c r="F41" s="15" t="s">
        <v>21876</v>
      </c>
      <c r="G41" s="15" t="s">
        <v>21877</v>
      </c>
      <c r="H41" s="15" t="s">
        <v>21862</v>
      </c>
      <c r="I41" s="15" t="s">
        <v>21878</v>
      </c>
      <c r="J41" s="15" t="s">
        <v>21864</v>
      </c>
    </row>
    <row r="42" spans="1:10" s="824" customFormat="1" ht="25.5" x14ac:dyDescent="0.25">
      <c r="A42" s="823"/>
      <c r="B42" s="814" t="s">
        <v>17640</v>
      </c>
      <c r="C42" s="401">
        <v>4</v>
      </c>
      <c r="D42" s="401"/>
      <c r="E42" s="815">
        <v>126</v>
      </c>
      <c r="F42" s="401" t="s">
        <v>517</v>
      </c>
      <c r="G42" s="401"/>
      <c r="H42" s="401" t="s">
        <v>517</v>
      </c>
      <c r="I42" s="401"/>
      <c r="J42" s="401" t="s">
        <v>517</v>
      </c>
    </row>
    <row r="43" spans="1:10" ht="165.75" x14ac:dyDescent="0.2">
      <c r="A43" s="427" t="s">
        <v>4672</v>
      </c>
      <c r="B43" s="15" t="s">
        <v>21879</v>
      </c>
      <c r="C43" s="15" t="s">
        <v>21880</v>
      </c>
      <c r="D43" s="15" t="s">
        <v>504</v>
      </c>
      <c r="E43" s="427" t="s">
        <v>21881</v>
      </c>
      <c r="F43" s="15" t="s">
        <v>21882</v>
      </c>
      <c r="G43" s="15" t="s">
        <v>21883</v>
      </c>
      <c r="H43" s="15" t="s">
        <v>21884</v>
      </c>
      <c r="I43" s="15" t="s">
        <v>21884</v>
      </c>
      <c r="J43" s="15" t="s">
        <v>21885</v>
      </c>
    </row>
    <row r="44" spans="1:10" ht="102" x14ac:dyDescent="0.2">
      <c r="A44" s="427" t="s">
        <v>9814</v>
      </c>
      <c r="B44" s="15" t="s">
        <v>21886</v>
      </c>
      <c r="C44" s="15" t="s">
        <v>21887</v>
      </c>
      <c r="D44" s="15" t="s">
        <v>21888</v>
      </c>
      <c r="E44" s="427" t="s">
        <v>21881</v>
      </c>
      <c r="F44" s="15" t="s">
        <v>21889</v>
      </c>
      <c r="G44" s="15" t="s">
        <v>21889</v>
      </c>
      <c r="H44" s="15" t="s">
        <v>21890</v>
      </c>
      <c r="I44" s="15" t="s">
        <v>21890</v>
      </c>
      <c r="J44" s="15" t="s">
        <v>21885</v>
      </c>
    </row>
    <row r="45" spans="1:10" ht="140.25" x14ac:dyDescent="0.2">
      <c r="A45" s="427" t="s">
        <v>9818</v>
      </c>
      <c r="B45" s="15" t="s">
        <v>21891</v>
      </c>
      <c r="C45" s="15" t="s">
        <v>21880</v>
      </c>
      <c r="D45" s="15" t="s">
        <v>504</v>
      </c>
      <c r="E45" s="427" t="s">
        <v>21881</v>
      </c>
      <c r="F45" s="15" t="s">
        <v>21892</v>
      </c>
      <c r="G45" s="15" t="s">
        <v>21892</v>
      </c>
      <c r="H45" s="15" t="s">
        <v>21893</v>
      </c>
      <c r="I45" s="15" t="s">
        <v>21893</v>
      </c>
      <c r="J45" s="15" t="s">
        <v>21894</v>
      </c>
    </row>
    <row r="46" spans="1:10" ht="114.75" x14ac:dyDescent="0.2">
      <c r="A46" s="427" t="s">
        <v>5419</v>
      </c>
      <c r="B46" s="15" t="s">
        <v>21895</v>
      </c>
      <c r="C46" s="15" t="s">
        <v>21880</v>
      </c>
      <c r="D46" s="15" t="s">
        <v>504</v>
      </c>
      <c r="E46" s="427" t="s">
        <v>21881</v>
      </c>
      <c r="F46" s="15" t="s">
        <v>21896</v>
      </c>
      <c r="G46" s="15" t="s">
        <v>21896</v>
      </c>
      <c r="H46" s="15" t="s">
        <v>21897</v>
      </c>
      <c r="I46" s="15" t="s">
        <v>21897</v>
      </c>
      <c r="J46" s="15" t="s">
        <v>21898</v>
      </c>
    </row>
    <row r="47" spans="1:10" ht="89.25" x14ac:dyDescent="0.2">
      <c r="A47" s="427" t="s">
        <v>9825</v>
      </c>
      <c r="B47" s="15" t="s">
        <v>21899</v>
      </c>
      <c r="C47" s="15" t="s">
        <v>21880</v>
      </c>
      <c r="D47" s="15" t="s">
        <v>504</v>
      </c>
      <c r="E47" s="427" t="s">
        <v>21881</v>
      </c>
      <c r="F47" s="15" t="s">
        <v>21900</v>
      </c>
      <c r="G47" s="15" t="s">
        <v>21900</v>
      </c>
      <c r="H47" s="15" t="s">
        <v>278</v>
      </c>
      <c r="I47" s="15" t="s">
        <v>21901</v>
      </c>
      <c r="J47" s="15" t="s">
        <v>21902</v>
      </c>
    </row>
    <row r="48" spans="1:10" ht="89.25" x14ac:dyDescent="0.2">
      <c r="A48" s="427" t="s">
        <v>9458</v>
      </c>
      <c r="B48" s="15" t="s">
        <v>21903</v>
      </c>
      <c r="C48" s="15" t="s">
        <v>21880</v>
      </c>
      <c r="D48" s="15" t="s">
        <v>504</v>
      </c>
      <c r="E48" s="427" t="s">
        <v>21881</v>
      </c>
      <c r="F48" s="15" t="s">
        <v>21904</v>
      </c>
      <c r="G48" s="15" t="s">
        <v>21904</v>
      </c>
      <c r="H48" s="15" t="s">
        <v>21905</v>
      </c>
      <c r="I48" s="15" t="s">
        <v>21906</v>
      </c>
      <c r="J48" s="15" t="s">
        <v>21902</v>
      </c>
    </row>
    <row r="49" spans="1:10" ht="63.75" x14ac:dyDescent="0.2">
      <c r="A49" s="427" t="s">
        <v>9461</v>
      </c>
      <c r="B49" s="15" t="s">
        <v>21907</v>
      </c>
      <c r="C49" s="15" t="s">
        <v>21880</v>
      </c>
      <c r="D49" s="15" t="s">
        <v>504</v>
      </c>
      <c r="E49" s="427" t="s">
        <v>21881</v>
      </c>
      <c r="F49" s="15" t="s">
        <v>21908</v>
      </c>
      <c r="G49" s="15" t="s">
        <v>21908</v>
      </c>
      <c r="H49" s="15" t="s">
        <v>21909</v>
      </c>
      <c r="I49" s="15" t="s">
        <v>21909</v>
      </c>
      <c r="J49" s="15" t="s">
        <v>21902</v>
      </c>
    </row>
    <row r="50" spans="1:10" ht="165.75" x14ac:dyDescent="0.2">
      <c r="A50" s="427" t="s">
        <v>9833</v>
      </c>
      <c r="B50" s="15" t="s">
        <v>21910</v>
      </c>
      <c r="C50" s="15" t="s">
        <v>21880</v>
      </c>
      <c r="D50" s="15" t="s">
        <v>504</v>
      </c>
      <c r="E50" s="427" t="s">
        <v>21911</v>
      </c>
      <c r="F50" s="15" t="s">
        <v>21912</v>
      </c>
      <c r="G50" s="15" t="s">
        <v>21913</v>
      </c>
      <c r="H50" s="15" t="s">
        <v>21873</v>
      </c>
      <c r="I50" s="15" t="s">
        <v>21914</v>
      </c>
      <c r="J50" s="15" t="s">
        <v>21915</v>
      </c>
    </row>
    <row r="51" spans="1:10" ht="38.25" x14ac:dyDescent="0.2">
      <c r="A51" s="825"/>
      <c r="B51" s="814" t="s">
        <v>21593</v>
      </c>
      <c r="C51" s="814">
        <v>8</v>
      </c>
      <c r="D51" s="814"/>
      <c r="E51" s="815">
        <v>0.2</v>
      </c>
      <c r="F51" s="814" t="s">
        <v>517</v>
      </c>
      <c r="G51" s="814"/>
      <c r="H51" s="814" t="s">
        <v>517</v>
      </c>
      <c r="I51" s="814"/>
      <c r="J51" s="814" t="s">
        <v>517</v>
      </c>
    </row>
    <row r="52" spans="1:10" ht="51" x14ac:dyDescent="0.2">
      <c r="A52" s="826"/>
      <c r="B52" s="397" t="s">
        <v>8969</v>
      </c>
      <c r="C52" s="397">
        <v>12</v>
      </c>
      <c r="D52" s="397"/>
      <c r="E52" s="822">
        <v>126.2</v>
      </c>
      <c r="F52" s="397" t="s">
        <v>21916</v>
      </c>
      <c r="G52" s="397"/>
      <c r="H52" s="397" t="s">
        <v>21917</v>
      </c>
      <c r="I52" s="397"/>
      <c r="J52" s="397" t="s">
        <v>21916</v>
      </c>
    </row>
    <row r="53" spans="1:10" ht="63.75" x14ac:dyDescent="0.2">
      <c r="A53" s="427" t="s">
        <v>4672</v>
      </c>
      <c r="B53" s="15" t="s">
        <v>21918</v>
      </c>
      <c r="C53" s="15" t="s">
        <v>21919</v>
      </c>
      <c r="D53" s="15"/>
      <c r="E53" s="827">
        <v>200</v>
      </c>
      <c r="F53" s="15" t="s">
        <v>21920</v>
      </c>
      <c r="G53" s="15" t="s">
        <v>21920</v>
      </c>
      <c r="H53" s="15" t="s">
        <v>21921</v>
      </c>
      <c r="I53" s="15" t="s">
        <v>21921</v>
      </c>
      <c r="J53" s="15" t="s">
        <v>21922</v>
      </c>
    </row>
    <row r="54" spans="1:10" ht="51" x14ac:dyDescent="0.2">
      <c r="A54" s="826"/>
      <c r="B54" s="397" t="s">
        <v>21923</v>
      </c>
      <c r="C54" s="397">
        <v>1</v>
      </c>
      <c r="D54" s="397"/>
      <c r="E54" s="822">
        <v>200</v>
      </c>
      <c r="F54" s="397" t="s">
        <v>517</v>
      </c>
      <c r="G54" s="397"/>
      <c r="H54" s="397" t="s">
        <v>517</v>
      </c>
      <c r="I54" s="397"/>
      <c r="J54" s="397" t="s">
        <v>517</v>
      </c>
    </row>
    <row r="55" spans="1:10" ht="114.75" x14ac:dyDescent="0.2">
      <c r="A55" s="427" t="s">
        <v>4672</v>
      </c>
      <c r="B55" s="15" t="s">
        <v>21924</v>
      </c>
      <c r="C55" s="15" t="s">
        <v>524</v>
      </c>
      <c r="D55" s="15"/>
      <c r="E55" s="418">
        <v>56</v>
      </c>
      <c r="F55" s="15" t="s">
        <v>21925</v>
      </c>
      <c r="G55" s="15" t="s">
        <v>21926</v>
      </c>
      <c r="H55" s="15" t="s">
        <v>21862</v>
      </c>
      <c r="I55" s="15" t="s">
        <v>21927</v>
      </c>
      <c r="J55" s="15" t="s">
        <v>21928</v>
      </c>
    </row>
    <row r="56" spans="1:10" ht="178.5" x14ac:dyDescent="0.2">
      <c r="A56" s="427" t="s">
        <v>9814</v>
      </c>
      <c r="B56" s="15" t="s">
        <v>21929</v>
      </c>
      <c r="C56" s="15" t="s">
        <v>524</v>
      </c>
      <c r="D56" s="15"/>
      <c r="E56" s="418">
        <v>18</v>
      </c>
      <c r="F56" s="15" t="s">
        <v>21930</v>
      </c>
      <c r="G56" s="15" t="s">
        <v>21930</v>
      </c>
      <c r="H56" s="15" t="s">
        <v>21931</v>
      </c>
      <c r="I56" s="15" t="s">
        <v>21931</v>
      </c>
      <c r="J56" s="15" t="s">
        <v>21932</v>
      </c>
    </row>
    <row r="57" spans="1:10" ht="63.75" x14ac:dyDescent="0.2">
      <c r="A57" s="826"/>
      <c r="B57" s="397" t="s">
        <v>532</v>
      </c>
      <c r="C57" s="397">
        <v>2</v>
      </c>
      <c r="D57" s="397"/>
      <c r="E57" s="822">
        <v>74</v>
      </c>
      <c r="F57" s="397" t="s">
        <v>517</v>
      </c>
      <c r="G57" s="397"/>
      <c r="H57" s="397" t="s">
        <v>517</v>
      </c>
      <c r="I57" s="397"/>
      <c r="J57" s="397" t="s">
        <v>517</v>
      </c>
    </row>
    <row r="58" spans="1:10" ht="191.25" x14ac:dyDescent="0.2">
      <c r="A58" s="427" t="s">
        <v>4672</v>
      </c>
      <c r="B58" s="15" t="s">
        <v>21933</v>
      </c>
      <c r="C58" s="15" t="s">
        <v>21934</v>
      </c>
      <c r="D58" s="15"/>
      <c r="E58" s="418">
        <v>20</v>
      </c>
      <c r="F58" s="15" t="s">
        <v>21935</v>
      </c>
      <c r="G58" s="15" t="s">
        <v>21935</v>
      </c>
      <c r="H58" s="15" t="s">
        <v>21936</v>
      </c>
      <c r="I58" s="15" t="s">
        <v>21937</v>
      </c>
      <c r="J58" s="15" t="s">
        <v>21938</v>
      </c>
    </row>
    <row r="59" spans="1:10" ht="306" x14ac:dyDescent="0.2">
      <c r="A59" s="427" t="s">
        <v>9814</v>
      </c>
      <c r="B59" s="15" t="s">
        <v>21939</v>
      </c>
      <c r="C59" s="15" t="s">
        <v>21934</v>
      </c>
      <c r="D59" s="15"/>
      <c r="E59" s="418">
        <v>26</v>
      </c>
      <c r="F59" s="15" t="s">
        <v>21940</v>
      </c>
      <c r="G59" s="15" t="s">
        <v>21940</v>
      </c>
      <c r="H59" s="15" t="s">
        <v>21941</v>
      </c>
      <c r="I59" s="15" t="s">
        <v>21942</v>
      </c>
      <c r="J59" s="15" t="s">
        <v>21938</v>
      </c>
    </row>
    <row r="60" spans="1:10" ht="51" x14ac:dyDescent="0.2">
      <c r="A60" s="427" t="s">
        <v>9818</v>
      </c>
      <c r="B60" s="15" t="s">
        <v>21943</v>
      </c>
      <c r="C60" s="15" t="s">
        <v>21934</v>
      </c>
      <c r="D60" s="15"/>
      <c r="E60" s="418">
        <v>11</v>
      </c>
      <c r="F60" s="15" t="s">
        <v>21944</v>
      </c>
      <c r="G60" s="15" t="s">
        <v>21944</v>
      </c>
      <c r="H60" s="15" t="s">
        <v>21945</v>
      </c>
      <c r="I60" s="15" t="s">
        <v>21945</v>
      </c>
      <c r="J60" s="15" t="s">
        <v>21938</v>
      </c>
    </row>
    <row r="61" spans="1:10" ht="140.25" x14ac:dyDescent="0.2">
      <c r="A61" s="427" t="s">
        <v>5419</v>
      </c>
      <c r="B61" s="15" t="s">
        <v>21946</v>
      </c>
      <c r="C61" s="15" t="s">
        <v>21934</v>
      </c>
      <c r="D61" s="15"/>
      <c r="E61" s="418">
        <v>8</v>
      </c>
      <c r="F61" s="15" t="s">
        <v>21947</v>
      </c>
      <c r="G61" s="15" t="s">
        <v>21948</v>
      </c>
      <c r="H61" s="15" t="s">
        <v>21949</v>
      </c>
      <c r="I61" s="15" t="s">
        <v>21950</v>
      </c>
      <c r="J61" s="15" t="s">
        <v>21938</v>
      </c>
    </row>
    <row r="62" spans="1:10" ht="76.5" x14ac:dyDescent="0.2">
      <c r="A62" s="821"/>
      <c r="B62" s="397" t="s">
        <v>21951</v>
      </c>
      <c r="C62" s="397">
        <v>4</v>
      </c>
      <c r="D62" s="400"/>
      <c r="E62" s="399">
        <v>65</v>
      </c>
      <c r="F62" s="400" t="s">
        <v>517</v>
      </c>
      <c r="G62" s="400"/>
      <c r="H62" s="400" t="s">
        <v>517</v>
      </c>
      <c r="I62" s="400"/>
      <c r="J62" s="400" t="s">
        <v>517</v>
      </c>
    </row>
    <row r="63" spans="1:10" ht="51" x14ac:dyDescent="0.2">
      <c r="A63" s="828"/>
      <c r="B63" s="829" t="s">
        <v>537</v>
      </c>
      <c r="C63" s="829">
        <v>41</v>
      </c>
      <c r="D63" s="829"/>
      <c r="E63" s="830">
        <v>40660.959999999999</v>
      </c>
      <c r="F63" s="829" t="s">
        <v>517</v>
      </c>
      <c r="G63" s="829"/>
      <c r="H63" s="829" t="s">
        <v>517</v>
      </c>
      <c r="I63" s="829"/>
      <c r="J63" s="829" t="s">
        <v>517</v>
      </c>
    </row>
    <row r="64" spans="1:10" ht="318.75" x14ac:dyDescent="0.2">
      <c r="A64" s="427" t="s">
        <v>4672</v>
      </c>
      <c r="B64" s="15" t="s">
        <v>21737</v>
      </c>
      <c r="C64" s="15" t="s">
        <v>539</v>
      </c>
      <c r="D64" s="831"/>
      <c r="E64" s="418">
        <v>42084</v>
      </c>
      <c r="F64" s="15" t="s">
        <v>21952</v>
      </c>
      <c r="G64" s="15" t="s">
        <v>21952</v>
      </c>
      <c r="H64" s="15" t="s">
        <v>21953</v>
      </c>
      <c r="I64" s="15" t="s">
        <v>21954</v>
      </c>
      <c r="J64" s="15" t="s">
        <v>21955</v>
      </c>
    </row>
    <row r="65" spans="1:10" ht="331.5" x14ac:dyDescent="0.2">
      <c r="A65" s="427" t="s">
        <v>9814</v>
      </c>
      <c r="B65" s="15" t="s">
        <v>21956</v>
      </c>
      <c r="C65" s="15" t="s">
        <v>539</v>
      </c>
      <c r="D65" s="831"/>
      <c r="E65" s="418">
        <v>283</v>
      </c>
      <c r="F65" s="15" t="s">
        <v>21957</v>
      </c>
      <c r="G65" s="15" t="s">
        <v>21957</v>
      </c>
      <c r="H65" s="15" t="s">
        <v>21958</v>
      </c>
      <c r="I65" s="15" t="s">
        <v>21959</v>
      </c>
      <c r="J65" s="15" t="s">
        <v>21960</v>
      </c>
    </row>
    <row r="66" spans="1:10" ht="409.5" x14ac:dyDescent="0.2">
      <c r="A66" s="427" t="s">
        <v>21961</v>
      </c>
      <c r="B66" s="15" t="s">
        <v>21962</v>
      </c>
      <c r="C66" s="15" t="s">
        <v>539</v>
      </c>
      <c r="D66" s="831"/>
      <c r="E66" s="418">
        <v>630</v>
      </c>
      <c r="F66" s="15" t="s">
        <v>21963</v>
      </c>
      <c r="G66" s="15" t="s">
        <v>21963</v>
      </c>
      <c r="H66" s="15" t="s">
        <v>21964</v>
      </c>
      <c r="I66" s="15" t="s">
        <v>21965</v>
      </c>
      <c r="J66" s="15" t="s">
        <v>21966</v>
      </c>
    </row>
    <row r="67" spans="1:10" ht="229.5" x14ac:dyDescent="0.2">
      <c r="A67" s="427"/>
      <c r="B67" s="15"/>
      <c r="C67" s="15"/>
      <c r="D67" s="831"/>
      <c r="E67" s="832"/>
      <c r="F67" s="15"/>
      <c r="G67" s="15"/>
      <c r="H67" s="15" t="s">
        <v>21967</v>
      </c>
      <c r="I67" s="15" t="s">
        <v>21968</v>
      </c>
      <c r="J67" s="15"/>
    </row>
    <row r="68" spans="1:10" x14ac:dyDescent="0.2">
      <c r="A68" s="427"/>
      <c r="B68" s="15"/>
      <c r="C68" s="15"/>
      <c r="D68" s="831"/>
      <c r="E68" s="832"/>
      <c r="F68" s="15"/>
      <c r="G68" s="15"/>
      <c r="H68" s="15"/>
      <c r="I68" s="15"/>
      <c r="J68" s="15"/>
    </row>
    <row r="69" spans="1:10" ht="51" x14ac:dyDescent="0.2">
      <c r="A69" s="822"/>
      <c r="B69" s="397" t="s">
        <v>546</v>
      </c>
      <c r="C69" s="397">
        <v>3</v>
      </c>
      <c r="D69" s="833"/>
      <c r="E69" s="834">
        <v>42997</v>
      </c>
      <c r="F69" s="397" t="s">
        <v>517</v>
      </c>
      <c r="G69" s="397"/>
      <c r="H69" s="397" t="s">
        <v>517</v>
      </c>
      <c r="I69" s="397"/>
      <c r="J69" s="397" t="s">
        <v>517</v>
      </c>
    </row>
    <row r="70" spans="1:10" ht="51" x14ac:dyDescent="0.2">
      <c r="A70" s="427" t="s">
        <v>4672</v>
      </c>
      <c r="B70" s="15" t="s">
        <v>275</v>
      </c>
      <c r="C70" s="15" t="s">
        <v>21969</v>
      </c>
      <c r="D70" s="15" t="s">
        <v>469</v>
      </c>
      <c r="E70" s="418">
        <v>7</v>
      </c>
      <c r="F70" s="15" t="s">
        <v>21970</v>
      </c>
      <c r="G70" s="831"/>
      <c r="H70" s="15" t="s">
        <v>278</v>
      </c>
      <c r="I70" s="15" t="s">
        <v>21971</v>
      </c>
      <c r="J70" s="15" t="s">
        <v>21972</v>
      </c>
    </row>
    <row r="71" spans="1:10" ht="38.25" x14ac:dyDescent="0.2">
      <c r="A71" s="815"/>
      <c r="B71" s="814" t="s">
        <v>21973</v>
      </c>
      <c r="C71" s="814">
        <v>1</v>
      </c>
      <c r="D71" s="835"/>
      <c r="E71" s="836">
        <v>7</v>
      </c>
      <c r="F71" s="814"/>
      <c r="G71" s="835"/>
      <c r="H71" s="814"/>
      <c r="I71" s="814"/>
      <c r="J71" s="814"/>
    </row>
    <row r="72" spans="1:10" ht="89.25" x14ac:dyDescent="0.2">
      <c r="A72" s="427" t="s">
        <v>4672</v>
      </c>
      <c r="B72" s="15" t="s">
        <v>21974</v>
      </c>
      <c r="C72" s="15" t="s">
        <v>427</v>
      </c>
      <c r="D72" s="15" t="s">
        <v>1630</v>
      </c>
      <c r="E72" s="418">
        <v>9.6</v>
      </c>
      <c r="F72" s="15" t="s">
        <v>21975</v>
      </c>
      <c r="G72" s="15" t="s">
        <v>21975</v>
      </c>
      <c r="H72" s="15" t="s">
        <v>21976</v>
      </c>
      <c r="I72" s="15" t="s">
        <v>21977</v>
      </c>
      <c r="J72" s="15" t="s">
        <v>21978</v>
      </c>
    </row>
    <row r="73" spans="1:10" ht="89.25" x14ac:dyDescent="0.2">
      <c r="A73" s="427" t="s">
        <v>9814</v>
      </c>
      <c r="B73" s="15" t="s">
        <v>21979</v>
      </c>
      <c r="C73" s="15" t="s">
        <v>427</v>
      </c>
      <c r="D73" s="15" t="s">
        <v>1630</v>
      </c>
      <c r="E73" s="418">
        <v>48.4</v>
      </c>
      <c r="F73" s="15" t="s">
        <v>21980</v>
      </c>
      <c r="G73" s="15" t="s">
        <v>21980</v>
      </c>
      <c r="H73" s="15" t="s">
        <v>21981</v>
      </c>
      <c r="I73" s="15" t="s">
        <v>21982</v>
      </c>
      <c r="J73" s="15" t="s">
        <v>21983</v>
      </c>
    </row>
    <row r="74" spans="1:10" ht="76.5" x14ac:dyDescent="0.2">
      <c r="A74" s="427" t="s">
        <v>9818</v>
      </c>
      <c r="B74" s="15" t="s">
        <v>267</v>
      </c>
      <c r="C74" s="15" t="s">
        <v>427</v>
      </c>
      <c r="D74" s="15" t="s">
        <v>1630</v>
      </c>
      <c r="E74" s="418">
        <v>51.94</v>
      </c>
      <c r="F74" s="15" t="s">
        <v>21984</v>
      </c>
      <c r="G74" s="15" t="s">
        <v>21984</v>
      </c>
      <c r="H74" s="15" t="s">
        <v>269</v>
      </c>
      <c r="I74" s="15" t="s">
        <v>21985</v>
      </c>
      <c r="J74" s="15" t="s">
        <v>21986</v>
      </c>
    </row>
    <row r="75" spans="1:10" ht="76.5" x14ac:dyDescent="0.2">
      <c r="A75" s="427" t="s">
        <v>5419</v>
      </c>
      <c r="B75" s="15" t="s">
        <v>21987</v>
      </c>
      <c r="C75" s="15" t="s">
        <v>427</v>
      </c>
      <c r="D75" s="15" t="s">
        <v>1630</v>
      </c>
      <c r="E75" s="418">
        <v>30</v>
      </c>
      <c r="F75" s="15" t="s">
        <v>21988</v>
      </c>
      <c r="G75" s="15" t="s">
        <v>21988</v>
      </c>
      <c r="H75" s="15" t="s">
        <v>21989</v>
      </c>
      <c r="I75" s="15" t="s">
        <v>21990</v>
      </c>
      <c r="J75" s="15" t="s">
        <v>21991</v>
      </c>
    </row>
    <row r="76" spans="1:10" ht="102" x14ac:dyDescent="0.2">
      <c r="A76" s="427" t="s">
        <v>9825</v>
      </c>
      <c r="B76" s="15" t="s">
        <v>21992</v>
      </c>
      <c r="C76" s="15" t="s">
        <v>427</v>
      </c>
      <c r="D76" s="15" t="s">
        <v>1630</v>
      </c>
      <c r="E76" s="418">
        <v>18</v>
      </c>
      <c r="F76" s="15" t="s">
        <v>21993</v>
      </c>
      <c r="G76" s="15" t="s">
        <v>21993</v>
      </c>
      <c r="H76" s="15" t="s">
        <v>21994</v>
      </c>
      <c r="I76" s="15" t="s">
        <v>21995</v>
      </c>
      <c r="J76" s="15" t="s">
        <v>21991</v>
      </c>
    </row>
    <row r="77" spans="1:10" ht="76.5" x14ac:dyDescent="0.2">
      <c r="A77" s="427" t="s">
        <v>9458</v>
      </c>
      <c r="B77" s="15" t="s">
        <v>21996</v>
      </c>
      <c r="C77" s="15" t="s">
        <v>427</v>
      </c>
      <c r="D77" s="15" t="s">
        <v>1630</v>
      </c>
      <c r="E77" s="418">
        <v>12</v>
      </c>
      <c r="F77" s="15" t="s">
        <v>21997</v>
      </c>
      <c r="G77" s="15" t="s">
        <v>21997</v>
      </c>
      <c r="H77" s="15" t="s">
        <v>21989</v>
      </c>
      <c r="I77" s="15" t="s">
        <v>21989</v>
      </c>
      <c r="J77" s="15" t="s">
        <v>21998</v>
      </c>
    </row>
    <row r="78" spans="1:10" ht="140.25" x14ac:dyDescent="0.2">
      <c r="A78" s="427" t="s">
        <v>9461</v>
      </c>
      <c r="B78" s="15" t="s">
        <v>21999</v>
      </c>
      <c r="C78" s="15" t="s">
        <v>427</v>
      </c>
      <c r="D78" s="15" t="s">
        <v>1630</v>
      </c>
      <c r="E78" s="418">
        <v>11.4</v>
      </c>
      <c r="F78" s="15" t="s">
        <v>22000</v>
      </c>
      <c r="G78" s="15" t="s">
        <v>22000</v>
      </c>
      <c r="H78" s="15" t="s">
        <v>22001</v>
      </c>
      <c r="I78" s="15" t="s">
        <v>22002</v>
      </c>
      <c r="J78" s="15" t="s">
        <v>22003</v>
      </c>
    </row>
    <row r="79" spans="1:10" ht="63.75" x14ac:dyDescent="0.2">
      <c r="A79" s="427" t="s">
        <v>9833</v>
      </c>
      <c r="B79" s="15" t="s">
        <v>22004</v>
      </c>
      <c r="C79" s="15" t="s">
        <v>427</v>
      </c>
      <c r="D79" s="15" t="s">
        <v>1630</v>
      </c>
      <c r="E79" s="418">
        <v>39.9</v>
      </c>
      <c r="F79" s="15" t="s">
        <v>22005</v>
      </c>
      <c r="G79" s="15" t="s">
        <v>22005</v>
      </c>
      <c r="H79" s="15" t="s">
        <v>22006</v>
      </c>
      <c r="I79" s="15" t="s">
        <v>22006</v>
      </c>
      <c r="J79" s="15" t="s">
        <v>22007</v>
      </c>
    </row>
    <row r="80" spans="1:10" ht="102" x14ac:dyDescent="0.2">
      <c r="A80" s="427" t="s">
        <v>5191</v>
      </c>
      <c r="B80" s="15" t="s">
        <v>22008</v>
      </c>
      <c r="C80" s="15" t="s">
        <v>427</v>
      </c>
      <c r="D80" s="15" t="s">
        <v>1630</v>
      </c>
      <c r="E80" s="418">
        <v>28.6</v>
      </c>
      <c r="F80" s="15" t="s">
        <v>22009</v>
      </c>
      <c r="G80" s="15" t="s">
        <v>22010</v>
      </c>
      <c r="H80" s="15" t="s">
        <v>22011</v>
      </c>
      <c r="I80" s="15" t="s">
        <v>22012</v>
      </c>
      <c r="J80" s="15" t="s">
        <v>21991</v>
      </c>
    </row>
    <row r="81" spans="1:10" ht="165.75" x14ac:dyDescent="0.2">
      <c r="A81" s="427" t="s">
        <v>5194</v>
      </c>
      <c r="B81" s="15" t="s">
        <v>271</v>
      </c>
      <c r="C81" s="15" t="s">
        <v>427</v>
      </c>
      <c r="D81" s="15" t="s">
        <v>1630</v>
      </c>
      <c r="E81" s="418">
        <v>123.9</v>
      </c>
      <c r="F81" s="15" t="s">
        <v>22013</v>
      </c>
      <c r="G81" s="408" t="s">
        <v>22014</v>
      </c>
      <c r="H81" s="408" t="s">
        <v>22015</v>
      </c>
      <c r="I81" s="408" t="s">
        <v>22016</v>
      </c>
      <c r="J81" s="15" t="s">
        <v>22017</v>
      </c>
    </row>
    <row r="82" spans="1:10" ht="89.25" x14ac:dyDescent="0.2">
      <c r="A82" s="427" t="s">
        <v>5197</v>
      </c>
      <c r="B82" s="15" t="s">
        <v>22018</v>
      </c>
      <c r="C82" s="15" t="s">
        <v>427</v>
      </c>
      <c r="D82" s="15" t="s">
        <v>1630</v>
      </c>
      <c r="E82" s="418">
        <v>6</v>
      </c>
      <c r="F82" s="15" t="s">
        <v>22019</v>
      </c>
      <c r="G82" s="15" t="s">
        <v>22020</v>
      </c>
      <c r="H82" s="15" t="s">
        <v>22021</v>
      </c>
      <c r="I82" s="15" t="s">
        <v>22021</v>
      </c>
      <c r="J82" s="15" t="s">
        <v>22022</v>
      </c>
    </row>
    <row r="83" spans="1:10" ht="76.5" x14ac:dyDescent="0.2">
      <c r="A83" s="427" t="s">
        <v>5201</v>
      </c>
      <c r="B83" s="15" t="s">
        <v>22023</v>
      </c>
      <c r="C83" s="15" t="s">
        <v>427</v>
      </c>
      <c r="D83" s="15" t="s">
        <v>1630</v>
      </c>
      <c r="E83" s="418">
        <v>25.4</v>
      </c>
      <c r="F83" s="15" t="s">
        <v>22024</v>
      </c>
      <c r="G83" s="15" t="s">
        <v>22024</v>
      </c>
      <c r="H83" s="15" t="s">
        <v>22025</v>
      </c>
      <c r="I83" s="15" t="s">
        <v>22025</v>
      </c>
      <c r="J83" s="15" t="s">
        <v>22026</v>
      </c>
    </row>
    <row r="84" spans="1:10" ht="127.5" x14ac:dyDescent="0.2">
      <c r="A84" s="427" t="s">
        <v>12125</v>
      </c>
      <c r="B84" s="15" t="s">
        <v>22027</v>
      </c>
      <c r="C84" s="15" t="s">
        <v>427</v>
      </c>
      <c r="D84" s="15" t="s">
        <v>1630</v>
      </c>
      <c r="E84" s="418">
        <v>19.5</v>
      </c>
      <c r="F84" s="15" t="s">
        <v>22028</v>
      </c>
      <c r="G84" s="408" t="s">
        <v>22029</v>
      </c>
      <c r="H84" s="408" t="s">
        <v>22030</v>
      </c>
      <c r="I84" s="408" t="s">
        <v>22031</v>
      </c>
      <c r="J84" s="15" t="s">
        <v>22032</v>
      </c>
    </row>
    <row r="85" spans="1:10" s="311" customFormat="1" ht="25.5" x14ac:dyDescent="0.25">
      <c r="A85" s="542"/>
      <c r="B85" s="814" t="s">
        <v>22033</v>
      </c>
      <c r="C85" s="814">
        <v>13</v>
      </c>
      <c r="D85" s="401"/>
      <c r="E85" s="387">
        <v>424.64</v>
      </c>
      <c r="F85" s="401"/>
      <c r="G85" s="401"/>
      <c r="H85" s="401"/>
      <c r="I85" s="401"/>
      <c r="J85" s="401"/>
    </row>
    <row r="86" spans="1:10" ht="114.75" x14ac:dyDescent="0.2">
      <c r="A86" s="427" t="s">
        <v>4672</v>
      </c>
      <c r="B86" s="15" t="s">
        <v>22034</v>
      </c>
      <c r="C86" s="15" t="s">
        <v>427</v>
      </c>
      <c r="D86" s="15" t="s">
        <v>454</v>
      </c>
      <c r="E86" s="418">
        <v>30</v>
      </c>
      <c r="F86" s="15" t="s">
        <v>22035</v>
      </c>
      <c r="G86" s="408" t="s">
        <v>22036</v>
      </c>
      <c r="H86" s="408" t="s">
        <v>22030</v>
      </c>
      <c r="I86" s="408" t="s">
        <v>21773</v>
      </c>
      <c r="J86" s="15" t="s">
        <v>22003</v>
      </c>
    </row>
    <row r="87" spans="1:10" s="311" customFormat="1" ht="25.5" x14ac:dyDescent="0.25">
      <c r="A87" s="542"/>
      <c r="B87" s="814" t="s">
        <v>22037</v>
      </c>
      <c r="C87" s="814">
        <v>1</v>
      </c>
      <c r="D87" s="401"/>
      <c r="E87" s="837">
        <v>30</v>
      </c>
      <c r="F87" s="401"/>
      <c r="G87" s="401"/>
      <c r="H87" s="401"/>
      <c r="I87" s="401"/>
      <c r="J87" s="401"/>
    </row>
    <row r="88" spans="1:10" ht="102" x14ac:dyDescent="0.2">
      <c r="A88" s="427" t="s">
        <v>4672</v>
      </c>
      <c r="B88" s="15" t="s">
        <v>22038</v>
      </c>
      <c r="C88" s="15" t="s">
        <v>427</v>
      </c>
      <c r="D88" s="15" t="s">
        <v>21794</v>
      </c>
      <c r="E88" s="418">
        <v>9.6</v>
      </c>
      <c r="F88" s="15" t="s">
        <v>22039</v>
      </c>
      <c r="G88" s="15" t="s">
        <v>22039</v>
      </c>
      <c r="H88" s="15" t="s">
        <v>22040</v>
      </c>
      <c r="I88" s="15" t="s">
        <v>22041</v>
      </c>
      <c r="J88" s="15" t="s">
        <v>22042</v>
      </c>
    </row>
    <row r="89" spans="1:10" ht="153" x14ac:dyDescent="0.2">
      <c r="A89" s="427" t="s">
        <v>9814</v>
      </c>
      <c r="B89" s="15" t="s">
        <v>22043</v>
      </c>
      <c r="C89" s="15" t="s">
        <v>427</v>
      </c>
      <c r="D89" s="15" t="s">
        <v>21794</v>
      </c>
      <c r="E89" s="418">
        <v>4.5999999999999996</v>
      </c>
      <c r="F89" s="15" t="s">
        <v>22044</v>
      </c>
      <c r="G89" s="408" t="s">
        <v>22045</v>
      </c>
      <c r="H89" s="408" t="s">
        <v>22046</v>
      </c>
      <c r="I89" s="408" t="s">
        <v>22047</v>
      </c>
      <c r="J89" s="15" t="s">
        <v>22048</v>
      </c>
    </row>
    <row r="90" spans="1:10" ht="153" x14ac:dyDescent="0.2">
      <c r="A90" s="427" t="s">
        <v>9818</v>
      </c>
      <c r="B90" s="15" t="s">
        <v>22049</v>
      </c>
      <c r="C90" s="15" t="s">
        <v>427</v>
      </c>
      <c r="D90" s="15" t="s">
        <v>21794</v>
      </c>
      <c r="E90" s="418">
        <v>6</v>
      </c>
      <c r="F90" s="15" t="s">
        <v>22050</v>
      </c>
      <c r="G90" s="408" t="s">
        <v>22051</v>
      </c>
      <c r="H90" s="408" t="s">
        <v>22046</v>
      </c>
      <c r="I90" s="408" t="s">
        <v>22047</v>
      </c>
      <c r="J90" s="15" t="s">
        <v>22052</v>
      </c>
    </row>
    <row r="91" spans="1:10" ht="153" x14ac:dyDescent="0.2">
      <c r="A91" s="427" t="s">
        <v>5419</v>
      </c>
      <c r="B91" s="15" t="s">
        <v>22053</v>
      </c>
      <c r="C91" s="15" t="s">
        <v>427</v>
      </c>
      <c r="D91" s="15" t="s">
        <v>21794</v>
      </c>
      <c r="E91" s="418">
        <v>9.6</v>
      </c>
      <c r="F91" s="15" t="s">
        <v>22054</v>
      </c>
      <c r="G91" s="15" t="s">
        <v>22055</v>
      </c>
      <c r="H91" s="15" t="s">
        <v>22046</v>
      </c>
      <c r="I91" s="15" t="s">
        <v>22047</v>
      </c>
      <c r="J91" s="15" t="s">
        <v>22056</v>
      </c>
    </row>
    <row r="92" spans="1:10" ht="140.25" x14ac:dyDescent="0.2">
      <c r="A92" s="427" t="s">
        <v>9825</v>
      </c>
      <c r="B92" s="15" t="s">
        <v>22057</v>
      </c>
      <c r="C92" s="15" t="s">
        <v>427</v>
      </c>
      <c r="D92" s="15" t="s">
        <v>21794</v>
      </c>
      <c r="E92" s="418">
        <v>19.2</v>
      </c>
      <c r="F92" s="15" t="s">
        <v>22058</v>
      </c>
      <c r="G92" s="15" t="s">
        <v>22059</v>
      </c>
      <c r="H92" s="15" t="s">
        <v>22046</v>
      </c>
      <c r="I92" s="15" t="s">
        <v>22047</v>
      </c>
      <c r="J92" s="15" t="s">
        <v>22060</v>
      </c>
    </row>
    <row r="93" spans="1:10" ht="153" x14ac:dyDescent="0.2">
      <c r="A93" s="427" t="s">
        <v>9458</v>
      </c>
      <c r="B93" s="15" t="s">
        <v>22061</v>
      </c>
      <c r="C93" s="15" t="s">
        <v>427</v>
      </c>
      <c r="D93" s="15" t="s">
        <v>21794</v>
      </c>
      <c r="E93" s="418">
        <v>12.4</v>
      </c>
      <c r="F93" s="15" t="s">
        <v>22062</v>
      </c>
      <c r="G93" s="15" t="s">
        <v>22063</v>
      </c>
      <c r="H93" s="15" t="s">
        <v>22030</v>
      </c>
      <c r="I93" s="15" t="s">
        <v>21773</v>
      </c>
      <c r="J93" s="15" t="s">
        <v>22064</v>
      </c>
    </row>
    <row r="94" spans="1:10" ht="127.5" x14ac:dyDescent="0.2">
      <c r="A94" s="427" t="s">
        <v>9461</v>
      </c>
      <c r="B94" s="15" t="s">
        <v>22065</v>
      </c>
      <c r="C94" s="15" t="s">
        <v>427</v>
      </c>
      <c r="D94" s="15" t="s">
        <v>21794</v>
      </c>
      <c r="E94" s="418">
        <v>28</v>
      </c>
      <c r="F94" s="15" t="s">
        <v>22066</v>
      </c>
      <c r="G94" s="15" t="s">
        <v>22067</v>
      </c>
      <c r="H94" s="15" t="s">
        <v>22030</v>
      </c>
      <c r="I94" s="15" t="s">
        <v>21773</v>
      </c>
      <c r="J94" s="15" t="s">
        <v>22068</v>
      </c>
    </row>
    <row r="95" spans="1:10" ht="153" x14ac:dyDescent="0.2">
      <c r="A95" s="427" t="s">
        <v>9833</v>
      </c>
      <c r="B95" s="15" t="s">
        <v>22069</v>
      </c>
      <c r="C95" s="15" t="s">
        <v>427</v>
      </c>
      <c r="D95" s="15" t="s">
        <v>21794</v>
      </c>
      <c r="E95" s="418">
        <v>11.7</v>
      </c>
      <c r="F95" s="15" t="s">
        <v>22070</v>
      </c>
      <c r="G95" s="15" t="s">
        <v>22071</v>
      </c>
      <c r="H95" s="15" t="s">
        <v>22030</v>
      </c>
      <c r="I95" s="15" t="s">
        <v>21773</v>
      </c>
      <c r="J95" s="15" t="s">
        <v>22072</v>
      </c>
    </row>
    <row r="96" spans="1:10" ht="114.75" x14ac:dyDescent="0.2">
      <c r="A96" s="427" t="s">
        <v>5191</v>
      </c>
      <c r="B96" s="15" t="s">
        <v>22073</v>
      </c>
      <c r="C96" s="15" t="s">
        <v>427</v>
      </c>
      <c r="D96" s="15" t="s">
        <v>21794</v>
      </c>
      <c r="E96" s="418">
        <v>30.8</v>
      </c>
      <c r="F96" s="15" t="s">
        <v>22074</v>
      </c>
      <c r="G96" s="15" t="s">
        <v>22075</v>
      </c>
      <c r="H96" s="15" t="s">
        <v>22030</v>
      </c>
      <c r="I96" s="15" t="s">
        <v>21773</v>
      </c>
      <c r="J96" s="15" t="s">
        <v>22076</v>
      </c>
    </row>
    <row r="97" spans="1:10" ht="114.75" x14ac:dyDescent="0.2">
      <c r="A97" s="427" t="s">
        <v>9023</v>
      </c>
      <c r="B97" s="15" t="s">
        <v>22077</v>
      </c>
      <c r="C97" s="15" t="s">
        <v>427</v>
      </c>
      <c r="D97" s="15" t="s">
        <v>21794</v>
      </c>
      <c r="E97" s="418">
        <v>18.3</v>
      </c>
      <c r="F97" s="15" t="s">
        <v>22078</v>
      </c>
      <c r="G97" s="15" t="s">
        <v>22079</v>
      </c>
      <c r="H97" s="15" t="s">
        <v>22030</v>
      </c>
      <c r="I97" s="15" t="s">
        <v>21773</v>
      </c>
      <c r="J97" s="15" t="s">
        <v>22003</v>
      </c>
    </row>
    <row r="98" spans="1:10" ht="76.5" x14ac:dyDescent="0.2">
      <c r="A98" s="427" t="s">
        <v>9027</v>
      </c>
      <c r="B98" s="15" t="s">
        <v>22080</v>
      </c>
      <c r="C98" s="15" t="s">
        <v>427</v>
      </c>
      <c r="D98" s="15" t="s">
        <v>21794</v>
      </c>
      <c r="E98" s="418">
        <v>19.100000000000001</v>
      </c>
      <c r="F98" s="15" t="s">
        <v>22081</v>
      </c>
      <c r="G98" s="15" t="s">
        <v>22081</v>
      </c>
      <c r="H98" s="15" t="s">
        <v>283</v>
      </c>
      <c r="I98" s="15" t="s">
        <v>283</v>
      </c>
      <c r="J98" s="15" t="s">
        <v>21986</v>
      </c>
    </row>
    <row r="99" spans="1:10" ht="153" x14ac:dyDescent="0.2">
      <c r="A99" s="427" t="s">
        <v>9031</v>
      </c>
      <c r="B99" s="15" t="s">
        <v>22082</v>
      </c>
      <c r="C99" s="15" t="s">
        <v>427</v>
      </c>
      <c r="D99" s="15" t="s">
        <v>21794</v>
      </c>
      <c r="E99" s="418">
        <v>14.1</v>
      </c>
      <c r="F99" s="15" t="s">
        <v>22083</v>
      </c>
      <c r="G99" s="15" t="s">
        <v>22083</v>
      </c>
      <c r="H99" s="15" t="s">
        <v>22084</v>
      </c>
      <c r="I99" s="15" t="s">
        <v>22085</v>
      </c>
      <c r="J99" s="15" t="s">
        <v>22086</v>
      </c>
    </row>
    <row r="100" spans="1:10" ht="114.75" x14ac:dyDescent="0.2">
      <c r="A100" s="427" t="s">
        <v>9034</v>
      </c>
      <c r="B100" s="15" t="s">
        <v>22087</v>
      </c>
      <c r="C100" s="15" t="s">
        <v>427</v>
      </c>
      <c r="D100" s="15" t="s">
        <v>21794</v>
      </c>
      <c r="E100" s="418">
        <v>153</v>
      </c>
      <c r="F100" s="15" t="s">
        <v>22088</v>
      </c>
      <c r="G100" s="15" t="s">
        <v>22089</v>
      </c>
      <c r="H100" s="15" t="s">
        <v>22030</v>
      </c>
      <c r="I100" s="15" t="s">
        <v>21773</v>
      </c>
      <c r="J100" s="15" t="s">
        <v>22003</v>
      </c>
    </row>
    <row r="101" spans="1:10" ht="89.25" x14ac:dyDescent="0.2">
      <c r="A101" s="427" t="s">
        <v>9037</v>
      </c>
      <c r="B101" s="15" t="s">
        <v>22090</v>
      </c>
      <c r="C101" s="15" t="s">
        <v>427</v>
      </c>
      <c r="D101" s="15" t="s">
        <v>21794</v>
      </c>
      <c r="E101" s="418">
        <v>53.1</v>
      </c>
      <c r="F101" s="15" t="s">
        <v>22091</v>
      </c>
      <c r="G101" s="15" t="s">
        <v>22091</v>
      </c>
      <c r="H101" s="15" t="s">
        <v>21821</v>
      </c>
      <c r="I101" s="15" t="s">
        <v>21821</v>
      </c>
      <c r="J101" s="15" t="s">
        <v>21983</v>
      </c>
    </row>
    <row r="102" spans="1:10" ht="114.75" x14ac:dyDescent="0.2">
      <c r="A102" s="427" t="s">
        <v>9040</v>
      </c>
      <c r="B102" s="15" t="s">
        <v>22092</v>
      </c>
      <c r="C102" s="15" t="s">
        <v>427</v>
      </c>
      <c r="D102" s="15" t="s">
        <v>21794</v>
      </c>
      <c r="E102" s="418">
        <v>10</v>
      </c>
      <c r="F102" s="15" t="s">
        <v>22093</v>
      </c>
      <c r="G102" s="15" t="s">
        <v>22094</v>
      </c>
      <c r="H102" s="15" t="s">
        <v>22030</v>
      </c>
      <c r="I102" s="15" t="s">
        <v>21773</v>
      </c>
      <c r="J102" s="15" t="s">
        <v>22095</v>
      </c>
    </row>
    <row r="103" spans="1:10" ht="153" x14ac:dyDescent="0.2">
      <c r="A103" s="427" t="s">
        <v>9045</v>
      </c>
      <c r="B103" s="15" t="s">
        <v>22096</v>
      </c>
      <c r="C103" s="15" t="s">
        <v>427</v>
      </c>
      <c r="D103" s="15" t="s">
        <v>21794</v>
      </c>
      <c r="E103" s="418">
        <v>64</v>
      </c>
      <c r="F103" s="15" t="s">
        <v>22097</v>
      </c>
      <c r="G103" s="15" t="s">
        <v>22098</v>
      </c>
      <c r="H103" s="15" t="s">
        <v>22015</v>
      </c>
      <c r="I103" s="15" t="s">
        <v>22099</v>
      </c>
      <c r="J103" s="15" t="s">
        <v>22100</v>
      </c>
    </row>
    <row r="104" spans="1:10" ht="114.75" x14ac:dyDescent="0.2">
      <c r="A104" s="427" t="s">
        <v>9048</v>
      </c>
      <c r="B104" s="15" t="s">
        <v>22101</v>
      </c>
      <c r="C104" s="15" t="s">
        <v>427</v>
      </c>
      <c r="D104" s="15" t="s">
        <v>21794</v>
      </c>
      <c r="E104" s="418">
        <v>11.5</v>
      </c>
      <c r="F104" s="15" t="s">
        <v>22102</v>
      </c>
      <c r="G104" s="15" t="s">
        <v>22103</v>
      </c>
      <c r="H104" s="15" t="s">
        <v>22015</v>
      </c>
      <c r="I104" s="15" t="s">
        <v>22099</v>
      </c>
      <c r="J104" s="15" t="s">
        <v>22104</v>
      </c>
    </row>
    <row r="105" spans="1:10" ht="204" x14ac:dyDescent="0.2">
      <c r="A105" s="427" t="s">
        <v>9051</v>
      </c>
      <c r="B105" s="15" t="s">
        <v>22105</v>
      </c>
      <c r="C105" s="15" t="s">
        <v>427</v>
      </c>
      <c r="D105" s="15" t="s">
        <v>21794</v>
      </c>
      <c r="E105" s="418">
        <v>18.399999999999999</v>
      </c>
      <c r="F105" s="15" t="s">
        <v>22106</v>
      </c>
      <c r="G105" s="15" t="s">
        <v>22107</v>
      </c>
      <c r="H105" s="15" t="s">
        <v>22015</v>
      </c>
      <c r="I105" s="15" t="s">
        <v>21781</v>
      </c>
      <c r="J105" s="15" t="s">
        <v>22108</v>
      </c>
    </row>
    <row r="106" spans="1:10" ht="127.5" x14ac:dyDescent="0.2">
      <c r="A106" s="427" t="s">
        <v>9053</v>
      </c>
      <c r="B106" s="15" t="s">
        <v>22109</v>
      </c>
      <c r="C106" s="15" t="s">
        <v>427</v>
      </c>
      <c r="D106" s="15" t="s">
        <v>21794</v>
      </c>
      <c r="E106" s="418">
        <v>27.9</v>
      </c>
      <c r="F106" s="15" t="s">
        <v>22110</v>
      </c>
      <c r="G106" s="15" t="s">
        <v>22111</v>
      </c>
      <c r="H106" s="15" t="s">
        <v>22112</v>
      </c>
      <c r="I106" s="15" t="s">
        <v>21781</v>
      </c>
      <c r="J106" s="15" t="s">
        <v>22113</v>
      </c>
    </row>
    <row r="107" spans="1:10" ht="114.75" x14ac:dyDescent="0.2">
      <c r="A107" s="427" t="s">
        <v>9057</v>
      </c>
      <c r="B107" s="15" t="s">
        <v>22114</v>
      </c>
      <c r="C107" s="15" t="s">
        <v>427</v>
      </c>
      <c r="D107" s="15" t="s">
        <v>21794</v>
      </c>
      <c r="E107" s="418">
        <v>8.1</v>
      </c>
      <c r="F107" s="15" t="s">
        <v>22115</v>
      </c>
      <c r="G107" s="15" t="s">
        <v>22116</v>
      </c>
      <c r="H107" s="15" t="s">
        <v>22112</v>
      </c>
      <c r="I107" s="15" t="s">
        <v>22099</v>
      </c>
      <c r="J107" s="15" t="s">
        <v>22117</v>
      </c>
    </row>
    <row r="108" spans="1:10" ht="153" x14ac:dyDescent="0.2">
      <c r="A108" s="427" t="s">
        <v>9061</v>
      </c>
      <c r="B108" s="15" t="s">
        <v>22118</v>
      </c>
      <c r="C108" s="15" t="s">
        <v>427</v>
      </c>
      <c r="D108" s="15" t="s">
        <v>21794</v>
      </c>
      <c r="E108" s="418">
        <v>54</v>
      </c>
      <c r="F108" s="15" t="s">
        <v>22119</v>
      </c>
      <c r="G108" s="15" t="s">
        <v>22120</v>
      </c>
      <c r="H108" s="15" t="s">
        <v>22112</v>
      </c>
      <c r="I108" s="15" t="s">
        <v>21781</v>
      </c>
      <c r="J108" s="15" t="s">
        <v>22121</v>
      </c>
    </row>
    <row r="109" spans="1:10" ht="140.25" x14ac:dyDescent="0.2">
      <c r="A109" s="427" t="s">
        <v>9063</v>
      </c>
      <c r="B109" s="15" t="s">
        <v>22122</v>
      </c>
      <c r="C109" s="15" t="s">
        <v>427</v>
      </c>
      <c r="D109" s="15" t="s">
        <v>21794</v>
      </c>
      <c r="E109" s="418">
        <v>14</v>
      </c>
      <c r="F109" s="15" t="s">
        <v>22123</v>
      </c>
      <c r="G109" s="15" t="s">
        <v>22124</v>
      </c>
      <c r="H109" s="15" t="s">
        <v>22125</v>
      </c>
      <c r="I109" s="15" t="s">
        <v>22126</v>
      </c>
      <c r="J109" s="15" t="s">
        <v>22127</v>
      </c>
    </row>
    <row r="110" spans="1:10" ht="153" x14ac:dyDescent="0.2">
      <c r="A110" s="427" t="s">
        <v>9065</v>
      </c>
      <c r="B110" s="15" t="s">
        <v>22128</v>
      </c>
      <c r="C110" s="15" t="s">
        <v>427</v>
      </c>
      <c r="D110" s="15" t="s">
        <v>21794</v>
      </c>
      <c r="E110" s="418">
        <v>11</v>
      </c>
      <c r="F110" s="15" t="s">
        <v>22129</v>
      </c>
      <c r="G110" s="15" t="s">
        <v>22130</v>
      </c>
      <c r="H110" s="15" t="s">
        <v>22125</v>
      </c>
      <c r="I110" s="15" t="s">
        <v>22126</v>
      </c>
      <c r="J110" s="15" t="s">
        <v>22131</v>
      </c>
    </row>
    <row r="111" spans="1:10" ht="153" x14ac:dyDescent="0.2">
      <c r="A111" s="427" t="s">
        <v>9068</v>
      </c>
      <c r="B111" s="15" t="s">
        <v>22132</v>
      </c>
      <c r="C111" s="15" t="s">
        <v>427</v>
      </c>
      <c r="D111" s="15" t="s">
        <v>21794</v>
      </c>
      <c r="E111" s="418">
        <v>8</v>
      </c>
      <c r="F111" s="15" t="s">
        <v>22133</v>
      </c>
      <c r="G111" s="15" t="s">
        <v>22134</v>
      </c>
      <c r="H111" s="15" t="s">
        <v>22125</v>
      </c>
      <c r="I111" s="15" t="s">
        <v>22126</v>
      </c>
      <c r="J111" s="15" t="s">
        <v>22135</v>
      </c>
    </row>
    <row r="112" spans="1:10" ht="140.25" x14ac:dyDescent="0.2">
      <c r="A112" s="427" t="s">
        <v>9071</v>
      </c>
      <c r="B112" s="15" t="s">
        <v>22136</v>
      </c>
      <c r="C112" s="15" t="s">
        <v>427</v>
      </c>
      <c r="D112" s="15" t="s">
        <v>21794</v>
      </c>
      <c r="E112" s="418">
        <v>7.9</v>
      </c>
      <c r="F112" s="15" t="s">
        <v>22137</v>
      </c>
      <c r="G112" s="15" t="s">
        <v>22138</v>
      </c>
      <c r="H112" s="15" t="s">
        <v>22125</v>
      </c>
      <c r="I112" s="15" t="s">
        <v>22126</v>
      </c>
      <c r="J112" s="15" t="s">
        <v>22139</v>
      </c>
    </row>
    <row r="113" spans="1:14" ht="127.5" x14ac:dyDescent="0.2">
      <c r="A113" s="427" t="s">
        <v>9075</v>
      </c>
      <c r="B113" s="15" t="s">
        <v>22140</v>
      </c>
      <c r="C113" s="15" t="s">
        <v>427</v>
      </c>
      <c r="D113" s="15" t="s">
        <v>21794</v>
      </c>
      <c r="E113" s="418">
        <v>37</v>
      </c>
      <c r="F113" s="15" t="s">
        <v>22141</v>
      </c>
      <c r="G113" s="15" t="s">
        <v>22142</v>
      </c>
      <c r="H113" s="15" t="s">
        <v>22015</v>
      </c>
      <c r="I113" s="15" t="s">
        <v>22099</v>
      </c>
      <c r="J113" s="15" t="s">
        <v>22095</v>
      </c>
    </row>
    <row r="114" spans="1:14" ht="178.5" x14ac:dyDescent="0.2">
      <c r="A114" s="427" t="s">
        <v>9079</v>
      </c>
      <c r="B114" s="15" t="s">
        <v>22143</v>
      </c>
      <c r="C114" s="15" t="s">
        <v>427</v>
      </c>
      <c r="D114" s="15" t="s">
        <v>21794</v>
      </c>
      <c r="E114" s="418">
        <v>36</v>
      </c>
      <c r="F114" s="15" t="s">
        <v>22144</v>
      </c>
      <c r="G114" s="15" t="s">
        <v>22145</v>
      </c>
      <c r="H114" s="15" t="s">
        <v>22015</v>
      </c>
      <c r="I114" s="15" t="s">
        <v>22099</v>
      </c>
      <c r="J114" s="15" t="s">
        <v>22146</v>
      </c>
    </row>
    <row r="115" spans="1:14" ht="216.75" x14ac:dyDescent="0.2">
      <c r="A115" s="427" t="s">
        <v>9082</v>
      </c>
      <c r="B115" s="15" t="s">
        <v>22147</v>
      </c>
      <c r="C115" s="15" t="s">
        <v>427</v>
      </c>
      <c r="D115" s="15" t="s">
        <v>21794</v>
      </c>
      <c r="E115" s="418">
        <v>69</v>
      </c>
      <c r="F115" s="15" t="s">
        <v>22148</v>
      </c>
      <c r="G115" s="15" t="s">
        <v>22149</v>
      </c>
      <c r="H115" s="15" t="s">
        <v>22015</v>
      </c>
      <c r="I115" s="15" t="s">
        <v>22099</v>
      </c>
      <c r="J115" s="15" t="s">
        <v>22150</v>
      </c>
    </row>
    <row r="116" spans="1:14" ht="153" x14ac:dyDescent="0.2">
      <c r="A116" s="427" t="s">
        <v>9085</v>
      </c>
      <c r="B116" s="15" t="s">
        <v>22151</v>
      </c>
      <c r="C116" s="15" t="s">
        <v>427</v>
      </c>
      <c r="D116" s="15" t="s">
        <v>21794</v>
      </c>
      <c r="E116" s="418">
        <v>61</v>
      </c>
      <c r="F116" s="15" t="s">
        <v>22152</v>
      </c>
      <c r="G116" s="15" t="s">
        <v>22153</v>
      </c>
      <c r="H116" s="15" t="s">
        <v>22015</v>
      </c>
      <c r="I116" s="802" t="s">
        <v>21781</v>
      </c>
      <c r="J116" s="15" t="s">
        <v>22154</v>
      </c>
    </row>
    <row r="117" spans="1:14" ht="114.75" x14ac:dyDescent="0.2">
      <c r="A117" s="427" t="s">
        <v>9088</v>
      </c>
      <c r="B117" s="15" t="s">
        <v>22155</v>
      </c>
      <c r="C117" s="15" t="s">
        <v>427</v>
      </c>
      <c r="D117" s="15" t="s">
        <v>21794</v>
      </c>
      <c r="E117" s="418">
        <v>41</v>
      </c>
      <c r="F117" s="15" t="s">
        <v>22156</v>
      </c>
      <c r="G117" s="15" t="s">
        <v>22157</v>
      </c>
      <c r="H117" s="15" t="s">
        <v>22015</v>
      </c>
      <c r="I117" s="802" t="s">
        <v>21781</v>
      </c>
      <c r="J117" s="15" t="s">
        <v>22042</v>
      </c>
    </row>
    <row r="118" spans="1:14" ht="178.5" x14ac:dyDescent="0.2">
      <c r="A118" s="427" t="s">
        <v>9092</v>
      </c>
      <c r="B118" s="15" t="s">
        <v>22158</v>
      </c>
      <c r="C118" s="15" t="s">
        <v>427</v>
      </c>
      <c r="D118" s="15" t="s">
        <v>21794</v>
      </c>
      <c r="E118" s="418">
        <v>87</v>
      </c>
      <c r="F118" s="15" t="s">
        <v>22159</v>
      </c>
      <c r="G118" s="15" t="s">
        <v>22160</v>
      </c>
      <c r="H118" s="15" t="s">
        <v>22161</v>
      </c>
      <c r="I118" s="15" t="s">
        <v>22162</v>
      </c>
      <c r="J118" s="15" t="s">
        <v>22163</v>
      </c>
    </row>
    <row r="119" spans="1:14" ht="153" x14ac:dyDescent="0.2">
      <c r="A119" s="427" t="s">
        <v>9096</v>
      </c>
      <c r="B119" s="15" t="s">
        <v>22164</v>
      </c>
      <c r="C119" s="15" t="s">
        <v>427</v>
      </c>
      <c r="D119" s="15" t="s">
        <v>21794</v>
      </c>
      <c r="E119" s="418">
        <v>41.7</v>
      </c>
      <c r="F119" s="15" t="s">
        <v>22165</v>
      </c>
      <c r="G119" s="15" t="s">
        <v>22165</v>
      </c>
      <c r="H119" s="15" t="s">
        <v>21976</v>
      </c>
      <c r="I119" s="15" t="s">
        <v>22166</v>
      </c>
      <c r="J119" s="15" t="s">
        <v>22167</v>
      </c>
      <c r="N119" s="799" t="s">
        <v>22168</v>
      </c>
    </row>
    <row r="120" spans="1:14" ht="153" x14ac:dyDescent="0.2">
      <c r="A120" s="427" t="s">
        <v>9099</v>
      </c>
      <c r="B120" s="15" t="s">
        <v>22169</v>
      </c>
      <c r="C120" s="15" t="s">
        <v>427</v>
      </c>
      <c r="D120" s="15" t="s">
        <v>21794</v>
      </c>
      <c r="E120" s="418">
        <v>18.5</v>
      </c>
      <c r="F120" s="15" t="s">
        <v>22170</v>
      </c>
      <c r="G120" s="15" t="s">
        <v>22170</v>
      </c>
      <c r="H120" s="15" t="s">
        <v>21976</v>
      </c>
      <c r="I120" s="15" t="s">
        <v>22171</v>
      </c>
      <c r="J120" s="15" t="s">
        <v>22172</v>
      </c>
    </row>
    <row r="121" spans="1:14" ht="114.75" x14ac:dyDescent="0.2">
      <c r="A121" s="427" t="s">
        <v>9104</v>
      </c>
      <c r="B121" s="15" t="s">
        <v>22173</v>
      </c>
      <c r="C121" s="15" t="s">
        <v>427</v>
      </c>
      <c r="D121" s="15" t="s">
        <v>21794</v>
      </c>
      <c r="E121" s="418">
        <v>31.3</v>
      </c>
      <c r="F121" s="15" t="s">
        <v>22174</v>
      </c>
      <c r="G121" s="15" t="s">
        <v>22174</v>
      </c>
      <c r="H121" s="15" t="s">
        <v>22175</v>
      </c>
      <c r="I121" s="15" t="s">
        <v>22176</v>
      </c>
      <c r="J121" s="15" t="s">
        <v>22177</v>
      </c>
    </row>
    <row r="122" spans="1:14" ht="89.25" x14ac:dyDescent="0.2">
      <c r="A122" s="427" t="s">
        <v>9108</v>
      </c>
      <c r="B122" s="15" t="s">
        <v>22178</v>
      </c>
      <c r="C122" s="15" t="s">
        <v>427</v>
      </c>
      <c r="D122" s="15" t="s">
        <v>21794</v>
      </c>
      <c r="E122" s="418">
        <v>7</v>
      </c>
      <c r="F122" s="15" t="s">
        <v>22179</v>
      </c>
      <c r="G122" s="15" t="s">
        <v>22179</v>
      </c>
      <c r="H122" s="15" t="s">
        <v>22180</v>
      </c>
      <c r="I122" s="15" t="s">
        <v>22181</v>
      </c>
      <c r="J122" s="15" t="s">
        <v>22003</v>
      </c>
    </row>
    <row r="123" spans="1:14" ht="127.5" x14ac:dyDescent="0.2">
      <c r="A123" s="427" t="s">
        <v>9111</v>
      </c>
      <c r="B123" s="15" t="s">
        <v>22182</v>
      </c>
      <c r="C123" s="15" t="s">
        <v>427</v>
      </c>
      <c r="D123" s="15" t="s">
        <v>21794</v>
      </c>
      <c r="E123" s="418">
        <v>12</v>
      </c>
      <c r="F123" s="15" t="s">
        <v>22183</v>
      </c>
      <c r="G123" s="15" t="s">
        <v>22183</v>
      </c>
      <c r="H123" s="15" t="s">
        <v>22184</v>
      </c>
      <c r="I123" s="15" t="s">
        <v>22185</v>
      </c>
      <c r="J123" s="15" t="s">
        <v>22113</v>
      </c>
    </row>
    <row r="124" spans="1:14" ht="127.5" x14ac:dyDescent="0.2">
      <c r="A124" s="427" t="s">
        <v>9113</v>
      </c>
      <c r="B124" s="15" t="s">
        <v>22186</v>
      </c>
      <c r="C124" s="15" t="s">
        <v>427</v>
      </c>
      <c r="D124" s="15" t="s">
        <v>21794</v>
      </c>
      <c r="E124" s="418">
        <v>196.71</v>
      </c>
      <c r="F124" s="15" t="s">
        <v>22187</v>
      </c>
      <c r="G124" s="15" t="s">
        <v>22188</v>
      </c>
      <c r="H124" s="15" t="s">
        <v>22189</v>
      </c>
      <c r="I124" s="15" t="s">
        <v>22190</v>
      </c>
      <c r="J124" s="15" t="s">
        <v>22191</v>
      </c>
    </row>
    <row r="125" spans="1:14" ht="153" x14ac:dyDescent="0.2">
      <c r="A125" s="427" t="s">
        <v>9117</v>
      </c>
      <c r="B125" s="15" t="s">
        <v>22192</v>
      </c>
      <c r="C125" s="15" t="s">
        <v>427</v>
      </c>
      <c r="D125" s="15" t="s">
        <v>21794</v>
      </c>
      <c r="E125" s="418">
        <v>9.5</v>
      </c>
      <c r="F125" s="15" t="s">
        <v>22193</v>
      </c>
      <c r="G125" s="15" t="s">
        <v>22194</v>
      </c>
      <c r="H125" s="15" t="s">
        <v>22195</v>
      </c>
      <c r="I125" s="15" t="s">
        <v>22196</v>
      </c>
      <c r="J125" s="15" t="s">
        <v>22197</v>
      </c>
    </row>
    <row r="126" spans="1:14" ht="76.5" x14ac:dyDescent="0.2">
      <c r="A126" s="427" t="s">
        <v>13165</v>
      </c>
      <c r="B126" s="15" t="s">
        <v>22198</v>
      </c>
      <c r="C126" s="15" t="s">
        <v>427</v>
      </c>
      <c r="D126" s="15" t="s">
        <v>21794</v>
      </c>
      <c r="E126" s="418">
        <v>3.2</v>
      </c>
      <c r="F126" s="15" t="s">
        <v>22199</v>
      </c>
      <c r="G126" s="15" t="s">
        <v>22199</v>
      </c>
      <c r="H126" s="15" t="s">
        <v>21821</v>
      </c>
      <c r="I126" s="15" t="s">
        <v>21821</v>
      </c>
      <c r="J126" s="15" t="s">
        <v>22060</v>
      </c>
    </row>
    <row r="127" spans="1:14" ht="178.5" x14ac:dyDescent="0.2">
      <c r="A127" s="427" t="s">
        <v>9125</v>
      </c>
      <c r="B127" s="15" t="s">
        <v>22200</v>
      </c>
      <c r="C127" s="15" t="s">
        <v>427</v>
      </c>
      <c r="D127" s="15" t="s">
        <v>21794</v>
      </c>
      <c r="E127" s="418">
        <v>10</v>
      </c>
      <c r="F127" s="15" t="s">
        <v>22201</v>
      </c>
      <c r="G127" s="15" t="s">
        <v>22201</v>
      </c>
      <c r="H127" s="15" t="s">
        <v>22202</v>
      </c>
      <c r="I127" s="15" t="s">
        <v>22202</v>
      </c>
      <c r="J127" s="15" t="s">
        <v>22203</v>
      </c>
    </row>
    <row r="128" spans="1:14" ht="76.5" x14ac:dyDescent="0.2">
      <c r="A128" s="427" t="s">
        <v>9128</v>
      </c>
      <c r="B128" s="15" t="s">
        <v>22204</v>
      </c>
      <c r="C128" s="15" t="s">
        <v>427</v>
      </c>
      <c r="D128" s="15" t="s">
        <v>21794</v>
      </c>
      <c r="E128" s="418">
        <v>3</v>
      </c>
      <c r="F128" s="15" t="s">
        <v>22205</v>
      </c>
      <c r="G128" s="15" t="s">
        <v>22206</v>
      </c>
      <c r="H128" s="15" t="s">
        <v>22202</v>
      </c>
      <c r="I128" s="15" t="s">
        <v>22202</v>
      </c>
      <c r="J128" s="15" t="s">
        <v>22127</v>
      </c>
    </row>
    <row r="129" spans="1:10" ht="127.5" x14ac:dyDescent="0.2">
      <c r="A129" s="427" t="s">
        <v>9132</v>
      </c>
      <c r="B129" s="15" t="s">
        <v>22207</v>
      </c>
      <c r="C129" s="15" t="s">
        <v>427</v>
      </c>
      <c r="D129" s="15" t="s">
        <v>21794</v>
      </c>
      <c r="E129" s="418">
        <v>5</v>
      </c>
      <c r="F129" s="15" t="s">
        <v>22208</v>
      </c>
      <c r="G129" s="15" t="s">
        <v>22209</v>
      </c>
      <c r="H129" s="15" t="s">
        <v>22210</v>
      </c>
      <c r="I129" s="15" t="s">
        <v>22210</v>
      </c>
      <c r="J129" s="15" t="s">
        <v>22127</v>
      </c>
    </row>
    <row r="130" spans="1:10" ht="127.5" x14ac:dyDescent="0.2">
      <c r="A130" s="427" t="s">
        <v>9136</v>
      </c>
      <c r="B130" s="15" t="s">
        <v>22211</v>
      </c>
      <c r="C130" s="15" t="s">
        <v>427</v>
      </c>
      <c r="D130" s="15" t="s">
        <v>21794</v>
      </c>
      <c r="E130" s="418">
        <v>46.9</v>
      </c>
      <c r="F130" s="15" t="s">
        <v>22212</v>
      </c>
      <c r="G130" s="15" t="s">
        <v>22213</v>
      </c>
      <c r="H130" s="15" t="s">
        <v>22202</v>
      </c>
      <c r="I130" s="15" t="s">
        <v>22202</v>
      </c>
      <c r="J130" s="15" t="s">
        <v>22214</v>
      </c>
    </row>
    <row r="131" spans="1:10" ht="102" x14ac:dyDescent="0.2">
      <c r="A131" s="427" t="s">
        <v>9140</v>
      </c>
      <c r="B131" s="15" t="s">
        <v>22215</v>
      </c>
      <c r="C131" s="15" t="s">
        <v>427</v>
      </c>
      <c r="D131" s="15" t="s">
        <v>21794</v>
      </c>
      <c r="E131" s="418">
        <v>5</v>
      </c>
      <c r="F131" s="15" t="s">
        <v>22216</v>
      </c>
      <c r="G131" s="15" t="s">
        <v>22217</v>
      </c>
      <c r="H131" s="15" t="s">
        <v>22030</v>
      </c>
      <c r="I131" s="15" t="s">
        <v>21773</v>
      </c>
      <c r="J131" s="15" t="s">
        <v>22003</v>
      </c>
    </row>
    <row r="132" spans="1:10" ht="114.75" x14ac:dyDescent="0.2">
      <c r="A132" s="427" t="s">
        <v>9144</v>
      </c>
      <c r="B132" s="15" t="s">
        <v>22218</v>
      </c>
      <c r="C132" s="15" t="s">
        <v>427</v>
      </c>
      <c r="D132" s="15" t="s">
        <v>21794</v>
      </c>
      <c r="E132" s="418">
        <v>18</v>
      </c>
      <c r="F132" s="15" t="s">
        <v>22219</v>
      </c>
      <c r="G132" s="15" t="s">
        <v>22219</v>
      </c>
      <c r="H132" s="15" t="s">
        <v>22220</v>
      </c>
      <c r="I132" s="15" t="s">
        <v>22221</v>
      </c>
      <c r="J132" s="15" t="s">
        <v>22003</v>
      </c>
    </row>
    <row r="133" spans="1:10" ht="127.5" x14ac:dyDescent="0.2">
      <c r="A133" s="427" t="s">
        <v>9146</v>
      </c>
      <c r="B133" s="15" t="s">
        <v>22222</v>
      </c>
      <c r="C133" s="15" t="s">
        <v>427</v>
      </c>
      <c r="D133" s="15" t="s">
        <v>21794</v>
      </c>
      <c r="E133" s="418">
        <v>16.100000000000001</v>
      </c>
      <c r="F133" s="15" t="s">
        <v>22223</v>
      </c>
      <c r="G133" s="15" t="s">
        <v>22224</v>
      </c>
      <c r="H133" s="15" t="s">
        <v>22225</v>
      </c>
      <c r="I133" s="15" t="s">
        <v>22226</v>
      </c>
      <c r="J133" s="15" t="s">
        <v>22227</v>
      </c>
    </row>
    <row r="134" spans="1:10" ht="89.25" x14ac:dyDescent="0.2">
      <c r="A134" s="427" t="s">
        <v>9150</v>
      </c>
      <c r="B134" s="15" t="s">
        <v>22228</v>
      </c>
      <c r="C134" s="15" t="s">
        <v>427</v>
      </c>
      <c r="D134" s="15" t="s">
        <v>21794</v>
      </c>
      <c r="E134" s="418">
        <v>5</v>
      </c>
      <c r="F134" s="15" t="s">
        <v>22229</v>
      </c>
      <c r="G134" s="15" t="s">
        <v>22230</v>
      </c>
      <c r="H134" s="15" t="s">
        <v>22231</v>
      </c>
      <c r="I134" s="15" t="s">
        <v>22232</v>
      </c>
      <c r="J134" s="15" t="s">
        <v>22003</v>
      </c>
    </row>
    <row r="135" spans="1:10" ht="76.5" x14ac:dyDescent="0.2">
      <c r="A135" s="427" t="s">
        <v>9153</v>
      </c>
      <c r="B135" s="15" t="s">
        <v>22233</v>
      </c>
      <c r="C135" s="15" t="s">
        <v>427</v>
      </c>
      <c r="D135" s="15" t="s">
        <v>21794</v>
      </c>
      <c r="E135" s="418">
        <v>31.069900000000001</v>
      </c>
      <c r="F135" s="15" t="s">
        <v>22234</v>
      </c>
      <c r="G135" s="15" t="s">
        <v>22235</v>
      </c>
      <c r="H135" s="15" t="s">
        <v>22236</v>
      </c>
      <c r="I135" s="15" t="s">
        <v>22237</v>
      </c>
      <c r="J135" s="15" t="s">
        <v>22238</v>
      </c>
    </row>
    <row r="136" spans="1:10" ht="89.25" x14ac:dyDescent="0.2">
      <c r="A136" s="427" t="s">
        <v>9155</v>
      </c>
      <c r="B136" s="15" t="s">
        <v>22239</v>
      </c>
      <c r="C136" s="15" t="s">
        <v>427</v>
      </c>
      <c r="D136" s="15" t="s">
        <v>21794</v>
      </c>
      <c r="E136" s="418">
        <v>12</v>
      </c>
      <c r="F136" s="15" t="s">
        <v>22240</v>
      </c>
      <c r="G136" s="15" t="s">
        <v>22240</v>
      </c>
      <c r="H136" s="15" t="s">
        <v>22241</v>
      </c>
      <c r="I136" s="15" t="s">
        <v>22242</v>
      </c>
      <c r="J136" s="15" t="s">
        <v>22243</v>
      </c>
    </row>
    <row r="137" spans="1:10" ht="165.75" x14ac:dyDescent="0.2">
      <c r="A137" s="427" t="s">
        <v>9158</v>
      </c>
      <c r="B137" s="15" t="s">
        <v>22244</v>
      </c>
      <c r="C137" s="15" t="s">
        <v>427</v>
      </c>
      <c r="D137" s="15" t="s">
        <v>21794</v>
      </c>
      <c r="E137" s="418">
        <v>8</v>
      </c>
      <c r="F137" s="15" t="s">
        <v>22245</v>
      </c>
      <c r="G137" s="15" t="s">
        <v>22246</v>
      </c>
      <c r="H137" s="15" t="s">
        <v>22015</v>
      </c>
      <c r="I137" s="15" t="s">
        <v>22099</v>
      </c>
      <c r="J137" s="15" t="s">
        <v>22003</v>
      </c>
    </row>
    <row r="138" spans="1:10" ht="25.5" x14ac:dyDescent="0.2">
      <c r="A138" s="542"/>
      <c r="B138" s="814" t="s">
        <v>22247</v>
      </c>
      <c r="C138" s="814">
        <v>50</v>
      </c>
      <c r="D138" s="401"/>
      <c r="E138" s="815">
        <v>1435.2699</v>
      </c>
      <c r="F138" s="401"/>
      <c r="G138" s="401"/>
      <c r="H138" s="401"/>
      <c r="I138" s="401"/>
      <c r="J138" s="401"/>
    </row>
    <row r="139" spans="1:10" ht="76.5" x14ac:dyDescent="0.2">
      <c r="A139" s="427" t="s">
        <v>4672</v>
      </c>
      <c r="B139" s="15" t="s">
        <v>22248</v>
      </c>
      <c r="C139" s="15" t="s">
        <v>427</v>
      </c>
      <c r="D139" s="15" t="s">
        <v>2307</v>
      </c>
      <c r="E139" s="418">
        <v>44.2</v>
      </c>
      <c r="F139" s="15" t="s">
        <v>22249</v>
      </c>
      <c r="G139" s="15" t="s">
        <v>22249</v>
      </c>
      <c r="H139" s="15" t="s">
        <v>22250</v>
      </c>
      <c r="I139" s="15" t="s">
        <v>22250</v>
      </c>
      <c r="J139" s="15" t="s">
        <v>22251</v>
      </c>
    </row>
    <row r="140" spans="1:10" ht="89.25" x14ac:dyDescent="0.2">
      <c r="A140" s="427" t="s">
        <v>9814</v>
      </c>
      <c r="B140" s="15" t="s">
        <v>22252</v>
      </c>
      <c r="C140" s="15" t="s">
        <v>427</v>
      </c>
      <c r="D140" s="15" t="s">
        <v>2307</v>
      </c>
      <c r="E140" s="418">
        <v>44.7</v>
      </c>
      <c r="F140" s="15" t="s">
        <v>22253</v>
      </c>
      <c r="G140" s="15" t="s">
        <v>22253</v>
      </c>
      <c r="H140" s="15" t="s">
        <v>21976</v>
      </c>
      <c r="I140" s="15" t="s">
        <v>22254</v>
      </c>
      <c r="J140" s="15" t="s">
        <v>22255</v>
      </c>
    </row>
    <row r="141" spans="1:10" ht="127.5" x14ac:dyDescent="0.2">
      <c r="A141" s="427" t="s">
        <v>9818</v>
      </c>
      <c r="B141" s="15" t="s">
        <v>22256</v>
      </c>
      <c r="C141" s="15" t="s">
        <v>427</v>
      </c>
      <c r="D141" s="15" t="s">
        <v>2307</v>
      </c>
      <c r="E141" s="418">
        <v>23.1</v>
      </c>
      <c r="F141" s="15" t="s">
        <v>22257</v>
      </c>
      <c r="G141" s="15" t="s">
        <v>22257</v>
      </c>
      <c r="H141" s="15" t="s">
        <v>269</v>
      </c>
      <c r="I141" s="15" t="s">
        <v>22258</v>
      </c>
      <c r="J141" s="15" t="s">
        <v>22259</v>
      </c>
    </row>
    <row r="142" spans="1:10" ht="76.5" x14ac:dyDescent="0.2">
      <c r="A142" s="427" t="s">
        <v>5419</v>
      </c>
      <c r="B142" s="15" t="s">
        <v>22260</v>
      </c>
      <c r="C142" s="15" t="s">
        <v>427</v>
      </c>
      <c r="D142" s="15" t="s">
        <v>2307</v>
      </c>
      <c r="E142" s="418">
        <v>227.8621</v>
      </c>
      <c r="F142" s="15" t="s">
        <v>22261</v>
      </c>
      <c r="G142" s="15" t="s">
        <v>22261</v>
      </c>
      <c r="H142" s="15" t="s">
        <v>22262</v>
      </c>
      <c r="I142" s="15" t="s">
        <v>22262</v>
      </c>
      <c r="J142" s="15" t="s">
        <v>22263</v>
      </c>
    </row>
    <row r="143" spans="1:10" ht="229.5" x14ac:dyDescent="0.2">
      <c r="A143" s="427" t="s">
        <v>9825</v>
      </c>
      <c r="B143" s="15" t="s">
        <v>22264</v>
      </c>
      <c r="C143" s="15" t="s">
        <v>427</v>
      </c>
      <c r="D143" s="15" t="s">
        <v>2307</v>
      </c>
      <c r="E143" s="418">
        <v>106</v>
      </c>
      <c r="F143" s="15" t="s">
        <v>22265</v>
      </c>
      <c r="G143" s="15" t="s">
        <v>22265</v>
      </c>
      <c r="H143" s="15" t="s">
        <v>22266</v>
      </c>
      <c r="I143" s="15" t="s">
        <v>22267</v>
      </c>
      <c r="J143" s="15" t="s">
        <v>22268</v>
      </c>
    </row>
    <row r="144" spans="1:10" ht="165.75" x14ac:dyDescent="0.2">
      <c r="A144" s="427" t="s">
        <v>9458</v>
      </c>
      <c r="B144" s="15" t="s">
        <v>22269</v>
      </c>
      <c r="C144" s="15" t="s">
        <v>427</v>
      </c>
      <c r="D144" s="15" t="s">
        <v>2307</v>
      </c>
      <c r="E144" s="418">
        <v>59.5</v>
      </c>
      <c r="F144" s="15" t="s">
        <v>22270</v>
      </c>
      <c r="G144" s="15" t="s">
        <v>22270</v>
      </c>
      <c r="H144" s="15" t="s">
        <v>22271</v>
      </c>
      <c r="I144" s="15" t="s">
        <v>22272</v>
      </c>
      <c r="J144" s="15" t="s">
        <v>22273</v>
      </c>
    </row>
    <row r="145" spans="1:170" ht="76.5" x14ac:dyDescent="0.2">
      <c r="A145" s="427" t="s">
        <v>9461</v>
      </c>
      <c r="B145" s="15" t="s">
        <v>22274</v>
      </c>
      <c r="C145" s="15" t="s">
        <v>427</v>
      </c>
      <c r="D145" s="15" t="s">
        <v>2307</v>
      </c>
      <c r="E145" s="418">
        <v>18.100000000000001</v>
      </c>
      <c r="F145" s="15" t="s">
        <v>22275</v>
      </c>
      <c r="G145" s="15" t="s">
        <v>22275</v>
      </c>
      <c r="H145" s="15" t="s">
        <v>22276</v>
      </c>
      <c r="I145" s="15" t="s">
        <v>22277</v>
      </c>
      <c r="J145" s="15" t="s">
        <v>22278</v>
      </c>
    </row>
    <row r="146" spans="1:170" ht="132" customHeight="1" x14ac:dyDescent="0.2">
      <c r="A146" s="427" t="s">
        <v>9833</v>
      </c>
      <c r="B146" s="15" t="s">
        <v>22279</v>
      </c>
      <c r="C146" s="15" t="s">
        <v>427</v>
      </c>
      <c r="D146" s="15" t="s">
        <v>2307</v>
      </c>
      <c r="E146" s="418">
        <v>160</v>
      </c>
      <c r="F146" s="15" t="s">
        <v>22280</v>
      </c>
      <c r="G146" s="15" t="s">
        <v>22280</v>
      </c>
      <c r="H146" s="15" t="s">
        <v>22281</v>
      </c>
      <c r="I146" s="15" t="s">
        <v>22282</v>
      </c>
      <c r="J146" s="15" t="s">
        <v>22283</v>
      </c>
    </row>
    <row r="147" spans="1:170" ht="153" x14ac:dyDescent="0.2">
      <c r="A147" s="427" t="s">
        <v>5191</v>
      </c>
      <c r="B147" s="15" t="s">
        <v>22284</v>
      </c>
      <c r="C147" s="15" t="s">
        <v>427</v>
      </c>
      <c r="D147" s="15" t="s">
        <v>2307</v>
      </c>
      <c r="E147" s="418">
        <v>37.4</v>
      </c>
      <c r="F147" s="15" t="s">
        <v>22285</v>
      </c>
      <c r="G147" s="15" t="s">
        <v>22285</v>
      </c>
      <c r="H147" s="15" t="s">
        <v>22286</v>
      </c>
      <c r="I147" s="15" t="s">
        <v>22287</v>
      </c>
      <c r="J147" s="15" t="s">
        <v>22288</v>
      </c>
    </row>
    <row r="148" spans="1:170" ht="114.75" x14ac:dyDescent="0.2">
      <c r="A148" s="427" t="s">
        <v>5194</v>
      </c>
      <c r="B148" s="15" t="s">
        <v>22289</v>
      </c>
      <c r="C148" s="15" t="s">
        <v>427</v>
      </c>
      <c r="D148" s="15" t="s">
        <v>2307</v>
      </c>
      <c r="E148" s="418">
        <v>16.3</v>
      </c>
      <c r="F148" s="15" t="s">
        <v>22290</v>
      </c>
      <c r="G148" s="15" t="s">
        <v>22290</v>
      </c>
      <c r="H148" s="15" t="s">
        <v>22291</v>
      </c>
      <c r="I148" s="15" t="s">
        <v>22291</v>
      </c>
      <c r="J148" s="15" t="s">
        <v>22251</v>
      </c>
    </row>
    <row r="149" spans="1:170" ht="153" x14ac:dyDescent="0.2">
      <c r="A149" s="427" t="s">
        <v>9027</v>
      </c>
      <c r="B149" s="15" t="s">
        <v>22292</v>
      </c>
      <c r="C149" s="15" t="s">
        <v>427</v>
      </c>
      <c r="D149" s="15" t="s">
        <v>2307</v>
      </c>
      <c r="E149" s="418">
        <v>66.5</v>
      </c>
      <c r="F149" s="15" t="s">
        <v>22293</v>
      </c>
      <c r="G149" s="15" t="s">
        <v>22293</v>
      </c>
      <c r="H149" s="15" t="s">
        <v>22294</v>
      </c>
      <c r="I149" s="15" t="s">
        <v>22295</v>
      </c>
      <c r="J149" s="15" t="s">
        <v>22296</v>
      </c>
    </row>
    <row r="150" spans="1:170" ht="25.5" x14ac:dyDescent="0.2">
      <c r="A150" s="542"/>
      <c r="B150" s="814" t="s">
        <v>22297</v>
      </c>
      <c r="C150" s="814">
        <v>11</v>
      </c>
      <c r="D150" s="401"/>
      <c r="E150" s="815">
        <v>803.66210000000001</v>
      </c>
      <c r="F150" s="401"/>
      <c r="G150" s="401"/>
      <c r="H150" s="401"/>
      <c r="I150" s="401"/>
      <c r="J150" s="401"/>
    </row>
    <row r="151" spans="1:170" ht="63.75" x14ac:dyDescent="0.2">
      <c r="A151" s="427" t="s">
        <v>4672</v>
      </c>
      <c r="B151" s="15" t="s">
        <v>22298</v>
      </c>
      <c r="C151" s="15" t="s">
        <v>21756</v>
      </c>
      <c r="D151" s="15" t="s">
        <v>462</v>
      </c>
      <c r="E151" s="418">
        <v>60</v>
      </c>
      <c r="F151" s="15" t="s">
        <v>22299</v>
      </c>
      <c r="G151" s="15" t="s">
        <v>22299</v>
      </c>
      <c r="H151" s="15" t="s">
        <v>22300</v>
      </c>
      <c r="I151" s="15" t="s">
        <v>22300</v>
      </c>
      <c r="J151" s="15" t="s">
        <v>22003</v>
      </c>
    </row>
    <row r="152" spans="1:170" ht="102" x14ac:dyDescent="0.2">
      <c r="A152" s="427" t="s">
        <v>9814</v>
      </c>
      <c r="B152" s="15" t="s">
        <v>22301</v>
      </c>
      <c r="C152" s="15" t="s">
        <v>21756</v>
      </c>
      <c r="D152" s="15" t="s">
        <v>462</v>
      </c>
      <c r="E152" s="418">
        <v>80</v>
      </c>
      <c r="F152" s="15" t="s">
        <v>22302</v>
      </c>
      <c r="G152" s="15" t="s">
        <v>22302</v>
      </c>
      <c r="H152" s="15" t="s">
        <v>22303</v>
      </c>
      <c r="I152" s="15" t="s">
        <v>22304</v>
      </c>
      <c r="J152" s="15" t="s">
        <v>22003</v>
      </c>
    </row>
    <row r="153" spans="1:170" ht="102" x14ac:dyDescent="0.2">
      <c r="A153" s="427" t="s">
        <v>9818</v>
      </c>
      <c r="B153" s="15" t="s">
        <v>22305</v>
      </c>
      <c r="C153" s="15" t="s">
        <v>21756</v>
      </c>
      <c r="D153" s="15" t="s">
        <v>462</v>
      </c>
      <c r="E153" s="418">
        <v>57.8</v>
      </c>
      <c r="F153" s="15" t="s">
        <v>22306</v>
      </c>
      <c r="G153" s="15" t="s">
        <v>22306</v>
      </c>
      <c r="H153" s="15" t="s">
        <v>22307</v>
      </c>
      <c r="I153" s="15" t="s">
        <v>22308</v>
      </c>
      <c r="J153" s="15" t="s">
        <v>22309</v>
      </c>
    </row>
    <row r="154" spans="1:170" ht="123" customHeight="1" x14ac:dyDescent="0.2">
      <c r="A154" s="427" t="s">
        <v>5419</v>
      </c>
      <c r="B154" s="15" t="s">
        <v>22310</v>
      </c>
      <c r="C154" s="15" t="s">
        <v>21756</v>
      </c>
      <c r="D154" s="15" t="s">
        <v>462</v>
      </c>
      <c r="E154" s="418">
        <v>5</v>
      </c>
      <c r="F154" s="15" t="s">
        <v>22311</v>
      </c>
      <c r="G154" s="15" t="s">
        <v>22311</v>
      </c>
      <c r="H154" s="15" t="s">
        <v>22312</v>
      </c>
      <c r="I154" s="15" t="s">
        <v>22313</v>
      </c>
      <c r="J154" s="15" t="s">
        <v>22314</v>
      </c>
    </row>
    <row r="155" spans="1:170" ht="114.75" x14ac:dyDescent="0.2">
      <c r="A155" s="427" t="s">
        <v>9825</v>
      </c>
      <c r="B155" s="15" t="s">
        <v>22315</v>
      </c>
      <c r="C155" s="15" t="s">
        <v>21756</v>
      </c>
      <c r="D155" s="15" t="s">
        <v>462</v>
      </c>
      <c r="E155" s="418">
        <v>27</v>
      </c>
      <c r="F155" s="15" t="s">
        <v>22316</v>
      </c>
      <c r="G155" s="15" t="s">
        <v>22316</v>
      </c>
      <c r="H155" s="15" t="s">
        <v>22317</v>
      </c>
      <c r="I155" s="15" t="s">
        <v>22318</v>
      </c>
      <c r="J155" s="15" t="s">
        <v>22319</v>
      </c>
    </row>
    <row r="156" spans="1:170" ht="140.25" x14ac:dyDescent="0.2">
      <c r="A156" s="427" t="s">
        <v>9458</v>
      </c>
      <c r="B156" s="15" t="s">
        <v>22320</v>
      </c>
      <c r="C156" s="15" t="s">
        <v>21756</v>
      </c>
      <c r="D156" s="15" t="s">
        <v>462</v>
      </c>
      <c r="E156" s="418">
        <v>20</v>
      </c>
      <c r="F156" s="15" t="s">
        <v>22321</v>
      </c>
      <c r="G156" s="15" t="s">
        <v>22321</v>
      </c>
      <c r="H156" s="15" t="s">
        <v>22322</v>
      </c>
      <c r="I156" s="15" t="s">
        <v>22323</v>
      </c>
      <c r="J156" s="15" t="s">
        <v>22319</v>
      </c>
    </row>
    <row r="157" spans="1:170" ht="127.5" x14ac:dyDescent="0.2">
      <c r="A157" s="427" t="s">
        <v>9461</v>
      </c>
      <c r="B157" s="15" t="s">
        <v>22324</v>
      </c>
      <c r="C157" s="15" t="s">
        <v>21756</v>
      </c>
      <c r="D157" s="15" t="s">
        <v>462</v>
      </c>
      <c r="E157" s="418">
        <v>29.8</v>
      </c>
      <c r="F157" s="15" t="s">
        <v>22325</v>
      </c>
      <c r="G157" s="15" t="s">
        <v>22325</v>
      </c>
      <c r="H157" s="15" t="s">
        <v>22326</v>
      </c>
      <c r="I157" s="15" t="s">
        <v>22327</v>
      </c>
      <c r="J157" s="15" t="s">
        <v>22328</v>
      </c>
    </row>
    <row r="158" spans="1:170" ht="140.25" x14ac:dyDescent="0.2">
      <c r="A158" s="427" t="s">
        <v>9833</v>
      </c>
      <c r="B158" s="15" t="s">
        <v>22329</v>
      </c>
      <c r="C158" s="15" t="s">
        <v>21756</v>
      </c>
      <c r="D158" s="15" t="s">
        <v>462</v>
      </c>
      <c r="E158" s="418">
        <v>6.6</v>
      </c>
      <c r="F158" s="15" t="s">
        <v>22330</v>
      </c>
      <c r="G158" s="15" t="s">
        <v>22330</v>
      </c>
      <c r="H158" s="15" t="s">
        <v>22331</v>
      </c>
      <c r="I158" s="15" t="s">
        <v>22332</v>
      </c>
      <c r="J158" s="15" t="s">
        <v>22333</v>
      </c>
    </row>
    <row r="159" spans="1:170" ht="38.25" x14ac:dyDescent="0.2">
      <c r="A159" s="542"/>
      <c r="B159" s="814" t="s">
        <v>22334</v>
      </c>
      <c r="C159" s="814">
        <v>8</v>
      </c>
      <c r="D159" s="401"/>
      <c r="E159" s="387">
        <v>286.2</v>
      </c>
      <c r="F159" s="401"/>
      <c r="G159" s="401"/>
      <c r="H159" s="401"/>
      <c r="I159" s="401"/>
      <c r="J159" s="401"/>
    </row>
    <row r="160" spans="1:170" s="838" customFormat="1" ht="153" x14ac:dyDescent="0.2">
      <c r="A160" s="427" t="s">
        <v>4672</v>
      </c>
      <c r="B160" s="15" t="s">
        <v>22335</v>
      </c>
      <c r="C160" s="15" t="s">
        <v>21756</v>
      </c>
      <c r="D160" s="15" t="s">
        <v>595</v>
      </c>
      <c r="E160" s="418">
        <v>36.799999999999997</v>
      </c>
      <c r="F160" s="15" t="s">
        <v>22336</v>
      </c>
      <c r="G160" s="15" t="s">
        <v>22336</v>
      </c>
      <c r="H160" s="15" t="s">
        <v>21825</v>
      </c>
      <c r="I160" s="15" t="s">
        <v>22337</v>
      </c>
      <c r="J160" s="15" t="s">
        <v>22338</v>
      </c>
      <c r="K160" s="799"/>
      <c r="L160" s="799"/>
      <c r="M160" s="799"/>
      <c r="N160" s="799"/>
      <c r="O160" s="799"/>
      <c r="P160" s="799"/>
      <c r="Q160" s="799"/>
      <c r="R160" s="799"/>
      <c r="S160" s="799"/>
      <c r="T160" s="799"/>
      <c r="U160" s="799"/>
      <c r="V160" s="799"/>
      <c r="W160" s="799"/>
      <c r="X160" s="799"/>
      <c r="Y160" s="799"/>
      <c r="Z160" s="799"/>
      <c r="AA160" s="799"/>
      <c r="AB160" s="799"/>
      <c r="AC160" s="799"/>
      <c r="AD160" s="799"/>
      <c r="AE160" s="799"/>
      <c r="AF160" s="799"/>
      <c r="AG160" s="799"/>
      <c r="AH160" s="799"/>
      <c r="AI160" s="799"/>
      <c r="AJ160" s="799"/>
      <c r="AK160" s="799"/>
      <c r="AL160" s="799"/>
      <c r="AM160" s="799"/>
      <c r="AN160" s="799"/>
      <c r="AO160" s="799"/>
      <c r="AP160" s="799"/>
      <c r="AQ160" s="799"/>
      <c r="AR160" s="799"/>
      <c r="AS160" s="799"/>
      <c r="AT160" s="799"/>
      <c r="AU160" s="799"/>
      <c r="AV160" s="799"/>
      <c r="AW160" s="799"/>
      <c r="AX160" s="799"/>
      <c r="AY160" s="799"/>
      <c r="AZ160" s="799"/>
      <c r="BA160" s="799"/>
      <c r="BB160" s="799"/>
      <c r="BC160" s="799"/>
      <c r="BD160" s="799"/>
      <c r="BE160" s="799"/>
      <c r="BF160" s="799"/>
      <c r="BG160" s="799"/>
      <c r="BH160" s="799"/>
      <c r="BI160" s="799"/>
      <c r="BJ160" s="799"/>
      <c r="BK160" s="799"/>
      <c r="BL160" s="799"/>
      <c r="BM160" s="799"/>
      <c r="BN160" s="799"/>
      <c r="BO160" s="799"/>
      <c r="BP160" s="799"/>
      <c r="BQ160" s="799"/>
      <c r="BR160" s="799"/>
      <c r="BS160" s="799"/>
      <c r="BT160" s="799"/>
      <c r="BU160" s="799"/>
      <c r="BV160" s="799"/>
      <c r="BW160" s="799"/>
      <c r="BX160" s="799"/>
      <c r="BY160" s="799"/>
      <c r="BZ160" s="799"/>
      <c r="CA160" s="799"/>
      <c r="CB160" s="799"/>
      <c r="CC160" s="799"/>
      <c r="CD160" s="799"/>
      <c r="CE160" s="799"/>
      <c r="CF160" s="799"/>
      <c r="CG160" s="799"/>
      <c r="CH160" s="799"/>
      <c r="CI160" s="799"/>
      <c r="CJ160" s="799"/>
      <c r="CK160" s="799"/>
      <c r="CL160" s="799"/>
      <c r="CM160" s="799"/>
      <c r="CN160" s="799"/>
      <c r="CO160" s="799"/>
      <c r="CP160" s="799"/>
      <c r="CQ160" s="799"/>
      <c r="CR160" s="799"/>
      <c r="CS160" s="799"/>
      <c r="CT160" s="799"/>
      <c r="CU160" s="799"/>
      <c r="CV160" s="799"/>
      <c r="CW160" s="799"/>
      <c r="CX160" s="799"/>
      <c r="CY160" s="799"/>
      <c r="CZ160" s="799"/>
      <c r="DA160" s="799"/>
      <c r="DB160" s="799"/>
      <c r="DC160" s="799"/>
      <c r="DD160" s="799"/>
      <c r="DE160" s="799"/>
      <c r="DF160" s="799"/>
      <c r="DG160" s="799"/>
      <c r="DH160" s="799"/>
      <c r="DI160" s="799"/>
      <c r="DJ160" s="799"/>
      <c r="DK160" s="799"/>
      <c r="DL160" s="799"/>
      <c r="DM160" s="799"/>
      <c r="DN160" s="799"/>
      <c r="DO160" s="799"/>
      <c r="DP160" s="799"/>
      <c r="DQ160" s="799"/>
      <c r="DR160" s="799"/>
      <c r="DS160" s="799"/>
      <c r="DT160" s="799"/>
      <c r="DU160" s="799"/>
      <c r="DV160" s="799"/>
      <c r="DW160" s="799"/>
      <c r="DX160" s="799"/>
      <c r="DY160" s="799"/>
      <c r="DZ160" s="799"/>
      <c r="EA160" s="799"/>
      <c r="EB160" s="799"/>
      <c r="EC160" s="799"/>
      <c r="ED160" s="799"/>
      <c r="EE160" s="799"/>
      <c r="EF160" s="799"/>
      <c r="EG160" s="799"/>
      <c r="EH160" s="799"/>
      <c r="EI160" s="799"/>
      <c r="EJ160" s="799"/>
      <c r="EK160" s="799"/>
      <c r="EL160" s="799"/>
      <c r="EM160" s="799"/>
      <c r="EN160" s="799"/>
      <c r="EO160" s="799"/>
      <c r="EP160" s="799"/>
      <c r="EQ160" s="799"/>
      <c r="ER160" s="799"/>
      <c r="ES160" s="799"/>
      <c r="ET160" s="799"/>
      <c r="EU160" s="799"/>
      <c r="EV160" s="799"/>
      <c r="EW160" s="799"/>
      <c r="EX160" s="799"/>
      <c r="EY160" s="799"/>
      <c r="EZ160" s="799"/>
      <c r="FA160" s="799"/>
      <c r="FB160" s="799"/>
      <c r="FC160" s="799"/>
      <c r="FD160" s="799"/>
      <c r="FE160" s="799"/>
      <c r="FF160" s="799"/>
      <c r="FG160" s="799"/>
      <c r="FH160" s="799"/>
      <c r="FI160" s="799"/>
      <c r="FJ160" s="799"/>
      <c r="FK160" s="799"/>
      <c r="FL160" s="799"/>
      <c r="FM160" s="799"/>
      <c r="FN160" s="799"/>
    </row>
    <row r="161" spans="1:170" s="838" customFormat="1" ht="153" x14ac:dyDescent="0.2">
      <c r="A161" s="427" t="s">
        <v>9814</v>
      </c>
      <c r="B161" s="15" t="s">
        <v>22339</v>
      </c>
      <c r="C161" s="15" t="s">
        <v>21756</v>
      </c>
      <c r="D161" s="15" t="s">
        <v>595</v>
      </c>
      <c r="E161" s="418">
        <v>51</v>
      </c>
      <c r="F161" s="15" t="s">
        <v>22340</v>
      </c>
      <c r="G161" s="15" t="s">
        <v>22341</v>
      </c>
      <c r="H161" s="15" t="s">
        <v>22231</v>
      </c>
      <c r="I161" s="15" t="s">
        <v>22342</v>
      </c>
      <c r="J161" s="15" t="s">
        <v>22343</v>
      </c>
      <c r="K161" s="799"/>
      <c r="L161" s="799"/>
      <c r="M161" s="799"/>
      <c r="N161" s="799"/>
      <c r="O161" s="799"/>
      <c r="P161" s="799"/>
      <c r="Q161" s="799"/>
      <c r="R161" s="799"/>
      <c r="S161" s="799"/>
      <c r="T161" s="799"/>
      <c r="U161" s="799"/>
      <c r="V161" s="799"/>
      <c r="W161" s="799"/>
      <c r="X161" s="799"/>
      <c r="Y161" s="799"/>
      <c r="Z161" s="799"/>
      <c r="AA161" s="799"/>
      <c r="AB161" s="799"/>
      <c r="AC161" s="799"/>
      <c r="AD161" s="799"/>
      <c r="AE161" s="799"/>
      <c r="AF161" s="799"/>
      <c r="AG161" s="799"/>
      <c r="AH161" s="799"/>
      <c r="AI161" s="799"/>
      <c r="AJ161" s="799"/>
      <c r="AK161" s="799"/>
      <c r="AL161" s="799"/>
      <c r="AM161" s="799"/>
      <c r="AN161" s="799"/>
      <c r="AO161" s="799"/>
      <c r="AP161" s="799"/>
      <c r="AQ161" s="799"/>
      <c r="AR161" s="799"/>
      <c r="AS161" s="799"/>
      <c r="AT161" s="799"/>
      <c r="AU161" s="799"/>
      <c r="AV161" s="799"/>
      <c r="AW161" s="799"/>
      <c r="AX161" s="799"/>
      <c r="AY161" s="799"/>
      <c r="AZ161" s="799"/>
      <c r="BA161" s="799"/>
      <c r="BB161" s="799"/>
      <c r="BC161" s="799"/>
      <c r="BD161" s="799"/>
      <c r="BE161" s="799"/>
      <c r="BF161" s="799"/>
      <c r="BG161" s="799"/>
      <c r="BH161" s="799"/>
      <c r="BI161" s="799"/>
      <c r="BJ161" s="799"/>
      <c r="BK161" s="799"/>
      <c r="BL161" s="799"/>
      <c r="BM161" s="799"/>
      <c r="BN161" s="799"/>
      <c r="BO161" s="799"/>
      <c r="BP161" s="799"/>
      <c r="BQ161" s="799"/>
      <c r="BR161" s="799"/>
      <c r="BS161" s="799"/>
      <c r="BT161" s="799"/>
      <c r="BU161" s="799"/>
      <c r="BV161" s="799"/>
      <c r="BW161" s="799"/>
      <c r="BX161" s="799"/>
      <c r="BY161" s="799"/>
      <c r="BZ161" s="799"/>
      <c r="CA161" s="799"/>
      <c r="CB161" s="799"/>
      <c r="CC161" s="799"/>
      <c r="CD161" s="799"/>
      <c r="CE161" s="799"/>
      <c r="CF161" s="799"/>
      <c r="CG161" s="799"/>
      <c r="CH161" s="799"/>
      <c r="CI161" s="799"/>
      <c r="CJ161" s="799"/>
      <c r="CK161" s="799"/>
      <c r="CL161" s="799"/>
      <c r="CM161" s="799"/>
      <c r="CN161" s="799"/>
      <c r="CO161" s="799"/>
      <c r="CP161" s="799"/>
      <c r="CQ161" s="799"/>
      <c r="CR161" s="799"/>
      <c r="CS161" s="799"/>
      <c r="CT161" s="799"/>
      <c r="CU161" s="799"/>
      <c r="CV161" s="799"/>
      <c r="CW161" s="799"/>
      <c r="CX161" s="799"/>
      <c r="CY161" s="799"/>
      <c r="CZ161" s="799"/>
      <c r="DA161" s="799"/>
      <c r="DB161" s="799"/>
      <c r="DC161" s="799"/>
      <c r="DD161" s="799"/>
      <c r="DE161" s="799"/>
      <c r="DF161" s="799"/>
      <c r="DG161" s="799"/>
      <c r="DH161" s="799"/>
      <c r="DI161" s="799"/>
      <c r="DJ161" s="799"/>
      <c r="DK161" s="799"/>
      <c r="DL161" s="799"/>
      <c r="DM161" s="799"/>
      <c r="DN161" s="799"/>
      <c r="DO161" s="799"/>
      <c r="DP161" s="799"/>
      <c r="DQ161" s="799"/>
      <c r="DR161" s="799"/>
      <c r="DS161" s="799"/>
      <c r="DT161" s="799"/>
      <c r="DU161" s="799"/>
      <c r="DV161" s="799"/>
      <c r="DW161" s="799"/>
      <c r="DX161" s="799"/>
      <c r="DY161" s="799"/>
      <c r="DZ161" s="799"/>
      <c r="EA161" s="799"/>
      <c r="EB161" s="799"/>
      <c r="EC161" s="799"/>
      <c r="ED161" s="799"/>
      <c r="EE161" s="799"/>
      <c r="EF161" s="799"/>
      <c r="EG161" s="799"/>
      <c r="EH161" s="799"/>
      <c r="EI161" s="799"/>
      <c r="EJ161" s="799"/>
      <c r="EK161" s="799"/>
      <c r="EL161" s="799"/>
      <c r="EM161" s="799"/>
      <c r="EN161" s="799"/>
      <c r="EO161" s="799"/>
      <c r="EP161" s="799"/>
      <c r="EQ161" s="799"/>
      <c r="ER161" s="799"/>
      <c r="ES161" s="799"/>
      <c r="ET161" s="799"/>
      <c r="EU161" s="799"/>
      <c r="EV161" s="799"/>
      <c r="EW161" s="799"/>
      <c r="EX161" s="799"/>
      <c r="EY161" s="799"/>
      <c r="EZ161" s="799"/>
      <c r="FA161" s="799"/>
      <c r="FB161" s="799"/>
      <c r="FC161" s="799"/>
      <c r="FD161" s="799"/>
      <c r="FE161" s="799"/>
      <c r="FF161" s="799"/>
      <c r="FG161" s="799"/>
      <c r="FH161" s="799"/>
      <c r="FI161" s="799"/>
      <c r="FJ161" s="799"/>
      <c r="FK161" s="799"/>
      <c r="FL161" s="799"/>
      <c r="FM161" s="799"/>
      <c r="FN161" s="799"/>
    </row>
    <row r="162" spans="1:170" ht="127.5" x14ac:dyDescent="0.2">
      <c r="A162" s="427" t="s">
        <v>9818</v>
      </c>
      <c r="B162" s="15" t="s">
        <v>22344</v>
      </c>
      <c r="C162" s="15" t="s">
        <v>21756</v>
      </c>
      <c r="D162" s="15" t="s">
        <v>595</v>
      </c>
      <c r="E162" s="418">
        <v>2.42</v>
      </c>
      <c r="F162" s="15" t="s">
        <v>22345</v>
      </c>
      <c r="G162" s="15" t="s">
        <v>22345</v>
      </c>
      <c r="H162" s="15" t="s">
        <v>22346</v>
      </c>
      <c r="I162" s="15" t="s">
        <v>22346</v>
      </c>
      <c r="J162" s="15" t="s">
        <v>22347</v>
      </c>
    </row>
    <row r="163" spans="1:170" ht="25.5" x14ac:dyDescent="0.2">
      <c r="A163" s="823"/>
      <c r="B163" s="814" t="s">
        <v>22348</v>
      </c>
      <c r="C163" s="814">
        <v>3</v>
      </c>
      <c r="D163" s="401"/>
      <c r="E163" s="387">
        <v>90.22</v>
      </c>
      <c r="F163" s="401"/>
      <c r="G163" s="401"/>
      <c r="H163" s="401"/>
      <c r="I163" s="401"/>
      <c r="J163" s="401"/>
    </row>
    <row r="164" spans="1:170" ht="191.25" x14ac:dyDescent="0.2">
      <c r="A164" s="427" t="s">
        <v>4672</v>
      </c>
      <c r="B164" s="15" t="s">
        <v>22349</v>
      </c>
      <c r="C164" s="15" t="s">
        <v>21756</v>
      </c>
      <c r="D164" s="15" t="s">
        <v>22350</v>
      </c>
      <c r="E164" s="418">
        <v>2302</v>
      </c>
      <c r="F164" s="15" t="s">
        <v>22351</v>
      </c>
      <c r="G164" s="15" t="s">
        <v>22352</v>
      </c>
      <c r="H164" s="15" t="s">
        <v>22353</v>
      </c>
      <c r="I164" s="15" t="s">
        <v>22354</v>
      </c>
      <c r="J164" s="15" t="s">
        <v>22355</v>
      </c>
    </row>
    <row r="165" spans="1:170" ht="140.25" x14ac:dyDescent="0.2">
      <c r="A165" s="427" t="s">
        <v>9814</v>
      </c>
      <c r="B165" s="15" t="s">
        <v>22356</v>
      </c>
      <c r="C165" s="15" t="s">
        <v>21756</v>
      </c>
      <c r="D165" s="15" t="s">
        <v>22350</v>
      </c>
      <c r="E165" s="418">
        <v>722</v>
      </c>
      <c r="F165" s="15" t="s">
        <v>22357</v>
      </c>
      <c r="G165" s="15" t="s">
        <v>22358</v>
      </c>
      <c r="H165" s="15" t="s">
        <v>22359</v>
      </c>
      <c r="I165" s="802" t="s">
        <v>22360</v>
      </c>
      <c r="J165" s="15" t="s">
        <v>22361</v>
      </c>
    </row>
    <row r="166" spans="1:170" ht="204" x14ac:dyDescent="0.2">
      <c r="A166" s="427" t="s">
        <v>9818</v>
      </c>
      <c r="B166" s="15" t="s">
        <v>22362</v>
      </c>
      <c r="C166" s="15" t="s">
        <v>21756</v>
      </c>
      <c r="D166" s="15" t="s">
        <v>22350</v>
      </c>
      <c r="E166" s="418">
        <v>400</v>
      </c>
      <c r="F166" s="15" t="s">
        <v>22363</v>
      </c>
      <c r="G166" s="15" t="s">
        <v>22364</v>
      </c>
      <c r="H166" s="15" t="s">
        <v>22365</v>
      </c>
      <c r="I166" s="15" t="s">
        <v>22366</v>
      </c>
      <c r="J166" s="15" t="s">
        <v>22367</v>
      </c>
    </row>
    <row r="167" spans="1:170" ht="178.5" x14ac:dyDescent="0.2">
      <c r="A167" s="427" t="s">
        <v>5419</v>
      </c>
      <c r="B167" s="15" t="s">
        <v>22368</v>
      </c>
      <c r="C167" s="15" t="s">
        <v>21756</v>
      </c>
      <c r="D167" s="15" t="s">
        <v>22350</v>
      </c>
      <c r="E167" s="418">
        <v>4184</v>
      </c>
      <c r="F167" s="15" t="s">
        <v>22369</v>
      </c>
      <c r="G167" s="15" t="s">
        <v>22370</v>
      </c>
      <c r="H167" s="15" t="s">
        <v>22371</v>
      </c>
      <c r="I167" s="15" t="s">
        <v>22372</v>
      </c>
      <c r="J167" s="15" t="s">
        <v>22361</v>
      </c>
    </row>
    <row r="168" spans="1:170" ht="127.5" x14ac:dyDescent="0.2">
      <c r="A168" s="427" t="s">
        <v>9825</v>
      </c>
      <c r="B168" s="15" t="s">
        <v>22373</v>
      </c>
      <c r="C168" s="15" t="s">
        <v>21756</v>
      </c>
      <c r="D168" s="15" t="s">
        <v>22350</v>
      </c>
      <c r="E168" s="418">
        <v>48</v>
      </c>
      <c r="F168" s="15" t="s">
        <v>22374</v>
      </c>
      <c r="G168" s="15" t="s">
        <v>22375</v>
      </c>
      <c r="H168" s="15" t="s">
        <v>22376</v>
      </c>
      <c r="I168" s="15" t="s">
        <v>22377</v>
      </c>
      <c r="J168" s="15" t="s">
        <v>22361</v>
      </c>
    </row>
    <row r="169" spans="1:170" ht="140.25" x14ac:dyDescent="0.2">
      <c r="A169" s="427" t="s">
        <v>9458</v>
      </c>
      <c r="B169" s="15" t="s">
        <v>22378</v>
      </c>
      <c r="C169" s="15" t="s">
        <v>21756</v>
      </c>
      <c r="D169" s="15" t="s">
        <v>22350</v>
      </c>
      <c r="E169" s="418">
        <v>159</v>
      </c>
      <c r="F169" s="15" t="s">
        <v>22379</v>
      </c>
      <c r="G169" s="15" t="s">
        <v>22380</v>
      </c>
      <c r="H169" s="15" t="s">
        <v>22046</v>
      </c>
      <c r="I169" s="15" t="s">
        <v>22377</v>
      </c>
      <c r="J169" s="15" t="s">
        <v>22381</v>
      </c>
    </row>
    <row r="170" spans="1:170" ht="140.25" x14ac:dyDescent="0.2">
      <c r="A170" s="427" t="s">
        <v>9461</v>
      </c>
      <c r="B170" s="15" t="s">
        <v>22382</v>
      </c>
      <c r="C170" s="15" t="s">
        <v>21756</v>
      </c>
      <c r="D170" s="15" t="s">
        <v>22350</v>
      </c>
      <c r="E170" s="418">
        <v>353</v>
      </c>
      <c r="F170" s="15" t="s">
        <v>22383</v>
      </c>
      <c r="G170" s="15" t="s">
        <v>22384</v>
      </c>
      <c r="H170" s="15" t="s">
        <v>22376</v>
      </c>
      <c r="I170" s="15" t="s">
        <v>22385</v>
      </c>
      <c r="J170" s="15" t="s">
        <v>22361</v>
      </c>
    </row>
    <row r="171" spans="1:170" ht="153" x14ac:dyDescent="0.2">
      <c r="A171" s="427" t="s">
        <v>9833</v>
      </c>
      <c r="B171" s="15" t="s">
        <v>22386</v>
      </c>
      <c r="C171" s="15" t="s">
        <v>21756</v>
      </c>
      <c r="D171" s="15" t="s">
        <v>22350</v>
      </c>
      <c r="E171" s="418">
        <v>544</v>
      </c>
      <c r="F171" s="15" t="s">
        <v>22387</v>
      </c>
      <c r="G171" s="15" t="s">
        <v>22388</v>
      </c>
      <c r="H171" s="15" t="s">
        <v>22389</v>
      </c>
      <c r="I171" s="15" t="s">
        <v>22390</v>
      </c>
      <c r="J171" s="15" t="s">
        <v>22391</v>
      </c>
    </row>
    <row r="172" spans="1:170" ht="191.25" x14ac:dyDescent="0.2">
      <c r="A172" s="427" t="s">
        <v>5191</v>
      </c>
      <c r="B172" s="15" t="s">
        <v>22392</v>
      </c>
      <c r="C172" s="15" t="s">
        <v>21756</v>
      </c>
      <c r="D172" s="15" t="s">
        <v>22350</v>
      </c>
      <c r="E172" s="418">
        <v>3117</v>
      </c>
      <c r="F172" s="15" t="s">
        <v>22393</v>
      </c>
      <c r="G172" s="15" t="s">
        <v>22393</v>
      </c>
      <c r="H172" s="408" t="s">
        <v>22394</v>
      </c>
      <c r="I172" s="408" t="s">
        <v>22394</v>
      </c>
      <c r="J172" s="15" t="s">
        <v>22395</v>
      </c>
    </row>
    <row r="173" spans="1:170" ht="165.75" x14ac:dyDescent="0.2">
      <c r="A173" s="427" t="s">
        <v>9023</v>
      </c>
      <c r="B173" s="15" t="s">
        <v>22396</v>
      </c>
      <c r="C173" s="15" t="s">
        <v>21756</v>
      </c>
      <c r="D173" s="15" t="s">
        <v>22350</v>
      </c>
      <c r="E173" s="418">
        <v>2553</v>
      </c>
      <c r="F173" s="15" t="s">
        <v>22397</v>
      </c>
      <c r="G173" s="15" t="s">
        <v>22398</v>
      </c>
      <c r="H173" s="15" t="s">
        <v>22399</v>
      </c>
      <c r="I173" s="15" t="s">
        <v>22400</v>
      </c>
      <c r="J173" s="15" t="s">
        <v>22401</v>
      </c>
    </row>
    <row r="174" spans="1:170" ht="165.75" x14ac:dyDescent="0.2">
      <c r="A174" s="427" t="s">
        <v>9027</v>
      </c>
      <c r="B174" s="15" t="s">
        <v>22402</v>
      </c>
      <c r="C174" s="15" t="s">
        <v>21756</v>
      </c>
      <c r="D174" s="15" t="s">
        <v>22350</v>
      </c>
      <c r="E174" s="418">
        <v>1603</v>
      </c>
      <c r="F174" s="15" t="s">
        <v>22403</v>
      </c>
      <c r="G174" s="15" t="s">
        <v>22404</v>
      </c>
      <c r="H174" s="15" t="s">
        <v>22405</v>
      </c>
      <c r="I174" s="15" t="s">
        <v>22406</v>
      </c>
      <c r="J174" s="15" t="s">
        <v>22407</v>
      </c>
    </row>
    <row r="175" spans="1:170" ht="140.25" x14ac:dyDescent="0.2">
      <c r="A175" s="427" t="s">
        <v>9031</v>
      </c>
      <c r="B175" s="15" t="s">
        <v>22408</v>
      </c>
      <c r="C175" s="15" t="s">
        <v>21756</v>
      </c>
      <c r="D175" s="15" t="s">
        <v>22350</v>
      </c>
      <c r="E175" s="418">
        <v>3488</v>
      </c>
      <c r="F175" s="15" t="s">
        <v>22409</v>
      </c>
      <c r="G175" s="15" t="s">
        <v>22410</v>
      </c>
      <c r="H175" s="15" t="s">
        <v>22411</v>
      </c>
      <c r="I175" s="15" t="s">
        <v>22411</v>
      </c>
      <c r="J175" s="15" t="s">
        <v>22412</v>
      </c>
    </row>
    <row r="176" spans="1:170" ht="191.25" x14ac:dyDescent="0.2">
      <c r="A176" s="427" t="s">
        <v>9034</v>
      </c>
      <c r="B176" s="15" t="s">
        <v>22301</v>
      </c>
      <c r="C176" s="15" t="s">
        <v>21756</v>
      </c>
      <c r="D176" s="15" t="s">
        <v>22350</v>
      </c>
      <c r="E176" s="418">
        <v>1251</v>
      </c>
      <c r="F176" s="15" t="s">
        <v>22413</v>
      </c>
      <c r="G176" s="15" t="s">
        <v>22414</v>
      </c>
      <c r="H176" s="15" t="s">
        <v>22415</v>
      </c>
      <c r="I176" s="15" t="s">
        <v>22416</v>
      </c>
      <c r="J176" s="15" t="s">
        <v>22417</v>
      </c>
    </row>
    <row r="177" spans="1:10" ht="140.25" x14ac:dyDescent="0.2">
      <c r="A177" s="427" t="s">
        <v>9037</v>
      </c>
      <c r="B177" s="15" t="s">
        <v>22114</v>
      </c>
      <c r="C177" s="15" t="s">
        <v>21756</v>
      </c>
      <c r="D177" s="15" t="s">
        <v>22350</v>
      </c>
      <c r="E177" s="418">
        <v>457</v>
      </c>
      <c r="F177" s="15" t="s">
        <v>22418</v>
      </c>
      <c r="G177" s="15" t="s">
        <v>22419</v>
      </c>
      <c r="H177" s="15" t="s">
        <v>22015</v>
      </c>
      <c r="I177" s="15" t="s">
        <v>22420</v>
      </c>
      <c r="J177" s="15" t="s">
        <v>22412</v>
      </c>
    </row>
    <row r="178" spans="1:10" ht="114.75" x14ac:dyDescent="0.2">
      <c r="A178" s="427" t="s">
        <v>9040</v>
      </c>
      <c r="B178" s="15" t="s">
        <v>22421</v>
      </c>
      <c r="C178" s="15" t="s">
        <v>21756</v>
      </c>
      <c r="D178" s="15" t="s">
        <v>22350</v>
      </c>
      <c r="E178" s="418">
        <v>435</v>
      </c>
      <c r="F178" s="15" t="s">
        <v>22422</v>
      </c>
      <c r="G178" s="15" t="s">
        <v>22423</v>
      </c>
      <c r="H178" s="15" t="s">
        <v>22015</v>
      </c>
      <c r="I178" s="15" t="s">
        <v>22420</v>
      </c>
      <c r="J178" s="15" t="s">
        <v>22412</v>
      </c>
    </row>
    <row r="179" spans="1:10" ht="114.75" x14ac:dyDescent="0.2">
      <c r="A179" s="427" t="s">
        <v>9045</v>
      </c>
      <c r="B179" s="15" t="s">
        <v>22424</v>
      </c>
      <c r="C179" s="15" t="s">
        <v>21756</v>
      </c>
      <c r="D179" s="15" t="s">
        <v>22350</v>
      </c>
      <c r="E179" s="418">
        <v>468</v>
      </c>
      <c r="F179" s="15" t="s">
        <v>22425</v>
      </c>
      <c r="G179" s="15" t="s">
        <v>22426</v>
      </c>
      <c r="H179" s="15" t="s">
        <v>22015</v>
      </c>
      <c r="I179" s="15" t="s">
        <v>22420</v>
      </c>
      <c r="J179" s="15" t="s">
        <v>22412</v>
      </c>
    </row>
    <row r="180" spans="1:10" ht="191.25" x14ac:dyDescent="0.2">
      <c r="A180" s="427" t="s">
        <v>9048</v>
      </c>
      <c r="B180" s="15" t="s">
        <v>22427</v>
      </c>
      <c r="C180" s="15" t="s">
        <v>21756</v>
      </c>
      <c r="D180" s="15" t="s">
        <v>22350</v>
      </c>
      <c r="E180" s="418">
        <v>4814</v>
      </c>
      <c r="F180" s="15" t="s">
        <v>22428</v>
      </c>
      <c r="G180" s="15" t="s">
        <v>22429</v>
      </c>
      <c r="H180" s="15" t="s">
        <v>22015</v>
      </c>
      <c r="I180" s="15" t="s">
        <v>22420</v>
      </c>
      <c r="J180" s="15" t="s">
        <v>22412</v>
      </c>
    </row>
    <row r="181" spans="1:10" ht="165.75" x14ac:dyDescent="0.2">
      <c r="A181" s="427" t="s">
        <v>9051</v>
      </c>
      <c r="B181" s="15" t="s">
        <v>22430</v>
      </c>
      <c r="C181" s="15" t="s">
        <v>21756</v>
      </c>
      <c r="D181" s="15" t="s">
        <v>22350</v>
      </c>
      <c r="E181" s="418">
        <v>2699</v>
      </c>
      <c r="F181" s="15" t="s">
        <v>22431</v>
      </c>
      <c r="G181" s="15" t="s">
        <v>22432</v>
      </c>
      <c r="H181" s="15" t="s">
        <v>22433</v>
      </c>
      <c r="I181" s="15" t="s">
        <v>22434</v>
      </c>
      <c r="J181" s="15" t="s">
        <v>22435</v>
      </c>
    </row>
    <row r="182" spans="1:10" ht="191.25" x14ac:dyDescent="0.2">
      <c r="A182" s="427" t="s">
        <v>9053</v>
      </c>
      <c r="B182" s="15" t="s">
        <v>22436</v>
      </c>
      <c r="C182" s="15" t="s">
        <v>21756</v>
      </c>
      <c r="D182" s="15" t="s">
        <v>22350</v>
      </c>
      <c r="E182" s="418">
        <v>2959</v>
      </c>
      <c r="F182" s="15" t="s">
        <v>22437</v>
      </c>
      <c r="G182" s="15" t="s">
        <v>22438</v>
      </c>
      <c r="H182" s="15" t="s">
        <v>22439</v>
      </c>
      <c r="I182" s="15" t="s">
        <v>22440</v>
      </c>
      <c r="J182" s="15" t="s">
        <v>22441</v>
      </c>
    </row>
    <row r="183" spans="1:10" ht="191.25" x14ac:dyDescent="0.2">
      <c r="A183" s="427" t="s">
        <v>9057</v>
      </c>
      <c r="B183" s="15" t="s">
        <v>22442</v>
      </c>
      <c r="C183" s="15" t="s">
        <v>21756</v>
      </c>
      <c r="D183" s="15" t="s">
        <v>22350</v>
      </c>
      <c r="E183" s="418">
        <v>1052</v>
      </c>
      <c r="F183" s="15" t="s">
        <v>22443</v>
      </c>
      <c r="G183" s="15" t="s">
        <v>22444</v>
      </c>
      <c r="H183" s="15" t="s">
        <v>22389</v>
      </c>
      <c r="I183" s="15" t="s">
        <v>22445</v>
      </c>
      <c r="J183" s="15" t="s">
        <v>22446</v>
      </c>
    </row>
    <row r="184" spans="1:10" ht="165.75" x14ac:dyDescent="0.2">
      <c r="A184" s="427" t="s">
        <v>9061</v>
      </c>
      <c r="B184" s="15" t="s">
        <v>22447</v>
      </c>
      <c r="C184" s="15" t="s">
        <v>21756</v>
      </c>
      <c r="D184" s="15" t="s">
        <v>22350</v>
      </c>
      <c r="E184" s="418">
        <v>2384</v>
      </c>
      <c r="F184" s="15" t="s">
        <v>22448</v>
      </c>
      <c r="G184" s="15" t="s">
        <v>22449</v>
      </c>
      <c r="H184" s="15" t="s">
        <v>22450</v>
      </c>
      <c r="I184" s="15" t="s">
        <v>22451</v>
      </c>
      <c r="J184" s="15" t="s">
        <v>22435</v>
      </c>
    </row>
    <row r="185" spans="1:10" ht="153" x14ac:dyDescent="0.2">
      <c r="A185" s="427" t="s">
        <v>9063</v>
      </c>
      <c r="B185" s="15" t="s">
        <v>20805</v>
      </c>
      <c r="C185" s="15" t="s">
        <v>21756</v>
      </c>
      <c r="D185" s="15" t="s">
        <v>22350</v>
      </c>
      <c r="E185" s="418">
        <v>376</v>
      </c>
      <c r="F185" s="15" t="s">
        <v>22452</v>
      </c>
      <c r="G185" s="15" t="s">
        <v>22453</v>
      </c>
      <c r="H185" s="15" t="s">
        <v>22376</v>
      </c>
      <c r="I185" s="15" t="s">
        <v>22126</v>
      </c>
      <c r="J185" s="15" t="s">
        <v>22435</v>
      </c>
    </row>
    <row r="186" spans="1:10" ht="140.25" x14ac:dyDescent="0.2">
      <c r="A186" s="427" t="s">
        <v>9065</v>
      </c>
      <c r="B186" s="15" t="s">
        <v>22454</v>
      </c>
      <c r="C186" s="15" t="s">
        <v>21756</v>
      </c>
      <c r="D186" s="15" t="s">
        <v>22350</v>
      </c>
      <c r="E186" s="418">
        <v>418</v>
      </c>
      <c r="F186" s="15" t="s">
        <v>22455</v>
      </c>
      <c r="G186" s="15" t="s">
        <v>22456</v>
      </c>
      <c r="H186" s="15" t="s">
        <v>22376</v>
      </c>
      <c r="I186" s="15" t="s">
        <v>22126</v>
      </c>
      <c r="J186" s="15" t="s">
        <v>22361</v>
      </c>
    </row>
    <row r="187" spans="1:10" ht="153" x14ac:dyDescent="0.2">
      <c r="A187" s="427" t="s">
        <v>9068</v>
      </c>
      <c r="B187" s="15" t="s">
        <v>22457</v>
      </c>
      <c r="C187" s="15" t="s">
        <v>21756</v>
      </c>
      <c r="D187" s="15" t="s">
        <v>22350</v>
      </c>
      <c r="E187" s="418">
        <v>398</v>
      </c>
      <c r="F187" s="15" t="s">
        <v>22458</v>
      </c>
      <c r="G187" s="15" t="s">
        <v>22459</v>
      </c>
      <c r="H187" s="15" t="s">
        <v>22376</v>
      </c>
      <c r="I187" s="15" t="s">
        <v>22126</v>
      </c>
      <c r="J187" s="15" t="s">
        <v>22435</v>
      </c>
    </row>
    <row r="188" spans="1:10" ht="153" x14ac:dyDescent="0.2">
      <c r="A188" s="427" t="s">
        <v>9071</v>
      </c>
      <c r="B188" s="15" t="s">
        <v>22460</v>
      </c>
      <c r="C188" s="15" t="s">
        <v>21756</v>
      </c>
      <c r="D188" s="15" t="s">
        <v>22350</v>
      </c>
      <c r="E188" s="418">
        <v>3220</v>
      </c>
      <c r="F188" s="15" t="s">
        <v>22461</v>
      </c>
      <c r="G188" s="15" t="s">
        <v>22462</v>
      </c>
      <c r="H188" s="15" t="s">
        <v>22463</v>
      </c>
      <c r="I188" s="15" t="s">
        <v>22464</v>
      </c>
      <c r="J188" s="15" t="s">
        <v>22465</v>
      </c>
    </row>
    <row r="189" spans="1:10" ht="153" x14ac:dyDescent="0.2">
      <c r="A189" s="427" t="s">
        <v>9075</v>
      </c>
      <c r="B189" s="15" t="s">
        <v>22466</v>
      </c>
      <c r="C189" s="15" t="s">
        <v>21756</v>
      </c>
      <c r="D189" s="15" t="s">
        <v>22350</v>
      </c>
      <c r="E189" s="418">
        <v>309</v>
      </c>
      <c r="F189" s="15" t="s">
        <v>22467</v>
      </c>
      <c r="G189" s="15" t="s">
        <v>22468</v>
      </c>
      <c r="H189" s="15" t="s">
        <v>22030</v>
      </c>
      <c r="I189" s="15" t="s">
        <v>22469</v>
      </c>
      <c r="J189" s="15" t="s">
        <v>22470</v>
      </c>
    </row>
    <row r="190" spans="1:10" ht="153" x14ac:dyDescent="0.2">
      <c r="A190" s="427" t="s">
        <v>9079</v>
      </c>
      <c r="B190" s="15" t="s">
        <v>22471</v>
      </c>
      <c r="C190" s="15" t="s">
        <v>21756</v>
      </c>
      <c r="D190" s="15" t="s">
        <v>22350</v>
      </c>
      <c r="E190" s="418">
        <v>3205</v>
      </c>
      <c r="F190" s="15" t="s">
        <v>22472</v>
      </c>
      <c r="G190" s="15" t="s">
        <v>22473</v>
      </c>
      <c r="H190" s="15" t="s">
        <v>22474</v>
      </c>
      <c r="I190" s="15" t="s">
        <v>22475</v>
      </c>
      <c r="J190" s="15" t="s">
        <v>22435</v>
      </c>
    </row>
    <row r="191" spans="1:10" ht="127.5" x14ac:dyDescent="0.2">
      <c r="A191" s="427" t="s">
        <v>9082</v>
      </c>
      <c r="B191" s="15" t="s">
        <v>22476</v>
      </c>
      <c r="C191" s="15" t="s">
        <v>21756</v>
      </c>
      <c r="D191" s="15" t="s">
        <v>22350</v>
      </c>
      <c r="E191" s="418">
        <v>178</v>
      </c>
      <c r="F191" s="15" t="s">
        <v>22477</v>
      </c>
      <c r="G191" s="15" t="s">
        <v>22478</v>
      </c>
      <c r="H191" s="15" t="s">
        <v>22015</v>
      </c>
      <c r="I191" s="15" t="s">
        <v>22479</v>
      </c>
      <c r="J191" s="15" t="s">
        <v>22361</v>
      </c>
    </row>
    <row r="192" spans="1:10" ht="114.75" x14ac:dyDescent="0.2">
      <c r="A192" s="427" t="s">
        <v>9085</v>
      </c>
      <c r="B192" s="15" t="s">
        <v>22480</v>
      </c>
      <c r="C192" s="15" t="s">
        <v>21756</v>
      </c>
      <c r="D192" s="15" t="s">
        <v>22350</v>
      </c>
      <c r="E192" s="418">
        <v>518</v>
      </c>
      <c r="F192" s="15" t="s">
        <v>22481</v>
      </c>
      <c r="G192" s="15" t="s">
        <v>22482</v>
      </c>
      <c r="H192" s="15" t="s">
        <v>22015</v>
      </c>
      <c r="I192" s="15" t="s">
        <v>22479</v>
      </c>
      <c r="J192" s="15" t="s">
        <v>22361</v>
      </c>
    </row>
    <row r="193" spans="1:10" ht="127.5" x14ac:dyDescent="0.2">
      <c r="A193" s="427" t="s">
        <v>9088</v>
      </c>
      <c r="B193" s="15" t="s">
        <v>22483</v>
      </c>
      <c r="C193" s="15" t="s">
        <v>21756</v>
      </c>
      <c r="D193" s="15" t="s">
        <v>22350</v>
      </c>
      <c r="E193" s="418">
        <v>689</v>
      </c>
      <c r="F193" s="15" t="s">
        <v>22484</v>
      </c>
      <c r="G193" s="15" t="s">
        <v>22485</v>
      </c>
      <c r="H193" s="15" t="s">
        <v>22486</v>
      </c>
      <c r="I193" s="15" t="s">
        <v>22486</v>
      </c>
      <c r="J193" s="15" t="s">
        <v>22361</v>
      </c>
    </row>
    <row r="194" spans="1:10" ht="114.75" x14ac:dyDescent="0.2">
      <c r="A194" s="427" t="s">
        <v>9092</v>
      </c>
      <c r="B194" s="15" t="s">
        <v>22487</v>
      </c>
      <c r="C194" s="15" t="s">
        <v>21756</v>
      </c>
      <c r="D194" s="15" t="s">
        <v>22350</v>
      </c>
      <c r="E194" s="418">
        <v>2080</v>
      </c>
      <c r="F194" s="15" t="s">
        <v>22488</v>
      </c>
      <c r="G194" s="15" t="s">
        <v>22488</v>
      </c>
      <c r="H194" s="15" t="s">
        <v>22015</v>
      </c>
      <c r="I194" s="15" t="s">
        <v>22479</v>
      </c>
      <c r="J194" s="15" t="s">
        <v>22412</v>
      </c>
    </row>
    <row r="195" spans="1:10" ht="38.25" x14ac:dyDescent="0.2">
      <c r="A195" s="542"/>
      <c r="B195" s="814" t="s">
        <v>1506</v>
      </c>
      <c r="C195" s="814">
        <v>31</v>
      </c>
      <c r="D195" s="401"/>
      <c r="E195" s="387">
        <v>47383</v>
      </c>
      <c r="F195" s="401"/>
      <c r="G195" s="401"/>
      <c r="H195" s="401"/>
      <c r="I195" s="401"/>
      <c r="J195" s="401"/>
    </row>
    <row r="196" spans="1:10" ht="127.5" x14ac:dyDescent="0.2">
      <c r="A196" s="427" t="s">
        <v>4672</v>
      </c>
      <c r="B196" s="15" t="s">
        <v>22489</v>
      </c>
      <c r="C196" s="15" t="s">
        <v>21756</v>
      </c>
      <c r="D196" s="15" t="s">
        <v>22490</v>
      </c>
      <c r="E196" s="418">
        <v>26.5</v>
      </c>
      <c r="F196" s="15" t="s">
        <v>22491</v>
      </c>
      <c r="G196" s="15" t="s">
        <v>22491</v>
      </c>
      <c r="H196" s="15" t="s">
        <v>22492</v>
      </c>
      <c r="I196" s="15" t="s">
        <v>22493</v>
      </c>
      <c r="J196" s="15" t="s">
        <v>22494</v>
      </c>
    </row>
    <row r="197" spans="1:10" ht="89.25" x14ac:dyDescent="0.2">
      <c r="A197" s="427" t="s">
        <v>9814</v>
      </c>
      <c r="B197" s="15" t="s">
        <v>22495</v>
      </c>
      <c r="C197" s="15" t="s">
        <v>21756</v>
      </c>
      <c r="D197" s="15" t="s">
        <v>713</v>
      </c>
      <c r="E197" s="418">
        <v>15</v>
      </c>
      <c r="F197" s="15" t="s">
        <v>22496</v>
      </c>
      <c r="G197" s="15" t="s">
        <v>22496</v>
      </c>
      <c r="H197" s="15" t="s">
        <v>22497</v>
      </c>
      <c r="I197" s="15" t="s">
        <v>22498</v>
      </c>
      <c r="J197" s="15" t="s">
        <v>22003</v>
      </c>
    </row>
    <row r="198" spans="1:10" ht="25.5" x14ac:dyDescent="0.2">
      <c r="A198" s="542"/>
      <c r="B198" s="814" t="s">
        <v>22499</v>
      </c>
      <c r="C198" s="814">
        <v>2</v>
      </c>
      <c r="D198" s="401"/>
      <c r="E198" s="387">
        <f>SUM(E196:E197)</f>
        <v>41.5</v>
      </c>
      <c r="F198" s="401"/>
      <c r="G198" s="401"/>
      <c r="H198" s="401"/>
      <c r="I198" s="401"/>
      <c r="J198" s="401"/>
    </row>
    <row r="199" spans="1:10" ht="25.5" x14ac:dyDescent="0.2">
      <c r="A199" s="821"/>
      <c r="B199" s="397" t="s">
        <v>22500</v>
      </c>
      <c r="C199" s="397">
        <v>120</v>
      </c>
      <c r="D199" s="400"/>
      <c r="E199" s="822">
        <v>50501.491999999998</v>
      </c>
      <c r="F199" s="400"/>
      <c r="G199" s="400"/>
      <c r="H199" s="400"/>
      <c r="I199" s="400"/>
      <c r="J199" s="400"/>
    </row>
    <row r="200" spans="1:10" ht="63.75" x14ac:dyDescent="0.2">
      <c r="A200" s="427" t="s">
        <v>4672</v>
      </c>
      <c r="B200" s="15" t="s">
        <v>22501</v>
      </c>
      <c r="C200" s="15" t="s">
        <v>1514</v>
      </c>
      <c r="D200" s="15" t="s">
        <v>481</v>
      </c>
      <c r="E200" s="839">
        <v>13.3</v>
      </c>
      <c r="F200" s="15" t="s">
        <v>289</v>
      </c>
      <c r="G200" s="15" t="s">
        <v>289</v>
      </c>
      <c r="H200" s="15" t="s">
        <v>290</v>
      </c>
      <c r="I200" s="15" t="s">
        <v>290</v>
      </c>
      <c r="J200" s="15" t="s">
        <v>22502</v>
      </c>
    </row>
    <row r="201" spans="1:10" ht="76.5" x14ac:dyDescent="0.2">
      <c r="A201" s="427" t="s">
        <v>9814</v>
      </c>
      <c r="B201" s="15" t="s">
        <v>22503</v>
      </c>
      <c r="C201" s="15" t="s">
        <v>1514</v>
      </c>
      <c r="D201" s="15" t="s">
        <v>481</v>
      </c>
      <c r="E201" s="839">
        <v>32</v>
      </c>
      <c r="F201" s="15" t="s">
        <v>22504</v>
      </c>
      <c r="G201" s="15" t="s">
        <v>22504</v>
      </c>
      <c r="H201" s="15" t="s">
        <v>290</v>
      </c>
      <c r="I201" s="15" t="s">
        <v>290</v>
      </c>
      <c r="J201" s="15" t="s">
        <v>22505</v>
      </c>
    </row>
    <row r="202" spans="1:10" ht="102" x14ac:dyDescent="0.2">
      <c r="A202" s="427" t="s">
        <v>9818</v>
      </c>
      <c r="B202" s="15" t="s">
        <v>22506</v>
      </c>
      <c r="C202" s="15" t="s">
        <v>1514</v>
      </c>
      <c r="D202" s="15" t="s">
        <v>481</v>
      </c>
      <c r="E202" s="839">
        <v>18</v>
      </c>
      <c r="F202" s="15" t="s">
        <v>299</v>
      </c>
      <c r="G202" s="15" t="s">
        <v>299</v>
      </c>
      <c r="H202" s="15" t="s">
        <v>290</v>
      </c>
      <c r="I202" s="15" t="s">
        <v>290</v>
      </c>
      <c r="J202" s="15" t="s">
        <v>22505</v>
      </c>
    </row>
    <row r="203" spans="1:10" ht="140.25" x14ac:dyDescent="0.2">
      <c r="A203" s="427" t="s">
        <v>5419</v>
      </c>
      <c r="B203" s="15" t="s">
        <v>22507</v>
      </c>
      <c r="C203" s="15" t="s">
        <v>1514</v>
      </c>
      <c r="D203" s="15" t="s">
        <v>481</v>
      </c>
      <c r="E203" s="839">
        <v>11.1</v>
      </c>
      <c r="F203" s="15" t="s">
        <v>291</v>
      </c>
      <c r="G203" s="15" t="s">
        <v>22508</v>
      </c>
      <c r="H203" s="15" t="s">
        <v>22371</v>
      </c>
      <c r="I203" s="15" t="s">
        <v>22509</v>
      </c>
      <c r="J203" s="15" t="s">
        <v>22502</v>
      </c>
    </row>
    <row r="204" spans="1:10" ht="102" x14ac:dyDescent="0.2">
      <c r="A204" s="427" t="s">
        <v>9825</v>
      </c>
      <c r="B204" s="15" t="s">
        <v>22510</v>
      </c>
      <c r="C204" s="15" t="s">
        <v>1514</v>
      </c>
      <c r="D204" s="15" t="s">
        <v>481</v>
      </c>
      <c r="E204" s="839">
        <v>9</v>
      </c>
      <c r="F204" s="15" t="s">
        <v>22511</v>
      </c>
      <c r="G204" s="15" t="s">
        <v>22512</v>
      </c>
      <c r="H204" s="15" t="s">
        <v>278</v>
      </c>
      <c r="I204" s="15" t="s">
        <v>22513</v>
      </c>
      <c r="J204" s="15" t="s">
        <v>22514</v>
      </c>
    </row>
    <row r="205" spans="1:10" ht="153" x14ac:dyDescent="0.2">
      <c r="A205" s="427" t="s">
        <v>9458</v>
      </c>
      <c r="B205" s="15" t="s">
        <v>22515</v>
      </c>
      <c r="C205" s="15" t="s">
        <v>1514</v>
      </c>
      <c r="D205" s="15" t="s">
        <v>481</v>
      </c>
      <c r="E205" s="840">
        <v>0.25</v>
      </c>
      <c r="F205" s="15" t="s">
        <v>22516</v>
      </c>
      <c r="G205" s="15" t="s">
        <v>22517</v>
      </c>
      <c r="H205" s="15" t="s">
        <v>22125</v>
      </c>
      <c r="I205" s="408" t="s">
        <v>22518</v>
      </c>
      <c r="J205" s="15" t="s">
        <v>22519</v>
      </c>
    </row>
    <row r="206" spans="1:10" ht="89.25" x14ac:dyDescent="0.2">
      <c r="A206" s="427" t="s">
        <v>9461</v>
      </c>
      <c r="B206" s="15" t="s">
        <v>22520</v>
      </c>
      <c r="C206" s="15" t="s">
        <v>1514</v>
      </c>
      <c r="D206" s="15" t="s">
        <v>481</v>
      </c>
      <c r="E206" s="840">
        <v>0.1</v>
      </c>
      <c r="F206" s="15" t="s">
        <v>22521</v>
      </c>
      <c r="G206" s="15" t="s">
        <v>22521</v>
      </c>
      <c r="H206" s="15" t="s">
        <v>22522</v>
      </c>
      <c r="I206" s="15" t="s">
        <v>22523</v>
      </c>
      <c r="J206" s="15" t="s">
        <v>22519</v>
      </c>
    </row>
    <row r="207" spans="1:10" ht="102" x14ac:dyDescent="0.2">
      <c r="A207" s="427" t="s">
        <v>9833</v>
      </c>
      <c r="B207" s="15" t="s">
        <v>22524</v>
      </c>
      <c r="C207" s="15" t="s">
        <v>1514</v>
      </c>
      <c r="D207" s="15" t="s">
        <v>481</v>
      </c>
      <c r="E207" s="841" t="s">
        <v>22525</v>
      </c>
      <c r="F207" s="15" t="s">
        <v>22526</v>
      </c>
      <c r="G207" s="15" t="s">
        <v>22526</v>
      </c>
      <c r="H207" s="15" t="s">
        <v>22527</v>
      </c>
      <c r="I207" s="15" t="s">
        <v>22528</v>
      </c>
      <c r="J207" s="15" t="s">
        <v>22529</v>
      </c>
    </row>
    <row r="208" spans="1:10" ht="127.5" x14ac:dyDescent="0.2">
      <c r="A208" s="427" t="s">
        <v>5191</v>
      </c>
      <c r="B208" s="15" t="s">
        <v>22530</v>
      </c>
      <c r="C208" s="15" t="s">
        <v>1514</v>
      </c>
      <c r="D208" s="15" t="s">
        <v>481</v>
      </c>
      <c r="E208" s="841" t="s">
        <v>22531</v>
      </c>
      <c r="F208" s="15" t="s">
        <v>22532</v>
      </c>
      <c r="G208" s="15" t="s">
        <v>22533</v>
      </c>
      <c r="H208" s="15" t="s">
        <v>22125</v>
      </c>
      <c r="I208" s="408" t="s">
        <v>22534</v>
      </c>
      <c r="J208" s="15" t="s">
        <v>22535</v>
      </c>
    </row>
    <row r="209" spans="1:10" ht="191.25" x14ac:dyDescent="0.2">
      <c r="A209" s="427" t="s">
        <v>5194</v>
      </c>
      <c r="B209" s="15" t="s">
        <v>22536</v>
      </c>
      <c r="C209" s="15" t="s">
        <v>1514</v>
      </c>
      <c r="D209" s="15" t="s">
        <v>481</v>
      </c>
      <c r="E209" s="841">
        <v>1.4</v>
      </c>
      <c r="F209" s="15" t="s">
        <v>292</v>
      </c>
      <c r="G209" s="15" t="s">
        <v>22537</v>
      </c>
      <c r="H209" s="15" t="s">
        <v>22125</v>
      </c>
      <c r="I209" s="408" t="s">
        <v>22538</v>
      </c>
      <c r="J209" s="15" t="s">
        <v>21972</v>
      </c>
    </row>
    <row r="210" spans="1:10" ht="102" x14ac:dyDescent="0.2">
      <c r="A210" s="427" t="s">
        <v>5197</v>
      </c>
      <c r="B210" s="15" t="s">
        <v>22539</v>
      </c>
      <c r="C210" s="15" t="s">
        <v>1514</v>
      </c>
      <c r="D210" s="15" t="s">
        <v>481</v>
      </c>
      <c r="E210" s="841" t="s">
        <v>22540</v>
      </c>
      <c r="F210" s="15" t="s">
        <v>22541</v>
      </c>
      <c r="G210" s="15" t="s">
        <v>22541</v>
      </c>
      <c r="H210" s="15" t="s">
        <v>22542</v>
      </c>
      <c r="I210" s="408" t="s">
        <v>22543</v>
      </c>
      <c r="J210" s="15" t="s">
        <v>22519</v>
      </c>
    </row>
    <row r="211" spans="1:10" ht="89.25" x14ac:dyDescent="0.2">
      <c r="A211" s="427" t="s">
        <v>5201</v>
      </c>
      <c r="B211" s="15" t="s">
        <v>22544</v>
      </c>
      <c r="C211" s="15" t="s">
        <v>1514</v>
      </c>
      <c r="D211" s="15" t="s">
        <v>481</v>
      </c>
      <c r="E211" s="841" t="s">
        <v>22545</v>
      </c>
      <c r="F211" s="15" t="s">
        <v>22546</v>
      </c>
      <c r="G211" s="15" t="s">
        <v>22546</v>
      </c>
      <c r="H211" s="15" t="s">
        <v>22542</v>
      </c>
      <c r="I211" s="15" t="s">
        <v>22547</v>
      </c>
      <c r="J211" s="15" t="s">
        <v>22548</v>
      </c>
    </row>
    <row r="212" spans="1:10" ht="89.25" x14ac:dyDescent="0.2">
      <c r="A212" s="427" t="s">
        <v>12125</v>
      </c>
      <c r="B212" s="15" t="s">
        <v>22549</v>
      </c>
      <c r="C212" s="15" t="s">
        <v>1514</v>
      </c>
      <c r="D212" s="15" t="s">
        <v>481</v>
      </c>
      <c r="E212" s="841" t="s">
        <v>22550</v>
      </c>
      <c r="F212" s="15" t="s">
        <v>22551</v>
      </c>
      <c r="G212" s="15" t="s">
        <v>22551</v>
      </c>
      <c r="H212" s="15" t="s">
        <v>22542</v>
      </c>
      <c r="I212" s="15" t="s">
        <v>22552</v>
      </c>
      <c r="J212" s="15" t="s">
        <v>22553</v>
      </c>
    </row>
    <row r="213" spans="1:10" ht="114.75" x14ac:dyDescent="0.2">
      <c r="A213" s="427" t="s">
        <v>12130</v>
      </c>
      <c r="B213" s="15" t="s">
        <v>21338</v>
      </c>
      <c r="C213" s="15" t="s">
        <v>1514</v>
      </c>
      <c r="D213" s="15" t="s">
        <v>481</v>
      </c>
      <c r="E213" s="841" t="s">
        <v>22554</v>
      </c>
      <c r="F213" s="15" t="s">
        <v>22555</v>
      </c>
      <c r="G213" s="15" t="s">
        <v>22555</v>
      </c>
      <c r="H213" s="15" t="s">
        <v>22556</v>
      </c>
      <c r="I213" s="15" t="s">
        <v>22557</v>
      </c>
      <c r="J213" s="15" t="s">
        <v>22519</v>
      </c>
    </row>
    <row r="214" spans="1:10" ht="102" x14ac:dyDescent="0.2">
      <c r="A214" s="427" t="s">
        <v>9040</v>
      </c>
      <c r="B214" s="15" t="s">
        <v>22558</v>
      </c>
      <c r="C214" s="15" t="s">
        <v>1514</v>
      </c>
      <c r="D214" s="15" t="s">
        <v>481</v>
      </c>
      <c r="E214" s="841" t="s">
        <v>22559</v>
      </c>
      <c r="F214" s="15" t="s">
        <v>22560</v>
      </c>
      <c r="G214" s="15" t="s">
        <v>22560</v>
      </c>
      <c r="H214" s="15" t="s">
        <v>22561</v>
      </c>
      <c r="I214" s="15" t="s">
        <v>22562</v>
      </c>
      <c r="J214" s="15" t="s">
        <v>22548</v>
      </c>
    </row>
    <row r="215" spans="1:10" ht="102" x14ac:dyDescent="0.2">
      <c r="A215" s="427" t="s">
        <v>9045</v>
      </c>
      <c r="B215" s="15" t="s">
        <v>22563</v>
      </c>
      <c r="C215" s="15" t="s">
        <v>1514</v>
      </c>
      <c r="D215" s="15" t="s">
        <v>481</v>
      </c>
      <c r="E215" s="841" t="s">
        <v>22564</v>
      </c>
      <c r="F215" s="15" t="s">
        <v>22565</v>
      </c>
      <c r="G215" s="15" t="s">
        <v>22565</v>
      </c>
      <c r="H215" s="15" t="s">
        <v>22566</v>
      </c>
      <c r="I215" s="408" t="s">
        <v>22567</v>
      </c>
      <c r="J215" s="15" t="s">
        <v>22568</v>
      </c>
    </row>
    <row r="216" spans="1:10" ht="89.25" x14ac:dyDescent="0.2">
      <c r="A216" s="427" t="s">
        <v>9048</v>
      </c>
      <c r="B216" s="15" t="s">
        <v>22569</v>
      </c>
      <c r="C216" s="15" t="s">
        <v>1514</v>
      </c>
      <c r="D216" s="15" t="s">
        <v>481</v>
      </c>
      <c r="E216" s="841" t="s">
        <v>22570</v>
      </c>
      <c r="F216" s="15" t="s">
        <v>22571</v>
      </c>
      <c r="G216" s="15" t="s">
        <v>22572</v>
      </c>
      <c r="H216" s="15" t="s">
        <v>22573</v>
      </c>
      <c r="I216" s="15" t="s">
        <v>22574</v>
      </c>
      <c r="J216" s="15" t="s">
        <v>22568</v>
      </c>
    </row>
    <row r="217" spans="1:10" ht="63.75" x14ac:dyDescent="0.2">
      <c r="A217" s="427" t="s">
        <v>9051</v>
      </c>
      <c r="B217" s="15" t="s">
        <v>22575</v>
      </c>
      <c r="C217" s="15" t="s">
        <v>1514</v>
      </c>
      <c r="D217" s="15" t="s">
        <v>481</v>
      </c>
      <c r="E217" s="841">
        <v>14.8</v>
      </c>
      <c r="F217" s="15" t="s">
        <v>22576</v>
      </c>
      <c r="G217" s="15" t="s">
        <v>22576</v>
      </c>
      <c r="H217" s="15" t="s">
        <v>22542</v>
      </c>
      <c r="I217" s="15" t="s">
        <v>22542</v>
      </c>
      <c r="J217" s="15" t="s">
        <v>22577</v>
      </c>
    </row>
    <row r="218" spans="1:10" s="311" customFormat="1" ht="38.25" x14ac:dyDescent="0.25">
      <c r="A218" s="542"/>
      <c r="B218" s="814" t="s">
        <v>22578</v>
      </c>
      <c r="C218" s="401">
        <v>18</v>
      </c>
      <c r="D218" s="401"/>
      <c r="E218" s="842">
        <v>223.56</v>
      </c>
      <c r="F218" s="401" t="s">
        <v>517</v>
      </c>
      <c r="G218" s="401"/>
      <c r="H218" s="401" t="s">
        <v>517</v>
      </c>
      <c r="I218" s="401"/>
      <c r="J218" s="401" t="s">
        <v>517</v>
      </c>
    </row>
    <row r="219" spans="1:10" ht="204" x14ac:dyDescent="0.2">
      <c r="A219" s="427" t="s">
        <v>4672</v>
      </c>
      <c r="B219" s="15" t="s">
        <v>22579</v>
      </c>
      <c r="C219" s="15" t="s">
        <v>21866</v>
      </c>
      <c r="D219" s="15" t="s">
        <v>504</v>
      </c>
      <c r="E219" s="843">
        <v>0.1</v>
      </c>
      <c r="F219" s="15" t="s">
        <v>22580</v>
      </c>
      <c r="G219" s="15" t="s">
        <v>22581</v>
      </c>
      <c r="H219" s="15" t="s">
        <v>22582</v>
      </c>
      <c r="I219" s="15" t="s">
        <v>22583</v>
      </c>
      <c r="J219" s="15" t="s">
        <v>22584</v>
      </c>
    </row>
    <row r="220" spans="1:10" ht="204" x14ac:dyDescent="0.2">
      <c r="A220" s="427" t="s">
        <v>9814</v>
      </c>
      <c r="B220" s="15" t="s">
        <v>22585</v>
      </c>
      <c r="C220" s="15" t="s">
        <v>21866</v>
      </c>
      <c r="D220" s="15" t="s">
        <v>504</v>
      </c>
      <c r="E220" s="843">
        <v>0.1</v>
      </c>
      <c r="F220" s="15" t="s">
        <v>22586</v>
      </c>
      <c r="G220" s="15" t="s">
        <v>22586</v>
      </c>
      <c r="H220" s="15" t="s">
        <v>22587</v>
      </c>
      <c r="I220" s="15" t="s">
        <v>22588</v>
      </c>
      <c r="J220" s="15" t="s">
        <v>22589</v>
      </c>
    </row>
    <row r="221" spans="1:10" ht="204" x14ac:dyDescent="0.2">
      <c r="A221" s="427" t="s">
        <v>9818</v>
      </c>
      <c r="B221" s="15" t="s">
        <v>22590</v>
      </c>
      <c r="C221" s="15" t="s">
        <v>21866</v>
      </c>
      <c r="D221" s="15" t="s">
        <v>504</v>
      </c>
      <c r="E221" s="843">
        <v>0.5</v>
      </c>
      <c r="F221" s="15" t="s">
        <v>22591</v>
      </c>
      <c r="G221" s="15" t="s">
        <v>22591</v>
      </c>
      <c r="H221" s="15" t="s">
        <v>290</v>
      </c>
      <c r="I221" s="15" t="s">
        <v>22592</v>
      </c>
      <c r="J221" s="15" t="s">
        <v>22593</v>
      </c>
    </row>
    <row r="222" spans="1:10" ht="204" x14ac:dyDescent="0.2">
      <c r="A222" s="427" t="s">
        <v>5419</v>
      </c>
      <c r="B222" s="15" t="s">
        <v>22594</v>
      </c>
      <c r="C222" s="15" t="s">
        <v>21866</v>
      </c>
      <c r="D222" s="15" t="s">
        <v>504</v>
      </c>
      <c r="E222" s="843">
        <v>0.1</v>
      </c>
      <c r="F222" s="15" t="s">
        <v>22595</v>
      </c>
      <c r="G222" s="15" t="s">
        <v>22596</v>
      </c>
      <c r="H222" s="15" t="s">
        <v>22030</v>
      </c>
      <c r="I222" s="15" t="s">
        <v>21773</v>
      </c>
      <c r="J222" s="15" t="s">
        <v>22597</v>
      </c>
    </row>
    <row r="223" spans="1:10" ht="114.75" x14ac:dyDescent="0.2">
      <c r="A223" s="427" t="s">
        <v>9825</v>
      </c>
      <c r="B223" s="15" t="s">
        <v>22598</v>
      </c>
      <c r="C223" s="15" t="s">
        <v>21866</v>
      </c>
      <c r="D223" s="15" t="s">
        <v>504</v>
      </c>
      <c r="E223" s="843">
        <v>0.8</v>
      </c>
      <c r="F223" s="15" t="s">
        <v>22599</v>
      </c>
      <c r="G223" s="15" t="s">
        <v>22600</v>
      </c>
      <c r="H223" s="15" t="s">
        <v>22030</v>
      </c>
      <c r="I223" s="15" t="s">
        <v>21773</v>
      </c>
      <c r="J223" s="15" t="s">
        <v>22601</v>
      </c>
    </row>
    <row r="224" spans="1:10" ht="204" x14ac:dyDescent="0.2">
      <c r="A224" s="427" t="s">
        <v>9458</v>
      </c>
      <c r="B224" s="15" t="s">
        <v>22602</v>
      </c>
      <c r="C224" s="15" t="s">
        <v>21866</v>
      </c>
      <c r="D224" s="15" t="s">
        <v>504</v>
      </c>
      <c r="E224" s="843">
        <v>2</v>
      </c>
      <c r="F224" s="15" t="s">
        <v>22603</v>
      </c>
      <c r="G224" s="15" t="s">
        <v>22604</v>
      </c>
      <c r="H224" s="802" t="s">
        <v>22125</v>
      </c>
      <c r="I224" s="15" t="s">
        <v>22518</v>
      </c>
      <c r="J224" s="15" t="s">
        <v>22605</v>
      </c>
    </row>
    <row r="225" spans="1:10" ht="204" x14ac:dyDescent="0.2">
      <c r="A225" s="427" t="s">
        <v>9461</v>
      </c>
      <c r="B225" s="15" t="s">
        <v>22606</v>
      </c>
      <c r="C225" s="15" t="s">
        <v>21866</v>
      </c>
      <c r="D225" s="15" t="s">
        <v>504</v>
      </c>
      <c r="E225" s="843">
        <v>1</v>
      </c>
      <c r="F225" s="15" t="s">
        <v>22607</v>
      </c>
      <c r="G225" s="15" t="s">
        <v>22608</v>
      </c>
      <c r="H225" s="802" t="s">
        <v>22125</v>
      </c>
      <c r="I225" s="15" t="s">
        <v>22518</v>
      </c>
      <c r="J225" s="15" t="s">
        <v>22609</v>
      </c>
    </row>
    <row r="226" spans="1:10" ht="127.5" x14ac:dyDescent="0.2">
      <c r="A226" s="427" t="s">
        <v>9833</v>
      </c>
      <c r="B226" s="15" t="s">
        <v>22610</v>
      </c>
      <c r="C226" s="15" t="s">
        <v>21866</v>
      </c>
      <c r="D226" s="15" t="s">
        <v>504</v>
      </c>
      <c r="E226" s="843">
        <v>5</v>
      </c>
      <c r="F226" s="15" t="s">
        <v>22611</v>
      </c>
      <c r="G226" s="15" t="s">
        <v>22611</v>
      </c>
      <c r="H226" s="15" t="s">
        <v>22612</v>
      </c>
      <c r="I226" s="15" t="s">
        <v>22612</v>
      </c>
      <c r="J226" s="15" t="s">
        <v>22113</v>
      </c>
    </row>
    <row r="227" spans="1:10" ht="51" x14ac:dyDescent="0.2">
      <c r="A227" s="427" t="s">
        <v>5191</v>
      </c>
      <c r="B227" s="15" t="s">
        <v>22613</v>
      </c>
      <c r="C227" s="15" t="s">
        <v>21866</v>
      </c>
      <c r="D227" s="15" t="s">
        <v>504</v>
      </c>
      <c r="E227" s="843">
        <v>0.8</v>
      </c>
      <c r="F227" s="15" t="s">
        <v>22614</v>
      </c>
      <c r="G227" s="15" t="s">
        <v>22614</v>
      </c>
      <c r="H227" s="15" t="s">
        <v>22231</v>
      </c>
      <c r="I227" s="15" t="s">
        <v>22615</v>
      </c>
      <c r="J227" s="15" t="s">
        <v>22003</v>
      </c>
    </row>
    <row r="228" spans="1:10" ht="51" x14ac:dyDescent="0.2">
      <c r="A228" s="427" t="s">
        <v>9023</v>
      </c>
      <c r="B228" s="15" t="s">
        <v>22616</v>
      </c>
      <c r="C228" s="15" t="s">
        <v>21866</v>
      </c>
      <c r="D228" s="15" t="s">
        <v>504</v>
      </c>
      <c r="E228" s="843">
        <v>0.8</v>
      </c>
      <c r="F228" s="15" t="s">
        <v>22617</v>
      </c>
      <c r="G228" s="15" t="s">
        <v>22617</v>
      </c>
      <c r="H228" s="15" t="s">
        <v>22231</v>
      </c>
      <c r="I228" s="15" t="s">
        <v>22615</v>
      </c>
      <c r="J228" s="15" t="s">
        <v>22003</v>
      </c>
    </row>
    <row r="229" spans="1:10" ht="204" x14ac:dyDescent="0.2">
      <c r="A229" s="427" t="s">
        <v>9027</v>
      </c>
      <c r="B229" s="15" t="s">
        <v>22618</v>
      </c>
      <c r="C229" s="15" t="s">
        <v>21866</v>
      </c>
      <c r="D229" s="15" t="s">
        <v>504</v>
      </c>
      <c r="E229" s="843">
        <v>5</v>
      </c>
      <c r="F229" s="15" t="s">
        <v>22619</v>
      </c>
      <c r="G229" s="15" t="s">
        <v>22619</v>
      </c>
      <c r="H229" s="15" t="s">
        <v>22231</v>
      </c>
      <c r="I229" s="15" t="s">
        <v>21826</v>
      </c>
      <c r="J229" s="15" t="s">
        <v>22620</v>
      </c>
    </row>
    <row r="230" spans="1:10" ht="216.75" x14ac:dyDescent="0.2">
      <c r="A230" s="427" t="s">
        <v>9031</v>
      </c>
      <c r="B230" s="15" t="s">
        <v>22621</v>
      </c>
      <c r="C230" s="15" t="s">
        <v>21866</v>
      </c>
      <c r="D230" s="15" t="s">
        <v>504</v>
      </c>
      <c r="E230" s="843">
        <v>7.4</v>
      </c>
      <c r="F230" s="15" t="s">
        <v>22622</v>
      </c>
      <c r="G230" s="15" t="s">
        <v>22622</v>
      </c>
      <c r="H230" s="15" t="s">
        <v>22623</v>
      </c>
      <c r="I230" s="15" t="s">
        <v>22624</v>
      </c>
      <c r="J230" s="15" t="s">
        <v>22625</v>
      </c>
    </row>
    <row r="231" spans="1:10" ht="242.25" x14ac:dyDescent="0.2">
      <c r="A231" s="427" t="s">
        <v>9034</v>
      </c>
      <c r="B231" s="15" t="s">
        <v>22626</v>
      </c>
      <c r="C231" s="15" t="s">
        <v>21866</v>
      </c>
      <c r="D231" s="15" t="s">
        <v>504</v>
      </c>
      <c r="E231" s="843">
        <v>19.2</v>
      </c>
      <c r="F231" s="15" t="s">
        <v>22627</v>
      </c>
      <c r="G231" s="15" t="s">
        <v>22628</v>
      </c>
      <c r="H231" s="15" t="s">
        <v>22629</v>
      </c>
      <c r="I231" s="15" t="s">
        <v>22630</v>
      </c>
      <c r="J231" s="15" t="s">
        <v>22625</v>
      </c>
    </row>
    <row r="232" spans="1:10" ht="242.25" x14ac:dyDescent="0.2">
      <c r="A232" s="427" t="s">
        <v>12130</v>
      </c>
      <c r="B232" s="15" t="s">
        <v>22631</v>
      </c>
      <c r="C232" s="15" t="s">
        <v>21866</v>
      </c>
      <c r="D232" s="15" t="s">
        <v>504</v>
      </c>
      <c r="E232" s="843">
        <v>5</v>
      </c>
      <c r="F232" s="15" t="s">
        <v>22632</v>
      </c>
      <c r="G232" s="15" t="s">
        <v>22633</v>
      </c>
      <c r="H232" s="15" t="s">
        <v>22125</v>
      </c>
      <c r="I232" s="15" t="s">
        <v>22126</v>
      </c>
      <c r="J232" s="15" t="s">
        <v>22634</v>
      </c>
    </row>
    <row r="233" spans="1:10" ht="204" x14ac:dyDescent="0.2">
      <c r="A233" s="427" t="s">
        <v>9040</v>
      </c>
      <c r="B233" s="15" t="s">
        <v>22635</v>
      </c>
      <c r="C233" s="15" t="s">
        <v>21866</v>
      </c>
      <c r="D233" s="15" t="s">
        <v>504</v>
      </c>
      <c r="E233" s="843">
        <v>0.25</v>
      </c>
      <c r="F233" s="15" t="s">
        <v>22636</v>
      </c>
      <c r="G233" s="15" t="s">
        <v>22637</v>
      </c>
      <c r="H233" s="15" t="s">
        <v>22573</v>
      </c>
      <c r="I233" s="15" t="s">
        <v>22574</v>
      </c>
      <c r="J233" s="15" t="s">
        <v>22638</v>
      </c>
    </row>
    <row r="234" spans="1:10" ht="153" x14ac:dyDescent="0.2">
      <c r="A234" s="427" t="s">
        <v>9045</v>
      </c>
      <c r="B234" s="15" t="s">
        <v>22639</v>
      </c>
      <c r="C234" s="15" t="s">
        <v>21866</v>
      </c>
      <c r="D234" s="15" t="s">
        <v>504</v>
      </c>
      <c r="E234" s="843">
        <v>0.1</v>
      </c>
      <c r="F234" s="15" t="s">
        <v>22640</v>
      </c>
      <c r="G234" s="15" t="s">
        <v>22640</v>
      </c>
      <c r="H234" s="15" t="s">
        <v>22641</v>
      </c>
      <c r="I234" s="15" t="s">
        <v>22642</v>
      </c>
      <c r="J234" s="15" t="s">
        <v>22643</v>
      </c>
    </row>
    <row r="235" spans="1:10" ht="178.5" x14ac:dyDescent="0.2">
      <c r="A235" s="427" t="s">
        <v>9048</v>
      </c>
      <c r="B235" s="15" t="s">
        <v>22644</v>
      </c>
      <c r="C235" s="15" t="s">
        <v>21866</v>
      </c>
      <c r="D235" s="15" t="s">
        <v>504</v>
      </c>
      <c r="E235" s="843">
        <v>1</v>
      </c>
      <c r="F235" s="15" t="s">
        <v>22645</v>
      </c>
      <c r="G235" s="15" t="s">
        <v>22646</v>
      </c>
      <c r="H235" s="15" t="s">
        <v>22030</v>
      </c>
      <c r="I235" s="15" t="s">
        <v>21773</v>
      </c>
      <c r="J235" s="15" t="s">
        <v>22647</v>
      </c>
    </row>
    <row r="236" spans="1:10" ht="102" x14ac:dyDescent="0.2">
      <c r="A236" s="427" t="s">
        <v>9051</v>
      </c>
      <c r="B236" s="15" t="s">
        <v>22648</v>
      </c>
      <c r="C236" s="15" t="s">
        <v>21866</v>
      </c>
      <c r="D236" s="15" t="s">
        <v>504</v>
      </c>
      <c r="E236" s="843">
        <v>0.15</v>
      </c>
      <c r="F236" s="15" t="s">
        <v>22649</v>
      </c>
      <c r="G236" s="15" t="s">
        <v>22649</v>
      </c>
      <c r="H236" s="15" t="s">
        <v>22650</v>
      </c>
      <c r="I236" s="15" t="s">
        <v>22651</v>
      </c>
      <c r="J236" s="15" t="s">
        <v>22652</v>
      </c>
    </row>
    <row r="237" spans="1:10" ht="204" x14ac:dyDescent="0.2">
      <c r="A237" s="427" t="s">
        <v>9051</v>
      </c>
      <c r="B237" s="15" t="s">
        <v>22653</v>
      </c>
      <c r="C237" s="15" t="s">
        <v>21866</v>
      </c>
      <c r="D237" s="15" t="s">
        <v>504</v>
      </c>
      <c r="E237" s="843">
        <v>1</v>
      </c>
      <c r="F237" s="15" t="s">
        <v>22654</v>
      </c>
      <c r="G237" s="15" t="s">
        <v>22655</v>
      </c>
      <c r="H237" s="15" t="s">
        <v>22030</v>
      </c>
      <c r="I237" s="15" t="s">
        <v>21773</v>
      </c>
      <c r="J237" s="15" t="s">
        <v>22656</v>
      </c>
    </row>
    <row r="238" spans="1:10" ht="102" x14ac:dyDescent="0.2">
      <c r="A238" s="427" t="s">
        <v>9057</v>
      </c>
      <c r="B238" s="15" t="s">
        <v>22657</v>
      </c>
      <c r="C238" s="15" t="s">
        <v>21866</v>
      </c>
      <c r="D238" s="15" t="s">
        <v>504</v>
      </c>
      <c r="E238" s="843">
        <v>0.1</v>
      </c>
      <c r="F238" s="15" t="s">
        <v>22658</v>
      </c>
      <c r="G238" s="15" t="s">
        <v>22658</v>
      </c>
      <c r="H238" s="15" t="s">
        <v>22659</v>
      </c>
      <c r="I238" s="15" t="s">
        <v>22660</v>
      </c>
      <c r="J238" s="15" t="s">
        <v>22661</v>
      </c>
    </row>
    <row r="239" spans="1:10" ht="102" x14ac:dyDescent="0.2">
      <c r="A239" s="427" t="s">
        <v>9061</v>
      </c>
      <c r="B239" s="15" t="s">
        <v>22662</v>
      </c>
      <c r="C239" s="15" t="s">
        <v>21866</v>
      </c>
      <c r="D239" s="15" t="s">
        <v>504</v>
      </c>
      <c r="E239" s="843">
        <v>0.5</v>
      </c>
      <c r="F239" s="15" t="s">
        <v>22663</v>
      </c>
      <c r="G239" s="15" t="s">
        <v>22663</v>
      </c>
      <c r="H239" s="15" t="s">
        <v>22664</v>
      </c>
      <c r="I239" s="15" t="s">
        <v>22665</v>
      </c>
      <c r="J239" s="15" t="s">
        <v>22661</v>
      </c>
    </row>
    <row r="240" spans="1:10" ht="89.25" x14ac:dyDescent="0.2">
      <c r="A240" s="427" t="s">
        <v>9063</v>
      </c>
      <c r="B240" s="15" t="s">
        <v>22666</v>
      </c>
      <c r="C240" s="15" t="s">
        <v>21866</v>
      </c>
      <c r="D240" s="15" t="s">
        <v>504</v>
      </c>
      <c r="E240" s="843">
        <v>1</v>
      </c>
      <c r="F240" s="15" t="s">
        <v>22667</v>
      </c>
      <c r="G240" s="15" t="s">
        <v>22667</v>
      </c>
      <c r="H240" s="15" t="s">
        <v>278</v>
      </c>
      <c r="I240" s="15" t="s">
        <v>22588</v>
      </c>
      <c r="J240" s="15" t="s">
        <v>22668</v>
      </c>
    </row>
    <row r="241" spans="1:10" ht="89.25" x14ac:dyDescent="0.2">
      <c r="A241" s="427" t="s">
        <v>9065</v>
      </c>
      <c r="B241" s="15" t="s">
        <v>22669</v>
      </c>
      <c r="C241" s="15" t="s">
        <v>21866</v>
      </c>
      <c r="D241" s="15" t="s">
        <v>504</v>
      </c>
      <c r="E241" s="843">
        <v>2</v>
      </c>
      <c r="F241" s="15" t="s">
        <v>22670</v>
      </c>
      <c r="G241" s="15" t="s">
        <v>22670</v>
      </c>
      <c r="H241" s="15" t="s">
        <v>21825</v>
      </c>
      <c r="I241" s="15" t="s">
        <v>22671</v>
      </c>
      <c r="J241" s="15" t="s">
        <v>22672</v>
      </c>
    </row>
    <row r="242" spans="1:10" ht="204" x14ac:dyDescent="0.2">
      <c r="A242" s="427" t="s">
        <v>9068</v>
      </c>
      <c r="B242" s="15" t="s">
        <v>22673</v>
      </c>
      <c r="C242" s="15" t="s">
        <v>21866</v>
      </c>
      <c r="D242" s="15" t="s">
        <v>504</v>
      </c>
      <c r="E242" s="843">
        <v>1</v>
      </c>
      <c r="F242" s="15" t="s">
        <v>22674</v>
      </c>
      <c r="G242" s="15" t="s">
        <v>22675</v>
      </c>
      <c r="H242" s="15" t="s">
        <v>22125</v>
      </c>
      <c r="I242" s="15" t="s">
        <v>22518</v>
      </c>
      <c r="J242" s="15" t="s">
        <v>22676</v>
      </c>
    </row>
    <row r="243" spans="1:10" ht="89.25" x14ac:dyDescent="0.2">
      <c r="A243" s="427" t="s">
        <v>9071</v>
      </c>
      <c r="B243" s="15" t="s">
        <v>22677</v>
      </c>
      <c r="C243" s="15" t="s">
        <v>21866</v>
      </c>
      <c r="D243" s="15" t="s">
        <v>504</v>
      </c>
      <c r="E243" s="843">
        <v>1.8</v>
      </c>
      <c r="F243" s="15" t="s">
        <v>22678</v>
      </c>
      <c r="G243" s="15" t="s">
        <v>22678</v>
      </c>
      <c r="H243" s="15" t="s">
        <v>21825</v>
      </c>
      <c r="I243" s="15" t="s">
        <v>22679</v>
      </c>
      <c r="J243" s="15" t="s">
        <v>22680</v>
      </c>
    </row>
    <row r="244" spans="1:10" ht="178.5" x14ac:dyDescent="0.2">
      <c r="A244" s="427" t="s">
        <v>9075</v>
      </c>
      <c r="B244" s="15" t="s">
        <v>22681</v>
      </c>
      <c r="C244" s="15" t="s">
        <v>21866</v>
      </c>
      <c r="D244" s="15" t="s">
        <v>504</v>
      </c>
      <c r="E244" s="843">
        <v>0.1</v>
      </c>
      <c r="F244" s="15" t="s">
        <v>22682</v>
      </c>
      <c r="G244" s="15" t="s">
        <v>22683</v>
      </c>
      <c r="H244" s="15" t="s">
        <v>22566</v>
      </c>
      <c r="I244" s="15" t="s">
        <v>22684</v>
      </c>
      <c r="J244" s="15" t="s">
        <v>22685</v>
      </c>
    </row>
    <row r="245" spans="1:10" ht="140.25" x14ac:dyDescent="0.2">
      <c r="A245" s="427" t="s">
        <v>9079</v>
      </c>
      <c r="B245" s="15" t="s">
        <v>22686</v>
      </c>
      <c r="C245" s="15" t="s">
        <v>21866</v>
      </c>
      <c r="D245" s="15" t="s">
        <v>504</v>
      </c>
      <c r="E245" s="843">
        <v>0.7</v>
      </c>
      <c r="F245" s="15" t="s">
        <v>22687</v>
      </c>
      <c r="G245" s="15" t="s">
        <v>22688</v>
      </c>
      <c r="H245" s="802" t="s">
        <v>22015</v>
      </c>
      <c r="I245" s="15" t="s">
        <v>22099</v>
      </c>
      <c r="J245" s="15" t="s">
        <v>22689</v>
      </c>
    </row>
    <row r="246" spans="1:10" ht="76.5" x14ac:dyDescent="0.2">
      <c r="A246" s="427" t="s">
        <v>9082</v>
      </c>
      <c r="B246" s="15" t="s">
        <v>22690</v>
      </c>
      <c r="C246" s="15" t="s">
        <v>21866</v>
      </c>
      <c r="D246" s="15" t="s">
        <v>504</v>
      </c>
      <c r="E246" s="843">
        <v>0.25</v>
      </c>
      <c r="F246" s="15" t="s">
        <v>22691</v>
      </c>
      <c r="G246" s="15" t="s">
        <v>22691</v>
      </c>
      <c r="H246" s="15" t="s">
        <v>22692</v>
      </c>
      <c r="I246" s="15" t="s">
        <v>22692</v>
      </c>
      <c r="J246" s="15" t="s">
        <v>22693</v>
      </c>
    </row>
    <row r="247" spans="1:10" ht="153" x14ac:dyDescent="0.2">
      <c r="A247" s="427" t="s">
        <v>9085</v>
      </c>
      <c r="B247" s="15" t="s">
        <v>22694</v>
      </c>
      <c r="C247" s="15" t="s">
        <v>21866</v>
      </c>
      <c r="D247" s="15" t="s">
        <v>504</v>
      </c>
      <c r="E247" s="843">
        <v>0.15</v>
      </c>
      <c r="F247" s="15" t="s">
        <v>22695</v>
      </c>
      <c r="G247" s="15" t="s">
        <v>22695</v>
      </c>
      <c r="H247" s="15" t="s">
        <v>22696</v>
      </c>
      <c r="I247" s="15" t="s">
        <v>22697</v>
      </c>
      <c r="J247" s="15" t="s">
        <v>22698</v>
      </c>
    </row>
    <row r="248" spans="1:10" ht="204" x14ac:dyDescent="0.2">
      <c r="A248" s="427" t="s">
        <v>9088</v>
      </c>
      <c r="B248" s="15" t="s">
        <v>22699</v>
      </c>
      <c r="C248" s="15" t="s">
        <v>21866</v>
      </c>
      <c r="D248" s="15" t="s">
        <v>504</v>
      </c>
      <c r="E248" s="843">
        <v>1</v>
      </c>
      <c r="F248" s="15" t="s">
        <v>22700</v>
      </c>
      <c r="G248" s="15" t="s">
        <v>22700</v>
      </c>
      <c r="H248" s="15" t="s">
        <v>22701</v>
      </c>
      <c r="I248" s="15" t="s">
        <v>22702</v>
      </c>
      <c r="J248" s="15" t="s">
        <v>22703</v>
      </c>
    </row>
    <row r="249" spans="1:10" ht="204" x14ac:dyDescent="0.2">
      <c r="A249" s="427" t="s">
        <v>9092</v>
      </c>
      <c r="B249" s="15" t="s">
        <v>22704</v>
      </c>
      <c r="C249" s="15" t="s">
        <v>21866</v>
      </c>
      <c r="D249" s="15" t="s">
        <v>504</v>
      </c>
      <c r="E249" s="843">
        <v>0.03</v>
      </c>
      <c r="F249" s="15" t="s">
        <v>22705</v>
      </c>
      <c r="G249" s="15" t="s">
        <v>22705</v>
      </c>
      <c r="H249" s="15" t="s">
        <v>290</v>
      </c>
      <c r="I249" s="15" t="s">
        <v>22592</v>
      </c>
      <c r="J249" s="15" t="s">
        <v>22706</v>
      </c>
    </row>
    <row r="250" spans="1:10" ht="204" x14ac:dyDescent="0.2">
      <c r="A250" s="427" t="s">
        <v>9096</v>
      </c>
      <c r="B250" s="15" t="s">
        <v>22707</v>
      </c>
      <c r="C250" s="15" t="s">
        <v>21866</v>
      </c>
      <c r="D250" s="15" t="s">
        <v>504</v>
      </c>
      <c r="E250" s="843">
        <v>0.25</v>
      </c>
      <c r="F250" s="15" t="s">
        <v>22708</v>
      </c>
      <c r="G250" s="15" t="s">
        <v>22708</v>
      </c>
      <c r="H250" s="15" t="s">
        <v>22709</v>
      </c>
      <c r="I250" s="15" t="s">
        <v>22709</v>
      </c>
      <c r="J250" s="15" t="s">
        <v>22710</v>
      </c>
    </row>
    <row r="251" spans="1:10" ht="178.5" x14ac:dyDescent="0.2">
      <c r="A251" s="427" t="s">
        <v>9099</v>
      </c>
      <c r="B251" s="15" t="s">
        <v>22711</v>
      </c>
      <c r="C251" s="15" t="s">
        <v>21866</v>
      </c>
      <c r="D251" s="15" t="s">
        <v>504</v>
      </c>
      <c r="E251" s="843">
        <v>1</v>
      </c>
      <c r="F251" s="15" t="s">
        <v>22712</v>
      </c>
      <c r="G251" s="15" t="s">
        <v>22712</v>
      </c>
      <c r="H251" s="15" t="s">
        <v>22713</v>
      </c>
      <c r="I251" s="15" t="s">
        <v>22714</v>
      </c>
      <c r="J251" s="15" t="s">
        <v>22715</v>
      </c>
    </row>
    <row r="252" spans="1:10" ht="191.25" x14ac:dyDescent="0.2">
      <c r="A252" s="427" t="s">
        <v>9104</v>
      </c>
      <c r="B252" s="15" t="s">
        <v>22716</v>
      </c>
      <c r="C252" s="15" t="s">
        <v>21866</v>
      </c>
      <c r="D252" s="15" t="s">
        <v>504</v>
      </c>
      <c r="E252" s="843">
        <v>0.1</v>
      </c>
      <c r="F252" s="15" t="s">
        <v>22717</v>
      </c>
      <c r="G252" s="15" t="s">
        <v>22717</v>
      </c>
      <c r="H252" s="15" t="s">
        <v>22718</v>
      </c>
      <c r="I252" s="15" t="s">
        <v>22719</v>
      </c>
      <c r="J252" s="15" t="s">
        <v>22720</v>
      </c>
    </row>
    <row r="253" spans="1:10" ht="229.5" x14ac:dyDescent="0.2">
      <c r="A253" s="427" t="s">
        <v>9108</v>
      </c>
      <c r="B253" s="15" t="s">
        <v>22721</v>
      </c>
      <c r="C253" s="15" t="s">
        <v>21866</v>
      </c>
      <c r="D253" s="15" t="s">
        <v>504</v>
      </c>
      <c r="E253" s="843">
        <v>0.1</v>
      </c>
      <c r="F253" s="15" t="s">
        <v>22722</v>
      </c>
      <c r="G253" s="15" t="s">
        <v>22723</v>
      </c>
      <c r="H253" s="15" t="s">
        <v>22724</v>
      </c>
      <c r="I253" s="15" t="s">
        <v>22725</v>
      </c>
      <c r="J253" s="15" t="s">
        <v>22726</v>
      </c>
    </row>
    <row r="254" spans="1:10" ht="191.25" x14ac:dyDescent="0.2">
      <c r="A254" s="427" t="s">
        <v>9111</v>
      </c>
      <c r="B254" s="15" t="s">
        <v>22727</v>
      </c>
      <c r="C254" s="15" t="s">
        <v>21866</v>
      </c>
      <c r="D254" s="15" t="s">
        <v>504</v>
      </c>
      <c r="E254" s="843">
        <v>0.1</v>
      </c>
      <c r="F254" s="15" t="s">
        <v>22728</v>
      </c>
      <c r="G254" s="15" t="s">
        <v>22728</v>
      </c>
      <c r="H254" s="15" t="s">
        <v>22729</v>
      </c>
      <c r="I254" s="15" t="s">
        <v>22730</v>
      </c>
      <c r="J254" s="15" t="s">
        <v>22731</v>
      </c>
    </row>
    <row r="255" spans="1:10" ht="89.25" x14ac:dyDescent="0.2">
      <c r="A255" s="427" t="s">
        <v>9113</v>
      </c>
      <c r="B255" s="15" t="s">
        <v>22732</v>
      </c>
      <c r="C255" s="15" t="s">
        <v>21866</v>
      </c>
      <c r="D255" s="15" t="s">
        <v>504</v>
      </c>
      <c r="E255" s="843">
        <v>0.02</v>
      </c>
      <c r="F255" s="15" t="s">
        <v>22733</v>
      </c>
      <c r="G255" s="15" t="s">
        <v>22733</v>
      </c>
      <c r="H255" s="15" t="s">
        <v>22734</v>
      </c>
      <c r="I255" s="15" t="s">
        <v>22735</v>
      </c>
      <c r="J255" s="15" t="s">
        <v>22736</v>
      </c>
    </row>
    <row r="256" spans="1:10" ht="191.25" x14ac:dyDescent="0.2">
      <c r="A256" s="427" t="s">
        <v>9117</v>
      </c>
      <c r="B256" s="15" t="s">
        <v>22737</v>
      </c>
      <c r="C256" s="15" t="s">
        <v>21866</v>
      </c>
      <c r="D256" s="15" t="s">
        <v>504</v>
      </c>
      <c r="E256" s="843">
        <v>0.1</v>
      </c>
      <c r="F256" s="15" t="s">
        <v>22738</v>
      </c>
      <c r="G256" s="15" t="s">
        <v>22738</v>
      </c>
      <c r="H256" s="15" t="s">
        <v>22739</v>
      </c>
      <c r="I256" s="15" t="s">
        <v>22740</v>
      </c>
      <c r="J256" s="15" t="s">
        <v>22720</v>
      </c>
    </row>
    <row r="257" spans="1:10" ht="178.5" x14ac:dyDescent="0.2">
      <c r="A257" s="427" t="s">
        <v>9120</v>
      </c>
      <c r="B257" s="15" t="s">
        <v>22741</v>
      </c>
      <c r="C257" s="15" t="s">
        <v>21866</v>
      </c>
      <c r="D257" s="15" t="s">
        <v>504</v>
      </c>
      <c r="E257" s="843">
        <v>0.1</v>
      </c>
      <c r="F257" s="15" t="s">
        <v>22742</v>
      </c>
      <c r="G257" s="15" t="s">
        <v>22743</v>
      </c>
      <c r="H257" s="15" t="s">
        <v>22030</v>
      </c>
      <c r="I257" s="15" t="s">
        <v>21773</v>
      </c>
      <c r="J257" s="15" t="s">
        <v>22744</v>
      </c>
    </row>
    <row r="258" spans="1:10" ht="191.25" x14ac:dyDescent="0.2">
      <c r="A258" s="427" t="s">
        <v>9125</v>
      </c>
      <c r="B258" s="15" t="s">
        <v>22745</v>
      </c>
      <c r="C258" s="15" t="s">
        <v>21866</v>
      </c>
      <c r="D258" s="15" t="s">
        <v>504</v>
      </c>
      <c r="E258" s="843">
        <v>0.05</v>
      </c>
      <c r="F258" s="15" t="s">
        <v>22746</v>
      </c>
      <c r="G258" s="15" t="s">
        <v>22747</v>
      </c>
      <c r="H258" s="15" t="s">
        <v>22030</v>
      </c>
      <c r="I258" s="15" t="s">
        <v>21773</v>
      </c>
      <c r="J258" s="15" t="s">
        <v>22748</v>
      </c>
    </row>
    <row r="259" spans="1:10" ht="153" x14ac:dyDescent="0.2">
      <c r="A259" s="427" t="s">
        <v>9128</v>
      </c>
      <c r="B259" s="15" t="s">
        <v>22749</v>
      </c>
      <c r="C259" s="15" t="s">
        <v>21866</v>
      </c>
      <c r="D259" s="15" t="s">
        <v>504</v>
      </c>
      <c r="E259" s="843">
        <v>1</v>
      </c>
      <c r="F259" s="15" t="s">
        <v>22750</v>
      </c>
      <c r="G259" s="15" t="s">
        <v>22750</v>
      </c>
      <c r="H259" s="15" t="s">
        <v>22650</v>
      </c>
      <c r="I259" s="15" t="s">
        <v>22751</v>
      </c>
      <c r="J259" s="15" t="s">
        <v>22752</v>
      </c>
    </row>
    <row r="260" spans="1:10" ht="191.25" x14ac:dyDescent="0.2">
      <c r="A260" s="427" t="s">
        <v>9132</v>
      </c>
      <c r="B260" s="15" t="s">
        <v>22753</v>
      </c>
      <c r="C260" s="15" t="s">
        <v>21866</v>
      </c>
      <c r="D260" s="15" t="s">
        <v>504</v>
      </c>
      <c r="E260" s="843">
        <v>1.5</v>
      </c>
      <c r="F260" s="15" t="s">
        <v>22754</v>
      </c>
      <c r="G260" s="15" t="s">
        <v>22754</v>
      </c>
      <c r="H260" s="15" t="s">
        <v>22650</v>
      </c>
      <c r="I260" s="15" t="s">
        <v>22755</v>
      </c>
      <c r="J260" s="15" t="s">
        <v>22756</v>
      </c>
    </row>
    <row r="261" spans="1:10" ht="153" x14ac:dyDescent="0.2">
      <c r="A261" s="427" t="s">
        <v>9136</v>
      </c>
      <c r="B261" s="15" t="s">
        <v>22757</v>
      </c>
      <c r="C261" s="15" t="s">
        <v>21866</v>
      </c>
      <c r="D261" s="15" t="s">
        <v>504</v>
      </c>
      <c r="E261" s="843">
        <v>2</v>
      </c>
      <c r="F261" s="15" t="s">
        <v>22758</v>
      </c>
      <c r="G261" s="15" t="s">
        <v>22759</v>
      </c>
      <c r="H261" s="15" t="s">
        <v>22030</v>
      </c>
      <c r="I261" s="15" t="s">
        <v>21773</v>
      </c>
      <c r="J261" s="15" t="s">
        <v>22760</v>
      </c>
    </row>
    <row r="262" spans="1:10" ht="153" x14ac:dyDescent="0.2">
      <c r="A262" s="427" t="s">
        <v>9140</v>
      </c>
      <c r="B262" s="15" t="s">
        <v>22761</v>
      </c>
      <c r="C262" s="15" t="s">
        <v>21866</v>
      </c>
      <c r="D262" s="15" t="s">
        <v>504</v>
      </c>
      <c r="E262" s="843">
        <v>0.5</v>
      </c>
      <c r="F262" s="15" t="s">
        <v>22762</v>
      </c>
      <c r="G262" s="15" t="s">
        <v>22762</v>
      </c>
      <c r="H262" s="15" t="s">
        <v>22763</v>
      </c>
      <c r="I262" s="15" t="s">
        <v>22764</v>
      </c>
      <c r="J262" s="15" t="s">
        <v>22765</v>
      </c>
    </row>
    <row r="263" spans="1:10" ht="178.5" x14ac:dyDescent="0.2">
      <c r="A263" s="427" t="s">
        <v>9144</v>
      </c>
      <c r="B263" s="15" t="s">
        <v>22766</v>
      </c>
      <c r="C263" s="15" t="s">
        <v>21866</v>
      </c>
      <c r="D263" s="15" t="s">
        <v>504</v>
      </c>
      <c r="E263" s="843">
        <v>0.1</v>
      </c>
      <c r="F263" s="15" t="s">
        <v>22767</v>
      </c>
      <c r="G263" s="15" t="s">
        <v>22767</v>
      </c>
      <c r="H263" s="15" t="s">
        <v>22768</v>
      </c>
      <c r="I263" s="15" t="s">
        <v>22768</v>
      </c>
      <c r="J263" s="15" t="s">
        <v>22769</v>
      </c>
    </row>
    <row r="264" spans="1:10" ht="153" x14ac:dyDescent="0.2">
      <c r="A264" s="427" t="s">
        <v>9146</v>
      </c>
      <c r="B264" s="15" t="s">
        <v>22770</v>
      </c>
      <c r="C264" s="15" t="s">
        <v>21866</v>
      </c>
      <c r="D264" s="15" t="s">
        <v>504</v>
      </c>
      <c r="E264" s="843">
        <v>10.5</v>
      </c>
      <c r="F264" s="15" t="s">
        <v>22771</v>
      </c>
      <c r="G264" s="15" t="s">
        <v>22772</v>
      </c>
      <c r="H264" s="15" t="s">
        <v>283</v>
      </c>
      <c r="I264" s="15" t="s">
        <v>22773</v>
      </c>
      <c r="J264" s="15" t="s">
        <v>22774</v>
      </c>
    </row>
    <row r="265" spans="1:10" ht="153" x14ac:dyDescent="0.2">
      <c r="A265" s="427" t="s">
        <v>9150</v>
      </c>
      <c r="B265" s="15" t="s">
        <v>22775</v>
      </c>
      <c r="C265" s="15" t="s">
        <v>21866</v>
      </c>
      <c r="D265" s="15" t="s">
        <v>504</v>
      </c>
      <c r="E265" s="843">
        <v>4.3</v>
      </c>
      <c r="F265" s="15" t="s">
        <v>22776</v>
      </c>
      <c r="G265" s="15" t="s">
        <v>22776</v>
      </c>
      <c r="H265" s="15" t="s">
        <v>283</v>
      </c>
      <c r="I265" s="15" t="s">
        <v>22773</v>
      </c>
      <c r="J265" s="15" t="s">
        <v>22777</v>
      </c>
    </row>
    <row r="266" spans="1:10" ht="153" x14ac:dyDescent="0.2">
      <c r="A266" s="427" t="s">
        <v>9153</v>
      </c>
      <c r="B266" s="15" t="s">
        <v>22778</v>
      </c>
      <c r="C266" s="15" t="s">
        <v>21866</v>
      </c>
      <c r="D266" s="15" t="s">
        <v>504</v>
      </c>
      <c r="E266" s="843">
        <v>0.5</v>
      </c>
      <c r="F266" s="15" t="s">
        <v>22779</v>
      </c>
      <c r="G266" s="15" t="s">
        <v>22779</v>
      </c>
      <c r="H266" s="15" t="s">
        <v>21976</v>
      </c>
      <c r="I266" s="15" t="s">
        <v>22780</v>
      </c>
      <c r="J266" s="15" t="s">
        <v>22781</v>
      </c>
    </row>
    <row r="267" spans="1:10" ht="229.5" x14ac:dyDescent="0.2">
      <c r="A267" s="427" t="s">
        <v>9155</v>
      </c>
      <c r="B267" s="15" t="s">
        <v>22782</v>
      </c>
      <c r="C267" s="15" t="s">
        <v>21866</v>
      </c>
      <c r="D267" s="15" t="s">
        <v>504</v>
      </c>
      <c r="E267" s="843">
        <v>1.3</v>
      </c>
      <c r="F267" s="15" t="s">
        <v>22783</v>
      </c>
      <c r="G267" s="15" t="s">
        <v>22783</v>
      </c>
      <c r="H267" s="15" t="s">
        <v>22784</v>
      </c>
      <c r="I267" s="15" t="s">
        <v>22785</v>
      </c>
      <c r="J267" s="15" t="s">
        <v>22786</v>
      </c>
    </row>
    <row r="268" spans="1:10" ht="216.75" x14ac:dyDescent="0.2">
      <c r="A268" s="427" t="s">
        <v>9158</v>
      </c>
      <c r="B268" s="15" t="s">
        <v>22787</v>
      </c>
      <c r="C268" s="15" t="s">
        <v>21866</v>
      </c>
      <c r="D268" s="15" t="s">
        <v>504</v>
      </c>
      <c r="E268" s="843">
        <v>0.15</v>
      </c>
      <c r="F268" s="15" t="s">
        <v>22788</v>
      </c>
      <c r="G268" s="15" t="s">
        <v>22788</v>
      </c>
      <c r="H268" s="15" t="s">
        <v>22789</v>
      </c>
      <c r="I268" s="15" t="s">
        <v>22790</v>
      </c>
      <c r="J268" s="15" t="s">
        <v>22791</v>
      </c>
    </row>
    <row r="269" spans="1:10" ht="216.75" x14ac:dyDescent="0.2">
      <c r="A269" s="427" t="s">
        <v>9162</v>
      </c>
      <c r="B269" s="15" t="s">
        <v>22792</v>
      </c>
      <c r="C269" s="15" t="s">
        <v>21866</v>
      </c>
      <c r="D269" s="15" t="s">
        <v>504</v>
      </c>
      <c r="E269" s="843">
        <v>0.15</v>
      </c>
      <c r="F269" s="15" t="s">
        <v>22793</v>
      </c>
      <c r="G269" s="15" t="s">
        <v>22793</v>
      </c>
      <c r="H269" s="15" t="s">
        <v>22789</v>
      </c>
      <c r="I269" s="15" t="s">
        <v>22790</v>
      </c>
      <c r="J269" s="15" t="s">
        <v>22794</v>
      </c>
    </row>
    <row r="270" spans="1:10" ht="204" x14ac:dyDescent="0.2">
      <c r="A270" s="427" t="s">
        <v>9165</v>
      </c>
      <c r="B270" s="15" t="s">
        <v>22795</v>
      </c>
      <c r="C270" s="15" t="s">
        <v>21866</v>
      </c>
      <c r="D270" s="15" t="s">
        <v>504</v>
      </c>
      <c r="E270" s="843">
        <v>2</v>
      </c>
      <c r="F270" s="15" t="s">
        <v>22796</v>
      </c>
      <c r="G270" s="15" t="s">
        <v>22797</v>
      </c>
      <c r="H270" s="15" t="s">
        <v>22492</v>
      </c>
      <c r="I270" s="15" t="s">
        <v>22798</v>
      </c>
      <c r="J270" s="15" t="s">
        <v>22799</v>
      </c>
    </row>
    <row r="271" spans="1:10" ht="216.75" x14ac:dyDescent="0.2">
      <c r="A271" s="427" t="s">
        <v>9169</v>
      </c>
      <c r="B271" s="15" t="s">
        <v>22800</v>
      </c>
      <c r="C271" s="15" t="s">
        <v>21866</v>
      </c>
      <c r="D271" s="15" t="s">
        <v>504</v>
      </c>
      <c r="E271" s="843">
        <v>0.1</v>
      </c>
      <c r="F271" s="15" t="s">
        <v>22801</v>
      </c>
      <c r="G271" s="15" t="s">
        <v>22802</v>
      </c>
      <c r="H271" s="15" t="s">
        <v>22803</v>
      </c>
      <c r="I271" s="15" t="s">
        <v>22803</v>
      </c>
      <c r="J271" s="15" t="s">
        <v>22794</v>
      </c>
    </row>
    <row r="272" spans="1:10" ht="127.5" x14ac:dyDescent="0.2">
      <c r="A272" s="427" t="s">
        <v>9173</v>
      </c>
      <c r="B272" s="15" t="s">
        <v>22804</v>
      </c>
      <c r="C272" s="15" t="s">
        <v>21866</v>
      </c>
      <c r="D272" s="15" t="s">
        <v>504</v>
      </c>
      <c r="E272" s="843">
        <v>0.1</v>
      </c>
      <c r="F272" s="15" t="s">
        <v>22805</v>
      </c>
      <c r="G272" s="15" t="s">
        <v>22805</v>
      </c>
      <c r="H272" s="15" t="s">
        <v>22806</v>
      </c>
      <c r="I272" s="15" t="s">
        <v>22807</v>
      </c>
      <c r="J272" s="15" t="s">
        <v>22808</v>
      </c>
    </row>
    <row r="273" spans="1:10" ht="204" x14ac:dyDescent="0.2">
      <c r="A273" s="427" t="s">
        <v>9176</v>
      </c>
      <c r="B273" s="15" t="s">
        <v>22809</v>
      </c>
      <c r="C273" s="15" t="s">
        <v>21866</v>
      </c>
      <c r="D273" s="15" t="s">
        <v>504</v>
      </c>
      <c r="E273" s="843">
        <v>0.5</v>
      </c>
      <c r="F273" s="15" t="s">
        <v>22810</v>
      </c>
      <c r="G273" s="15" t="s">
        <v>22810</v>
      </c>
      <c r="H273" s="15" t="s">
        <v>22811</v>
      </c>
      <c r="I273" s="15" t="s">
        <v>22812</v>
      </c>
      <c r="J273" s="15" t="s">
        <v>22813</v>
      </c>
    </row>
    <row r="274" spans="1:10" ht="102" x14ac:dyDescent="0.2">
      <c r="A274" s="427" t="s">
        <v>9180</v>
      </c>
      <c r="B274" s="15" t="s">
        <v>22814</v>
      </c>
      <c r="C274" s="15" t="s">
        <v>21866</v>
      </c>
      <c r="D274" s="15" t="s">
        <v>504</v>
      </c>
      <c r="E274" s="843">
        <v>0.2</v>
      </c>
      <c r="F274" s="15" t="s">
        <v>22815</v>
      </c>
      <c r="G274" s="15" t="s">
        <v>22815</v>
      </c>
      <c r="H274" s="15" t="s">
        <v>22816</v>
      </c>
      <c r="I274" s="15" t="s">
        <v>22816</v>
      </c>
      <c r="J274" s="15" t="s">
        <v>22817</v>
      </c>
    </row>
    <row r="275" spans="1:10" ht="127.5" x14ac:dyDescent="0.2">
      <c r="A275" s="427" t="s">
        <v>9183</v>
      </c>
      <c r="B275" s="15" t="s">
        <v>22818</v>
      </c>
      <c r="C275" s="15" t="s">
        <v>21866</v>
      </c>
      <c r="D275" s="15" t="s">
        <v>504</v>
      </c>
      <c r="E275" s="843">
        <v>0.1</v>
      </c>
      <c r="F275" s="15" t="s">
        <v>22819</v>
      </c>
      <c r="G275" s="15" t="s">
        <v>22820</v>
      </c>
      <c r="H275" s="15" t="s">
        <v>22821</v>
      </c>
      <c r="I275" s="802" t="s">
        <v>22099</v>
      </c>
      <c r="J275" s="15" t="s">
        <v>22822</v>
      </c>
    </row>
    <row r="276" spans="1:10" ht="204" x14ac:dyDescent="0.2">
      <c r="A276" s="427" t="s">
        <v>9186</v>
      </c>
      <c r="B276" s="15" t="s">
        <v>22823</v>
      </c>
      <c r="C276" s="15" t="s">
        <v>21866</v>
      </c>
      <c r="D276" s="15" t="s">
        <v>504</v>
      </c>
      <c r="E276" s="843">
        <v>0.5</v>
      </c>
      <c r="F276" s="15" t="s">
        <v>22824</v>
      </c>
      <c r="G276" s="15" t="s">
        <v>22824</v>
      </c>
      <c r="H276" s="15" t="s">
        <v>22573</v>
      </c>
      <c r="I276" s="15" t="s">
        <v>22825</v>
      </c>
      <c r="J276" s="15" t="s">
        <v>22826</v>
      </c>
    </row>
    <row r="277" spans="1:10" ht="140.25" x14ac:dyDescent="0.2">
      <c r="A277" s="427" t="s">
        <v>9189</v>
      </c>
      <c r="B277" s="15" t="s">
        <v>22827</v>
      </c>
      <c r="C277" s="15" t="s">
        <v>21866</v>
      </c>
      <c r="D277" s="15" t="s">
        <v>504</v>
      </c>
      <c r="E277" s="843">
        <v>0.1</v>
      </c>
      <c r="F277" s="15" t="s">
        <v>22828</v>
      </c>
      <c r="G277" s="15" t="s">
        <v>22829</v>
      </c>
      <c r="H277" s="15" t="s">
        <v>22125</v>
      </c>
      <c r="I277" s="15" t="s">
        <v>22126</v>
      </c>
      <c r="J277" s="15" t="s">
        <v>22830</v>
      </c>
    </row>
    <row r="278" spans="1:10" ht="229.5" x14ac:dyDescent="0.2">
      <c r="A278" s="427" t="s">
        <v>9193</v>
      </c>
      <c r="B278" s="15" t="s">
        <v>22831</v>
      </c>
      <c r="C278" s="15" t="s">
        <v>21866</v>
      </c>
      <c r="D278" s="15" t="s">
        <v>504</v>
      </c>
      <c r="E278" s="843">
        <v>0.5</v>
      </c>
      <c r="F278" s="15" t="s">
        <v>22832</v>
      </c>
      <c r="G278" s="15" t="s">
        <v>22833</v>
      </c>
      <c r="H278" s="15" t="s">
        <v>22125</v>
      </c>
      <c r="I278" s="15" t="s">
        <v>22126</v>
      </c>
      <c r="J278" s="15" t="s">
        <v>22834</v>
      </c>
    </row>
    <row r="279" spans="1:10" ht="204" x14ac:dyDescent="0.2">
      <c r="A279" s="427" t="s">
        <v>9197</v>
      </c>
      <c r="B279" s="15" t="s">
        <v>22835</v>
      </c>
      <c r="C279" s="15" t="s">
        <v>21866</v>
      </c>
      <c r="D279" s="15" t="s">
        <v>504</v>
      </c>
      <c r="E279" s="843">
        <v>0.05</v>
      </c>
      <c r="F279" s="15" t="s">
        <v>22836</v>
      </c>
      <c r="G279" s="15" t="s">
        <v>22837</v>
      </c>
      <c r="H279" s="15" t="s">
        <v>22838</v>
      </c>
      <c r="I279" s="15" t="s">
        <v>22839</v>
      </c>
      <c r="J279" s="15" t="s">
        <v>22840</v>
      </c>
    </row>
    <row r="280" spans="1:10" ht="89.25" x14ac:dyDescent="0.2">
      <c r="A280" s="427" t="s">
        <v>9200</v>
      </c>
      <c r="B280" s="15" t="s">
        <v>22841</v>
      </c>
      <c r="C280" s="15" t="s">
        <v>21866</v>
      </c>
      <c r="D280" s="15" t="s">
        <v>504</v>
      </c>
      <c r="E280" s="843">
        <v>0.5</v>
      </c>
      <c r="F280" s="15" t="s">
        <v>22842</v>
      </c>
      <c r="G280" s="15" t="s">
        <v>22842</v>
      </c>
      <c r="H280" s="15" t="s">
        <v>278</v>
      </c>
      <c r="I280" s="15" t="s">
        <v>22588</v>
      </c>
      <c r="J280" s="15" t="s">
        <v>22843</v>
      </c>
    </row>
    <row r="281" spans="1:10" ht="204" x14ac:dyDescent="0.2">
      <c r="A281" s="427" t="s">
        <v>9203</v>
      </c>
      <c r="B281" s="15" t="s">
        <v>22844</v>
      </c>
      <c r="C281" s="15" t="s">
        <v>21866</v>
      </c>
      <c r="D281" s="15" t="s">
        <v>504</v>
      </c>
      <c r="E281" s="844">
        <v>1</v>
      </c>
      <c r="F281" s="15" t="s">
        <v>22845</v>
      </c>
      <c r="G281" s="15" t="s">
        <v>22846</v>
      </c>
      <c r="H281" s="15" t="s">
        <v>22125</v>
      </c>
      <c r="I281" s="15" t="s">
        <v>22518</v>
      </c>
      <c r="J281" s="15" t="s">
        <v>22847</v>
      </c>
    </row>
    <row r="282" spans="1:10" ht="178.5" x14ac:dyDescent="0.2">
      <c r="A282" s="427" t="s">
        <v>9207</v>
      </c>
      <c r="B282" s="15" t="s">
        <v>22848</v>
      </c>
      <c r="C282" s="15" t="s">
        <v>21866</v>
      </c>
      <c r="D282" s="15" t="s">
        <v>504</v>
      </c>
      <c r="E282" s="843">
        <v>0.5</v>
      </c>
      <c r="F282" s="15" t="s">
        <v>22849</v>
      </c>
      <c r="G282" s="15" t="s">
        <v>22850</v>
      </c>
      <c r="H282" s="15" t="s">
        <v>22125</v>
      </c>
      <c r="I282" s="15" t="s">
        <v>22518</v>
      </c>
      <c r="J282" s="15" t="s">
        <v>22851</v>
      </c>
    </row>
    <row r="283" spans="1:10" ht="204" x14ac:dyDescent="0.2">
      <c r="A283" s="427" t="s">
        <v>9210</v>
      </c>
      <c r="B283" s="15" t="s">
        <v>22852</v>
      </c>
      <c r="C283" s="15" t="s">
        <v>21866</v>
      </c>
      <c r="D283" s="15" t="s">
        <v>504</v>
      </c>
      <c r="E283" s="843">
        <v>1</v>
      </c>
      <c r="F283" s="15" t="s">
        <v>22853</v>
      </c>
      <c r="G283" s="15" t="s">
        <v>22853</v>
      </c>
      <c r="H283" s="15" t="s">
        <v>22854</v>
      </c>
      <c r="I283" s="15" t="s">
        <v>22855</v>
      </c>
      <c r="J283" s="15" t="s">
        <v>22856</v>
      </c>
    </row>
    <row r="284" spans="1:10" ht="127.5" x14ac:dyDescent="0.2">
      <c r="A284" s="427" t="s">
        <v>9213</v>
      </c>
      <c r="B284" s="15" t="s">
        <v>22857</v>
      </c>
      <c r="C284" s="15" t="s">
        <v>21866</v>
      </c>
      <c r="D284" s="15" t="s">
        <v>504</v>
      </c>
      <c r="E284" s="843">
        <v>0.01</v>
      </c>
      <c r="F284" s="15" t="s">
        <v>22858</v>
      </c>
      <c r="G284" s="15" t="s">
        <v>22859</v>
      </c>
      <c r="H284" s="15" t="s">
        <v>22125</v>
      </c>
      <c r="I284" s="15" t="s">
        <v>22518</v>
      </c>
      <c r="J284" s="15" t="s">
        <v>22860</v>
      </c>
    </row>
    <row r="285" spans="1:10" ht="242.25" x14ac:dyDescent="0.2">
      <c r="A285" s="427" t="s">
        <v>9215</v>
      </c>
      <c r="B285" s="15" t="s">
        <v>22861</v>
      </c>
      <c r="C285" s="15" t="s">
        <v>21866</v>
      </c>
      <c r="D285" s="15" t="s">
        <v>504</v>
      </c>
      <c r="E285" s="843">
        <v>0.5</v>
      </c>
      <c r="F285" s="15" t="s">
        <v>22862</v>
      </c>
      <c r="G285" s="15" t="s">
        <v>22863</v>
      </c>
      <c r="H285" s="15" t="s">
        <v>22225</v>
      </c>
      <c r="I285" s="15" t="s">
        <v>22864</v>
      </c>
      <c r="J285" s="15" t="s">
        <v>22865</v>
      </c>
    </row>
    <row r="286" spans="1:10" ht="242.25" x14ac:dyDescent="0.2">
      <c r="A286" s="427" t="s">
        <v>9219</v>
      </c>
      <c r="B286" s="15" t="s">
        <v>22866</v>
      </c>
      <c r="C286" s="15" t="s">
        <v>21866</v>
      </c>
      <c r="D286" s="15" t="s">
        <v>504</v>
      </c>
      <c r="E286" s="843">
        <v>1.3</v>
      </c>
      <c r="F286" s="15" t="s">
        <v>22867</v>
      </c>
      <c r="G286" s="15" t="s">
        <v>22868</v>
      </c>
      <c r="H286" s="15" t="s">
        <v>22125</v>
      </c>
      <c r="I286" s="15" t="s">
        <v>22518</v>
      </c>
      <c r="J286" s="15" t="s">
        <v>22869</v>
      </c>
    </row>
    <row r="287" spans="1:10" ht="204" x14ac:dyDescent="0.2">
      <c r="A287" s="427" t="s">
        <v>9222</v>
      </c>
      <c r="B287" s="15" t="s">
        <v>22870</v>
      </c>
      <c r="C287" s="15" t="s">
        <v>21866</v>
      </c>
      <c r="D287" s="15" t="s">
        <v>504</v>
      </c>
      <c r="E287" s="843">
        <v>1</v>
      </c>
      <c r="F287" s="15" t="s">
        <v>22871</v>
      </c>
      <c r="G287" s="15" t="s">
        <v>22871</v>
      </c>
      <c r="H287" s="15" t="s">
        <v>22231</v>
      </c>
      <c r="I287" s="15" t="s">
        <v>22872</v>
      </c>
      <c r="J287" s="15" t="s">
        <v>22873</v>
      </c>
    </row>
    <row r="288" spans="1:10" ht="242.25" x14ac:dyDescent="0.2">
      <c r="A288" s="427" t="s">
        <v>9226</v>
      </c>
      <c r="B288" s="15" t="s">
        <v>22874</v>
      </c>
      <c r="C288" s="15" t="s">
        <v>21866</v>
      </c>
      <c r="D288" s="15" t="s">
        <v>504</v>
      </c>
      <c r="E288" s="843">
        <v>0.1</v>
      </c>
      <c r="F288" s="15" t="s">
        <v>22875</v>
      </c>
      <c r="G288" s="15" t="s">
        <v>22875</v>
      </c>
      <c r="H288" s="15" t="s">
        <v>22231</v>
      </c>
      <c r="I288" s="15" t="s">
        <v>21826</v>
      </c>
      <c r="J288" s="15" t="s">
        <v>22876</v>
      </c>
    </row>
    <row r="289" spans="1:10" ht="204" x14ac:dyDescent="0.2">
      <c r="A289" s="427" t="s">
        <v>9230</v>
      </c>
      <c r="B289" s="15" t="s">
        <v>22877</v>
      </c>
      <c r="C289" s="15" t="s">
        <v>21866</v>
      </c>
      <c r="D289" s="15" t="s">
        <v>504</v>
      </c>
      <c r="E289" s="843">
        <v>0.1</v>
      </c>
      <c r="F289" s="15" t="s">
        <v>22878</v>
      </c>
      <c r="G289" s="15" t="s">
        <v>22878</v>
      </c>
      <c r="H289" s="15" t="s">
        <v>22231</v>
      </c>
      <c r="I289" s="15" t="s">
        <v>21826</v>
      </c>
      <c r="J289" s="15" t="s">
        <v>22879</v>
      </c>
    </row>
    <row r="290" spans="1:10" ht="114.75" x14ac:dyDescent="0.2">
      <c r="A290" s="427" t="s">
        <v>9233</v>
      </c>
      <c r="B290" s="15" t="s">
        <v>22575</v>
      </c>
      <c r="C290" s="15" t="s">
        <v>21866</v>
      </c>
      <c r="D290" s="15" t="s">
        <v>504</v>
      </c>
      <c r="E290" s="843">
        <v>0.5</v>
      </c>
      <c r="F290" s="15" t="s">
        <v>22880</v>
      </c>
      <c r="G290" s="15" t="s">
        <v>22881</v>
      </c>
      <c r="H290" s="802" t="s">
        <v>22015</v>
      </c>
      <c r="I290" s="15" t="s">
        <v>22099</v>
      </c>
      <c r="J290" s="15" t="s">
        <v>22060</v>
      </c>
    </row>
    <row r="291" spans="1:10" ht="178.5" x14ac:dyDescent="0.2">
      <c r="A291" s="427" t="s">
        <v>9235</v>
      </c>
      <c r="B291" s="15" t="s">
        <v>22882</v>
      </c>
      <c r="C291" s="15" t="s">
        <v>21866</v>
      </c>
      <c r="D291" s="15" t="s">
        <v>504</v>
      </c>
      <c r="E291" s="843">
        <v>1</v>
      </c>
      <c r="F291" s="15" t="s">
        <v>22883</v>
      </c>
      <c r="G291" s="15" t="s">
        <v>22884</v>
      </c>
      <c r="H291" s="15" t="s">
        <v>22015</v>
      </c>
      <c r="I291" s="15" t="s">
        <v>21781</v>
      </c>
      <c r="J291" s="15" t="s">
        <v>22885</v>
      </c>
    </row>
    <row r="292" spans="1:10" ht="204" x14ac:dyDescent="0.2">
      <c r="A292" s="427" t="s">
        <v>9238</v>
      </c>
      <c r="B292" s="15" t="s">
        <v>22886</v>
      </c>
      <c r="C292" s="15" t="s">
        <v>21866</v>
      </c>
      <c r="D292" s="15" t="s">
        <v>504</v>
      </c>
      <c r="E292" s="843">
        <v>9.8000000000000007</v>
      </c>
      <c r="F292" s="15" t="s">
        <v>22887</v>
      </c>
      <c r="G292" s="15" t="s">
        <v>22888</v>
      </c>
      <c r="H292" s="15" t="s">
        <v>22015</v>
      </c>
      <c r="I292" s="15" t="s">
        <v>21781</v>
      </c>
      <c r="J292" s="15" t="s">
        <v>22889</v>
      </c>
    </row>
    <row r="293" spans="1:10" ht="204" x14ac:dyDescent="0.2">
      <c r="A293" s="427" t="s">
        <v>9241</v>
      </c>
      <c r="B293" s="15" t="s">
        <v>22890</v>
      </c>
      <c r="C293" s="15" t="s">
        <v>21866</v>
      </c>
      <c r="D293" s="15" t="s">
        <v>504</v>
      </c>
      <c r="E293" s="843">
        <v>11.2</v>
      </c>
      <c r="F293" s="15" t="s">
        <v>22891</v>
      </c>
      <c r="G293" s="15" t="s">
        <v>22892</v>
      </c>
      <c r="H293" s="15" t="s">
        <v>22015</v>
      </c>
      <c r="I293" s="15" t="s">
        <v>21781</v>
      </c>
      <c r="J293" s="15" t="s">
        <v>22889</v>
      </c>
    </row>
    <row r="294" spans="1:10" ht="204" x14ac:dyDescent="0.2">
      <c r="A294" s="427" t="s">
        <v>9244</v>
      </c>
      <c r="B294" s="15" t="s">
        <v>22893</v>
      </c>
      <c r="C294" s="15" t="s">
        <v>21866</v>
      </c>
      <c r="D294" s="15" t="s">
        <v>504</v>
      </c>
      <c r="E294" s="843">
        <v>2</v>
      </c>
      <c r="F294" s="15" t="s">
        <v>22894</v>
      </c>
      <c r="G294" s="15" t="s">
        <v>22895</v>
      </c>
      <c r="H294" s="15" t="s">
        <v>22015</v>
      </c>
      <c r="I294" s="15" t="s">
        <v>21781</v>
      </c>
      <c r="J294" s="15" t="s">
        <v>22889</v>
      </c>
    </row>
    <row r="295" spans="1:10" ht="127.5" x14ac:dyDescent="0.2">
      <c r="A295" s="427" t="s">
        <v>9248</v>
      </c>
      <c r="B295" s="15" t="s">
        <v>22896</v>
      </c>
      <c r="C295" s="15" t="s">
        <v>21866</v>
      </c>
      <c r="D295" s="15" t="s">
        <v>504</v>
      </c>
      <c r="E295" s="839">
        <v>6.3</v>
      </c>
      <c r="F295" s="15" t="s">
        <v>22897</v>
      </c>
      <c r="G295" s="15" t="s">
        <v>22898</v>
      </c>
      <c r="H295" s="15" t="s">
        <v>22015</v>
      </c>
      <c r="I295" s="15" t="s">
        <v>21781</v>
      </c>
      <c r="J295" s="15" t="s">
        <v>22076</v>
      </c>
    </row>
    <row r="296" spans="1:10" s="311" customFormat="1" ht="38.25" x14ac:dyDescent="0.25">
      <c r="A296" s="542"/>
      <c r="B296" s="814" t="s">
        <v>21593</v>
      </c>
      <c r="C296" s="814">
        <v>77</v>
      </c>
      <c r="D296" s="401"/>
      <c r="E296" s="845">
        <v>123.71</v>
      </c>
      <c r="F296" s="401"/>
      <c r="G296" s="401"/>
      <c r="H296" s="401"/>
      <c r="I296" s="401"/>
      <c r="J296" s="401"/>
    </row>
    <row r="297" spans="1:10" ht="204" x14ac:dyDescent="0.2">
      <c r="A297" s="427" t="s">
        <v>4672</v>
      </c>
      <c r="B297" s="15" t="s">
        <v>22899</v>
      </c>
      <c r="C297" s="15" t="s">
        <v>21887</v>
      </c>
      <c r="D297" s="15" t="s">
        <v>963</v>
      </c>
      <c r="E297" s="839">
        <v>0.7</v>
      </c>
      <c r="F297" s="15" t="s">
        <v>22900</v>
      </c>
      <c r="G297" s="15" t="s">
        <v>22901</v>
      </c>
      <c r="H297" s="15" t="s">
        <v>22902</v>
      </c>
      <c r="I297" s="15" t="s">
        <v>22903</v>
      </c>
      <c r="J297" s="15" t="s">
        <v>22904</v>
      </c>
    </row>
    <row r="298" spans="1:10" ht="242.25" x14ac:dyDescent="0.2">
      <c r="A298" s="427" t="s">
        <v>9814</v>
      </c>
      <c r="B298" s="15" t="s">
        <v>22905</v>
      </c>
      <c r="C298" s="15" t="s">
        <v>21887</v>
      </c>
      <c r="D298" s="15" t="s">
        <v>963</v>
      </c>
      <c r="E298" s="839">
        <v>2</v>
      </c>
      <c r="F298" s="15" t="s">
        <v>22906</v>
      </c>
      <c r="G298" s="15" t="s">
        <v>22907</v>
      </c>
      <c r="H298" s="15" t="s">
        <v>22125</v>
      </c>
      <c r="I298" s="15" t="s">
        <v>22518</v>
      </c>
      <c r="J298" s="15" t="s">
        <v>22908</v>
      </c>
    </row>
    <row r="299" spans="1:10" ht="204" x14ac:dyDescent="0.2">
      <c r="A299" s="427" t="s">
        <v>9818</v>
      </c>
      <c r="B299" s="15" t="s">
        <v>22909</v>
      </c>
      <c r="C299" s="15" t="s">
        <v>21887</v>
      </c>
      <c r="D299" s="15" t="s">
        <v>963</v>
      </c>
      <c r="E299" s="839">
        <v>1</v>
      </c>
      <c r="F299" s="15" t="s">
        <v>22910</v>
      </c>
      <c r="G299" s="15" t="s">
        <v>22911</v>
      </c>
      <c r="H299" s="15" t="s">
        <v>22125</v>
      </c>
      <c r="I299" s="15" t="s">
        <v>22518</v>
      </c>
      <c r="J299" s="15" t="s">
        <v>22912</v>
      </c>
    </row>
    <row r="300" spans="1:10" ht="242.25" x14ac:dyDescent="0.2">
      <c r="A300" s="427" t="s">
        <v>5419</v>
      </c>
      <c r="B300" s="15" t="s">
        <v>22913</v>
      </c>
      <c r="C300" s="15" t="s">
        <v>21887</v>
      </c>
      <c r="D300" s="15" t="s">
        <v>963</v>
      </c>
      <c r="E300" s="839">
        <v>1</v>
      </c>
      <c r="F300" s="15" t="s">
        <v>22914</v>
      </c>
      <c r="G300" s="15" t="s">
        <v>22914</v>
      </c>
      <c r="H300" s="15" t="s">
        <v>22854</v>
      </c>
      <c r="I300" s="15" t="s">
        <v>22764</v>
      </c>
      <c r="J300" s="15" t="s">
        <v>22915</v>
      </c>
    </row>
    <row r="301" spans="1:10" ht="204" x14ac:dyDescent="0.2">
      <c r="A301" s="427" t="s">
        <v>9825</v>
      </c>
      <c r="B301" s="15" t="s">
        <v>22916</v>
      </c>
      <c r="C301" s="15" t="s">
        <v>21887</v>
      </c>
      <c r="D301" s="15" t="s">
        <v>963</v>
      </c>
      <c r="E301" s="839">
        <v>0.15</v>
      </c>
      <c r="F301" s="15" t="s">
        <v>22917</v>
      </c>
      <c r="G301" s="15" t="s">
        <v>22918</v>
      </c>
      <c r="H301" s="15" t="s">
        <v>269</v>
      </c>
      <c r="I301" s="15" t="s">
        <v>22919</v>
      </c>
      <c r="J301" s="15" t="s">
        <v>22904</v>
      </c>
    </row>
    <row r="302" spans="1:10" ht="229.5" x14ac:dyDescent="0.2">
      <c r="A302" s="427" t="s">
        <v>9458</v>
      </c>
      <c r="B302" s="15" t="s">
        <v>22920</v>
      </c>
      <c r="C302" s="15" t="s">
        <v>21887</v>
      </c>
      <c r="D302" s="15" t="s">
        <v>963</v>
      </c>
      <c r="E302" s="839">
        <v>1</v>
      </c>
      <c r="F302" s="15" t="s">
        <v>22921</v>
      </c>
      <c r="G302" s="15" t="s">
        <v>22922</v>
      </c>
      <c r="H302" s="15" t="s">
        <v>22923</v>
      </c>
      <c r="I302" s="15" t="s">
        <v>22924</v>
      </c>
      <c r="J302" s="15" t="s">
        <v>22925</v>
      </c>
    </row>
    <row r="303" spans="1:10" ht="204" x14ac:dyDescent="0.2">
      <c r="A303" s="427" t="s">
        <v>9461</v>
      </c>
      <c r="B303" s="15" t="s">
        <v>22926</v>
      </c>
      <c r="C303" s="15" t="s">
        <v>21887</v>
      </c>
      <c r="D303" s="15" t="s">
        <v>963</v>
      </c>
      <c r="E303" s="839">
        <v>3.4</v>
      </c>
      <c r="F303" s="15" t="s">
        <v>22927</v>
      </c>
      <c r="G303" s="15" t="s">
        <v>22928</v>
      </c>
      <c r="H303" s="15" t="s">
        <v>22312</v>
      </c>
      <c r="I303" s="15" t="s">
        <v>22929</v>
      </c>
      <c r="J303" s="15" t="s">
        <v>22930</v>
      </c>
    </row>
    <row r="304" spans="1:10" ht="127.5" x14ac:dyDescent="0.2">
      <c r="A304" s="427" t="s">
        <v>9833</v>
      </c>
      <c r="B304" s="15" t="s">
        <v>22931</v>
      </c>
      <c r="C304" s="15" t="s">
        <v>21887</v>
      </c>
      <c r="D304" s="15" t="s">
        <v>963</v>
      </c>
      <c r="E304" s="839">
        <v>0.2</v>
      </c>
      <c r="F304" s="15" t="s">
        <v>22932</v>
      </c>
      <c r="G304" s="15" t="s">
        <v>22933</v>
      </c>
      <c r="H304" s="15" t="s">
        <v>21821</v>
      </c>
      <c r="I304" s="15" t="s">
        <v>22934</v>
      </c>
      <c r="J304" s="15" t="s">
        <v>22935</v>
      </c>
    </row>
    <row r="305" spans="1:10" ht="127.5" x14ac:dyDescent="0.2">
      <c r="A305" s="427" t="s">
        <v>5191</v>
      </c>
      <c r="B305" s="15" t="s">
        <v>22936</v>
      </c>
      <c r="C305" s="15" t="s">
        <v>21887</v>
      </c>
      <c r="D305" s="15" t="s">
        <v>963</v>
      </c>
      <c r="E305" s="839">
        <v>0.01</v>
      </c>
      <c r="F305" s="15" t="s">
        <v>22937</v>
      </c>
      <c r="G305" s="15" t="s">
        <v>22937</v>
      </c>
      <c r="H305" s="15" t="s">
        <v>21989</v>
      </c>
      <c r="I305" s="15" t="s">
        <v>22938</v>
      </c>
      <c r="J305" s="15" t="s">
        <v>22939</v>
      </c>
    </row>
    <row r="306" spans="1:10" ht="140.25" x14ac:dyDescent="0.2">
      <c r="A306" s="427" t="s">
        <v>9023</v>
      </c>
      <c r="B306" s="15" t="s">
        <v>22940</v>
      </c>
      <c r="C306" s="15" t="s">
        <v>21887</v>
      </c>
      <c r="D306" s="15" t="s">
        <v>963</v>
      </c>
      <c r="E306" s="839">
        <v>1</v>
      </c>
      <c r="F306" s="15" t="s">
        <v>22941</v>
      </c>
      <c r="G306" s="15" t="s">
        <v>22942</v>
      </c>
      <c r="H306" s="15" t="s">
        <v>22125</v>
      </c>
      <c r="I306" s="15" t="s">
        <v>22126</v>
      </c>
      <c r="J306" s="15" t="s">
        <v>22943</v>
      </c>
    </row>
    <row r="307" spans="1:10" ht="127.5" x14ac:dyDescent="0.2">
      <c r="A307" s="427" t="s">
        <v>9027</v>
      </c>
      <c r="B307" s="15" t="s">
        <v>22944</v>
      </c>
      <c r="C307" s="15" t="s">
        <v>21887</v>
      </c>
      <c r="D307" s="15" t="s">
        <v>963</v>
      </c>
      <c r="E307" s="839">
        <v>1.5790999999999999</v>
      </c>
      <c r="F307" s="15" t="s">
        <v>22945</v>
      </c>
      <c r="G307" s="15" t="s">
        <v>22946</v>
      </c>
      <c r="H307" s="15" t="s">
        <v>22947</v>
      </c>
      <c r="I307" s="15" t="s">
        <v>22947</v>
      </c>
      <c r="J307" s="15" t="s">
        <v>22948</v>
      </c>
    </row>
    <row r="308" spans="1:10" ht="102" x14ac:dyDescent="0.2">
      <c r="A308" s="427" t="s">
        <v>9031</v>
      </c>
      <c r="B308" s="15" t="s">
        <v>22949</v>
      </c>
      <c r="C308" s="15" t="s">
        <v>21887</v>
      </c>
      <c r="D308" s="15" t="s">
        <v>963</v>
      </c>
      <c r="E308" s="839">
        <v>0.5</v>
      </c>
      <c r="F308" s="15" t="s">
        <v>22950</v>
      </c>
      <c r="G308" s="15" t="s">
        <v>22950</v>
      </c>
      <c r="H308" s="15" t="s">
        <v>21821</v>
      </c>
      <c r="I308" s="15" t="s">
        <v>22951</v>
      </c>
      <c r="J308" s="15" t="s">
        <v>22952</v>
      </c>
    </row>
    <row r="309" spans="1:10" ht="89.25" x14ac:dyDescent="0.2">
      <c r="A309" s="427" t="s">
        <v>9034</v>
      </c>
      <c r="B309" s="15" t="s">
        <v>22953</v>
      </c>
      <c r="C309" s="15" t="s">
        <v>21887</v>
      </c>
      <c r="D309" s="15" t="s">
        <v>963</v>
      </c>
      <c r="E309" s="839">
        <v>0.2</v>
      </c>
      <c r="F309" s="15" t="s">
        <v>22954</v>
      </c>
      <c r="G309" s="15" t="s">
        <v>22954</v>
      </c>
      <c r="H309" s="15" t="s">
        <v>21821</v>
      </c>
      <c r="I309" s="15" t="s">
        <v>21821</v>
      </c>
      <c r="J309" s="15" t="s">
        <v>22955</v>
      </c>
    </row>
    <row r="310" spans="1:10" ht="140.25" x14ac:dyDescent="0.2">
      <c r="A310" s="427" t="s">
        <v>9037</v>
      </c>
      <c r="B310" s="15" t="s">
        <v>22956</v>
      </c>
      <c r="C310" s="15" t="s">
        <v>21887</v>
      </c>
      <c r="D310" s="15" t="s">
        <v>963</v>
      </c>
      <c r="E310" s="839">
        <v>0.5</v>
      </c>
      <c r="F310" s="802" t="s">
        <v>22957</v>
      </c>
      <c r="G310" s="15" t="s">
        <v>22958</v>
      </c>
      <c r="H310" s="15" t="s">
        <v>22125</v>
      </c>
      <c r="I310" s="15" t="s">
        <v>22126</v>
      </c>
      <c r="J310" s="15" t="s">
        <v>22955</v>
      </c>
    </row>
    <row r="311" spans="1:10" ht="127.5" x14ac:dyDescent="0.2">
      <c r="A311" s="427" t="s">
        <v>9040</v>
      </c>
      <c r="B311" s="15" t="s">
        <v>22959</v>
      </c>
      <c r="C311" s="15" t="s">
        <v>21887</v>
      </c>
      <c r="D311" s="15" t="s">
        <v>963</v>
      </c>
      <c r="E311" s="839">
        <v>3</v>
      </c>
      <c r="F311" s="15" t="s">
        <v>22960</v>
      </c>
      <c r="G311" s="15" t="s">
        <v>22960</v>
      </c>
      <c r="H311" s="15" t="s">
        <v>22961</v>
      </c>
      <c r="I311" s="15" t="s">
        <v>22962</v>
      </c>
      <c r="J311" s="15" t="s">
        <v>22935</v>
      </c>
    </row>
    <row r="312" spans="1:10" ht="127.5" x14ac:dyDescent="0.2">
      <c r="A312" s="427" t="s">
        <v>9045</v>
      </c>
      <c r="B312" s="15" t="s">
        <v>22963</v>
      </c>
      <c r="C312" s="15" t="s">
        <v>21887</v>
      </c>
      <c r="D312" s="15" t="s">
        <v>963</v>
      </c>
      <c r="E312" s="839">
        <v>1.5</v>
      </c>
      <c r="F312" s="15" t="s">
        <v>22964</v>
      </c>
      <c r="G312" s="15" t="s">
        <v>22964</v>
      </c>
      <c r="H312" s="15" t="s">
        <v>22961</v>
      </c>
      <c r="I312" s="15" t="s">
        <v>22965</v>
      </c>
      <c r="J312" s="15" t="s">
        <v>22966</v>
      </c>
    </row>
    <row r="313" spans="1:10" ht="216.75" x14ac:dyDescent="0.2">
      <c r="A313" s="427" t="s">
        <v>9048</v>
      </c>
      <c r="B313" s="15" t="s">
        <v>22967</v>
      </c>
      <c r="C313" s="15" t="s">
        <v>21887</v>
      </c>
      <c r="D313" s="15" t="s">
        <v>963</v>
      </c>
      <c r="E313" s="839">
        <v>6</v>
      </c>
      <c r="F313" s="15" t="s">
        <v>22968</v>
      </c>
      <c r="G313" s="15" t="s">
        <v>22969</v>
      </c>
      <c r="H313" s="15" t="s">
        <v>22970</v>
      </c>
      <c r="I313" s="15" t="s">
        <v>22971</v>
      </c>
      <c r="J313" s="15" t="s">
        <v>22935</v>
      </c>
    </row>
    <row r="314" spans="1:10" ht="140.25" x14ac:dyDescent="0.2">
      <c r="A314" s="427" t="s">
        <v>9051</v>
      </c>
      <c r="B314" s="15" t="s">
        <v>22972</v>
      </c>
      <c r="C314" s="15" t="s">
        <v>21887</v>
      </c>
      <c r="D314" s="15" t="s">
        <v>963</v>
      </c>
      <c r="E314" s="839">
        <v>2</v>
      </c>
      <c r="F314" s="15" t="s">
        <v>22973</v>
      </c>
      <c r="G314" s="15" t="s">
        <v>22974</v>
      </c>
      <c r="H314" s="15" t="s">
        <v>22125</v>
      </c>
      <c r="I314" s="15" t="s">
        <v>22126</v>
      </c>
      <c r="J314" s="15" t="s">
        <v>22935</v>
      </c>
    </row>
    <row r="315" spans="1:10" ht="114.75" x14ac:dyDescent="0.2">
      <c r="A315" s="427" t="s">
        <v>9053</v>
      </c>
      <c r="B315" s="15" t="s">
        <v>22975</v>
      </c>
      <c r="C315" s="15" t="s">
        <v>21887</v>
      </c>
      <c r="D315" s="15" t="s">
        <v>963</v>
      </c>
      <c r="E315" s="839">
        <v>1</v>
      </c>
      <c r="F315" s="15" t="s">
        <v>22976</v>
      </c>
      <c r="G315" s="15" t="s">
        <v>22976</v>
      </c>
      <c r="H315" s="15" t="s">
        <v>22961</v>
      </c>
      <c r="I315" s="15" t="s">
        <v>22977</v>
      </c>
      <c r="J315" s="15" t="s">
        <v>22952</v>
      </c>
    </row>
    <row r="316" spans="1:10" ht="242.25" x14ac:dyDescent="0.2">
      <c r="A316" s="427" t="s">
        <v>9057</v>
      </c>
      <c r="B316" s="15" t="s">
        <v>22978</v>
      </c>
      <c r="C316" s="15" t="s">
        <v>21887</v>
      </c>
      <c r="D316" s="15" t="s">
        <v>963</v>
      </c>
      <c r="E316" s="839">
        <v>0.01</v>
      </c>
      <c r="F316" s="15" t="s">
        <v>22979</v>
      </c>
      <c r="G316" s="15" t="s">
        <v>22979</v>
      </c>
      <c r="H316" s="15" t="s">
        <v>22980</v>
      </c>
      <c r="I316" s="15" t="s">
        <v>22981</v>
      </c>
      <c r="J316" s="15" t="s">
        <v>22982</v>
      </c>
    </row>
    <row r="317" spans="1:10" ht="204" x14ac:dyDescent="0.2">
      <c r="A317" s="427" t="s">
        <v>9061</v>
      </c>
      <c r="B317" s="15" t="s">
        <v>22983</v>
      </c>
      <c r="C317" s="15" t="s">
        <v>21887</v>
      </c>
      <c r="D317" s="15" t="s">
        <v>963</v>
      </c>
      <c r="E317" s="839">
        <v>0.01</v>
      </c>
      <c r="F317" s="15" t="s">
        <v>22984</v>
      </c>
      <c r="G317" s="15" t="s">
        <v>22985</v>
      </c>
      <c r="H317" s="15" t="s">
        <v>22986</v>
      </c>
      <c r="I317" s="15" t="s">
        <v>22987</v>
      </c>
      <c r="J317" s="15" t="s">
        <v>22988</v>
      </c>
    </row>
    <row r="318" spans="1:10" ht="204" x14ac:dyDescent="0.2">
      <c r="A318" s="427" t="s">
        <v>9063</v>
      </c>
      <c r="B318" s="15" t="s">
        <v>22989</v>
      </c>
      <c r="C318" s="15" t="s">
        <v>21887</v>
      </c>
      <c r="D318" s="15" t="s">
        <v>963</v>
      </c>
      <c r="E318" s="839">
        <v>0.01</v>
      </c>
      <c r="F318" s="15" t="s">
        <v>22990</v>
      </c>
      <c r="G318" s="15" t="s">
        <v>22990</v>
      </c>
      <c r="H318" s="15" t="s">
        <v>22991</v>
      </c>
      <c r="I318" s="15" t="s">
        <v>22992</v>
      </c>
      <c r="J318" s="15" t="s">
        <v>22993</v>
      </c>
    </row>
    <row r="319" spans="1:10" ht="204" x14ac:dyDescent="0.2">
      <c r="A319" s="427" t="s">
        <v>9065</v>
      </c>
      <c r="B319" s="15" t="s">
        <v>22994</v>
      </c>
      <c r="C319" s="15" t="s">
        <v>21887</v>
      </c>
      <c r="D319" s="15" t="s">
        <v>963</v>
      </c>
      <c r="E319" s="839">
        <v>0.01</v>
      </c>
      <c r="F319" s="15" t="s">
        <v>22995</v>
      </c>
      <c r="G319" s="15" t="s">
        <v>22996</v>
      </c>
      <c r="H319" s="15" t="s">
        <v>22582</v>
      </c>
      <c r="I319" s="15" t="s">
        <v>22751</v>
      </c>
      <c r="J319" s="15" t="s">
        <v>22997</v>
      </c>
    </row>
    <row r="320" spans="1:10" ht="63.75" x14ac:dyDescent="0.2">
      <c r="A320" s="427" t="s">
        <v>9068</v>
      </c>
      <c r="B320" s="15" t="s">
        <v>22998</v>
      </c>
      <c r="C320" s="15" t="s">
        <v>21887</v>
      </c>
      <c r="D320" s="15" t="s">
        <v>963</v>
      </c>
      <c r="E320" s="839">
        <v>0.05</v>
      </c>
      <c r="F320" s="15" t="s">
        <v>22999</v>
      </c>
      <c r="G320" s="15" t="s">
        <v>22999</v>
      </c>
      <c r="H320" s="15" t="s">
        <v>22854</v>
      </c>
      <c r="I320" s="15" t="s">
        <v>23000</v>
      </c>
      <c r="J320" s="15" t="s">
        <v>23001</v>
      </c>
    </row>
    <row r="321" spans="1:10" ht="102" x14ac:dyDescent="0.2">
      <c r="A321" s="427" t="s">
        <v>13131</v>
      </c>
      <c r="B321" s="15" t="s">
        <v>23002</v>
      </c>
      <c r="C321" s="15" t="s">
        <v>21887</v>
      </c>
      <c r="D321" s="15" t="s">
        <v>963</v>
      </c>
      <c r="E321" s="846">
        <v>0.02</v>
      </c>
      <c r="F321" s="15" t="s">
        <v>23003</v>
      </c>
      <c r="G321" s="15" t="s">
        <v>23004</v>
      </c>
      <c r="H321" s="15" t="s">
        <v>22991</v>
      </c>
      <c r="I321" s="15" t="s">
        <v>23005</v>
      </c>
      <c r="J321" s="15" t="s">
        <v>23006</v>
      </c>
    </row>
    <row r="322" spans="1:10" ht="63.75" x14ac:dyDescent="0.2">
      <c r="A322" s="427" t="s">
        <v>13135</v>
      </c>
      <c r="B322" s="15" t="s">
        <v>23007</v>
      </c>
      <c r="C322" s="15" t="s">
        <v>21887</v>
      </c>
      <c r="D322" s="15" t="s">
        <v>963</v>
      </c>
      <c r="E322" s="839">
        <v>0.39</v>
      </c>
      <c r="F322" s="15" t="s">
        <v>23008</v>
      </c>
      <c r="G322" s="15" t="s">
        <v>23008</v>
      </c>
      <c r="H322" s="15" t="s">
        <v>22763</v>
      </c>
      <c r="I322" s="15" t="s">
        <v>23000</v>
      </c>
      <c r="J322" s="15" t="s">
        <v>23009</v>
      </c>
    </row>
    <row r="323" spans="1:10" ht="127.5" x14ac:dyDescent="0.2">
      <c r="A323" s="427" t="s">
        <v>13139</v>
      </c>
      <c r="B323" s="15" t="s">
        <v>23010</v>
      </c>
      <c r="C323" s="15" t="s">
        <v>21887</v>
      </c>
      <c r="D323" s="15" t="s">
        <v>963</v>
      </c>
      <c r="E323" s="839">
        <v>0.03</v>
      </c>
      <c r="F323" s="15" t="s">
        <v>23011</v>
      </c>
      <c r="G323" s="15" t="s">
        <v>23012</v>
      </c>
      <c r="H323" s="15" t="s">
        <v>23013</v>
      </c>
      <c r="I323" s="15" t="s">
        <v>23014</v>
      </c>
      <c r="J323" s="15" t="s">
        <v>23015</v>
      </c>
    </row>
    <row r="324" spans="1:10" ht="242.25" x14ac:dyDescent="0.2">
      <c r="A324" s="427" t="s">
        <v>13142</v>
      </c>
      <c r="B324" s="15" t="s">
        <v>23016</v>
      </c>
      <c r="C324" s="15" t="s">
        <v>21887</v>
      </c>
      <c r="D324" s="15" t="s">
        <v>963</v>
      </c>
      <c r="E324" s="839">
        <v>0.01</v>
      </c>
      <c r="F324" s="15" t="s">
        <v>23017</v>
      </c>
      <c r="G324" s="15" t="s">
        <v>23018</v>
      </c>
      <c r="H324" s="15" t="s">
        <v>23019</v>
      </c>
      <c r="I324" s="15" t="s">
        <v>23020</v>
      </c>
      <c r="J324" s="15" t="s">
        <v>23021</v>
      </c>
    </row>
    <row r="325" spans="1:10" ht="127.5" x14ac:dyDescent="0.2">
      <c r="A325" s="427">
        <v>29</v>
      </c>
      <c r="B325" s="15" t="s">
        <v>23022</v>
      </c>
      <c r="C325" s="15" t="s">
        <v>21887</v>
      </c>
      <c r="D325" s="15" t="s">
        <v>963</v>
      </c>
      <c r="E325" s="839">
        <v>0.02</v>
      </c>
      <c r="F325" s="15" t="s">
        <v>23023</v>
      </c>
      <c r="G325" s="15" t="s">
        <v>23023</v>
      </c>
      <c r="H325" s="15" t="s">
        <v>22231</v>
      </c>
      <c r="I325" s="15" t="s">
        <v>22232</v>
      </c>
      <c r="J325" s="15" t="s">
        <v>23024</v>
      </c>
    </row>
    <row r="326" spans="1:10" ht="216.75" x14ac:dyDescent="0.2">
      <c r="A326" s="427" t="s">
        <v>13147</v>
      </c>
      <c r="B326" s="15" t="s">
        <v>23025</v>
      </c>
      <c r="C326" s="15" t="s">
        <v>21887</v>
      </c>
      <c r="D326" s="15" t="s">
        <v>963</v>
      </c>
      <c r="E326" s="839">
        <v>0.01</v>
      </c>
      <c r="F326" s="15" t="s">
        <v>23026</v>
      </c>
      <c r="G326" s="15" t="s">
        <v>23027</v>
      </c>
      <c r="H326" s="15" t="s">
        <v>22262</v>
      </c>
      <c r="I326" s="15" t="s">
        <v>23028</v>
      </c>
      <c r="J326" s="15" t="s">
        <v>23029</v>
      </c>
    </row>
    <row r="327" spans="1:10" ht="89.25" x14ac:dyDescent="0.2">
      <c r="A327" s="427" t="s">
        <v>13150</v>
      </c>
      <c r="B327" s="15" t="s">
        <v>23030</v>
      </c>
      <c r="C327" s="15" t="s">
        <v>21887</v>
      </c>
      <c r="D327" s="15" t="s">
        <v>963</v>
      </c>
      <c r="E327" s="839">
        <v>0.1</v>
      </c>
      <c r="F327" s="15" t="s">
        <v>23031</v>
      </c>
      <c r="G327" s="15" t="s">
        <v>23031</v>
      </c>
      <c r="H327" s="15" t="s">
        <v>269</v>
      </c>
      <c r="I327" s="15" t="s">
        <v>23032</v>
      </c>
      <c r="J327" s="15" t="s">
        <v>23033</v>
      </c>
    </row>
    <row r="328" spans="1:10" ht="63.75" x14ac:dyDescent="0.2">
      <c r="A328" s="427" t="s">
        <v>13151</v>
      </c>
      <c r="B328" s="15" t="s">
        <v>23034</v>
      </c>
      <c r="C328" s="15" t="s">
        <v>21887</v>
      </c>
      <c r="D328" s="15" t="s">
        <v>963</v>
      </c>
      <c r="E328" s="846">
        <v>0.08</v>
      </c>
      <c r="F328" s="15" t="s">
        <v>23035</v>
      </c>
      <c r="G328" s="15" t="s">
        <v>23035</v>
      </c>
      <c r="H328" s="15" t="s">
        <v>23036</v>
      </c>
      <c r="I328" s="15" t="s">
        <v>23037</v>
      </c>
      <c r="J328" s="15" t="s">
        <v>23038</v>
      </c>
    </row>
    <row r="329" spans="1:10" ht="89.25" x14ac:dyDescent="0.2">
      <c r="A329" s="427" t="s">
        <v>13152</v>
      </c>
      <c r="B329" s="15" t="s">
        <v>23039</v>
      </c>
      <c r="C329" s="15" t="s">
        <v>21887</v>
      </c>
      <c r="D329" s="15" t="s">
        <v>963</v>
      </c>
      <c r="E329" s="839">
        <v>3.5</v>
      </c>
      <c r="F329" s="15" t="s">
        <v>23040</v>
      </c>
      <c r="G329" s="15" t="s">
        <v>23031</v>
      </c>
      <c r="H329" s="15" t="s">
        <v>23041</v>
      </c>
      <c r="I329" s="15" t="s">
        <v>23042</v>
      </c>
      <c r="J329" s="15" t="s">
        <v>23043</v>
      </c>
    </row>
    <row r="330" spans="1:10" ht="242.25" x14ac:dyDescent="0.2">
      <c r="A330" s="427" t="s">
        <v>13154</v>
      </c>
      <c r="B330" s="15" t="s">
        <v>23044</v>
      </c>
      <c r="C330" s="15" t="s">
        <v>21887</v>
      </c>
      <c r="D330" s="15" t="s">
        <v>963</v>
      </c>
      <c r="E330" s="839">
        <v>0.05</v>
      </c>
      <c r="F330" s="15" t="s">
        <v>23045</v>
      </c>
      <c r="G330" s="15" t="s">
        <v>23046</v>
      </c>
      <c r="H330" s="15" t="s">
        <v>23047</v>
      </c>
      <c r="I330" s="15" t="s">
        <v>23048</v>
      </c>
      <c r="J330" s="15" t="s">
        <v>23049</v>
      </c>
    </row>
    <row r="331" spans="1:10" ht="114.75" x14ac:dyDescent="0.2">
      <c r="A331" s="427" t="s">
        <v>13157</v>
      </c>
      <c r="B331" s="15" t="s">
        <v>23050</v>
      </c>
      <c r="C331" s="15" t="s">
        <v>21887</v>
      </c>
      <c r="D331" s="15" t="s">
        <v>963</v>
      </c>
      <c r="E331" s="839">
        <v>0.25</v>
      </c>
      <c r="F331" s="15" t="s">
        <v>23051</v>
      </c>
      <c r="G331" s="15" t="s">
        <v>23051</v>
      </c>
      <c r="H331" s="15" t="s">
        <v>22803</v>
      </c>
      <c r="I331" s="15" t="s">
        <v>22176</v>
      </c>
      <c r="J331" s="15" t="s">
        <v>23052</v>
      </c>
    </row>
    <row r="332" spans="1:10" ht="63.75" x14ac:dyDescent="0.2">
      <c r="A332" s="427" t="s">
        <v>13159</v>
      </c>
      <c r="B332" s="15" t="s">
        <v>23053</v>
      </c>
      <c r="C332" s="15" t="s">
        <v>21887</v>
      </c>
      <c r="D332" s="15" t="s">
        <v>963</v>
      </c>
      <c r="E332" s="839">
        <v>0.25</v>
      </c>
      <c r="F332" s="15" t="s">
        <v>23054</v>
      </c>
      <c r="G332" s="15" t="s">
        <v>23055</v>
      </c>
      <c r="H332" s="15" t="s">
        <v>22803</v>
      </c>
      <c r="I332" s="15" t="s">
        <v>22803</v>
      </c>
      <c r="J332" s="15" t="s">
        <v>23056</v>
      </c>
    </row>
    <row r="333" spans="1:10" ht="51" x14ac:dyDescent="0.2">
      <c r="A333" s="427" t="s">
        <v>13161</v>
      </c>
      <c r="B333" s="15" t="s">
        <v>23057</v>
      </c>
      <c r="C333" s="15" t="s">
        <v>21887</v>
      </c>
      <c r="D333" s="15" t="s">
        <v>963</v>
      </c>
      <c r="E333" s="839">
        <v>0.02</v>
      </c>
      <c r="F333" s="15" t="s">
        <v>23058</v>
      </c>
      <c r="G333" s="15" t="s">
        <v>23059</v>
      </c>
      <c r="H333" s="15" t="s">
        <v>23060</v>
      </c>
      <c r="I333" s="15" t="s">
        <v>23060</v>
      </c>
      <c r="J333" s="15" t="s">
        <v>22952</v>
      </c>
    </row>
    <row r="334" spans="1:10" ht="76.5" x14ac:dyDescent="0.2">
      <c r="A334" s="427" t="s">
        <v>13163</v>
      </c>
      <c r="B334" s="15" t="s">
        <v>23061</v>
      </c>
      <c r="C334" s="15" t="s">
        <v>21887</v>
      </c>
      <c r="D334" s="15" t="s">
        <v>963</v>
      </c>
      <c r="E334" s="839">
        <v>0.02</v>
      </c>
      <c r="F334" s="15" t="s">
        <v>23062</v>
      </c>
      <c r="G334" s="15" t="s">
        <v>23062</v>
      </c>
      <c r="H334" s="15" t="s">
        <v>22180</v>
      </c>
      <c r="I334" s="15" t="s">
        <v>23063</v>
      </c>
      <c r="J334" s="15" t="s">
        <v>23056</v>
      </c>
    </row>
    <row r="335" spans="1:10" ht="178.5" x14ac:dyDescent="0.2">
      <c r="A335" s="427" t="s">
        <v>13165</v>
      </c>
      <c r="B335" s="15" t="s">
        <v>23064</v>
      </c>
      <c r="C335" s="15" t="s">
        <v>21887</v>
      </c>
      <c r="D335" s="15" t="s">
        <v>963</v>
      </c>
      <c r="E335" s="839">
        <v>0.01</v>
      </c>
      <c r="F335" s="15" t="s">
        <v>23065</v>
      </c>
      <c r="G335" s="15" t="s">
        <v>23066</v>
      </c>
      <c r="H335" s="15" t="s">
        <v>22125</v>
      </c>
      <c r="I335" s="802" t="s">
        <v>22518</v>
      </c>
      <c r="J335" s="15" t="s">
        <v>23067</v>
      </c>
    </row>
    <row r="336" spans="1:10" ht="76.5" x14ac:dyDescent="0.2">
      <c r="A336" s="427" t="s">
        <v>13166</v>
      </c>
      <c r="B336" s="15" t="s">
        <v>23068</v>
      </c>
      <c r="C336" s="15" t="s">
        <v>21887</v>
      </c>
      <c r="D336" s="15" t="s">
        <v>963</v>
      </c>
      <c r="E336" s="839">
        <v>0.01</v>
      </c>
      <c r="F336" s="15" t="s">
        <v>23069</v>
      </c>
      <c r="G336" s="15" t="s">
        <v>23070</v>
      </c>
      <c r="H336" s="15" t="s">
        <v>23071</v>
      </c>
      <c r="I336" s="15" t="s">
        <v>23071</v>
      </c>
      <c r="J336" s="15" t="s">
        <v>23072</v>
      </c>
    </row>
    <row r="337" spans="1:10" ht="89.25" x14ac:dyDescent="0.2">
      <c r="A337" s="427" t="s">
        <v>13168</v>
      </c>
      <c r="B337" s="15" t="s">
        <v>23073</v>
      </c>
      <c r="C337" s="15" t="s">
        <v>21887</v>
      </c>
      <c r="D337" s="15" t="s">
        <v>963</v>
      </c>
      <c r="E337" s="839">
        <v>0.08</v>
      </c>
      <c r="F337" s="15" t="s">
        <v>23074</v>
      </c>
      <c r="G337" s="15" t="s">
        <v>23074</v>
      </c>
      <c r="H337" s="15" t="s">
        <v>21834</v>
      </c>
      <c r="I337" s="15" t="s">
        <v>23075</v>
      </c>
      <c r="J337" s="15" t="s">
        <v>23076</v>
      </c>
    </row>
    <row r="338" spans="1:10" ht="114.75" x14ac:dyDescent="0.2">
      <c r="A338" s="427" t="s">
        <v>13172</v>
      </c>
      <c r="B338" s="15" t="s">
        <v>23077</v>
      </c>
      <c r="C338" s="15" t="s">
        <v>21887</v>
      </c>
      <c r="D338" s="15" t="s">
        <v>963</v>
      </c>
      <c r="E338" s="839">
        <v>0.01</v>
      </c>
      <c r="F338" s="15" t="s">
        <v>23078</v>
      </c>
      <c r="G338" s="15" t="s">
        <v>23078</v>
      </c>
      <c r="H338" s="15" t="s">
        <v>23079</v>
      </c>
      <c r="I338" s="15" t="s">
        <v>23080</v>
      </c>
      <c r="J338" s="15" t="s">
        <v>23081</v>
      </c>
    </row>
    <row r="339" spans="1:10" ht="114.75" x14ac:dyDescent="0.2">
      <c r="A339" s="427" t="s">
        <v>23082</v>
      </c>
      <c r="B339" s="15" t="s">
        <v>23083</v>
      </c>
      <c r="C339" s="15" t="s">
        <v>21887</v>
      </c>
      <c r="D339" s="15" t="s">
        <v>963</v>
      </c>
      <c r="E339" s="839">
        <v>0.02</v>
      </c>
      <c r="F339" s="15" t="s">
        <v>23084</v>
      </c>
      <c r="G339" s="15" t="s">
        <v>23084</v>
      </c>
      <c r="H339" s="15" t="s">
        <v>23085</v>
      </c>
      <c r="I339" s="15" t="s">
        <v>22327</v>
      </c>
      <c r="J339" s="15" t="s">
        <v>22952</v>
      </c>
    </row>
    <row r="340" spans="1:10" ht="114.75" x14ac:dyDescent="0.2">
      <c r="A340" s="427" t="s">
        <v>23086</v>
      </c>
      <c r="B340" s="15" t="s">
        <v>23087</v>
      </c>
      <c r="C340" s="15" t="s">
        <v>21887</v>
      </c>
      <c r="D340" s="15" t="s">
        <v>963</v>
      </c>
      <c r="E340" s="839">
        <v>1</v>
      </c>
      <c r="F340" s="15" t="s">
        <v>23088</v>
      </c>
      <c r="G340" s="15" t="s">
        <v>23089</v>
      </c>
      <c r="H340" s="15" t="s">
        <v>23090</v>
      </c>
      <c r="I340" s="15" t="s">
        <v>23091</v>
      </c>
      <c r="J340" s="15" t="s">
        <v>23092</v>
      </c>
    </row>
    <row r="341" spans="1:10" ht="102" x14ac:dyDescent="0.2">
      <c r="A341" s="427" t="s">
        <v>23093</v>
      </c>
      <c r="B341" s="15" t="s">
        <v>23094</v>
      </c>
      <c r="C341" s="15" t="s">
        <v>21887</v>
      </c>
      <c r="D341" s="15" t="s">
        <v>963</v>
      </c>
      <c r="E341" s="839">
        <v>0.02</v>
      </c>
      <c r="F341" s="15" t="s">
        <v>23095</v>
      </c>
      <c r="G341" s="15" t="s">
        <v>23096</v>
      </c>
      <c r="H341" s="15" t="s">
        <v>23097</v>
      </c>
      <c r="I341" s="15" t="s">
        <v>23098</v>
      </c>
      <c r="J341" s="15" t="s">
        <v>23092</v>
      </c>
    </row>
    <row r="342" spans="1:10" ht="114.75" x14ac:dyDescent="0.2">
      <c r="A342" s="427" t="s">
        <v>23099</v>
      </c>
      <c r="B342" s="15" t="s">
        <v>23100</v>
      </c>
      <c r="C342" s="15" t="s">
        <v>21887</v>
      </c>
      <c r="D342" s="15" t="s">
        <v>963</v>
      </c>
      <c r="E342" s="839">
        <v>0.02</v>
      </c>
      <c r="F342" s="15" t="s">
        <v>23101</v>
      </c>
      <c r="G342" s="15" t="s">
        <v>23102</v>
      </c>
      <c r="H342" s="802" t="s">
        <v>22015</v>
      </c>
      <c r="I342" s="15" t="s">
        <v>22099</v>
      </c>
      <c r="J342" s="15" t="s">
        <v>23103</v>
      </c>
    </row>
    <row r="343" spans="1:10" ht="114.75" x14ac:dyDescent="0.2">
      <c r="A343" s="427" t="s">
        <v>23104</v>
      </c>
      <c r="B343" s="15" t="s">
        <v>23105</v>
      </c>
      <c r="C343" s="15" t="s">
        <v>21887</v>
      </c>
      <c r="D343" s="15" t="s">
        <v>963</v>
      </c>
      <c r="E343" s="839">
        <v>0.02</v>
      </c>
      <c r="F343" s="15" t="s">
        <v>23106</v>
      </c>
      <c r="G343" s="15" t="s">
        <v>23106</v>
      </c>
      <c r="H343" s="15" t="s">
        <v>23107</v>
      </c>
      <c r="I343" s="15" t="s">
        <v>22557</v>
      </c>
      <c r="J343" s="15" t="s">
        <v>22519</v>
      </c>
    </row>
    <row r="344" spans="1:10" ht="127.5" x14ac:dyDescent="0.2">
      <c r="A344" s="427" t="s">
        <v>23108</v>
      </c>
      <c r="B344" s="15" t="s">
        <v>23109</v>
      </c>
      <c r="C344" s="15" t="s">
        <v>21887</v>
      </c>
      <c r="D344" s="15" t="s">
        <v>963</v>
      </c>
      <c r="E344" s="839">
        <v>0.28000000000000003</v>
      </c>
      <c r="F344" s="15" t="s">
        <v>23110</v>
      </c>
      <c r="G344" s="15" t="s">
        <v>23110</v>
      </c>
      <c r="H344" s="15" t="s">
        <v>23111</v>
      </c>
      <c r="I344" s="15" t="s">
        <v>22807</v>
      </c>
      <c r="J344" s="15" t="s">
        <v>23092</v>
      </c>
    </row>
    <row r="345" spans="1:10" ht="114.75" x14ac:dyDescent="0.2">
      <c r="A345" s="427" t="s">
        <v>23112</v>
      </c>
      <c r="B345" s="15" t="s">
        <v>23113</v>
      </c>
      <c r="C345" s="15" t="s">
        <v>21887</v>
      </c>
      <c r="D345" s="15" t="s">
        <v>963</v>
      </c>
      <c r="E345" s="839">
        <v>0.12</v>
      </c>
      <c r="F345" s="15" t="s">
        <v>23114</v>
      </c>
      <c r="G345" s="15" t="s">
        <v>23114</v>
      </c>
      <c r="H345" s="15" t="s">
        <v>23115</v>
      </c>
      <c r="I345" s="15" t="s">
        <v>23116</v>
      </c>
      <c r="J345" s="15" t="s">
        <v>23092</v>
      </c>
    </row>
    <row r="346" spans="1:10" ht="63.75" x14ac:dyDescent="0.2">
      <c r="A346" s="427" t="s">
        <v>9615</v>
      </c>
      <c r="B346" s="15" t="s">
        <v>23117</v>
      </c>
      <c r="C346" s="15" t="s">
        <v>21887</v>
      </c>
      <c r="D346" s="15" t="s">
        <v>963</v>
      </c>
      <c r="E346" s="839">
        <v>0.2</v>
      </c>
      <c r="F346" s="15" t="s">
        <v>23118</v>
      </c>
      <c r="G346" s="15" t="s">
        <v>23118</v>
      </c>
      <c r="H346" s="15" t="s">
        <v>23119</v>
      </c>
      <c r="I346" s="15" t="s">
        <v>23119</v>
      </c>
      <c r="J346" s="15" t="s">
        <v>23120</v>
      </c>
    </row>
    <row r="347" spans="1:10" ht="114.75" x14ac:dyDescent="0.2">
      <c r="A347" s="427">
        <v>51</v>
      </c>
      <c r="B347" s="15" t="s">
        <v>23121</v>
      </c>
      <c r="C347" s="15" t="s">
        <v>21887</v>
      </c>
      <c r="D347" s="15" t="s">
        <v>963</v>
      </c>
      <c r="E347" s="839">
        <v>0.03</v>
      </c>
      <c r="F347" s="15" t="s">
        <v>23122</v>
      </c>
      <c r="G347" s="15" t="s">
        <v>23123</v>
      </c>
      <c r="H347" s="15" t="s">
        <v>22015</v>
      </c>
      <c r="I347" s="15" t="s">
        <v>22099</v>
      </c>
      <c r="J347" s="15" t="s">
        <v>23124</v>
      </c>
    </row>
    <row r="348" spans="1:10" ht="102" x14ac:dyDescent="0.2">
      <c r="A348" s="427" t="s">
        <v>13841</v>
      </c>
      <c r="B348" s="15" t="s">
        <v>23125</v>
      </c>
      <c r="C348" s="15" t="s">
        <v>21887</v>
      </c>
      <c r="D348" s="15" t="s">
        <v>963</v>
      </c>
      <c r="E348" s="839">
        <v>2.5000000000000001E-2</v>
      </c>
      <c r="F348" s="15" t="s">
        <v>23126</v>
      </c>
      <c r="G348" s="15" t="s">
        <v>23127</v>
      </c>
      <c r="H348" s="15" t="s">
        <v>23128</v>
      </c>
      <c r="I348" s="15" t="s">
        <v>23129</v>
      </c>
      <c r="J348" s="15" t="s">
        <v>23130</v>
      </c>
    </row>
    <row r="349" spans="1:10" ht="76.5" x14ac:dyDescent="0.2">
      <c r="A349" s="427" t="s">
        <v>13845</v>
      </c>
      <c r="B349" s="15" t="s">
        <v>23131</v>
      </c>
      <c r="C349" s="15" t="s">
        <v>21887</v>
      </c>
      <c r="D349" s="15" t="s">
        <v>963</v>
      </c>
      <c r="E349" s="839">
        <v>0.02</v>
      </c>
      <c r="F349" s="15" t="s">
        <v>23132</v>
      </c>
      <c r="G349" s="15" t="s">
        <v>23132</v>
      </c>
      <c r="H349" s="15" t="s">
        <v>23119</v>
      </c>
      <c r="I349" s="15" t="s">
        <v>23119</v>
      </c>
      <c r="J349" s="15" t="s">
        <v>23130</v>
      </c>
    </row>
    <row r="350" spans="1:10" ht="63.75" x14ac:dyDescent="0.2">
      <c r="A350" s="427" t="s">
        <v>13850</v>
      </c>
      <c r="B350" s="15" t="s">
        <v>23133</v>
      </c>
      <c r="C350" s="15" t="s">
        <v>21887</v>
      </c>
      <c r="D350" s="15" t="s">
        <v>963</v>
      </c>
      <c r="E350" s="839">
        <v>0.04</v>
      </c>
      <c r="F350" s="15" t="s">
        <v>23134</v>
      </c>
      <c r="G350" s="15" t="s">
        <v>23134</v>
      </c>
      <c r="H350" s="15" t="s">
        <v>23135</v>
      </c>
      <c r="I350" s="15" t="s">
        <v>23135</v>
      </c>
      <c r="J350" s="15" t="s">
        <v>23136</v>
      </c>
    </row>
    <row r="351" spans="1:10" ht="76.5" x14ac:dyDescent="0.2">
      <c r="A351" s="427" t="s">
        <v>13853</v>
      </c>
      <c r="B351" s="15" t="s">
        <v>23137</v>
      </c>
      <c r="C351" s="15" t="s">
        <v>21887</v>
      </c>
      <c r="D351" s="15" t="s">
        <v>963</v>
      </c>
      <c r="E351" s="839">
        <v>0.01</v>
      </c>
      <c r="F351" s="15" t="s">
        <v>23138</v>
      </c>
      <c r="G351" s="15" t="s">
        <v>23139</v>
      </c>
      <c r="H351" s="15" t="s">
        <v>23135</v>
      </c>
      <c r="I351" s="15" t="s">
        <v>23135</v>
      </c>
      <c r="J351" s="15" t="s">
        <v>22251</v>
      </c>
    </row>
    <row r="352" spans="1:10" ht="102" x14ac:dyDescent="0.2">
      <c r="A352" s="427" t="s">
        <v>13856</v>
      </c>
      <c r="B352" s="15" t="s">
        <v>23140</v>
      </c>
      <c r="C352" s="15" t="s">
        <v>21887</v>
      </c>
      <c r="D352" s="15" t="s">
        <v>963</v>
      </c>
      <c r="E352" s="839">
        <v>0.01</v>
      </c>
      <c r="F352" s="15" t="s">
        <v>23141</v>
      </c>
      <c r="G352" s="15" t="s">
        <v>23142</v>
      </c>
      <c r="H352" s="15" t="s">
        <v>23143</v>
      </c>
      <c r="I352" s="15" t="s">
        <v>23144</v>
      </c>
      <c r="J352" s="15" t="s">
        <v>23056</v>
      </c>
    </row>
    <row r="353" spans="1:10" ht="76.5" x14ac:dyDescent="0.2">
      <c r="A353" s="427" t="s">
        <v>23145</v>
      </c>
      <c r="B353" s="15" t="s">
        <v>23146</v>
      </c>
      <c r="C353" s="15" t="s">
        <v>21887</v>
      </c>
      <c r="D353" s="15" t="s">
        <v>963</v>
      </c>
      <c r="E353" s="839">
        <v>0.23</v>
      </c>
      <c r="F353" s="15" t="s">
        <v>23147</v>
      </c>
      <c r="G353" s="15" t="s">
        <v>23147</v>
      </c>
      <c r="H353" s="15" t="s">
        <v>23111</v>
      </c>
      <c r="I353" s="15" t="s">
        <v>23148</v>
      </c>
      <c r="J353" s="15" t="s">
        <v>23149</v>
      </c>
    </row>
    <row r="354" spans="1:10" ht="63.75" x14ac:dyDescent="0.2">
      <c r="A354" s="427" t="s">
        <v>23150</v>
      </c>
      <c r="B354" s="15" t="s">
        <v>23151</v>
      </c>
      <c r="C354" s="15" t="s">
        <v>21887</v>
      </c>
      <c r="D354" s="15" t="s">
        <v>963</v>
      </c>
      <c r="E354" s="839">
        <v>0.03</v>
      </c>
      <c r="F354" s="15" t="s">
        <v>23152</v>
      </c>
      <c r="G354" s="15" t="s">
        <v>23152</v>
      </c>
      <c r="H354" s="15" t="s">
        <v>23111</v>
      </c>
      <c r="I354" s="15" t="s">
        <v>23111</v>
      </c>
      <c r="J354" s="15" t="s">
        <v>23153</v>
      </c>
    </row>
    <row r="355" spans="1:10" ht="63.75" x14ac:dyDescent="0.2">
      <c r="A355" s="427" t="s">
        <v>23154</v>
      </c>
      <c r="B355" s="15" t="s">
        <v>23155</v>
      </c>
      <c r="C355" s="15" t="s">
        <v>21887</v>
      </c>
      <c r="D355" s="15" t="s">
        <v>963</v>
      </c>
      <c r="E355" s="839">
        <v>0.01</v>
      </c>
      <c r="F355" s="15" t="s">
        <v>23156</v>
      </c>
      <c r="G355" s="15" t="s">
        <v>23156</v>
      </c>
      <c r="H355" s="15" t="s">
        <v>23157</v>
      </c>
      <c r="I355" s="15" t="s">
        <v>23157</v>
      </c>
      <c r="J355" s="15" t="s">
        <v>23158</v>
      </c>
    </row>
    <row r="356" spans="1:10" ht="89.25" x14ac:dyDescent="0.2">
      <c r="A356" s="427" t="s">
        <v>23159</v>
      </c>
      <c r="B356" s="15" t="s">
        <v>23160</v>
      </c>
      <c r="C356" s="15" t="s">
        <v>21887</v>
      </c>
      <c r="D356" s="15" t="s">
        <v>963</v>
      </c>
      <c r="E356" s="839">
        <v>0.1</v>
      </c>
      <c r="F356" s="15" t="s">
        <v>23161</v>
      </c>
      <c r="G356" s="15" t="s">
        <v>23161</v>
      </c>
      <c r="H356" s="15" t="s">
        <v>23162</v>
      </c>
      <c r="I356" s="15" t="s">
        <v>23162</v>
      </c>
      <c r="J356" s="15" t="s">
        <v>23163</v>
      </c>
    </row>
    <row r="357" spans="1:10" ht="178.5" x14ac:dyDescent="0.2">
      <c r="A357" s="427" t="s">
        <v>23164</v>
      </c>
      <c r="B357" s="15" t="s">
        <v>23165</v>
      </c>
      <c r="C357" s="15" t="s">
        <v>21887</v>
      </c>
      <c r="D357" s="15" t="s">
        <v>963</v>
      </c>
      <c r="E357" s="839">
        <v>0.01</v>
      </c>
      <c r="F357" s="15" t="s">
        <v>23166</v>
      </c>
      <c r="G357" s="15" t="s">
        <v>23166</v>
      </c>
      <c r="H357" s="15" t="s">
        <v>23167</v>
      </c>
      <c r="I357" s="15" t="s">
        <v>23167</v>
      </c>
      <c r="J357" s="15" t="s">
        <v>23168</v>
      </c>
    </row>
    <row r="358" spans="1:10" ht="102" x14ac:dyDescent="0.2">
      <c r="A358" s="427" t="s">
        <v>23169</v>
      </c>
      <c r="B358" s="15" t="s">
        <v>23170</v>
      </c>
      <c r="C358" s="15" t="s">
        <v>21887</v>
      </c>
      <c r="D358" s="15" t="s">
        <v>963</v>
      </c>
      <c r="E358" s="839">
        <v>0.05</v>
      </c>
      <c r="F358" s="15" t="s">
        <v>23171</v>
      </c>
      <c r="G358" s="15" t="s">
        <v>23171</v>
      </c>
      <c r="H358" s="15" t="s">
        <v>22641</v>
      </c>
      <c r="I358" s="15" t="s">
        <v>22642</v>
      </c>
      <c r="J358" s="15" t="s">
        <v>23172</v>
      </c>
    </row>
    <row r="359" spans="1:10" ht="89.25" x14ac:dyDescent="0.2">
      <c r="A359" s="427" t="s">
        <v>23173</v>
      </c>
      <c r="B359" s="15" t="s">
        <v>23174</v>
      </c>
      <c r="C359" s="15" t="s">
        <v>21887</v>
      </c>
      <c r="D359" s="15" t="s">
        <v>963</v>
      </c>
      <c r="E359" s="839">
        <v>0.05</v>
      </c>
      <c r="F359" s="15" t="s">
        <v>23175</v>
      </c>
      <c r="G359" s="15" t="s">
        <v>23175</v>
      </c>
      <c r="H359" s="15" t="s">
        <v>22566</v>
      </c>
      <c r="I359" s="15" t="s">
        <v>23176</v>
      </c>
      <c r="J359" s="15" t="s">
        <v>23172</v>
      </c>
    </row>
    <row r="360" spans="1:10" ht="102" x14ac:dyDescent="0.2">
      <c r="A360" s="427" t="s">
        <v>23177</v>
      </c>
      <c r="B360" s="15" t="s">
        <v>23178</v>
      </c>
      <c r="C360" s="15" t="s">
        <v>21887</v>
      </c>
      <c r="D360" s="15" t="s">
        <v>963</v>
      </c>
      <c r="E360" s="839">
        <v>0.42</v>
      </c>
      <c r="F360" s="15" t="s">
        <v>23179</v>
      </c>
      <c r="G360" s="15" t="s">
        <v>23179</v>
      </c>
      <c r="H360" s="15" t="s">
        <v>23180</v>
      </c>
      <c r="I360" s="15" t="s">
        <v>23181</v>
      </c>
      <c r="J360" s="15" t="s">
        <v>23076</v>
      </c>
    </row>
    <row r="361" spans="1:10" ht="76.5" x14ac:dyDescent="0.2">
      <c r="A361" s="427" t="s">
        <v>23182</v>
      </c>
      <c r="B361" s="15" t="s">
        <v>23183</v>
      </c>
      <c r="C361" s="15" t="s">
        <v>21887</v>
      </c>
      <c r="D361" s="15" t="s">
        <v>963</v>
      </c>
      <c r="E361" s="839">
        <v>0.1</v>
      </c>
      <c r="F361" s="15" t="s">
        <v>23184</v>
      </c>
      <c r="G361" s="15" t="s">
        <v>23185</v>
      </c>
      <c r="H361" s="15" t="s">
        <v>23180</v>
      </c>
      <c r="I361" s="15" t="s">
        <v>23186</v>
      </c>
      <c r="J361" s="15" t="s">
        <v>23001</v>
      </c>
    </row>
    <row r="362" spans="1:10" ht="63.75" x14ac:dyDescent="0.2">
      <c r="A362" s="427" t="s">
        <v>23187</v>
      </c>
      <c r="B362" s="15" t="s">
        <v>23188</v>
      </c>
      <c r="C362" s="15" t="s">
        <v>21887</v>
      </c>
      <c r="D362" s="15" t="s">
        <v>963</v>
      </c>
      <c r="E362" s="839">
        <v>0.1</v>
      </c>
      <c r="F362" s="15" t="s">
        <v>23189</v>
      </c>
      <c r="G362" s="15" t="s">
        <v>23189</v>
      </c>
      <c r="H362" s="15" t="s">
        <v>23190</v>
      </c>
      <c r="I362" s="15" t="s">
        <v>23186</v>
      </c>
      <c r="J362" s="15" t="s">
        <v>23001</v>
      </c>
    </row>
    <row r="363" spans="1:10" ht="63.75" x14ac:dyDescent="0.2">
      <c r="A363" s="427" t="s">
        <v>23191</v>
      </c>
      <c r="B363" s="15" t="s">
        <v>23192</v>
      </c>
      <c r="C363" s="15" t="s">
        <v>21887</v>
      </c>
      <c r="D363" s="15" t="s">
        <v>963</v>
      </c>
      <c r="E363" s="846">
        <v>0.09</v>
      </c>
      <c r="F363" s="15" t="s">
        <v>23193</v>
      </c>
      <c r="G363" s="15" t="s">
        <v>23193</v>
      </c>
      <c r="H363" s="15" t="s">
        <v>23180</v>
      </c>
      <c r="I363" s="15" t="s">
        <v>23186</v>
      </c>
      <c r="J363" s="15" t="s">
        <v>23194</v>
      </c>
    </row>
    <row r="364" spans="1:10" ht="89.25" x14ac:dyDescent="0.2">
      <c r="A364" s="427" t="s">
        <v>23195</v>
      </c>
      <c r="B364" s="15" t="s">
        <v>23196</v>
      </c>
      <c r="C364" s="15" t="s">
        <v>21887</v>
      </c>
      <c r="D364" s="15" t="s">
        <v>963</v>
      </c>
      <c r="E364" s="839">
        <v>14.1</v>
      </c>
      <c r="F364" s="15" t="s">
        <v>23197</v>
      </c>
      <c r="G364" s="15" t="s">
        <v>23197</v>
      </c>
      <c r="H364" s="15" t="s">
        <v>22522</v>
      </c>
      <c r="I364" s="15" t="s">
        <v>23198</v>
      </c>
      <c r="J364" s="15" t="s">
        <v>22843</v>
      </c>
    </row>
    <row r="365" spans="1:10" ht="204" x14ac:dyDescent="0.2">
      <c r="A365" s="427" t="s">
        <v>23199</v>
      </c>
      <c r="B365" s="15" t="s">
        <v>23200</v>
      </c>
      <c r="C365" s="15" t="s">
        <v>21887</v>
      </c>
      <c r="D365" s="15" t="s">
        <v>963</v>
      </c>
      <c r="E365" s="839">
        <v>0.02</v>
      </c>
      <c r="F365" s="15" t="s">
        <v>23201</v>
      </c>
      <c r="G365" s="15" t="s">
        <v>23202</v>
      </c>
      <c r="H365" s="15" t="s">
        <v>23203</v>
      </c>
      <c r="I365" s="15" t="s">
        <v>23204</v>
      </c>
      <c r="J365" s="15" t="s">
        <v>23205</v>
      </c>
    </row>
    <row r="366" spans="1:10" ht="204" x14ac:dyDescent="0.2">
      <c r="A366" s="427">
        <v>70</v>
      </c>
      <c r="B366" s="15" t="s">
        <v>23206</v>
      </c>
      <c r="C366" s="15" t="s">
        <v>21887</v>
      </c>
      <c r="D366" s="15" t="s">
        <v>963</v>
      </c>
      <c r="E366" s="839">
        <v>5</v>
      </c>
      <c r="F366" s="15" t="s">
        <v>23207</v>
      </c>
      <c r="G366" s="15" t="s">
        <v>23208</v>
      </c>
      <c r="H366" s="15" t="s">
        <v>278</v>
      </c>
      <c r="I366" s="15" t="s">
        <v>23209</v>
      </c>
      <c r="J366" s="15" t="s">
        <v>23210</v>
      </c>
    </row>
    <row r="367" spans="1:10" ht="89.25" x14ac:dyDescent="0.2">
      <c r="A367" s="427" t="s">
        <v>23211</v>
      </c>
      <c r="B367" s="15" t="s">
        <v>23212</v>
      </c>
      <c r="C367" s="15" t="s">
        <v>21887</v>
      </c>
      <c r="D367" s="15" t="s">
        <v>963</v>
      </c>
      <c r="E367" s="839">
        <v>4.7</v>
      </c>
      <c r="F367" s="15" t="s">
        <v>23213</v>
      </c>
      <c r="G367" s="15" t="s">
        <v>23213</v>
      </c>
      <c r="H367" s="15" t="s">
        <v>22623</v>
      </c>
      <c r="I367" s="15" t="s">
        <v>23214</v>
      </c>
      <c r="J367" s="15" t="s">
        <v>23076</v>
      </c>
    </row>
    <row r="368" spans="1:10" ht="127.5" x14ac:dyDescent="0.2">
      <c r="A368" s="427" t="s">
        <v>23215</v>
      </c>
      <c r="B368" s="15" t="s">
        <v>23216</v>
      </c>
      <c r="C368" s="15" t="s">
        <v>21887</v>
      </c>
      <c r="D368" s="15" t="s">
        <v>963</v>
      </c>
      <c r="E368" s="839">
        <v>0.33</v>
      </c>
      <c r="F368" s="15" t="s">
        <v>23217</v>
      </c>
      <c r="G368" s="15" t="s">
        <v>23218</v>
      </c>
      <c r="H368" s="15" t="s">
        <v>23219</v>
      </c>
      <c r="I368" s="15" t="s">
        <v>22807</v>
      </c>
      <c r="J368" s="15" t="s">
        <v>23220</v>
      </c>
    </row>
    <row r="369" spans="1:10" ht="204" x14ac:dyDescent="0.2">
      <c r="A369" s="427" t="s">
        <v>23221</v>
      </c>
      <c r="B369" s="15" t="s">
        <v>23222</v>
      </c>
      <c r="C369" s="15" t="s">
        <v>21887</v>
      </c>
      <c r="D369" s="15" t="s">
        <v>963</v>
      </c>
      <c r="E369" s="839">
        <v>1</v>
      </c>
      <c r="F369" s="15" t="s">
        <v>23223</v>
      </c>
      <c r="G369" s="15" t="s">
        <v>23224</v>
      </c>
      <c r="H369" s="15" t="s">
        <v>23225</v>
      </c>
      <c r="I369" s="15" t="s">
        <v>23226</v>
      </c>
      <c r="J369" s="15" t="s">
        <v>23227</v>
      </c>
    </row>
    <row r="370" spans="1:10" ht="153" x14ac:dyDescent="0.2">
      <c r="A370" s="427" t="s">
        <v>23228</v>
      </c>
      <c r="B370" s="15" t="s">
        <v>23229</v>
      </c>
      <c r="C370" s="15" t="s">
        <v>21887</v>
      </c>
      <c r="D370" s="15" t="s">
        <v>963</v>
      </c>
      <c r="E370" s="839">
        <v>11.1</v>
      </c>
      <c r="F370" s="15" t="s">
        <v>23230</v>
      </c>
      <c r="G370" s="15" t="s">
        <v>23230</v>
      </c>
      <c r="H370" s="15" t="s">
        <v>22312</v>
      </c>
      <c r="I370" s="15" t="s">
        <v>23231</v>
      </c>
      <c r="J370" s="15" t="s">
        <v>23232</v>
      </c>
    </row>
    <row r="371" spans="1:10" s="311" customFormat="1" ht="38.25" x14ac:dyDescent="0.25">
      <c r="A371" s="542"/>
      <c r="B371" s="814" t="s">
        <v>23233</v>
      </c>
      <c r="C371" s="814">
        <v>74</v>
      </c>
      <c r="D371" s="814"/>
      <c r="E371" s="815">
        <v>70.944100000000006</v>
      </c>
      <c r="F371" s="401"/>
      <c r="G371" s="401"/>
      <c r="H371" s="401"/>
      <c r="I371" s="401"/>
      <c r="J371" s="401"/>
    </row>
    <row r="372" spans="1:10" ht="178.5" x14ac:dyDescent="0.2">
      <c r="A372" s="427" t="s">
        <v>4672</v>
      </c>
      <c r="B372" s="15" t="s">
        <v>23234</v>
      </c>
      <c r="C372" s="15" t="s">
        <v>21887</v>
      </c>
      <c r="D372" s="15" t="s">
        <v>17306</v>
      </c>
      <c r="E372" s="839">
        <v>12.9</v>
      </c>
      <c r="F372" s="15" t="s">
        <v>23235</v>
      </c>
      <c r="G372" s="15" t="s">
        <v>23236</v>
      </c>
      <c r="H372" s="802" t="s">
        <v>22030</v>
      </c>
      <c r="I372" s="15" t="s">
        <v>21773</v>
      </c>
      <c r="J372" s="15" t="s">
        <v>23237</v>
      </c>
    </row>
    <row r="373" spans="1:10" ht="204" x14ac:dyDescent="0.2">
      <c r="A373" s="427" t="s">
        <v>9814</v>
      </c>
      <c r="B373" s="15" t="s">
        <v>23238</v>
      </c>
      <c r="C373" s="15" t="s">
        <v>21887</v>
      </c>
      <c r="D373" s="15" t="s">
        <v>17306</v>
      </c>
      <c r="E373" s="839">
        <v>0.2</v>
      </c>
      <c r="F373" s="15" t="s">
        <v>23239</v>
      </c>
      <c r="G373" s="15" t="s">
        <v>23240</v>
      </c>
      <c r="H373" s="802" t="s">
        <v>22030</v>
      </c>
      <c r="I373" s="15" t="s">
        <v>23241</v>
      </c>
      <c r="J373" s="15" t="s">
        <v>23242</v>
      </c>
    </row>
    <row r="374" spans="1:10" ht="127.5" x14ac:dyDescent="0.2">
      <c r="A374" s="427" t="s">
        <v>9818</v>
      </c>
      <c r="B374" s="15" t="s">
        <v>23243</v>
      </c>
      <c r="C374" s="15" t="s">
        <v>21887</v>
      </c>
      <c r="D374" s="15" t="s">
        <v>17306</v>
      </c>
      <c r="E374" s="839">
        <v>4.7</v>
      </c>
      <c r="F374" s="15" t="s">
        <v>23244</v>
      </c>
      <c r="G374" s="15" t="s">
        <v>23245</v>
      </c>
      <c r="H374" s="15" t="s">
        <v>22125</v>
      </c>
      <c r="I374" s="15" t="s">
        <v>22518</v>
      </c>
      <c r="J374" s="15" t="s">
        <v>23246</v>
      </c>
    </row>
    <row r="375" spans="1:10" ht="229.5" x14ac:dyDescent="0.2">
      <c r="A375" s="427" t="s">
        <v>5419</v>
      </c>
      <c r="B375" s="15" t="s">
        <v>23247</v>
      </c>
      <c r="C375" s="15" t="s">
        <v>21887</v>
      </c>
      <c r="D375" s="15" t="s">
        <v>17306</v>
      </c>
      <c r="E375" s="839">
        <v>1</v>
      </c>
      <c r="F375" s="15" t="s">
        <v>23248</v>
      </c>
      <c r="G375" s="15" t="s">
        <v>23249</v>
      </c>
      <c r="H375" s="15" t="s">
        <v>22125</v>
      </c>
      <c r="I375" s="15" t="s">
        <v>22518</v>
      </c>
      <c r="J375" s="15" t="s">
        <v>23250</v>
      </c>
    </row>
    <row r="376" spans="1:10" ht="216.75" x14ac:dyDescent="0.2">
      <c r="A376" s="427" t="s">
        <v>9825</v>
      </c>
      <c r="B376" s="15" t="s">
        <v>23251</v>
      </c>
      <c r="C376" s="15" t="s">
        <v>21887</v>
      </c>
      <c r="D376" s="15" t="s">
        <v>17306</v>
      </c>
      <c r="E376" s="839">
        <v>4.5</v>
      </c>
      <c r="F376" s="15" t="s">
        <v>23252</v>
      </c>
      <c r="G376" s="15" t="s">
        <v>23253</v>
      </c>
      <c r="H376" s="15" t="s">
        <v>22125</v>
      </c>
      <c r="I376" s="15" t="s">
        <v>22518</v>
      </c>
      <c r="J376" s="15" t="s">
        <v>23254</v>
      </c>
    </row>
    <row r="377" spans="1:10" ht="178.5" x14ac:dyDescent="0.2">
      <c r="A377" s="427" t="s">
        <v>9458</v>
      </c>
      <c r="B377" s="15" t="s">
        <v>23255</v>
      </c>
      <c r="C377" s="15" t="s">
        <v>21887</v>
      </c>
      <c r="D377" s="15" t="s">
        <v>17306</v>
      </c>
      <c r="E377" s="839">
        <v>18.5</v>
      </c>
      <c r="F377" s="15" t="s">
        <v>23256</v>
      </c>
      <c r="G377" s="15" t="s">
        <v>23257</v>
      </c>
      <c r="H377" s="802" t="s">
        <v>22030</v>
      </c>
      <c r="I377" s="15" t="s">
        <v>23258</v>
      </c>
      <c r="J377" s="15" t="s">
        <v>23259</v>
      </c>
    </row>
    <row r="378" spans="1:10" ht="114.75" x14ac:dyDescent="0.2">
      <c r="A378" s="427" t="s">
        <v>9461</v>
      </c>
      <c r="B378" s="15" t="s">
        <v>23260</v>
      </c>
      <c r="C378" s="15" t="s">
        <v>21887</v>
      </c>
      <c r="D378" s="15" t="s">
        <v>17306</v>
      </c>
      <c r="E378" s="839">
        <v>2</v>
      </c>
      <c r="F378" s="15" t="s">
        <v>23261</v>
      </c>
      <c r="G378" s="15" t="s">
        <v>23262</v>
      </c>
      <c r="H378" s="15" t="s">
        <v>22015</v>
      </c>
      <c r="I378" s="15" t="s">
        <v>23263</v>
      </c>
      <c r="J378" s="15" t="s">
        <v>22003</v>
      </c>
    </row>
    <row r="379" spans="1:10" ht="178.5" x14ac:dyDescent="0.2">
      <c r="A379" s="427" t="s">
        <v>9833</v>
      </c>
      <c r="B379" s="15" t="s">
        <v>23264</v>
      </c>
      <c r="C379" s="15" t="s">
        <v>21887</v>
      </c>
      <c r="D379" s="15" t="s">
        <v>17306</v>
      </c>
      <c r="E379" s="840">
        <v>7.3</v>
      </c>
      <c r="F379" s="15" t="s">
        <v>23265</v>
      </c>
      <c r="G379" s="15" t="s">
        <v>23266</v>
      </c>
      <c r="H379" s="15" t="s">
        <v>22015</v>
      </c>
      <c r="I379" s="15" t="s">
        <v>23267</v>
      </c>
      <c r="J379" s="15" t="s">
        <v>23268</v>
      </c>
    </row>
    <row r="380" spans="1:10" ht="114.75" x14ac:dyDescent="0.2">
      <c r="A380" s="427" t="s">
        <v>5191</v>
      </c>
      <c r="B380" s="15" t="s">
        <v>23269</v>
      </c>
      <c r="C380" s="15" t="s">
        <v>21887</v>
      </c>
      <c r="D380" s="15" t="s">
        <v>17306</v>
      </c>
      <c r="E380" s="840">
        <v>9.1999999999999993</v>
      </c>
      <c r="F380" s="15" t="s">
        <v>23270</v>
      </c>
      <c r="G380" s="15" t="s">
        <v>23271</v>
      </c>
      <c r="H380" s="15" t="s">
        <v>22015</v>
      </c>
      <c r="I380" s="15" t="s">
        <v>23272</v>
      </c>
      <c r="J380" s="15" t="s">
        <v>22060</v>
      </c>
    </row>
    <row r="381" spans="1:10" ht="178.5" x14ac:dyDescent="0.2">
      <c r="A381" s="427" t="s">
        <v>9023</v>
      </c>
      <c r="B381" s="15" t="s">
        <v>23273</v>
      </c>
      <c r="C381" s="15" t="s">
        <v>21887</v>
      </c>
      <c r="D381" s="15" t="s">
        <v>17306</v>
      </c>
      <c r="E381" s="839">
        <v>9.6999999999999993</v>
      </c>
      <c r="F381" s="15" t="s">
        <v>23274</v>
      </c>
      <c r="G381" s="15" t="s">
        <v>23275</v>
      </c>
      <c r="H381" s="15" t="s">
        <v>22125</v>
      </c>
      <c r="I381" s="15" t="s">
        <v>22518</v>
      </c>
      <c r="J381" s="15" t="s">
        <v>23276</v>
      </c>
    </row>
    <row r="382" spans="1:10" ht="216.75" x14ac:dyDescent="0.2">
      <c r="A382" s="427" t="s">
        <v>9027</v>
      </c>
      <c r="B382" s="15" t="s">
        <v>23277</v>
      </c>
      <c r="C382" s="15" t="s">
        <v>21887</v>
      </c>
      <c r="D382" s="15" t="s">
        <v>17306</v>
      </c>
      <c r="E382" s="839">
        <v>20</v>
      </c>
      <c r="F382" s="15" t="s">
        <v>23278</v>
      </c>
      <c r="G382" s="15" t="s">
        <v>23279</v>
      </c>
      <c r="H382" s="15" t="s">
        <v>22125</v>
      </c>
      <c r="I382" s="15" t="s">
        <v>23280</v>
      </c>
      <c r="J382" s="15" t="s">
        <v>23281</v>
      </c>
    </row>
    <row r="383" spans="1:10" ht="140.25" x14ac:dyDescent="0.2">
      <c r="A383" s="427" t="s">
        <v>9031</v>
      </c>
      <c r="B383" s="15" t="s">
        <v>23282</v>
      </c>
      <c r="C383" s="15" t="s">
        <v>21887</v>
      </c>
      <c r="D383" s="15" t="s">
        <v>17306</v>
      </c>
      <c r="E383" s="839">
        <v>18</v>
      </c>
      <c r="F383" s="15" t="s">
        <v>23283</v>
      </c>
      <c r="G383" s="15" t="s">
        <v>23284</v>
      </c>
      <c r="H383" s="15" t="s">
        <v>22125</v>
      </c>
      <c r="I383" s="15" t="s">
        <v>22126</v>
      </c>
      <c r="J383" s="15" t="s">
        <v>23285</v>
      </c>
    </row>
    <row r="384" spans="1:10" ht="114.75" x14ac:dyDescent="0.2">
      <c r="A384" s="427" t="s">
        <v>9034</v>
      </c>
      <c r="B384" s="15" t="s">
        <v>23286</v>
      </c>
      <c r="C384" s="15" t="s">
        <v>21887</v>
      </c>
      <c r="D384" s="15" t="s">
        <v>17306</v>
      </c>
      <c r="E384" s="839">
        <v>8.8000000000000007</v>
      </c>
      <c r="F384" s="15" t="s">
        <v>23287</v>
      </c>
      <c r="G384" s="15" t="s">
        <v>23288</v>
      </c>
      <c r="H384" s="15" t="s">
        <v>22015</v>
      </c>
      <c r="I384" s="15" t="s">
        <v>22099</v>
      </c>
      <c r="J384" s="15" t="s">
        <v>22060</v>
      </c>
    </row>
    <row r="385" spans="1:10" ht="127.5" x14ac:dyDescent="0.2">
      <c r="A385" s="427" t="s">
        <v>9037</v>
      </c>
      <c r="B385" s="15" t="s">
        <v>23289</v>
      </c>
      <c r="C385" s="15" t="s">
        <v>21887</v>
      </c>
      <c r="D385" s="15" t="s">
        <v>17306</v>
      </c>
      <c r="E385" s="839">
        <v>6.3</v>
      </c>
      <c r="F385" s="15" t="s">
        <v>23290</v>
      </c>
      <c r="G385" s="15" t="s">
        <v>23291</v>
      </c>
      <c r="H385" s="15" t="s">
        <v>22015</v>
      </c>
      <c r="I385" s="15" t="s">
        <v>22099</v>
      </c>
      <c r="J385" s="15" t="s">
        <v>22113</v>
      </c>
    </row>
    <row r="386" spans="1:10" ht="114.75" x14ac:dyDescent="0.2">
      <c r="A386" s="427" t="s">
        <v>9040</v>
      </c>
      <c r="B386" s="15" t="s">
        <v>23292</v>
      </c>
      <c r="C386" s="15" t="s">
        <v>21887</v>
      </c>
      <c r="D386" s="15" t="s">
        <v>17306</v>
      </c>
      <c r="E386" s="839">
        <v>1.3</v>
      </c>
      <c r="F386" s="15" t="s">
        <v>23293</v>
      </c>
      <c r="G386" s="15" t="s">
        <v>23294</v>
      </c>
      <c r="H386" s="15" t="s">
        <v>22015</v>
      </c>
      <c r="I386" s="15" t="s">
        <v>22099</v>
      </c>
      <c r="J386" s="15" t="s">
        <v>22060</v>
      </c>
    </row>
    <row r="387" spans="1:10" ht="178.5" x14ac:dyDescent="0.2">
      <c r="A387" s="427" t="s">
        <v>9045</v>
      </c>
      <c r="B387" s="15" t="s">
        <v>23295</v>
      </c>
      <c r="C387" s="15" t="s">
        <v>21887</v>
      </c>
      <c r="D387" s="15" t="s">
        <v>17306</v>
      </c>
      <c r="E387" s="839">
        <v>4.5</v>
      </c>
      <c r="F387" s="15" t="s">
        <v>23296</v>
      </c>
      <c r="G387" s="15" t="s">
        <v>23297</v>
      </c>
      <c r="H387" s="15" t="s">
        <v>22015</v>
      </c>
      <c r="I387" s="15" t="s">
        <v>21781</v>
      </c>
      <c r="J387" s="15" t="s">
        <v>23298</v>
      </c>
    </row>
    <row r="388" spans="1:10" ht="191.25" x14ac:dyDescent="0.2">
      <c r="A388" s="427" t="s">
        <v>9048</v>
      </c>
      <c r="B388" s="15" t="s">
        <v>23299</v>
      </c>
      <c r="C388" s="15" t="s">
        <v>21887</v>
      </c>
      <c r="D388" s="15" t="s">
        <v>17306</v>
      </c>
      <c r="E388" s="839">
        <v>21</v>
      </c>
      <c r="F388" s="15" t="s">
        <v>23300</v>
      </c>
      <c r="G388" s="15" t="s">
        <v>23301</v>
      </c>
      <c r="H388" s="15" t="s">
        <v>22125</v>
      </c>
      <c r="I388" s="15" t="s">
        <v>22126</v>
      </c>
      <c r="J388" s="15" t="s">
        <v>22720</v>
      </c>
    </row>
    <row r="389" spans="1:10" ht="140.25" x14ac:dyDescent="0.2">
      <c r="A389" s="427" t="s">
        <v>9051</v>
      </c>
      <c r="B389" s="15" t="s">
        <v>23302</v>
      </c>
      <c r="C389" s="15" t="s">
        <v>21887</v>
      </c>
      <c r="D389" s="15" t="s">
        <v>17306</v>
      </c>
      <c r="E389" s="839">
        <v>2</v>
      </c>
      <c r="F389" s="15" t="s">
        <v>23303</v>
      </c>
      <c r="G389" s="15" t="s">
        <v>23304</v>
      </c>
      <c r="H389" s="15" t="s">
        <v>22125</v>
      </c>
      <c r="I389" s="15" t="s">
        <v>22126</v>
      </c>
      <c r="J389" s="15" t="s">
        <v>23305</v>
      </c>
    </row>
    <row r="390" spans="1:10" ht="204" x14ac:dyDescent="0.2">
      <c r="A390" s="427" t="s">
        <v>9053</v>
      </c>
      <c r="B390" s="15" t="s">
        <v>23306</v>
      </c>
      <c r="C390" s="15" t="s">
        <v>21887</v>
      </c>
      <c r="D390" s="15" t="s">
        <v>17306</v>
      </c>
      <c r="E390" s="839">
        <v>5</v>
      </c>
      <c r="F390" s="15" t="s">
        <v>23307</v>
      </c>
      <c r="G390" s="15" t="s">
        <v>23308</v>
      </c>
      <c r="H390" s="15" t="s">
        <v>22125</v>
      </c>
      <c r="I390" s="15" t="s">
        <v>22126</v>
      </c>
      <c r="J390" s="15" t="s">
        <v>23309</v>
      </c>
    </row>
    <row r="391" spans="1:10" ht="140.25" x14ac:dyDescent="0.2">
      <c r="A391" s="427" t="s">
        <v>9057</v>
      </c>
      <c r="B391" s="15" t="s">
        <v>23310</v>
      </c>
      <c r="C391" s="15" t="s">
        <v>21887</v>
      </c>
      <c r="D391" s="15" t="s">
        <v>17306</v>
      </c>
      <c r="E391" s="839">
        <v>14.8</v>
      </c>
      <c r="F391" s="15" t="s">
        <v>23311</v>
      </c>
      <c r="G391" s="15" t="s">
        <v>23312</v>
      </c>
      <c r="H391" s="15" t="s">
        <v>22125</v>
      </c>
      <c r="I391" s="15" t="s">
        <v>22126</v>
      </c>
      <c r="J391" s="15" t="s">
        <v>23313</v>
      </c>
    </row>
    <row r="392" spans="1:10" ht="191.25" x14ac:dyDescent="0.2">
      <c r="A392" s="427" t="s">
        <v>9061</v>
      </c>
      <c r="B392" s="15" t="s">
        <v>23314</v>
      </c>
      <c r="C392" s="15" t="s">
        <v>21887</v>
      </c>
      <c r="D392" s="15" t="s">
        <v>17306</v>
      </c>
      <c r="E392" s="839">
        <v>8</v>
      </c>
      <c r="F392" s="15" t="s">
        <v>23315</v>
      </c>
      <c r="G392" s="15" t="s">
        <v>23316</v>
      </c>
      <c r="H392" s="802" t="s">
        <v>22030</v>
      </c>
      <c r="I392" s="15" t="s">
        <v>21773</v>
      </c>
      <c r="J392" s="15" t="s">
        <v>23317</v>
      </c>
    </row>
    <row r="393" spans="1:10" ht="229.5" x14ac:dyDescent="0.2">
      <c r="A393" s="427" t="s">
        <v>9063</v>
      </c>
      <c r="B393" s="15" t="s">
        <v>23318</v>
      </c>
      <c r="C393" s="15" t="s">
        <v>21887</v>
      </c>
      <c r="D393" s="15" t="s">
        <v>17306</v>
      </c>
      <c r="E393" s="839">
        <v>19</v>
      </c>
      <c r="F393" s="15" t="s">
        <v>23319</v>
      </c>
      <c r="G393" s="15" t="s">
        <v>23320</v>
      </c>
      <c r="H393" s="802" t="s">
        <v>22030</v>
      </c>
      <c r="I393" s="15" t="s">
        <v>21773</v>
      </c>
      <c r="J393" s="15" t="s">
        <v>23321</v>
      </c>
    </row>
    <row r="394" spans="1:10" ht="178.5" x14ac:dyDescent="0.2">
      <c r="A394" s="427" t="s">
        <v>9065</v>
      </c>
      <c r="B394" s="15" t="s">
        <v>23322</v>
      </c>
      <c r="C394" s="15" t="s">
        <v>21887</v>
      </c>
      <c r="D394" s="15" t="s">
        <v>17306</v>
      </c>
      <c r="E394" s="839">
        <v>1.1000000000000001</v>
      </c>
      <c r="F394" s="15" t="s">
        <v>23323</v>
      </c>
      <c r="G394" s="15" t="s">
        <v>23324</v>
      </c>
      <c r="H394" s="802" t="s">
        <v>22030</v>
      </c>
      <c r="I394" s="15" t="s">
        <v>21773</v>
      </c>
      <c r="J394" s="15" t="s">
        <v>23325</v>
      </c>
    </row>
    <row r="395" spans="1:10" ht="178.5" x14ac:dyDescent="0.2">
      <c r="A395" s="427" t="s">
        <v>9068</v>
      </c>
      <c r="B395" s="15" t="s">
        <v>23326</v>
      </c>
      <c r="C395" s="15" t="s">
        <v>21887</v>
      </c>
      <c r="D395" s="15" t="s">
        <v>17306</v>
      </c>
      <c r="E395" s="839">
        <v>7.3</v>
      </c>
      <c r="F395" s="15" t="s">
        <v>23327</v>
      </c>
      <c r="G395" s="15" t="s">
        <v>23328</v>
      </c>
      <c r="H395" s="802" t="s">
        <v>22030</v>
      </c>
      <c r="I395" s="15" t="s">
        <v>21773</v>
      </c>
      <c r="J395" s="15" t="s">
        <v>23329</v>
      </c>
    </row>
    <row r="396" spans="1:10" ht="191.25" x14ac:dyDescent="0.2">
      <c r="A396" s="427" t="s">
        <v>9071</v>
      </c>
      <c r="B396" s="15" t="s">
        <v>23330</v>
      </c>
      <c r="C396" s="15" t="s">
        <v>21887</v>
      </c>
      <c r="D396" s="15" t="s">
        <v>17306</v>
      </c>
      <c r="E396" s="839">
        <v>5.8</v>
      </c>
      <c r="F396" s="15" t="s">
        <v>23331</v>
      </c>
      <c r="G396" s="15" t="s">
        <v>23332</v>
      </c>
      <c r="H396" s="15" t="s">
        <v>22125</v>
      </c>
      <c r="I396" s="15" t="s">
        <v>22518</v>
      </c>
      <c r="J396" s="15" t="s">
        <v>23333</v>
      </c>
    </row>
    <row r="397" spans="1:10" ht="191.25" x14ac:dyDescent="0.2">
      <c r="A397" s="427" t="s">
        <v>9075</v>
      </c>
      <c r="B397" s="15" t="s">
        <v>23334</v>
      </c>
      <c r="C397" s="15" t="s">
        <v>21887</v>
      </c>
      <c r="D397" s="15" t="s">
        <v>17306</v>
      </c>
      <c r="E397" s="839">
        <v>1.9</v>
      </c>
      <c r="F397" s="15" t="s">
        <v>23335</v>
      </c>
      <c r="G397" s="15" t="s">
        <v>23336</v>
      </c>
      <c r="H397" s="15" t="s">
        <v>22015</v>
      </c>
      <c r="I397" s="15" t="s">
        <v>21781</v>
      </c>
      <c r="J397" s="15" t="s">
        <v>23337</v>
      </c>
    </row>
    <row r="398" spans="1:10" ht="229.5" x14ac:dyDescent="0.2">
      <c r="A398" s="427" t="s">
        <v>9079</v>
      </c>
      <c r="B398" s="15" t="s">
        <v>23338</v>
      </c>
      <c r="C398" s="15" t="s">
        <v>21887</v>
      </c>
      <c r="D398" s="15" t="s">
        <v>17306</v>
      </c>
      <c r="E398" s="839">
        <v>0.8</v>
      </c>
      <c r="F398" s="15" t="s">
        <v>23339</v>
      </c>
      <c r="G398" s="15" t="s">
        <v>23340</v>
      </c>
      <c r="H398" s="15" t="s">
        <v>22015</v>
      </c>
      <c r="I398" s="15" t="s">
        <v>21781</v>
      </c>
      <c r="J398" s="15" t="s">
        <v>23341</v>
      </c>
    </row>
    <row r="399" spans="1:10" ht="127.5" x14ac:dyDescent="0.2">
      <c r="A399" s="427" t="s">
        <v>9082</v>
      </c>
      <c r="B399" s="15" t="s">
        <v>23342</v>
      </c>
      <c r="C399" s="15" t="s">
        <v>21887</v>
      </c>
      <c r="D399" s="15" t="s">
        <v>17306</v>
      </c>
      <c r="E399" s="839">
        <v>6.8</v>
      </c>
      <c r="F399" s="15" t="s">
        <v>23343</v>
      </c>
      <c r="G399" s="15" t="s">
        <v>23344</v>
      </c>
      <c r="H399" s="15" t="s">
        <v>22015</v>
      </c>
      <c r="I399" s="15" t="s">
        <v>21781</v>
      </c>
      <c r="J399" s="15" t="s">
        <v>23345</v>
      </c>
    </row>
    <row r="400" spans="1:10" ht="127.5" x14ac:dyDescent="0.2">
      <c r="A400" s="427" t="s">
        <v>9085</v>
      </c>
      <c r="B400" s="15" t="s">
        <v>23346</v>
      </c>
      <c r="C400" s="15" t="s">
        <v>21887</v>
      </c>
      <c r="D400" s="15" t="s">
        <v>17306</v>
      </c>
      <c r="E400" s="839">
        <v>4</v>
      </c>
      <c r="F400" s="15" t="s">
        <v>23347</v>
      </c>
      <c r="G400" s="15" t="s">
        <v>23348</v>
      </c>
      <c r="H400" s="15" t="s">
        <v>22015</v>
      </c>
      <c r="I400" s="15" t="s">
        <v>21781</v>
      </c>
      <c r="J400" s="15" t="s">
        <v>23349</v>
      </c>
    </row>
    <row r="401" spans="1:10" ht="204" x14ac:dyDescent="0.2">
      <c r="A401" s="427" t="s">
        <v>9088</v>
      </c>
      <c r="B401" s="15" t="s">
        <v>23350</v>
      </c>
      <c r="C401" s="15" t="s">
        <v>21887</v>
      </c>
      <c r="D401" s="15" t="s">
        <v>17306</v>
      </c>
      <c r="E401" s="839">
        <v>0.08</v>
      </c>
      <c r="F401" s="15" t="s">
        <v>23351</v>
      </c>
      <c r="G401" s="15" t="s">
        <v>23351</v>
      </c>
      <c r="H401" s="15" t="s">
        <v>22923</v>
      </c>
      <c r="I401" s="15" t="s">
        <v>23352</v>
      </c>
      <c r="J401" s="15" t="s">
        <v>23353</v>
      </c>
    </row>
    <row r="402" spans="1:10" ht="216.75" x14ac:dyDescent="0.2">
      <c r="A402" s="427" t="s">
        <v>9092</v>
      </c>
      <c r="B402" s="15" t="s">
        <v>23354</v>
      </c>
      <c r="C402" s="15" t="s">
        <v>21887</v>
      </c>
      <c r="D402" s="15" t="s">
        <v>17306</v>
      </c>
      <c r="E402" s="839">
        <v>26</v>
      </c>
      <c r="F402" s="15" t="s">
        <v>23355</v>
      </c>
      <c r="G402" s="15" t="s">
        <v>23356</v>
      </c>
      <c r="H402" s="15" t="s">
        <v>22125</v>
      </c>
      <c r="I402" s="15" t="s">
        <v>22518</v>
      </c>
      <c r="J402" s="15" t="s">
        <v>23357</v>
      </c>
    </row>
    <row r="403" spans="1:10" ht="216.75" x14ac:dyDescent="0.2">
      <c r="A403" s="427" t="s">
        <v>9096</v>
      </c>
      <c r="B403" s="15" t="s">
        <v>23358</v>
      </c>
      <c r="C403" s="15" t="s">
        <v>21887</v>
      </c>
      <c r="D403" s="15" t="s">
        <v>17306</v>
      </c>
      <c r="E403" s="839">
        <v>27.6</v>
      </c>
      <c r="F403" s="15" t="s">
        <v>23359</v>
      </c>
      <c r="G403" s="15" t="s">
        <v>23360</v>
      </c>
      <c r="H403" s="15" t="s">
        <v>22125</v>
      </c>
      <c r="I403" s="15" t="s">
        <v>22518</v>
      </c>
      <c r="J403" s="15" t="s">
        <v>23361</v>
      </c>
    </row>
    <row r="404" spans="1:10" ht="216.75" x14ac:dyDescent="0.2">
      <c r="A404" s="427" t="s">
        <v>9099</v>
      </c>
      <c r="B404" s="15" t="s">
        <v>23362</v>
      </c>
      <c r="C404" s="15" t="s">
        <v>21887</v>
      </c>
      <c r="D404" s="15" t="s">
        <v>17306</v>
      </c>
      <c r="E404" s="839">
        <v>11</v>
      </c>
      <c r="F404" s="15" t="s">
        <v>23363</v>
      </c>
      <c r="G404" s="15" t="s">
        <v>23364</v>
      </c>
      <c r="H404" s="15" t="s">
        <v>22125</v>
      </c>
      <c r="I404" s="15" t="s">
        <v>22518</v>
      </c>
      <c r="J404" s="15" t="s">
        <v>23365</v>
      </c>
    </row>
    <row r="405" spans="1:10" ht="191.25" x14ac:dyDescent="0.2">
      <c r="A405" s="427" t="s">
        <v>9104</v>
      </c>
      <c r="B405" s="15" t="s">
        <v>23366</v>
      </c>
      <c r="C405" s="15" t="s">
        <v>21887</v>
      </c>
      <c r="D405" s="15" t="s">
        <v>17306</v>
      </c>
      <c r="E405" s="839">
        <v>3.4</v>
      </c>
      <c r="F405" s="15" t="s">
        <v>23367</v>
      </c>
      <c r="G405" s="15" t="s">
        <v>23368</v>
      </c>
      <c r="H405" s="15" t="s">
        <v>22125</v>
      </c>
      <c r="I405" s="15" t="s">
        <v>22518</v>
      </c>
      <c r="J405" s="15" t="s">
        <v>23333</v>
      </c>
    </row>
    <row r="406" spans="1:10" ht="127.5" x14ac:dyDescent="0.2">
      <c r="A406" s="427" t="s">
        <v>9108</v>
      </c>
      <c r="B406" s="15" t="s">
        <v>23369</v>
      </c>
      <c r="C406" s="15" t="s">
        <v>21887</v>
      </c>
      <c r="D406" s="15" t="s">
        <v>17306</v>
      </c>
      <c r="E406" s="839">
        <v>3.8</v>
      </c>
      <c r="F406" s="15" t="s">
        <v>23370</v>
      </c>
      <c r="G406" s="15" t="s">
        <v>23371</v>
      </c>
      <c r="H406" s="15" t="s">
        <v>22125</v>
      </c>
      <c r="I406" s="15" t="s">
        <v>22518</v>
      </c>
      <c r="J406" s="15" t="s">
        <v>23372</v>
      </c>
    </row>
    <row r="407" spans="1:10" ht="153" x14ac:dyDescent="0.2">
      <c r="A407" s="427" t="s">
        <v>9111</v>
      </c>
      <c r="B407" s="15" t="s">
        <v>23373</v>
      </c>
      <c r="C407" s="15" t="s">
        <v>21887</v>
      </c>
      <c r="D407" s="15" t="s">
        <v>17306</v>
      </c>
      <c r="E407" s="839">
        <v>9</v>
      </c>
      <c r="F407" s="15" t="s">
        <v>23374</v>
      </c>
      <c r="G407" s="15" t="s">
        <v>23375</v>
      </c>
      <c r="H407" s="15" t="s">
        <v>22125</v>
      </c>
      <c r="I407" s="15" t="s">
        <v>22126</v>
      </c>
      <c r="J407" s="15" t="s">
        <v>23376</v>
      </c>
    </row>
    <row r="408" spans="1:10" ht="140.25" x14ac:dyDescent="0.2">
      <c r="A408" s="427" t="s">
        <v>9113</v>
      </c>
      <c r="B408" s="15" t="s">
        <v>23377</v>
      </c>
      <c r="C408" s="15" t="s">
        <v>21887</v>
      </c>
      <c r="D408" s="15" t="s">
        <v>17306</v>
      </c>
      <c r="E408" s="839">
        <v>22</v>
      </c>
      <c r="F408" s="15" t="s">
        <v>23378</v>
      </c>
      <c r="G408" s="15" t="s">
        <v>23379</v>
      </c>
      <c r="H408" s="15" t="s">
        <v>22125</v>
      </c>
      <c r="I408" s="15" t="s">
        <v>22126</v>
      </c>
      <c r="J408" s="15" t="s">
        <v>22003</v>
      </c>
    </row>
    <row r="409" spans="1:10" ht="267.75" x14ac:dyDescent="0.2">
      <c r="A409" s="427" t="s">
        <v>9117</v>
      </c>
      <c r="B409" s="15" t="s">
        <v>23380</v>
      </c>
      <c r="C409" s="15" t="s">
        <v>21887</v>
      </c>
      <c r="D409" s="15" t="s">
        <v>17306</v>
      </c>
      <c r="E409" s="839">
        <v>4.4000000000000004</v>
      </c>
      <c r="F409" s="15" t="s">
        <v>23381</v>
      </c>
      <c r="G409" s="15" t="s">
        <v>23382</v>
      </c>
      <c r="H409" s="15" t="s">
        <v>22125</v>
      </c>
      <c r="I409" s="15" t="s">
        <v>22126</v>
      </c>
      <c r="J409" s="15" t="s">
        <v>23383</v>
      </c>
    </row>
    <row r="410" spans="1:10" ht="140.25" x14ac:dyDescent="0.2">
      <c r="A410" s="427" t="s">
        <v>9120</v>
      </c>
      <c r="B410" s="15" t="s">
        <v>23384</v>
      </c>
      <c r="C410" s="15" t="s">
        <v>21887</v>
      </c>
      <c r="D410" s="15" t="s">
        <v>17306</v>
      </c>
      <c r="E410" s="839">
        <v>22</v>
      </c>
      <c r="F410" s="15" t="s">
        <v>23385</v>
      </c>
      <c r="G410" s="15" t="s">
        <v>23386</v>
      </c>
      <c r="H410" s="15" t="s">
        <v>22125</v>
      </c>
      <c r="I410" s="15" t="s">
        <v>22126</v>
      </c>
      <c r="J410" s="15" t="s">
        <v>22060</v>
      </c>
    </row>
    <row r="411" spans="1:10" ht="114.75" x14ac:dyDescent="0.2">
      <c r="A411" s="427" t="s">
        <v>9125</v>
      </c>
      <c r="B411" s="15" t="s">
        <v>23387</v>
      </c>
      <c r="C411" s="15" t="s">
        <v>21887</v>
      </c>
      <c r="D411" s="15" t="s">
        <v>17306</v>
      </c>
      <c r="E411" s="839">
        <v>4.2</v>
      </c>
      <c r="F411" s="15" t="s">
        <v>23388</v>
      </c>
      <c r="G411" s="15" t="s">
        <v>23389</v>
      </c>
      <c r="H411" s="15" t="s">
        <v>22015</v>
      </c>
      <c r="I411" s="15" t="s">
        <v>23390</v>
      </c>
      <c r="J411" s="15" t="s">
        <v>23391</v>
      </c>
    </row>
    <row r="412" spans="1:10" ht="153" x14ac:dyDescent="0.2">
      <c r="A412" s="427" t="s">
        <v>9128</v>
      </c>
      <c r="B412" s="15" t="s">
        <v>23392</v>
      </c>
      <c r="C412" s="15" t="s">
        <v>21887</v>
      </c>
      <c r="D412" s="15" t="s">
        <v>17306</v>
      </c>
      <c r="E412" s="839">
        <v>49</v>
      </c>
      <c r="F412" s="15" t="s">
        <v>23393</v>
      </c>
      <c r="G412" s="15" t="s">
        <v>23394</v>
      </c>
      <c r="H412" s="15" t="s">
        <v>22015</v>
      </c>
      <c r="I412" s="15" t="s">
        <v>23395</v>
      </c>
      <c r="J412" s="15" t="s">
        <v>22135</v>
      </c>
    </row>
    <row r="413" spans="1:10" ht="114.75" x14ac:dyDescent="0.2">
      <c r="A413" s="427" t="s">
        <v>9132</v>
      </c>
      <c r="B413" s="15" t="s">
        <v>23396</v>
      </c>
      <c r="C413" s="15" t="s">
        <v>21887</v>
      </c>
      <c r="D413" s="15" t="s">
        <v>17306</v>
      </c>
      <c r="E413" s="839">
        <v>15</v>
      </c>
      <c r="F413" s="15" t="s">
        <v>23397</v>
      </c>
      <c r="G413" s="15" t="s">
        <v>23398</v>
      </c>
      <c r="H413" s="15" t="s">
        <v>22015</v>
      </c>
      <c r="I413" s="15" t="s">
        <v>23399</v>
      </c>
      <c r="J413" s="15" t="s">
        <v>23391</v>
      </c>
    </row>
    <row r="414" spans="1:10" ht="127.5" x14ac:dyDescent="0.2">
      <c r="A414" s="427" t="s">
        <v>9136</v>
      </c>
      <c r="B414" s="15" t="s">
        <v>23400</v>
      </c>
      <c r="C414" s="15" t="s">
        <v>21887</v>
      </c>
      <c r="D414" s="15" t="s">
        <v>17306</v>
      </c>
      <c r="E414" s="839">
        <v>9.6999999999999993</v>
      </c>
      <c r="F414" s="15" t="s">
        <v>23401</v>
      </c>
      <c r="G414" s="15" t="s">
        <v>23402</v>
      </c>
      <c r="H414" s="15" t="s">
        <v>22015</v>
      </c>
      <c r="I414" s="15" t="s">
        <v>23403</v>
      </c>
      <c r="J414" s="15" t="s">
        <v>22003</v>
      </c>
    </row>
    <row r="415" spans="1:10" ht="127.5" x14ac:dyDescent="0.2">
      <c r="A415" s="427" t="s">
        <v>9140</v>
      </c>
      <c r="B415" s="15" t="s">
        <v>23404</v>
      </c>
      <c r="C415" s="15" t="s">
        <v>21887</v>
      </c>
      <c r="D415" s="15" t="s">
        <v>17306</v>
      </c>
      <c r="E415" s="839">
        <v>7.6</v>
      </c>
      <c r="F415" s="15" t="s">
        <v>23405</v>
      </c>
      <c r="G415" s="15" t="s">
        <v>23406</v>
      </c>
      <c r="H415" s="15" t="s">
        <v>22015</v>
      </c>
      <c r="I415" s="15" t="s">
        <v>23407</v>
      </c>
      <c r="J415" s="15" t="s">
        <v>22003</v>
      </c>
    </row>
    <row r="416" spans="1:10" ht="127.5" x14ac:dyDescent="0.2">
      <c r="A416" s="427" t="s">
        <v>9144</v>
      </c>
      <c r="B416" s="15" t="s">
        <v>23408</v>
      </c>
      <c r="C416" s="15" t="s">
        <v>21887</v>
      </c>
      <c r="D416" s="15" t="s">
        <v>17306</v>
      </c>
      <c r="E416" s="839">
        <v>3.7</v>
      </c>
      <c r="F416" s="15" t="s">
        <v>23409</v>
      </c>
      <c r="G416" s="15" t="s">
        <v>23410</v>
      </c>
      <c r="H416" s="802" t="s">
        <v>22030</v>
      </c>
      <c r="I416" s="15" t="s">
        <v>23411</v>
      </c>
      <c r="J416" s="15" t="s">
        <v>23305</v>
      </c>
    </row>
    <row r="417" spans="1:10" ht="140.25" x14ac:dyDescent="0.2">
      <c r="A417" s="427" t="s">
        <v>9146</v>
      </c>
      <c r="B417" s="15" t="s">
        <v>23412</v>
      </c>
      <c r="C417" s="15" t="s">
        <v>21887</v>
      </c>
      <c r="D417" s="15" t="s">
        <v>17306</v>
      </c>
      <c r="E417" s="839">
        <v>10.3</v>
      </c>
      <c r="F417" s="15" t="s">
        <v>23413</v>
      </c>
      <c r="G417" s="15" t="s">
        <v>23414</v>
      </c>
      <c r="H417" s="15" t="s">
        <v>22125</v>
      </c>
      <c r="I417" s="15" t="s">
        <v>22126</v>
      </c>
      <c r="J417" s="15" t="s">
        <v>23415</v>
      </c>
    </row>
    <row r="418" spans="1:10" ht="216.75" x14ac:dyDescent="0.2">
      <c r="A418" s="427" t="s">
        <v>9150</v>
      </c>
      <c r="B418" s="15" t="s">
        <v>23416</v>
      </c>
      <c r="C418" s="15" t="s">
        <v>21887</v>
      </c>
      <c r="D418" s="15" t="s">
        <v>17306</v>
      </c>
      <c r="E418" s="839">
        <v>0.8</v>
      </c>
      <c r="F418" s="15" t="s">
        <v>23417</v>
      </c>
      <c r="G418" s="15" t="s">
        <v>23418</v>
      </c>
      <c r="H418" s="15" t="s">
        <v>22015</v>
      </c>
      <c r="I418" s="15" t="s">
        <v>23419</v>
      </c>
      <c r="J418" s="15" t="s">
        <v>23420</v>
      </c>
    </row>
    <row r="419" spans="1:10" ht="229.5" x14ac:dyDescent="0.2">
      <c r="A419" s="427" t="s">
        <v>9153</v>
      </c>
      <c r="B419" s="15" t="s">
        <v>23421</v>
      </c>
      <c r="C419" s="15" t="s">
        <v>21887</v>
      </c>
      <c r="D419" s="15" t="s">
        <v>17306</v>
      </c>
      <c r="E419" s="839">
        <v>3.8</v>
      </c>
      <c r="F419" s="15" t="s">
        <v>23422</v>
      </c>
      <c r="G419" s="15" t="s">
        <v>23423</v>
      </c>
      <c r="H419" s="15" t="s">
        <v>22015</v>
      </c>
      <c r="I419" s="15" t="s">
        <v>23424</v>
      </c>
      <c r="J419" s="15" t="s">
        <v>23341</v>
      </c>
    </row>
    <row r="420" spans="1:10" ht="216.75" x14ac:dyDescent="0.2">
      <c r="A420" s="427" t="s">
        <v>9155</v>
      </c>
      <c r="B420" s="15" t="s">
        <v>23425</v>
      </c>
      <c r="C420" s="15" t="s">
        <v>21887</v>
      </c>
      <c r="D420" s="15" t="s">
        <v>17306</v>
      </c>
      <c r="E420" s="839">
        <v>1.6</v>
      </c>
      <c r="F420" s="15" t="s">
        <v>23426</v>
      </c>
      <c r="G420" s="15" t="s">
        <v>23427</v>
      </c>
      <c r="H420" s="15" t="s">
        <v>22015</v>
      </c>
      <c r="I420" s="15" t="s">
        <v>23428</v>
      </c>
      <c r="J420" s="15" t="s">
        <v>23429</v>
      </c>
    </row>
    <row r="421" spans="1:10" ht="127.5" x14ac:dyDescent="0.2">
      <c r="A421" s="427" t="s">
        <v>9158</v>
      </c>
      <c r="B421" s="15" t="s">
        <v>23430</v>
      </c>
      <c r="C421" s="15" t="s">
        <v>21887</v>
      </c>
      <c r="D421" s="15" t="s">
        <v>17306</v>
      </c>
      <c r="E421" s="839">
        <v>6.7</v>
      </c>
      <c r="F421" s="15" t="s">
        <v>23431</v>
      </c>
      <c r="G421" s="15" t="s">
        <v>23432</v>
      </c>
      <c r="H421" s="15" t="s">
        <v>22389</v>
      </c>
      <c r="I421" s="15" t="s">
        <v>23433</v>
      </c>
      <c r="J421" s="15" t="s">
        <v>23434</v>
      </c>
    </row>
    <row r="422" spans="1:10" ht="191.25" x14ac:dyDescent="0.2">
      <c r="A422" s="427" t="s">
        <v>9162</v>
      </c>
      <c r="B422" s="15" t="s">
        <v>23435</v>
      </c>
      <c r="C422" s="15" t="s">
        <v>21887</v>
      </c>
      <c r="D422" s="15" t="s">
        <v>17306</v>
      </c>
      <c r="E422" s="839">
        <v>2.1</v>
      </c>
      <c r="F422" s="15" t="s">
        <v>23436</v>
      </c>
      <c r="G422" s="15" t="s">
        <v>23437</v>
      </c>
      <c r="H422" s="802" t="s">
        <v>22030</v>
      </c>
      <c r="I422" s="15" t="s">
        <v>23438</v>
      </c>
      <c r="J422" s="15" t="s">
        <v>23439</v>
      </c>
    </row>
    <row r="423" spans="1:10" ht="127.5" x14ac:dyDescent="0.2">
      <c r="A423" s="427" t="s">
        <v>9165</v>
      </c>
      <c r="B423" s="15" t="s">
        <v>23440</v>
      </c>
      <c r="C423" s="15" t="s">
        <v>21887</v>
      </c>
      <c r="D423" s="15" t="s">
        <v>17306</v>
      </c>
      <c r="E423" s="839">
        <v>0.9</v>
      </c>
      <c r="F423" s="15" t="s">
        <v>23441</v>
      </c>
      <c r="G423" s="15" t="s">
        <v>23442</v>
      </c>
      <c r="H423" s="802" t="s">
        <v>22030</v>
      </c>
      <c r="I423" s="15" t="s">
        <v>23443</v>
      </c>
      <c r="J423" s="15" t="s">
        <v>23305</v>
      </c>
    </row>
    <row r="424" spans="1:10" ht="127.5" x14ac:dyDescent="0.2">
      <c r="A424" s="427" t="s">
        <v>9169</v>
      </c>
      <c r="B424" s="15" t="s">
        <v>23444</v>
      </c>
      <c r="C424" s="15" t="s">
        <v>21887</v>
      </c>
      <c r="D424" s="15" t="s">
        <v>17306</v>
      </c>
      <c r="E424" s="839">
        <v>1.5</v>
      </c>
      <c r="F424" s="15" t="s">
        <v>23445</v>
      </c>
      <c r="G424" s="15" t="s">
        <v>23446</v>
      </c>
      <c r="H424" s="802" t="s">
        <v>22030</v>
      </c>
      <c r="I424" s="15" t="s">
        <v>23438</v>
      </c>
      <c r="J424" s="15" t="s">
        <v>23447</v>
      </c>
    </row>
    <row r="425" spans="1:10" ht="127.5" x14ac:dyDescent="0.2">
      <c r="A425" s="427" t="s">
        <v>9173</v>
      </c>
      <c r="B425" s="15" t="s">
        <v>23448</v>
      </c>
      <c r="C425" s="15" t="s">
        <v>21887</v>
      </c>
      <c r="D425" s="15" t="s">
        <v>17306</v>
      </c>
      <c r="E425" s="839">
        <v>2.5</v>
      </c>
      <c r="F425" s="15" t="s">
        <v>23449</v>
      </c>
      <c r="G425" s="15" t="s">
        <v>23450</v>
      </c>
      <c r="H425" s="802" t="s">
        <v>22030</v>
      </c>
      <c r="I425" s="15" t="s">
        <v>23438</v>
      </c>
      <c r="J425" s="15" t="s">
        <v>22113</v>
      </c>
    </row>
    <row r="426" spans="1:10" ht="242.25" x14ac:dyDescent="0.2">
      <c r="A426" s="427" t="s">
        <v>9176</v>
      </c>
      <c r="B426" s="15" t="s">
        <v>23451</v>
      </c>
      <c r="C426" s="15" t="s">
        <v>21887</v>
      </c>
      <c r="D426" s="15" t="s">
        <v>17306</v>
      </c>
      <c r="E426" s="839">
        <v>0.2</v>
      </c>
      <c r="F426" s="15" t="s">
        <v>23452</v>
      </c>
      <c r="G426" s="15" t="s">
        <v>23453</v>
      </c>
      <c r="H426" s="802" t="s">
        <v>22030</v>
      </c>
      <c r="I426" s="15" t="s">
        <v>23443</v>
      </c>
      <c r="J426" s="15" t="s">
        <v>23454</v>
      </c>
    </row>
    <row r="427" spans="1:10" ht="242.25" x14ac:dyDescent="0.2">
      <c r="A427" s="427" t="s">
        <v>9180</v>
      </c>
      <c r="B427" s="15" t="s">
        <v>23455</v>
      </c>
      <c r="C427" s="15" t="s">
        <v>21887</v>
      </c>
      <c r="D427" s="15" t="s">
        <v>17306</v>
      </c>
      <c r="E427" s="839">
        <v>1</v>
      </c>
      <c r="F427" s="15" t="s">
        <v>23456</v>
      </c>
      <c r="G427" s="15" t="s">
        <v>23457</v>
      </c>
      <c r="H427" s="15" t="s">
        <v>22125</v>
      </c>
      <c r="I427" s="15" t="s">
        <v>22126</v>
      </c>
      <c r="J427" s="15" t="s">
        <v>23458</v>
      </c>
    </row>
    <row r="428" spans="1:10" ht="204" x14ac:dyDescent="0.2">
      <c r="A428" s="427" t="s">
        <v>9183</v>
      </c>
      <c r="B428" s="15" t="s">
        <v>23459</v>
      </c>
      <c r="C428" s="15" t="s">
        <v>21887</v>
      </c>
      <c r="D428" s="15" t="s">
        <v>17306</v>
      </c>
      <c r="E428" s="839">
        <v>13.8</v>
      </c>
      <c r="F428" s="15" t="s">
        <v>23460</v>
      </c>
      <c r="G428" s="15" t="s">
        <v>23461</v>
      </c>
      <c r="H428" s="15" t="s">
        <v>22125</v>
      </c>
      <c r="I428" s="15" t="s">
        <v>22126</v>
      </c>
      <c r="J428" s="15" t="s">
        <v>23462</v>
      </c>
    </row>
    <row r="429" spans="1:10" ht="216.75" x14ac:dyDescent="0.2">
      <c r="A429" s="427" t="s">
        <v>9186</v>
      </c>
      <c r="B429" s="15" t="s">
        <v>23463</v>
      </c>
      <c r="C429" s="15" t="s">
        <v>21887</v>
      </c>
      <c r="D429" s="15" t="s">
        <v>17306</v>
      </c>
      <c r="E429" s="839">
        <v>17</v>
      </c>
      <c r="F429" s="15" t="s">
        <v>23464</v>
      </c>
      <c r="G429" s="15" t="s">
        <v>23465</v>
      </c>
      <c r="H429" s="15" t="s">
        <v>22125</v>
      </c>
      <c r="I429" s="15" t="s">
        <v>22126</v>
      </c>
      <c r="J429" s="15" t="s">
        <v>23466</v>
      </c>
    </row>
    <row r="430" spans="1:10" ht="216.75" x14ac:dyDescent="0.2">
      <c r="A430" s="427" t="s">
        <v>9189</v>
      </c>
      <c r="B430" s="15" t="s">
        <v>23467</v>
      </c>
      <c r="C430" s="15" t="s">
        <v>21887</v>
      </c>
      <c r="D430" s="15" t="s">
        <v>17306</v>
      </c>
      <c r="E430" s="839">
        <v>1.3</v>
      </c>
      <c r="F430" s="15" t="s">
        <v>23468</v>
      </c>
      <c r="G430" s="15" t="s">
        <v>23469</v>
      </c>
      <c r="H430" s="15" t="s">
        <v>22125</v>
      </c>
      <c r="I430" s="15" t="s">
        <v>22126</v>
      </c>
      <c r="J430" s="15" t="s">
        <v>23470</v>
      </c>
    </row>
    <row r="431" spans="1:10" ht="216.75" x14ac:dyDescent="0.2">
      <c r="A431" s="427" t="s">
        <v>9193</v>
      </c>
      <c r="B431" s="15" t="s">
        <v>23471</v>
      </c>
      <c r="C431" s="15" t="s">
        <v>21887</v>
      </c>
      <c r="D431" s="15" t="s">
        <v>17306</v>
      </c>
      <c r="E431" s="839">
        <v>9</v>
      </c>
      <c r="F431" s="15" t="s">
        <v>23472</v>
      </c>
      <c r="G431" s="15" t="s">
        <v>23473</v>
      </c>
      <c r="H431" s="15" t="s">
        <v>22125</v>
      </c>
      <c r="I431" s="15" t="s">
        <v>22126</v>
      </c>
      <c r="J431" s="15" t="s">
        <v>23474</v>
      </c>
    </row>
    <row r="432" spans="1:10" ht="178.5" x14ac:dyDescent="0.2">
      <c r="A432" s="427" t="s">
        <v>9197</v>
      </c>
      <c r="B432" s="15" t="s">
        <v>23475</v>
      </c>
      <c r="C432" s="15" t="s">
        <v>21887</v>
      </c>
      <c r="D432" s="15" t="s">
        <v>17306</v>
      </c>
      <c r="E432" s="839">
        <v>9.3000000000000007</v>
      </c>
      <c r="F432" s="15" t="s">
        <v>23476</v>
      </c>
      <c r="G432" s="15" t="s">
        <v>23477</v>
      </c>
      <c r="H432" s="802" t="s">
        <v>22030</v>
      </c>
      <c r="I432" s="15" t="s">
        <v>23478</v>
      </c>
      <c r="J432" s="15" t="s">
        <v>23479</v>
      </c>
    </row>
    <row r="433" spans="1:10" ht="242.25" x14ac:dyDescent="0.2">
      <c r="A433" s="427" t="s">
        <v>9200</v>
      </c>
      <c r="B433" s="15" t="s">
        <v>23480</v>
      </c>
      <c r="C433" s="15" t="s">
        <v>21887</v>
      </c>
      <c r="D433" s="15" t="s">
        <v>17306</v>
      </c>
      <c r="E433" s="839">
        <v>5</v>
      </c>
      <c r="F433" s="15" t="s">
        <v>23481</v>
      </c>
      <c r="G433" s="15" t="s">
        <v>23481</v>
      </c>
      <c r="H433" s="15" t="s">
        <v>23482</v>
      </c>
      <c r="I433" s="15" t="s">
        <v>23482</v>
      </c>
      <c r="J433" s="15" t="s">
        <v>23483</v>
      </c>
    </row>
    <row r="434" spans="1:10" ht="140.25" x14ac:dyDescent="0.2">
      <c r="A434" s="427" t="s">
        <v>9203</v>
      </c>
      <c r="B434" s="15" t="s">
        <v>23484</v>
      </c>
      <c r="C434" s="15" t="s">
        <v>21887</v>
      </c>
      <c r="D434" s="15" t="s">
        <v>17306</v>
      </c>
      <c r="E434" s="839">
        <v>2.2999999999999998</v>
      </c>
      <c r="F434" s="15" t="s">
        <v>23485</v>
      </c>
      <c r="G434" s="15" t="s">
        <v>23486</v>
      </c>
      <c r="H434" s="15" t="s">
        <v>22125</v>
      </c>
      <c r="I434" s="15" t="s">
        <v>22126</v>
      </c>
      <c r="J434" s="15" t="s">
        <v>23487</v>
      </c>
    </row>
    <row r="435" spans="1:10" ht="140.25" x14ac:dyDescent="0.2">
      <c r="A435" s="427" t="s">
        <v>9207</v>
      </c>
      <c r="B435" s="15" t="s">
        <v>23488</v>
      </c>
      <c r="C435" s="15" t="s">
        <v>21887</v>
      </c>
      <c r="D435" s="15" t="s">
        <v>17306</v>
      </c>
      <c r="E435" s="839">
        <v>0.8</v>
      </c>
      <c r="F435" s="15" t="s">
        <v>23489</v>
      </c>
      <c r="G435" s="15" t="s">
        <v>23490</v>
      </c>
      <c r="H435" s="15" t="s">
        <v>22125</v>
      </c>
      <c r="I435" s="15" t="s">
        <v>22126</v>
      </c>
      <c r="J435" s="15" t="s">
        <v>23491</v>
      </c>
    </row>
    <row r="436" spans="1:10" ht="165.75" x14ac:dyDescent="0.2">
      <c r="A436" s="427" t="s">
        <v>9210</v>
      </c>
      <c r="B436" s="15" t="s">
        <v>23492</v>
      </c>
      <c r="C436" s="15" t="s">
        <v>21887</v>
      </c>
      <c r="D436" s="15" t="s">
        <v>17306</v>
      </c>
      <c r="E436" s="839">
        <v>23</v>
      </c>
      <c r="F436" s="15" t="s">
        <v>23493</v>
      </c>
      <c r="G436" s="15" t="s">
        <v>23494</v>
      </c>
      <c r="H436" s="15" t="s">
        <v>22015</v>
      </c>
      <c r="I436" s="15" t="s">
        <v>23424</v>
      </c>
      <c r="J436" s="15" t="s">
        <v>23495</v>
      </c>
    </row>
    <row r="437" spans="1:10" ht="114.75" x14ac:dyDescent="0.2">
      <c r="A437" s="427" t="s">
        <v>9213</v>
      </c>
      <c r="B437" s="15" t="s">
        <v>23496</v>
      </c>
      <c r="C437" s="15" t="s">
        <v>21887</v>
      </c>
      <c r="D437" s="15" t="s">
        <v>17306</v>
      </c>
      <c r="E437" s="839">
        <v>13</v>
      </c>
      <c r="F437" s="15" t="s">
        <v>23497</v>
      </c>
      <c r="G437" s="15" t="s">
        <v>23498</v>
      </c>
      <c r="H437" s="15" t="s">
        <v>22015</v>
      </c>
      <c r="I437" s="15" t="s">
        <v>23428</v>
      </c>
      <c r="J437" s="15" t="s">
        <v>22003</v>
      </c>
    </row>
    <row r="438" spans="1:10" ht="204" x14ac:dyDescent="0.2">
      <c r="A438" s="427" t="s">
        <v>9215</v>
      </c>
      <c r="B438" s="15" t="s">
        <v>23499</v>
      </c>
      <c r="C438" s="15" t="s">
        <v>21887</v>
      </c>
      <c r="D438" s="15" t="s">
        <v>17306</v>
      </c>
      <c r="E438" s="839">
        <v>0.1</v>
      </c>
      <c r="F438" s="15" t="s">
        <v>23500</v>
      </c>
      <c r="G438" s="15" t="s">
        <v>23501</v>
      </c>
      <c r="H438" s="802" t="s">
        <v>22030</v>
      </c>
      <c r="I438" s="15" t="s">
        <v>23502</v>
      </c>
      <c r="J438" s="15" t="s">
        <v>23503</v>
      </c>
    </row>
    <row r="439" spans="1:10" ht="242.25" x14ac:dyDescent="0.2">
      <c r="A439" s="427">
        <v>68</v>
      </c>
      <c r="B439" s="15" t="s">
        <v>23504</v>
      </c>
      <c r="C439" s="15" t="s">
        <v>21887</v>
      </c>
      <c r="D439" s="15" t="s">
        <v>17306</v>
      </c>
      <c r="E439" s="840">
        <v>0.01</v>
      </c>
      <c r="F439" s="15" t="s">
        <v>23505</v>
      </c>
      <c r="G439" s="15" t="s">
        <v>23506</v>
      </c>
      <c r="H439" s="15" t="s">
        <v>22125</v>
      </c>
      <c r="I439" s="15" t="s">
        <v>22126</v>
      </c>
      <c r="J439" s="15" t="s">
        <v>23507</v>
      </c>
    </row>
    <row r="440" spans="1:10" ht="140.25" x14ac:dyDescent="0.2">
      <c r="A440" s="427" t="s">
        <v>23199</v>
      </c>
      <c r="B440" s="15" t="s">
        <v>23504</v>
      </c>
      <c r="C440" s="15" t="s">
        <v>21887</v>
      </c>
      <c r="D440" s="15" t="s">
        <v>17306</v>
      </c>
      <c r="E440" s="840">
        <v>0.01</v>
      </c>
      <c r="F440" s="15" t="s">
        <v>23508</v>
      </c>
      <c r="G440" s="15" t="s">
        <v>23509</v>
      </c>
      <c r="H440" s="15" t="s">
        <v>22125</v>
      </c>
      <c r="I440" s="15" t="s">
        <v>22126</v>
      </c>
      <c r="J440" s="15" t="s">
        <v>23510</v>
      </c>
    </row>
    <row r="441" spans="1:10" ht="140.25" x14ac:dyDescent="0.2">
      <c r="A441" s="427" t="s">
        <v>23511</v>
      </c>
      <c r="B441" s="15" t="s">
        <v>23512</v>
      </c>
      <c r="C441" s="15" t="s">
        <v>21887</v>
      </c>
      <c r="D441" s="15" t="s">
        <v>17306</v>
      </c>
      <c r="E441" s="840">
        <v>0.03</v>
      </c>
      <c r="F441" s="15" t="s">
        <v>23513</v>
      </c>
      <c r="G441" s="15" t="s">
        <v>23514</v>
      </c>
      <c r="H441" s="15" t="s">
        <v>22125</v>
      </c>
      <c r="I441" s="15" t="s">
        <v>22126</v>
      </c>
      <c r="J441" s="15" t="s">
        <v>23515</v>
      </c>
    </row>
    <row r="442" spans="1:10" ht="140.25" x14ac:dyDescent="0.2">
      <c r="A442" s="427" t="s">
        <v>23211</v>
      </c>
      <c r="B442" s="15" t="s">
        <v>23504</v>
      </c>
      <c r="C442" s="15" t="s">
        <v>21887</v>
      </c>
      <c r="D442" s="15" t="s">
        <v>17306</v>
      </c>
      <c r="E442" s="840">
        <v>0.01</v>
      </c>
      <c r="F442" s="15" t="s">
        <v>23516</v>
      </c>
      <c r="G442" s="15" t="s">
        <v>23517</v>
      </c>
      <c r="H442" s="15" t="s">
        <v>22125</v>
      </c>
      <c r="I442" s="15" t="s">
        <v>22126</v>
      </c>
      <c r="J442" s="15" t="s">
        <v>23518</v>
      </c>
    </row>
    <row r="443" spans="1:10" ht="114.75" x14ac:dyDescent="0.2">
      <c r="A443" s="427" t="s">
        <v>23215</v>
      </c>
      <c r="B443" s="15" t="s">
        <v>23504</v>
      </c>
      <c r="C443" s="15" t="s">
        <v>21887</v>
      </c>
      <c r="D443" s="15" t="s">
        <v>17306</v>
      </c>
      <c r="E443" s="840">
        <v>0.01</v>
      </c>
      <c r="F443" s="15" t="s">
        <v>23519</v>
      </c>
      <c r="G443" s="15" t="s">
        <v>23520</v>
      </c>
      <c r="H443" s="15" t="s">
        <v>22015</v>
      </c>
      <c r="I443" s="15" t="s">
        <v>23521</v>
      </c>
      <c r="J443" s="15" t="s">
        <v>23522</v>
      </c>
    </row>
    <row r="444" spans="1:10" ht="114.75" x14ac:dyDescent="0.2">
      <c r="A444" s="427" t="s">
        <v>23221</v>
      </c>
      <c r="B444" s="15" t="s">
        <v>23504</v>
      </c>
      <c r="C444" s="15" t="s">
        <v>21887</v>
      </c>
      <c r="D444" s="15" t="s">
        <v>17306</v>
      </c>
      <c r="E444" s="840">
        <v>0.01</v>
      </c>
      <c r="F444" s="15" t="s">
        <v>23523</v>
      </c>
      <c r="G444" s="15" t="s">
        <v>23524</v>
      </c>
      <c r="H444" s="15" t="s">
        <v>22015</v>
      </c>
      <c r="I444" s="15" t="s">
        <v>23525</v>
      </c>
      <c r="J444" s="15" t="s">
        <v>23522</v>
      </c>
    </row>
    <row r="445" spans="1:10" ht="127.5" x14ac:dyDescent="0.2">
      <c r="A445" s="427" t="s">
        <v>23228</v>
      </c>
      <c r="B445" s="15" t="s">
        <v>23526</v>
      </c>
      <c r="C445" s="15" t="s">
        <v>21887</v>
      </c>
      <c r="D445" s="15" t="s">
        <v>17306</v>
      </c>
      <c r="E445" s="840">
        <v>0.1</v>
      </c>
      <c r="F445" s="15" t="s">
        <v>23527</v>
      </c>
      <c r="G445" s="15" t="s">
        <v>23528</v>
      </c>
      <c r="H445" s="802" t="s">
        <v>22015</v>
      </c>
      <c r="I445" s="15" t="s">
        <v>23529</v>
      </c>
      <c r="J445" s="15" t="s">
        <v>23522</v>
      </c>
    </row>
    <row r="446" spans="1:10" ht="204" x14ac:dyDescent="0.2">
      <c r="A446" s="427" t="s">
        <v>23530</v>
      </c>
      <c r="B446" s="15" t="s">
        <v>23531</v>
      </c>
      <c r="C446" s="15" t="s">
        <v>21887</v>
      </c>
      <c r="D446" s="15" t="s">
        <v>17306</v>
      </c>
      <c r="E446" s="840">
        <v>0.03</v>
      </c>
      <c r="F446" s="15" t="s">
        <v>23532</v>
      </c>
      <c r="G446" s="15" t="s">
        <v>23533</v>
      </c>
      <c r="H446" s="802" t="s">
        <v>22015</v>
      </c>
      <c r="I446" s="15" t="s">
        <v>23534</v>
      </c>
      <c r="J446" s="15" t="s">
        <v>23535</v>
      </c>
    </row>
    <row r="447" spans="1:10" ht="114.75" x14ac:dyDescent="0.2">
      <c r="A447" s="427" t="s">
        <v>23536</v>
      </c>
      <c r="B447" s="15" t="s">
        <v>23504</v>
      </c>
      <c r="C447" s="15" t="s">
        <v>21887</v>
      </c>
      <c r="D447" s="15" t="s">
        <v>17306</v>
      </c>
      <c r="E447" s="840">
        <v>0.01</v>
      </c>
      <c r="F447" s="15" t="s">
        <v>23537</v>
      </c>
      <c r="G447" s="15" t="s">
        <v>23538</v>
      </c>
      <c r="H447" s="802" t="s">
        <v>22030</v>
      </c>
      <c r="I447" s="15" t="s">
        <v>23478</v>
      </c>
      <c r="J447" s="15" t="s">
        <v>23522</v>
      </c>
    </row>
    <row r="448" spans="1:10" ht="114.75" x14ac:dyDescent="0.2">
      <c r="A448" s="427" t="s">
        <v>23539</v>
      </c>
      <c r="B448" s="15" t="s">
        <v>23504</v>
      </c>
      <c r="C448" s="15" t="s">
        <v>21887</v>
      </c>
      <c r="D448" s="15" t="s">
        <v>17306</v>
      </c>
      <c r="E448" s="840">
        <v>0.01</v>
      </c>
      <c r="F448" s="15" t="s">
        <v>23540</v>
      </c>
      <c r="G448" s="15" t="s">
        <v>23541</v>
      </c>
      <c r="H448" s="802" t="s">
        <v>22030</v>
      </c>
      <c r="I448" s="15" t="s">
        <v>23542</v>
      </c>
      <c r="J448" s="15" t="s">
        <v>23522</v>
      </c>
    </row>
    <row r="449" spans="1:10" ht="114.75" x14ac:dyDescent="0.2">
      <c r="A449" s="427" t="s">
        <v>23543</v>
      </c>
      <c r="B449" s="15" t="s">
        <v>23504</v>
      </c>
      <c r="C449" s="15" t="s">
        <v>21887</v>
      </c>
      <c r="D449" s="15" t="s">
        <v>17306</v>
      </c>
      <c r="E449" s="840">
        <v>0.01</v>
      </c>
      <c r="F449" s="15" t="s">
        <v>23544</v>
      </c>
      <c r="G449" s="15" t="s">
        <v>23545</v>
      </c>
      <c r="H449" s="802" t="s">
        <v>22030</v>
      </c>
      <c r="I449" s="15" t="s">
        <v>23546</v>
      </c>
      <c r="J449" s="15" t="s">
        <v>23522</v>
      </c>
    </row>
    <row r="450" spans="1:10" ht="114.75" x14ac:dyDescent="0.2">
      <c r="A450" s="427" t="s">
        <v>23547</v>
      </c>
      <c r="B450" s="15" t="s">
        <v>23504</v>
      </c>
      <c r="C450" s="15" t="s">
        <v>21887</v>
      </c>
      <c r="D450" s="15" t="s">
        <v>17306</v>
      </c>
      <c r="E450" s="840">
        <v>0.01</v>
      </c>
      <c r="F450" s="15" t="s">
        <v>23548</v>
      </c>
      <c r="G450" s="15" t="s">
        <v>23549</v>
      </c>
      <c r="H450" s="802" t="s">
        <v>22030</v>
      </c>
      <c r="I450" s="15" t="s">
        <v>23550</v>
      </c>
      <c r="J450" s="15" t="s">
        <v>23522</v>
      </c>
    </row>
    <row r="451" spans="1:10" ht="114.75" x14ac:dyDescent="0.2">
      <c r="A451" s="427" t="s">
        <v>23551</v>
      </c>
      <c r="B451" s="15" t="s">
        <v>23504</v>
      </c>
      <c r="C451" s="15" t="s">
        <v>21887</v>
      </c>
      <c r="D451" s="15" t="s">
        <v>17306</v>
      </c>
      <c r="E451" s="840">
        <v>0.01</v>
      </c>
      <c r="F451" s="15" t="s">
        <v>23552</v>
      </c>
      <c r="G451" s="15" t="s">
        <v>23553</v>
      </c>
      <c r="H451" s="802" t="s">
        <v>22030</v>
      </c>
      <c r="I451" s="15" t="s">
        <v>23554</v>
      </c>
      <c r="J451" s="15" t="s">
        <v>23522</v>
      </c>
    </row>
    <row r="452" spans="1:10" ht="114.75" x14ac:dyDescent="0.2">
      <c r="A452" s="427" t="s">
        <v>23555</v>
      </c>
      <c r="B452" s="15" t="s">
        <v>23556</v>
      </c>
      <c r="C452" s="15" t="s">
        <v>21887</v>
      </c>
      <c r="D452" s="15" t="s">
        <v>17306</v>
      </c>
      <c r="E452" s="840">
        <v>0.06</v>
      </c>
      <c r="F452" s="15" t="s">
        <v>23557</v>
      </c>
      <c r="G452" s="15" t="s">
        <v>23558</v>
      </c>
      <c r="H452" s="802" t="s">
        <v>22030</v>
      </c>
      <c r="I452" s="15" t="s">
        <v>23411</v>
      </c>
      <c r="J452" s="15" t="s">
        <v>23522</v>
      </c>
    </row>
    <row r="453" spans="1:10" ht="114.75" x14ac:dyDescent="0.2">
      <c r="A453" s="427" t="s">
        <v>23559</v>
      </c>
      <c r="B453" s="15" t="s">
        <v>23504</v>
      </c>
      <c r="C453" s="15" t="s">
        <v>21887</v>
      </c>
      <c r="D453" s="15" t="s">
        <v>17306</v>
      </c>
      <c r="E453" s="840">
        <v>0.01</v>
      </c>
      <c r="F453" s="15" t="s">
        <v>23560</v>
      </c>
      <c r="G453" s="15" t="s">
        <v>23561</v>
      </c>
      <c r="H453" s="802" t="s">
        <v>22030</v>
      </c>
      <c r="I453" s="15" t="s">
        <v>23562</v>
      </c>
      <c r="J453" s="15" t="s">
        <v>23522</v>
      </c>
    </row>
    <row r="454" spans="1:10" ht="114.75" x14ac:dyDescent="0.2">
      <c r="A454" s="427" t="s">
        <v>23563</v>
      </c>
      <c r="B454" s="15" t="s">
        <v>23564</v>
      </c>
      <c r="C454" s="15" t="s">
        <v>21887</v>
      </c>
      <c r="D454" s="15" t="s">
        <v>17306</v>
      </c>
      <c r="E454" s="840">
        <v>0.02</v>
      </c>
      <c r="F454" s="15" t="s">
        <v>23565</v>
      </c>
      <c r="G454" s="15" t="s">
        <v>23566</v>
      </c>
      <c r="H454" s="802" t="s">
        <v>22030</v>
      </c>
      <c r="I454" s="15" t="s">
        <v>23411</v>
      </c>
      <c r="J454" s="15" t="s">
        <v>23522</v>
      </c>
    </row>
    <row r="455" spans="1:10" ht="127.5" x14ac:dyDescent="0.2">
      <c r="A455" s="427" t="s">
        <v>23567</v>
      </c>
      <c r="B455" s="15" t="s">
        <v>23504</v>
      </c>
      <c r="C455" s="15" t="s">
        <v>21887</v>
      </c>
      <c r="D455" s="15" t="s">
        <v>17306</v>
      </c>
      <c r="E455" s="840">
        <v>0.01</v>
      </c>
      <c r="F455" s="15" t="s">
        <v>23568</v>
      </c>
      <c r="G455" s="15" t="s">
        <v>23569</v>
      </c>
      <c r="H455" s="802" t="s">
        <v>22030</v>
      </c>
      <c r="I455" s="15" t="s">
        <v>23438</v>
      </c>
      <c r="J455" s="15" t="s">
        <v>23522</v>
      </c>
    </row>
    <row r="456" spans="1:10" ht="127.5" x14ac:dyDescent="0.2">
      <c r="A456" s="427" t="s">
        <v>23570</v>
      </c>
      <c r="B456" s="15" t="s">
        <v>23504</v>
      </c>
      <c r="C456" s="15" t="s">
        <v>21887</v>
      </c>
      <c r="D456" s="15" t="s">
        <v>17306</v>
      </c>
      <c r="E456" s="840">
        <v>0.01</v>
      </c>
      <c r="F456" s="15" t="s">
        <v>23571</v>
      </c>
      <c r="G456" s="15" t="s">
        <v>23572</v>
      </c>
      <c r="H456" s="802" t="s">
        <v>22030</v>
      </c>
      <c r="I456" s="15" t="s">
        <v>23573</v>
      </c>
      <c r="J456" s="15" t="s">
        <v>23522</v>
      </c>
    </row>
    <row r="457" spans="1:10" ht="140.25" x14ac:dyDescent="0.2">
      <c r="A457" s="427" t="s">
        <v>23574</v>
      </c>
      <c r="B457" s="15" t="s">
        <v>23575</v>
      </c>
      <c r="C457" s="15" t="s">
        <v>21887</v>
      </c>
      <c r="D457" s="15" t="s">
        <v>17306</v>
      </c>
      <c r="E457" s="840">
        <v>0.01</v>
      </c>
      <c r="F457" s="15" t="s">
        <v>23576</v>
      </c>
      <c r="G457" s="15" t="s">
        <v>23577</v>
      </c>
      <c r="H457" s="802" t="s">
        <v>22125</v>
      </c>
      <c r="I457" s="15" t="s">
        <v>22126</v>
      </c>
      <c r="J457" s="15" t="s">
        <v>23522</v>
      </c>
    </row>
    <row r="458" spans="1:10" ht="140.25" x14ac:dyDescent="0.2">
      <c r="A458" s="427" t="s">
        <v>23578</v>
      </c>
      <c r="B458" s="15" t="s">
        <v>23575</v>
      </c>
      <c r="C458" s="15" t="s">
        <v>21887</v>
      </c>
      <c r="D458" s="15" t="s">
        <v>17306</v>
      </c>
      <c r="E458" s="840">
        <v>0.01</v>
      </c>
      <c r="F458" s="15" t="s">
        <v>23579</v>
      </c>
      <c r="G458" s="15" t="s">
        <v>23580</v>
      </c>
      <c r="H458" s="802" t="s">
        <v>22125</v>
      </c>
      <c r="I458" s="15" t="s">
        <v>22126</v>
      </c>
      <c r="J458" s="15" t="s">
        <v>23522</v>
      </c>
    </row>
    <row r="459" spans="1:10" ht="140.25" x14ac:dyDescent="0.2">
      <c r="A459" s="427" t="s">
        <v>23581</v>
      </c>
      <c r="B459" s="15" t="s">
        <v>23575</v>
      </c>
      <c r="C459" s="15" t="s">
        <v>21887</v>
      </c>
      <c r="D459" s="15" t="s">
        <v>17306</v>
      </c>
      <c r="E459" s="840">
        <v>0.01</v>
      </c>
      <c r="F459" s="15" t="s">
        <v>23582</v>
      </c>
      <c r="G459" s="15" t="s">
        <v>23583</v>
      </c>
      <c r="H459" s="802" t="s">
        <v>22125</v>
      </c>
      <c r="I459" s="15" t="s">
        <v>22126</v>
      </c>
      <c r="J459" s="15" t="s">
        <v>23522</v>
      </c>
    </row>
    <row r="460" spans="1:10" ht="114.75" x14ac:dyDescent="0.2">
      <c r="A460" s="427" t="s">
        <v>23584</v>
      </c>
      <c r="B460" s="15" t="s">
        <v>23585</v>
      </c>
      <c r="C460" s="15" t="s">
        <v>21887</v>
      </c>
      <c r="D460" s="15" t="s">
        <v>17306</v>
      </c>
      <c r="E460" s="840">
        <v>0.05</v>
      </c>
      <c r="F460" s="15" t="s">
        <v>23586</v>
      </c>
      <c r="G460" s="15" t="s">
        <v>23587</v>
      </c>
      <c r="H460" s="802" t="s">
        <v>22015</v>
      </c>
      <c r="I460" s="15" t="s">
        <v>23428</v>
      </c>
      <c r="J460" s="15" t="s">
        <v>23522</v>
      </c>
    </row>
    <row r="461" spans="1:10" ht="114.75" x14ac:dyDescent="0.2">
      <c r="A461" s="427" t="s">
        <v>23588</v>
      </c>
      <c r="B461" s="15" t="s">
        <v>23589</v>
      </c>
      <c r="C461" s="15" t="s">
        <v>21887</v>
      </c>
      <c r="D461" s="15" t="s">
        <v>17306</v>
      </c>
      <c r="E461" s="840">
        <v>0.01</v>
      </c>
      <c r="F461" s="15" t="s">
        <v>23590</v>
      </c>
      <c r="G461" s="15" t="s">
        <v>23591</v>
      </c>
      <c r="H461" s="802" t="s">
        <v>22015</v>
      </c>
      <c r="I461" s="15" t="s">
        <v>23592</v>
      </c>
      <c r="J461" s="15" t="s">
        <v>23522</v>
      </c>
    </row>
    <row r="462" spans="1:10" ht="204" x14ac:dyDescent="0.2">
      <c r="A462" s="427" t="s">
        <v>23593</v>
      </c>
      <c r="B462" s="15" t="s">
        <v>23589</v>
      </c>
      <c r="C462" s="15" t="s">
        <v>21887</v>
      </c>
      <c r="D462" s="15" t="s">
        <v>17306</v>
      </c>
      <c r="E462" s="840">
        <v>0.01</v>
      </c>
      <c r="F462" s="15" t="s">
        <v>23594</v>
      </c>
      <c r="G462" s="15" t="s">
        <v>23595</v>
      </c>
      <c r="H462" s="802" t="s">
        <v>22015</v>
      </c>
      <c r="I462" s="15" t="s">
        <v>23596</v>
      </c>
      <c r="J462" s="15" t="s">
        <v>23597</v>
      </c>
    </row>
    <row r="463" spans="1:10" ht="114.75" x14ac:dyDescent="0.2">
      <c r="A463" s="427" t="s">
        <v>23598</v>
      </c>
      <c r="B463" s="15" t="s">
        <v>23599</v>
      </c>
      <c r="C463" s="15" t="s">
        <v>21887</v>
      </c>
      <c r="D463" s="15" t="s">
        <v>17306</v>
      </c>
      <c r="E463" s="840">
        <v>0.01</v>
      </c>
      <c r="F463" s="15" t="s">
        <v>23600</v>
      </c>
      <c r="G463" s="15" t="s">
        <v>23601</v>
      </c>
      <c r="H463" s="802" t="s">
        <v>22015</v>
      </c>
      <c r="I463" s="15" t="s">
        <v>23602</v>
      </c>
      <c r="J463" s="15" t="s">
        <v>23522</v>
      </c>
    </row>
    <row r="464" spans="1:10" ht="114.75" x14ac:dyDescent="0.2">
      <c r="A464" s="427" t="s">
        <v>23603</v>
      </c>
      <c r="B464" s="15" t="s">
        <v>23604</v>
      </c>
      <c r="C464" s="15" t="s">
        <v>21887</v>
      </c>
      <c r="D464" s="15" t="s">
        <v>17306</v>
      </c>
      <c r="E464" s="840">
        <v>0.06</v>
      </c>
      <c r="F464" s="15" t="s">
        <v>23605</v>
      </c>
      <c r="G464" s="15" t="s">
        <v>23606</v>
      </c>
      <c r="H464" s="15" t="s">
        <v>22030</v>
      </c>
      <c r="I464" s="15" t="s">
        <v>23607</v>
      </c>
      <c r="J464" s="15" t="s">
        <v>23522</v>
      </c>
    </row>
    <row r="465" spans="1:10" ht="127.5" x14ac:dyDescent="0.2">
      <c r="A465" s="427" t="s">
        <v>23608</v>
      </c>
      <c r="B465" s="15" t="s">
        <v>23609</v>
      </c>
      <c r="C465" s="15" t="s">
        <v>21887</v>
      </c>
      <c r="D465" s="15" t="s">
        <v>17306</v>
      </c>
      <c r="E465" s="839">
        <v>0.04</v>
      </c>
      <c r="F465" s="15" t="s">
        <v>23610</v>
      </c>
      <c r="G465" s="15" t="s">
        <v>23611</v>
      </c>
      <c r="H465" s="15" t="s">
        <v>22015</v>
      </c>
      <c r="I465" s="15" t="s">
        <v>23612</v>
      </c>
      <c r="J465" s="15" t="s">
        <v>23613</v>
      </c>
    </row>
    <row r="466" spans="1:10" ht="204" x14ac:dyDescent="0.2">
      <c r="A466" s="427" t="s">
        <v>23614</v>
      </c>
      <c r="B466" s="15" t="s">
        <v>23615</v>
      </c>
      <c r="C466" s="15" t="s">
        <v>21887</v>
      </c>
      <c r="D466" s="15" t="s">
        <v>17306</v>
      </c>
      <c r="E466" s="847">
        <v>0.04</v>
      </c>
      <c r="F466" s="15" t="s">
        <v>23616</v>
      </c>
      <c r="G466" s="15" t="s">
        <v>23617</v>
      </c>
      <c r="H466" s="802" t="s">
        <v>22125</v>
      </c>
      <c r="I466" s="15" t="s">
        <v>22126</v>
      </c>
      <c r="J466" s="15" t="s">
        <v>23618</v>
      </c>
    </row>
    <row r="467" spans="1:10" ht="204" x14ac:dyDescent="0.2">
      <c r="A467" s="427" t="s">
        <v>23619</v>
      </c>
      <c r="B467" s="15" t="s">
        <v>23620</v>
      </c>
      <c r="C467" s="15" t="s">
        <v>21887</v>
      </c>
      <c r="D467" s="15" t="s">
        <v>17306</v>
      </c>
      <c r="E467" s="848">
        <v>0.02</v>
      </c>
      <c r="F467" s="15" t="s">
        <v>23621</v>
      </c>
      <c r="G467" s="15" t="s">
        <v>23617</v>
      </c>
      <c r="H467" s="802" t="s">
        <v>22125</v>
      </c>
      <c r="I467" s="15" t="s">
        <v>22126</v>
      </c>
      <c r="J467" s="15" t="s">
        <v>23622</v>
      </c>
    </row>
    <row r="468" spans="1:10" ht="204" x14ac:dyDescent="0.2">
      <c r="A468" s="427" t="s">
        <v>23623</v>
      </c>
      <c r="B468" s="15" t="s">
        <v>23624</v>
      </c>
      <c r="C468" s="15" t="s">
        <v>21887</v>
      </c>
      <c r="D468" s="15" t="s">
        <v>17306</v>
      </c>
      <c r="E468" s="848">
        <v>0.03</v>
      </c>
      <c r="F468" s="15" t="s">
        <v>23625</v>
      </c>
      <c r="G468" s="15" t="s">
        <v>23626</v>
      </c>
      <c r="H468" s="802" t="s">
        <v>22125</v>
      </c>
      <c r="I468" s="15" t="s">
        <v>22126</v>
      </c>
      <c r="J468" s="15" t="s">
        <v>23627</v>
      </c>
    </row>
    <row r="469" spans="1:10" ht="242.25" x14ac:dyDescent="0.2">
      <c r="A469" s="427" t="s">
        <v>23628</v>
      </c>
      <c r="B469" s="15" t="s">
        <v>23629</v>
      </c>
      <c r="C469" s="15" t="s">
        <v>21887</v>
      </c>
      <c r="D469" s="15" t="s">
        <v>17306</v>
      </c>
      <c r="E469" s="848">
        <v>0.02</v>
      </c>
      <c r="F469" s="15" t="s">
        <v>23630</v>
      </c>
      <c r="G469" s="15" t="s">
        <v>23631</v>
      </c>
      <c r="H469" s="15" t="s">
        <v>22030</v>
      </c>
      <c r="I469" s="15" t="s">
        <v>23632</v>
      </c>
      <c r="J469" s="15" t="s">
        <v>23633</v>
      </c>
    </row>
    <row r="470" spans="1:10" ht="153" x14ac:dyDescent="0.2">
      <c r="A470" s="427" t="s">
        <v>23634</v>
      </c>
      <c r="B470" s="15" t="s">
        <v>23635</v>
      </c>
      <c r="C470" s="15" t="s">
        <v>21887</v>
      </c>
      <c r="D470" s="15" t="s">
        <v>17306</v>
      </c>
      <c r="E470" s="848">
        <v>0.03</v>
      </c>
      <c r="F470" s="15" t="s">
        <v>23636</v>
      </c>
      <c r="G470" s="15" t="s">
        <v>23637</v>
      </c>
      <c r="H470" s="15" t="s">
        <v>22030</v>
      </c>
      <c r="I470" s="15" t="s">
        <v>23638</v>
      </c>
      <c r="J470" s="15" t="s">
        <v>23639</v>
      </c>
    </row>
    <row r="471" spans="1:10" ht="242.25" x14ac:dyDescent="0.2">
      <c r="A471" s="427" t="s">
        <v>23640</v>
      </c>
      <c r="B471" s="15" t="s">
        <v>23641</v>
      </c>
      <c r="C471" s="15" t="s">
        <v>21887</v>
      </c>
      <c r="D471" s="15" t="s">
        <v>17306</v>
      </c>
      <c r="E471" s="848">
        <v>0.02</v>
      </c>
      <c r="F471" s="15" t="s">
        <v>23642</v>
      </c>
      <c r="G471" s="15" t="s">
        <v>23643</v>
      </c>
      <c r="H471" s="15" t="s">
        <v>22030</v>
      </c>
      <c r="I471" s="15" t="s">
        <v>23644</v>
      </c>
      <c r="J471" s="15" t="s">
        <v>23645</v>
      </c>
    </row>
    <row r="472" spans="1:10" ht="229.5" x14ac:dyDescent="0.2">
      <c r="A472" s="427" t="s">
        <v>23646</v>
      </c>
      <c r="B472" s="15" t="s">
        <v>23647</v>
      </c>
      <c r="C472" s="15" t="s">
        <v>21887</v>
      </c>
      <c r="D472" s="15" t="s">
        <v>17306</v>
      </c>
      <c r="E472" s="848">
        <v>0.02</v>
      </c>
      <c r="F472" s="15" t="s">
        <v>23648</v>
      </c>
      <c r="G472" s="15" t="s">
        <v>23649</v>
      </c>
      <c r="H472" s="15" t="s">
        <v>22030</v>
      </c>
      <c r="I472" s="15" t="s">
        <v>23650</v>
      </c>
      <c r="J472" s="15" t="s">
        <v>23651</v>
      </c>
    </row>
    <row r="473" spans="1:10" ht="204" x14ac:dyDescent="0.2">
      <c r="A473" s="427" t="s">
        <v>23652</v>
      </c>
      <c r="B473" s="15" t="s">
        <v>23653</v>
      </c>
      <c r="C473" s="15" t="s">
        <v>21887</v>
      </c>
      <c r="D473" s="15" t="s">
        <v>17306</v>
      </c>
      <c r="E473" s="848">
        <v>0.03</v>
      </c>
      <c r="F473" s="15" t="s">
        <v>23654</v>
      </c>
      <c r="G473" s="15" t="s">
        <v>23655</v>
      </c>
      <c r="H473" s="15" t="s">
        <v>23656</v>
      </c>
      <c r="I473" s="15" t="s">
        <v>22651</v>
      </c>
      <c r="J473" s="15" t="s">
        <v>23657</v>
      </c>
    </row>
    <row r="474" spans="1:10" ht="153" x14ac:dyDescent="0.2">
      <c r="A474" s="427" t="s">
        <v>23658</v>
      </c>
      <c r="B474" s="15" t="s">
        <v>23659</v>
      </c>
      <c r="C474" s="15" t="s">
        <v>21887</v>
      </c>
      <c r="D474" s="15" t="s">
        <v>17306</v>
      </c>
      <c r="E474" s="848">
        <v>0.08</v>
      </c>
      <c r="F474" s="15" t="s">
        <v>23660</v>
      </c>
      <c r="G474" s="15" t="s">
        <v>23661</v>
      </c>
      <c r="H474" s="15" t="s">
        <v>23662</v>
      </c>
      <c r="I474" s="15" t="s">
        <v>23662</v>
      </c>
      <c r="J474" s="15" t="s">
        <v>22060</v>
      </c>
    </row>
    <row r="475" spans="1:10" ht="153" x14ac:dyDescent="0.2">
      <c r="A475" s="427" t="s">
        <v>23663</v>
      </c>
      <c r="B475" s="15" t="s">
        <v>23664</v>
      </c>
      <c r="C475" s="15" t="s">
        <v>21887</v>
      </c>
      <c r="D475" s="15" t="s">
        <v>17306</v>
      </c>
      <c r="E475" s="848">
        <v>0.02</v>
      </c>
      <c r="F475" s="15" t="s">
        <v>23665</v>
      </c>
      <c r="G475" s="15" t="s">
        <v>23666</v>
      </c>
      <c r="H475" s="15" t="s">
        <v>22030</v>
      </c>
      <c r="I475" s="15" t="s">
        <v>23667</v>
      </c>
      <c r="J475" s="15" t="s">
        <v>23668</v>
      </c>
    </row>
    <row r="476" spans="1:10" ht="216.75" x14ac:dyDescent="0.2">
      <c r="A476" s="427">
        <v>105</v>
      </c>
      <c r="B476" s="15" t="s">
        <v>23669</v>
      </c>
      <c r="C476" s="15" t="s">
        <v>21887</v>
      </c>
      <c r="D476" s="15" t="s">
        <v>17306</v>
      </c>
      <c r="E476" s="848">
        <v>0.06</v>
      </c>
      <c r="F476" s="15" t="s">
        <v>23670</v>
      </c>
      <c r="G476" s="15" t="s">
        <v>23671</v>
      </c>
      <c r="H476" s="15" t="s">
        <v>22030</v>
      </c>
      <c r="I476" s="15" t="s">
        <v>23672</v>
      </c>
      <c r="J476" s="15" t="s">
        <v>23673</v>
      </c>
    </row>
    <row r="477" spans="1:10" ht="63.75" x14ac:dyDescent="0.2">
      <c r="A477" s="427" t="s">
        <v>23674</v>
      </c>
      <c r="B477" s="15" t="s">
        <v>23675</v>
      </c>
      <c r="C477" s="15" t="s">
        <v>21887</v>
      </c>
      <c r="D477" s="15" t="s">
        <v>17306</v>
      </c>
      <c r="E477" s="847">
        <v>0.05</v>
      </c>
      <c r="F477" s="15" t="s">
        <v>23676</v>
      </c>
      <c r="G477" s="15" t="s">
        <v>23676</v>
      </c>
      <c r="H477" s="15" t="s">
        <v>23677</v>
      </c>
      <c r="I477" s="15" t="s">
        <v>23678</v>
      </c>
      <c r="J477" s="15" t="s">
        <v>21998</v>
      </c>
    </row>
    <row r="478" spans="1:10" ht="242.25" x14ac:dyDescent="0.2">
      <c r="A478" s="427" t="s">
        <v>23679</v>
      </c>
      <c r="B478" s="15" t="s">
        <v>23680</v>
      </c>
      <c r="C478" s="15" t="s">
        <v>21887</v>
      </c>
      <c r="D478" s="15" t="s">
        <v>17306</v>
      </c>
      <c r="E478" s="848">
        <v>0.02</v>
      </c>
      <c r="F478" s="15" t="s">
        <v>23681</v>
      </c>
      <c r="G478" s="15" t="s">
        <v>23682</v>
      </c>
      <c r="H478" s="15" t="s">
        <v>22125</v>
      </c>
      <c r="I478" s="15" t="s">
        <v>22518</v>
      </c>
      <c r="J478" s="15" t="s">
        <v>23683</v>
      </c>
    </row>
    <row r="479" spans="1:10" ht="153" x14ac:dyDescent="0.2">
      <c r="A479" s="427" t="s">
        <v>23684</v>
      </c>
      <c r="B479" s="15" t="s">
        <v>23685</v>
      </c>
      <c r="C479" s="15" t="s">
        <v>21887</v>
      </c>
      <c r="D479" s="15" t="s">
        <v>17306</v>
      </c>
      <c r="E479" s="848">
        <v>0.01</v>
      </c>
      <c r="F479" s="15" t="s">
        <v>23686</v>
      </c>
      <c r="G479" s="15" t="s">
        <v>23687</v>
      </c>
      <c r="H479" s="15" t="s">
        <v>23688</v>
      </c>
      <c r="I479" s="15" t="s">
        <v>23688</v>
      </c>
      <c r="J479" s="15" t="s">
        <v>23689</v>
      </c>
    </row>
    <row r="480" spans="1:10" ht="216.75" x14ac:dyDescent="0.2">
      <c r="A480" s="427" t="s">
        <v>23690</v>
      </c>
      <c r="B480" s="15" t="s">
        <v>23691</v>
      </c>
      <c r="C480" s="15" t="s">
        <v>21887</v>
      </c>
      <c r="D480" s="15" t="s">
        <v>17306</v>
      </c>
      <c r="E480" s="848">
        <v>0.02</v>
      </c>
      <c r="F480" s="15" t="s">
        <v>23692</v>
      </c>
      <c r="G480" s="15" t="s">
        <v>23693</v>
      </c>
      <c r="H480" s="802" t="s">
        <v>22125</v>
      </c>
      <c r="I480" s="15" t="s">
        <v>22518</v>
      </c>
      <c r="J480" s="15" t="s">
        <v>23420</v>
      </c>
    </row>
    <row r="481" spans="1:10" ht="242.25" x14ac:dyDescent="0.2">
      <c r="A481" s="427" t="s">
        <v>23694</v>
      </c>
      <c r="B481" s="15" t="s">
        <v>23695</v>
      </c>
      <c r="C481" s="15" t="s">
        <v>21887</v>
      </c>
      <c r="D481" s="15" t="s">
        <v>17306</v>
      </c>
      <c r="E481" s="848">
        <v>0.02</v>
      </c>
      <c r="F481" s="15" t="s">
        <v>23696</v>
      </c>
      <c r="G481" s="15" t="s">
        <v>23697</v>
      </c>
      <c r="H481" s="802" t="s">
        <v>22125</v>
      </c>
      <c r="I481" s="15" t="s">
        <v>22518</v>
      </c>
      <c r="J481" s="15" t="s">
        <v>23698</v>
      </c>
    </row>
    <row r="482" spans="1:10" ht="140.25" x14ac:dyDescent="0.2">
      <c r="A482" s="427" t="s">
        <v>23699</v>
      </c>
      <c r="B482" s="15" t="s">
        <v>23700</v>
      </c>
      <c r="C482" s="15" t="s">
        <v>21887</v>
      </c>
      <c r="D482" s="15" t="s">
        <v>17306</v>
      </c>
      <c r="E482" s="848">
        <v>0.05</v>
      </c>
      <c r="F482" s="15" t="s">
        <v>23701</v>
      </c>
      <c r="G482" s="15" t="s">
        <v>23702</v>
      </c>
      <c r="H482" s="802" t="s">
        <v>22125</v>
      </c>
      <c r="I482" s="15" t="s">
        <v>22518</v>
      </c>
      <c r="J482" s="15" t="s">
        <v>23491</v>
      </c>
    </row>
    <row r="483" spans="1:10" ht="127.5" x14ac:dyDescent="0.2">
      <c r="A483" s="427" t="s">
        <v>23703</v>
      </c>
      <c r="B483" s="15" t="s">
        <v>23704</v>
      </c>
      <c r="C483" s="15" t="s">
        <v>21887</v>
      </c>
      <c r="D483" s="15" t="s">
        <v>17306</v>
      </c>
      <c r="E483" s="848">
        <v>0.04</v>
      </c>
      <c r="F483" s="15" t="s">
        <v>23705</v>
      </c>
      <c r="G483" s="15" t="s">
        <v>23706</v>
      </c>
      <c r="H483" s="802" t="s">
        <v>22125</v>
      </c>
      <c r="I483" s="15" t="s">
        <v>22518</v>
      </c>
      <c r="J483" s="15" t="s">
        <v>22259</v>
      </c>
    </row>
    <row r="484" spans="1:10" ht="76.5" x14ac:dyDescent="0.2">
      <c r="A484" s="427" t="s">
        <v>15756</v>
      </c>
      <c r="B484" s="15" t="s">
        <v>23707</v>
      </c>
      <c r="C484" s="15" t="s">
        <v>21887</v>
      </c>
      <c r="D484" s="15" t="s">
        <v>17306</v>
      </c>
      <c r="E484" s="848">
        <v>0.04</v>
      </c>
      <c r="F484" s="15" t="s">
        <v>23708</v>
      </c>
      <c r="G484" s="15" t="s">
        <v>23708</v>
      </c>
      <c r="H484" s="15" t="s">
        <v>22854</v>
      </c>
      <c r="I484" s="15" t="s">
        <v>23709</v>
      </c>
      <c r="J484" s="15" t="s">
        <v>22259</v>
      </c>
    </row>
    <row r="485" spans="1:10" ht="242.25" x14ac:dyDescent="0.2">
      <c r="A485" s="427" t="s">
        <v>23710</v>
      </c>
      <c r="B485" s="15" t="s">
        <v>23711</v>
      </c>
      <c r="C485" s="15" t="s">
        <v>21887</v>
      </c>
      <c r="D485" s="15" t="s">
        <v>17306</v>
      </c>
      <c r="E485" s="848">
        <v>0.03</v>
      </c>
      <c r="F485" s="15" t="s">
        <v>23712</v>
      </c>
      <c r="G485" s="15" t="s">
        <v>23713</v>
      </c>
      <c r="H485" s="15" t="s">
        <v>22030</v>
      </c>
      <c r="I485" s="15" t="s">
        <v>23714</v>
      </c>
      <c r="J485" s="15" t="s">
        <v>23715</v>
      </c>
    </row>
    <row r="486" spans="1:10" ht="242.25" x14ac:dyDescent="0.2">
      <c r="A486" s="427" t="s">
        <v>23716</v>
      </c>
      <c r="B486" s="15" t="s">
        <v>23717</v>
      </c>
      <c r="C486" s="15" t="s">
        <v>21887</v>
      </c>
      <c r="D486" s="15" t="s">
        <v>17306</v>
      </c>
      <c r="E486" s="848">
        <v>0.03</v>
      </c>
      <c r="F486" s="15" t="s">
        <v>23718</v>
      </c>
      <c r="G486" s="15" t="s">
        <v>23718</v>
      </c>
      <c r="H486" s="15" t="s">
        <v>23719</v>
      </c>
      <c r="I486" s="15" t="s">
        <v>23719</v>
      </c>
      <c r="J486" s="15" t="s">
        <v>23720</v>
      </c>
    </row>
    <row r="487" spans="1:10" ht="204" x14ac:dyDescent="0.2">
      <c r="A487" s="427" t="s">
        <v>23721</v>
      </c>
      <c r="B487" s="15" t="s">
        <v>23722</v>
      </c>
      <c r="C487" s="15" t="s">
        <v>21887</v>
      </c>
      <c r="D487" s="15" t="s">
        <v>17306</v>
      </c>
      <c r="E487" s="848">
        <v>0.22</v>
      </c>
      <c r="F487" s="15" t="s">
        <v>23723</v>
      </c>
      <c r="G487" s="15" t="s">
        <v>23723</v>
      </c>
      <c r="H487" s="15" t="s">
        <v>23724</v>
      </c>
      <c r="I487" s="15" t="s">
        <v>23725</v>
      </c>
      <c r="J487" s="15" t="s">
        <v>23726</v>
      </c>
    </row>
    <row r="488" spans="1:10" ht="114.75" x14ac:dyDescent="0.2">
      <c r="A488" s="427" t="s">
        <v>23727</v>
      </c>
      <c r="B488" s="15" t="s">
        <v>23728</v>
      </c>
      <c r="C488" s="15" t="s">
        <v>21887</v>
      </c>
      <c r="D488" s="15" t="s">
        <v>17306</v>
      </c>
      <c r="E488" s="848">
        <v>0.18</v>
      </c>
      <c r="F488" s="15" t="s">
        <v>23729</v>
      </c>
      <c r="G488" s="15" t="s">
        <v>23730</v>
      </c>
      <c r="H488" s="15" t="s">
        <v>22030</v>
      </c>
      <c r="I488" s="15" t="s">
        <v>23714</v>
      </c>
      <c r="J488" s="15" t="s">
        <v>23731</v>
      </c>
    </row>
    <row r="489" spans="1:10" ht="204" x14ac:dyDescent="0.2">
      <c r="A489" s="427" t="s">
        <v>23732</v>
      </c>
      <c r="B489" s="15" t="s">
        <v>23733</v>
      </c>
      <c r="C489" s="15" t="s">
        <v>21887</v>
      </c>
      <c r="D489" s="15" t="s">
        <v>17306</v>
      </c>
      <c r="E489" s="848">
        <v>0.03</v>
      </c>
      <c r="F489" s="15" t="s">
        <v>23734</v>
      </c>
      <c r="G489" s="15" t="s">
        <v>23735</v>
      </c>
      <c r="H489" s="15" t="s">
        <v>22030</v>
      </c>
      <c r="I489" s="15" t="s">
        <v>23736</v>
      </c>
      <c r="J489" s="15" t="s">
        <v>23737</v>
      </c>
    </row>
    <row r="490" spans="1:10" ht="242.25" x14ac:dyDescent="0.2">
      <c r="A490" s="427" t="s">
        <v>23738</v>
      </c>
      <c r="B490" s="15" t="s">
        <v>23739</v>
      </c>
      <c r="C490" s="15" t="s">
        <v>21887</v>
      </c>
      <c r="D490" s="15" t="s">
        <v>17306</v>
      </c>
      <c r="E490" s="848">
        <v>0.03</v>
      </c>
      <c r="F490" s="15" t="s">
        <v>23740</v>
      </c>
      <c r="G490" s="15" t="s">
        <v>23740</v>
      </c>
      <c r="H490" s="15" t="s">
        <v>22225</v>
      </c>
      <c r="I490" s="15" t="s">
        <v>23741</v>
      </c>
      <c r="J490" s="15" t="s">
        <v>23742</v>
      </c>
    </row>
    <row r="491" spans="1:10" ht="178.5" x14ac:dyDescent="0.2">
      <c r="A491" s="427" t="s">
        <v>23743</v>
      </c>
      <c r="B491" s="15" t="s">
        <v>23744</v>
      </c>
      <c r="C491" s="15" t="s">
        <v>21887</v>
      </c>
      <c r="D491" s="15" t="s">
        <v>17306</v>
      </c>
      <c r="E491" s="848">
        <v>0.08</v>
      </c>
      <c r="F491" s="15" t="s">
        <v>23745</v>
      </c>
      <c r="G491" s="15" t="s">
        <v>23746</v>
      </c>
      <c r="H491" s="15" t="s">
        <v>22125</v>
      </c>
      <c r="I491" s="15" t="s">
        <v>22518</v>
      </c>
      <c r="J491" s="15" t="s">
        <v>23747</v>
      </c>
    </row>
    <row r="492" spans="1:10" ht="178.5" x14ac:dyDescent="0.2">
      <c r="A492" s="427" t="s">
        <v>23748</v>
      </c>
      <c r="B492" s="15" t="s">
        <v>23749</v>
      </c>
      <c r="C492" s="15" t="s">
        <v>21887</v>
      </c>
      <c r="D492" s="15" t="s">
        <v>17306</v>
      </c>
      <c r="E492" s="848">
        <v>0.03</v>
      </c>
      <c r="F492" s="15" t="s">
        <v>23750</v>
      </c>
      <c r="G492" s="15" t="s">
        <v>23751</v>
      </c>
      <c r="H492" s="15" t="s">
        <v>22030</v>
      </c>
      <c r="I492" s="15" t="s">
        <v>23752</v>
      </c>
      <c r="J492" s="15" t="s">
        <v>23747</v>
      </c>
    </row>
    <row r="493" spans="1:10" ht="204" x14ac:dyDescent="0.2">
      <c r="A493" s="427" t="s">
        <v>23753</v>
      </c>
      <c r="B493" s="15" t="s">
        <v>23754</v>
      </c>
      <c r="C493" s="15" t="s">
        <v>21887</v>
      </c>
      <c r="D493" s="15" t="s">
        <v>17306</v>
      </c>
      <c r="E493" s="848">
        <v>0.04</v>
      </c>
      <c r="F493" s="15" t="s">
        <v>23755</v>
      </c>
      <c r="G493" s="15" t="s">
        <v>23755</v>
      </c>
      <c r="H493" s="15" t="s">
        <v>22768</v>
      </c>
      <c r="I493" s="15" t="s">
        <v>22768</v>
      </c>
      <c r="J493" s="15" t="s">
        <v>23756</v>
      </c>
    </row>
    <row r="494" spans="1:10" ht="178.5" x14ac:dyDescent="0.2">
      <c r="A494" s="427" t="s">
        <v>23757</v>
      </c>
      <c r="B494" s="15" t="s">
        <v>23758</v>
      </c>
      <c r="C494" s="15" t="s">
        <v>21887</v>
      </c>
      <c r="D494" s="15" t="s">
        <v>17306</v>
      </c>
      <c r="E494" s="848">
        <v>0.01</v>
      </c>
      <c r="F494" s="15" t="s">
        <v>23759</v>
      </c>
      <c r="G494" s="15" t="s">
        <v>23759</v>
      </c>
      <c r="H494" s="15" t="s">
        <v>23760</v>
      </c>
      <c r="I494" s="15" t="s">
        <v>23741</v>
      </c>
      <c r="J494" s="15" t="s">
        <v>23761</v>
      </c>
    </row>
    <row r="495" spans="1:10" ht="153" x14ac:dyDescent="0.2">
      <c r="A495" s="427" t="s">
        <v>23762</v>
      </c>
      <c r="B495" s="15" t="s">
        <v>23763</v>
      </c>
      <c r="C495" s="15" t="s">
        <v>21887</v>
      </c>
      <c r="D495" s="15" t="s">
        <v>17306</v>
      </c>
      <c r="E495" s="848">
        <v>0.9</v>
      </c>
      <c r="F495" s="15" t="s">
        <v>23764</v>
      </c>
      <c r="G495" s="15" t="s">
        <v>23765</v>
      </c>
      <c r="H495" s="802" t="s">
        <v>22125</v>
      </c>
      <c r="I495" s="15" t="s">
        <v>22518</v>
      </c>
      <c r="J495" s="15" t="s">
        <v>22519</v>
      </c>
    </row>
    <row r="496" spans="1:10" ht="102" x14ac:dyDescent="0.2">
      <c r="A496" s="427" t="s">
        <v>23766</v>
      </c>
      <c r="B496" s="15" t="s">
        <v>23767</v>
      </c>
      <c r="C496" s="15" t="s">
        <v>21887</v>
      </c>
      <c r="D496" s="15" t="s">
        <v>17306</v>
      </c>
      <c r="E496" s="848">
        <v>7.0000000000000007E-2</v>
      </c>
      <c r="F496" s="15" t="s">
        <v>23768</v>
      </c>
      <c r="G496" s="15" t="s">
        <v>23768</v>
      </c>
      <c r="H496" s="15" t="s">
        <v>21825</v>
      </c>
      <c r="I496" s="15" t="s">
        <v>23769</v>
      </c>
      <c r="J496" s="15" t="s">
        <v>23770</v>
      </c>
    </row>
    <row r="497" spans="1:10" ht="114.75" x14ac:dyDescent="0.2">
      <c r="A497" s="427" t="s">
        <v>23771</v>
      </c>
      <c r="B497" s="15" t="s">
        <v>23772</v>
      </c>
      <c r="C497" s="15" t="s">
        <v>21887</v>
      </c>
      <c r="D497" s="15" t="s">
        <v>17306</v>
      </c>
      <c r="E497" s="848">
        <v>0.04</v>
      </c>
      <c r="F497" s="15" t="s">
        <v>23773</v>
      </c>
      <c r="G497" s="15" t="s">
        <v>23774</v>
      </c>
      <c r="H497" s="15" t="s">
        <v>22015</v>
      </c>
      <c r="I497" s="15" t="s">
        <v>23775</v>
      </c>
      <c r="J497" s="15" t="s">
        <v>23776</v>
      </c>
    </row>
    <row r="498" spans="1:10" ht="242.25" x14ac:dyDescent="0.2">
      <c r="A498" s="427" t="s">
        <v>23777</v>
      </c>
      <c r="B498" s="15" t="s">
        <v>23778</v>
      </c>
      <c r="C498" s="15" t="s">
        <v>21887</v>
      </c>
      <c r="D498" s="15" t="s">
        <v>17306</v>
      </c>
      <c r="E498" s="848">
        <v>0.2</v>
      </c>
      <c r="F498" s="15" t="s">
        <v>23779</v>
      </c>
      <c r="G498" s="15" t="s">
        <v>23780</v>
      </c>
      <c r="H498" s="15" t="s">
        <v>22015</v>
      </c>
      <c r="I498" s="15" t="s">
        <v>23781</v>
      </c>
      <c r="J498" s="15" t="s">
        <v>23782</v>
      </c>
    </row>
    <row r="499" spans="1:10" ht="140.25" x14ac:dyDescent="0.2">
      <c r="A499" s="427" t="s">
        <v>23783</v>
      </c>
      <c r="B499" s="15" t="s">
        <v>23784</v>
      </c>
      <c r="C499" s="15" t="s">
        <v>21887</v>
      </c>
      <c r="D499" s="15" t="s">
        <v>17306</v>
      </c>
      <c r="E499" s="848">
        <v>0.02</v>
      </c>
      <c r="F499" s="15" t="s">
        <v>23785</v>
      </c>
      <c r="G499" s="15" t="s">
        <v>23786</v>
      </c>
      <c r="H499" s="802" t="s">
        <v>22015</v>
      </c>
      <c r="I499" s="15" t="s">
        <v>23612</v>
      </c>
      <c r="J499" s="15" t="s">
        <v>23787</v>
      </c>
    </row>
    <row r="500" spans="1:10" ht="153" x14ac:dyDescent="0.2">
      <c r="A500" s="427" t="s">
        <v>23788</v>
      </c>
      <c r="B500" s="15" t="s">
        <v>23789</v>
      </c>
      <c r="C500" s="15" t="s">
        <v>21887</v>
      </c>
      <c r="D500" s="15" t="s">
        <v>17306</v>
      </c>
      <c r="E500" s="848">
        <v>0.03</v>
      </c>
      <c r="F500" s="15" t="s">
        <v>23790</v>
      </c>
      <c r="G500" s="15" t="s">
        <v>23791</v>
      </c>
      <c r="H500" s="15" t="s">
        <v>22125</v>
      </c>
      <c r="I500" s="15" t="s">
        <v>22126</v>
      </c>
      <c r="J500" s="15" t="s">
        <v>23792</v>
      </c>
    </row>
    <row r="501" spans="1:10" ht="153" x14ac:dyDescent="0.2">
      <c r="A501" s="427" t="s">
        <v>23793</v>
      </c>
      <c r="B501" s="15" t="s">
        <v>23794</v>
      </c>
      <c r="C501" s="15" t="s">
        <v>21887</v>
      </c>
      <c r="D501" s="15" t="s">
        <v>17306</v>
      </c>
      <c r="E501" s="848">
        <v>0.03</v>
      </c>
      <c r="F501" s="15" t="s">
        <v>23795</v>
      </c>
      <c r="G501" s="15" t="s">
        <v>23796</v>
      </c>
      <c r="H501" s="15" t="s">
        <v>22125</v>
      </c>
      <c r="I501" s="15" t="s">
        <v>22126</v>
      </c>
      <c r="J501" s="15" t="s">
        <v>22781</v>
      </c>
    </row>
    <row r="502" spans="1:10" ht="153" x14ac:dyDescent="0.2">
      <c r="A502" s="427" t="s">
        <v>23797</v>
      </c>
      <c r="B502" s="15" t="s">
        <v>23798</v>
      </c>
      <c r="C502" s="15" t="s">
        <v>21887</v>
      </c>
      <c r="D502" s="15" t="s">
        <v>17306</v>
      </c>
      <c r="E502" s="848">
        <v>0.03</v>
      </c>
      <c r="F502" s="15" t="s">
        <v>23799</v>
      </c>
      <c r="G502" s="15" t="s">
        <v>23800</v>
      </c>
      <c r="H502" s="15" t="s">
        <v>22125</v>
      </c>
      <c r="I502" s="15" t="s">
        <v>22126</v>
      </c>
      <c r="J502" s="15" t="s">
        <v>23801</v>
      </c>
    </row>
    <row r="503" spans="1:10" ht="76.5" x14ac:dyDescent="0.2">
      <c r="A503" s="427" t="s">
        <v>23802</v>
      </c>
      <c r="B503" s="15" t="s">
        <v>23803</v>
      </c>
      <c r="C503" s="15" t="s">
        <v>21887</v>
      </c>
      <c r="D503" s="15" t="s">
        <v>17306</v>
      </c>
      <c r="E503" s="848">
        <v>0.01</v>
      </c>
      <c r="F503" s="15" t="s">
        <v>23804</v>
      </c>
      <c r="G503" s="15" t="s">
        <v>23804</v>
      </c>
      <c r="H503" s="15" t="s">
        <v>269</v>
      </c>
      <c r="I503" s="15" t="s">
        <v>21985</v>
      </c>
      <c r="J503" s="15" t="s">
        <v>21983</v>
      </c>
    </row>
    <row r="504" spans="1:10" ht="140.25" x14ac:dyDescent="0.2">
      <c r="A504" s="427" t="s">
        <v>23805</v>
      </c>
      <c r="B504" s="15" t="s">
        <v>23806</v>
      </c>
      <c r="C504" s="15" t="s">
        <v>21887</v>
      </c>
      <c r="D504" s="15" t="s">
        <v>17306</v>
      </c>
      <c r="E504" s="848">
        <v>0.04</v>
      </c>
      <c r="F504" s="15" t="s">
        <v>23807</v>
      </c>
      <c r="G504" s="15" t="s">
        <v>23808</v>
      </c>
      <c r="H504" s="802" t="s">
        <v>22125</v>
      </c>
      <c r="I504" s="15" t="s">
        <v>22518</v>
      </c>
      <c r="J504" s="15" t="s">
        <v>23809</v>
      </c>
    </row>
    <row r="505" spans="1:10" ht="216.75" x14ac:dyDescent="0.2">
      <c r="A505" s="427" t="s">
        <v>23810</v>
      </c>
      <c r="B505" s="15" t="s">
        <v>23811</v>
      </c>
      <c r="C505" s="15" t="s">
        <v>21887</v>
      </c>
      <c r="D505" s="15" t="s">
        <v>17306</v>
      </c>
      <c r="E505" s="848">
        <v>0.02</v>
      </c>
      <c r="F505" s="15" t="s">
        <v>23812</v>
      </c>
      <c r="G505" s="15" t="s">
        <v>23813</v>
      </c>
      <c r="H505" s="15" t="s">
        <v>22015</v>
      </c>
      <c r="I505" s="15" t="s">
        <v>23814</v>
      </c>
      <c r="J505" s="15" t="s">
        <v>23815</v>
      </c>
    </row>
    <row r="506" spans="1:10" ht="153" x14ac:dyDescent="0.2">
      <c r="A506" s="427" t="s">
        <v>23816</v>
      </c>
      <c r="B506" s="15" t="s">
        <v>23817</v>
      </c>
      <c r="C506" s="15" t="s">
        <v>21887</v>
      </c>
      <c r="D506" s="15" t="s">
        <v>17306</v>
      </c>
      <c r="E506" s="848" t="s">
        <v>23818</v>
      </c>
      <c r="F506" s="15" t="s">
        <v>23819</v>
      </c>
      <c r="G506" s="15" t="s">
        <v>23820</v>
      </c>
      <c r="H506" s="15" t="s">
        <v>23119</v>
      </c>
      <c r="I506" s="15" t="s">
        <v>23119</v>
      </c>
      <c r="J506" s="15" t="s">
        <v>23821</v>
      </c>
    </row>
    <row r="507" spans="1:10" ht="127.5" x14ac:dyDescent="0.2">
      <c r="A507" s="427" t="s">
        <v>23822</v>
      </c>
      <c r="B507" s="15" t="s">
        <v>23823</v>
      </c>
      <c r="C507" s="15" t="s">
        <v>21887</v>
      </c>
      <c r="D507" s="15" t="s">
        <v>17306</v>
      </c>
      <c r="E507" s="848">
        <v>0.02</v>
      </c>
      <c r="F507" s="15" t="s">
        <v>23824</v>
      </c>
      <c r="G507" s="15" t="s">
        <v>23825</v>
      </c>
      <c r="H507" s="15" t="s">
        <v>23826</v>
      </c>
      <c r="I507" s="15" t="s">
        <v>23826</v>
      </c>
      <c r="J507" s="15" t="s">
        <v>22113</v>
      </c>
    </row>
    <row r="508" spans="1:10" ht="242.25" x14ac:dyDescent="0.2">
      <c r="A508" s="427" t="s">
        <v>23827</v>
      </c>
      <c r="B508" s="15" t="s">
        <v>23828</v>
      </c>
      <c r="C508" s="15" t="s">
        <v>21887</v>
      </c>
      <c r="D508" s="15" t="s">
        <v>17306</v>
      </c>
      <c r="E508" s="848">
        <v>0.03</v>
      </c>
      <c r="F508" s="15" t="s">
        <v>23829</v>
      </c>
      <c r="G508" s="15" t="s">
        <v>23830</v>
      </c>
      <c r="H508" s="802" t="s">
        <v>22030</v>
      </c>
      <c r="I508" s="15" t="s">
        <v>23831</v>
      </c>
      <c r="J508" s="15" t="s">
        <v>23832</v>
      </c>
    </row>
    <row r="509" spans="1:10" ht="242.25" x14ac:dyDescent="0.2">
      <c r="A509" s="427" t="s">
        <v>23833</v>
      </c>
      <c r="B509" s="15" t="s">
        <v>23834</v>
      </c>
      <c r="C509" s="15" t="s">
        <v>21887</v>
      </c>
      <c r="D509" s="15" t="s">
        <v>17306</v>
      </c>
      <c r="E509" s="848">
        <v>0.05</v>
      </c>
      <c r="F509" s="15" t="s">
        <v>23835</v>
      </c>
      <c r="G509" s="15" t="s">
        <v>23836</v>
      </c>
      <c r="H509" s="802" t="s">
        <v>22030</v>
      </c>
      <c r="I509" s="15" t="s">
        <v>23411</v>
      </c>
      <c r="J509" s="15" t="s">
        <v>23837</v>
      </c>
    </row>
    <row r="510" spans="1:10" ht="89.25" x14ac:dyDescent="0.2">
      <c r="A510" s="427" t="s">
        <v>23838</v>
      </c>
      <c r="B510" s="15" t="s">
        <v>23839</v>
      </c>
      <c r="C510" s="15" t="s">
        <v>21887</v>
      </c>
      <c r="D510" s="15" t="s">
        <v>17306</v>
      </c>
      <c r="E510" s="848">
        <v>0.02</v>
      </c>
      <c r="F510" s="15" t="s">
        <v>23840</v>
      </c>
      <c r="G510" s="15" t="s">
        <v>23840</v>
      </c>
      <c r="H510" s="15" t="s">
        <v>23841</v>
      </c>
      <c r="I510" s="15" t="s">
        <v>23842</v>
      </c>
      <c r="J510" s="15" t="s">
        <v>23843</v>
      </c>
    </row>
    <row r="511" spans="1:10" ht="127.5" x14ac:dyDescent="0.2">
      <c r="A511" s="427" t="s">
        <v>23844</v>
      </c>
      <c r="B511" s="15" t="s">
        <v>23845</v>
      </c>
      <c r="C511" s="15" t="s">
        <v>21887</v>
      </c>
      <c r="D511" s="15" t="s">
        <v>17306</v>
      </c>
      <c r="E511" s="848">
        <v>0.02</v>
      </c>
      <c r="F511" s="15" t="s">
        <v>23846</v>
      </c>
      <c r="G511" s="15" t="s">
        <v>23846</v>
      </c>
      <c r="H511" s="15" t="s">
        <v>23847</v>
      </c>
      <c r="I511" s="15" t="s">
        <v>23848</v>
      </c>
      <c r="J511" s="15" t="s">
        <v>22113</v>
      </c>
    </row>
    <row r="512" spans="1:10" ht="153" x14ac:dyDescent="0.2">
      <c r="A512" s="427" t="s">
        <v>23849</v>
      </c>
      <c r="B512" s="15" t="s">
        <v>23850</v>
      </c>
      <c r="C512" s="15" t="s">
        <v>21887</v>
      </c>
      <c r="D512" s="15" t="s">
        <v>17306</v>
      </c>
      <c r="E512" s="848">
        <v>0.02</v>
      </c>
      <c r="F512" s="15" t="s">
        <v>23851</v>
      </c>
      <c r="G512" s="15" t="s">
        <v>23852</v>
      </c>
      <c r="H512" s="15" t="s">
        <v>22015</v>
      </c>
      <c r="I512" s="15" t="s">
        <v>23853</v>
      </c>
      <c r="J512" s="15" t="s">
        <v>23854</v>
      </c>
    </row>
    <row r="513" spans="1:10" ht="242.25" x14ac:dyDescent="0.2">
      <c r="A513" s="427" t="s">
        <v>23855</v>
      </c>
      <c r="B513" s="15" t="s">
        <v>23856</v>
      </c>
      <c r="C513" s="15" t="s">
        <v>21887</v>
      </c>
      <c r="D513" s="15" t="s">
        <v>17306</v>
      </c>
      <c r="E513" s="848">
        <v>0.02</v>
      </c>
      <c r="F513" s="15" t="s">
        <v>23857</v>
      </c>
      <c r="G513" s="15" t="s">
        <v>23858</v>
      </c>
      <c r="H513" s="15" t="s">
        <v>22015</v>
      </c>
      <c r="I513" s="15" t="s">
        <v>23521</v>
      </c>
      <c r="J513" s="15" t="s">
        <v>23859</v>
      </c>
    </row>
    <row r="514" spans="1:10" ht="165.75" x14ac:dyDescent="0.2">
      <c r="A514" s="427" t="s">
        <v>23860</v>
      </c>
      <c r="B514" s="15" t="s">
        <v>23861</v>
      </c>
      <c r="C514" s="15" t="s">
        <v>21887</v>
      </c>
      <c r="D514" s="15" t="s">
        <v>17306</v>
      </c>
      <c r="E514" s="848">
        <v>0.01</v>
      </c>
      <c r="F514" s="15" t="s">
        <v>23862</v>
      </c>
      <c r="G514" s="15" t="s">
        <v>23863</v>
      </c>
      <c r="H514" s="15" t="s">
        <v>23864</v>
      </c>
      <c r="I514" s="15" t="s">
        <v>23865</v>
      </c>
      <c r="J514" s="15" t="s">
        <v>23866</v>
      </c>
    </row>
    <row r="515" spans="1:10" ht="76.5" x14ac:dyDescent="0.2">
      <c r="A515" s="427" t="s">
        <v>23867</v>
      </c>
      <c r="B515" s="15" t="s">
        <v>23868</v>
      </c>
      <c r="C515" s="15" t="s">
        <v>21887</v>
      </c>
      <c r="D515" s="15" t="s">
        <v>17306</v>
      </c>
      <c r="E515" s="848">
        <v>0.01</v>
      </c>
      <c r="F515" s="15" t="s">
        <v>23869</v>
      </c>
      <c r="G515" s="15" t="s">
        <v>23869</v>
      </c>
      <c r="H515" s="15" t="s">
        <v>22684</v>
      </c>
      <c r="I515" s="15" t="s">
        <v>22567</v>
      </c>
      <c r="J515" s="15" t="s">
        <v>23870</v>
      </c>
    </row>
    <row r="516" spans="1:10" ht="204" x14ac:dyDescent="0.2">
      <c r="A516" s="427" t="s">
        <v>23871</v>
      </c>
      <c r="B516" s="15" t="s">
        <v>23872</v>
      </c>
      <c r="C516" s="15" t="s">
        <v>21887</v>
      </c>
      <c r="D516" s="15" t="s">
        <v>17306</v>
      </c>
      <c r="E516" s="848">
        <v>2.8</v>
      </c>
      <c r="F516" s="15" t="s">
        <v>23873</v>
      </c>
      <c r="G516" s="15" t="s">
        <v>23874</v>
      </c>
      <c r="H516" s="15" t="s">
        <v>22030</v>
      </c>
      <c r="I516" s="15" t="s">
        <v>23562</v>
      </c>
      <c r="J516" s="15" t="s">
        <v>23875</v>
      </c>
    </row>
    <row r="517" spans="1:10" ht="204" x14ac:dyDescent="0.2">
      <c r="A517" s="427" t="s">
        <v>23876</v>
      </c>
      <c r="B517" s="15" t="s">
        <v>23877</v>
      </c>
      <c r="C517" s="15" t="s">
        <v>21887</v>
      </c>
      <c r="D517" s="15" t="s">
        <v>17306</v>
      </c>
      <c r="E517" s="848">
        <v>0.02</v>
      </c>
      <c r="F517" s="15" t="s">
        <v>23878</v>
      </c>
      <c r="G517" s="15" t="s">
        <v>23879</v>
      </c>
      <c r="H517" s="15" t="s">
        <v>22030</v>
      </c>
      <c r="I517" s="15" t="s">
        <v>23546</v>
      </c>
      <c r="J517" s="15" t="s">
        <v>23880</v>
      </c>
    </row>
    <row r="518" spans="1:10" ht="204" x14ac:dyDescent="0.2">
      <c r="A518" s="427" t="s">
        <v>23881</v>
      </c>
      <c r="B518" s="15" t="s">
        <v>23882</v>
      </c>
      <c r="C518" s="15" t="s">
        <v>21887</v>
      </c>
      <c r="D518" s="15" t="s">
        <v>17306</v>
      </c>
      <c r="E518" s="848">
        <v>1</v>
      </c>
      <c r="F518" s="15" t="s">
        <v>23883</v>
      </c>
      <c r="G518" s="15" t="s">
        <v>23884</v>
      </c>
      <c r="H518" s="15" t="s">
        <v>22030</v>
      </c>
      <c r="I518" s="15" t="s">
        <v>23438</v>
      </c>
      <c r="J518" s="15" t="s">
        <v>23885</v>
      </c>
    </row>
    <row r="519" spans="1:10" ht="204" x14ac:dyDescent="0.2">
      <c r="A519" s="427" t="s">
        <v>23886</v>
      </c>
      <c r="B519" s="15" t="s">
        <v>10826</v>
      </c>
      <c r="C519" s="15" t="s">
        <v>21887</v>
      </c>
      <c r="D519" s="15" t="s">
        <v>17306</v>
      </c>
      <c r="E519" s="848">
        <v>0.01</v>
      </c>
      <c r="F519" s="15" t="s">
        <v>23887</v>
      </c>
      <c r="G519" s="15" t="s">
        <v>23887</v>
      </c>
      <c r="H519" s="15" t="s">
        <v>23203</v>
      </c>
      <c r="I519" s="15" t="s">
        <v>23888</v>
      </c>
      <c r="J519" s="15" t="s">
        <v>23889</v>
      </c>
    </row>
    <row r="520" spans="1:10" ht="204" x14ac:dyDescent="0.2">
      <c r="A520" s="427" t="s">
        <v>23890</v>
      </c>
      <c r="B520" s="15" t="s">
        <v>10826</v>
      </c>
      <c r="C520" s="15" t="s">
        <v>21887</v>
      </c>
      <c r="D520" s="15" t="s">
        <v>17306</v>
      </c>
      <c r="E520" s="848">
        <v>0.01</v>
      </c>
      <c r="F520" s="15" t="s">
        <v>23891</v>
      </c>
      <c r="G520" s="15" t="s">
        <v>23892</v>
      </c>
      <c r="H520" s="15" t="s">
        <v>23893</v>
      </c>
      <c r="I520" s="15" t="s">
        <v>23893</v>
      </c>
      <c r="J520" s="15" t="s">
        <v>23894</v>
      </c>
    </row>
    <row r="521" spans="1:10" ht="127.5" x14ac:dyDescent="0.2">
      <c r="A521" s="427" t="s">
        <v>23895</v>
      </c>
      <c r="B521" s="15" t="s">
        <v>23896</v>
      </c>
      <c r="C521" s="15" t="s">
        <v>21887</v>
      </c>
      <c r="D521" s="15" t="s">
        <v>17306</v>
      </c>
      <c r="E521" s="848">
        <v>0.2</v>
      </c>
      <c r="F521" s="15" t="s">
        <v>23897</v>
      </c>
      <c r="G521" s="15" t="s">
        <v>23898</v>
      </c>
      <c r="H521" s="802" t="s">
        <v>22015</v>
      </c>
      <c r="I521" s="15" t="s">
        <v>23395</v>
      </c>
      <c r="J521" s="15" t="s">
        <v>22003</v>
      </c>
    </row>
    <row r="522" spans="1:10" ht="204" x14ac:dyDescent="0.2">
      <c r="A522" s="427" t="s">
        <v>23899</v>
      </c>
      <c r="B522" s="15" t="s">
        <v>23900</v>
      </c>
      <c r="C522" s="15" t="s">
        <v>21887</v>
      </c>
      <c r="D522" s="15" t="s">
        <v>17306</v>
      </c>
      <c r="E522" s="848">
        <v>0.03</v>
      </c>
      <c r="F522" s="15" t="s">
        <v>23901</v>
      </c>
      <c r="G522" s="15" t="s">
        <v>23902</v>
      </c>
      <c r="H522" s="15" t="s">
        <v>23903</v>
      </c>
      <c r="I522" s="15" t="s">
        <v>23903</v>
      </c>
      <c r="J522" s="15" t="s">
        <v>23904</v>
      </c>
    </row>
    <row r="523" spans="1:10" ht="204" x14ac:dyDescent="0.2">
      <c r="A523" s="427" t="s">
        <v>23905</v>
      </c>
      <c r="B523" s="15" t="s">
        <v>10826</v>
      </c>
      <c r="C523" s="15" t="s">
        <v>21887</v>
      </c>
      <c r="D523" s="15" t="s">
        <v>17306</v>
      </c>
      <c r="E523" s="848">
        <v>0.01</v>
      </c>
      <c r="F523" s="15" t="s">
        <v>23906</v>
      </c>
      <c r="G523" s="15" t="s">
        <v>23907</v>
      </c>
      <c r="H523" s="15" t="s">
        <v>23908</v>
      </c>
      <c r="I523" s="15" t="s">
        <v>23908</v>
      </c>
      <c r="J523" s="15" t="s">
        <v>23909</v>
      </c>
    </row>
    <row r="524" spans="1:10" ht="178.5" x14ac:dyDescent="0.2">
      <c r="A524" s="427" t="s">
        <v>23910</v>
      </c>
      <c r="B524" s="15" t="s">
        <v>23911</v>
      </c>
      <c r="C524" s="15" t="s">
        <v>21887</v>
      </c>
      <c r="D524" s="15" t="s">
        <v>17306</v>
      </c>
      <c r="E524" s="848">
        <v>0.5</v>
      </c>
      <c r="F524" s="15" t="s">
        <v>23912</v>
      </c>
      <c r="G524" s="15" t="s">
        <v>23913</v>
      </c>
      <c r="H524" s="802" t="s">
        <v>22015</v>
      </c>
      <c r="I524" s="15" t="s">
        <v>23914</v>
      </c>
      <c r="J524" s="15" t="s">
        <v>23915</v>
      </c>
    </row>
    <row r="525" spans="1:10" ht="140.25" x14ac:dyDescent="0.2">
      <c r="A525" s="427" t="s">
        <v>23916</v>
      </c>
      <c r="B525" s="15" t="s">
        <v>23917</v>
      </c>
      <c r="C525" s="15" t="s">
        <v>21887</v>
      </c>
      <c r="D525" s="15" t="s">
        <v>17306</v>
      </c>
      <c r="E525" s="848">
        <v>0.1</v>
      </c>
      <c r="F525" s="15" t="s">
        <v>23918</v>
      </c>
      <c r="G525" s="15" t="s">
        <v>23919</v>
      </c>
      <c r="H525" s="802" t="s">
        <v>22015</v>
      </c>
      <c r="I525" s="15" t="s">
        <v>23814</v>
      </c>
      <c r="J525" s="15" t="s">
        <v>22113</v>
      </c>
    </row>
    <row r="526" spans="1:10" ht="127.5" x14ac:dyDescent="0.2">
      <c r="A526" s="427" t="s">
        <v>23920</v>
      </c>
      <c r="B526" s="15" t="s">
        <v>23921</v>
      </c>
      <c r="C526" s="15" t="s">
        <v>21887</v>
      </c>
      <c r="D526" s="15" t="s">
        <v>17306</v>
      </c>
      <c r="E526" s="848">
        <v>0.5</v>
      </c>
      <c r="F526" s="15" t="s">
        <v>23922</v>
      </c>
      <c r="G526" s="15" t="s">
        <v>23923</v>
      </c>
      <c r="H526" s="802" t="s">
        <v>22015</v>
      </c>
      <c r="I526" s="15" t="s">
        <v>23924</v>
      </c>
      <c r="J526" s="15" t="s">
        <v>22113</v>
      </c>
    </row>
    <row r="527" spans="1:10" ht="153" x14ac:dyDescent="0.2">
      <c r="A527" s="427" t="s">
        <v>23925</v>
      </c>
      <c r="B527" s="15" t="s">
        <v>23926</v>
      </c>
      <c r="C527" s="15" t="s">
        <v>21887</v>
      </c>
      <c r="D527" s="15" t="s">
        <v>17306</v>
      </c>
      <c r="E527" s="848">
        <v>0.03</v>
      </c>
      <c r="F527" s="15" t="s">
        <v>23927</v>
      </c>
      <c r="G527" s="15" t="s">
        <v>23928</v>
      </c>
      <c r="H527" s="15" t="s">
        <v>21821</v>
      </c>
      <c r="I527" s="15" t="s">
        <v>21821</v>
      </c>
      <c r="J527" s="15" t="s">
        <v>23929</v>
      </c>
    </row>
    <row r="528" spans="1:10" ht="216.75" x14ac:dyDescent="0.2">
      <c r="A528" s="427" t="s">
        <v>23930</v>
      </c>
      <c r="B528" s="15" t="s">
        <v>23931</v>
      </c>
      <c r="C528" s="15" t="s">
        <v>21887</v>
      </c>
      <c r="D528" s="15" t="s">
        <v>17306</v>
      </c>
      <c r="E528" s="848">
        <v>0.02</v>
      </c>
      <c r="F528" s="15" t="s">
        <v>23932</v>
      </c>
      <c r="G528" s="15" t="s">
        <v>23933</v>
      </c>
      <c r="H528" s="15" t="s">
        <v>22659</v>
      </c>
      <c r="I528" s="15" t="s">
        <v>23934</v>
      </c>
      <c r="J528" s="15" t="s">
        <v>23935</v>
      </c>
    </row>
    <row r="529" spans="1:10" ht="127.5" x14ac:dyDescent="0.2">
      <c r="A529" s="427" t="s">
        <v>23936</v>
      </c>
      <c r="B529" s="15" t="s">
        <v>23937</v>
      </c>
      <c r="C529" s="15" t="s">
        <v>21887</v>
      </c>
      <c r="D529" s="15" t="s">
        <v>17306</v>
      </c>
      <c r="E529" s="848">
        <v>0.2</v>
      </c>
      <c r="F529" s="15" t="s">
        <v>23938</v>
      </c>
      <c r="G529" s="15" t="s">
        <v>23938</v>
      </c>
      <c r="H529" s="15" t="s">
        <v>23939</v>
      </c>
      <c r="I529" s="15" t="s">
        <v>23939</v>
      </c>
      <c r="J529" s="15" t="s">
        <v>23305</v>
      </c>
    </row>
    <row r="530" spans="1:10" ht="204" x14ac:dyDescent="0.2">
      <c r="A530" s="427" t="s">
        <v>23940</v>
      </c>
      <c r="B530" s="15" t="s">
        <v>23941</v>
      </c>
      <c r="C530" s="15" t="s">
        <v>21887</v>
      </c>
      <c r="D530" s="15" t="s">
        <v>17306</v>
      </c>
      <c r="E530" s="848">
        <v>0.02</v>
      </c>
      <c r="F530" s="15" t="s">
        <v>23942</v>
      </c>
      <c r="G530" s="15" t="s">
        <v>23943</v>
      </c>
      <c r="H530" s="802" t="s">
        <v>22854</v>
      </c>
      <c r="I530" s="15" t="s">
        <v>23944</v>
      </c>
      <c r="J530" s="15" t="s">
        <v>23945</v>
      </c>
    </row>
    <row r="531" spans="1:10" ht="204" x14ac:dyDescent="0.2">
      <c r="A531" s="427" t="s">
        <v>23946</v>
      </c>
      <c r="B531" s="15" t="s">
        <v>23947</v>
      </c>
      <c r="C531" s="15" t="s">
        <v>21887</v>
      </c>
      <c r="D531" s="15" t="s">
        <v>17306</v>
      </c>
      <c r="E531" s="848">
        <v>0.02</v>
      </c>
      <c r="F531" s="15" t="s">
        <v>23948</v>
      </c>
      <c r="G531" s="15" t="s">
        <v>23948</v>
      </c>
      <c r="H531" s="15" t="s">
        <v>23949</v>
      </c>
      <c r="I531" s="15" t="s">
        <v>23950</v>
      </c>
      <c r="J531" s="15" t="s">
        <v>23951</v>
      </c>
    </row>
    <row r="532" spans="1:10" ht="178.5" x14ac:dyDescent="0.2">
      <c r="A532" s="427" t="s">
        <v>23952</v>
      </c>
      <c r="B532" s="15" t="s">
        <v>23953</v>
      </c>
      <c r="C532" s="15" t="s">
        <v>21887</v>
      </c>
      <c r="D532" s="15" t="s">
        <v>17306</v>
      </c>
      <c r="E532" s="848">
        <v>0.04</v>
      </c>
      <c r="F532" s="15" t="s">
        <v>23954</v>
      </c>
      <c r="G532" s="15" t="s">
        <v>23954</v>
      </c>
      <c r="H532" s="15" t="s">
        <v>22522</v>
      </c>
      <c r="I532" s="15" t="s">
        <v>23955</v>
      </c>
      <c r="J532" s="15" t="s">
        <v>23956</v>
      </c>
    </row>
    <row r="533" spans="1:10" ht="178.5" x14ac:dyDescent="0.2">
      <c r="A533" s="427" t="s">
        <v>23957</v>
      </c>
      <c r="B533" s="15" t="s">
        <v>23958</v>
      </c>
      <c r="C533" s="15" t="s">
        <v>21887</v>
      </c>
      <c r="D533" s="15" t="s">
        <v>17306</v>
      </c>
      <c r="E533" s="848">
        <v>0.04</v>
      </c>
      <c r="F533" s="15" t="s">
        <v>23954</v>
      </c>
      <c r="G533" s="15" t="s">
        <v>23954</v>
      </c>
      <c r="H533" s="15" t="s">
        <v>22854</v>
      </c>
      <c r="I533" s="15" t="s">
        <v>23955</v>
      </c>
      <c r="J533" s="15" t="s">
        <v>23959</v>
      </c>
    </row>
    <row r="534" spans="1:10" ht="153" x14ac:dyDescent="0.2">
      <c r="A534" s="427" t="s">
        <v>23960</v>
      </c>
      <c r="B534" s="15" t="s">
        <v>23961</v>
      </c>
      <c r="C534" s="15" t="s">
        <v>21887</v>
      </c>
      <c r="D534" s="15" t="s">
        <v>17306</v>
      </c>
      <c r="E534" s="848">
        <v>0.04</v>
      </c>
      <c r="F534" s="15" t="s">
        <v>23962</v>
      </c>
      <c r="G534" s="15" t="s">
        <v>23963</v>
      </c>
      <c r="H534" s="802" t="s">
        <v>22371</v>
      </c>
      <c r="I534" s="15" t="s">
        <v>23438</v>
      </c>
      <c r="J534" s="15" t="s">
        <v>22135</v>
      </c>
    </row>
    <row r="535" spans="1:10" ht="204" x14ac:dyDescent="0.2">
      <c r="A535" s="427" t="s">
        <v>23964</v>
      </c>
      <c r="B535" s="15" t="s">
        <v>23965</v>
      </c>
      <c r="C535" s="15" t="s">
        <v>21887</v>
      </c>
      <c r="D535" s="15" t="s">
        <v>17306</v>
      </c>
      <c r="E535" s="848">
        <v>0.03</v>
      </c>
      <c r="F535" s="15" t="s">
        <v>23966</v>
      </c>
      <c r="G535" s="15" t="s">
        <v>23966</v>
      </c>
      <c r="H535" s="15" t="s">
        <v>23724</v>
      </c>
      <c r="I535" s="15" t="s">
        <v>23725</v>
      </c>
      <c r="J535" s="15" t="s">
        <v>23967</v>
      </c>
    </row>
    <row r="536" spans="1:10" ht="127.5" x14ac:dyDescent="0.2">
      <c r="A536" s="427" t="s">
        <v>23968</v>
      </c>
      <c r="B536" s="15" t="s">
        <v>23969</v>
      </c>
      <c r="C536" s="15" t="s">
        <v>21887</v>
      </c>
      <c r="D536" s="15" t="s">
        <v>17306</v>
      </c>
      <c r="E536" s="848">
        <v>0.04</v>
      </c>
      <c r="F536" s="15" t="s">
        <v>23970</v>
      </c>
      <c r="G536" s="15" t="s">
        <v>23970</v>
      </c>
      <c r="H536" s="15" t="s">
        <v>21825</v>
      </c>
      <c r="I536" s="15" t="s">
        <v>23971</v>
      </c>
      <c r="J536" s="15" t="s">
        <v>22113</v>
      </c>
    </row>
    <row r="537" spans="1:10" ht="102" x14ac:dyDescent="0.2">
      <c r="A537" s="427" t="s">
        <v>23972</v>
      </c>
      <c r="B537" s="15" t="s">
        <v>23973</v>
      </c>
      <c r="C537" s="15" t="s">
        <v>21887</v>
      </c>
      <c r="D537" s="15" t="s">
        <v>17306</v>
      </c>
      <c r="E537" s="848">
        <v>0.1</v>
      </c>
      <c r="F537" s="15" t="s">
        <v>23974</v>
      </c>
      <c r="G537" s="15" t="s">
        <v>23975</v>
      </c>
      <c r="H537" s="15" t="s">
        <v>23976</v>
      </c>
      <c r="I537" s="15" t="s">
        <v>23977</v>
      </c>
      <c r="J537" s="15" t="s">
        <v>22519</v>
      </c>
    </row>
    <row r="538" spans="1:10" ht="102" x14ac:dyDescent="0.2">
      <c r="A538" s="427" t="s">
        <v>23978</v>
      </c>
      <c r="B538" s="15" t="s">
        <v>23979</v>
      </c>
      <c r="C538" s="15" t="s">
        <v>21887</v>
      </c>
      <c r="D538" s="15" t="s">
        <v>17306</v>
      </c>
      <c r="E538" s="848">
        <v>4.4999999999999998E-2</v>
      </c>
      <c r="F538" s="15" t="s">
        <v>23980</v>
      </c>
      <c r="G538" s="15" t="s">
        <v>23980</v>
      </c>
      <c r="H538" s="15" t="s">
        <v>23981</v>
      </c>
      <c r="I538" s="15" t="s">
        <v>23982</v>
      </c>
      <c r="J538" s="15" t="s">
        <v>23983</v>
      </c>
    </row>
    <row r="539" spans="1:10" ht="127.5" x14ac:dyDescent="0.2">
      <c r="A539" s="427" t="s">
        <v>23984</v>
      </c>
      <c r="B539" s="15" t="s">
        <v>23985</v>
      </c>
      <c r="C539" s="15" t="s">
        <v>21887</v>
      </c>
      <c r="D539" s="15" t="s">
        <v>17306</v>
      </c>
      <c r="E539" s="848">
        <v>0.01</v>
      </c>
      <c r="F539" s="15" t="s">
        <v>23986</v>
      </c>
      <c r="G539" s="15" t="s">
        <v>23986</v>
      </c>
      <c r="H539" s="15" t="s">
        <v>23987</v>
      </c>
      <c r="I539" s="15" t="s">
        <v>23988</v>
      </c>
      <c r="J539" s="15" t="s">
        <v>23989</v>
      </c>
    </row>
    <row r="540" spans="1:10" ht="178.5" x14ac:dyDescent="0.2">
      <c r="A540" s="427" t="s">
        <v>23990</v>
      </c>
      <c r="B540" s="15" t="s">
        <v>23991</v>
      </c>
      <c r="C540" s="15" t="s">
        <v>21887</v>
      </c>
      <c r="D540" s="15" t="s">
        <v>17306</v>
      </c>
      <c r="E540" s="848">
        <v>0.04</v>
      </c>
      <c r="F540" s="15" t="s">
        <v>23992</v>
      </c>
      <c r="G540" s="15" t="s">
        <v>23992</v>
      </c>
      <c r="H540" s="15" t="s">
        <v>23993</v>
      </c>
      <c r="I540" s="15" t="s">
        <v>23994</v>
      </c>
      <c r="J540" s="15" t="s">
        <v>23995</v>
      </c>
    </row>
    <row r="541" spans="1:10" ht="114.75" x14ac:dyDescent="0.2">
      <c r="A541" s="427" t="s">
        <v>23996</v>
      </c>
      <c r="B541" s="15" t="s">
        <v>23997</v>
      </c>
      <c r="C541" s="15" t="s">
        <v>21887</v>
      </c>
      <c r="D541" s="15" t="s">
        <v>17306</v>
      </c>
      <c r="E541" s="848">
        <v>0.03</v>
      </c>
      <c r="F541" s="15" t="s">
        <v>23998</v>
      </c>
      <c r="G541" s="15" t="s">
        <v>23998</v>
      </c>
      <c r="H541" s="15" t="s">
        <v>23999</v>
      </c>
      <c r="I541" s="15" t="s">
        <v>24000</v>
      </c>
      <c r="J541" s="15" t="s">
        <v>24001</v>
      </c>
    </row>
    <row r="542" spans="1:10" ht="102" x14ac:dyDescent="0.2">
      <c r="A542" s="427" t="s">
        <v>24002</v>
      </c>
      <c r="B542" s="15" t="s">
        <v>24003</v>
      </c>
      <c r="C542" s="15" t="s">
        <v>21887</v>
      </c>
      <c r="D542" s="15" t="s">
        <v>17306</v>
      </c>
      <c r="E542" s="848">
        <v>0.02</v>
      </c>
      <c r="F542" s="15" t="s">
        <v>24004</v>
      </c>
      <c r="G542" s="15" t="s">
        <v>24004</v>
      </c>
      <c r="H542" s="15" t="s">
        <v>22527</v>
      </c>
      <c r="I542" s="15" t="s">
        <v>24005</v>
      </c>
      <c r="J542" s="15" t="s">
        <v>24006</v>
      </c>
    </row>
    <row r="543" spans="1:10" ht="102" x14ac:dyDescent="0.2">
      <c r="A543" s="427" t="s">
        <v>24007</v>
      </c>
      <c r="B543" s="15" t="s">
        <v>24008</v>
      </c>
      <c r="C543" s="15" t="s">
        <v>21887</v>
      </c>
      <c r="D543" s="15" t="s">
        <v>17306</v>
      </c>
      <c r="E543" s="848">
        <v>0.02</v>
      </c>
      <c r="F543" s="15" t="s">
        <v>24009</v>
      </c>
      <c r="G543" s="15" t="s">
        <v>24010</v>
      </c>
      <c r="H543" s="15" t="s">
        <v>23993</v>
      </c>
      <c r="I543" s="15" t="s">
        <v>24011</v>
      </c>
      <c r="J543" s="15" t="s">
        <v>24012</v>
      </c>
    </row>
    <row r="544" spans="1:10" ht="102" x14ac:dyDescent="0.2">
      <c r="A544" s="427" t="s">
        <v>24013</v>
      </c>
      <c r="B544" s="15" t="s">
        <v>24014</v>
      </c>
      <c r="C544" s="15" t="s">
        <v>21887</v>
      </c>
      <c r="D544" s="15" t="s">
        <v>17306</v>
      </c>
      <c r="E544" s="848">
        <v>0.01</v>
      </c>
      <c r="F544" s="15" t="s">
        <v>24015</v>
      </c>
      <c r="G544" s="15" t="s">
        <v>24015</v>
      </c>
      <c r="H544" s="15" t="s">
        <v>24016</v>
      </c>
      <c r="I544" s="15" t="s">
        <v>24017</v>
      </c>
      <c r="J544" s="15" t="s">
        <v>22519</v>
      </c>
    </row>
    <row r="545" spans="1:10" ht="102" x14ac:dyDescent="0.2">
      <c r="A545" s="427" t="s">
        <v>24018</v>
      </c>
      <c r="B545" s="15" t="s">
        <v>24019</v>
      </c>
      <c r="C545" s="15" t="s">
        <v>21887</v>
      </c>
      <c r="D545" s="15" t="s">
        <v>17306</v>
      </c>
      <c r="E545" s="848">
        <v>0.06</v>
      </c>
      <c r="F545" s="15" t="s">
        <v>24020</v>
      </c>
      <c r="G545" s="15" t="s">
        <v>24020</v>
      </c>
      <c r="H545" s="15" t="s">
        <v>269</v>
      </c>
      <c r="I545" s="15" t="s">
        <v>24021</v>
      </c>
      <c r="J545" s="15" t="s">
        <v>22519</v>
      </c>
    </row>
    <row r="546" spans="1:10" ht="63.75" x14ac:dyDescent="0.2">
      <c r="A546" s="427" t="s">
        <v>24022</v>
      </c>
      <c r="B546" s="15" t="s">
        <v>24023</v>
      </c>
      <c r="C546" s="15" t="s">
        <v>21887</v>
      </c>
      <c r="D546" s="15" t="s">
        <v>17306</v>
      </c>
      <c r="E546" s="848">
        <v>0.02</v>
      </c>
      <c r="F546" s="15" t="s">
        <v>24024</v>
      </c>
      <c r="G546" s="15" t="s">
        <v>24024</v>
      </c>
      <c r="H546" s="15" t="s">
        <v>22527</v>
      </c>
      <c r="I546" s="15" t="s">
        <v>24025</v>
      </c>
      <c r="J546" s="15" t="s">
        <v>24026</v>
      </c>
    </row>
    <row r="547" spans="1:10" ht="76.5" x14ac:dyDescent="0.2">
      <c r="A547" s="427" t="s">
        <v>24027</v>
      </c>
      <c r="B547" s="15" t="s">
        <v>24028</v>
      </c>
      <c r="C547" s="15" t="s">
        <v>21887</v>
      </c>
      <c r="D547" s="15" t="s">
        <v>17306</v>
      </c>
      <c r="E547" s="848">
        <v>0.04</v>
      </c>
      <c r="F547" s="15" t="s">
        <v>24029</v>
      </c>
      <c r="G547" s="15" t="s">
        <v>24029</v>
      </c>
      <c r="H547" s="15" t="s">
        <v>22527</v>
      </c>
      <c r="I547" s="15" t="s">
        <v>24025</v>
      </c>
      <c r="J547" s="15" t="s">
        <v>24030</v>
      </c>
    </row>
    <row r="548" spans="1:10" ht="63.75" x14ac:dyDescent="0.2">
      <c r="A548" s="427" t="s">
        <v>24031</v>
      </c>
      <c r="B548" s="15" t="s">
        <v>24032</v>
      </c>
      <c r="C548" s="15" t="s">
        <v>21887</v>
      </c>
      <c r="D548" s="15" t="s">
        <v>17306</v>
      </c>
      <c r="E548" s="848">
        <v>0.03</v>
      </c>
      <c r="F548" s="15" t="s">
        <v>24033</v>
      </c>
      <c r="G548" s="15" t="s">
        <v>24034</v>
      </c>
      <c r="H548" s="15" t="s">
        <v>22262</v>
      </c>
      <c r="I548" s="15" t="s">
        <v>24025</v>
      </c>
      <c r="J548" s="15" t="s">
        <v>24030</v>
      </c>
    </row>
    <row r="549" spans="1:10" ht="51" x14ac:dyDescent="0.2">
      <c r="A549" s="427" t="s">
        <v>24035</v>
      </c>
      <c r="B549" s="15" t="s">
        <v>24036</v>
      </c>
      <c r="C549" s="15" t="s">
        <v>21887</v>
      </c>
      <c r="D549" s="15" t="s">
        <v>17306</v>
      </c>
      <c r="E549" s="848">
        <v>0.03</v>
      </c>
      <c r="F549" s="15" t="s">
        <v>24037</v>
      </c>
      <c r="G549" s="15" t="s">
        <v>24037</v>
      </c>
      <c r="H549" s="15" t="s">
        <v>24038</v>
      </c>
      <c r="I549" s="15" t="s">
        <v>24039</v>
      </c>
      <c r="J549" s="15" t="s">
        <v>21991</v>
      </c>
    </row>
    <row r="550" spans="1:10" ht="204" x14ac:dyDescent="0.2">
      <c r="A550" s="427" t="s">
        <v>24040</v>
      </c>
      <c r="B550" s="15" t="s">
        <v>23985</v>
      </c>
      <c r="C550" s="15" t="s">
        <v>21887</v>
      </c>
      <c r="D550" s="15" t="s">
        <v>17306</v>
      </c>
      <c r="E550" s="848">
        <v>0.03</v>
      </c>
      <c r="F550" s="15" t="s">
        <v>24041</v>
      </c>
      <c r="G550" s="15" t="s">
        <v>24042</v>
      </c>
      <c r="H550" s="802" t="s">
        <v>22125</v>
      </c>
      <c r="I550" s="15" t="s">
        <v>24043</v>
      </c>
      <c r="J550" s="15" t="s">
        <v>24044</v>
      </c>
    </row>
    <row r="551" spans="1:10" ht="204" x14ac:dyDescent="0.2">
      <c r="A551" s="427" t="s">
        <v>24045</v>
      </c>
      <c r="B551" s="15" t="s">
        <v>10798</v>
      </c>
      <c r="C551" s="15" t="s">
        <v>21887</v>
      </c>
      <c r="D551" s="15" t="s">
        <v>17306</v>
      </c>
      <c r="E551" s="848">
        <v>0.6</v>
      </c>
      <c r="F551" s="15" t="s">
        <v>24046</v>
      </c>
      <c r="G551" s="15" t="s">
        <v>24047</v>
      </c>
      <c r="H551" s="15" t="s">
        <v>24048</v>
      </c>
      <c r="I551" s="15" t="s">
        <v>24049</v>
      </c>
      <c r="J551" s="15" t="s">
        <v>24050</v>
      </c>
    </row>
    <row r="552" spans="1:10" ht="204" x14ac:dyDescent="0.2">
      <c r="A552" s="427" t="s">
        <v>24051</v>
      </c>
      <c r="B552" s="15" t="s">
        <v>24052</v>
      </c>
      <c r="C552" s="15" t="s">
        <v>21887</v>
      </c>
      <c r="D552" s="15" t="s">
        <v>17306</v>
      </c>
      <c r="E552" s="848">
        <v>0.02</v>
      </c>
      <c r="F552" s="15" t="s">
        <v>24053</v>
      </c>
      <c r="G552" s="15" t="s">
        <v>24053</v>
      </c>
      <c r="H552" s="15" t="s">
        <v>24048</v>
      </c>
      <c r="I552" s="15" t="s">
        <v>24048</v>
      </c>
      <c r="J552" s="15" t="s">
        <v>24054</v>
      </c>
    </row>
    <row r="553" spans="1:10" ht="204" x14ac:dyDescent="0.2">
      <c r="A553" s="427" t="s">
        <v>24055</v>
      </c>
      <c r="B553" s="15" t="s">
        <v>24056</v>
      </c>
      <c r="C553" s="15" t="s">
        <v>21887</v>
      </c>
      <c r="D553" s="15" t="s">
        <v>17306</v>
      </c>
      <c r="E553" s="848">
        <v>0.03</v>
      </c>
      <c r="F553" s="15" t="s">
        <v>24057</v>
      </c>
      <c r="G553" s="15" t="s">
        <v>24057</v>
      </c>
      <c r="H553" s="15" t="s">
        <v>22803</v>
      </c>
      <c r="I553" s="15" t="s">
        <v>24058</v>
      </c>
      <c r="J553" s="15" t="s">
        <v>24059</v>
      </c>
    </row>
    <row r="554" spans="1:10" ht="114.75" x14ac:dyDescent="0.2">
      <c r="A554" s="427" t="s">
        <v>24060</v>
      </c>
      <c r="B554" s="15" t="s">
        <v>24061</v>
      </c>
      <c r="C554" s="15" t="s">
        <v>21887</v>
      </c>
      <c r="D554" s="15" t="s">
        <v>17306</v>
      </c>
      <c r="E554" s="848">
        <v>0.05</v>
      </c>
      <c r="F554" s="15" t="s">
        <v>24062</v>
      </c>
      <c r="G554" s="15" t="s">
        <v>24062</v>
      </c>
      <c r="H554" s="15" t="s">
        <v>22803</v>
      </c>
      <c r="I554" s="15" t="s">
        <v>24063</v>
      </c>
      <c r="J554" s="15" t="s">
        <v>24064</v>
      </c>
    </row>
    <row r="555" spans="1:10" ht="63.75" x14ac:dyDescent="0.2">
      <c r="A555" s="427" t="s">
        <v>24065</v>
      </c>
      <c r="B555" s="15" t="s">
        <v>24066</v>
      </c>
      <c r="C555" s="15" t="s">
        <v>21887</v>
      </c>
      <c r="D555" s="15" t="s">
        <v>17306</v>
      </c>
      <c r="E555" s="848">
        <v>0.01</v>
      </c>
      <c r="F555" s="15" t="s">
        <v>24067</v>
      </c>
      <c r="G555" s="15" t="s">
        <v>24067</v>
      </c>
      <c r="H555" s="15" t="s">
        <v>24068</v>
      </c>
      <c r="I555" s="15" t="s">
        <v>24069</v>
      </c>
      <c r="J555" s="15" t="s">
        <v>23983</v>
      </c>
    </row>
    <row r="556" spans="1:10" ht="127.5" x14ac:dyDescent="0.2">
      <c r="A556" s="427" t="s">
        <v>24070</v>
      </c>
      <c r="B556" s="15" t="s">
        <v>24071</v>
      </c>
      <c r="C556" s="15" t="s">
        <v>21887</v>
      </c>
      <c r="D556" s="15" t="s">
        <v>17306</v>
      </c>
      <c r="E556" s="848">
        <v>0.02</v>
      </c>
      <c r="F556" s="15" t="s">
        <v>24072</v>
      </c>
      <c r="G556" s="15" t="s">
        <v>24072</v>
      </c>
      <c r="H556" s="15" t="s">
        <v>23107</v>
      </c>
      <c r="I556" s="15" t="s">
        <v>24073</v>
      </c>
      <c r="J556" s="15" t="s">
        <v>24074</v>
      </c>
    </row>
    <row r="557" spans="1:10" ht="76.5" x14ac:dyDescent="0.2">
      <c r="A557" s="427" t="s">
        <v>24075</v>
      </c>
      <c r="B557" s="15" t="s">
        <v>24076</v>
      </c>
      <c r="C557" s="15" t="s">
        <v>21887</v>
      </c>
      <c r="D557" s="15" t="s">
        <v>17306</v>
      </c>
      <c r="E557" s="848">
        <v>0.03</v>
      </c>
      <c r="F557" s="15" t="s">
        <v>24077</v>
      </c>
      <c r="G557" s="15" t="s">
        <v>24077</v>
      </c>
      <c r="H557" s="15" t="s">
        <v>24078</v>
      </c>
      <c r="I557" s="408" t="s">
        <v>24079</v>
      </c>
      <c r="J557" s="15" t="s">
        <v>24080</v>
      </c>
    </row>
    <row r="558" spans="1:10" ht="89.25" x14ac:dyDescent="0.2">
      <c r="A558" s="427" t="s">
        <v>24081</v>
      </c>
      <c r="B558" s="15" t="s">
        <v>24082</v>
      </c>
      <c r="C558" s="15" t="s">
        <v>21887</v>
      </c>
      <c r="D558" s="15" t="s">
        <v>17306</v>
      </c>
      <c r="E558" s="848">
        <v>0.02</v>
      </c>
      <c r="F558" s="15" t="s">
        <v>24083</v>
      </c>
      <c r="G558" s="15" t="s">
        <v>24083</v>
      </c>
      <c r="H558" s="15" t="s">
        <v>24084</v>
      </c>
      <c r="I558" s="408" t="s">
        <v>24079</v>
      </c>
      <c r="J558" s="15" t="s">
        <v>24085</v>
      </c>
    </row>
    <row r="559" spans="1:10" ht="204" x14ac:dyDescent="0.2">
      <c r="A559" s="427" t="s">
        <v>24086</v>
      </c>
      <c r="B559" s="15" t="s">
        <v>24087</v>
      </c>
      <c r="C559" s="15" t="s">
        <v>21887</v>
      </c>
      <c r="D559" s="15" t="s">
        <v>17306</v>
      </c>
      <c r="E559" s="848">
        <v>0.01</v>
      </c>
      <c r="F559" s="15" t="s">
        <v>24088</v>
      </c>
      <c r="G559" s="15" t="s">
        <v>24089</v>
      </c>
      <c r="H559" s="15" t="s">
        <v>24090</v>
      </c>
      <c r="I559" s="15" t="s">
        <v>24090</v>
      </c>
      <c r="J559" s="15" t="s">
        <v>24091</v>
      </c>
    </row>
    <row r="560" spans="1:10" ht="76.5" x14ac:dyDescent="0.2">
      <c r="A560" s="427" t="s">
        <v>24092</v>
      </c>
      <c r="B560" s="15" t="s">
        <v>24093</v>
      </c>
      <c r="C560" s="15" t="s">
        <v>21887</v>
      </c>
      <c r="D560" s="15" t="s">
        <v>17306</v>
      </c>
      <c r="E560" s="848">
        <v>0.03</v>
      </c>
      <c r="F560" s="15" t="s">
        <v>24094</v>
      </c>
      <c r="G560" s="15" t="s">
        <v>24094</v>
      </c>
      <c r="H560" s="15" t="s">
        <v>24095</v>
      </c>
      <c r="I560" s="15" t="s">
        <v>24096</v>
      </c>
      <c r="J560" s="15" t="s">
        <v>24097</v>
      </c>
    </row>
    <row r="561" spans="1:10" ht="76.5" x14ac:dyDescent="0.2">
      <c r="A561" s="427" t="s">
        <v>24098</v>
      </c>
      <c r="B561" s="15" t="s">
        <v>24099</v>
      </c>
      <c r="C561" s="15" t="s">
        <v>21887</v>
      </c>
      <c r="D561" s="15" t="s">
        <v>17306</v>
      </c>
      <c r="E561" s="848">
        <v>0.01</v>
      </c>
      <c r="F561" s="15" t="s">
        <v>24100</v>
      </c>
      <c r="G561" s="15" t="s">
        <v>24100</v>
      </c>
      <c r="H561" s="15" t="s">
        <v>303</v>
      </c>
      <c r="I561" s="15" t="s">
        <v>24101</v>
      </c>
      <c r="J561" s="15" t="s">
        <v>24102</v>
      </c>
    </row>
    <row r="562" spans="1:10" ht="102" x14ac:dyDescent="0.2">
      <c r="A562" s="427" t="s">
        <v>24103</v>
      </c>
      <c r="B562" s="15" t="s">
        <v>24104</v>
      </c>
      <c r="C562" s="15" t="s">
        <v>21887</v>
      </c>
      <c r="D562" s="15" t="s">
        <v>17306</v>
      </c>
      <c r="E562" s="848">
        <v>0.03</v>
      </c>
      <c r="F562" s="15" t="s">
        <v>24105</v>
      </c>
      <c r="G562" s="15" t="s">
        <v>24105</v>
      </c>
      <c r="H562" s="15" t="s">
        <v>290</v>
      </c>
      <c r="I562" s="15" t="s">
        <v>24106</v>
      </c>
      <c r="J562" s="15" t="s">
        <v>23285</v>
      </c>
    </row>
    <row r="563" spans="1:10" ht="127.5" x14ac:dyDescent="0.2">
      <c r="A563" s="427" t="s">
        <v>24107</v>
      </c>
      <c r="B563" s="15" t="s">
        <v>24108</v>
      </c>
      <c r="C563" s="15" t="s">
        <v>21887</v>
      </c>
      <c r="D563" s="15" t="s">
        <v>17306</v>
      </c>
      <c r="E563" s="848">
        <v>0.02</v>
      </c>
      <c r="F563" s="15" t="s">
        <v>24109</v>
      </c>
      <c r="G563" s="15" t="s">
        <v>24110</v>
      </c>
      <c r="H563" s="15" t="s">
        <v>22030</v>
      </c>
      <c r="I563" s="15" t="s">
        <v>23438</v>
      </c>
      <c r="J563" s="15" t="s">
        <v>22113</v>
      </c>
    </row>
    <row r="564" spans="1:10" ht="114.75" x14ac:dyDescent="0.2">
      <c r="A564" s="427" t="s">
        <v>24111</v>
      </c>
      <c r="B564" s="15" t="s">
        <v>24112</v>
      </c>
      <c r="C564" s="15" t="s">
        <v>21887</v>
      </c>
      <c r="D564" s="15" t="s">
        <v>17306</v>
      </c>
      <c r="E564" s="848">
        <v>0.02</v>
      </c>
      <c r="F564" s="15" t="s">
        <v>24113</v>
      </c>
      <c r="G564" s="15" t="s">
        <v>24113</v>
      </c>
      <c r="H564" s="15" t="s">
        <v>22803</v>
      </c>
      <c r="I564" s="15" t="s">
        <v>24058</v>
      </c>
      <c r="J564" s="15" t="s">
        <v>22060</v>
      </c>
    </row>
    <row r="565" spans="1:10" ht="114.75" x14ac:dyDescent="0.2">
      <c r="A565" s="427" t="s">
        <v>24114</v>
      </c>
      <c r="B565" s="15" t="s">
        <v>24115</v>
      </c>
      <c r="C565" s="15" t="s">
        <v>21887</v>
      </c>
      <c r="D565" s="15" t="s">
        <v>17306</v>
      </c>
      <c r="E565" s="848">
        <v>0.02</v>
      </c>
      <c r="F565" s="15" t="s">
        <v>24116</v>
      </c>
      <c r="G565" s="15" t="s">
        <v>24117</v>
      </c>
      <c r="H565" s="15" t="s">
        <v>22015</v>
      </c>
      <c r="I565" s="15" t="s">
        <v>24118</v>
      </c>
      <c r="J565" s="15" t="s">
        <v>22003</v>
      </c>
    </row>
    <row r="566" spans="1:10" ht="204" x14ac:dyDescent="0.2">
      <c r="A566" s="427" t="s">
        <v>24119</v>
      </c>
      <c r="B566" s="15" t="s">
        <v>24120</v>
      </c>
      <c r="C566" s="15" t="s">
        <v>21887</v>
      </c>
      <c r="D566" s="15" t="s">
        <v>17306</v>
      </c>
      <c r="E566" s="848">
        <v>0.05</v>
      </c>
      <c r="F566" s="15" t="s">
        <v>24121</v>
      </c>
      <c r="G566" s="15" t="s">
        <v>24122</v>
      </c>
      <c r="H566" s="15" t="s">
        <v>22015</v>
      </c>
      <c r="I566" s="15" t="s">
        <v>24123</v>
      </c>
      <c r="J566" s="15" t="s">
        <v>24124</v>
      </c>
    </row>
    <row r="567" spans="1:10" ht="242.25" x14ac:dyDescent="0.2">
      <c r="A567" s="427" t="s">
        <v>24125</v>
      </c>
      <c r="B567" s="15" t="s">
        <v>24126</v>
      </c>
      <c r="C567" s="15" t="s">
        <v>21887</v>
      </c>
      <c r="D567" s="15" t="s">
        <v>17306</v>
      </c>
      <c r="E567" s="848">
        <v>0.01</v>
      </c>
      <c r="F567" s="15" t="s">
        <v>24127</v>
      </c>
      <c r="G567" s="15" t="s">
        <v>24128</v>
      </c>
      <c r="H567" s="15" t="s">
        <v>22015</v>
      </c>
      <c r="I567" s="15" t="s">
        <v>24123</v>
      </c>
      <c r="J567" s="15" t="s">
        <v>24129</v>
      </c>
    </row>
    <row r="568" spans="1:10" ht="63.75" x14ac:dyDescent="0.2">
      <c r="A568" s="427" t="s">
        <v>24130</v>
      </c>
      <c r="B568" s="15" t="s">
        <v>24131</v>
      </c>
      <c r="C568" s="15" t="s">
        <v>21887</v>
      </c>
      <c r="D568" s="15" t="s">
        <v>17306</v>
      </c>
      <c r="E568" s="848">
        <v>0.04</v>
      </c>
      <c r="F568" s="15" t="s">
        <v>24132</v>
      </c>
      <c r="G568" s="15" t="s">
        <v>24132</v>
      </c>
      <c r="H568" s="15" t="s">
        <v>23041</v>
      </c>
      <c r="I568" s="15" t="s">
        <v>24133</v>
      </c>
      <c r="J568" s="15" t="s">
        <v>23770</v>
      </c>
    </row>
    <row r="569" spans="1:10" ht="178.5" x14ac:dyDescent="0.2">
      <c r="A569" s="427" t="s">
        <v>24134</v>
      </c>
      <c r="B569" s="15" t="s">
        <v>24135</v>
      </c>
      <c r="C569" s="15" t="s">
        <v>21887</v>
      </c>
      <c r="D569" s="15" t="s">
        <v>17306</v>
      </c>
      <c r="E569" s="848">
        <v>0.03</v>
      </c>
      <c r="F569" s="15" t="s">
        <v>24136</v>
      </c>
      <c r="G569" s="15" t="s">
        <v>24136</v>
      </c>
      <c r="H569" s="15" t="s">
        <v>22854</v>
      </c>
      <c r="I569" s="15" t="s">
        <v>24137</v>
      </c>
      <c r="J569" s="15" t="s">
        <v>24138</v>
      </c>
    </row>
    <row r="570" spans="1:10" ht="204" x14ac:dyDescent="0.2">
      <c r="A570" s="427" t="s">
        <v>24139</v>
      </c>
      <c r="B570" s="15" t="s">
        <v>24140</v>
      </c>
      <c r="C570" s="15" t="s">
        <v>21887</v>
      </c>
      <c r="D570" s="15" t="s">
        <v>17306</v>
      </c>
      <c r="E570" s="848">
        <v>0.02</v>
      </c>
      <c r="F570" s="15" t="s">
        <v>24141</v>
      </c>
      <c r="G570" s="15" t="s">
        <v>24142</v>
      </c>
      <c r="H570" s="15" t="s">
        <v>22371</v>
      </c>
      <c r="I570" s="15" t="s">
        <v>24143</v>
      </c>
      <c r="J570" s="15" t="s">
        <v>24144</v>
      </c>
    </row>
    <row r="571" spans="1:10" ht="102" x14ac:dyDescent="0.2">
      <c r="A571" s="427" t="s">
        <v>24145</v>
      </c>
      <c r="B571" s="15" t="s">
        <v>24146</v>
      </c>
      <c r="C571" s="15" t="s">
        <v>21887</v>
      </c>
      <c r="D571" s="15" t="s">
        <v>17306</v>
      </c>
      <c r="E571" s="848">
        <v>0.04</v>
      </c>
      <c r="F571" s="15" t="s">
        <v>24147</v>
      </c>
      <c r="G571" s="15" t="s">
        <v>24147</v>
      </c>
      <c r="H571" s="15" t="s">
        <v>22650</v>
      </c>
      <c r="I571" s="15" t="s">
        <v>24148</v>
      </c>
      <c r="J571" s="15" t="s">
        <v>24149</v>
      </c>
    </row>
    <row r="572" spans="1:10" ht="114.75" x14ac:dyDescent="0.2">
      <c r="A572" s="427" t="s">
        <v>24150</v>
      </c>
      <c r="B572" s="15" t="s">
        <v>24151</v>
      </c>
      <c r="C572" s="15" t="s">
        <v>21887</v>
      </c>
      <c r="D572" s="15" t="s">
        <v>17306</v>
      </c>
      <c r="E572" s="848">
        <v>0.01</v>
      </c>
      <c r="F572" s="15" t="s">
        <v>24152</v>
      </c>
      <c r="G572" s="15" t="s">
        <v>24152</v>
      </c>
      <c r="H572" s="15" t="s">
        <v>24153</v>
      </c>
      <c r="I572" s="15" t="s">
        <v>24154</v>
      </c>
      <c r="J572" s="15" t="s">
        <v>24155</v>
      </c>
    </row>
    <row r="573" spans="1:10" ht="153" x14ac:dyDescent="0.2">
      <c r="A573" s="427" t="s">
        <v>24156</v>
      </c>
      <c r="B573" s="15" t="s">
        <v>24157</v>
      </c>
      <c r="C573" s="15" t="s">
        <v>21887</v>
      </c>
      <c r="D573" s="15" t="s">
        <v>17306</v>
      </c>
      <c r="E573" s="848">
        <v>0.01</v>
      </c>
      <c r="F573" s="15" t="s">
        <v>24158</v>
      </c>
      <c r="G573" s="15" t="s">
        <v>24158</v>
      </c>
      <c r="H573" s="15" t="s">
        <v>24159</v>
      </c>
      <c r="I573" s="15" t="s">
        <v>24160</v>
      </c>
      <c r="J573" s="15" t="s">
        <v>21983</v>
      </c>
    </row>
    <row r="574" spans="1:10" ht="89.25" x14ac:dyDescent="0.2">
      <c r="A574" s="427" t="s">
        <v>24161</v>
      </c>
      <c r="B574" s="15" t="s">
        <v>24162</v>
      </c>
      <c r="C574" s="15" t="s">
        <v>21887</v>
      </c>
      <c r="D574" s="15" t="s">
        <v>17306</v>
      </c>
      <c r="E574" s="848">
        <v>0.02</v>
      </c>
      <c r="F574" s="15" t="s">
        <v>24163</v>
      </c>
      <c r="G574" s="15" t="s">
        <v>24163</v>
      </c>
      <c r="H574" s="15" t="s">
        <v>23047</v>
      </c>
      <c r="I574" s="15" t="s">
        <v>24164</v>
      </c>
      <c r="J574" s="15" t="s">
        <v>24165</v>
      </c>
    </row>
    <row r="575" spans="1:10" ht="204" x14ac:dyDescent="0.2">
      <c r="A575" s="427" t="s">
        <v>24166</v>
      </c>
      <c r="B575" s="15" t="s">
        <v>24167</v>
      </c>
      <c r="C575" s="15" t="s">
        <v>21887</v>
      </c>
      <c r="D575" s="15" t="s">
        <v>17306</v>
      </c>
      <c r="E575" s="848">
        <v>0.02</v>
      </c>
      <c r="F575" s="15" t="s">
        <v>24168</v>
      </c>
      <c r="G575" s="15" t="s">
        <v>24168</v>
      </c>
      <c r="H575" s="15" t="s">
        <v>24169</v>
      </c>
      <c r="I575" s="15" t="s">
        <v>24169</v>
      </c>
      <c r="J575" s="15" t="s">
        <v>24170</v>
      </c>
    </row>
    <row r="576" spans="1:10" ht="127.5" x14ac:dyDescent="0.2">
      <c r="A576" s="427" t="s">
        <v>24171</v>
      </c>
      <c r="B576" s="15" t="s">
        <v>24172</v>
      </c>
      <c r="C576" s="15" t="s">
        <v>21887</v>
      </c>
      <c r="D576" s="15" t="s">
        <v>17306</v>
      </c>
      <c r="E576" s="848">
        <v>0.02</v>
      </c>
      <c r="F576" s="15" t="s">
        <v>24173</v>
      </c>
      <c r="G576" s="15" t="s">
        <v>24173</v>
      </c>
      <c r="H576" s="15" t="s">
        <v>24174</v>
      </c>
      <c r="I576" s="15" t="s">
        <v>24174</v>
      </c>
      <c r="J576" s="15" t="s">
        <v>24175</v>
      </c>
    </row>
    <row r="577" spans="1:10" ht="204" x14ac:dyDescent="0.2">
      <c r="A577" s="427" t="s">
        <v>24176</v>
      </c>
      <c r="B577" s="15" t="s">
        <v>24177</v>
      </c>
      <c r="C577" s="15" t="s">
        <v>21887</v>
      </c>
      <c r="D577" s="15" t="s">
        <v>17306</v>
      </c>
      <c r="E577" s="848">
        <v>0.04</v>
      </c>
      <c r="F577" s="15" t="s">
        <v>24178</v>
      </c>
      <c r="G577" s="15" t="s">
        <v>24178</v>
      </c>
      <c r="H577" s="15" t="s">
        <v>22231</v>
      </c>
      <c r="I577" s="15" t="s">
        <v>24179</v>
      </c>
      <c r="J577" s="15" t="s">
        <v>24180</v>
      </c>
    </row>
    <row r="578" spans="1:10" ht="242.25" x14ac:dyDescent="0.2">
      <c r="A578" s="427" t="s">
        <v>24181</v>
      </c>
      <c r="B578" s="15" t="s">
        <v>24182</v>
      </c>
      <c r="C578" s="15" t="s">
        <v>21887</v>
      </c>
      <c r="D578" s="15" t="s">
        <v>17306</v>
      </c>
      <c r="E578" s="848">
        <v>0.02</v>
      </c>
      <c r="F578" s="15" t="s">
        <v>24183</v>
      </c>
      <c r="G578" s="15" t="s">
        <v>24183</v>
      </c>
      <c r="H578" s="15" t="s">
        <v>22803</v>
      </c>
      <c r="I578" s="15" t="s">
        <v>24184</v>
      </c>
      <c r="J578" s="15" t="s">
        <v>24185</v>
      </c>
    </row>
    <row r="579" spans="1:10" ht="204" x14ac:dyDescent="0.2">
      <c r="A579" s="427" t="s">
        <v>24186</v>
      </c>
      <c r="B579" s="15" t="s">
        <v>24187</v>
      </c>
      <c r="C579" s="15" t="s">
        <v>21887</v>
      </c>
      <c r="D579" s="15" t="s">
        <v>17306</v>
      </c>
      <c r="E579" s="839">
        <v>0.02</v>
      </c>
      <c r="F579" s="15" t="s">
        <v>24188</v>
      </c>
      <c r="G579" s="15" t="s">
        <v>24188</v>
      </c>
      <c r="H579" s="15" t="s">
        <v>24189</v>
      </c>
      <c r="I579" s="15" t="s">
        <v>24189</v>
      </c>
      <c r="J579" s="15" t="s">
        <v>24190</v>
      </c>
    </row>
    <row r="580" spans="1:10" ht="102" x14ac:dyDescent="0.2">
      <c r="A580" s="427" t="s">
        <v>24191</v>
      </c>
      <c r="B580" s="15" t="s">
        <v>24192</v>
      </c>
      <c r="C580" s="15" t="s">
        <v>21887</v>
      </c>
      <c r="D580" s="15" t="s">
        <v>17306</v>
      </c>
      <c r="E580" s="839">
        <v>0.04</v>
      </c>
      <c r="F580" s="15" t="s">
        <v>24193</v>
      </c>
      <c r="G580" s="15" t="s">
        <v>24193</v>
      </c>
      <c r="H580" s="15" t="s">
        <v>21825</v>
      </c>
      <c r="I580" s="15" t="s">
        <v>24194</v>
      </c>
      <c r="J580" s="15" t="s">
        <v>24195</v>
      </c>
    </row>
    <row r="581" spans="1:10" ht="76.5" x14ac:dyDescent="0.2">
      <c r="A581" s="427" t="s">
        <v>24196</v>
      </c>
      <c r="B581" s="15" t="s">
        <v>24197</v>
      </c>
      <c r="C581" s="15" t="s">
        <v>21887</v>
      </c>
      <c r="D581" s="15" t="s">
        <v>17306</v>
      </c>
      <c r="E581" s="839">
        <v>0.03</v>
      </c>
      <c r="F581" s="15" t="s">
        <v>24198</v>
      </c>
      <c r="G581" s="15" t="s">
        <v>24198</v>
      </c>
      <c r="H581" s="15" t="s">
        <v>22231</v>
      </c>
      <c r="I581" s="15" t="s">
        <v>22231</v>
      </c>
      <c r="J581" s="15" t="s">
        <v>24199</v>
      </c>
    </row>
    <row r="582" spans="1:10" ht="204" x14ac:dyDescent="0.2">
      <c r="A582" s="427" t="s">
        <v>24200</v>
      </c>
      <c r="B582" s="15" t="s">
        <v>24201</v>
      </c>
      <c r="C582" s="15" t="s">
        <v>21887</v>
      </c>
      <c r="D582" s="15" t="s">
        <v>17306</v>
      </c>
      <c r="E582" s="839">
        <v>0.01</v>
      </c>
      <c r="F582" s="15" t="s">
        <v>24202</v>
      </c>
      <c r="G582" s="15" t="s">
        <v>24202</v>
      </c>
      <c r="H582" s="15" t="s">
        <v>24203</v>
      </c>
      <c r="I582" s="15" t="s">
        <v>24204</v>
      </c>
      <c r="J582" s="15" t="s">
        <v>24205</v>
      </c>
    </row>
    <row r="583" spans="1:10" ht="242.25" x14ac:dyDescent="0.2">
      <c r="A583" s="427" t="s">
        <v>24206</v>
      </c>
      <c r="B583" s="15" t="s">
        <v>24207</v>
      </c>
      <c r="C583" s="15" t="s">
        <v>21887</v>
      </c>
      <c r="D583" s="15" t="s">
        <v>17306</v>
      </c>
      <c r="E583" s="839">
        <v>0.01</v>
      </c>
      <c r="F583" s="15" t="s">
        <v>24208</v>
      </c>
      <c r="G583" s="15" t="s">
        <v>24208</v>
      </c>
      <c r="H583" s="15" t="s">
        <v>24203</v>
      </c>
      <c r="I583" s="15" t="s">
        <v>24204</v>
      </c>
      <c r="J583" s="15" t="s">
        <v>24209</v>
      </c>
    </row>
    <row r="584" spans="1:10" ht="114.75" x14ac:dyDescent="0.2">
      <c r="A584" s="427" t="s">
        <v>24210</v>
      </c>
      <c r="B584" s="15" t="s">
        <v>24211</v>
      </c>
      <c r="C584" s="15" t="s">
        <v>21887</v>
      </c>
      <c r="D584" s="15" t="s">
        <v>17306</v>
      </c>
      <c r="E584" s="839">
        <v>0.01</v>
      </c>
      <c r="F584" s="15" t="s">
        <v>24212</v>
      </c>
      <c r="G584" s="15" t="s">
        <v>24213</v>
      </c>
      <c r="H584" s="15" t="s">
        <v>22015</v>
      </c>
      <c r="I584" s="15" t="s">
        <v>24214</v>
      </c>
      <c r="J584" s="15" t="s">
        <v>24215</v>
      </c>
    </row>
    <row r="585" spans="1:10" ht="204" x14ac:dyDescent="0.2">
      <c r="A585" s="427" t="s">
        <v>24216</v>
      </c>
      <c r="B585" s="15" t="s">
        <v>24217</v>
      </c>
      <c r="C585" s="15" t="s">
        <v>21887</v>
      </c>
      <c r="D585" s="15" t="s">
        <v>17306</v>
      </c>
      <c r="E585" s="839">
        <v>0.02</v>
      </c>
      <c r="F585" s="15" t="s">
        <v>24218</v>
      </c>
      <c r="G585" s="15" t="s">
        <v>24218</v>
      </c>
      <c r="H585" s="15" t="s">
        <v>24219</v>
      </c>
      <c r="I585" s="15" t="s">
        <v>24219</v>
      </c>
      <c r="J585" s="15" t="s">
        <v>24220</v>
      </c>
    </row>
    <row r="586" spans="1:10" ht="242.25" x14ac:dyDescent="0.2">
      <c r="A586" s="427" t="s">
        <v>24221</v>
      </c>
      <c r="B586" s="15" t="s">
        <v>10467</v>
      </c>
      <c r="C586" s="15" t="s">
        <v>21887</v>
      </c>
      <c r="D586" s="15" t="s">
        <v>17306</v>
      </c>
      <c r="E586" s="839">
        <v>0.04</v>
      </c>
      <c r="F586" s="15" t="s">
        <v>24222</v>
      </c>
      <c r="G586" s="15" t="s">
        <v>24223</v>
      </c>
      <c r="H586" s="15" t="s">
        <v>22030</v>
      </c>
      <c r="I586" s="15" t="s">
        <v>21773</v>
      </c>
      <c r="J586" s="15" t="s">
        <v>24224</v>
      </c>
    </row>
    <row r="587" spans="1:10" ht="89.25" x14ac:dyDescent="0.2">
      <c r="A587" s="427" t="s">
        <v>24225</v>
      </c>
      <c r="B587" s="15" t="s">
        <v>10467</v>
      </c>
      <c r="C587" s="15" t="s">
        <v>21887</v>
      </c>
      <c r="D587" s="15" t="s">
        <v>17306</v>
      </c>
      <c r="E587" s="839">
        <v>0.02</v>
      </c>
      <c r="F587" s="15" t="s">
        <v>24226</v>
      </c>
      <c r="G587" s="15" t="s">
        <v>24226</v>
      </c>
      <c r="H587" s="15" t="s">
        <v>22684</v>
      </c>
      <c r="I587" s="15" t="s">
        <v>24227</v>
      </c>
      <c r="J587" s="15" t="s">
        <v>22003</v>
      </c>
    </row>
    <row r="588" spans="1:10" ht="76.5" x14ac:dyDescent="0.2">
      <c r="A588" s="427" t="s">
        <v>24228</v>
      </c>
      <c r="B588" s="15" t="s">
        <v>10467</v>
      </c>
      <c r="C588" s="15" t="s">
        <v>21887</v>
      </c>
      <c r="D588" s="15" t="s">
        <v>17306</v>
      </c>
      <c r="E588" s="839">
        <v>0.01</v>
      </c>
      <c r="F588" s="15" t="s">
        <v>24229</v>
      </c>
      <c r="G588" s="15" t="s">
        <v>24229</v>
      </c>
      <c r="H588" s="15" t="s">
        <v>22684</v>
      </c>
      <c r="I588" s="15" t="s">
        <v>22684</v>
      </c>
      <c r="J588" s="15" t="s">
        <v>23870</v>
      </c>
    </row>
    <row r="589" spans="1:10" ht="216.75" x14ac:dyDescent="0.2">
      <c r="A589" s="427" t="s">
        <v>24230</v>
      </c>
      <c r="B589" s="15" t="s">
        <v>24231</v>
      </c>
      <c r="C589" s="15" t="s">
        <v>21887</v>
      </c>
      <c r="D589" s="15" t="s">
        <v>17306</v>
      </c>
      <c r="E589" s="839">
        <v>0.01</v>
      </c>
      <c r="F589" s="15" t="s">
        <v>24232</v>
      </c>
      <c r="G589" s="15" t="s">
        <v>24232</v>
      </c>
      <c r="H589" s="15" t="s">
        <v>23107</v>
      </c>
      <c r="I589" s="15" t="s">
        <v>24233</v>
      </c>
      <c r="J589" s="15" t="s">
        <v>24234</v>
      </c>
    </row>
    <row r="590" spans="1:10" ht="76.5" x14ac:dyDescent="0.2">
      <c r="A590" s="427" t="s">
        <v>24235</v>
      </c>
      <c r="B590" s="15" t="s">
        <v>24236</v>
      </c>
      <c r="C590" s="15" t="s">
        <v>21887</v>
      </c>
      <c r="D590" s="15" t="s">
        <v>17306</v>
      </c>
      <c r="E590" s="839">
        <v>0.01</v>
      </c>
      <c r="F590" s="15" t="s">
        <v>24237</v>
      </c>
      <c r="G590" s="15" t="s">
        <v>24237</v>
      </c>
      <c r="H590" s="15" t="s">
        <v>24238</v>
      </c>
      <c r="I590" s="15" t="s">
        <v>24238</v>
      </c>
      <c r="J590" s="15" t="s">
        <v>23285</v>
      </c>
    </row>
    <row r="591" spans="1:10" ht="204" x14ac:dyDescent="0.2">
      <c r="A591" s="427" t="s">
        <v>24239</v>
      </c>
      <c r="B591" s="15" t="s">
        <v>24240</v>
      </c>
      <c r="C591" s="15" t="s">
        <v>21887</v>
      </c>
      <c r="D591" s="15" t="s">
        <v>17306</v>
      </c>
      <c r="E591" s="839">
        <v>0.01</v>
      </c>
      <c r="F591" s="15" t="s">
        <v>24241</v>
      </c>
      <c r="G591" s="15" t="s">
        <v>24241</v>
      </c>
      <c r="H591" s="15" t="s">
        <v>24242</v>
      </c>
      <c r="I591" s="15" t="s">
        <v>24242</v>
      </c>
      <c r="J591" s="15" t="s">
        <v>24243</v>
      </c>
    </row>
    <row r="592" spans="1:10" ht="89.25" x14ac:dyDescent="0.2">
      <c r="A592" s="427" t="s">
        <v>24244</v>
      </c>
      <c r="B592" s="15" t="s">
        <v>24245</v>
      </c>
      <c r="C592" s="15" t="s">
        <v>21887</v>
      </c>
      <c r="D592" s="15" t="s">
        <v>17306</v>
      </c>
      <c r="E592" s="839">
        <v>0.01</v>
      </c>
      <c r="F592" s="15" t="s">
        <v>24246</v>
      </c>
      <c r="G592" s="15" t="s">
        <v>24246</v>
      </c>
      <c r="H592" s="15" t="s">
        <v>22566</v>
      </c>
      <c r="I592" s="15" t="s">
        <v>22566</v>
      </c>
      <c r="J592" s="15" t="s">
        <v>24247</v>
      </c>
    </row>
    <row r="593" spans="1:10" ht="114.75" x14ac:dyDescent="0.2">
      <c r="A593" s="427" t="s">
        <v>24248</v>
      </c>
      <c r="B593" s="15" t="s">
        <v>24249</v>
      </c>
      <c r="C593" s="15" t="s">
        <v>21887</v>
      </c>
      <c r="D593" s="15" t="s">
        <v>17306</v>
      </c>
      <c r="E593" s="839">
        <v>0.03</v>
      </c>
      <c r="F593" s="15" t="s">
        <v>24250</v>
      </c>
      <c r="G593" s="15" t="s">
        <v>24250</v>
      </c>
      <c r="H593" s="15" t="s">
        <v>23107</v>
      </c>
      <c r="I593" s="15" t="s">
        <v>22557</v>
      </c>
      <c r="J593" s="15" t="s">
        <v>24251</v>
      </c>
    </row>
    <row r="594" spans="1:10" ht="204" x14ac:dyDescent="0.2">
      <c r="A594" s="427" t="s">
        <v>24252</v>
      </c>
      <c r="B594" s="15" t="s">
        <v>24253</v>
      </c>
      <c r="C594" s="15" t="s">
        <v>21887</v>
      </c>
      <c r="D594" s="15" t="s">
        <v>17306</v>
      </c>
      <c r="E594" s="839">
        <v>0.02</v>
      </c>
      <c r="F594" s="15" t="s">
        <v>24254</v>
      </c>
      <c r="G594" s="15" t="s">
        <v>24255</v>
      </c>
      <c r="H594" s="15" t="s">
        <v>22030</v>
      </c>
      <c r="I594" s="15" t="s">
        <v>21773</v>
      </c>
      <c r="J594" s="15" t="s">
        <v>24256</v>
      </c>
    </row>
    <row r="595" spans="1:10" ht="204" x14ac:dyDescent="0.2">
      <c r="A595" s="427" t="s">
        <v>24257</v>
      </c>
      <c r="B595" s="15" t="s">
        <v>24258</v>
      </c>
      <c r="C595" s="15" t="s">
        <v>21887</v>
      </c>
      <c r="D595" s="15" t="s">
        <v>17306</v>
      </c>
      <c r="E595" s="839">
        <v>0.03</v>
      </c>
      <c r="F595" s="15" t="s">
        <v>24259</v>
      </c>
      <c r="G595" s="15" t="s">
        <v>24259</v>
      </c>
      <c r="H595" s="15" t="s">
        <v>24260</v>
      </c>
      <c r="I595" s="15" t="s">
        <v>24261</v>
      </c>
      <c r="J595" s="15" t="s">
        <v>24091</v>
      </c>
    </row>
    <row r="596" spans="1:10" ht="89.25" x14ac:dyDescent="0.2">
      <c r="A596" s="427" t="s">
        <v>24262</v>
      </c>
      <c r="B596" s="15" t="s">
        <v>24263</v>
      </c>
      <c r="C596" s="15" t="s">
        <v>21887</v>
      </c>
      <c r="D596" s="15" t="s">
        <v>17306</v>
      </c>
      <c r="E596" s="839">
        <v>0.02</v>
      </c>
      <c r="F596" s="15" t="s">
        <v>24264</v>
      </c>
      <c r="G596" s="15" t="s">
        <v>24264</v>
      </c>
      <c r="H596" s="15" t="s">
        <v>21834</v>
      </c>
      <c r="I596" s="15" t="s">
        <v>24265</v>
      </c>
      <c r="J596" s="15" t="s">
        <v>22060</v>
      </c>
    </row>
    <row r="597" spans="1:10" ht="102" x14ac:dyDescent="0.2">
      <c r="A597" s="427" t="s">
        <v>24266</v>
      </c>
      <c r="B597" s="15" t="s">
        <v>24267</v>
      </c>
      <c r="C597" s="15" t="s">
        <v>21887</v>
      </c>
      <c r="D597" s="15" t="s">
        <v>17306</v>
      </c>
      <c r="E597" s="839">
        <v>0.01</v>
      </c>
      <c r="F597" s="15" t="s">
        <v>24268</v>
      </c>
      <c r="G597" s="15" t="s">
        <v>24268</v>
      </c>
      <c r="H597" s="15" t="s">
        <v>24269</v>
      </c>
      <c r="I597" s="15" t="s">
        <v>24269</v>
      </c>
      <c r="J597" s="15" t="s">
        <v>24270</v>
      </c>
    </row>
    <row r="598" spans="1:10" ht="76.5" x14ac:dyDescent="0.2">
      <c r="A598" s="427" t="s">
        <v>24271</v>
      </c>
      <c r="B598" s="15" t="s">
        <v>24272</v>
      </c>
      <c r="C598" s="15" t="s">
        <v>21887</v>
      </c>
      <c r="D598" s="15" t="s">
        <v>17306</v>
      </c>
      <c r="E598" s="839">
        <v>0.02</v>
      </c>
      <c r="F598" s="15" t="s">
        <v>24273</v>
      </c>
      <c r="G598" s="15" t="s">
        <v>24274</v>
      </c>
      <c r="H598" s="15" t="s">
        <v>24275</v>
      </c>
      <c r="I598" s="15" t="s">
        <v>24276</v>
      </c>
      <c r="J598" s="15" t="s">
        <v>22251</v>
      </c>
    </row>
    <row r="599" spans="1:10" ht="76.5" x14ac:dyDescent="0.2">
      <c r="A599" s="427" t="s">
        <v>24277</v>
      </c>
      <c r="B599" s="15" t="s">
        <v>24278</v>
      </c>
      <c r="C599" s="15" t="s">
        <v>21887</v>
      </c>
      <c r="D599" s="15" t="s">
        <v>17306</v>
      </c>
      <c r="E599" s="839">
        <v>0.01</v>
      </c>
      <c r="F599" s="15" t="s">
        <v>24279</v>
      </c>
      <c r="G599" s="15" t="s">
        <v>24280</v>
      </c>
      <c r="H599" s="15" t="s">
        <v>22566</v>
      </c>
      <c r="I599" s="15" t="s">
        <v>22566</v>
      </c>
      <c r="J599" s="15" t="s">
        <v>21978</v>
      </c>
    </row>
    <row r="600" spans="1:10" ht="242.25" x14ac:dyDescent="0.2">
      <c r="A600" s="427" t="s">
        <v>24281</v>
      </c>
      <c r="B600" s="15" t="s">
        <v>24282</v>
      </c>
      <c r="C600" s="15" t="s">
        <v>21887</v>
      </c>
      <c r="D600" s="15" t="s">
        <v>17306</v>
      </c>
      <c r="E600" s="839">
        <v>0.03</v>
      </c>
      <c r="F600" s="15" t="s">
        <v>24283</v>
      </c>
      <c r="G600" s="15" t="s">
        <v>24283</v>
      </c>
      <c r="H600" s="15" t="s">
        <v>24284</v>
      </c>
      <c r="I600" s="15" t="s">
        <v>24284</v>
      </c>
      <c r="J600" s="15" t="s">
        <v>24285</v>
      </c>
    </row>
    <row r="601" spans="1:10" ht="242.25" x14ac:dyDescent="0.2">
      <c r="A601" s="427" t="s">
        <v>24286</v>
      </c>
      <c r="B601" s="15" t="s">
        <v>24287</v>
      </c>
      <c r="C601" s="15" t="s">
        <v>21887</v>
      </c>
      <c r="D601" s="15" t="s">
        <v>17306</v>
      </c>
      <c r="E601" s="839">
        <v>0.02</v>
      </c>
      <c r="F601" s="15" t="s">
        <v>24288</v>
      </c>
      <c r="G601" s="15" t="s">
        <v>24289</v>
      </c>
      <c r="H601" s="15" t="s">
        <v>22125</v>
      </c>
      <c r="I601" s="15" t="s">
        <v>22518</v>
      </c>
      <c r="J601" s="15" t="s">
        <v>24290</v>
      </c>
    </row>
    <row r="602" spans="1:10" ht="242.25" x14ac:dyDescent="0.2">
      <c r="A602" s="427" t="s">
        <v>24291</v>
      </c>
      <c r="B602" s="15" t="s">
        <v>24292</v>
      </c>
      <c r="C602" s="15" t="s">
        <v>21887</v>
      </c>
      <c r="D602" s="15" t="s">
        <v>17306</v>
      </c>
      <c r="E602" s="839">
        <v>0.02</v>
      </c>
      <c r="F602" s="15" t="s">
        <v>24293</v>
      </c>
      <c r="G602" s="15" t="s">
        <v>24294</v>
      </c>
      <c r="H602" s="15" t="s">
        <v>24295</v>
      </c>
      <c r="I602" s="15" t="s">
        <v>24296</v>
      </c>
      <c r="J602" s="15" t="s">
        <v>24297</v>
      </c>
    </row>
    <row r="603" spans="1:10" ht="242.25" x14ac:dyDescent="0.2">
      <c r="A603" s="427" t="s">
        <v>24298</v>
      </c>
      <c r="B603" s="15" t="s">
        <v>24299</v>
      </c>
      <c r="C603" s="15" t="s">
        <v>21887</v>
      </c>
      <c r="D603" s="15" t="s">
        <v>17306</v>
      </c>
      <c r="E603" s="839">
        <v>0.05</v>
      </c>
      <c r="F603" s="15" t="s">
        <v>24300</v>
      </c>
      <c r="G603" s="15" t="s">
        <v>24301</v>
      </c>
      <c r="H603" s="15" t="s">
        <v>22030</v>
      </c>
      <c r="I603" s="15" t="s">
        <v>24302</v>
      </c>
      <c r="J603" s="15" t="s">
        <v>24303</v>
      </c>
    </row>
    <row r="604" spans="1:10" ht="153" x14ac:dyDescent="0.2">
      <c r="A604" s="427" t="s">
        <v>24304</v>
      </c>
      <c r="B604" s="15" t="s">
        <v>24305</v>
      </c>
      <c r="C604" s="15" t="s">
        <v>21887</v>
      </c>
      <c r="D604" s="15" t="s">
        <v>17306</v>
      </c>
      <c r="E604" s="839">
        <v>0.02</v>
      </c>
      <c r="F604" s="15" t="s">
        <v>24306</v>
      </c>
      <c r="G604" s="15" t="s">
        <v>24306</v>
      </c>
      <c r="H604" s="15" t="s">
        <v>24307</v>
      </c>
      <c r="I604" s="15" t="s">
        <v>24307</v>
      </c>
      <c r="J604" s="15" t="s">
        <v>24308</v>
      </c>
    </row>
    <row r="605" spans="1:10" ht="153" x14ac:dyDescent="0.2">
      <c r="A605" s="427" t="s">
        <v>24309</v>
      </c>
      <c r="B605" s="15" t="s">
        <v>24310</v>
      </c>
      <c r="C605" s="15" t="s">
        <v>21887</v>
      </c>
      <c r="D605" s="15" t="s">
        <v>17306</v>
      </c>
      <c r="E605" s="839">
        <v>0.06</v>
      </c>
      <c r="F605" s="15" t="s">
        <v>24311</v>
      </c>
      <c r="G605" s="15" t="s">
        <v>24312</v>
      </c>
      <c r="H605" s="15" t="s">
        <v>22015</v>
      </c>
      <c r="I605" s="15" t="s">
        <v>24313</v>
      </c>
      <c r="J605" s="15" t="s">
        <v>24314</v>
      </c>
    </row>
    <row r="606" spans="1:10" ht="242.25" x14ac:dyDescent="0.2">
      <c r="A606" s="427" t="s">
        <v>24315</v>
      </c>
      <c r="B606" s="15" t="s">
        <v>24316</v>
      </c>
      <c r="C606" s="15" t="s">
        <v>21887</v>
      </c>
      <c r="D606" s="15" t="s">
        <v>17306</v>
      </c>
      <c r="E606" s="839">
        <v>0.04</v>
      </c>
      <c r="F606" s="15" t="s">
        <v>24317</v>
      </c>
      <c r="G606" s="15" t="s">
        <v>24317</v>
      </c>
      <c r="H606" s="15" t="s">
        <v>21834</v>
      </c>
      <c r="I606" s="15" t="s">
        <v>24318</v>
      </c>
      <c r="J606" s="15" t="s">
        <v>24319</v>
      </c>
    </row>
    <row r="607" spans="1:10" ht="63.75" x14ac:dyDescent="0.2">
      <c r="A607" s="427" t="s">
        <v>24320</v>
      </c>
      <c r="B607" s="15" t="s">
        <v>24321</v>
      </c>
      <c r="C607" s="15" t="s">
        <v>21887</v>
      </c>
      <c r="D607" s="15" t="s">
        <v>17306</v>
      </c>
      <c r="E607" s="839">
        <v>0.4</v>
      </c>
      <c r="F607" s="15" t="s">
        <v>24322</v>
      </c>
      <c r="G607" s="15" t="s">
        <v>24322</v>
      </c>
      <c r="H607" s="15" t="s">
        <v>22684</v>
      </c>
      <c r="I607" s="15" t="s">
        <v>22684</v>
      </c>
      <c r="J607" s="15" t="s">
        <v>23843</v>
      </c>
    </row>
    <row r="608" spans="1:10" ht="127.5" x14ac:dyDescent="0.2">
      <c r="A608" s="427" t="s">
        <v>24323</v>
      </c>
      <c r="B608" s="15" t="s">
        <v>24324</v>
      </c>
      <c r="C608" s="15" t="s">
        <v>21887</v>
      </c>
      <c r="D608" s="15" t="s">
        <v>17306</v>
      </c>
      <c r="E608" s="839">
        <v>5</v>
      </c>
      <c r="F608" s="15" t="s">
        <v>24325</v>
      </c>
      <c r="G608" s="15" t="s">
        <v>24326</v>
      </c>
      <c r="H608" s="15" t="s">
        <v>22030</v>
      </c>
      <c r="I608" s="15" t="s">
        <v>24327</v>
      </c>
      <c r="J608" s="15" t="s">
        <v>24328</v>
      </c>
    </row>
    <row r="609" spans="1:10" ht="114.75" x14ac:dyDescent="0.2">
      <c r="A609" s="427" t="s">
        <v>24329</v>
      </c>
      <c r="B609" s="15" t="s">
        <v>24330</v>
      </c>
      <c r="C609" s="15" t="s">
        <v>21887</v>
      </c>
      <c r="D609" s="15" t="s">
        <v>17306</v>
      </c>
      <c r="E609" s="839">
        <v>0.02</v>
      </c>
      <c r="F609" s="15" t="s">
        <v>24331</v>
      </c>
      <c r="G609" s="15" t="s">
        <v>24331</v>
      </c>
      <c r="H609" s="15" t="s">
        <v>24332</v>
      </c>
      <c r="I609" s="15" t="s">
        <v>24333</v>
      </c>
      <c r="J609" s="15" t="s">
        <v>24334</v>
      </c>
    </row>
    <row r="610" spans="1:10" ht="153" x14ac:dyDescent="0.2">
      <c r="A610" s="427" t="s">
        <v>24335</v>
      </c>
      <c r="B610" s="15" t="s">
        <v>24336</v>
      </c>
      <c r="C610" s="15" t="s">
        <v>21887</v>
      </c>
      <c r="D610" s="15" t="s">
        <v>17306</v>
      </c>
      <c r="E610" s="839">
        <v>2.9000000000000001E-2</v>
      </c>
      <c r="F610" s="15" t="s">
        <v>24337</v>
      </c>
      <c r="G610" s="15" t="s">
        <v>24338</v>
      </c>
      <c r="H610" s="15" t="s">
        <v>24339</v>
      </c>
      <c r="I610" s="15" t="s">
        <v>24339</v>
      </c>
      <c r="J610" s="15" t="s">
        <v>24340</v>
      </c>
    </row>
    <row r="611" spans="1:10" ht="140.25" x14ac:dyDescent="0.2">
      <c r="A611" s="427" t="s">
        <v>24341</v>
      </c>
      <c r="B611" s="15" t="s">
        <v>24342</v>
      </c>
      <c r="C611" s="15" t="s">
        <v>21887</v>
      </c>
      <c r="D611" s="15" t="s">
        <v>17306</v>
      </c>
      <c r="E611" s="839">
        <v>2.7</v>
      </c>
      <c r="F611" s="15" t="s">
        <v>24343</v>
      </c>
      <c r="G611" s="15" t="s">
        <v>24344</v>
      </c>
      <c r="H611" s="15" t="s">
        <v>22125</v>
      </c>
      <c r="I611" s="15" t="s">
        <v>22126</v>
      </c>
      <c r="J611" s="15" t="s">
        <v>24345</v>
      </c>
    </row>
    <row r="612" spans="1:10" ht="204" x14ac:dyDescent="0.2">
      <c r="A612" s="427" t="s">
        <v>24346</v>
      </c>
      <c r="B612" s="15" t="s">
        <v>24347</v>
      </c>
      <c r="C612" s="15" t="s">
        <v>21887</v>
      </c>
      <c r="D612" s="15" t="s">
        <v>17306</v>
      </c>
      <c r="E612" s="839">
        <v>0.5</v>
      </c>
      <c r="F612" s="15" t="s">
        <v>24348</v>
      </c>
      <c r="G612" s="15" t="s">
        <v>24349</v>
      </c>
      <c r="H612" s="15" t="s">
        <v>22030</v>
      </c>
      <c r="I612" s="15" t="s">
        <v>24350</v>
      </c>
      <c r="J612" s="15" t="s">
        <v>24351</v>
      </c>
    </row>
    <row r="613" spans="1:10" ht="127.5" x14ac:dyDescent="0.2">
      <c r="A613" s="427" t="s">
        <v>24352</v>
      </c>
      <c r="B613" s="15" t="s">
        <v>24353</v>
      </c>
      <c r="C613" s="15" t="s">
        <v>21887</v>
      </c>
      <c r="D613" s="15" t="s">
        <v>17306</v>
      </c>
      <c r="E613" s="839">
        <v>12.5</v>
      </c>
      <c r="F613" s="15" t="s">
        <v>24354</v>
      </c>
      <c r="G613" s="15" t="s">
        <v>24355</v>
      </c>
      <c r="H613" s="15" t="s">
        <v>22030</v>
      </c>
      <c r="I613" s="15" t="s">
        <v>24356</v>
      </c>
      <c r="J613" s="15" t="s">
        <v>22032</v>
      </c>
    </row>
    <row r="614" spans="1:10" ht="114.75" x14ac:dyDescent="0.2">
      <c r="A614" s="427" t="s">
        <v>24357</v>
      </c>
      <c r="B614" s="15" t="s">
        <v>24358</v>
      </c>
      <c r="C614" s="15" t="s">
        <v>21887</v>
      </c>
      <c r="D614" s="15" t="s">
        <v>17306</v>
      </c>
      <c r="E614" s="839">
        <v>6.8</v>
      </c>
      <c r="F614" s="15" t="s">
        <v>24359</v>
      </c>
      <c r="G614" s="15" t="s">
        <v>24360</v>
      </c>
      <c r="H614" s="15" t="s">
        <v>22030</v>
      </c>
      <c r="I614" s="15" t="s">
        <v>24361</v>
      </c>
      <c r="J614" s="15" t="s">
        <v>22032</v>
      </c>
    </row>
    <row r="615" spans="1:10" ht="127.5" x14ac:dyDescent="0.2">
      <c r="A615" s="427" t="s">
        <v>24362</v>
      </c>
      <c r="B615" s="15" t="s">
        <v>24363</v>
      </c>
      <c r="C615" s="15" t="s">
        <v>21887</v>
      </c>
      <c r="D615" s="15" t="s">
        <v>17306</v>
      </c>
      <c r="E615" s="839">
        <v>1</v>
      </c>
      <c r="F615" s="15" t="s">
        <v>24364</v>
      </c>
      <c r="G615" s="15" t="s">
        <v>24365</v>
      </c>
      <c r="H615" s="15" t="s">
        <v>22125</v>
      </c>
      <c r="I615" s="15" t="s">
        <v>22125</v>
      </c>
      <c r="J615" s="15" t="s">
        <v>24366</v>
      </c>
    </row>
    <row r="616" spans="1:10" ht="102" x14ac:dyDescent="0.2">
      <c r="A616" s="427" t="s">
        <v>24367</v>
      </c>
      <c r="B616" s="15" t="s">
        <v>24368</v>
      </c>
      <c r="C616" s="15" t="s">
        <v>21887</v>
      </c>
      <c r="D616" s="15" t="s">
        <v>17306</v>
      </c>
      <c r="E616" s="839">
        <v>0.9</v>
      </c>
      <c r="F616" s="15" t="s">
        <v>24369</v>
      </c>
      <c r="G616" s="15" t="s">
        <v>24370</v>
      </c>
      <c r="H616" s="15" t="s">
        <v>24371</v>
      </c>
      <c r="I616" s="15" t="s">
        <v>24371</v>
      </c>
      <c r="J616" s="15" t="s">
        <v>22519</v>
      </c>
    </row>
    <row r="617" spans="1:10" ht="114.75" x14ac:dyDescent="0.2">
      <c r="A617" s="427" t="s">
        <v>24372</v>
      </c>
      <c r="B617" s="15" t="s">
        <v>24373</v>
      </c>
      <c r="C617" s="15" t="s">
        <v>21887</v>
      </c>
      <c r="D617" s="15" t="s">
        <v>17306</v>
      </c>
      <c r="E617" s="839">
        <v>4.5999999999999996</v>
      </c>
      <c r="F617" s="15" t="s">
        <v>24374</v>
      </c>
      <c r="G617" s="15" t="s">
        <v>24375</v>
      </c>
      <c r="H617" s="15" t="s">
        <v>22015</v>
      </c>
      <c r="I617" s="15" t="s">
        <v>22099</v>
      </c>
      <c r="J617" s="15" t="s">
        <v>22060</v>
      </c>
    </row>
    <row r="618" spans="1:10" ht="140.25" x14ac:dyDescent="0.2">
      <c r="A618" s="427">
        <v>247</v>
      </c>
      <c r="B618" s="15" t="s">
        <v>24376</v>
      </c>
      <c r="C618" s="15" t="s">
        <v>21887</v>
      </c>
      <c r="D618" s="15" t="s">
        <v>17306</v>
      </c>
      <c r="E618" s="839">
        <v>24</v>
      </c>
      <c r="F618" s="15" t="s">
        <v>24377</v>
      </c>
      <c r="G618" s="15" t="s">
        <v>24378</v>
      </c>
      <c r="H618" s="15" t="s">
        <v>22015</v>
      </c>
      <c r="I618" s="15" t="s">
        <v>23390</v>
      </c>
      <c r="J618" s="15" t="s">
        <v>24379</v>
      </c>
    </row>
    <row r="619" spans="1:10" ht="76.5" x14ac:dyDescent="0.2">
      <c r="A619" s="427" t="s">
        <v>24380</v>
      </c>
      <c r="B619" s="15" t="s">
        <v>24381</v>
      </c>
      <c r="C619" s="15" t="s">
        <v>21887</v>
      </c>
      <c r="D619" s="15" t="s">
        <v>17306</v>
      </c>
      <c r="E619" s="839">
        <v>18</v>
      </c>
      <c r="F619" s="15" t="s">
        <v>24382</v>
      </c>
      <c r="G619" s="15" t="s">
        <v>24383</v>
      </c>
      <c r="H619" s="15" t="s">
        <v>21821</v>
      </c>
      <c r="I619" s="15" t="s">
        <v>21821</v>
      </c>
      <c r="J619" s="15" t="s">
        <v>24384</v>
      </c>
    </row>
    <row r="620" spans="1:10" ht="114.75" x14ac:dyDescent="0.2">
      <c r="A620" s="427" t="s">
        <v>24385</v>
      </c>
      <c r="B620" s="15" t="s">
        <v>24386</v>
      </c>
      <c r="C620" s="15" t="s">
        <v>21887</v>
      </c>
      <c r="D620" s="15" t="s">
        <v>17306</v>
      </c>
      <c r="E620" s="839">
        <v>10</v>
      </c>
      <c r="F620" s="15" t="s">
        <v>24387</v>
      </c>
      <c r="G620" s="15" t="s">
        <v>24388</v>
      </c>
      <c r="H620" s="15" t="s">
        <v>22040</v>
      </c>
      <c r="I620" s="15" t="s">
        <v>24389</v>
      </c>
      <c r="J620" s="15" t="s">
        <v>24384</v>
      </c>
    </row>
    <row r="621" spans="1:10" ht="204" x14ac:dyDescent="0.2">
      <c r="A621" s="427" t="s">
        <v>24390</v>
      </c>
      <c r="B621" s="15" t="s">
        <v>24391</v>
      </c>
      <c r="C621" s="15" t="s">
        <v>21887</v>
      </c>
      <c r="D621" s="15" t="s">
        <v>17306</v>
      </c>
      <c r="E621" s="839">
        <v>1</v>
      </c>
      <c r="F621" s="15" t="s">
        <v>24392</v>
      </c>
      <c r="G621" s="15" t="s">
        <v>24393</v>
      </c>
      <c r="H621" s="15" t="s">
        <v>22030</v>
      </c>
      <c r="I621" s="15" t="s">
        <v>21773</v>
      </c>
      <c r="J621" s="15" t="s">
        <v>24394</v>
      </c>
    </row>
    <row r="622" spans="1:10" ht="318.75" x14ac:dyDescent="0.2">
      <c r="A622" s="427" t="s">
        <v>24395</v>
      </c>
      <c r="B622" s="15" t="s">
        <v>24396</v>
      </c>
      <c r="C622" s="15" t="s">
        <v>21887</v>
      </c>
      <c r="D622" s="15" t="s">
        <v>17306</v>
      </c>
      <c r="E622" s="839">
        <v>8.6</v>
      </c>
      <c r="F622" s="15" t="s">
        <v>24397</v>
      </c>
      <c r="G622" s="15" t="s">
        <v>24397</v>
      </c>
      <c r="H622" s="15" t="s">
        <v>278</v>
      </c>
      <c r="I622" s="15" t="s">
        <v>24398</v>
      </c>
      <c r="J622" s="15" t="s">
        <v>24399</v>
      </c>
    </row>
    <row r="623" spans="1:10" ht="242.25" x14ac:dyDescent="0.2">
      <c r="A623" s="427" t="s">
        <v>24400</v>
      </c>
      <c r="B623" s="15" t="s">
        <v>24401</v>
      </c>
      <c r="C623" s="15" t="s">
        <v>21887</v>
      </c>
      <c r="D623" s="15" t="s">
        <v>17306</v>
      </c>
      <c r="E623" s="839">
        <v>3</v>
      </c>
      <c r="F623" s="15" t="s">
        <v>24402</v>
      </c>
      <c r="G623" s="15" t="s">
        <v>24403</v>
      </c>
      <c r="H623" s="15" t="s">
        <v>22030</v>
      </c>
      <c r="I623" s="15" t="s">
        <v>24404</v>
      </c>
      <c r="J623" s="15" t="s">
        <v>24405</v>
      </c>
    </row>
    <row r="624" spans="1:10" ht="102" x14ac:dyDescent="0.2">
      <c r="A624" s="427" t="s">
        <v>24406</v>
      </c>
      <c r="B624" s="15" t="s">
        <v>24407</v>
      </c>
      <c r="C624" s="15" t="s">
        <v>21887</v>
      </c>
      <c r="D624" s="15" t="s">
        <v>17306</v>
      </c>
      <c r="E624" s="839">
        <v>2</v>
      </c>
      <c r="F624" s="15" t="s">
        <v>24408</v>
      </c>
      <c r="G624" s="15" t="s">
        <v>24409</v>
      </c>
      <c r="H624" s="15" t="s">
        <v>24410</v>
      </c>
      <c r="I624" s="15" t="s">
        <v>22651</v>
      </c>
      <c r="J624" s="15" t="s">
        <v>23285</v>
      </c>
    </row>
    <row r="625" spans="1:10" ht="204" x14ac:dyDescent="0.2">
      <c r="A625" s="427" t="s">
        <v>24411</v>
      </c>
      <c r="B625" s="15" t="s">
        <v>24412</v>
      </c>
      <c r="C625" s="15" t="s">
        <v>21887</v>
      </c>
      <c r="D625" s="15" t="s">
        <v>17306</v>
      </c>
      <c r="E625" s="839">
        <v>5</v>
      </c>
      <c r="F625" s="15" t="s">
        <v>24413</v>
      </c>
      <c r="G625" s="15" t="s">
        <v>24414</v>
      </c>
      <c r="H625" s="15" t="s">
        <v>22030</v>
      </c>
      <c r="I625" s="15" t="s">
        <v>21773</v>
      </c>
      <c r="J625" s="15" t="s">
        <v>23889</v>
      </c>
    </row>
    <row r="626" spans="1:10" ht="204" x14ac:dyDescent="0.2">
      <c r="A626" s="427" t="s">
        <v>24415</v>
      </c>
      <c r="B626" s="15" t="s">
        <v>24416</v>
      </c>
      <c r="C626" s="15" t="s">
        <v>21887</v>
      </c>
      <c r="D626" s="15" t="s">
        <v>17306</v>
      </c>
      <c r="E626" s="839">
        <v>1.5</v>
      </c>
      <c r="F626" s="15" t="s">
        <v>24417</v>
      </c>
      <c r="G626" s="15" t="s">
        <v>24417</v>
      </c>
      <c r="H626" s="15" t="s">
        <v>24418</v>
      </c>
      <c r="I626" s="15" t="s">
        <v>24419</v>
      </c>
      <c r="J626" s="15" t="s">
        <v>24420</v>
      </c>
    </row>
    <row r="627" spans="1:10" ht="191.25" x14ac:dyDescent="0.2">
      <c r="A627" s="427" t="s">
        <v>24421</v>
      </c>
      <c r="B627" s="15" t="s">
        <v>24422</v>
      </c>
      <c r="C627" s="15" t="s">
        <v>21887</v>
      </c>
      <c r="D627" s="15" t="s">
        <v>17306</v>
      </c>
      <c r="E627" s="839">
        <v>1.5</v>
      </c>
      <c r="F627" s="15" t="s">
        <v>24423</v>
      </c>
      <c r="G627" s="15" t="s">
        <v>24423</v>
      </c>
      <c r="H627" s="15" t="s">
        <v>24418</v>
      </c>
      <c r="I627" s="15" t="s">
        <v>24419</v>
      </c>
      <c r="J627" s="15" t="s">
        <v>24424</v>
      </c>
    </row>
    <row r="628" spans="1:10" ht="204" x14ac:dyDescent="0.2">
      <c r="A628" s="427" t="s">
        <v>24425</v>
      </c>
      <c r="B628" s="15" t="s">
        <v>24426</v>
      </c>
      <c r="C628" s="15" t="s">
        <v>21887</v>
      </c>
      <c r="D628" s="15" t="s">
        <v>17306</v>
      </c>
      <c r="E628" s="839">
        <v>0.5</v>
      </c>
      <c r="F628" s="15" t="s">
        <v>24427</v>
      </c>
      <c r="G628" s="15" t="s">
        <v>24427</v>
      </c>
      <c r="H628" s="15" t="s">
        <v>290</v>
      </c>
      <c r="I628" s="15" t="s">
        <v>290</v>
      </c>
      <c r="J628" s="15" t="s">
        <v>24428</v>
      </c>
    </row>
    <row r="629" spans="1:10" ht="204" x14ac:dyDescent="0.2">
      <c r="A629" s="427" t="s">
        <v>24429</v>
      </c>
      <c r="B629" s="15" t="s">
        <v>24430</v>
      </c>
      <c r="C629" s="15" t="s">
        <v>21887</v>
      </c>
      <c r="D629" s="15" t="s">
        <v>17306</v>
      </c>
      <c r="E629" s="839">
        <v>0.5</v>
      </c>
      <c r="F629" s="15" t="s">
        <v>24431</v>
      </c>
      <c r="G629" s="15" t="s">
        <v>24431</v>
      </c>
      <c r="H629" s="15" t="s">
        <v>290</v>
      </c>
      <c r="I629" s="15" t="s">
        <v>290</v>
      </c>
      <c r="J629" s="15" t="s">
        <v>24432</v>
      </c>
    </row>
    <row r="630" spans="1:10" ht="76.5" x14ac:dyDescent="0.2">
      <c r="A630" s="427" t="s">
        <v>24433</v>
      </c>
      <c r="B630" s="15" t="s">
        <v>24434</v>
      </c>
      <c r="C630" s="15" t="s">
        <v>21887</v>
      </c>
      <c r="D630" s="15" t="s">
        <v>17306</v>
      </c>
      <c r="E630" s="839">
        <v>3</v>
      </c>
      <c r="F630" s="15" t="s">
        <v>24435</v>
      </c>
      <c r="G630" s="15" t="s">
        <v>24436</v>
      </c>
      <c r="H630" s="15" t="s">
        <v>21821</v>
      </c>
      <c r="I630" s="15" t="s">
        <v>21821</v>
      </c>
      <c r="J630" s="15" t="s">
        <v>22003</v>
      </c>
    </row>
    <row r="631" spans="1:10" ht="216.75" x14ac:dyDescent="0.2">
      <c r="A631" s="427" t="s">
        <v>24437</v>
      </c>
      <c r="B631" s="15" t="s">
        <v>24438</v>
      </c>
      <c r="C631" s="15" t="s">
        <v>21887</v>
      </c>
      <c r="D631" s="15" t="s">
        <v>17306</v>
      </c>
      <c r="E631" s="839">
        <v>18</v>
      </c>
      <c r="F631" s="15" t="s">
        <v>24439</v>
      </c>
      <c r="G631" s="15" t="s">
        <v>24439</v>
      </c>
      <c r="H631" s="15" t="s">
        <v>22854</v>
      </c>
      <c r="I631" s="15" t="s">
        <v>24440</v>
      </c>
      <c r="J631" s="15" t="s">
        <v>24441</v>
      </c>
    </row>
    <row r="632" spans="1:10" ht="242.25" x14ac:dyDescent="0.2">
      <c r="A632" s="427" t="s">
        <v>24442</v>
      </c>
      <c r="B632" s="15" t="s">
        <v>24443</v>
      </c>
      <c r="C632" s="15" t="s">
        <v>21887</v>
      </c>
      <c r="D632" s="15" t="s">
        <v>17306</v>
      </c>
      <c r="E632" s="839">
        <v>2.7</v>
      </c>
      <c r="F632" s="15" t="s">
        <v>24444</v>
      </c>
      <c r="G632" s="15" t="s">
        <v>24444</v>
      </c>
      <c r="H632" s="15" t="s">
        <v>23203</v>
      </c>
      <c r="I632" s="15" t="s">
        <v>23204</v>
      </c>
      <c r="J632" s="15" t="s">
        <v>24445</v>
      </c>
    </row>
    <row r="633" spans="1:10" ht="127.5" x14ac:dyDescent="0.2">
      <c r="A633" s="427" t="s">
        <v>24446</v>
      </c>
      <c r="B633" s="15" t="s">
        <v>24447</v>
      </c>
      <c r="C633" s="15" t="s">
        <v>21887</v>
      </c>
      <c r="D633" s="15" t="s">
        <v>17306</v>
      </c>
      <c r="E633" s="839">
        <v>4.7</v>
      </c>
      <c r="F633" s="15" t="s">
        <v>24448</v>
      </c>
      <c r="G633" s="15" t="s">
        <v>24448</v>
      </c>
      <c r="H633" s="15" t="s">
        <v>24449</v>
      </c>
      <c r="I633" s="15" t="s">
        <v>24450</v>
      </c>
      <c r="J633" s="15" t="s">
        <v>24451</v>
      </c>
    </row>
    <row r="634" spans="1:10" ht="89.25" x14ac:dyDescent="0.2">
      <c r="A634" s="427" t="s">
        <v>24452</v>
      </c>
      <c r="B634" s="15" t="s">
        <v>24453</v>
      </c>
      <c r="C634" s="15" t="s">
        <v>21887</v>
      </c>
      <c r="D634" s="15" t="s">
        <v>17306</v>
      </c>
      <c r="E634" s="839">
        <v>9.1999999999999993</v>
      </c>
      <c r="F634" s="15" t="s">
        <v>24454</v>
      </c>
      <c r="G634" s="15" t="s">
        <v>24454</v>
      </c>
      <c r="H634" s="15" t="s">
        <v>22231</v>
      </c>
      <c r="I634" s="15" t="s">
        <v>24455</v>
      </c>
      <c r="J634" s="15" t="s">
        <v>23285</v>
      </c>
    </row>
    <row r="635" spans="1:10" ht="255" x14ac:dyDescent="0.2">
      <c r="A635" s="427" t="s">
        <v>24456</v>
      </c>
      <c r="B635" s="15" t="s">
        <v>24457</v>
      </c>
      <c r="C635" s="15" t="s">
        <v>21887</v>
      </c>
      <c r="D635" s="15" t="s">
        <v>17306</v>
      </c>
      <c r="E635" s="839">
        <v>7.76</v>
      </c>
      <c r="F635" s="15" t="s">
        <v>24458</v>
      </c>
      <c r="G635" s="15" t="s">
        <v>24458</v>
      </c>
      <c r="H635" s="15" t="s">
        <v>22231</v>
      </c>
      <c r="I635" s="15" t="s">
        <v>24459</v>
      </c>
      <c r="J635" s="15" t="s">
        <v>24460</v>
      </c>
    </row>
    <row r="636" spans="1:10" ht="255" x14ac:dyDescent="0.2">
      <c r="A636" s="427" t="s">
        <v>24461</v>
      </c>
      <c r="B636" s="15" t="s">
        <v>24462</v>
      </c>
      <c r="C636" s="15" t="s">
        <v>21887</v>
      </c>
      <c r="D636" s="15" t="s">
        <v>17306</v>
      </c>
      <c r="E636" s="839">
        <v>2.4</v>
      </c>
      <c r="F636" s="15" t="s">
        <v>24463</v>
      </c>
      <c r="G636" s="15" t="s">
        <v>24463</v>
      </c>
      <c r="H636" s="15" t="s">
        <v>21825</v>
      </c>
      <c r="I636" s="15" t="s">
        <v>24464</v>
      </c>
      <c r="J636" s="15" t="s">
        <v>24465</v>
      </c>
    </row>
    <row r="637" spans="1:10" ht="216.75" x14ac:dyDescent="0.2">
      <c r="A637" s="427" t="s">
        <v>24466</v>
      </c>
      <c r="B637" s="15" t="s">
        <v>24467</v>
      </c>
      <c r="C637" s="15" t="s">
        <v>21887</v>
      </c>
      <c r="D637" s="15" t="s">
        <v>17306</v>
      </c>
      <c r="E637" s="839">
        <v>1</v>
      </c>
      <c r="F637" s="15" t="s">
        <v>24468</v>
      </c>
      <c r="G637" s="15" t="s">
        <v>24469</v>
      </c>
      <c r="H637" s="15" t="s">
        <v>22030</v>
      </c>
      <c r="I637" s="15" t="s">
        <v>23258</v>
      </c>
      <c r="J637" s="15" t="s">
        <v>24470</v>
      </c>
    </row>
    <row r="638" spans="1:10" ht="89.25" x14ac:dyDescent="0.2">
      <c r="A638" s="427" t="s">
        <v>24471</v>
      </c>
      <c r="B638" s="15" t="s">
        <v>24472</v>
      </c>
      <c r="C638" s="15" t="s">
        <v>21887</v>
      </c>
      <c r="D638" s="15" t="s">
        <v>17306</v>
      </c>
      <c r="E638" s="839">
        <v>11.4</v>
      </c>
      <c r="F638" s="15" t="s">
        <v>24473</v>
      </c>
      <c r="G638" s="15" t="s">
        <v>24474</v>
      </c>
      <c r="H638" s="15" t="s">
        <v>22231</v>
      </c>
      <c r="I638" s="15" t="s">
        <v>24464</v>
      </c>
      <c r="J638" s="15" t="s">
        <v>23285</v>
      </c>
    </row>
    <row r="639" spans="1:10" ht="204" x14ac:dyDescent="0.2">
      <c r="A639" s="427" t="s">
        <v>24475</v>
      </c>
      <c r="B639" s="15" t="s">
        <v>24476</v>
      </c>
      <c r="C639" s="15" t="s">
        <v>21887</v>
      </c>
      <c r="D639" s="15" t="s">
        <v>17306</v>
      </c>
      <c r="E639" s="839">
        <v>6</v>
      </c>
      <c r="F639" s="15" t="s">
        <v>24477</v>
      </c>
      <c r="G639" s="15" t="s">
        <v>24478</v>
      </c>
      <c r="H639" s="15" t="s">
        <v>22030</v>
      </c>
      <c r="I639" s="15" t="s">
        <v>24479</v>
      </c>
      <c r="J639" s="15" t="s">
        <v>24480</v>
      </c>
    </row>
    <row r="640" spans="1:10" ht="204" x14ac:dyDescent="0.2">
      <c r="A640" s="427" t="s">
        <v>24481</v>
      </c>
      <c r="B640" s="15" t="s">
        <v>24482</v>
      </c>
      <c r="C640" s="15" t="s">
        <v>21887</v>
      </c>
      <c r="D640" s="15" t="s">
        <v>17306</v>
      </c>
      <c r="E640" s="839">
        <v>5</v>
      </c>
      <c r="F640" s="15" t="s">
        <v>24483</v>
      </c>
      <c r="G640" s="15" t="s">
        <v>24484</v>
      </c>
      <c r="H640" s="15" t="s">
        <v>22030</v>
      </c>
      <c r="I640" s="15" t="s">
        <v>24485</v>
      </c>
      <c r="J640" s="15" t="s">
        <v>24486</v>
      </c>
    </row>
    <row r="641" spans="1:10" ht="204" x14ac:dyDescent="0.2">
      <c r="A641" s="427" t="s">
        <v>24487</v>
      </c>
      <c r="B641" s="15" t="s">
        <v>24488</v>
      </c>
      <c r="C641" s="15" t="s">
        <v>21887</v>
      </c>
      <c r="D641" s="15" t="s">
        <v>17306</v>
      </c>
      <c r="E641" s="839">
        <v>1.1000000000000001</v>
      </c>
      <c r="F641" s="15" t="s">
        <v>24489</v>
      </c>
      <c r="G641" s="15" t="s">
        <v>24490</v>
      </c>
      <c r="H641" s="802" t="s">
        <v>22125</v>
      </c>
      <c r="I641" s="15" t="s">
        <v>22518</v>
      </c>
      <c r="J641" s="15" t="s">
        <v>24491</v>
      </c>
    </row>
    <row r="642" spans="1:10" ht="165.75" x14ac:dyDescent="0.2">
      <c r="A642" s="427" t="s">
        <v>24492</v>
      </c>
      <c r="B642" s="15" t="s">
        <v>24493</v>
      </c>
      <c r="C642" s="15" t="s">
        <v>21887</v>
      </c>
      <c r="D642" s="15" t="s">
        <v>17306</v>
      </c>
      <c r="E642" s="839">
        <v>6</v>
      </c>
      <c r="F642" s="15" t="s">
        <v>24494</v>
      </c>
      <c r="G642" s="15" t="s">
        <v>24495</v>
      </c>
      <c r="H642" s="15" t="s">
        <v>22125</v>
      </c>
      <c r="I642" s="15" t="s">
        <v>22518</v>
      </c>
      <c r="J642" s="15" t="s">
        <v>24496</v>
      </c>
    </row>
    <row r="643" spans="1:10" ht="89.25" x14ac:dyDescent="0.2">
      <c r="A643" s="427" t="s">
        <v>24497</v>
      </c>
      <c r="B643" s="15" t="s">
        <v>24498</v>
      </c>
      <c r="C643" s="15" t="s">
        <v>21887</v>
      </c>
      <c r="D643" s="15" t="s">
        <v>17306</v>
      </c>
      <c r="E643" s="839">
        <v>1.5</v>
      </c>
      <c r="F643" s="15" t="s">
        <v>24499</v>
      </c>
      <c r="G643" s="15" t="s">
        <v>24499</v>
      </c>
      <c r="H643" s="15" t="s">
        <v>24500</v>
      </c>
      <c r="I643" s="15" t="s">
        <v>24500</v>
      </c>
      <c r="J643" s="15" t="s">
        <v>23313</v>
      </c>
    </row>
    <row r="644" spans="1:10" ht="153" x14ac:dyDescent="0.2">
      <c r="A644" s="427" t="s">
        <v>24501</v>
      </c>
      <c r="B644" s="15" t="s">
        <v>24502</v>
      </c>
      <c r="C644" s="15" t="s">
        <v>21887</v>
      </c>
      <c r="D644" s="15" t="s">
        <v>17306</v>
      </c>
      <c r="E644" s="839">
        <v>7.4</v>
      </c>
      <c r="F644" s="15" t="s">
        <v>24503</v>
      </c>
      <c r="G644" s="15" t="s">
        <v>24503</v>
      </c>
      <c r="H644" s="15" t="s">
        <v>23135</v>
      </c>
      <c r="I644" s="15" t="s">
        <v>23135</v>
      </c>
      <c r="J644" s="15" t="s">
        <v>24504</v>
      </c>
    </row>
    <row r="645" spans="1:10" ht="89.25" x14ac:dyDescent="0.2">
      <c r="A645" s="427" t="s">
        <v>24505</v>
      </c>
      <c r="B645" s="15" t="s">
        <v>24506</v>
      </c>
      <c r="C645" s="15" t="s">
        <v>21887</v>
      </c>
      <c r="D645" s="15" t="s">
        <v>17306</v>
      </c>
      <c r="E645" s="839">
        <v>1</v>
      </c>
      <c r="F645" s="15" t="s">
        <v>24507</v>
      </c>
      <c r="G645" s="15" t="s">
        <v>24508</v>
      </c>
      <c r="H645" s="15" t="s">
        <v>21976</v>
      </c>
      <c r="I645" s="15" t="s">
        <v>23214</v>
      </c>
      <c r="J645" s="15" t="s">
        <v>22003</v>
      </c>
    </row>
    <row r="646" spans="1:10" ht="153" x14ac:dyDescent="0.2">
      <c r="A646" s="427" t="s">
        <v>24509</v>
      </c>
      <c r="B646" s="15" t="s">
        <v>24510</v>
      </c>
      <c r="C646" s="15" t="s">
        <v>21887</v>
      </c>
      <c r="D646" s="15" t="s">
        <v>17306</v>
      </c>
      <c r="E646" s="839">
        <v>3.3</v>
      </c>
      <c r="F646" s="15" t="s">
        <v>24511</v>
      </c>
      <c r="G646" s="15" t="s">
        <v>24511</v>
      </c>
      <c r="H646" s="15" t="s">
        <v>23041</v>
      </c>
      <c r="I646" s="15" t="s">
        <v>23042</v>
      </c>
      <c r="J646" s="15" t="s">
        <v>24512</v>
      </c>
    </row>
    <row r="647" spans="1:10" ht="89.25" x14ac:dyDescent="0.2">
      <c r="A647" s="427" t="s">
        <v>24513</v>
      </c>
      <c r="B647" s="15" t="s">
        <v>24514</v>
      </c>
      <c r="C647" s="15" t="s">
        <v>21887</v>
      </c>
      <c r="D647" s="15" t="s">
        <v>17306</v>
      </c>
      <c r="E647" s="839">
        <v>8.3000000000000007</v>
      </c>
      <c r="F647" s="15" t="s">
        <v>24515</v>
      </c>
      <c r="G647" s="15" t="s">
        <v>24515</v>
      </c>
      <c r="H647" s="15" t="s">
        <v>23047</v>
      </c>
      <c r="I647" s="15" t="s">
        <v>23042</v>
      </c>
      <c r="J647" s="15" t="s">
        <v>24384</v>
      </c>
    </row>
    <row r="648" spans="1:10" ht="89.25" x14ac:dyDescent="0.2">
      <c r="A648" s="427" t="s">
        <v>24516</v>
      </c>
      <c r="B648" s="15" t="s">
        <v>24517</v>
      </c>
      <c r="C648" s="15" t="s">
        <v>21887</v>
      </c>
      <c r="D648" s="15" t="s">
        <v>17306</v>
      </c>
      <c r="E648" s="839">
        <v>1.5</v>
      </c>
      <c r="F648" s="15" t="s">
        <v>24518</v>
      </c>
      <c r="G648" s="15" t="s">
        <v>24519</v>
      </c>
      <c r="H648" s="15" t="s">
        <v>22803</v>
      </c>
      <c r="I648" s="15" t="s">
        <v>22803</v>
      </c>
      <c r="J648" s="15" t="s">
        <v>24520</v>
      </c>
    </row>
    <row r="649" spans="1:10" ht="153" x14ac:dyDescent="0.2">
      <c r="A649" s="427" t="s">
        <v>24521</v>
      </c>
      <c r="B649" s="15" t="s">
        <v>24522</v>
      </c>
      <c r="C649" s="15" t="s">
        <v>21887</v>
      </c>
      <c r="D649" s="15" t="s">
        <v>17306</v>
      </c>
      <c r="E649" s="839">
        <v>2.9</v>
      </c>
      <c r="F649" s="15" t="s">
        <v>24523</v>
      </c>
      <c r="G649" s="15" t="s">
        <v>24524</v>
      </c>
      <c r="H649" s="15" t="s">
        <v>24525</v>
      </c>
      <c r="I649" s="15" t="s">
        <v>24525</v>
      </c>
      <c r="J649" s="15" t="s">
        <v>24512</v>
      </c>
    </row>
    <row r="650" spans="1:10" ht="242.25" x14ac:dyDescent="0.2">
      <c r="A650" s="427" t="s">
        <v>24526</v>
      </c>
      <c r="B650" s="15" t="s">
        <v>24527</v>
      </c>
      <c r="C650" s="15" t="s">
        <v>21887</v>
      </c>
      <c r="D650" s="15" t="s">
        <v>17306</v>
      </c>
      <c r="E650" s="839">
        <v>0.5</v>
      </c>
      <c r="F650" s="15" t="s">
        <v>24528</v>
      </c>
      <c r="G650" s="15" t="s">
        <v>24529</v>
      </c>
      <c r="H650" s="15" t="s">
        <v>22030</v>
      </c>
      <c r="I650" s="15" t="s">
        <v>24530</v>
      </c>
      <c r="J650" s="15" t="s">
        <v>24531</v>
      </c>
    </row>
    <row r="651" spans="1:10" ht="178.5" x14ac:dyDescent="0.2">
      <c r="A651" s="427" t="s">
        <v>24532</v>
      </c>
      <c r="B651" s="15" t="s">
        <v>24533</v>
      </c>
      <c r="C651" s="15" t="s">
        <v>21887</v>
      </c>
      <c r="D651" s="15" t="s">
        <v>17306</v>
      </c>
      <c r="E651" s="839">
        <v>0.6</v>
      </c>
      <c r="F651" s="15" t="s">
        <v>24534</v>
      </c>
      <c r="G651" s="15" t="s">
        <v>24535</v>
      </c>
      <c r="H651" s="15" t="s">
        <v>24536</v>
      </c>
      <c r="I651" s="15" t="s">
        <v>24536</v>
      </c>
      <c r="J651" s="15" t="s">
        <v>23915</v>
      </c>
    </row>
    <row r="652" spans="1:10" ht="178.5" x14ac:dyDescent="0.2">
      <c r="A652" s="427" t="s">
        <v>24537</v>
      </c>
      <c r="B652" s="15" t="s">
        <v>24538</v>
      </c>
      <c r="C652" s="15" t="s">
        <v>21887</v>
      </c>
      <c r="D652" s="15" t="s">
        <v>17306</v>
      </c>
      <c r="E652" s="839">
        <v>2</v>
      </c>
      <c r="F652" s="15" t="s">
        <v>24539</v>
      </c>
      <c r="G652" s="15" t="s">
        <v>24539</v>
      </c>
      <c r="H652" s="15" t="s">
        <v>24540</v>
      </c>
      <c r="I652" s="15" t="s">
        <v>24541</v>
      </c>
      <c r="J652" s="15" t="s">
        <v>23956</v>
      </c>
    </row>
    <row r="653" spans="1:10" ht="114.75" x14ac:dyDescent="0.2">
      <c r="A653" s="427" t="s">
        <v>24542</v>
      </c>
      <c r="B653" s="15" t="s">
        <v>24543</v>
      </c>
      <c r="C653" s="15" t="s">
        <v>21887</v>
      </c>
      <c r="D653" s="15" t="s">
        <v>17306</v>
      </c>
      <c r="E653" s="839">
        <v>2</v>
      </c>
      <c r="F653" s="15" t="s">
        <v>24544</v>
      </c>
      <c r="G653" s="15" t="s">
        <v>24545</v>
      </c>
      <c r="H653" s="15" t="s">
        <v>23107</v>
      </c>
      <c r="I653" s="15" t="s">
        <v>24073</v>
      </c>
      <c r="J653" s="15" t="s">
        <v>22060</v>
      </c>
    </row>
    <row r="654" spans="1:10" ht="114.75" x14ac:dyDescent="0.2">
      <c r="A654" s="427" t="s">
        <v>24546</v>
      </c>
      <c r="B654" s="15" t="s">
        <v>24547</v>
      </c>
      <c r="C654" s="15" t="s">
        <v>21887</v>
      </c>
      <c r="D654" s="15" t="s">
        <v>17306</v>
      </c>
      <c r="E654" s="839">
        <v>6</v>
      </c>
      <c r="F654" s="15" t="s">
        <v>24548</v>
      </c>
      <c r="G654" s="15" t="s">
        <v>24549</v>
      </c>
      <c r="H654" s="15" t="s">
        <v>24550</v>
      </c>
      <c r="I654" s="15" t="s">
        <v>24551</v>
      </c>
      <c r="J654" s="15" t="s">
        <v>24384</v>
      </c>
    </row>
    <row r="655" spans="1:10" ht="114.75" x14ac:dyDescent="0.2">
      <c r="A655" s="427" t="s">
        <v>24552</v>
      </c>
      <c r="B655" s="15" t="s">
        <v>24553</v>
      </c>
      <c r="C655" s="15" t="s">
        <v>21887</v>
      </c>
      <c r="D655" s="15" t="s">
        <v>17306</v>
      </c>
      <c r="E655" s="839">
        <v>9.6</v>
      </c>
      <c r="F655" s="15" t="s">
        <v>24554</v>
      </c>
      <c r="G655" s="15" t="s">
        <v>24555</v>
      </c>
      <c r="H655" s="15" t="s">
        <v>24556</v>
      </c>
      <c r="I655" s="15" t="s">
        <v>24557</v>
      </c>
      <c r="J655" s="15" t="s">
        <v>24384</v>
      </c>
    </row>
    <row r="656" spans="1:10" ht="89.25" x14ac:dyDescent="0.2">
      <c r="A656" s="427" t="s">
        <v>24558</v>
      </c>
      <c r="B656" s="15" t="s">
        <v>9855</v>
      </c>
      <c r="C656" s="15" t="s">
        <v>21887</v>
      </c>
      <c r="D656" s="15" t="s">
        <v>17306</v>
      </c>
      <c r="E656" s="839">
        <v>1.3</v>
      </c>
      <c r="F656" s="15" t="s">
        <v>24559</v>
      </c>
      <c r="G656" s="15" t="s">
        <v>24560</v>
      </c>
      <c r="H656" s="15" t="s">
        <v>24561</v>
      </c>
      <c r="I656" s="15" t="s">
        <v>24561</v>
      </c>
      <c r="J656" s="15" t="s">
        <v>24006</v>
      </c>
    </row>
    <row r="657" spans="1:10" ht="114.75" x14ac:dyDescent="0.2">
      <c r="A657" s="427" t="s">
        <v>24562</v>
      </c>
      <c r="B657" s="15" t="s">
        <v>24563</v>
      </c>
      <c r="C657" s="15" t="s">
        <v>21887</v>
      </c>
      <c r="D657" s="15" t="s">
        <v>17306</v>
      </c>
      <c r="E657" s="839">
        <v>7.11</v>
      </c>
      <c r="F657" s="15" t="s">
        <v>24564</v>
      </c>
      <c r="G657" s="15" t="s">
        <v>24564</v>
      </c>
      <c r="H657" s="15" t="s">
        <v>24565</v>
      </c>
      <c r="I657" s="15" t="s">
        <v>24566</v>
      </c>
      <c r="J657" s="15" t="s">
        <v>22568</v>
      </c>
    </row>
    <row r="658" spans="1:10" ht="51" x14ac:dyDescent="0.2">
      <c r="A658" s="427" t="s">
        <v>24567</v>
      </c>
      <c r="B658" s="15" t="s">
        <v>24568</v>
      </c>
      <c r="C658" s="15" t="s">
        <v>21887</v>
      </c>
      <c r="D658" s="15" t="s">
        <v>17306</v>
      </c>
      <c r="E658" s="427">
        <v>0.5</v>
      </c>
      <c r="F658" s="15" t="s">
        <v>24569</v>
      </c>
      <c r="G658" s="15" t="s">
        <v>24569</v>
      </c>
      <c r="H658" s="15" t="s">
        <v>21821</v>
      </c>
      <c r="I658" s="15" t="s">
        <v>21821</v>
      </c>
      <c r="J658" s="15" t="s">
        <v>22003</v>
      </c>
    </row>
    <row r="659" spans="1:10" ht="242.25" x14ac:dyDescent="0.2">
      <c r="A659" s="427" t="s">
        <v>24570</v>
      </c>
      <c r="B659" s="15" t="s">
        <v>24571</v>
      </c>
      <c r="C659" s="15" t="s">
        <v>21887</v>
      </c>
      <c r="D659" s="15" t="s">
        <v>17306</v>
      </c>
      <c r="E659" s="839">
        <v>15.9</v>
      </c>
      <c r="F659" s="15" t="s">
        <v>24572</v>
      </c>
      <c r="G659" s="15" t="s">
        <v>24573</v>
      </c>
      <c r="H659" s="15" t="s">
        <v>283</v>
      </c>
      <c r="I659" s="15" t="s">
        <v>24574</v>
      </c>
      <c r="J659" s="15" t="s">
        <v>24575</v>
      </c>
    </row>
    <row r="660" spans="1:10" ht="127.5" x14ac:dyDescent="0.2">
      <c r="A660" s="427" t="s">
        <v>24576</v>
      </c>
      <c r="B660" s="15" t="s">
        <v>24577</v>
      </c>
      <c r="C660" s="15" t="s">
        <v>21887</v>
      </c>
      <c r="D660" s="15" t="s">
        <v>17306</v>
      </c>
      <c r="E660" s="849">
        <v>7.8</v>
      </c>
      <c r="F660" s="15" t="s">
        <v>24578</v>
      </c>
      <c r="G660" s="15" t="s">
        <v>24579</v>
      </c>
      <c r="H660" s="15" t="s">
        <v>23976</v>
      </c>
      <c r="I660" s="15" t="s">
        <v>24580</v>
      </c>
      <c r="J660" s="15" t="s">
        <v>24581</v>
      </c>
    </row>
    <row r="661" spans="1:10" ht="89.25" x14ac:dyDescent="0.2">
      <c r="A661" s="427" t="s">
        <v>24582</v>
      </c>
      <c r="B661" s="15" t="s">
        <v>24583</v>
      </c>
      <c r="C661" s="15" t="s">
        <v>21887</v>
      </c>
      <c r="D661" s="15" t="s">
        <v>17306</v>
      </c>
      <c r="E661" s="839">
        <v>2.5</v>
      </c>
      <c r="F661" s="15" t="s">
        <v>24584</v>
      </c>
      <c r="G661" s="15" t="s">
        <v>24584</v>
      </c>
      <c r="H661" s="15" t="s">
        <v>24585</v>
      </c>
      <c r="I661" s="15" t="s">
        <v>24586</v>
      </c>
      <c r="J661" s="15" t="s">
        <v>24587</v>
      </c>
    </row>
    <row r="662" spans="1:10" ht="89.25" x14ac:dyDescent="0.2">
      <c r="A662" s="427" t="s">
        <v>24588</v>
      </c>
      <c r="B662" s="15" t="s">
        <v>24589</v>
      </c>
      <c r="C662" s="15" t="s">
        <v>21887</v>
      </c>
      <c r="D662" s="15" t="s">
        <v>17306</v>
      </c>
      <c r="E662" s="839">
        <v>2</v>
      </c>
      <c r="F662" s="15" t="s">
        <v>24590</v>
      </c>
      <c r="G662" s="15" t="s">
        <v>24590</v>
      </c>
      <c r="H662" s="15" t="s">
        <v>22561</v>
      </c>
      <c r="I662" s="15" t="s">
        <v>22561</v>
      </c>
      <c r="J662" s="15" t="s">
        <v>22048</v>
      </c>
    </row>
    <row r="663" spans="1:10" ht="89.25" x14ac:dyDescent="0.2">
      <c r="A663" s="427" t="s">
        <v>24591</v>
      </c>
      <c r="B663" s="15" t="s">
        <v>24592</v>
      </c>
      <c r="C663" s="15" t="s">
        <v>21887</v>
      </c>
      <c r="D663" s="15" t="s">
        <v>17306</v>
      </c>
      <c r="E663" s="839">
        <v>0.8</v>
      </c>
      <c r="F663" s="15" t="s">
        <v>24593</v>
      </c>
      <c r="G663" s="15" t="s">
        <v>24593</v>
      </c>
      <c r="H663" s="15" t="s">
        <v>24594</v>
      </c>
      <c r="I663" s="15" t="s">
        <v>24594</v>
      </c>
      <c r="J663" s="15" t="s">
        <v>22117</v>
      </c>
    </row>
    <row r="664" spans="1:10" ht="216.75" x14ac:dyDescent="0.2">
      <c r="A664" s="427" t="s">
        <v>24595</v>
      </c>
      <c r="B664" s="15" t="s">
        <v>24596</v>
      </c>
      <c r="C664" s="15" t="s">
        <v>21887</v>
      </c>
      <c r="D664" s="15" t="s">
        <v>17306</v>
      </c>
      <c r="E664" s="839">
        <v>2</v>
      </c>
      <c r="F664" s="15" t="s">
        <v>24597</v>
      </c>
      <c r="G664" s="15" t="s">
        <v>24597</v>
      </c>
      <c r="H664" s="15" t="s">
        <v>22184</v>
      </c>
      <c r="I664" s="15" t="s">
        <v>24598</v>
      </c>
      <c r="J664" s="15" t="s">
        <v>24599</v>
      </c>
    </row>
    <row r="665" spans="1:10" ht="89.25" x14ac:dyDescent="0.2">
      <c r="A665" s="850" t="s">
        <v>24600</v>
      </c>
      <c r="B665" s="15" t="s">
        <v>24601</v>
      </c>
      <c r="C665" s="15" t="s">
        <v>21887</v>
      </c>
      <c r="D665" s="15" t="s">
        <v>17306</v>
      </c>
      <c r="E665" s="839">
        <v>10.8</v>
      </c>
      <c r="F665" s="15" t="s">
        <v>24602</v>
      </c>
      <c r="G665" s="15" t="s">
        <v>24603</v>
      </c>
      <c r="H665" s="15" t="s">
        <v>22184</v>
      </c>
      <c r="I665" s="15" t="s">
        <v>24604</v>
      </c>
      <c r="J665" s="15" t="s">
        <v>24605</v>
      </c>
    </row>
    <row r="666" spans="1:10" s="311" customFormat="1" ht="25.5" x14ac:dyDescent="0.25">
      <c r="A666" s="542"/>
      <c r="B666" s="814" t="s">
        <v>8955</v>
      </c>
      <c r="C666" s="814">
        <v>294</v>
      </c>
      <c r="D666" s="814"/>
      <c r="E666" s="851">
        <v>868.01819999999998</v>
      </c>
      <c r="F666" s="401"/>
      <c r="G666" s="401"/>
      <c r="H666" s="401"/>
      <c r="I666" s="401"/>
      <c r="J666" s="401"/>
    </row>
    <row r="667" spans="1:10" ht="204" x14ac:dyDescent="0.2">
      <c r="A667" s="427" t="s">
        <v>4672</v>
      </c>
      <c r="B667" s="15" t="s">
        <v>24606</v>
      </c>
      <c r="C667" s="15" t="s">
        <v>21887</v>
      </c>
      <c r="D667" s="15" t="s">
        <v>24607</v>
      </c>
      <c r="E667" s="839">
        <v>10.5</v>
      </c>
      <c r="F667" s="15" t="s">
        <v>24608</v>
      </c>
      <c r="G667" s="15" t="s">
        <v>24609</v>
      </c>
      <c r="H667" s="15" t="s">
        <v>22030</v>
      </c>
      <c r="I667" s="15" t="s">
        <v>21773</v>
      </c>
      <c r="J667" s="15" t="s">
        <v>24610</v>
      </c>
    </row>
    <row r="668" spans="1:10" ht="204" x14ac:dyDescent="0.2">
      <c r="A668" s="427" t="s">
        <v>9814</v>
      </c>
      <c r="B668" s="15" t="s">
        <v>24611</v>
      </c>
      <c r="C668" s="15" t="s">
        <v>21887</v>
      </c>
      <c r="D668" s="15" t="s">
        <v>24607</v>
      </c>
      <c r="E668" s="839">
        <v>7</v>
      </c>
      <c r="F668" s="15" t="s">
        <v>24612</v>
      </c>
      <c r="G668" s="15" t="s">
        <v>24613</v>
      </c>
      <c r="H668" s="15" t="s">
        <v>22125</v>
      </c>
      <c r="I668" s="15" t="s">
        <v>22518</v>
      </c>
      <c r="J668" s="15" t="s">
        <v>24614</v>
      </c>
    </row>
    <row r="669" spans="1:10" ht="114.75" x14ac:dyDescent="0.2">
      <c r="A669" s="427" t="s">
        <v>9818</v>
      </c>
      <c r="B669" s="15" t="s">
        <v>24615</v>
      </c>
      <c r="C669" s="15" t="s">
        <v>21887</v>
      </c>
      <c r="D669" s="15" t="s">
        <v>24607</v>
      </c>
      <c r="E669" s="839">
        <v>4.2</v>
      </c>
      <c r="F669" s="15" t="s">
        <v>24616</v>
      </c>
      <c r="G669" s="15" t="s">
        <v>24617</v>
      </c>
      <c r="H669" s="802" t="s">
        <v>22015</v>
      </c>
      <c r="I669" s="15" t="s">
        <v>22099</v>
      </c>
      <c r="J669" s="15" t="s">
        <v>22127</v>
      </c>
    </row>
    <row r="670" spans="1:10" ht="38.25" x14ac:dyDescent="0.2">
      <c r="A670" s="815"/>
      <c r="B670" s="814" t="s">
        <v>24618</v>
      </c>
      <c r="C670" s="814">
        <v>3</v>
      </c>
      <c r="D670" s="814"/>
      <c r="E670" s="845">
        <v>21.7</v>
      </c>
      <c r="F670" s="814"/>
      <c r="G670" s="814"/>
      <c r="H670" s="814"/>
      <c r="I670" s="814"/>
      <c r="J670" s="814"/>
    </row>
    <row r="671" spans="1:10" ht="38.25" x14ac:dyDescent="0.2">
      <c r="A671" s="821"/>
      <c r="B671" s="397" t="s">
        <v>6135</v>
      </c>
      <c r="C671" s="397">
        <v>466</v>
      </c>
      <c r="D671" s="397"/>
      <c r="E671" s="822">
        <v>1307.9322999999999</v>
      </c>
      <c r="F671" s="400" t="s">
        <v>21916</v>
      </c>
      <c r="G671" s="400"/>
      <c r="H671" s="400" t="s">
        <v>21916</v>
      </c>
      <c r="I671" s="400"/>
      <c r="J671" s="400" t="s">
        <v>21917</v>
      </c>
    </row>
    <row r="672" spans="1:10" ht="114.75" x14ac:dyDescent="0.2">
      <c r="A672" s="427" t="s">
        <v>4672</v>
      </c>
      <c r="B672" s="15" t="s">
        <v>24619</v>
      </c>
      <c r="C672" s="15" t="s">
        <v>13469</v>
      </c>
      <c r="D672" s="15"/>
      <c r="E672" s="839">
        <v>394</v>
      </c>
      <c r="F672" s="15" t="s">
        <v>24620</v>
      </c>
      <c r="G672" s="15" t="s">
        <v>24621</v>
      </c>
      <c r="H672" s="15" t="s">
        <v>22030</v>
      </c>
      <c r="I672" s="15" t="s">
        <v>21773</v>
      </c>
      <c r="J672" s="15" t="s">
        <v>24622</v>
      </c>
    </row>
    <row r="673" spans="1:10" ht="216.75" x14ac:dyDescent="0.2">
      <c r="A673" s="427" t="s">
        <v>9814</v>
      </c>
      <c r="B673" s="15" t="s">
        <v>24623</v>
      </c>
      <c r="C673" s="15" t="s">
        <v>13469</v>
      </c>
      <c r="D673" s="15"/>
      <c r="E673" s="839">
        <v>18</v>
      </c>
      <c r="F673" s="15" t="s">
        <v>24624</v>
      </c>
      <c r="G673" s="15" t="s">
        <v>24624</v>
      </c>
      <c r="H673" s="15" t="s">
        <v>22923</v>
      </c>
      <c r="I673" s="15" t="s">
        <v>24625</v>
      </c>
      <c r="J673" s="15" t="s">
        <v>24626</v>
      </c>
    </row>
    <row r="674" spans="1:10" ht="216.75" x14ac:dyDescent="0.2">
      <c r="A674" s="427" t="s">
        <v>9818</v>
      </c>
      <c r="B674" s="15" t="s">
        <v>24627</v>
      </c>
      <c r="C674" s="15" t="s">
        <v>13469</v>
      </c>
      <c r="D674" s="15"/>
      <c r="E674" s="839">
        <v>21.2</v>
      </c>
      <c r="F674" s="15" t="s">
        <v>24628</v>
      </c>
      <c r="G674" s="15" t="s">
        <v>24629</v>
      </c>
      <c r="H674" s="15" t="s">
        <v>24630</v>
      </c>
      <c r="I674" s="15" t="s">
        <v>24631</v>
      </c>
      <c r="J674" s="15" t="s">
        <v>24632</v>
      </c>
    </row>
    <row r="675" spans="1:10" ht="127.5" x14ac:dyDescent="0.2">
      <c r="A675" s="427" t="s">
        <v>5419</v>
      </c>
      <c r="B675" s="15" t="s">
        <v>24633</v>
      </c>
      <c r="C675" s="15" t="s">
        <v>13469</v>
      </c>
      <c r="D675" s="15"/>
      <c r="E675" s="839">
        <v>12</v>
      </c>
      <c r="F675" s="15" t="s">
        <v>24634</v>
      </c>
      <c r="G675" s="15" t="s">
        <v>24634</v>
      </c>
      <c r="H675" s="15" t="s">
        <v>23993</v>
      </c>
      <c r="I675" s="15" t="s">
        <v>24635</v>
      </c>
      <c r="J675" s="15" t="s">
        <v>24636</v>
      </c>
    </row>
    <row r="676" spans="1:10" ht="178.5" x14ac:dyDescent="0.2">
      <c r="A676" s="427" t="s">
        <v>9825</v>
      </c>
      <c r="B676" s="15" t="s">
        <v>24637</v>
      </c>
      <c r="C676" s="15" t="s">
        <v>13469</v>
      </c>
      <c r="D676" s="15"/>
      <c r="E676" s="839">
        <v>47</v>
      </c>
      <c r="F676" s="15" t="s">
        <v>24638</v>
      </c>
      <c r="G676" s="15" t="s">
        <v>24638</v>
      </c>
      <c r="H676" s="15" t="s">
        <v>24639</v>
      </c>
      <c r="I676" s="15" t="s">
        <v>24640</v>
      </c>
      <c r="J676" s="15" t="s">
        <v>24641</v>
      </c>
    </row>
    <row r="677" spans="1:10" s="311" customFormat="1" ht="25.5" x14ac:dyDescent="0.25">
      <c r="A677" s="821"/>
      <c r="B677" s="397" t="s">
        <v>1335</v>
      </c>
      <c r="C677" s="397">
        <v>5</v>
      </c>
      <c r="D677" s="400"/>
      <c r="E677" s="852">
        <v>492.2</v>
      </c>
      <c r="F677" s="400"/>
      <c r="G677" s="400"/>
      <c r="H677" s="400"/>
      <c r="I677" s="400"/>
      <c r="J677" s="400"/>
    </row>
    <row r="678" spans="1:10" ht="89.25" x14ac:dyDescent="0.2">
      <c r="A678" s="427" t="s">
        <v>4672</v>
      </c>
      <c r="B678" s="15" t="s">
        <v>24642</v>
      </c>
      <c r="C678" s="15" t="s">
        <v>533</v>
      </c>
      <c r="D678" s="15"/>
      <c r="E678" s="839">
        <v>28.3</v>
      </c>
      <c r="F678" s="15" t="s">
        <v>24643</v>
      </c>
      <c r="G678" s="15" t="s">
        <v>24644</v>
      </c>
      <c r="H678" s="15" t="s">
        <v>24645</v>
      </c>
      <c r="I678" s="15" t="s">
        <v>24646</v>
      </c>
      <c r="J678" s="15" t="s">
        <v>24647</v>
      </c>
    </row>
    <row r="679" spans="1:10" ht="102" x14ac:dyDescent="0.2">
      <c r="A679" s="427" t="s">
        <v>9814</v>
      </c>
      <c r="B679" s="15" t="s">
        <v>24648</v>
      </c>
      <c r="C679" s="15" t="s">
        <v>533</v>
      </c>
      <c r="D679" s="15"/>
      <c r="E679" s="839">
        <v>4.5599999999999996</v>
      </c>
      <c r="F679" s="15" t="s">
        <v>24649</v>
      </c>
      <c r="G679" s="15" t="s">
        <v>24649</v>
      </c>
      <c r="H679" s="15" t="s">
        <v>24645</v>
      </c>
      <c r="I679" s="15" t="s">
        <v>24650</v>
      </c>
      <c r="J679" s="15" t="s">
        <v>22048</v>
      </c>
    </row>
    <row r="680" spans="1:10" s="311" customFormat="1" ht="38.25" x14ac:dyDescent="0.25">
      <c r="A680" s="821"/>
      <c r="B680" s="397" t="s">
        <v>24651</v>
      </c>
      <c r="C680" s="397">
        <v>2</v>
      </c>
      <c r="D680" s="397"/>
      <c r="E680" s="822">
        <v>32.86</v>
      </c>
      <c r="F680" s="400"/>
      <c r="G680" s="400"/>
      <c r="H680" s="400"/>
      <c r="I680" s="400"/>
      <c r="J680" s="400"/>
    </row>
    <row r="681" spans="1:10" ht="89.25" x14ac:dyDescent="0.2">
      <c r="A681" s="427" t="s">
        <v>4672</v>
      </c>
      <c r="B681" s="15" t="s">
        <v>24652</v>
      </c>
      <c r="C681" s="15" t="s">
        <v>19267</v>
      </c>
      <c r="D681" s="15"/>
      <c r="E681" s="839">
        <v>10</v>
      </c>
      <c r="F681" s="15" t="s">
        <v>24653</v>
      </c>
      <c r="G681" s="15" t="s">
        <v>24653</v>
      </c>
      <c r="H681" s="15" t="s">
        <v>22923</v>
      </c>
      <c r="I681" s="15" t="s">
        <v>22923</v>
      </c>
      <c r="J681" s="15" t="s">
        <v>24654</v>
      </c>
    </row>
    <row r="682" spans="1:10" ht="38.25" x14ac:dyDescent="0.2">
      <c r="A682" s="821"/>
      <c r="B682" s="397" t="s">
        <v>24655</v>
      </c>
      <c r="C682" s="397">
        <v>1</v>
      </c>
      <c r="D682" s="397"/>
      <c r="E682" s="399">
        <v>10</v>
      </c>
      <c r="F682" s="400"/>
      <c r="G682" s="400"/>
      <c r="H682" s="400"/>
      <c r="I682" s="400"/>
      <c r="J682" s="400"/>
    </row>
    <row r="683" spans="1:10" ht="242.25" x14ac:dyDescent="0.2">
      <c r="A683" s="427" t="s">
        <v>4672</v>
      </c>
      <c r="B683" s="15" t="s">
        <v>24656</v>
      </c>
      <c r="C683" s="15" t="s">
        <v>524</v>
      </c>
      <c r="D683" s="15"/>
      <c r="E683" s="839">
        <v>4.7</v>
      </c>
      <c r="F683" s="15" t="s">
        <v>24657</v>
      </c>
      <c r="G683" s="15" t="s">
        <v>24658</v>
      </c>
      <c r="H683" s="15" t="s">
        <v>22015</v>
      </c>
      <c r="I683" s="15" t="s">
        <v>23267</v>
      </c>
      <c r="J683" s="15" t="s">
        <v>24659</v>
      </c>
    </row>
    <row r="684" spans="1:10" ht="204" x14ac:dyDescent="0.2">
      <c r="A684" s="427" t="s">
        <v>9814</v>
      </c>
      <c r="B684" s="15" t="s">
        <v>22114</v>
      </c>
      <c r="C684" s="15" t="s">
        <v>524</v>
      </c>
      <c r="D684" s="15"/>
      <c r="E684" s="839">
        <v>16</v>
      </c>
      <c r="F684" s="15" t="s">
        <v>24660</v>
      </c>
      <c r="G684" s="15" t="s">
        <v>24660</v>
      </c>
      <c r="H684" s="15" t="s">
        <v>24661</v>
      </c>
      <c r="I684" s="15" t="s">
        <v>24661</v>
      </c>
      <c r="J684" s="15" t="s">
        <v>24662</v>
      </c>
    </row>
    <row r="685" spans="1:10" ht="204" x14ac:dyDescent="0.2">
      <c r="A685" s="427" t="s">
        <v>9818</v>
      </c>
      <c r="B685" s="15" t="s">
        <v>20974</v>
      </c>
      <c r="C685" s="15" t="s">
        <v>524</v>
      </c>
      <c r="D685" s="15"/>
      <c r="E685" s="839">
        <v>3</v>
      </c>
      <c r="F685" s="15" t="s">
        <v>24663</v>
      </c>
      <c r="G685" s="15" t="s">
        <v>24664</v>
      </c>
      <c r="H685" s="15" t="s">
        <v>22030</v>
      </c>
      <c r="I685" s="15" t="s">
        <v>24479</v>
      </c>
      <c r="J685" s="15" t="s">
        <v>24665</v>
      </c>
    </row>
    <row r="686" spans="1:10" ht="204" x14ac:dyDescent="0.2">
      <c r="A686" s="427" t="s">
        <v>5419</v>
      </c>
      <c r="B686" s="15" t="s">
        <v>24666</v>
      </c>
      <c r="C686" s="15" t="s">
        <v>524</v>
      </c>
      <c r="D686" s="15"/>
      <c r="E686" s="839">
        <v>5</v>
      </c>
      <c r="F686" s="15" t="s">
        <v>24667</v>
      </c>
      <c r="G686" s="15" t="s">
        <v>24668</v>
      </c>
      <c r="H686" s="15" t="s">
        <v>22125</v>
      </c>
      <c r="I686" s="15" t="s">
        <v>22518</v>
      </c>
      <c r="J686" s="15" t="s">
        <v>24669</v>
      </c>
    </row>
    <row r="687" spans="1:10" ht="63.75" x14ac:dyDescent="0.2">
      <c r="A687" s="427" t="s">
        <v>9825</v>
      </c>
      <c r="B687" s="15" t="s">
        <v>24670</v>
      </c>
      <c r="C687" s="15" t="s">
        <v>524</v>
      </c>
      <c r="D687" s="15"/>
      <c r="E687" s="839">
        <v>2</v>
      </c>
      <c r="F687" s="15" t="s">
        <v>24671</v>
      </c>
      <c r="G687" s="15" t="s">
        <v>24671</v>
      </c>
      <c r="H687" s="15" t="s">
        <v>24672</v>
      </c>
      <c r="I687" s="15" t="s">
        <v>24672</v>
      </c>
      <c r="J687" s="15" t="s">
        <v>24673</v>
      </c>
    </row>
    <row r="688" spans="1:10" ht="178.5" x14ac:dyDescent="0.2">
      <c r="A688" s="427" t="s">
        <v>9458</v>
      </c>
      <c r="B688" s="15" t="s">
        <v>24674</v>
      </c>
      <c r="C688" s="15" t="s">
        <v>524</v>
      </c>
      <c r="D688" s="15"/>
      <c r="E688" s="839">
        <v>2</v>
      </c>
      <c r="F688" s="15" t="s">
        <v>24675</v>
      </c>
      <c r="G688" s="15" t="s">
        <v>24675</v>
      </c>
      <c r="H688" s="15" t="s">
        <v>24676</v>
      </c>
      <c r="I688" s="15" t="s">
        <v>24676</v>
      </c>
      <c r="J688" s="15" t="s">
        <v>24677</v>
      </c>
    </row>
    <row r="689" spans="1:10" ht="242.25" x14ac:dyDescent="0.2">
      <c r="A689" s="427" t="s">
        <v>9461</v>
      </c>
      <c r="B689" s="15" t="s">
        <v>24678</v>
      </c>
      <c r="C689" s="15" t="s">
        <v>524</v>
      </c>
      <c r="D689" s="15"/>
      <c r="E689" s="839">
        <v>3</v>
      </c>
      <c r="F689" s="15" t="s">
        <v>24679</v>
      </c>
      <c r="G689" s="15" t="s">
        <v>24679</v>
      </c>
      <c r="H689" s="15" t="s">
        <v>24680</v>
      </c>
      <c r="I689" s="15" t="s">
        <v>24681</v>
      </c>
      <c r="J689" s="15" t="s">
        <v>24682</v>
      </c>
    </row>
    <row r="690" spans="1:10" s="853" customFormat="1" ht="51" x14ac:dyDescent="0.2">
      <c r="A690" s="822"/>
      <c r="B690" s="397" t="s">
        <v>1483</v>
      </c>
      <c r="C690" s="397">
        <v>7</v>
      </c>
      <c r="D690" s="397"/>
      <c r="E690" s="399">
        <v>35.700000000000003</v>
      </c>
      <c r="F690" s="397"/>
      <c r="G690" s="397"/>
      <c r="H690" s="397"/>
      <c r="I690" s="397"/>
      <c r="J690" s="397"/>
    </row>
    <row r="691" spans="1:10" ht="140.25" x14ac:dyDescent="0.2">
      <c r="A691" s="427" t="s">
        <v>4672</v>
      </c>
      <c r="B691" s="15" t="s">
        <v>24683</v>
      </c>
      <c r="C691" s="15" t="s">
        <v>1721</v>
      </c>
      <c r="D691" s="15"/>
      <c r="E691" s="839">
        <v>7.52</v>
      </c>
      <c r="F691" s="15" t="s">
        <v>24684</v>
      </c>
      <c r="G691" s="15" t="s">
        <v>24684</v>
      </c>
      <c r="H691" s="15" t="s">
        <v>24685</v>
      </c>
      <c r="I691" s="15" t="s">
        <v>24686</v>
      </c>
      <c r="J691" s="15" t="s">
        <v>24687</v>
      </c>
    </row>
    <row r="692" spans="1:10" ht="216.75" x14ac:dyDescent="0.2">
      <c r="A692" s="427" t="s">
        <v>9814</v>
      </c>
      <c r="B692" s="15" t="s">
        <v>24688</v>
      </c>
      <c r="C692" s="15" t="s">
        <v>1721</v>
      </c>
      <c r="D692" s="15"/>
      <c r="E692" s="839">
        <v>13</v>
      </c>
      <c r="F692" s="15" t="s">
        <v>24689</v>
      </c>
      <c r="G692" s="15" t="s">
        <v>24690</v>
      </c>
      <c r="H692" s="15" t="s">
        <v>24691</v>
      </c>
      <c r="I692" s="15" t="s">
        <v>24691</v>
      </c>
      <c r="J692" s="15" t="s">
        <v>24692</v>
      </c>
    </row>
    <row r="693" spans="1:10" ht="255" x14ac:dyDescent="0.2">
      <c r="A693" s="427" t="s">
        <v>9818</v>
      </c>
      <c r="B693" s="15" t="s">
        <v>24693</v>
      </c>
      <c r="C693" s="15" t="s">
        <v>1721</v>
      </c>
      <c r="D693" s="15"/>
      <c r="E693" s="839">
        <v>5</v>
      </c>
      <c r="F693" s="15" t="s">
        <v>24694</v>
      </c>
      <c r="G693" s="15" t="s">
        <v>24695</v>
      </c>
      <c r="H693" s="15" t="s">
        <v>21825</v>
      </c>
      <c r="I693" s="15" t="s">
        <v>24696</v>
      </c>
      <c r="J693" s="15" t="s">
        <v>24697</v>
      </c>
    </row>
    <row r="694" spans="1:10" ht="255" x14ac:dyDescent="0.2">
      <c r="A694" s="427" t="s">
        <v>5419</v>
      </c>
      <c r="B694" s="15" t="s">
        <v>24698</v>
      </c>
      <c r="C694" s="15" t="s">
        <v>1721</v>
      </c>
      <c r="D694" s="15"/>
      <c r="E694" s="839">
        <v>6</v>
      </c>
      <c r="F694" s="15" t="s">
        <v>24699</v>
      </c>
      <c r="G694" s="15" t="s">
        <v>24700</v>
      </c>
      <c r="H694" s="15" t="s">
        <v>24701</v>
      </c>
      <c r="I694" s="15" t="s">
        <v>24701</v>
      </c>
      <c r="J694" s="15" t="s">
        <v>24702</v>
      </c>
    </row>
    <row r="695" spans="1:10" ht="153" x14ac:dyDescent="0.2">
      <c r="A695" s="427" t="s">
        <v>9825</v>
      </c>
      <c r="B695" s="15" t="s">
        <v>24703</v>
      </c>
      <c r="C695" s="15" t="s">
        <v>1721</v>
      </c>
      <c r="D695" s="15"/>
      <c r="E695" s="839">
        <v>7.8468</v>
      </c>
      <c r="F695" s="15" t="s">
        <v>24704</v>
      </c>
      <c r="G695" s="15" t="s">
        <v>24704</v>
      </c>
      <c r="H695" s="15" t="s">
        <v>24705</v>
      </c>
      <c r="I695" s="15" t="s">
        <v>24706</v>
      </c>
      <c r="J695" s="15" t="s">
        <v>24707</v>
      </c>
    </row>
    <row r="696" spans="1:10" ht="127.5" x14ac:dyDescent="0.2">
      <c r="A696" s="427" t="s">
        <v>9458</v>
      </c>
      <c r="B696" s="15" t="s">
        <v>24708</v>
      </c>
      <c r="C696" s="15" t="s">
        <v>1721</v>
      </c>
      <c r="D696" s="15"/>
      <c r="E696" s="839">
        <v>0.5</v>
      </c>
      <c r="F696" s="15" t="s">
        <v>24709</v>
      </c>
      <c r="G696" s="15" t="s">
        <v>24709</v>
      </c>
      <c r="H696" s="15" t="s">
        <v>24710</v>
      </c>
      <c r="I696" s="15" t="s">
        <v>24711</v>
      </c>
      <c r="J696" s="15" t="s">
        <v>24712</v>
      </c>
    </row>
    <row r="697" spans="1:10" ht="140.25" x14ac:dyDescent="0.2">
      <c r="A697" s="427" t="s">
        <v>9461</v>
      </c>
      <c r="B697" s="15" t="s">
        <v>24713</v>
      </c>
      <c r="C697" s="15" t="s">
        <v>1721</v>
      </c>
      <c r="D697" s="15"/>
      <c r="E697" s="839">
        <v>7.6</v>
      </c>
      <c r="F697" s="15" t="s">
        <v>24714</v>
      </c>
      <c r="G697" s="15" t="s">
        <v>24715</v>
      </c>
      <c r="H697" s="15" t="s">
        <v>24556</v>
      </c>
      <c r="I697" s="15" t="s">
        <v>24716</v>
      </c>
      <c r="J697" s="15" t="s">
        <v>24717</v>
      </c>
    </row>
    <row r="698" spans="1:10" ht="153" x14ac:dyDescent="0.2">
      <c r="A698" s="427" t="s">
        <v>9833</v>
      </c>
      <c r="B698" s="15" t="s">
        <v>24718</v>
      </c>
      <c r="C698" s="15" t="s">
        <v>1721</v>
      </c>
      <c r="D698" s="15"/>
      <c r="E698" s="839">
        <v>6.4</v>
      </c>
      <c r="F698" s="15" t="s">
        <v>24719</v>
      </c>
      <c r="G698" s="15" t="s">
        <v>24720</v>
      </c>
      <c r="H698" s="15" t="s">
        <v>24721</v>
      </c>
      <c r="I698" s="15" t="s">
        <v>24721</v>
      </c>
      <c r="J698" s="15" t="s">
        <v>24722</v>
      </c>
    </row>
    <row r="699" spans="1:10" ht="153" x14ac:dyDescent="0.2">
      <c r="A699" s="427" t="s">
        <v>5191</v>
      </c>
      <c r="B699" s="15" t="s">
        <v>24723</v>
      </c>
      <c r="C699" s="15" t="s">
        <v>1721</v>
      </c>
      <c r="D699" s="15"/>
      <c r="E699" s="839">
        <v>1</v>
      </c>
      <c r="F699" s="15" t="s">
        <v>24724</v>
      </c>
      <c r="G699" s="15" t="s">
        <v>24725</v>
      </c>
      <c r="H699" s="15" t="s">
        <v>24339</v>
      </c>
      <c r="I699" s="15" t="s">
        <v>24339</v>
      </c>
      <c r="J699" s="15" t="s">
        <v>24726</v>
      </c>
    </row>
    <row r="700" spans="1:10" ht="153" x14ac:dyDescent="0.2">
      <c r="A700" s="427" t="s">
        <v>9023</v>
      </c>
      <c r="B700" s="15" t="s">
        <v>24727</v>
      </c>
      <c r="C700" s="15" t="s">
        <v>1721</v>
      </c>
      <c r="D700" s="15"/>
      <c r="E700" s="839">
        <v>0.5</v>
      </c>
      <c r="F700" s="15" t="s">
        <v>24728</v>
      </c>
      <c r="G700" s="15" t="s">
        <v>24729</v>
      </c>
      <c r="H700" s="15" t="s">
        <v>24730</v>
      </c>
      <c r="I700" s="15" t="s">
        <v>24339</v>
      </c>
      <c r="J700" s="15" t="s">
        <v>24731</v>
      </c>
    </row>
    <row r="701" spans="1:10" ht="114.75" x14ac:dyDescent="0.2">
      <c r="A701" s="427" t="s">
        <v>9027</v>
      </c>
      <c r="B701" s="15" t="s">
        <v>24732</v>
      </c>
      <c r="C701" s="15" t="s">
        <v>1721</v>
      </c>
      <c r="D701" s="15"/>
      <c r="E701" s="839">
        <v>0.32</v>
      </c>
      <c r="F701" s="15" t="s">
        <v>24733</v>
      </c>
      <c r="G701" s="15" t="s">
        <v>24734</v>
      </c>
      <c r="H701" s="15" t="s">
        <v>24730</v>
      </c>
      <c r="I701" s="15" t="s">
        <v>24339</v>
      </c>
      <c r="J701" s="15" t="s">
        <v>24735</v>
      </c>
    </row>
    <row r="702" spans="1:10" s="311" customFormat="1" ht="63.75" x14ac:dyDescent="0.25">
      <c r="A702" s="821"/>
      <c r="B702" s="397" t="s">
        <v>24736</v>
      </c>
      <c r="C702" s="397">
        <v>11</v>
      </c>
      <c r="D702" s="397"/>
      <c r="E702" s="822">
        <v>55.636800000000001</v>
      </c>
      <c r="F702" s="397"/>
      <c r="G702" s="397"/>
      <c r="H702" s="400"/>
      <c r="I702" s="400"/>
      <c r="J702" s="400"/>
    </row>
    <row r="703" spans="1:10" s="311" customFormat="1" ht="38.25" x14ac:dyDescent="0.25">
      <c r="A703" s="854"/>
      <c r="B703" s="855" t="s">
        <v>14434</v>
      </c>
      <c r="C703" s="855">
        <v>615</v>
      </c>
      <c r="D703" s="855"/>
      <c r="E703" s="854">
        <v>95432.821100000001</v>
      </c>
      <c r="F703" s="855"/>
      <c r="G703" s="855"/>
      <c r="H703" s="855"/>
      <c r="I703" s="855"/>
      <c r="J703" s="855"/>
    </row>
    <row r="704" spans="1:10" ht="47.25" x14ac:dyDescent="0.2">
      <c r="A704" s="856"/>
      <c r="B704" s="857" t="s">
        <v>24737</v>
      </c>
      <c r="C704" s="858">
        <f>C703+C63</f>
        <v>656</v>
      </c>
      <c r="D704" s="858"/>
      <c r="E704" s="858">
        <f>E703+E63</f>
        <v>136093.78109999999</v>
      </c>
      <c r="F704" s="859"/>
      <c r="G704" s="860"/>
      <c r="H704" s="859"/>
      <c r="I704" s="860"/>
      <c r="J704" s="859"/>
    </row>
    <row r="705" spans="2:5" s="799" customFormat="1" ht="15.75" x14ac:dyDescent="0.2">
      <c r="B705" s="857"/>
      <c r="C705" s="858"/>
      <c r="D705" s="858"/>
      <c r="E705" s="858"/>
    </row>
  </sheetData>
  <mergeCells count="3">
    <mergeCell ref="A1:J1"/>
    <mergeCell ref="A2:J2"/>
    <mergeCell ref="A6:J6"/>
  </mergeCells>
  <pageMargins left="0.7" right="0.7" top="0.75" bottom="0.75" header="0.3" footer="0.3"/>
  <drawing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0"/>
  <sheetViews>
    <sheetView workbookViewId="0">
      <selection activeCell="G9" sqref="G9"/>
    </sheetView>
  </sheetViews>
  <sheetFormatPr defaultColWidth="9.140625" defaultRowHeight="12.75" x14ac:dyDescent="0.25"/>
  <cols>
    <col min="1" max="1" width="4.5703125" style="423" customWidth="1"/>
    <col min="2" max="2" width="15.5703125" style="504" customWidth="1"/>
    <col min="3" max="3" width="14.85546875" style="504" customWidth="1"/>
    <col min="4" max="4" width="10.5703125" style="504" customWidth="1"/>
    <col min="5" max="5" width="8.85546875" style="504" customWidth="1"/>
    <col min="6" max="6" width="22.7109375" style="504" customWidth="1"/>
    <col min="7" max="7" width="27.28515625" style="862" customWidth="1"/>
    <col min="8" max="8" width="24" style="504" customWidth="1"/>
    <col min="9" max="9" width="23.28515625" style="504" customWidth="1"/>
    <col min="10" max="10" width="20.7109375" style="423" customWidth="1"/>
    <col min="11" max="16384" width="9.140625" style="423"/>
  </cols>
  <sheetData>
    <row r="1" spans="1:10" x14ac:dyDescent="0.25">
      <c r="A1" s="1136" t="s">
        <v>24738</v>
      </c>
      <c r="B1" s="1136"/>
      <c r="C1" s="1136"/>
      <c r="D1" s="1136"/>
      <c r="E1" s="1136"/>
      <c r="F1" s="1136"/>
      <c r="G1" s="1136"/>
      <c r="H1" s="1136"/>
      <c r="I1" s="1136"/>
      <c r="J1" s="1136"/>
    </row>
    <row r="2" spans="1:10" x14ac:dyDescent="0.25">
      <c r="A2" s="1136" t="s">
        <v>405</v>
      </c>
      <c r="B2" s="1136"/>
      <c r="C2" s="1136"/>
      <c r="D2" s="1136"/>
      <c r="E2" s="1136"/>
      <c r="F2" s="1136"/>
      <c r="G2" s="1136"/>
      <c r="H2" s="1136"/>
      <c r="I2" s="1136"/>
      <c r="J2" s="1136"/>
    </row>
    <row r="3" spans="1:10" ht="13.5" thickBot="1" x14ac:dyDescent="0.3">
      <c r="B3" s="861">
        <v>44957</v>
      </c>
      <c r="H3" s="506"/>
      <c r="I3" s="506"/>
      <c r="J3" s="574"/>
    </row>
    <row r="4" spans="1:10" ht="102.75" thickBot="1" x14ac:dyDescent="0.3">
      <c r="A4" s="863" t="s">
        <v>1</v>
      </c>
      <c r="B4" s="864" t="s">
        <v>406</v>
      </c>
      <c r="C4" s="864" t="s">
        <v>407</v>
      </c>
      <c r="D4" s="864" t="s">
        <v>408</v>
      </c>
      <c r="E4" s="865" t="s">
        <v>4</v>
      </c>
      <c r="F4" s="864" t="s">
        <v>409</v>
      </c>
      <c r="G4" s="200" t="s">
        <v>410</v>
      </c>
      <c r="H4" s="200" t="s">
        <v>411</v>
      </c>
      <c r="I4" s="200" t="s">
        <v>412</v>
      </c>
      <c r="J4" s="863" t="s">
        <v>413</v>
      </c>
    </row>
    <row r="5" spans="1:10" x14ac:dyDescent="0.25">
      <c r="A5" s="863">
        <v>1</v>
      </c>
      <c r="B5" s="866">
        <v>2</v>
      </c>
      <c r="C5" s="866">
        <v>3</v>
      </c>
      <c r="D5" s="866">
        <v>4</v>
      </c>
      <c r="E5" s="866">
        <v>5</v>
      </c>
      <c r="F5" s="866">
        <v>6</v>
      </c>
      <c r="G5" s="786">
        <v>7</v>
      </c>
      <c r="H5" s="786">
        <v>8</v>
      </c>
      <c r="I5" s="786">
        <v>9</v>
      </c>
      <c r="J5" s="867">
        <v>10</v>
      </c>
    </row>
    <row r="6" spans="1:10" x14ac:dyDescent="0.25">
      <c r="A6" s="1137" t="s">
        <v>414</v>
      </c>
      <c r="B6" s="1138"/>
      <c r="C6" s="1138"/>
      <c r="D6" s="1138"/>
      <c r="E6" s="1138"/>
      <c r="F6" s="1138"/>
      <c r="G6" s="1138"/>
      <c r="H6" s="1138"/>
      <c r="I6" s="1138"/>
      <c r="J6" s="1139"/>
    </row>
    <row r="7" spans="1:10" ht="102" x14ac:dyDescent="0.25">
      <c r="A7" s="421">
        <v>1</v>
      </c>
      <c r="B7" s="233" t="s">
        <v>24739</v>
      </c>
      <c r="C7" s="225" t="s">
        <v>1547</v>
      </c>
      <c r="D7" s="233"/>
      <c r="E7" s="233">
        <v>14314.8</v>
      </c>
      <c r="F7" s="225" t="s">
        <v>24740</v>
      </c>
      <c r="G7" s="205" t="s">
        <v>24741</v>
      </c>
      <c r="H7" s="205" t="s">
        <v>24742</v>
      </c>
      <c r="I7" s="205" t="s">
        <v>24742</v>
      </c>
      <c r="J7" s="402" t="s">
        <v>24743</v>
      </c>
    </row>
    <row r="8" spans="1:10" ht="51" x14ac:dyDescent="0.25">
      <c r="A8" s="421">
        <v>2</v>
      </c>
      <c r="B8" s="233" t="s">
        <v>24744</v>
      </c>
      <c r="C8" s="225" t="s">
        <v>1547</v>
      </c>
      <c r="D8" s="233"/>
      <c r="E8" s="233">
        <v>3131.2</v>
      </c>
      <c r="F8" s="225" t="s">
        <v>24745</v>
      </c>
      <c r="G8" s="205" t="s">
        <v>24746</v>
      </c>
      <c r="H8" s="225" t="s">
        <v>24747</v>
      </c>
      <c r="I8" s="225" t="s">
        <v>24747</v>
      </c>
      <c r="J8" s="402" t="s">
        <v>24748</v>
      </c>
    </row>
    <row r="9" spans="1:10" ht="89.25" x14ac:dyDescent="0.25">
      <c r="A9" s="421">
        <v>3</v>
      </c>
      <c r="B9" s="233" t="s">
        <v>24749</v>
      </c>
      <c r="C9" s="225" t="s">
        <v>1547</v>
      </c>
      <c r="D9" s="233"/>
      <c r="E9" s="233">
        <v>5244</v>
      </c>
      <c r="F9" s="225" t="s">
        <v>24750</v>
      </c>
      <c r="G9" s="205" t="s">
        <v>24751</v>
      </c>
      <c r="H9" s="225" t="s">
        <v>24752</v>
      </c>
      <c r="I9" s="225" t="s">
        <v>24752</v>
      </c>
      <c r="J9" s="402" t="s">
        <v>24753</v>
      </c>
    </row>
    <row r="10" spans="1:10" x14ac:dyDescent="0.25">
      <c r="A10" s="490"/>
      <c r="B10" s="244" t="s">
        <v>425</v>
      </c>
      <c r="C10" s="244">
        <v>3</v>
      </c>
      <c r="D10" s="244"/>
      <c r="E10" s="244">
        <f>SUM(E7:E9)</f>
        <v>22690</v>
      </c>
      <c r="F10" s="206"/>
      <c r="G10" s="868"/>
      <c r="H10" s="206"/>
      <c r="I10" s="206"/>
      <c r="J10" s="164"/>
    </row>
    <row r="11" spans="1:10" ht="38.25" x14ac:dyDescent="0.25">
      <c r="A11" s="421">
        <v>4</v>
      </c>
      <c r="B11" s="233" t="s">
        <v>20801</v>
      </c>
      <c r="C11" s="233" t="s">
        <v>427</v>
      </c>
      <c r="D11" s="233" t="s">
        <v>2381</v>
      </c>
      <c r="E11" s="233">
        <v>527</v>
      </c>
      <c r="F11" s="225" t="s">
        <v>24754</v>
      </c>
      <c r="G11" s="205" t="s">
        <v>24755</v>
      </c>
      <c r="H11" s="225" t="s">
        <v>24756</v>
      </c>
      <c r="I11" s="225"/>
      <c r="J11" s="402" t="s">
        <v>24757</v>
      </c>
    </row>
    <row r="12" spans="1:10" ht="51" x14ac:dyDescent="0.25">
      <c r="A12" s="421">
        <v>5</v>
      </c>
      <c r="B12" s="233" t="s">
        <v>24758</v>
      </c>
      <c r="C12" s="233" t="s">
        <v>427</v>
      </c>
      <c r="D12" s="233" t="s">
        <v>2381</v>
      </c>
      <c r="E12" s="233">
        <v>326</v>
      </c>
      <c r="F12" s="225" t="s">
        <v>24759</v>
      </c>
      <c r="G12" s="205" t="s">
        <v>24760</v>
      </c>
      <c r="H12" s="225" t="s">
        <v>24761</v>
      </c>
      <c r="I12" s="225"/>
      <c r="J12" s="402" t="s">
        <v>24757</v>
      </c>
    </row>
    <row r="13" spans="1:10" x14ac:dyDescent="0.25">
      <c r="A13" s="495"/>
      <c r="B13" s="468" t="s">
        <v>717</v>
      </c>
      <c r="C13" s="468">
        <v>2</v>
      </c>
      <c r="D13" s="468"/>
      <c r="E13" s="468">
        <f>SUM(E11:E12)</f>
        <v>853</v>
      </c>
      <c r="F13" s="208"/>
      <c r="G13" s="869"/>
      <c r="H13" s="208"/>
      <c r="I13" s="208"/>
      <c r="J13" s="166"/>
    </row>
    <row r="14" spans="1:10" ht="63.75" x14ac:dyDescent="0.25">
      <c r="A14" s="421">
        <v>6</v>
      </c>
      <c r="B14" s="233" t="s">
        <v>24762</v>
      </c>
      <c r="C14" s="233" t="s">
        <v>427</v>
      </c>
      <c r="D14" s="233" t="s">
        <v>694</v>
      </c>
      <c r="E14" s="233">
        <v>185</v>
      </c>
      <c r="F14" s="225" t="s">
        <v>24763</v>
      </c>
      <c r="G14" s="205" t="s">
        <v>24764</v>
      </c>
      <c r="H14" s="225" t="s">
        <v>24765</v>
      </c>
      <c r="I14" s="225"/>
      <c r="J14" s="402" t="s">
        <v>3254</v>
      </c>
    </row>
    <row r="15" spans="1:10" x14ac:dyDescent="0.25">
      <c r="A15" s="495"/>
      <c r="B15" s="468" t="s">
        <v>711</v>
      </c>
      <c r="C15" s="468">
        <v>1</v>
      </c>
      <c r="D15" s="468"/>
      <c r="E15" s="468">
        <f>SUM(E14)</f>
        <v>185</v>
      </c>
      <c r="F15" s="208"/>
      <c r="G15" s="869"/>
      <c r="H15" s="208"/>
      <c r="I15" s="208"/>
      <c r="J15" s="166"/>
    </row>
    <row r="16" spans="1:10" x14ac:dyDescent="0.25">
      <c r="A16" s="490"/>
      <c r="B16" s="244" t="s">
        <v>1507</v>
      </c>
      <c r="C16" s="244">
        <f>C15+C13</f>
        <v>3</v>
      </c>
      <c r="D16" s="244"/>
      <c r="E16" s="244">
        <f>E15+E13</f>
        <v>1038</v>
      </c>
      <c r="F16" s="206"/>
      <c r="G16" s="868"/>
      <c r="H16" s="206"/>
      <c r="I16" s="206"/>
      <c r="J16" s="164"/>
    </row>
    <row r="17" spans="1:10" s="870" customFormat="1" ht="51" x14ac:dyDescent="0.25">
      <c r="A17" s="578">
        <v>7</v>
      </c>
      <c r="B17" s="302" t="s">
        <v>24766</v>
      </c>
      <c r="C17" s="482" t="s">
        <v>1337</v>
      </c>
      <c r="D17" s="484"/>
      <c r="E17" s="484">
        <v>39.299999999999997</v>
      </c>
      <c r="F17" s="482" t="s">
        <v>24767</v>
      </c>
      <c r="G17" s="302" t="s">
        <v>24768</v>
      </c>
      <c r="H17" s="482" t="s">
        <v>24769</v>
      </c>
      <c r="I17" s="482"/>
      <c r="J17" s="171" t="s">
        <v>24770</v>
      </c>
    </row>
    <row r="18" spans="1:10" ht="51" x14ac:dyDescent="0.25">
      <c r="A18" s="421">
        <v>8</v>
      </c>
      <c r="B18" s="205" t="s">
        <v>24771</v>
      </c>
      <c r="C18" s="225" t="s">
        <v>1337</v>
      </c>
      <c r="D18" s="233"/>
      <c r="E18" s="233">
        <v>69</v>
      </c>
      <c r="F18" s="225" t="s">
        <v>24772</v>
      </c>
      <c r="G18" s="205" t="s">
        <v>24773</v>
      </c>
      <c r="H18" s="225" t="s">
        <v>24774</v>
      </c>
      <c r="I18" s="225"/>
      <c r="J18" s="402" t="s">
        <v>24775</v>
      </c>
    </row>
    <row r="19" spans="1:10" ht="51" x14ac:dyDescent="0.25">
      <c r="A19" s="421">
        <v>9</v>
      </c>
      <c r="B19" s="205" t="s">
        <v>24776</v>
      </c>
      <c r="C19" s="225" t="s">
        <v>1337</v>
      </c>
      <c r="D19" s="233"/>
      <c r="E19" s="233">
        <v>13.6</v>
      </c>
      <c r="F19" s="225" t="s">
        <v>24777</v>
      </c>
      <c r="G19" s="205" t="s">
        <v>24778</v>
      </c>
      <c r="H19" s="225" t="s">
        <v>24779</v>
      </c>
      <c r="I19" s="225"/>
      <c r="J19" s="402" t="s">
        <v>24775</v>
      </c>
    </row>
    <row r="20" spans="1:10" ht="51" x14ac:dyDescent="0.25">
      <c r="A20" s="421">
        <v>10</v>
      </c>
      <c r="B20" s="755" t="s">
        <v>24780</v>
      </c>
      <c r="C20" s="225" t="s">
        <v>1337</v>
      </c>
      <c r="D20" s="233"/>
      <c r="E20" s="233">
        <v>48</v>
      </c>
      <c r="F20" s="225" t="s">
        <v>24781</v>
      </c>
      <c r="G20" s="205" t="s">
        <v>24782</v>
      </c>
      <c r="H20" s="225" t="s">
        <v>24783</v>
      </c>
      <c r="I20" s="225"/>
      <c r="J20" s="402" t="s">
        <v>24775</v>
      </c>
    </row>
    <row r="21" spans="1:10" ht="76.5" x14ac:dyDescent="0.25">
      <c r="A21" s="490"/>
      <c r="B21" s="206" t="s">
        <v>24784</v>
      </c>
      <c r="C21" s="244">
        <v>4</v>
      </c>
      <c r="D21" s="244"/>
      <c r="E21" s="244">
        <f>SUM(E17:E20)</f>
        <v>169.89999999999998</v>
      </c>
      <c r="F21" s="206"/>
      <c r="G21" s="868"/>
      <c r="H21" s="206"/>
      <c r="I21" s="206"/>
      <c r="J21" s="164"/>
    </row>
    <row r="22" spans="1:10" ht="38.25" x14ac:dyDescent="0.25">
      <c r="A22" s="421">
        <v>11</v>
      </c>
      <c r="B22" s="225" t="s">
        <v>24785</v>
      </c>
      <c r="C22" s="233" t="s">
        <v>11885</v>
      </c>
      <c r="D22" s="233"/>
      <c r="E22" s="233">
        <v>22</v>
      </c>
      <c r="F22" s="225" t="s">
        <v>24786</v>
      </c>
      <c r="G22" s="205" t="s">
        <v>24787</v>
      </c>
      <c r="H22" s="205" t="s">
        <v>24788</v>
      </c>
      <c r="I22" s="205"/>
      <c r="J22" s="402" t="s">
        <v>24789</v>
      </c>
    </row>
    <row r="23" spans="1:10" ht="38.25" x14ac:dyDescent="0.25">
      <c r="A23" s="490"/>
      <c r="B23" s="206" t="s">
        <v>11889</v>
      </c>
      <c r="C23" s="244">
        <v>1</v>
      </c>
      <c r="D23" s="244"/>
      <c r="E23" s="244">
        <f>SUM(E22)</f>
        <v>22</v>
      </c>
      <c r="F23" s="206"/>
      <c r="G23" s="215"/>
      <c r="H23" s="215"/>
      <c r="I23" s="215"/>
      <c r="J23" s="164"/>
    </row>
    <row r="24" spans="1:10" ht="63.75" x14ac:dyDescent="0.25">
      <c r="A24" s="421">
        <v>12</v>
      </c>
      <c r="B24" s="225" t="s">
        <v>24790</v>
      </c>
      <c r="C24" s="233" t="s">
        <v>533</v>
      </c>
      <c r="D24" s="233"/>
      <c r="E24" s="233">
        <v>41.9</v>
      </c>
      <c r="F24" s="225" t="s">
        <v>24791</v>
      </c>
      <c r="G24" s="205" t="s">
        <v>24792</v>
      </c>
      <c r="H24" s="205" t="s">
        <v>24793</v>
      </c>
      <c r="I24" s="205"/>
      <c r="J24" s="402" t="s">
        <v>24794</v>
      </c>
    </row>
    <row r="25" spans="1:10" ht="51" x14ac:dyDescent="0.25">
      <c r="A25" s="490"/>
      <c r="B25" s="206" t="s">
        <v>536</v>
      </c>
      <c r="C25" s="244">
        <v>1</v>
      </c>
      <c r="D25" s="244"/>
      <c r="E25" s="244">
        <f>SUM(E24)</f>
        <v>41.9</v>
      </c>
      <c r="F25" s="206"/>
      <c r="G25" s="215"/>
      <c r="H25" s="215"/>
      <c r="I25" s="215"/>
      <c r="J25" s="164"/>
    </row>
    <row r="26" spans="1:10" ht="89.25" x14ac:dyDescent="0.25">
      <c r="A26" s="421">
        <v>13</v>
      </c>
      <c r="B26" s="225" t="s">
        <v>24795</v>
      </c>
      <c r="C26" s="233"/>
      <c r="D26" s="233"/>
      <c r="E26" s="233">
        <v>22.8</v>
      </c>
      <c r="F26" s="225" t="s">
        <v>24796</v>
      </c>
      <c r="G26" s="205" t="s">
        <v>24797</v>
      </c>
      <c r="H26" s="205" t="s">
        <v>24798</v>
      </c>
      <c r="I26" s="205" t="s">
        <v>24799</v>
      </c>
      <c r="J26" s="402" t="s">
        <v>24800</v>
      </c>
    </row>
    <row r="27" spans="1:10" ht="63.75" x14ac:dyDescent="0.25">
      <c r="A27" s="490"/>
      <c r="B27" s="206" t="s">
        <v>532</v>
      </c>
      <c r="C27" s="244">
        <v>1</v>
      </c>
      <c r="D27" s="244"/>
      <c r="E27" s="244">
        <f>SUM(E26)</f>
        <v>22.8</v>
      </c>
      <c r="F27" s="206"/>
      <c r="G27" s="868"/>
      <c r="H27" s="206"/>
      <c r="I27" s="206"/>
      <c r="J27" s="164"/>
    </row>
    <row r="28" spans="1:10" ht="63.75" x14ac:dyDescent="0.25">
      <c r="A28" s="463"/>
      <c r="B28" s="216" t="s">
        <v>24801</v>
      </c>
      <c r="C28" s="249">
        <f>SUM(C27+C25+C23+C21+C16+C10)</f>
        <v>13</v>
      </c>
      <c r="D28" s="249"/>
      <c r="E28" s="249">
        <f>SUM(E27+E25+E23+E21+E16+E10)</f>
        <v>23984.6</v>
      </c>
      <c r="F28" s="216"/>
      <c r="G28" s="871"/>
      <c r="H28" s="216"/>
      <c r="I28" s="216"/>
      <c r="J28" s="169"/>
    </row>
    <row r="29" spans="1:10" x14ac:dyDescent="0.25">
      <c r="A29" s="1167" t="s">
        <v>20524</v>
      </c>
      <c r="B29" s="1167"/>
      <c r="C29" s="1167"/>
      <c r="D29" s="1167"/>
      <c r="E29" s="1167"/>
      <c r="F29" s="1167"/>
      <c r="G29" s="1167"/>
      <c r="H29" s="1167"/>
      <c r="I29" s="1167"/>
      <c r="J29" s="1167"/>
    </row>
    <row r="30" spans="1:10" ht="63.75" x14ac:dyDescent="0.25">
      <c r="A30" s="421">
        <v>1</v>
      </c>
      <c r="B30" s="225" t="s">
        <v>24802</v>
      </c>
      <c r="C30" s="225" t="s">
        <v>539</v>
      </c>
      <c r="D30" s="233"/>
      <c r="E30" s="233">
        <v>5166.13</v>
      </c>
      <c r="F30" s="225" t="s">
        <v>24803</v>
      </c>
      <c r="G30" s="205" t="s">
        <v>24804</v>
      </c>
      <c r="H30" s="205" t="s">
        <v>24805</v>
      </c>
      <c r="I30" s="205"/>
      <c r="J30" s="402" t="s">
        <v>24806</v>
      </c>
    </row>
    <row r="31" spans="1:10" ht="140.25" x14ac:dyDescent="0.25">
      <c r="A31" s="421">
        <v>2</v>
      </c>
      <c r="B31" s="225" t="s">
        <v>24807</v>
      </c>
      <c r="C31" s="225" t="s">
        <v>539</v>
      </c>
      <c r="D31" s="233"/>
      <c r="E31" s="233">
        <v>2042.6</v>
      </c>
      <c r="F31" s="225" t="s">
        <v>24808</v>
      </c>
      <c r="G31" s="205" t="s">
        <v>24809</v>
      </c>
      <c r="H31" s="205" t="s">
        <v>24810</v>
      </c>
      <c r="I31" s="205"/>
      <c r="J31" s="402" t="s">
        <v>24811</v>
      </c>
    </row>
    <row r="32" spans="1:10" ht="242.25" x14ac:dyDescent="0.25">
      <c r="A32" s="421">
        <v>3</v>
      </c>
      <c r="B32" s="233" t="s">
        <v>24812</v>
      </c>
      <c r="C32" s="225" t="s">
        <v>539</v>
      </c>
      <c r="D32" s="233"/>
      <c r="E32" s="233">
        <v>5002</v>
      </c>
      <c r="F32" s="225" t="s">
        <v>24813</v>
      </c>
      <c r="G32" s="205" t="s">
        <v>24814</v>
      </c>
      <c r="H32" s="205" t="s">
        <v>24815</v>
      </c>
      <c r="I32" s="205"/>
      <c r="J32" s="402" t="s">
        <v>24816</v>
      </c>
    </row>
    <row r="33" spans="1:10" ht="38.25" x14ac:dyDescent="0.25">
      <c r="A33" s="421">
        <v>4</v>
      </c>
      <c r="B33" s="233" t="s">
        <v>24817</v>
      </c>
      <c r="C33" s="225" t="s">
        <v>539</v>
      </c>
      <c r="D33" s="233"/>
      <c r="E33" s="233">
        <v>465.5</v>
      </c>
      <c r="F33" s="225" t="s">
        <v>24818</v>
      </c>
      <c r="G33" s="205" t="s">
        <v>24819</v>
      </c>
      <c r="H33" s="205" t="s">
        <v>24820</v>
      </c>
      <c r="I33" s="205"/>
      <c r="J33" s="402" t="s">
        <v>24821</v>
      </c>
    </row>
    <row r="34" spans="1:10" ht="140.25" x14ac:dyDescent="0.25">
      <c r="A34" s="421">
        <v>5</v>
      </c>
      <c r="B34" s="233" t="s">
        <v>24822</v>
      </c>
      <c r="C34" s="225" t="s">
        <v>539</v>
      </c>
      <c r="D34" s="233"/>
      <c r="E34" s="233">
        <v>6623</v>
      </c>
      <c r="F34" s="225" t="s">
        <v>24823</v>
      </c>
      <c r="G34" s="205" t="s">
        <v>24824</v>
      </c>
      <c r="H34" s="205" t="s">
        <v>24825</v>
      </c>
      <c r="I34" s="205"/>
      <c r="J34" s="402" t="s">
        <v>24826</v>
      </c>
    </row>
    <row r="35" spans="1:10" ht="306" x14ac:dyDescent="0.25">
      <c r="A35" s="421">
        <v>6</v>
      </c>
      <c r="B35" s="233" t="s">
        <v>24827</v>
      </c>
      <c r="C35" s="225" t="s">
        <v>539</v>
      </c>
      <c r="D35" s="233"/>
      <c r="E35" s="233">
        <v>1104.5999999999999</v>
      </c>
      <c r="F35" s="205" t="s">
        <v>24828</v>
      </c>
      <c r="G35" s="205" t="s">
        <v>24829</v>
      </c>
      <c r="H35" s="205" t="s">
        <v>24830</v>
      </c>
      <c r="I35" s="205" t="s">
        <v>24831</v>
      </c>
      <c r="J35" s="402" t="s">
        <v>24832</v>
      </c>
    </row>
    <row r="36" spans="1:10" ht="229.5" x14ac:dyDescent="0.25">
      <c r="A36" s="421">
        <v>7</v>
      </c>
      <c r="B36" s="233" t="s">
        <v>24833</v>
      </c>
      <c r="C36" s="225" t="s">
        <v>539</v>
      </c>
      <c r="D36" s="233"/>
      <c r="E36" s="233">
        <v>140.5</v>
      </c>
      <c r="F36" s="205" t="s">
        <v>24834</v>
      </c>
      <c r="G36" s="205" t="s">
        <v>24835</v>
      </c>
      <c r="H36" s="205" t="s">
        <v>24836</v>
      </c>
      <c r="I36" s="205"/>
      <c r="J36" s="402" t="s">
        <v>24837</v>
      </c>
    </row>
    <row r="37" spans="1:10" ht="51" x14ac:dyDescent="0.25">
      <c r="A37" s="490"/>
      <c r="B37" s="206" t="s">
        <v>546</v>
      </c>
      <c r="C37" s="244">
        <v>7</v>
      </c>
      <c r="D37" s="244"/>
      <c r="E37" s="244">
        <f>SUM(E30:E36)</f>
        <v>20544.329999999998</v>
      </c>
      <c r="F37" s="206"/>
      <c r="G37" s="215"/>
      <c r="H37" s="215"/>
      <c r="I37" s="215"/>
      <c r="J37" s="164"/>
    </row>
    <row r="38" spans="1:10" ht="63.75" x14ac:dyDescent="0.25">
      <c r="A38" s="421">
        <v>1</v>
      </c>
      <c r="B38" s="233" t="s">
        <v>24838</v>
      </c>
      <c r="C38" s="233" t="s">
        <v>427</v>
      </c>
      <c r="D38" s="233" t="s">
        <v>24839</v>
      </c>
      <c r="E38" s="233">
        <v>1711</v>
      </c>
      <c r="F38" s="225" t="s">
        <v>24840</v>
      </c>
      <c r="G38" s="205" t="s">
        <v>24841</v>
      </c>
      <c r="H38" s="205" t="s">
        <v>24842</v>
      </c>
      <c r="I38" s="205" t="s">
        <v>24843</v>
      </c>
      <c r="J38" s="402" t="s">
        <v>24844</v>
      </c>
    </row>
    <row r="39" spans="1:10" ht="114.75" x14ac:dyDescent="0.25">
      <c r="A39" s="421">
        <v>2</v>
      </c>
      <c r="B39" s="233" t="s">
        <v>24845</v>
      </c>
      <c r="C39" s="233" t="s">
        <v>427</v>
      </c>
      <c r="D39" s="233" t="s">
        <v>24839</v>
      </c>
      <c r="E39" s="233">
        <v>1477.7</v>
      </c>
      <c r="F39" s="225" t="s">
        <v>24846</v>
      </c>
      <c r="G39" s="205" t="s">
        <v>24847</v>
      </c>
      <c r="H39" s="205" t="s">
        <v>24848</v>
      </c>
      <c r="I39" s="205" t="s">
        <v>24849</v>
      </c>
      <c r="J39" s="402" t="s">
        <v>24850</v>
      </c>
    </row>
    <row r="40" spans="1:10" ht="38.25" x14ac:dyDescent="0.25">
      <c r="A40" s="421">
        <v>3</v>
      </c>
      <c r="B40" s="233" t="s">
        <v>24851</v>
      </c>
      <c r="C40" s="233" t="s">
        <v>427</v>
      </c>
      <c r="D40" s="233" t="s">
        <v>24839</v>
      </c>
      <c r="E40" s="233">
        <v>209.2</v>
      </c>
      <c r="F40" s="225" t="s">
        <v>24852</v>
      </c>
      <c r="G40" s="205" t="s">
        <v>24853</v>
      </c>
      <c r="H40" s="205" t="s">
        <v>24854</v>
      </c>
      <c r="I40" s="205"/>
      <c r="J40" s="402" t="s">
        <v>24855</v>
      </c>
    </row>
    <row r="41" spans="1:10" ht="127.5" x14ac:dyDescent="0.25">
      <c r="A41" s="421">
        <v>4</v>
      </c>
      <c r="B41" s="233" t="s">
        <v>24856</v>
      </c>
      <c r="C41" s="233" t="s">
        <v>427</v>
      </c>
      <c r="D41" s="233" t="s">
        <v>24839</v>
      </c>
      <c r="E41" s="233">
        <v>203.1</v>
      </c>
      <c r="F41" s="225" t="s">
        <v>24857</v>
      </c>
      <c r="G41" s="205" t="s">
        <v>24858</v>
      </c>
      <c r="H41" s="205" t="s">
        <v>24859</v>
      </c>
      <c r="I41" s="205"/>
      <c r="J41" s="402" t="s">
        <v>24860</v>
      </c>
    </row>
    <row r="42" spans="1:10" ht="76.5" x14ac:dyDescent="0.25">
      <c r="A42" s="421">
        <v>5</v>
      </c>
      <c r="B42" s="233" t="s">
        <v>24861</v>
      </c>
      <c r="C42" s="233" t="s">
        <v>427</v>
      </c>
      <c r="D42" s="233" t="s">
        <v>24839</v>
      </c>
      <c r="E42" s="233">
        <v>501</v>
      </c>
      <c r="F42" s="225" t="s">
        <v>24862</v>
      </c>
      <c r="G42" s="205" t="s">
        <v>24863</v>
      </c>
      <c r="H42" s="205" t="s">
        <v>24864</v>
      </c>
      <c r="I42" s="205"/>
      <c r="J42" s="402" t="s">
        <v>24865</v>
      </c>
    </row>
    <row r="43" spans="1:10" ht="63.75" x14ac:dyDescent="0.25">
      <c r="A43" s="421">
        <v>6</v>
      </c>
      <c r="B43" s="233" t="s">
        <v>24866</v>
      </c>
      <c r="C43" s="233" t="s">
        <v>427</v>
      </c>
      <c r="D43" s="233" t="s">
        <v>24839</v>
      </c>
      <c r="E43" s="233">
        <v>2531</v>
      </c>
      <c r="F43" s="225" t="s">
        <v>24867</v>
      </c>
      <c r="G43" s="205" t="s">
        <v>24868</v>
      </c>
      <c r="H43" s="205" t="s">
        <v>24864</v>
      </c>
      <c r="I43" s="205"/>
      <c r="J43" s="402" t="s">
        <v>24869</v>
      </c>
    </row>
    <row r="44" spans="1:10" ht="114.75" x14ac:dyDescent="0.25">
      <c r="A44" s="421">
        <v>7</v>
      </c>
      <c r="B44" s="233" t="s">
        <v>24870</v>
      </c>
      <c r="C44" s="233" t="s">
        <v>427</v>
      </c>
      <c r="D44" s="233" t="s">
        <v>24839</v>
      </c>
      <c r="E44" s="233">
        <v>9092</v>
      </c>
      <c r="F44" s="225" t="s">
        <v>24871</v>
      </c>
      <c r="G44" s="205" t="s">
        <v>24872</v>
      </c>
      <c r="H44" s="205" t="s">
        <v>24873</v>
      </c>
      <c r="I44" s="205" t="s">
        <v>24874</v>
      </c>
      <c r="J44" s="402" t="s">
        <v>24875</v>
      </c>
    </row>
    <row r="45" spans="1:10" ht="38.25" x14ac:dyDescent="0.25">
      <c r="A45" s="421">
        <v>8</v>
      </c>
      <c r="B45" s="233" t="s">
        <v>24876</v>
      </c>
      <c r="C45" s="233" t="s">
        <v>427</v>
      </c>
      <c r="D45" s="233" t="s">
        <v>24877</v>
      </c>
      <c r="E45" s="233">
        <v>108.5</v>
      </c>
      <c r="F45" s="225" t="s">
        <v>24878</v>
      </c>
      <c r="G45" s="205" t="s">
        <v>24879</v>
      </c>
      <c r="H45" s="205" t="s">
        <v>2768</v>
      </c>
      <c r="I45" s="205"/>
      <c r="J45" s="402" t="s">
        <v>24880</v>
      </c>
    </row>
    <row r="46" spans="1:10" ht="25.5" x14ac:dyDescent="0.25">
      <c r="A46" s="421">
        <v>9</v>
      </c>
      <c r="B46" s="233" t="s">
        <v>24881</v>
      </c>
      <c r="C46" s="233" t="s">
        <v>427</v>
      </c>
      <c r="D46" s="233" t="s">
        <v>24877</v>
      </c>
      <c r="E46" s="233">
        <v>124.77</v>
      </c>
      <c r="F46" s="225" t="s">
        <v>24882</v>
      </c>
      <c r="G46" s="205" t="s">
        <v>24883</v>
      </c>
      <c r="H46" s="205" t="s">
        <v>24884</v>
      </c>
      <c r="I46" s="205"/>
      <c r="J46" s="402" t="s">
        <v>24885</v>
      </c>
    </row>
    <row r="47" spans="1:10" ht="89.25" x14ac:dyDescent="0.25">
      <c r="A47" s="421">
        <v>10</v>
      </c>
      <c r="B47" s="233" t="s">
        <v>24886</v>
      </c>
      <c r="C47" s="233" t="s">
        <v>427</v>
      </c>
      <c r="D47" s="233" t="s">
        <v>24877</v>
      </c>
      <c r="E47" s="233">
        <v>5298.8</v>
      </c>
      <c r="F47" s="225" t="s">
        <v>24887</v>
      </c>
      <c r="G47" s="205" t="s">
        <v>24888</v>
      </c>
      <c r="H47" s="205" t="s">
        <v>24889</v>
      </c>
      <c r="I47" s="205" t="s">
        <v>24890</v>
      </c>
      <c r="J47" s="402" t="s">
        <v>24891</v>
      </c>
    </row>
    <row r="48" spans="1:10" ht="178.5" x14ac:dyDescent="0.25">
      <c r="A48" s="421">
        <v>11</v>
      </c>
      <c r="B48" s="755" t="s">
        <v>24892</v>
      </c>
      <c r="C48" s="233" t="s">
        <v>427</v>
      </c>
      <c r="D48" s="233" t="s">
        <v>24839</v>
      </c>
      <c r="E48" s="233">
        <v>2257.1</v>
      </c>
      <c r="F48" s="225" t="s">
        <v>24893</v>
      </c>
      <c r="G48" s="205" t="s">
        <v>24894</v>
      </c>
      <c r="H48" s="205" t="s">
        <v>24889</v>
      </c>
      <c r="I48" s="205" t="s">
        <v>24890</v>
      </c>
      <c r="J48" s="402" t="s">
        <v>24895</v>
      </c>
    </row>
    <row r="49" spans="1:13" s="872" customFormat="1" ht="117" customHeight="1" x14ac:dyDescent="0.25">
      <c r="A49" s="421">
        <v>12</v>
      </c>
      <c r="B49" s="233" t="s">
        <v>24896</v>
      </c>
      <c r="C49" s="233" t="s">
        <v>427</v>
      </c>
      <c r="D49" s="233" t="s">
        <v>24839</v>
      </c>
      <c r="E49" s="233">
        <v>2163.3000000000002</v>
      </c>
      <c r="F49" s="225" t="s">
        <v>24897</v>
      </c>
      <c r="G49" s="205" t="s">
        <v>24898</v>
      </c>
      <c r="H49" s="205" t="s">
        <v>24889</v>
      </c>
      <c r="I49" s="205" t="s">
        <v>24890</v>
      </c>
      <c r="J49" s="402" t="s">
        <v>24899</v>
      </c>
      <c r="K49" s="423"/>
      <c r="L49" s="423"/>
      <c r="M49" s="423"/>
    </row>
    <row r="50" spans="1:13" ht="25.5" x14ac:dyDescent="0.25">
      <c r="A50" s="421">
        <v>13</v>
      </c>
      <c r="B50" s="233" t="s">
        <v>24900</v>
      </c>
      <c r="C50" s="233" t="s">
        <v>427</v>
      </c>
      <c r="D50" s="233" t="s">
        <v>24839</v>
      </c>
      <c r="E50" s="233">
        <v>365.7</v>
      </c>
      <c r="F50" s="225" t="s">
        <v>24901</v>
      </c>
      <c r="G50" s="205" t="s">
        <v>24902</v>
      </c>
      <c r="H50" s="205" t="s">
        <v>24903</v>
      </c>
      <c r="I50" s="205"/>
      <c r="J50" s="402" t="s">
        <v>24869</v>
      </c>
    </row>
    <row r="51" spans="1:13" ht="102" x14ac:dyDescent="0.25">
      <c r="A51" s="421">
        <v>14</v>
      </c>
      <c r="B51" s="225" t="s">
        <v>24904</v>
      </c>
      <c r="C51" s="233" t="s">
        <v>427</v>
      </c>
      <c r="D51" s="233" t="s">
        <v>24839</v>
      </c>
      <c r="E51" s="225">
        <v>285.60000000000002</v>
      </c>
      <c r="F51" s="228" t="s">
        <v>24905</v>
      </c>
      <c r="G51" s="205" t="s">
        <v>24906</v>
      </c>
      <c r="H51" s="205" t="s">
        <v>24907</v>
      </c>
      <c r="I51" s="205"/>
      <c r="J51" s="873" t="s">
        <v>24908</v>
      </c>
    </row>
    <row r="52" spans="1:13" ht="25.5" x14ac:dyDescent="0.25">
      <c r="A52" s="495"/>
      <c r="B52" s="208" t="s">
        <v>452</v>
      </c>
      <c r="C52" s="468">
        <v>14</v>
      </c>
      <c r="D52" s="468"/>
      <c r="E52" s="468">
        <f>SUM(E38:E51)</f>
        <v>26328.769999999997</v>
      </c>
      <c r="F52" s="208"/>
      <c r="G52" s="211"/>
      <c r="H52" s="211"/>
      <c r="I52" s="211"/>
      <c r="J52" s="166"/>
    </row>
    <row r="53" spans="1:13" ht="51" x14ac:dyDescent="0.25">
      <c r="A53" s="421">
        <v>15</v>
      </c>
      <c r="B53" s="233" t="s">
        <v>24909</v>
      </c>
      <c r="C53" s="233" t="s">
        <v>427</v>
      </c>
      <c r="D53" s="233" t="s">
        <v>454</v>
      </c>
      <c r="E53" s="233">
        <v>58</v>
      </c>
      <c r="F53" s="225" t="s">
        <v>24910</v>
      </c>
      <c r="G53" s="205" t="s">
        <v>24911</v>
      </c>
      <c r="H53" s="205" t="s">
        <v>24864</v>
      </c>
      <c r="I53" s="205"/>
      <c r="J53" s="402" t="s">
        <v>24875</v>
      </c>
    </row>
    <row r="54" spans="1:13" ht="89.25" x14ac:dyDescent="0.25">
      <c r="A54" s="421">
        <v>16</v>
      </c>
      <c r="B54" s="233" t="s">
        <v>24912</v>
      </c>
      <c r="C54" s="233" t="s">
        <v>427</v>
      </c>
      <c r="D54" s="233" t="s">
        <v>454</v>
      </c>
      <c r="E54" s="233">
        <v>347.4</v>
      </c>
      <c r="F54" s="225" t="s">
        <v>24913</v>
      </c>
      <c r="G54" s="205" t="s">
        <v>24914</v>
      </c>
      <c r="H54" s="205" t="s">
        <v>24864</v>
      </c>
      <c r="I54" s="205"/>
      <c r="J54" s="402" t="s">
        <v>24885</v>
      </c>
    </row>
    <row r="55" spans="1:13" ht="76.5" x14ac:dyDescent="0.25">
      <c r="A55" s="421">
        <v>17</v>
      </c>
      <c r="B55" s="233" t="s">
        <v>24915</v>
      </c>
      <c r="C55" s="233" t="s">
        <v>427</v>
      </c>
      <c r="D55" s="233" t="s">
        <v>454</v>
      </c>
      <c r="E55" s="233">
        <v>50.5</v>
      </c>
      <c r="F55" s="225" t="s">
        <v>24916</v>
      </c>
      <c r="G55" s="205" t="s">
        <v>24917</v>
      </c>
      <c r="H55" s="205" t="s">
        <v>24918</v>
      </c>
      <c r="I55" s="205" t="s">
        <v>24919</v>
      </c>
      <c r="J55" s="402" t="s">
        <v>24920</v>
      </c>
    </row>
    <row r="56" spans="1:13" ht="144" customHeight="1" x14ac:dyDescent="0.25">
      <c r="A56" s="421">
        <v>18</v>
      </c>
      <c r="B56" s="233" t="s">
        <v>24921</v>
      </c>
      <c r="C56" s="233" t="s">
        <v>427</v>
      </c>
      <c r="D56" s="233" t="s">
        <v>454</v>
      </c>
      <c r="E56" s="233">
        <v>27.3</v>
      </c>
      <c r="F56" s="225" t="s">
        <v>24922</v>
      </c>
      <c r="G56" s="205" t="s">
        <v>24923</v>
      </c>
      <c r="H56" s="205" t="s">
        <v>24924</v>
      </c>
      <c r="I56" s="205" t="s">
        <v>24925</v>
      </c>
      <c r="J56" s="402" t="s">
        <v>24875</v>
      </c>
    </row>
    <row r="57" spans="1:13" ht="140.25" customHeight="1" x14ac:dyDescent="0.25">
      <c r="A57" s="421">
        <v>19</v>
      </c>
      <c r="B57" s="233" t="s">
        <v>24926</v>
      </c>
      <c r="C57" s="233" t="s">
        <v>427</v>
      </c>
      <c r="D57" s="233" t="s">
        <v>454</v>
      </c>
      <c r="E57" s="233">
        <v>104.9</v>
      </c>
      <c r="F57" s="225" t="s">
        <v>24927</v>
      </c>
      <c r="G57" s="205" t="s">
        <v>24928</v>
      </c>
      <c r="H57" s="205" t="s">
        <v>24924</v>
      </c>
      <c r="I57" s="205" t="s">
        <v>24925</v>
      </c>
      <c r="J57" s="402" t="s">
        <v>24875</v>
      </c>
    </row>
    <row r="58" spans="1:13" ht="145.5" customHeight="1" x14ac:dyDescent="0.25">
      <c r="A58" s="421">
        <v>20</v>
      </c>
      <c r="B58" s="233" t="s">
        <v>24929</v>
      </c>
      <c r="C58" s="233" t="s">
        <v>427</v>
      </c>
      <c r="D58" s="233" t="s">
        <v>454</v>
      </c>
      <c r="E58" s="233">
        <v>1389</v>
      </c>
      <c r="F58" s="225" t="s">
        <v>24930</v>
      </c>
      <c r="G58" s="205" t="s">
        <v>24931</v>
      </c>
      <c r="H58" s="205" t="s">
        <v>24924</v>
      </c>
      <c r="I58" s="205" t="s">
        <v>24925</v>
      </c>
      <c r="J58" s="402" t="s">
        <v>24850</v>
      </c>
    </row>
    <row r="59" spans="1:13" ht="89.25" x14ac:dyDescent="0.25">
      <c r="A59" s="421">
        <v>21</v>
      </c>
      <c r="B59" s="233" t="s">
        <v>24932</v>
      </c>
      <c r="C59" s="233" t="s">
        <v>427</v>
      </c>
      <c r="D59" s="233" t="s">
        <v>454</v>
      </c>
      <c r="E59" s="233">
        <v>699</v>
      </c>
      <c r="F59" s="225" t="s">
        <v>24933</v>
      </c>
      <c r="G59" s="205" t="s">
        <v>24934</v>
      </c>
      <c r="H59" s="205" t="s">
        <v>24935</v>
      </c>
      <c r="I59" s="205" t="s">
        <v>24936</v>
      </c>
      <c r="J59" s="402" t="s">
        <v>24937</v>
      </c>
    </row>
    <row r="60" spans="1:13" ht="84" customHeight="1" x14ac:dyDescent="0.25">
      <c r="A60" s="421">
        <v>22</v>
      </c>
      <c r="B60" s="233" t="s">
        <v>24938</v>
      </c>
      <c r="C60" s="233" t="s">
        <v>427</v>
      </c>
      <c r="D60" s="233" t="s">
        <v>454</v>
      </c>
      <c r="E60" s="233">
        <v>455</v>
      </c>
      <c r="F60" s="225" t="s">
        <v>24939</v>
      </c>
      <c r="G60" s="205" t="s">
        <v>24940</v>
      </c>
      <c r="H60" s="205" t="s">
        <v>24889</v>
      </c>
      <c r="I60" s="205" t="s">
        <v>24890</v>
      </c>
      <c r="J60" s="402" t="s">
        <v>24941</v>
      </c>
    </row>
    <row r="61" spans="1:13" ht="25.5" x14ac:dyDescent="0.25">
      <c r="A61" s="421">
        <v>23</v>
      </c>
      <c r="B61" s="233" t="s">
        <v>24942</v>
      </c>
      <c r="C61" s="233" t="s">
        <v>427</v>
      </c>
      <c r="D61" s="233" t="s">
        <v>454</v>
      </c>
      <c r="E61" s="233">
        <v>76</v>
      </c>
      <c r="F61" s="225" t="s">
        <v>24943</v>
      </c>
      <c r="G61" s="205" t="s">
        <v>24944</v>
      </c>
      <c r="H61" s="205" t="s">
        <v>24945</v>
      </c>
      <c r="I61" s="205"/>
      <c r="J61" s="402" t="s">
        <v>24946</v>
      </c>
    </row>
    <row r="62" spans="1:13" x14ac:dyDescent="0.25">
      <c r="A62" s="495"/>
      <c r="B62" s="468" t="s">
        <v>460</v>
      </c>
      <c r="C62" s="468">
        <v>9</v>
      </c>
      <c r="D62" s="468"/>
      <c r="E62" s="468">
        <f>SUM(E53:E61)</f>
        <v>3207.1</v>
      </c>
      <c r="F62" s="208"/>
      <c r="G62" s="211"/>
      <c r="H62" s="211"/>
      <c r="I62" s="211"/>
      <c r="J62" s="166"/>
    </row>
    <row r="63" spans="1:13" ht="105" customHeight="1" x14ac:dyDescent="0.25">
      <c r="A63" s="421">
        <v>24</v>
      </c>
      <c r="B63" s="233" t="s">
        <v>24947</v>
      </c>
      <c r="C63" s="233" t="s">
        <v>427</v>
      </c>
      <c r="D63" s="233" t="s">
        <v>694</v>
      </c>
      <c r="E63" s="233">
        <v>2</v>
      </c>
      <c r="F63" s="225" t="s">
        <v>24948</v>
      </c>
      <c r="G63" s="205" t="s">
        <v>24949</v>
      </c>
      <c r="H63" s="205" t="s">
        <v>24842</v>
      </c>
      <c r="I63" s="205" t="s">
        <v>24950</v>
      </c>
      <c r="J63" s="402" t="s">
        <v>24875</v>
      </c>
    </row>
    <row r="64" spans="1:13" ht="104.25" customHeight="1" x14ac:dyDescent="0.25">
      <c r="A64" s="421">
        <v>25</v>
      </c>
      <c r="B64" s="233" t="s">
        <v>24951</v>
      </c>
      <c r="C64" s="233" t="s">
        <v>427</v>
      </c>
      <c r="D64" s="233" t="s">
        <v>694</v>
      </c>
      <c r="E64" s="233">
        <v>2.9</v>
      </c>
      <c r="F64" s="225" t="s">
        <v>24952</v>
      </c>
      <c r="G64" s="205" t="s">
        <v>24953</v>
      </c>
      <c r="H64" s="205" t="s">
        <v>24954</v>
      </c>
      <c r="I64" s="205" t="s">
        <v>24955</v>
      </c>
      <c r="J64" s="402" t="s">
        <v>24956</v>
      </c>
    </row>
    <row r="65" spans="1:10" ht="76.5" x14ac:dyDescent="0.25">
      <c r="A65" s="421">
        <v>26</v>
      </c>
      <c r="B65" s="233" t="s">
        <v>24957</v>
      </c>
      <c r="C65" s="233" t="s">
        <v>427</v>
      </c>
      <c r="D65" s="233" t="s">
        <v>694</v>
      </c>
      <c r="E65" s="233">
        <v>1</v>
      </c>
      <c r="F65" s="225" t="s">
        <v>24958</v>
      </c>
      <c r="G65" s="205" t="s">
        <v>24959</v>
      </c>
      <c r="H65" s="205" t="s">
        <v>24842</v>
      </c>
      <c r="I65" s="205" t="s">
        <v>24960</v>
      </c>
      <c r="J65" s="402" t="s">
        <v>24875</v>
      </c>
    </row>
    <row r="66" spans="1:10" ht="25.5" x14ac:dyDescent="0.25">
      <c r="A66" s="421">
        <v>27</v>
      </c>
      <c r="B66" s="233" t="s">
        <v>24961</v>
      </c>
      <c r="C66" s="233" t="s">
        <v>427</v>
      </c>
      <c r="D66" s="233" t="s">
        <v>694</v>
      </c>
      <c r="E66" s="233">
        <v>3</v>
      </c>
      <c r="F66" s="225" t="s">
        <v>24962</v>
      </c>
      <c r="G66" s="205" t="s">
        <v>24963</v>
      </c>
      <c r="H66" s="205" t="s">
        <v>10907</v>
      </c>
      <c r="I66" s="205"/>
      <c r="J66" s="402" t="s">
        <v>24964</v>
      </c>
    </row>
    <row r="67" spans="1:10" ht="38.25" x14ac:dyDescent="0.25">
      <c r="A67" s="421">
        <v>28</v>
      </c>
      <c r="B67" s="233" t="s">
        <v>24965</v>
      </c>
      <c r="C67" s="233" t="s">
        <v>427</v>
      </c>
      <c r="D67" s="233" t="s">
        <v>694</v>
      </c>
      <c r="E67" s="233">
        <v>36.6</v>
      </c>
      <c r="F67" s="225" t="s">
        <v>24966</v>
      </c>
      <c r="G67" s="205" t="s">
        <v>24967</v>
      </c>
      <c r="H67" s="205" t="s">
        <v>24968</v>
      </c>
      <c r="I67" s="205"/>
      <c r="J67" s="402" t="s">
        <v>24855</v>
      </c>
    </row>
    <row r="68" spans="1:10" ht="25.5" x14ac:dyDescent="0.25">
      <c r="A68" s="421">
        <v>29</v>
      </c>
      <c r="B68" s="233" t="s">
        <v>24969</v>
      </c>
      <c r="C68" s="233" t="s">
        <v>427</v>
      </c>
      <c r="D68" s="233" t="s">
        <v>694</v>
      </c>
      <c r="E68" s="233">
        <v>20.5</v>
      </c>
      <c r="F68" s="225" t="s">
        <v>24970</v>
      </c>
      <c r="G68" s="205" t="s">
        <v>24971</v>
      </c>
      <c r="H68" s="205" t="s">
        <v>24972</v>
      </c>
      <c r="I68" s="205"/>
      <c r="J68" s="402" t="s">
        <v>24855</v>
      </c>
    </row>
    <row r="69" spans="1:10" ht="25.5" x14ac:dyDescent="0.25">
      <c r="A69" s="421">
        <v>30</v>
      </c>
      <c r="B69" s="233" t="s">
        <v>24973</v>
      </c>
      <c r="C69" s="233" t="s">
        <v>427</v>
      </c>
      <c r="D69" s="233" t="s">
        <v>694</v>
      </c>
      <c r="E69" s="233">
        <v>8.8000000000000007</v>
      </c>
      <c r="F69" s="225" t="s">
        <v>24974</v>
      </c>
      <c r="G69" s="205" t="s">
        <v>24975</v>
      </c>
      <c r="H69" s="205" t="s">
        <v>24976</v>
      </c>
      <c r="I69" s="205"/>
      <c r="J69" s="402" t="s">
        <v>24977</v>
      </c>
    </row>
    <row r="70" spans="1:10" ht="38.25" x14ac:dyDescent="0.25">
      <c r="A70" s="421">
        <v>31</v>
      </c>
      <c r="B70" s="233" t="s">
        <v>24978</v>
      </c>
      <c r="C70" s="233" t="s">
        <v>427</v>
      </c>
      <c r="D70" s="233" t="s">
        <v>694</v>
      </c>
      <c r="E70" s="233">
        <v>99.1</v>
      </c>
      <c r="F70" s="225" t="s">
        <v>24979</v>
      </c>
      <c r="G70" s="205" t="s">
        <v>24980</v>
      </c>
      <c r="H70" s="205" t="s">
        <v>24981</v>
      </c>
      <c r="I70" s="205"/>
      <c r="J70" s="402" t="s">
        <v>24982</v>
      </c>
    </row>
    <row r="71" spans="1:10" ht="76.5" x14ac:dyDescent="0.25">
      <c r="A71" s="421">
        <v>32</v>
      </c>
      <c r="B71" s="233" t="s">
        <v>24983</v>
      </c>
      <c r="C71" s="233" t="s">
        <v>427</v>
      </c>
      <c r="D71" s="233" t="s">
        <v>694</v>
      </c>
      <c r="E71" s="233">
        <v>134</v>
      </c>
      <c r="F71" s="225" t="s">
        <v>24984</v>
      </c>
      <c r="G71" s="205" t="s">
        <v>24985</v>
      </c>
      <c r="H71" s="205" t="s">
        <v>24935</v>
      </c>
      <c r="I71" s="205" t="s">
        <v>24936</v>
      </c>
      <c r="J71" s="402" t="s">
        <v>24875</v>
      </c>
    </row>
    <row r="72" spans="1:10" ht="76.5" x14ac:dyDescent="0.25">
      <c r="A72" s="421">
        <v>33</v>
      </c>
      <c r="B72" s="233" t="s">
        <v>24986</v>
      </c>
      <c r="C72" s="233" t="s">
        <v>427</v>
      </c>
      <c r="D72" s="233" t="s">
        <v>694</v>
      </c>
      <c r="E72" s="233">
        <v>146</v>
      </c>
      <c r="F72" s="225" t="s">
        <v>24987</v>
      </c>
      <c r="G72" s="205" t="s">
        <v>24988</v>
      </c>
      <c r="H72" s="205" t="s">
        <v>24935</v>
      </c>
      <c r="I72" s="205" t="s">
        <v>24936</v>
      </c>
      <c r="J72" s="402" t="s">
        <v>24875</v>
      </c>
    </row>
    <row r="73" spans="1:10" ht="38.25" x14ac:dyDescent="0.25">
      <c r="A73" s="421">
        <v>34</v>
      </c>
      <c r="B73" s="233" t="s">
        <v>24989</v>
      </c>
      <c r="C73" s="233" t="s">
        <v>427</v>
      </c>
      <c r="D73" s="233" t="s">
        <v>694</v>
      </c>
      <c r="E73" s="233">
        <v>18</v>
      </c>
      <c r="F73" s="225" t="s">
        <v>24990</v>
      </c>
      <c r="G73" s="205" t="s">
        <v>24991</v>
      </c>
      <c r="H73" s="205" t="s">
        <v>24992</v>
      </c>
      <c r="I73" s="205"/>
      <c r="J73" s="402" t="s">
        <v>24875</v>
      </c>
    </row>
    <row r="74" spans="1:10" ht="38.25" x14ac:dyDescent="0.25">
      <c r="A74" s="421">
        <v>35</v>
      </c>
      <c r="B74" s="233" t="s">
        <v>24993</v>
      </c>
      <c r="C74" s="233" t="s">
        <v>427</v>
      </c>
      <c r="D74" s="233" t="s">
        <v>694</v>
      </c>
      <c r="E74" s="233">
        <v>167.8</v>
      </c>
      <c r="F74" s="225" t="s">
        <v>24994</v>
      </c>
      <c r="G74" s="205" t="s">
        <v>24995</v>
      </c>
      <c r="H74" s="205" t="s">
        <v>24996</v>
      </c>
      <c r="I74" s="205"/>
      <c r="J74" s="402" t="s">
        <v>24855</v>
      </c>
    </row>
    <row r="75" spans="1:10" ht="38.25" x14ac:dyDescent="0.25">
      <c r="A75" s="421">
        <v>36</v>
      </c>
      <c r="B75" s="233" t="s">
        <v>24997</v>
      </c>
      <c r="C75" s="233" t="s">
        <v>427</v>
      </c>
      <c r="D75" s="233" t="s">
        <v>694</v>
      </c>
      <c r="E75" s="233">
        <v>38.700000000000003</v>
      </c>
      <c r="F75" s="225" t="s">
        <v>24994</v>
      </c>
      <c r="G75" s="205" t="s">
        <v>24998</v>
      </c>
      <c r="H75" s="205" t="s">
        <v>24999</v>
      </c>
      <c r="I75" s="205"/>
      <c r="J75" s="402" t="s">
        <v>24855</v>
      </c>
    </row>
    <row r="76" spans="1:10" ht="38.25" x14ac:dyDescent="0.25">
      <c r="A76" s="421">
        <v>37</v>
      </c>
      <c r="B76" s="233" t="s">
        <v>14281</v>
      </c>
      <c r="C76" s="233" t="s">
        <v>427</v>
      </c>
      <c r="D76" s="233" t="s">
        <v>694</v>
      </c>
      <c r="E76" s="233">
        <v>20</v>
      </c>
      <c r="F76" s="225" t="s">
        <v>25000</v>
      </c>
      <c r="G76" s="205" t="s">
        <v>25001</v>
      </c>
      <c r="H76" s="205" t="s">
        <v>25002</v>
      </c>
      <c r="I76" s="205"/>
      <c r="J76" s="402" t="s">
        <v>25003</v>
      </c>
    </row>
    <row r="77" spans="1:10" ht="38.25" x14ac:dyDescent="0.25">
      <c r="A77" s="421">
        <v>38</v>
      </c>
      <c r="B77" s="233" t="s">
        <v>25004</v>
      </c>
      <c r="C77" s="233" t="s">
        <v>427</v>
      </c>
      <c r="D77" s="233" t="s">
        <v>694</v>
      </c>
      <c r="E77" s="233">
        <v>36.9</v>
      </c>
      <c r="F77" s="225" t="s">
        <v>25005</v>
      </c>
      <c r="G77" s="205" t="s">
        <v>25006</v>
      </c>
      <c r="H77" s="205" t="s">
        <v>25007</v>
      </c>
      <c r="I77" s="205"/>
      <c r="J77" s="402" t="s">
        <v>24875</v>
      </c>
    </row>
    <row r="78" spans="1:10" ht="38.25" x14ac:dyDescent="0.25">
      <c r="A78" s="421">
        <v>39</v>
      </c>
      <c r="B78" s="233" t="s">
        <v>25008</v>
      </c>
      <c r="C78" s="233" t="s">
        <v>427</v>
      </c>
      <c r="D78" s="233" t="s">
        <v>694</v>
      </c>
      <c r="E78" s="233">
        <v>49.8</v>
      </c>
      <c r="F78" s="225" t="s">
        <v>25009</v>
      </c>
      <c r="G78" s="205" t="s">
        <v>25010</v>
      </c>
      <c r="H78" s="205" t="s">
        <v>25011</v>
      </c>
      <c r="I78" s="205"/>
      <c r="J78" s="402" t="s">
        <v>24875</v>
      </c>
    </row>
    <row r="79" spans="1:10" ht="38.25" x14ac:dyDescent="0.25">
      <c r="A79" s="421">
        <v>40</v>
      </c>
      <c r="B79" s="233" t="s">
        <v>25012</v>
      </c>
      <c r="C79" s="233" t="s">
        <v>427</v>
      </c>
      <c r="D79" s="233" t="s">
        <v>694</v>
      </c>
      <c r="E79" s="233">
        <v>29.1</v>
      </c>
      <c r="F79" s="225" t="s">
        <v>25013</v>
      </c>
      <c r="G79" s="205" t="s">
        <v>25014</v>
      </c>
      <c r="H79" s="205" t="s">
        <v>25007</v>
      </c>
      <c r="I79" s="205"/>
      <c r="J79" s="402" t="s">
        <v>24875</v>
      </c>
    </row>
    <row r="80" spans="1:10" ht="38.25" x14ac:dyDescent="0.25">
      <c r="A80" s="421">
        <v>41</v>
      </c>
      <c r="B80" s="233" t="s">
        <v>25015</v>
      </c>
      <c r="C80" s="233" t="s">
        <v>427</v>
      </c>
      <c r="D80" s="233" t="s">
        <v>694</v>
      </c>
      <c r="E80" s="233">
        <v>94.5</v>
      </c>
      <c r="F80" s="225" t="s">
        <v>25016</v>
      </c>
      <c r="G80" s="205" t="s">
        <v>25017</v>
      </c>
      <c r="H80" s="205" t="s">
        <v>25018</v>
      </c>
      <c r="I80" s="205"/>
      <c r="J80" s="402" t="s">
        <v>24855</v>
      </c>
    </row>
    <row r="81" spans="1:13" ht="38.25" x14ac:dyDescent="0.25">
      <c r="A81" s="421">
        <v>42</v>
      </c>
      <c r="B81" s="233" t="s">
        <v>25019</v>
      </c>
      <c r="C81" s="233" t="s">
        <v>427</v>
      </c>
      <c r="D81" s="233" t="s">
        <v>694</v>
      </c>
      <c r="E81" s="233">
        <v>25</v>
      </c>
      <c r="F81" s="225" t="s">
        <v>25020</v>
      </c>
      <c r="G81" s="205" t="s">
        <v>25021</v>
      </c>
      <c r="H81" s="205" t="s">
        <v>24992</v>
      </c>
      <c r="I81" s="205"/>
      <c r="J81" s="402" t="s">
        <v>25022</v>
      </c>
    </row>
    <row r="82" spans="1:13" s="874" customFormat="1" ht="57" customHeight="1" x14ac:dyDescent="0.25">
      <c r="A82" s="421">
        <v>43</v>
      </c>
      <c r="B82" s="233" t="s">
        <v>25023</v>
      </c>
      <c r="C82" s="233" t="s">
        <v>427</v>
      </c>
      <c r="D82" s="233" t="s">
        <v>694</v>
      </c>
      <c r="E82" s="233">
        <v>44</v>
      </c>
      <c r="F82" s="225" t="s">
        <v>25024</v>
      </c>
      <c r="G82" s="205" t="s">
        <v>25025</v>
      </c>
      <c r="H82" s="205" t="s">
        <v>24992</v>
      </c>
      <c r="I82" s="205"/>
      <c r="J82" s="402" t="s">
        <v>24875</v>
      </c>
      <c r="K82" s="423"/>
      <c r="L82" s="423"/>
      <c r="M82" s="423"/>
    </row>
    <row r="83" spans="1:13" ht="51" x14ac:dyDescent="0.25">
      <c r="A83" s="421">
        <v>44</v>
      </c>
      <c r="B83" s="233" t="s">
        <v>25026</v>
      </c>
      <c r="C83" s="233" t="s">
        <v>427</v>
      </c>
      <c r="D83" s="233" t="s">
        <v>694</v>
      </c>
      <c r="E83" s="233">
        <v>68</v>
      </c>
      <c r="F83" s="225" t="s">
        <v>25027</v>
      </c>
      <c r="G83" s="205" t="s">
        <v>25028</v>
      </c>
      <c r="H83" s="205" t="s">
        <v>24992</v>
      </c>
      <c r="I83" s="205"/>
      <c r="J83" s="402" t="s">
        <v>24875</v>
      </c>
    </row>
    <row r="84" spans="1:13" ht="38.25" x14ac:dyDescent="0.25">
      <c r="A84" s="421">
        <v>45</v>
      </c>
      <c r="B84" s="233" t="s">
        <v>25029</v>
      </c>
      <c r="C84" s="233" t="s">
        <v>427</v>
      </c>
      <c r="D84" s="233" t="s">
        <v>694</v>
      </c>
      <c r="E84" s="233">
        <v>315.89999999999998</v>
      </c>
      <c r="F84" s="225" t="s">
        <v>25030</v>
      </c>
      <c r="G84" s="205" t="s">
        <v>25031</v>
      </c>
      <c r="H84" s="205" t="s">
        <v>25011</v>
      </c>
      <c r="I84" s="205"/>
      <c r="J84" s="402" t="s">
        <v>24982</v>
      </c>
    </row>
    <row r="85" spans="1:13" ht="38.25" x14ac:dyDescent="0.25">
      <c r="A85" s="421">
        <v>46</v>
      </c>
      <c r="B85" s="233" t="s">
        <v>25032</v>
      </c>
      <c r="C85" s="233" t="s">
        <v>427</v>
      </c>
      <c r="D85" s="233" t="s">
        <v>694</v>
      </c>
      <c r="E85" s="233">
        <v>36</v>
      </c>
      <c r="F85" s="225" t="s">
        <v>25033</v>
      </c>
      <c r="G85" s="205" t="s">
        <v>25034</v>
      </c>
      <c r="H85" s="205" t="s">
        <v>25035</v>
      </c>
      <c r="I85" s="205"/>
      <c r="J85" s="402" t="s">
        <v>24920</v>
      </c>
    </row>
    <row r="86" spans="1:13" ht="25.5" x14ac:dyDescent="0.25">
      <c r="A86" s="421">
        <v>47</v>
      </c>
      <c r="B86" s="233" t="s">
        <v>25036</v>
      </c>
      <c r="C86" s="233" t="s">
        <v>427</v>
      </c>
      <c r="D86" s="233" t="s">
        <v>694</v>
      </c>
      <c r="E86" s="233">
        <v>18.899999999999999</v>
      </c>
      <c r="F86" s="225" t="s">
        <v>25037</v>
      </c>
      <c r="G86" s="205" t="s">
        <v>25038</v>
      </c>
      <c r="H86" s="205" t="s">
        <v>25035</v>
      </c>
      <c r="I86" s="205"/>
      <c r="J86" s="402" t="s">
        <v>24850</v>
      </c>
    </row>
    <row r="87" spans="1:13" ht="25.5" x14ac:dyDescent="0.25">
      <c r="A87" s="421">
        <v>48</v>
      </c>
      <c r="B87" s="233" t="s">
        <v>25039</v>
      </c>
      <c r="C87" s="233" t="s">
        <v>427</v>
      </c>
      <c r="D87" s="233" t="s">
        <v>694</v>
      </c>
      <c r="E87" s="233">
        <v>16.399999999999999</v>
      </c>
      <c r="F87" s="225" t="s">
        <v>25040</v>
      </c>
      <c r="G87" s="205" t="s">
        <v>25041</v>
      </c>
      <c r="H87" s="205" t="s">
        <v>25042</v>
      </c>
      <c r="I87" s="205"/>
      <c r="J87" s="402" t="s">
        <v>25043</v>
      </c>
    </row>
    <row r="88" spans="1:13" ht="25.5" x14ac:dyDescent="0.25">
      <c r="A88" s="421">
        <v>49</v>
      </c>
      <c r="B88" s="233" t="s">
        <v>25044</v>
      </c>
      <c r="C88" s="233" t="s">
        <v>427</v>
      </c>
      <c r="D88" s="233" t="s">
        <v>694</v>
      </c>
      <c r="E88" s="233">
        <v>10</v>
      </c>
      <c r="F88" s="225" t="s">
        <v>25045</v>
      </c>
      <c r="G88" s="205" t="s">
        <v>25046</v>
      </c>
      <c r="H88" s="205" t="s">
        <v>25047</v>
      </c>
      <c r="I88" s="205"/>
      <c r="J88" s="402" t="s">
        <v>24875</v>
      </c>
    </row>
    <row r="89" spans="1:13" ht="79.5" customHeight="1" x14ac:dyDescent="0.25">
      <c r="A89" s="421">
        <v>50</v>
      </c>
      <c r="B89" s="233" t="s">
        <v>25048</v>
      </c>
      <c r="C89" s="233" t="s">
        <v>427</v>
      </c>
      <c r="D89" s="233" t="s">
        <v>694</v>
      </c>
      <c r="E89" s="233">
        <v>35.39</v>
      </c>
      <c r="F89" s="225" t="s">
        <v>25049</v>
      </c>
      <c r="G89" s="205" t="s">
        <v>25050</v>
      </c>
      <c r="H89" s="205" t="s">
        <v>24873</v>
      </c>
      <c r="I89" s="205" t="s">
        <v>25051</v>
      </c>
      <c r="J89" s="402" t="s">
        <v>25052</v>
      </c>
    </row>
    <row r="90" spans="1:13" ht="25.5" x14ac:dyDescent="0.25">
      <c r="A90" s="421">
        <v>51</v>
      </c>
      <c r="B90" s="233" t="s">
        <v>25053</v>
      </c>
      <c r="C90" s="233" t="s">
        <v>427</v>
      </c>
      <c r="D90" s="233" t="s">
        <v>694</v>
      </c>
      <c r="E90" s="233">
        <v>47</v>
      </c>
      <c r="F90" s="225" t="s">
        <v>25054</v>
      </c>
      <c r="G90" s="205" t="s">
        <v>25055</v>
      </c>
      <c r="H90" s="205" t="s">
        <v>19924</v>
      </c>
      <c r="I90" s="205"/>
      <c r="J90" s="402" t="s">
        <v>24875</v>
      </c>
    </row>
    <row r="91" spans="1:13" ht="38.25" x14ac:dyDescent="0.25">
      <c r="A91" s="421">
        <v>52</v>
      </c>
      <c r="B91" s="233" t="s">
        <v>25056</v>
      </c>
      <c r="C91" s="233" t="s">
        <v>427</v>
      </c>
      <c r="D91" s="233" t="s">
        <v>694</v>
      </c>
      <c r="E91" s="233">
        <v>308</v>
      </c>
      <c r="F91" s="225" t="s">
        <v>25057</v>
      </c>
      <c r="G91" s="205" t="s">
        <v>25058</v>
      </c>
      <c r="H91" s="205" t="s">
        <v>24815</v>
      </c>
      <c r="I91" s="205"/>
      <c r="J91" s="402" t="s">
        <v>25059</v>
      </c>
    </row>
    <row r="92" spans="1:13" ht="77.25" customHeight="1" x14ac:dyDescent="0.25">
      <c r="A92" s="421">
        <v>53</v>
      </c>
      <c r="B92" s="233" t="s">
        <v>25060</v>
      </c>
      <c r="C92" s="233" t="s">
        <v>427</v>
      </c>
      <c r="D92" s="233" t="s">
        <v>694</v>
      </c>
      <c r="E92" s="233">
        <v>223</v>
      </c>
      <c r="F92" s="225" t="s">
        <v>25061</v>
      </c>
      <c r="G92" s="205" t="s">
        <v>25062</v>
      </c>
      <c r="H92" s="205" t="s">
        <v>24935</v>
      </c>
      <c r="I92" s="205" t="s">
        <v>24936</v>
      </c>
      <c r="J92" s="402" t="s">
        <v>24875</v>
      </c>
    </row>
    <row r="93" spans="1:13" ht="34.5" customHeight="1" x14ac:dyDescent="0.25">
      <c r="A93" s="421">
        <v>54</v>
      </c>
      <c r="B93" s="233" t="s">
        <v>25063</v>
      </c>
      <c r="C93" s="233" t="s">
        <v>427</v>
      </c>
      <c r="D93" s="233" t="s">
        <v>694</v>
      </c>
      <c r="E93" s="233">
        <v>30</v>
      </c>
      <c r="F93" s="225" t="s">
        <v>25064</v>
      </c>
      <c r="G93" s="205" t="s">
        <v>25065</v>
      </c>
      <c r="H93" s="205" t="s">
        <v>25066</v>
      </c>
      <c r="I93" s="205"/>
      <c r="J93" s="402" t="s">
        <v>25067</v>
      </c>
    </row>
    <row r="94" spans="1:13" ht="38.25" x14ac:dyDescent="0.25">
      <c r="A94" s="421">
        <v>55</v>
      </c>
      <c r="B94" s="233" t="s">
        <v>24961</v>
      </c>
      <c r="C94" s="233" t="s">
        <v>427</v>
      </c>
      <c r="D94" s="233" t="s">
        <v>694</v>
      </c>
      <c r="E94" s="233">
        <v>136.4</v>
      </c>
      <c r="F94" s="225" t="s">
        <v>25068</v>
      </c>
      <c r="G94" s="205" t="s">
        <v>25069</v>
      </c>
      <c r="H94" s="205" t="s">
        <v>25070</v>
      </c>
      <c r="I94" s="205"/>
      <c r="J94" s="402" t="s">
        <v>25071</v>
      </c>
    </row>
    <row r="95" spans="1:13" ht="42.75" customHeight="1" x14ac:dyDescent="0.25">
      <c r="A95" s="421">
        <v>56</v>
      </c>
      <c r="B95" s="233" t="s">
        <v>25072</v>
      </c>
      <c r="C95" s="233" t="s">
        <v>427</v>
      </c>
      <c r="D95" s="233" t="s">
        <v>694</v>
      </c>
      <c r="E95" s="233">
        <v>170</v>
      </c>
      <c r="F95" s="225" t="s">
        <v>25073</v>
      </c>
      <c r="G95" s="205" t="s">
        <v>25074</v>
      </c>
      <c r="H95" s="205" t="s">
        <v>25075</v>
      </c>
      <c r="I95" s="205"/>
      <c r="J95" s="402" t="s">
        <v>25076</v>
      </c>
    </row>
    <row r="96" spans="1:13" ht="38.25" x14ac:dyDescent="0.25">
      <c r="A96" s="421">
        <v>57</v>
      </c>
      <c r="B96" s="233" t="s">
        <v>25077</v>
      </c>
      <c r="C96" s="233" t="s">
        <v>427</v>
      </c>
      <c r="D96" s="233" t="s">
        <v>694</v>
      </c>
      <c r="E96" s="233">
        <v>74.900000000000006</v>
      </c>
      <c r="F96" s="225" t="s">
        <v>25078</v>
      </c>
      <c r="G96" s="205" t="s">
        <v>25079</v>
      </c>
      <c r="H96" s="205" t="s">
        <v>25080</v>
      </c>
      <c r="I96" s="205"/>
      <c r="J96" s="402" t="s">
        <v>25081</v>
      </c>
    </row>
    <row r="97" spans="1:10" ht="25.5" x14ac:dyDescent="0.25">
      <c r="A97" s="421">
        <v>58</v>
      </c>
      <c r="B97" s="233" t="s">
        <v>25082</v>
      </c>
      <c r="C97" s="233" t="s">
        <v>427</v>
      </c>
      <c r="D97" s="233" t="s">
        <v>694</v>
      </c>
      <c r="E97" s="233">
        <v>57</v>
      </c>
      <c r="F97" s="225" t="s">
        <v>25083</v>
      </c>
      <c r="G97" s="205" t="s">
        <v>25084</v>
      </c>
      <c r="H97" s="205" t="s">
        <v>25085</v>
      </c>
      <c r="I97" s="205"/>
      <c r="J97" s="402" t="s">
        <v>24875</v>
      </c>
    </row>
    <row r="98" spans="1:10" ht="38.25" x14ac:dyDescent="0.25">
      <c r="A98" s="421">
        <v>59</v>
      </c>
      <c r="B98" s="233" t="s">
        <v>13494</v>
      </c>
      <c r="C98" s="233" t="s">
        <v>427</v>
      </c>
      <c r="D98" s="233" t="s">
        <v>694</v>
      </c>
      <c r="E98" s="233">
        <v>17.600000000000001</v>
      </c>
      <c r="F98" s="225" t="s">
        <v>25086</v>
      </c>
      <c r="G98" s="205" t="s">
        <v>25087</v>
      </c>
      <c r="H98" s="205" t="s">
        <v>25088</v>
      </c>
      <c r="I98" s="205"/>
      <c r="J98" s="402" t="s">
        <v>24855</v>
      </c>
    </row>
    <row r="99" spans="1:10" ht="25.5" x14ac:dyDescent="0.25">
      <c r="A99" s="421">
        <v>60</v>
      </c>
      <c r="B99" s="233" t="s">
        <v>25089</v>
      </c>
      <c r="C99" s="233" t="s">
        <v>427</v>
      </c>
      <c r="D99" s="233" t="s">
        <v>694</v>
      </c>
      <c r="E99" s="233">
        <v>68</v>
      </c>
      <c r="F99" s="225" t="s">
        <v>25090</v>
      </c>
      <c r="G99" s="205" t="s">
        <v>25091</v>
      </c>
      <c r="H99" s="205" t="s">
        <v>25088</v>
      </c>
      <c r="I99" s="205"/>
      <c r="J99" s="402" t="s">
        <v>24855</v>
      </c>
    </row>
    <row r="100" spans="1:10" ht="25.5" x14ac:dyDescent="0.25">
      <c r="A100" s="421">
        <v>61</v>
      </c>
      <c r="B100" s="233" t="s">
        <v>25092</v>
      </c>
      <c r="C100" s="233" t="s">
        <v>427</v>
      </c>
      <c r="D100" s="233" t="s">
        <v>694</v>
      </c>
      <c r="E100" s="233">
        <v>8.3000000000000007</v>
      </c>
      <c r="F100" s="225" t="s">
        <v>25093</v>
      </c>
      <c r="G100" s="205" t="s">
        <v>25094</v>
      </c>
      <c r="H100" s="205" t="s">
        <v>25095</v>
      </c>
      <c r="I100" s="205"/>
      <c r="J100" s="402" t="s">
        <v>25071</v>
      </c>
    </row>
    <row r="101" spans="1:10" ht="25.5" x14ac:dyDescent="0.25">
      <c r="A101" s="421">
        <v>62</v>
      </c>
      <c r="B101" s="233" t="s">
        <v>25096</v>
      </c>
      <c r="C101" s="233" t="s">
        <v>427</v>
      </c>
      <c r="D101" s="233" t="s">
        <v>694</v>
      </c>
      <c r="E101" s="233">
        <v>42</v>
      </c>
      <c r="F101" s="225" t="s">
        <v>25097</v>
      </c>
      <c r="G101" s="205" t="s">
        <v>25098</v>
      </c>
      <c r="H101" s="205" t="s">
        <v>25099</v>
      </c>
      <c r="I101" s="205"/>
      <c r="J101" s="402" t="s">
        <v>25067</v>
      </c>
    </row>
    <row r="102" spans="1:10" ht="25.5" x14ac:dyDescent="0.25">
      <c r="A102" s="421">
        <v>63</v>
      </c>
      <c r="B102" s="233" t="s">
        <v>25100</v>
      </c>
      <c r="C102" s="233" t="s">
        <v>427</v>
      </c>
      <c r="D102" s="233" t="s">
        <v>694</v>
      </c>
      <c r="E102" s="233">
        <v>7</v>
      </c>
      <c r="F102" s="225" t="s">
        <v>25101</v>
      </c>
      <c r="G102" s="205" t="s">
        <v>25102</v>
      </c>
      <c r="H102" s="205" t="s">
        <v>9196</v>
      </c>
      <c r="I102" s="205"/>
      <c r="J102" s="402" t="s">
        <v>25067</v>
      </c>
    </row>
    <row r="103" spans="1:10" ht="38.25" x14ac:dyDescent="0.25">
      <c r="A103" s="421">
        <v>64</v>
      </c>
      <c r="B103" s="233" t="s">
        <v>25103</v>
      </c>
      <c r="C103" s="233" t="s">
        <v>427</v>
      </c>
      <c r="D103" s="233" t="s">
        <v>694</v>
      </c>
      <c r="E103" s="233">
        <v>138.80000000000001</v>
      </c>
      <c r="F103" s="225" t="s">
        <v>25104</v>
      </c>
      <c r="G103" s="205" t="s">
        <v>25105</v>
      </c>
      <c r="H103" s="205" t="s">
        <v>25106</v>
      </c>
      <c r="I103" s="205"/>
      <c r="J103" s="402" t="s">
        <v>24982</v>
      </c>
    </row>
    <row r="104" spans="1:10" ht="25.5" x14ac:dyDescent="0.25">
      <c r="A104" s="421">
        <v>65</v>
      </c>
      <c r="B104" s="233" t="s">
        <v>25107</v>
      </c>
      <c r="C104" s="233" t="s">
        <v>427</v>
      </c>
      <c r="D104" s="233" t="s">
        <v>694</v>
      </c>
      <c r="E104" s="233">
        <v>74.7</v>
      </c>
      <c r="F104" s="225" t="s">
        <v>25108</v>
      </c>
      <c r="G104" s="205" t="s">
        <v>25109</v>
      </c>
      <c r="H104" s="205" t="s">
        <v>25106</v>
      </c>
      <c r="I104" s="205"/>
      <c r="J104" s="402" t="s">
        <v>24982</v>
      </c>
    </row>
    <row r="105" spans="1:10" ht="25.5" x14ac:dyDescent="0.25">
      <c r="A105" s="421">
        <v>66</v>
      </c>
      <c r="B105" s="233" t="s">
        <v>25110</v>
      </c>
      <c r="C105" s="233" t="s">
        <v>427</v>
      </c>
      <c r="D105" s="233" t="s">
        <v>694</v>
      </c>
      <c r="E105" s="233">
        <v>65</v>
      </c>
      <c r="F105" s="225" t="s">
        <v>25111</v>
      </c>
      <c r="G105" s="205" t="s">
        <v>25112</v>
      </c>
      <c r="H105" s="205" t="s">
        <v>25113</v>
      </c>
      <c r="I105" s="205"/>
      <c r="J105" s="402" t="s">
        <v>24982</v>
      </c>
    </row>
    <row r="106" spans="1:10" ht="76.5" x14ac:dyDescent="0.25">
      <c r="A106" s="421">
        <v>67</v>
      </c>
      <c r="B106" s="233" t="s">
        <v>25114</v>
      </c>
      <c r="C106" s="233" t="s">
        <v>427</v>
      </c>
      <c r="D106" s="233" t="s">
        <v>694</v>
      </c>
      <c r="E106" s="233">
        <v>15.3</v>
      </c>
      <c r="F106" s="225" t="s">
        <v>25115</v>
      </c>
      <c r="G106" s="205" t="s">
        <v>25116</v>
      </c>
      <c r="H106" s="205" t="s">
        <v>25117</v>
      </c>
      <c r="I106" s="205"/>
      <c r="J106" s="402" t="s">
        <v>24880</v>
      </c>
    </row>
    <row r="107" spans="1:10" ht="25.5" x14ac:dyDescent="0.25">
      <c r="A107" s="421">
        <v>68</v>
      </c>
      <c r="B107" s="233" t="s">
        <v>25118</v>
      </c>
      <c r="C107" s="233" t="s">
        <v>427</v>
      </c>
      <c r="D107" s="233" t="s">
        <v>694</v>
      </c>
      <c r="E107" s="233">
        <v>31.5</v>
      </c>
      <c r="F107" s="225" t="s">
        <v>25119</v>
      </c>
      <c r="G107" s="205" t="s">
        <v>25120</v>
      </c>
      <c r="H107" s="205" t="s">
        <v>25121</v>
      </c>
      <c r="I107" s="205"/>
      <c r="J107" s="402" t="s">
        <v>24982</v>
      </c>
    </row>
    <row r="108" spans="1:10" ht="76.5" x14ac:dyDescent="0.25">
      <c r="A108" s="421">
        <v>69</v>
      </c>
      <c r="B108" s="233" t="s">
        <v>25122</v>
      </c>
      <c r="C108" s="233" t="s">
        <v>427</v>
      </c>
      <c r="D108" s="233" t="s">
        <v>694</v>
      </c>
      <c r="E108" s="233">
        <v>12.6</v>
      </c>
      <c r="F108" s="225" t="s">
        <v>25123</v>
      </c>
      <c r="G108" s="205" t="s">
        <v>25124</v>
      </c>
      <c r="H108" s="205" t="s">
        <v>25125</v>
      </c>
      <c r="I108" s="205" t="s">
        <v>25126</v>
      </c>
      <c r="J108" s="402" t="s">
        <v>24875</v>
      </c>
    </row>
    <row r="109" spans="1:10" ht="114.75" x14ac:dyDescent="0.25">
      <c r="A109" s="421">
        <v>70</v>
      </c>
      <c r="B109" s="233" t="s">
        <v>25127</v>
      </c>
      <c r="C109" s="233" t="s">
        <v>427</v>
      </c>
      <c r="D109" s="233" t="s">
        <v>694</v>
      </c>
      <c r="E109" s="233">
        <v>10</v>
      </c>
      <c r="F109" s="225" t="s">
        <v>24796</v>
      </c>
      <c r="G109" s="205" t="s">
        <v>25128</v>
      </c>
      <c r="H109" s="205" t="s">
        <v>25129</v>
      </c>
      <c r="I109" s="205" t="s">
        <v>25130</v>
      </c>
      <c r="J109" s="402" t="s">
        <v>24875</v>
      </c>
    </row>
    <row r="110" spans="1:10" ht="25.5" x14ac:dyDescent="0.25">
      <c r="A110" s="421">
        <v>71</v>
      </c>
      <c r="B110" s="233" t="s">
        <v>25131</v>
      </c>
      <c r="C110" s="233" t="s">
        <v>427</v>
      </c>
      <c r="D110" s="233" t="s">
        <v>694</v>
      </c>
      <c r="E110" s="233">
        <v>6</v>
      </c>
      <c r="F110" s="225" t="s">
        <v>25132</v>
      </c>
      <c r="G110" s="205" t="s">
        <v>25133</v>
      </c>
      <c r="H110" s="205" t="s">
        <v>25134</v>
      </c>
      <c r="I110" s="205"/>
      <c r="J110" s="402" t="s">
        <v>24964</v>
      </c>
    </row>
    <row r="111" spans="1:10" ht="127.5" x14ac:dyDescent="0.25">
      <c r="A111" s="421">
        <v>72</v>
      </c>
      <c r="B111" s="233" t="s">
        <v>25135</v>
      </c>
      <c r="C111" s="233" t="s">
        <v>427</v>
      </c>
      <c r="D111" s="233" t="s">
        <v>694</v>
      </c>
      <c r="E111" s="233">
        <v>78</v>
      </c>
      <c r="F111" s="225" t="s">
        <v>25136</v>
      </c>
      <c r="G111" s="205" t="s">
        <v>25137</v>
      </c>
      <c r="H111" s="205" t="s">
        <v>25138</v>
      </c>
      <c r="I111" s="205" t="s">
        <v>25139</v>
      </c>
      <c r="J111" s="402" t="s">
        <v>25140</v>
      </c>
    </row>
    <row r="112" spans="1:10" ht="38.25" x14ac:dyDescent="0.25">
      <c r="A112" s="421">
        <v>73</v>
      </c>
      <c r="B112" s="233" t="s">
        <v>25141</v>
      </c>
      <c r="C112" s="233" t="s">
        <v>427</v>
      </c>
      <c r="D112" s="233" t="s">
        <v>694</v>
      </c>
      <c r="E112" s="233">
        <v>47.7</v>
      </c>
      <c r="F112" s="225" t="s">
        <v>25142</v>
      </c>
      <c r="G112" s="205" t="s">
        <v>25143</v>
      </c>
      <c r="H112" s="205" t="s">
        <v>25144</v>
      </c>
      <c r="I112" s="205"/>
      <c r="J112" s="402" t="s">
        <v>25067</v>
      </c>
    </row>
    <row r="113" spans="1:10" ht="38.25" x14ac:dyDescent="0.25">
      <c r="A113" s="421">
        <v>74</v>
      </c>
      <c r="B113" s="233" t="s">
        <v>25145</v>
      </c>
      <c r="C113" s="233" t="s">
        <v>427</v>
      </c>
      <c r="D113" s="233" t="s">
        <v>694</v>
      </c>
      <c r="E113" s="233">
        <v>22.9</v>
      </c>
      <c r="F113" s="225" t="s">
        <v>25146</v>
      </c>
      <c r="G113" s="205" t="s">
        <v>25147</v>
      </c>
      <c r="H113" s="205" t="s">
        <v>25148</v>
      </c>
      <c r="I113" s="205"/>
      <c r="J113" s="402" t="s">
        <v>25149</v>
      </c>
    </row>
    <row r="114" spans="1:10" x14ac:dyDescent="0.25">
      <c r="A114" s="495"/>
      <c r="B114" s="468" t="s">
        <v>711</v>
      </c>
      <c r="C114" s="468">
        <v>51</v>
      </c>
      <c r="D114" s="468"/>
      <c r="E114" s="468">
        <f>SUM(E63:E113)</f>
        <v>3169.9900000000002</v>
      </c>
      <c r="F114" s="208"/>
      <c r="G114" s="211"/>
      <c r="H114" s="211"/>
      <c r="I114" s="211"/>
      <c r="J114" s="166"/>
    </row>
    <row r="115" spans="1:10" ht="25.5" x14ac:dyDescent="0.25">
      <c r="A115" s="421">
        <v>75</v>
      </c>
      <c r="B115" s="233" t="s">
        <v>25150</v>
      </c>
      <c r="C115" s="233" t="s">
        <v>427</v>
      </c>
      <c r="D115" s="233" t="s">
        <v>2381</v>
      </c>
      <c r="E115" s="233">
        <v>131.19999999999999</v>
      </c>
      <c r="F115" s="225" t="s">
        <v>25151</v>
      </c>
      <c r="G115" s="205" t="s">
        <v>25152</v>
      </c>
      <c r="H115" s="205" t="s">
        <v>25153</v>
      </c>
      <c r="I115" s="205"/>
      <c r="J115" s="402" t="s">
        <v>25071</v>
      </c>
    </row>
    <row r="116" spans="1:10" ht="25.5" x14ac:dyDescent="0.25">
      <c r="A116" s="421">
        <v>76</v>
      </c>
      <c r="B116" s="233" t="s">
        <v>25154</v>
      </c>
      <c r="C116" s="233" t="s">
        <v>427</v>
      </c>
      <c r="D116" s="233" t="s">
        <v>2381</v>
      </c>
      <c r="E116" s="233">
        <v>21</v>
      </c>
      <c r="F116" s="225" t="s">
        <v>25155</v>
      </c>
      <c r="G116" s="205" t="s">
        <v>25156</v>
      </c>
      <c r="H116" s="205" t="s">
        <v>25157</v>
      </c>
      <c r="I116" s="205"/>
      <c r="J116" s="402" t="s">
        <v>24982</v>
      </c>
    </row>
    <row r="117" spans="1:10" ht="76.5" x14ac:dyDescent="0.25">
      <c r="A117" s="421">
        <v>77</v>
      </c>
      <c r="B117" s="233" t="s">
        <v>25158</v>
      </c>
      <c r="C117" s="233" t="s">
        <v>427</v>
      </c>
      <c r="D117" s="233" t="s">
        <v>2381</v>
      </c>
      <c r="E117" s="233">
        <v>1006</v>
      </c>
      <c r="F117" s="225" t="s">
        <v>25159</v>
      </c>
      <c r="G117" s="205" t="s">
        <v>25160</v>
      </c>
      <c r="H117" s="205" t="s">
        <v>25161</v>
      </c>
      <c r="I117" s="205" t="s">
        <v>25162</v>
      </c>
      <c r="J117" s="402" t="s">
        <v>24875</v>
      </c>
    </row>
    <row r="118" spans="1:10" ht="114.75" x14ac:dyDescent="0.25">
      <c r="A118" s="421">
        <v>78</v>
      </c>
      <c r="B118" s="233" t="s">
        <v>25163</v>
      </c>
      <c r="C118" s="233" t="s">
        <v>427</v>
      </c>
      <c r="D118" s="233" t="s">
        <v>2381</v>
      </c>
      <c r="E118" s="233">
        <v>84.2</v>
      </c>
      <c r="F118" s="225" t="s">
        <v>25164</v>
      </c>
      <c r="G118" s="205" t="s">
        <v>25165</v>
      </c>
      <c r="H118" s="205" t="s">
        <v>25166</v>
      </c>
      <c r="I118" s="205"/>
      <c r="J118" s="402" t="s">
        <v>24869</v>
      </c>
    </row>
    <row r="119" spans="1:10" ht="25.5" x14ac:dyDescent="0.25">
      <c r="A119" s="421">
        <v>79</v>
      </c>
      <c r="B119" s="233" t="s">
        <v>25167</v>
      </c>
      <c r="C119" s="233" t="s">
        <v>427</v>
      </c>
      <c r="D119" s="233" t="s">
        <v>2381</v>
      </c>
      <c r="E119" s="233">
        <v>50</v>
      </c>
      <c r="F119" s="225" t="s">
        <v>25168</v>
      </c>
      <c r="G119" s="205" t="s">
        <v>25169</v>
      </c>
      <c r="H119" s="205" t="s">
        <v>25170</v>
      </c>
      <c r="I119" s="205"/>
      <c r="J119" s="402" t="s">
        <v>25171</v>
      </c>
    </row>
    <row r="120" spans="1:10" x14ac:dyDescent="0.25">
      <c r="A120" s="495"/>
      <c r="B120" s="468" t="s">
        <v>717</v>
      </c>
      <c r="C120" s="468">
        <v>5</v>
      </c>
      <c r="D120" s="468"/>
      <c r="E120" s="468">
        <f>SUM(E115:E119)</f>
        <v>1292.4000000000001</v>
      </c>
      <c r="F120" s="208"/>
      <c r="G120" s="211"/>
      <c r="H120" s="211"/>
      <c r="I120" s="211"/>
      <c r="J120" s="166"/>
    </row>
    <row r="121" spans="1:10" ht="25.5" x14ac:dyDescent="0.25">
      <c r="A121" s="421">
        <v>80</v>
      </c>
      <c r="B121" s="233" t="s">
        <v>25172</v>
      </c>
      <c r="C121" s="233" t="s">
        <v>427</v>
      </c>
      <c r="D121" s="233" t="s">
        <v>719</v>
      </c>
      <c r="E121" s="233">
        <v>17.3</v>
      </c>
      <c r="F121" s="225" t="s">
        <v>25173</v>
      </c>
      <c r="G121" s="205" t="s">
        <v>25174</v>
      </c>
      <c r="H121" s="205" t="s">
        <v>25175</v>
      </c>
      <c r="I121" s="205"/>
      <c r="J121" s="402" t="s">
        <v>24875</v>
      </c>
    </row>
    <row r="122" spans="1:10" ht="25.5" x14ac:dyDescent="0.25">
      <c r="A122" s="421">
        <v>81</v>
      </c>
      <c r="B122" s="233" t="s">
        <v>25176</v>
      </c>
      <c r="C122" s="233" t="s">
        <v>427</v>
      </c>
      <c r="D122" s="233" t="s">
        <v>719</v>
      </c>
      <c r="E122" s="233">
        <v>9.4</v>
      </c>
      <c r="F122" s="225" t="s">
        <v>25177</v>
      </c>
      <c r="G122" s="205" t="s">
        <v>25178</v>
      </c>
      <c r="H122" s="205" t="s">
        <v>25179</v>
      </c>
      <c r="I122" s="205"/>
      <c r="J122" s="402" t="s">
        <v>24875</v>
      </c>
    </row>
    <row r="123" spans="1:10" ht="25.5" x14ac:dyDescent="0.25">
      <c r="A123" s="421">
        <v>82</v>
      </c>
      <c r="B123" s="233" t="s">
        <v>25180</v>
      </c>
      <c r="C123" s="233" t="s">
        <v>427</v>
      </c>
      <c r="D123" s="233" t="s">
        <v>719</v>
      </c>
      <c r="E123" s="233">
        <v>2.5</v>
      </c>
      <c r="F123" s="225" t="s">
        <v>25181</v>
      </c>
      <c r="G123" s="205" t="s">
        <v>25182</v>
      </c>
      <c r="H123" s="205" t="s">
        <v>24976</v>
      </c>
      <c r="I123" s="205"/>
      <c r="J123" s="402" t="s">
        <v>24875</v>
      </c>
    </row>
    <row r="124" spans="1:10" ht="25.5" x14ac:dyDescent="0.25">
      <c r="A124" s="421">
        <v>83</v>
      </c>
      <c r="B124" s="233" t="s">
        <v>25183</v>
      </c>
      <c r="C124" s="233" t="s">
        <v>427</v>
      </c>
      <c r="D124" s="233" t="s">
        <v>719</v>
      </c>
      <c r="E124" s="233">
        <v>5</v>
      </c>
      <c r="F124" s="225" t="s">
        <v>25184</v>
      </c>
      <c r="G124" s="205" t="s">
        <v>25185</v>
      </c>
      <c r="H124" s="205" t="s">
        <v>24976</v>
      </c>
      <c r="I124" s="205"/>
      <c r="J124" s="402" t="s">
        <v>24875</v>
      </c>
    </row>
    <row r="125" spans="1:10" ht="38.25" x14ac:dyDescent="0.25">
      <c r="A125" s="421">
        <v>84</v>
      </c>
      <c r="B125" s="233" t="s">
        <v>25186</v>
      </c>
      <c r="C125" s="233" t="s">
        <v>427</v>
      </c>
      <c r="D125" s="233" t="s">
        <v>719</v>
      </c>
      <c r="E125" s="233">
        <v>3</v>
      </c>
      <c r="F125" s="225" t="s">
        <v>25187</v>
      </c>
      <c r="G125" s="205" t="s">
        <v>25188</v>
      </c>
      <c r="H125" s="205" t="s">
        <v>25189</v>
      </c>
      <c r="I125" s="205"/>
      <c r="J125" s="402" t="s">
        <v>24875</v>
      </c>
    </row>
    <row r="126" spans="1:10" ht="38.25" x14ac:dyDescent="0.25">
      <c r="A126" s="421">
        <v>85</v>
      </c>
      <c r="B126" s="233" t="s">
        <v>25190</v>
      </c>
      <c r="C126" s="233" t="s">
        <v>427</v>
      </c>
      <c r="D126" s="233" t="s">
        <v>719</v>
      </c>
      <c r="E126" s="233">
        <v>5</v>
      </c>
      <c r="F126" s="225" t="s">
        <v>25191</v>
      </c>
      <c r="G126" s="205" t="s">
        <v>25192</v>
      </c>
      <c r="H126" s="205" t="s">
        <v>25193</v>
      </c>
      <c r="I126" s="205"/>
      <c r="J126" s="402" t="s">
        <v>24875</v>
      </c>
    </row>
    <row r="127" spans="1:10" ht="38.25" x14ac:dyDescent="0.25">
      <c r="A127" s="421">
        <v>86</v>
      </c>
      <c r="B127" s="233" t="s">
        <v>25194</v>
      </c>
      <c r="C127" s="233" t="s">
        <v>427</v>
      </c>
      <c r="D127" s="233" t="s">
        <v>719</v>
      </c>
      <c r="E127" s="233">
        <v>5</v>
      </c>
      <c r="F127" s="225" t="s">
        <v>25195</v>
      </c>
      <c r="G127" s="205" t="s">
        <v>25196</v>
      </c>
      <c r="H127" s="205" t="s">
        <v>25197</v>
      </c>
      <c r="I127" s="205"/>
      <c r="J127" s="402" t="s">
        <v>24875</v>
      </c>
    </row>
    <row r="128" spans="1:10" ht="38.25" x14ac:dyDescent="0.25">
      <c r="A128" s="421">
        <v>87</v>
      </c>
      <c r="B128" s="233" t="s">
        <v>20999</v>
      </c>
      <c r="C128" s="233" t="s">
        <v>427</v>
      </c>
      <c r="D128" s="233" t="s">
        <v>719</v>
      </c>
      <c r="E128" s="233">
        <v>62.8</v>
      </c>
      <c r="F128" s="225" t="s">
        <v>25198</v>
      </c>
      <c r="G128" s="205" t="s">
        <v>25199</v>
      </c>
      <c r="H128" s="205" t="s">
        <v>25200</v>
      </c>
      <c r="I128" s="205"/>
      <c r="J128" s="402" t="s">
        <v>25201</v>
      </c>
    </row>
    <row r="129" spans="1:10" ht="25.5" x14ac:dyDescent="0.25">
      <c r="A129" s="421">
        <v>88</v>
      </c>
      <c r="B129" s="233" t="s">
        <v>25202</v>
      </c>
      <c r="C129" s="233" t="s">
        <v>427</v>
      </c>
      <c r="D129" s="233" t="s">
        <v>719</v>
      </c>
      <c r="E129" s="233">
        <v>4</v>
      </c>
      <c r="F129" s="225" t="s">
        <v>25203</v>
      </c>
      <c r="G129" s="205" t="s">
        <v>25204</v>
      </c>
      <c r="H129" s="205" t="s">
        <v>25205</v>
      </c>
      <c r="I129" s="205"/>
      <c r="J129" s="402" t="s">
        <v>24875</v>
      </c>
    </row>
    <row r="130" spans="1:10" ht="25.5" x14ac:dyDescent="0.25">
      <c r="A130" s="421">
        <v>89</v>
      </c>
      <c r="B130" s="233" t="s">
        <v>25206</v>
      </c>
      <c r="C130" s="233" t="s">
        <v>427</v>
      </c>
      <c r="D130" s="233" t="s">
        <v>719</v>
      </c>
      <c r="E130" s="233">
        <v>5</v>
      </c>
      <c r="F130" s="225" t="s">
        <v>25207</v>
      </c>
      <c r="G130" s="205" t="s">
        <v>25208</v>
      </c>
      <c r="H130" s="205" t="s">
        <v>25209</v>
      </c>
      <c r="I130" s="205"/>
      <c r="J130" s="402" t="s">
        <v>25022</v>
      </c>
    </row>
    <row r="131" spans="1:10" ht="25.5" x14ac:dyDescent="0.25">
      <c r="A131" s="421">
        <v>90</v>
      </c>
      <c r="B131" s="233" t="s">
        <v>25210</v>
      </c>
      <c r="C131" s="233" t="s">
        <v>427</v>
      </c>
      <c r="D131" s="233" t="s">
        <v>719</v>
      </c>
      <c r="E131" s="233">
        <v>3</v>
      </c>
      <c r="F131" s="225" t="s">
        <v>25211</v>
      </c>
      <c r="G131" s="205" t="s">
        <v>25212</v>
      </c>
      <c r="H131" s="205" t="s">
        <v>25213</v>
      </c>
      <c r="I131" s="205"/>
      <c r="J131" s="402" t="s">
        <v>24875</v>
      </c>
    </row>
    <row r="132" spans="1:10" ht="25.5" x14ac:dyDescent="0.25">
      <c r="A132" s="421">
        <v>91</v>
      </c>
      <c r="B132" s="233" t="s">
        <v>25214</v>
      </c>
      <c r="C132" s="233" t="s">
        <v>427</v>
      </c>
      <c r="D132" s="233" t="s">
        <v>719</v>
      </c>
      <c r="E132" s="233">
        <v>4</v>
      </c>
      <c r="F132" s="225" t="s">
        <v>25215</v>
      </c>
      <c r="G132" s="205" t="s">
        <v>25216</v>
      </c>
      <c r="H132" s="205" t="s">
        <v>25217</v>
      </c>
      <c r="I132" s="205"/>
      <c r="J132" s="402" t="s">
        <v>24875</v>
      </c>
    </row>
    <row r="133" spans="1:10" ht="25.5" x14ac:dyDescent="0.25">
      <c r="A133" s="421">
        <v>92</v>
      </c>
      <c r="B133" s="233" t="s">
        <v>25218</v>
      </c>
      <c r="C133" s="233" t="s">
        <v>427</v>
      </c>
      <c r="D133" s="233" t="s">
        <v>719</v>
      </c>
      <c r="E133" s="233">
        <v>5</v>
      </c>
      <c r="F133" s="225" t="s">
        <v>25219</v>
      </c>
      <c r="G133" s="205" t="s">
        <v>25220</v>
      </c>
      <c r="H133" s="205" t="s">
        <v>25221</v>
      </c>
      <c r="I133" s="205"/>
      <c r="J133" s="402" t="s">
        <v>24875</v>
      </c>
    </row>
    <row r="134" spans="1:10" ht="25.5" x14ac:dyDescent="0.25">
      <c r="A134" s="421">
        <v>93</v>
      </c>
      <c r="B134" s="233" t="s">
        <v>25222</v>
      </c>
      <c r="C134" s="233" t="s">
        <v>427</v>
      </c>
      <c r="D134" s="233" t="s">
        <v>719</v>
      </c>
      <c r="E134" s="233">
        <v>5</v>
      </c>
      <c r="F134" s="225" t="s">
        <v>25223</v>
      </c>
      <c r="G134" s="205" t="s">
        <v>25224</v>
      </c>
      <c r="H134" s="205" t="s">
        <v>25225</v>
      </c>
      <c r="I134" s="205"/>
      <c r="J134" s="402" t="s">
        <v>24875</v>
      </c>
    </row>
    <row r="135" spans="1:10" ht="25.5" x14ac:dyDescent="0.25">
      <c r="A135" s="421">
        <v>94</v>
      </c>
      <c r="B135" s="233" t="s">
        <v>25226</v>
      </c>
      <c r="C135" s="233" t="s">
        <v>427</v>
      </c>
      <c r="D135" s="233" t="s">
        <v>719</v>
      </c>
      <c r="E135" s="233">
        <v>5</v>
      </c>
      <c r="F135" s="225" t="s">
        <v>25227</v>
      </c>
      <c r="G135" s="205" t="s">
        <v>25228</v>
      </c>
      <c r="H135" s="205" t="s">
        <v>25229</v>
      </c>
      <c r="I135" s="205"/>
      <c r="J135" s="402" t="s">
        <v>24875</v>
      </c>
    </row>
    <row r="136" spans="1:10" ht="25.5" x14ac:dyDescent="0.25">
      <c r="A136" s="421">
        <v>95</v>
      </c>
      <c r="B136" s="233" t="s">
        <v>25230</v>
      </c>
      <c r="C136" s="233" t="s">
        <v>427</v>
      </c>
      <c r="D136" s="233" t="s">
        <v>719</v>
      </c>
      <c r="E136" s="233">
        <v>5</v>
      </c>
      <c r="F136" s="225" t="s">
        <v>25231</v>
      </c>
      <c r="G136" s="205" t="s">
        <v>25232</v>
      </c>
      <c r="H136" s="205" t="s">
        <v>25233</v>
      </c>
      <c r="I136" s="205"/>
      <c r="J136" s="402" t="s">
        <v>24875</v>
      </c>
    </row>
    <row r="137" spans="1:10" ht="38.25" x14ac:dyDescent="0.25">
      <c r="A137" s="421">
        <v>96</v>
      </c>
      <c r="B137" s="233" t="s">
        <v>25234</v>
      </c>
      <c r="C137" s="233" t="s">
        <v>427</v>
      </c>
      <c r="D137" s="233" t="s">
        <v>719</v>
      </c>
      <c r="E137" s="233">
        <v>2</v>
      </c>
      <c r="F137" s="225" t="s">
        <v>25235</v>
      </c>
      <c r="G137" s="205" t="s">
        <v>25236</v>
      </c>
      <c r="H137" s="205" t="s">
        <v>25237</v>
      </c>
      <c r="I137" s="205"/>
      <c r="J137" s="402" t="s">
        <v>24875</v>
      </c>
    </row>
    <row r="138" spans="1:10" ht="25.5" x14ac:dyDescent="0.25">
      <c r="A138" s="421">
        <v>97</v>
      </c>
      <c r="B138" s="233" t="s">
        <v>25238</v>
      </c>
      <c r="C138" s="233" t="s">
        <v>427</v>
      </c>
      <c r="D138" s="233" t="s">
        <v>719</v>
      </c>
      <c r="E138" s="233">
        <v>5.5</v>
      </c>
      <c r="F138" s="225" t="s">
        <v>25239</v>
      </c>
      <c r="G138" s="205" t="s">
        <v>25240</v>
      </c>
      <c r="H138" s="205" t="s">
        <v>25241</v>
      </c>
      <c r="I138" s="205"/>
      <c r="J138" s="402" t="s">
        <v>24875</v>
      </c>
    </row>
    <row r="139" spans="1:10" ht="38.25" x14ac:dyDescent="0.25">
      <c r="A139" s="421">
        <v>98</v>
      </c>
      <c r="B139" s="233" t="s">
        <v>25242</v>
      </c>
      <c r="C139" s="233" t="s">
        <v>427</v>
      </c>
      <c r="D139" s="233" t="s">
        <v>719</v>
      </c>
      <c r="E139" s="233">
        <v>25</v>
      </c>
      <c r="F139" s="225" t="s">
        <v>25243</v>
      </c>
      <c r="G139" s="205" t="s">
        <v>25244</v>
      </c>
      <c r="H139" s="205" t="s">
        <v>25011</v>
      </c>
      <c r="I139" s="205"/>
      <c r="J139" s="402" t="s">
        <v>24875</v>
      </c>
    </row>
    <row r="140" spans="1:10" ht="25.5" x14ac:dyDescent="0.25">
      <c r="A140" s="421">
        <v>99</v>
      </c>
      <c r="B140" s="233" t="s">
        <v>24881</v>
      </c>
      <c r="C140" s="233" t="s">
        <v>427</v>
      </c>
      <c r="D140" s="233" t="s">
        <v>719</v>
      </c>
      <c r="E140" s="233">
        <v>15</v>
      </c>
      <c r="F140" s="225" t="s">
        <v>25245</v>
      </c>
      <c r="G140" s="205" t="s">
        <v>25246</v>
      </c>
      <c r="H140" s="205" t="s">
        <v>25011</v>
      </c>
      <c r="I140" s="205"/>
      <c r="J140" s="402" t="s">
        <v>24875</v>
      </c>
    </row>
    <row r="141" spans="1:10" ht="25.5" x14ac:dyDescent="0.25">
      <c r="A141" s="421">
        <v>100</v>
      </c>
      <c r="B141" s="233" t="s">
        <v>25247</v>
      </c>
      <c r="C141" s="233" t="s">
        <v>427</v>
      </c>
      <c r="D141" s="233" t="s">
        <v>719</v>
      </c>
      <c r="E141" s="233">
        <v>28</v>
      </c>
      <c r="F141" s="225" t="s">
        <v>25248</v>
      </c>
      <c r="G141" s="205" t="s">
        <v>25249</v>
      </c>
      <c r="H141" s="205" t="s">
        <v>25011</v>
      </c>
      <c r="I141" s="205"/>
      <c r="J141" s="402" t="s">
        <v>24875</v>
      </c>
    </row>
    <row r="142" spans="1:10" ht="38.25" x14ac:dyDescent="0.25">
      <c r="A142" s="421">
        <v>101</v>
      </c>
      <c r="B142" s="233" t="s">
        <v>25250</v>
      </c>
      <c r="C142" s="233" t="s">
        <v>427</v>
      </c>
      <c r="D142" s="233" t="s">
        <v>719</v>
      </c>
      <c r="E142" s="233">
        <v>18</v>
      </c>
      <c r="F142" s="225" t="s">
        <v>25251</v>
      </c>
      <c r="G142" s="205" t="s">
        <v>25252</v>
      </c>
      <c r="H142" s="205" t="s">
        <v>25011</v>
      </c>
      <c r="I142" s="205"/>
      <c r="J142" s="402" t="s">
        <v>24875</v>
      </c>
    </row>
    <row r="143" spans="1:10" ht="25.5" x14ac:dyDescent="0.25">
      <c r="A143" s="421">
        <v>102</v>
      </c>
      <c r="B143" s="233" t="s">
        <v>25253</v>
      </c>
      <c r="C143" s="233" t="s">
        <v>427</v>
      </c>
      <c r="D143" s="233" t="s">
        <v>719</v>
      </c>
      <c r="E143" s="233">
        <v>20</v>
      </c>
      <c r="F143" s="225" t="s">
        <v>25254</v>
      </c>
      <c r="G143" s="205" t="s">
        <v>25255</v>
      </c>
      <c r="H143" s="205" t="s">
        <v>25011</v>
      </c>
      <c r="I143" s="205"/>
      <c r="J143" s="402" t="s">
        <v>24875</v>
      </c>
    </row>
    <row r="144" spans="1:10" ht="25.5" x14ac:dyDescent="0.25">
      <c r="A144" s="421">
        <v>103</v>
      </c>
      <c r="B144" s="233" t="s">
        <v>25256</v>
      </c>
      <c r="C144" s="233" t="s">
        <v>427</v>
      </c>
      <c r="D144" s="233" t="s">
        <v>719</v>
      </c>
      <c r="E144" s="233">
        <v>5.6</v>
      </c>
      <c r="F144" s="225" t="s">
        <v>25257</v>
      </c>
      <c r="G144" s="205" t="s">
        <v>25258</v>
      </c>
      <c r="H144" s="205" t="s">
        <v>25259</v>
      </c>
      <c r="I144" s="205"/>
      <c r="J144" s="402" t="s">
        <v>24875</v>
      </c>
    </row>
    <row r="145" spans="1:10" ht="25.5" x14ac:dyDescent="0.25">
      <c r="A145" s="421">
        <v>104</v>
      </c>
      <c r="B145" s="233" t="s">
        <v>25260</v>
      </c>
      <c r="C145" s="233" t="s">
        <v>427</v>
      </c>
      <c r="D145" s="233" t="s">
        <v>719</v>
      </c>
      <c r="E145" s="233">
        <v>5</v>
      </c>
      <c r="F145" s="225" t="s">
        <v>25261</v>
      </c>
      <c r="G145" s="205" t="s">
        <v>25262</v>
      </c>
      <c r="H145" s="205" t="s">
        <v>25035</v>
      </c>
      <c r="I145" s="205"/>
      <c r="J145" s="402" t="s">
        <v>24875</v>
      </c>
    </row>
    <row r="146" spans="1:10" ht="25.5" x14ac:dyDescent="0.25">
      <c r="A146" s="421">
        <v>105</v>
      </c>
      <c r="B146" s="233" t="s">
        <v>25263</v>
      </c>
      <c r="C146" s="233" t="s">
        <v>427</v>
      </c>
      <c r="D146" s="233" t="s">
        <v>719</v>
      </c>
      <c r="E146" s="233">
        <v>56</v>
      </c>
      <c r="F146" s="225" t="s">
        <v>25264</v>
      </c>
      <c r="G146" s="205" t="s">
        <v>25265</v>
      </c>
      <c r="H146" s="205" t="s">
        <v>25266</v>
      </c>
      <c r="I146" s="205"/>
      <c r="J146" s="402" t="s">
        <v>24982</v>
      </c>
    </row>
    <row r="147" spans="1:10" ht="38.25" x14ac:dyDescent="0.25">
      <c r="A147" s="421">
        <v>106</v>
      </c>
      <c r="B147" s="233" t="s">
        <v>25267</v>
      </c>
      <c r="C147" s="233" t="s">
        <v>427</v>
      </c>
      <c r="D147" s="233" t="s">
        <v>719</v>
      </c>
      <c r="E147" s="233">
        <v>10.1</v>
      </c>
      <c r="F147" s="225" t="s">
        <v>25268</v>
      </c>
      <c r="G147" s="205" t="s">
        <v>25269</v>
      </c>
      <c r="H147" s="205" t="s">
        <v>25270</v>
      </c>
      <c r="I147" s="205"/>
      <c r="J147" s="402" t="s">
        <v>25071</v>
      </c>
    </row>
    <row r="148" spans="1:10" ht="38.25" x14ac:dyDescent="0.25">
      <c r="A148" s="421">
        <v>107</v>
      </c>
      <c r="B148" s="233" t="s">
        <v>25271</v>
      </c>
      <c r="C148" s="233" t="s">
        <v>427</v>
      </c>
      <c r="D148" s="233" t="s">
        <v>719</v>
      </c>
      <c r="E148" s="233">
        <v>8.4</v>
      </c>
      <c r="F148" s="225" t="s">
        <v>25268</v>
      </c>
      <c r="G148" s="205" t="s">
        <v>25272</v>
      </c>
      <c r="H148" s="205" t="s">
        <v>25270</v>
      </c>
      <c r="I148" s="205"/>
      <c r="J148" s="402" t="s">
        <v>24875</v>
      </c>
    </row>
    <row r="149" spans="1:10" ht="38.25" x14ac:dyDescent="0.25">
      <c r="A149" s="421">
        <v>108</v>
      </c>
      <c r="B149" s="233" t="s">
        <v>25273</v>
      </c>
      <c r="C149" s="233" t="s">
        <v>427</v>
      </c>
      <c r="D149" s="233" t="s">
        <v>719</v>
      </c>
      <c r="E149" s="233">
        <v>2.9</v>
      </c>
      <c r="F149" s="225" t="s">
        <v>25274</v>
      </c>
      <c r="G149" s="205" t="s">
        <v>25275</v>
      </c>
      <c r="H149" s="205" t="s">
        <v>13449</v>
      </c>
      <c r="I149" s="205"/>
      <c r="J149" s="402" t="s">
        <v>24875</v>
      </c>
    </row>
    <row r="150" spans="1:10" ht="25.5" x14ac:dyDescent="0.25">
      <c r="A150" s="421">
        <v>109</v>
      </c>
      <c r="B150" s="233" t="s">
        <v>25276</v>
      </c>
      <c r="C150" s="233" t="s">
        <v>427</v>
      </c>
      <c r="D150" s="233" t="s">
        <v>719</v>
      </c>
      <c r="E150" s="233">
        <v>3</v>
      </c>
      <c r="F150" s="225" t="s">
        <v>25277</v>
      </c>
      <c r="G150" s="205" t="s">
        <v>25278</v>
      </c>
      <c r="H150" s="205" t="s">
        <v>25279</v>
      </c>
      <c r="I150" s="205"/>
      <c r="J150" s="402" t="s">
        <v>24875</v>
      </c>
    </row>
    <row r="151" spans="1:10" ht="38.25" x14ac:dyDescent="0.25">
      <c r="A151" s="421">
        <v>110</v>
      </c>
      <c r="B151" s="233" t="s">
        <v>25280</v>
      </c>
      <c r="C151" s="233" t="s">
        <v>427</v>
      </c>
      <c r="D151" s="233" t="s">
        <v>719</v>
      </c>
      <c r="E151" s="233">
        <v>6</v>
      </c>
      <c r="F151" s="225" t="s">
        <v>25281</v>
      </c>
      <c r="G151" s="205" t="s">
        <v>25282</v>
      </c>
      <c r="H151" s="205" t="s">
        <v>25283</v>
      </c>
      <c r="I151" s="205"/>
      <c r="J151" s="402" t="s">
        <v>24875</v>
      </c>
    </row>
    <row r="152" spans="1:10" ht="25.5" x14ac:dyDescent="0.25">
      <c r="A152" s="421">
        <v>111</v>
      </c>
      <c r="B152" s="233" t="s">
        <v>25284</v>
      </c>
      <c r="C152" s="233" t="s">
        <v>427</v>
      </c>
      <c r="D152" s="233" t="s">
        <v>719</v>
      </c>
      <c r="E152" s="233">
        <v>5</v>
      </c>
      <c r="F152" s="225" t="s">
        <v>25285</v>
      </c>
      <c r="G152" s="205" t="s">
        <v>25286</v>
      </c>
      <c r="H152" s="205" t="s">
        <v>25287</v>
      </c>
      <c r="I152" s="205"/>
      <c r="J152" s="402" t="s">
        <v>24875</v>
      </c>
    </row>
    <row r="153" spans="1:10" ht="38.25" x14ac:dyDescent="0.25">
      <c r="A153" s="421">
        <v>112</v>
      </c>
      <c r="B153" s="233" t="s">
        <v>25288</v>
      </c>
      <c r="C153" s="233" t="s">
        <v>427</v>
      </c>
      <c r="D153" s="233" t="s">
        <v>719</v>
      </c>
      <c r="E153" s="233">
        <v>5</v>
      </c>
      <c r="F153" s="225" t="s">
        <v>25289</v>
      </c>
      <c r="G153" s="205" t="s">
        <v>25290</v>
      </c>
      <c r="H153" s="205" t="s">
        <v>25291</v>
      </c>
      <c r="I153" s="205"/>
      <c r="J153" s="402" t="s">
        <v>24875</v>
      </c>
    </row>
    <row r="154" spans="1:10" ht="25.5" x14ac:dyDescent="0.25">
      <c r="A154" s="421">
        <v>113</v>
      </c>
      <c r="B154" s="233" t="s">
        <v>25292</v>
      </c>
      <c r="C154" s="233" t="s">
        <v>427</v>
      </c>
      <c r="D154" s="233" t="s">
        <v>719</v>
      </c>
      <c r="E154" s="233">
        <v>3.7</v>
      </c>
      <c r="F154" s="225" t="s">
        <v>25293</v>
      </c>
      <c r="G154" s="205" t="s">
        <v>25294</v>
      </c>
      <c r="H154" s="205" t="s">
        <v>19924</v>
      </c>
      <c r="I154" s="205"/>
      <c r="J154" s="402" t="s">
        <v>24875</v>
      </c>
    </row>
    <row r="155" spans="1:10" ht="38.25" x14ac:dyDescent="0.25">
      <c r="A155" s="421">
        <v>114</v>
      </c>
      <c r="B155" s="233" t="s">
        <v>25295</v>
      </c>
      <c r="C155" s="233" t="s">
        <v>427</v>
      </c>
      <c r="D155" s="233" t="s">
        <v>719</v>
      </c>
      <c r="E155" s="233">
        <v>5</v>
      </c>
      <c r="F155" s="225" t="s">
        <v>25296</v>
      </c>
      <c r="G155" s="205" t="s">
        <v>25297</v>
      </c>
      <c r="H155" s="205" t="s">
        <v>25298</v>
      </c>
      <c r="I155" s="205"/>
      <c r="J155" s="402" t="s">
        <v>24875</v>
      </c>
    </row>
    <row r="156" spans="1:10" ht="38.25" x14ac:dyDescent="0.25">
      <c r="A156" s="421">
        <v>115</v>
      </c>
      <c r="B156" s="233" t="s">
        <v>25299</v>
      </c>
      <c r="C156" s="233" t="s">
        <v>427</v>
      </c>
      <c r="D156" s="233" t="s">
        <v>719</v>
      </c>
      <c r="E156" s="233">
        <v>5.8</v>
      </c>
      <c r="F156" s="225" t="s">
        <v>25300</v>
      </c>
      <c r="G156" s="205" t="s">
        <v>25301</v>
      </c>
      <c r="H156" s="205" t="s">
        <v>25302</v>
      </c>
      <c r="I156" s="205"/>
      <c r="J156" s="402" t="s">
        <v>24875</v>
      </c>
    </row>
    <row r="157" spans="1:10" ht="38.25" x14ac:dyDescent="0.25">
      <c r="A157" s="421">
        <v>116</v>
      </c>
      <c r="B157" s="233" t="s">
        <v>25303</v>
      </c>
      <c r="C157" s="233" t="s">
        <v>427</v>
      </c>
      <c r="D157" s="233" t="s">
        <v>719</v>
      </c>
      <c r="E157" s="233">
        <v>5.6</v>
      </c>
      <c r="F157" s="225" t="s">
        <v>25304</v>
      </c>
      <c r="G157" s="205" t="s">
        <v>25305</v>
      </c>
      <c r="H157" s="205" t="s">
        <v>25306</v>
      </c>
      <c r="I157" s="205" t="s">
        <v>25307</v>
      </c>
      <c r="J157" s="402" t="s">
        <v>24875</v>
      </c>
    </row>
    <row r="158" spans="1:10" ht="63.75" x14ac:dyDescent="0.25">
      <c r="A158" s="421">
        <v>117</v>
      </c>
      <c r="B158" s="233" t="s">
        <v>25308</v>
      </c>
      <c r="C158" s="233" t="s">
        <v>427</v>
      </c>
      <c r="D158" s="233" t="s">
        <v>719</v>
      </c>
      <c r="E158" s="233">
        <v>2</v>
      </c>
      <c r="F158" s="225" t="s">
        <v>25309</v>
      </c>
      <c r="G158" s="205" t="s">
        <v>25310</v>
      </c>
      <c r="H158" s="205" t="s">
        <v>4130</v>
      </c>
      <c r="I158" s="205"/>
      <c r="J158" s="402" t="s">
        <v>25311</v>
      </c>
    </row>
    <row r="159" spans="1:10" ht="38.25" x14ac:dyDescent="0.25">
      <c r="A159" s="421">
        <v>118</v>
      </c>
      <c r="B159" s="233" t="s">
        <v>25312</v>
      </c>
      <c r="C159" s="233" t="s">
        <v>427</v>
      </c>
      <c r="D159" s="233" t="s">
        <v>719</v>
      </c>
      <c r="E159" s="233">
        <v>3</v>
      </c>
      <c r="F159" s="225" t="s">
        <v>25313</v>
      </c>
      <c r="G159" s="205" t="s">
        <v>25314</v>
      </c>
      <c r="H159" s="205" t="s">
        <v>25315</v>
      </c>
      <c r="I159" s="205"/>
      <c r="J159" s="402" t="s">
        <v>24875</v>
      </c>
    </row>
    <row r="160" spans="1:10" ht="38.25" x14ac:dyDescent="0.25">
      <c r="A160" s="421">
        <v>119</v>
      </c>
      <c r="B160" s="233" t="s">
        <v>25316</v>
      </c>
      <c r="C160" s="233" t="s">
        <v>427</v>
      </c>
      <c r="D160" s="233" t="s">
        <v>719</v>
      </c>
      <c r="E160" s="233">
        <v>5</v>
      </c>
      <c r="F160" s="225" t="s">
        <v>25317</v>
      </c>
      <c r="G160" s="205" t="s">
        <v>25318</v>
      </c>
      <c r="H160" s="205" t="s">
        <v>25315</v>
      </c>
      <c r="I160" s="205"/>
      <c r="J160" s="402" t="s">
        <v>25319</v>
      </c>
    </row>
    <row r="161" spans="1:10" ht="38.25" x14ac:dyDescent="0.25">
      <c r="A161" s="421">
        <v>120</v>
      </c>
      <c r="B161" s="233" t="s">
        <v>25320</v>
      </c>
      <c r="C161" s="233" t="s">
        <v>427</v>
      </c>
      <c r="D161" s="233" t="s">
        <v>719</v>
      </c>
      <c r="E161" s="233">
        <v>4</v>
      </c>
      <c r="F161" s="225" t="s">
        <v>25321</v>
      </c>
      <c r="G161" s="205" t="s">
        <v>25322</v>
      </c>
      <c r="H161" s="205" t="s">
        <v>25323</v>
      </c>
      <c r="I161" s="205"/>
      <c r="J161" s="402" t="s">
        <v>24875</v>
      </c>
    </row>
    <row r="162" spans="1:10" ht="38.25" x14ac:dyDescent="0.25">
      <c r="A162" s="421">
        <v>121</v>
      </c>
      <c r="B162" s="233" t="s">
        <v>25324</v>
      </c>
      <c r="C162" s="233" t="s">
        <v>427</v>
      </c>
      <c r="D162" s="233" t="s">
        <v>719</v>
      </c>
      <c r="E162" s="233">
        <v>20.6</v>
      </c>
      <c r="F162" s="225" t="s">
        <v>25325</v>
      </c>
      <c r="G162" s="205" t="s">
        <v>25326</v>
      </c>
      <c r="H162" s="205" t="s">
        <v>25080</v>
      </c>
      <c r="I162" s="205"/>
      <c r="J162" s="402" t="s">
        <v>25327</v>
      </c>
    </row>
    <row r="163" spans="1:10" ht="38.25" x14ac:dyDescent="0.25">
      <c r="A163" s="421">
        <v>122</v>
      </c>
      <c r="B163" s="233" t="s">
        <v>25328</v>
      </c>
      <c r="C163" s="233" t="s">
        <v>427</v>
      </c>
      <c r="D163" s="233" t="s">
        <v>719</v>
      </c>
      <c r="E163" s="233">
        <v>8.9</v>
      </c>
      <c r="F163" s="225" t="s">
        <v>25329</v>
      </c>
      <c r="G163" s="205" t="s">
        <v>25330</v>
      </c>
      <c r="H163" s="205" t="s">
        <v>25080</v>
      </c>
      <c r="I163" s="205"/>
      <c r="J163" s="402" t="s">
        <v>25327</v>
      </c>
    </row>
    <row r="164" spans="1:10" ht="38.25" x14ac:dyDescent="0.25">
      <c r="A164" s="421">
        <v>123</v>
      </c>
      <c r="B164" s="233" t="s">
        <v>25331</v>
      </c>
      <c r="C164" s="233" t="s">
        <v>427</v>
      </c>
      <c r="D164" s="233" t="s">
        <v>719</v>
      </c>
      <c r="E164" s="233">
        <v>7</v>
      </c>
      <c r="F164" s="225" t="s">
        <v>25332</v>
      </c>
      <c r="G164" s="205" t="s">
        <v>25333</v>
      </c>
      <c r="H164" s="205" t="s">
        <v>25334</v>
      </c>
      <c r="I164" s="205"/>
      <c r="J164" s="402" t="s">
        <v>24875</v>
      </c>
    </row>
    <row r="165" spans="1:10" ht="25.5" x14ac:dyDescent="0.25">
      <c r="A165" s="421">
        <v>124</v>
      </c>
      <c r="B165" s="233" t="s">
        <v>25335</v>
      </c>
      <c r="C165" s="233" t="s">
        <v>427</v>
      </c>
      <c r="D165" s="233" t="s">
        <v>719</v>
      </c>
      <c r="E165" s="233">
        <v>3</v>
      </c>
      <c r="F165" s="225" t="s">
        <v>25336</v>
      </c>
      <c r="G165" s="205" t="s">
        <v>25337</v>
      </c>
      <c r="H165" s="205" t="s">
        <v>25338</v>
      </c>
      <c r="I165" s="205"/>
      <c r="J165" s="402" t="s">
        <v>24875</v>
      </c>
    </row>
    <row r="166" spans="1:10" ht="25.5" x14ac:dyDescent="0.25">
      <c r="A166" s="421">
        <v>125</v>
      </c>
      <c r="B166" s="233" t="s">
        <v>25339</v>
      </c>
      <c r="C166" s="233" t="s">
        <v>427</v>
      </c>
      <c r="D166" s="233" t="s">
        <v>719</v>
      </c>
      <c r="E166" s="233">
        <v>3</v>
      </c>
      <c r="F166" s="225" t="s">
        <v>25340</v>
      </c>
      <c r="G166" s="205" t="s">
        <v>25341</v>
      </c>
      <c r="H166" s="205" t="s">
        <v>25099</v>
      </c>
      <c r="I166" s="205"/>
      <c r="J166" s="402" t="s">
        <v>24875</v>
      </c>
    </row>
    <row r="167" spans="1:10" ht="38.25" x14ac:dyDescent="0.25">
      <c r="A167" s="421">
        <v>126</v>
      </c>
      <c r="B167" s="233" t="s">
        <v>25342</v>
      </c>
      <c r="C167" s="233" t="s">
        <v>427</v>
      </c>
      <c r="D167" s="233" t="s">
        <v>719</v>
      </c>
      <c r="E167" s="233">
        <v>7.5</v>
      </c>
      <c r="F167" s="205" t="s">
        <v>25343</v>
      </c>
      <c r="G167" s="205" t="s">
        <v>25344</v>
      </c>
      <c r="H167" s="205" t="s">
        <v>25345</v>
      </c>
      <c r="I167" s="205"/>
      <c r="J167" s="402" t="s">
        <v>24875</v>
      </c>
    </row>
    <row r="168" spans="1:10" ht="25.5" x14ac:dyDescent="0.25">
      <c r="A168" s="421">
        <v>127</v>
      </c>
      <c r="B168" s="233" t="s">
        <v>25346</v>
      </c>
      <c r="C168" s="233" t="s">
        <v>427</v>
      </c>
      <c r="D168" s="233" t="s">
        <v>719</v>
      </c>
      <c r="E168" s="233">
        <v>5</v>
      </c>
      <c r="F168" s="205" t="s">
        <v>25347</v>
      </c>
      <c r="G168" s="205" t="s">
        <v>25348</v>
      </c>
      <c r="H168" s="205" t="s">
        <v>25349</v>
      </c>
      <c r="I168" s="205"/>
      <c r="J168" s="402" t="s">
        <v>24875</v>
      </c>
    </row>
    <row r="169" spans="1:10" ht="25.5" x14ac:dyDescent="0.25">
      <c r="A169" s="421">
        <v>128</v>
      </c>
      <c r="B169" s="233" t="s">
        <v>25350</v>
      </c>
      <c r="C169" s="233" t="s">
        <v>427</v>
      </c>
      <c r="D169" s="233" t="s">
        <v>719</v>
      </c>
      <c r="E169" s="233">
        <v>12.2</v>
      </c>
      <c r="F169" s="205" t="s">
        <v>25351</v>
      </c>
      <c r="G169" s="205" t="s">
        <v>25352</v>
      </c>
      <c r="H169" s="205" t="s">
        <v>25353</v>
      </c>
      <c r="I169" s="205"/>
      <c r="J169" s="402" t="s">
        <v>25171</v>
      </c>
    </row>
    <row r="170" spans="1:10" ht="25.5" x14ac:dyDescent="0.25">
      <c r="A170" s="421">
        <v>129</v>
      </c>
      <c r="B170" s="233" t="s">
        <v>25354</v>
      </c>
      <c r="C170" s="233" t="s">
        <v>427</v>
      </c>
      <c r="D170" s="233" t="s">
        <v>719</v>
      </c>
      <c r="E170" s="233">
        <v>6.1</v>
      </c>
      <c r="F170" s="205" t="s">
        <v>25355</v>
      </c>
      <c r="G170" s="205" t="s">
        <v>25356</v>
      </c>
      <c r="H170" s="205" t="s">
        <v>25357</v>
      </c>
      <c r="I170" s="205"/>
      <c r="J170" s="402" t="s">
        <v>25171</v>
      </c>
    </row>
    <row r="171" spans="1:10" ht="25.5" x14ac:dyDescent="0.25">
      <c r="A171" s="421">
        <v>130</v>
      </c>
      <c r="B171" s="233" t="s">
        <v>25358</v>
      </c>
      <c r="C171" s="233" t="s">
        <v>427</v>
      </c>
      <c r="D171" s="233" t="s">
        <v>719</v>
      </c>
      <c r="E171" s="233">
        <v>5</v>
      </c>
      <c r="F171" s="225" t="s">
        <v>25359</v>
      </c>
      <c r="G171" s="205" t="s">
        <v>25360</v>
      </c>
      <c r="H171" s="205" t="s">
        <v>25106</v>
      </c>
      <c r="I171" s="205"/>
      <c r="J171" s="402" t="s">
        <v>24875</v>
      </c>
    </row>
    <row r="172" spans="1:10" ht="25.5" x14ac:dyDescent="0.25">
      <c r="A172" s="421">
        <v>131</v>
      </c>
      <c r="B172" s="233" t="s">
        <v>25361</v>
      </c>
      <c r="C172" s="233" t="s">
        <v>427</v>
      </c>
      <c r="D172" s="233" t="s">
        <v>719</v>
      </c>
      <c r="E172" s="233">
        <v>5</v>
      </c>
      <c r="F172" s="225" t="s">
        <v>25362</v>
      </c>
      <c r="G172" s="205" t="s">
        <v>25363</v>
      </c>
      <c r="H172" s="205" t="s">
        <v>25106</v>
      </c>
      <c r="I172" s="205"/>
      <c r="J172" s="402" t="s">
        <v>24875</v>
      </c>
    </row>
    <row r="173" spans="1:10" s="870" customFormat="1" ht="38.25" x14ac:dyDescent="0.25">
      <c r="A173" s="578">
        <v>132</v>
      </c>
      <c r="B173" s="484" t="s">
        <v>25364</v>
      </c>
      <c r="C173" s="484" t="s">
        <v>427</v>
      </c>
      <c r="D173" s="484" t="s">
        <v>719</v>
      </c>
      <c r="E173" s="484">
        <v>3</v>
      </c>
      <c r="F173" s="482" t="s">
        <v>25365</v>
      </c>
      <c r="G173" s="302" t="s">
        <v>25366</v>
      </c>
      <c r="H173" s="302" t="s">
        <v>5027</v>
      </c>
      <c r="I173" s="302"/>
      <c r="J173" s="171" t="s">
        <v>24875</v>
      </c>
    </row>
    <row r="174" spans="1:10" ht="25.5" x14ac:dyDescent="0.25">
      <c r="A174" s="421">
        <v>133</v>
      </c>
      <c r="B174" s="233" t="s">
        <v>25367</v>
      </c>
      <c r="C174" s="233" t="s">
        <v>427</v>
      </c>
      <c r="D174" s="233" t="s">
        <v>719</v>
      </c>
      <c r="E174" s="233">
        <v>5</v>
      </c>
      <c r="F174" s="225" t="s">
        <v>25368</v>
      </c>
      <c r="G174" s="205" t="s">
        <v>25369</v>
      </c>
      <c r="H174" s="205" t="s">
        <v>25370</v>
      </c>
      <c r="I174" s="205"/>
      <c r="J174" s="402" t="s">
        <v>24875</v>
      </c>
    </row>
    <row r="175" spans="1:10" ht="25.5" x14ac:dyDescent="0.25">
      <c r="A175" s="421">
        <v>134</v>
      </c>
      <c r="B175" s="233" t="s">
        <v>25371</v>
      </c>
      <c r="C175" s="233" t="s">
        <v>427</v>
      </c>
      <c r="D175" s="233" t="s">
        <v>719</v>
      </c>
      <c r="E175" s="233">
        <v>1.5</v>
      </c>
      <c r="F175" s="225" t="s">
        <v>25372</v>
      </c>
      <c r="G175" s="205" t="s">
        <v>25373</v>
      </c>
      <c r="H175" s="205" t="s">
        <v>25374</v>
      </c>
      <c r="I175" s="205"/>
      <c r="J175" s="402" t="s">
        <v>24875</v>
      </c>
    </row>
    <row r="176" spans="1:10" ht="38.25" x14ac:dyDescent="0.25">
      <c r="A176" s="421">
        <v>135</v>
      </c>
      <c r="B176" s="233" t="s">
        <v>25375</v>
      </c>
      <c r="C176" s="233" t="s">
        <v>427</v>
      </c>
      <c r="D176" s="233" t="s">
        <v>719</v>
      </c>
      <c r="E176" s="233">
        <v>3</v>
      </c>
      <c r="F176" s="225" t="s">
        <v>25376</v>
      </c>
      <c r="G176" s="205" t="s">
        <v>25377</v>
      </c>
      <c r="H176" s="205" t="s">
        <v>25378</v>
      </c>
      <c r="I176" s="205"/>
      <c r="J176" s="402" t="s">
        <v>24875</v>
      </c>
    </row>
    <row r="177" spans="1:10" ht="38.25" x14ac:dyDescent="0.25">
      <c r="A177" s="421">
        <v>136</v>
      </c>
      <c r="B177" s="233" t="s">
        <v>25379</v>
      </c>
      <c r="C177" s="233" t="s">
        <v>427</v>
      </c>
      <c r="D177" s="233" t="s">
        <v>719</v>
      </c>
      <c r="E177" s="233">
        <v>5</v>
      </c>
      <c r="F177" s="225" t="s">
        <v>25380</v>
      </c>
      <c r="G177" s="205" t="s">
        <v>25381</v>
      </c>
      <c r="H177" s="205" t="s">
        <v>25382</v>
      </c>
      <c r="I177" s="205"/>
      <c r="J177" s="402" t="s">
        <v>24875</v>
      </c>
    </row>
    <row r="178" spans="1:10" ht="25.5" x14ac:dyDescent="0.25">
      <c r="A178" s="421">
        <v>137</v>
      </c>
      <c r="B178" s="233" t="s">
        <v>25339</v>
      </c>
      <c r="C178" s="233" t="s">
        <v>427</v>
      </c>
      <c r="D178" s="233" t="s">
        <v>719</v>
      </c>
      <c r="E178" s="233">
        <v>5.6</v>
      </c>
      <c r="F178" s="225" t="s">
        <v>25383</v>
      </c>
      <c r="G178" s="205" t="s">
        <v>25384</v>
      </c>
      <c r="H178" s="205" t="s">
        <v>25385</v>
      </c>
      <c r="I178" s="205"/>
      <c r="J178" s="402" t="s">
        <v>24875</v>
      </c>
    </row>
    <row r="179" spans="1:10" ht="25.5" x14ac:dyDescent="0.25">
      <c r="A179" s="421">
        <v>138</v>
      </c>
      <c r="B179" s="233" t="s">
        <v>25386</v>
      </c>
      <c r="C179" s="233" t="s">
        <v>427</v>
      </c>
      <c r="D179" s="233" t="s">
        <v>719</v>
      </c>
      <c r="E179" s="233">
        <v>4.9000000000000004</v>
      </c>
      <c r="F179" s="225" t="s">
        <v>25387</v>
      </c>
      <c r="G179" s="205" t="s">
        <v>25388</v>
      </c>
      <c r="H179" s="205" t="s">
        <v>25389</v>
      </c>
      <c r="I179" s="205"/>
      <c r="J179" s="402" t="s">
        <v>24875</v>
      </c>
    </row>
    <row r="180" spans="1:10" ht="38.25" x14ac:dyDescent="0.25">
      <c r="A180" s="421">
        <v>139</v>
      </c>
      <c r="B180" s="233" t="s">
        <v>25390</v>
      </c>
      <c r="C180" s="233" t="s">
        <v>427</v>
      </c>
      <c r="D180" s="233" t="s">
        <v>719</v>
      </c>
      <c r="E180" s="233">
        <v>50</v>
      </c>
      <c r="F180" s="225" t="s">
        <v>25391</v>
      </c>
      <c r="G180" s="205" t="s">
        <v>25392</v>
      </c>
      <c r="H180" s="205" t="s">
        <v>25393</v>
      </c>
      <c r="I180" s="205"/>
      <c r="J180" s="402" t="s">
        <v>24865</v>
      </c>
    </row>
    <row r="181" spans="1:10" ht="38.25" x14ac:dyDescent="0.25">
      <c r="A181" s="421">
        <v>140</v>
      </c>
      <c r="B181" s="233" t="s">
        <v>25394</v>
      </c>
      <c r="C181" s="233" t="s">
        <v>427</v>
      </c>
      <c r="D181" s="233" t="s">
        <v>719</v>
      </c>
      <c r="E181" s="233">
        <v>7</v>
      </c>
      <c r="F181" s="225" t="s">
        <v>25395</v>
      </c>
      <c r="G181" s="205" t="s">
        <v>25396</v>
      </c>
      <c r="H181" s="205" t="s">
        <v>25397</v>
      </c>
      <c r="I181" s="205"/>
      <c r="J181" s="402" t="s">
        <v>24875</v>
      </c>
    </row>
    <row r="182" spans="1:10" ht="38.25" x14ac:dyDescent="0.25">
      <c r="A182" s="421">
        <v>141</v>
      </c>
      <c r="B182" s="233" t="s">
        <v>25398</v>
      </c>
      <c r="C182" s="233" t="s">
        <v>427</v>
      </c>
      <c r="D182" s="233" t="s">
        <v>719</v>
      </c>
      <c r="E182" s="233">
        <v>3.9</v>
      </c>
      <c r="F182" s="225" t="s">
        <v>25399</v>
      </c>
      <c r="G182" s="205" t="s">
        <v>25400</v>
      </c>
      <c r="H182" s="205" t="s">
        <v>25401</v>
      </c>
      <c r="I182" s="205"/>
      <c r="J182" s="402" t="s">
        <v>24875</v>
      </c>
    </row>
    <row r="183" spans="1:10" ht="51" x14ac:dyDescent="0.25">
      <c r="A183" s="421">
        <v>142</v>
      </c>
      <c r="B183" s="233" t="s">
        <v>25402</v>
      </c>
      <c r="C183" s="233" t="s">
        <v>427</v>
      </c>
      <c r="D183" s="233" t="s">
        <v>719</v>
      </c>
      <c r="E183" s="233">
        <v>22</v>
      </c>
      <c r="F183" s="225" t="s">
        <v>25403</v>
      </c>
      <c r="G183" s="205" t="s">
        <v>25404</v>
      </c>
      <c r="H183" s="205" t="s">
        <v>25405</v>
      </c>
      <c r="I183" s="205"/>
      <c r="J183" s="402" t="s">
        <v>25043</v>
      </c>
    </row>
    <row r="184" spans="1:10" ht="38.25" x14ac:dyDescent="0.25">
      <c r="A184" s="421">
        <v>143</v>
      </c>
      <c r="B184" s="225" t="s">
        <v>25406</v>
      </c>
      <c r="C184" s="233" t="s">
        <v>427</v>
      </c>
      <c r="D184" s="233" t="s">
        <v>719</v>
      </c>
      <c r="E184" s="225">
        <v>14.1004</v>
      </c>
      <c r="F184" s="228" t="s">
        <v>25407</v>
      </c>
      <c r="G184" s="205" t="s">
        <v>25408</v>
      </c>
      <c r="H184" s="205" t="s">
        <v>25409</v>
      </c>
      <c r="I184" s="205"/>
      <c r="J184" s="402" t="s">
        <v>25410</v>
      </c>
    </row>
    <row r="185" spans="1:10" ht="25.5" x14ac:dyDescent="0.25">
      <c r="A185" s="421">
        <v>144</v>
      </c>
      <c r="B185" s="875" t="s">
        <v>25411</v>
      </c>
      <c r="C185" s="233" t="s">
        <v>427</v>
      </c>
      <c r="D185" s="233" t="s">
        <v>719</v>
      </c>
      <c r="E185" s="225">
        <v>43.559100000000001</v>
      </c>
      <c r="F185" s="225" t="s">
        <v>25412</v>
      </c>
      <c r="G185" s="205" t="s">
        <v>25413</v>
      </c>
      <c r="H185" s="205" t="s">
        <v>25414</v>
      </c>
      <c r="I185" s="205"/>
      <c r="J185" s="402" t="s">
        <v>25415</v>
      </c>
    </row>
    <row r="186" spans="1:10" x14ac:dyDescent="0.25">
      <c r="A186" s="495"/>
      <c r="B186" s="468" t="s">
        <v>723</v>
      </c>
      <c r="C186" s="468">
        <v>65</v>
      </c>
      <c r="D186" s="468"/>
      <c r="E186" s="468">
        <f>SUM(E121:E185)</f>
        <v>652.45950000000016</v>
      </c>
      <c r="F186" s="208"/>
      <c r="G186" s="211"/>
      <c r="H186" s="211"/>
      <c r="I186" s="211"/>
      <c r="J186" s="166"/>
    </row>
    <row r="187" spans="1:10" ht="38.25" x14ac:dyDescent="0.25">
      <c r="A187" s="421">
        <v>145</v>
      </c>
      <c r="B187" s="233" t="s">
        <v>25416</v>
      </c>
      <c r="C187" s="233" t="s">
        <v>427</v>
      </c>
      <c r="D187" s="233" t="s">
        <v>462</v>
      </c>
      <c r="E187" s="233">
        <v>158</v>
      </c>
      <c r="F187" s="225" t="s">
        <v>25417</v>
      </c>
      <c r="G187" s="205" t="s">
        <v>25418</v>
      </c>
      <c r="H187" s="205" t="s">
        <v>25419</v>
      </c>
      <c r="I187" s="205"/>
      <c r="J187" s="402" t="s">
        <v>24865</v>
      </c>
    </row>
    <row r="188" spans="1:10" ht="38.25" x14ac:dyDescent="0.25">
      <c r="A188" s="421">
        <v>146</v>
      </c>
      <c r="B188" s="233" t="s">
        <v>25420</v>
      </c>
      <c r="C188" s="233" t="s">
        <v>427</v>
      </c>
      <c r="D188" s="233" t="s">
        <v>462</v>
      </c>
      <c r="E188" s="233">
        <v>40</v>
      </c>
      <c r="F188" s="225" t="s">
        <v>25421</v>
      </c>
      <c r="G188" s="205" t="s">
        <v>25422</v>
      </c>
      <c r="H188" s="205" t="s">
        <v>25423</v>
      </c>
      <c r="I188" s="205"/>
      <c r="J188" s="402" t="s">
        <v>24865</v>
      </c>
    </row>
    <row r="189" spans="1:10" ht="38.25" x14ac:dyDescent="0.25">
      <c r="A189" s="421">
        <v>147</v>
      </c>
      <c r="B189" s="233" t="s">
        <v>25424</v>
      </c>
      <c r="C189" s="233" t="s">
        <v>427</v>
      </c>
      <c r="D189" s="233" t="s">
        <v>462</v>
      </c>
      <c r="E189" s="233">
        <v>157.1</v>
      </c>
      <c r="F189" s="225" t="s">
        <v>25425</v>
      </c>
      <c r="G189" s="205" t="s">
        <v>25426</v>
      </c>
      <c r="H189" s="205" t="s">
        <v>25427</v>
      </c>
      <c r="I189" s="205"/>
      <c r="J189" s="402" t="s">
        <v>24880</v>
      </c>
    </row>
    <row r="190" spans="1:10" ht="38.25" x14ac:dyDescent="0.25">
      <c r="A190" s="421">
        <v>148</v>
      </c>
      <c r="B190" s="233" t="s">
        <v>25428</v>
      </c>
      <c r="C190" s="233" t="s">
        <v>427</v>
      </c>
      <c r="D190" s="233" t="s">
        <v>462</v>
      </c>
      <c r="E190" s="233">
        <v>160</v>
      </c>
      <c r="F190" s="225" t="s">
        <v>25429</v>
      </c>
      <c r="G190" s="205" t="s">
        <v>25430</v>
      </c>
      <c r="H190" s="205" t="s">
        <v>25431</v>
      </c>
      <c r="I190" s="205"/>
      <c r="J190" s="402" t="s">
        <v>25171</v>
      </c>
    </row>
    <row r="191" spans="1:10" ht="38.25" x14ac:dyDescent="0.25">
      <c r="A191" s="421">
        <v>149</v>
      </c>
      <c r="B191" s="233" t="s">
        <v>25432</v>
      </c>
      <c r="C191" s="233" t="s">
        <v>427</v>
      </c>
      <c r="D191" s="233" t="s">
        <v>462</v>
      </c>
      <c r="E191" s="233">
        <v>142.19999999999999</v>
      </c>
      <c r="F191" s="225" t="s">
        <v>25433</v>
      </c>
      <c r="G191" s="205" t="s">
        <v>25434</v>
      </c>
      <c r="H191" s="205" t="s">
        <v>25435</v>
      </c>
      <c r="I191" s="205"/>
      <c r="J191" s="402" t="s">
        <v>25171</v>
      </c>
    </row>
    <row r="192" spans="1:10" ht="38.25" x14ac:dyDescent="0.25">
      <c r="A192" s="421">
        <v>150</v>
      </c>
      <c r="B192" s="233" t="s">
        <v>25436</v>
      </c>
      <c r="C192" s="233" t="s">
        <v>427</v>
      </c>
      <c r="D192" s="233" t="s">
        <v>462</v>
      </c>
      <c r="E192" s="233">
        <v>128.6</v>
      </c>
      <c r="F192" s="225" t="s">
        <v>25351</v>
      </c>
      <c r="G192" s="205" t="s">
        <v>25437</v>
      </c>
      <c r="H192" s="205" t="s">
        <v>25353</v>
      </c>
      <c r="I192" s="205"/>
      <c r="J192" s="402" t="s">
        <v>25171</v>
      </c>
    </row>
    <row r="193" spans="1:10" ht="38.25" x14ac:dyDescent="0.25">
      <c r="A193" s="421">
        <v>151</v>
      </c>
      <c r="B193" s="233" t="s">
        <v>25438</v>
      </c>
      <c r="C193" s="233" t="s">
        <v>427</v>
      </c>
      <c r="D193" s="233" t="s">
        <v>462</v>
      </c>
      <c r="E193" s="233">
        <v>2</v>
      </c>
      <c r="F193" s="225" t="s">
        <v>25439</v>
      </c>
      <c r="G193" s="205" t="s">
        <v>25440</v>
      </c>
      <c r="H193" s="205" t="s">
        <v>25441</v>
      </c>
      <c r="I193" s="205"/>
      <c r="J193" s="402" t="s">
        <v>24885</v>
      </c>
    </row>
    <row r="194" spans="1:10" x14ac:dyDescent="0.25">
      <c r="A194" s="495"/>
      <c r="B194" s="468" t="s">
        <v>467</v>
      </c>
      <c r="C194" s="468">
        <v>7</v>
      </c>
      <c r="D194" s="468"/>
      <c r="E194" s="468">
        <f>SUM(E187:E193)</f>
        <v>787.9</v>
      </c>
      <c r="F194" s="208"/>
      <c r="G194" s="211"/>
      <c r="H194" s="211"/>
      <c r="I194" s="211"/>
      <c r="J194" s="166"/>
    </row>
    <row r="195" spans="1:10" ht="51" x14ac:dyDescent="0.25">
      <c r="A195" s="421">
        <v>152</v>
      </c>
      <c r="B195" s="233" t="s">
        <v>25442</v>
      </c>
      <c r="C195" s="233" t="s">
        <v>427</v>
      </c>
      <c r="D195" s="233" t="s">
        <v>2374</v>
      </c>
      <c r="E195" s="233">
        <v>185.6</v>
      </c>
      <c r="F195" s="225" t="s">
        <v>25443</v>
      </c>
      <c r="G195" s="205" t="s">
        <v>25444</v>
      </c>
      <c r="H195" s="205" t="s">
        <v>25445</v>
      </c>
      <c r="I195" s="205"/>
      <c r="J195" s="402" t="s">
        <v>24982</v>
      </c>
    </row>
    <row r="196" spans="1:10" ht="25.5" x14ac:dyDescent="0.25">
      <c r="A196" s="421">
        <v>153</v>
      </c>
      <c r="B196" s="233" t="s">
        <v>25446</v>
      </c>
      <c r="C196" s="233" t="s">
        <v>427</v>
      </c>
      <c r="D196" s="233" t="s">
        <v>2374</v>
      </c>
      <c r="E196" s="233">
        <v>39.700000000000003</v>
      </c>
      <c r="F196" s="225" t="s">
        <v>25447</v>
      </c>
      <c r="G196" s="205" t="s">
        <v>25448</v>
      </c>
      <c r="H196" s="205" t="s">
        <v>24976</v>
      </c>
      <c r="I196" s="205"/>
      <c r="J196" s="402" t="s">
        <v>25449</v>
      </c>
    </row>
    <row r="197" spans="1:10" ht="25.5" x14ac:dyDescent="0.25">
      <c r="A197" s="421">
        <v>154</v>
      </c>
      <c r="B197" s="233" t="s">
        <v>25450</v>
      </c>
      <c r="C197" s="233" t="s">
        <v>427</v>
      </c>
      <c r="D197" s="233" t="s">
        <v>2374</v>
      </c>
      <c r="E197" s="233">
        <v>96.1</v>
      </c>
      <c r="F197" s="225" t="s">
        <v>25451</v>
      </c>
      <c r="G197" s="205" t="s">
        <v>25452</v>
      </c>
      <c r="H197" s="205" t="s">
        <v>25200</v>
      </c>
      <c r="I197" s="205"/>
      <c r="J197" s="402" t="s">
        <v>25453</v>
      </c>
    </row>
    <row r="198" spans="1:10" ht="25.5" x14ac:dyDescent="0.25">
      <c r="A198" s="421">
        <v>155</v>
      </c>
      <c r="B198" s="233" t="s">
        <v>25454</v>
      </c>
      <c r="C198" s="233" t="s">
        <v>427</v>
      </c>
      <c r="D198" s="233" t="s">
        <v>2374</v>
      </c>
      <c r="E198" s="233">
        <v>43.1</v>
      </c>
      <c r="F198" s="225" t="s">
        <v>25455</v>
      </c>
      <c r="G198" s="205" t="s">
        <v>25456</v>
      </c>
      <c r="H198" s="205" t="s">
        <v>25213</v>
      </c>
      <c r="I198" s="205"/>
      <c r="J198" s="402" t="s">
        <v>24946</v>
      </c>
    </row>
    <row r="199" spans="1:10" ht="25.5" x14ac:dyDescent="0.25">
      <c r="A199" s="421">
        <v>156</v>
      </c>
      <c r="B199" s="233" t="s">
        <v>25457</v>
      </c>
      <c r="C199" s="233" t="s">
        <v>427</v>
      </c>
      <c r="D199" s="233" t="s">
        <v>2374</v>
      </c>
      <c r="E199" s="233">
        <v>110</v>
      </c>
      <c r="F199" s="225" t="s">
        <v>25458</v>
      </c>
      <c r="G199" s="205" t="s">
        <v>25459</v>
      </c>
      <c r="H199" s="205" t="s">
        <v>25460</v>
      </c>
      <c r="I199" s="205"/>
      <c r="J199" s="402" t="s">
        <v>25461</v>
      </c>
    </row>
    <row r="200" spans="1:10" ht="38.25" x14ac:dyDescent="0.25">
      <c r="A200" s="421">
        <v>157</v>
      </c>
      <c r="B200" s="233" t="s">
        <v>25462</v>
      </c>
      <c r="C200" s="233" t="s">
        <v>427</v>
      </c>
      <c r="D200" s="233" t="s">
        <v>2374</v>
      </c>
      <c r="E200" s="233">
        <v>37</v>
      </c>
      <c r="F200" s="225" t="s">
        <v>25463</v>
      </c>
      <c r="G200" s="205" t="s">
        <v>24773</v>
      </c>
      <c r="H200" s="205" t="s">
        <v>25464</v>
      </c>
      <c r="I200" s="205"/>
      <c r="J200" s="402" t="s">
        <v>24982</v>
      </c>
    </row>
    <row r="201" spans="1:10" ht="51" x14ac:dyDescent="0.25">
      <c r="A201" s="421">
        <v>158</v>
      </c>
      <c r="B201" s="233" t="s">
        <v>25465</v>
      </c>
      <c r="C201" s="233" t="s">
        <v>427</v>
      </c>
      <c r="D201" s="233" t="s">
        <v>2374</v>
      </c>
      <c r="E201" s="233">
        <v>68.7</v>
      </c>
      <c r="F201" s="225" t="s">
        <v>25466</v>
      </c>
      <c r="G201" s="205" t="s">
        <v>25467</v>
      </c>
      <c r="H201" s="205" t="s">
        <v>25468</v>
      </c>
      <c r="I201" s="205"/>
      <c r="J201" s="402" t="s">
        <v>25469</v>
      </c>
    </row>
    <row r="202" spans="1:10" ht="51" x14ac:dyDescent="0.25">
      <c r="A202" s="421">
        <v>159</v>
      </c>
      <c r="B202" s="233" t="s">
        <v>25470</v>
      </c>
      <c r="C202" s="233" t="s">
        <v>427</v>
      </c>
      <c r="D202" s="233" t="s">
        <v>2374</v>
      </c>
      <c r="E202" s="233">
        <v>50</v>
      </c>
      <c r="F202" s="225" t="s">
        <v>25471</v>
      </c>
      <c r="G202" s="205" t="s">
        <v>25472</v>
      </c>
      <c r="H202" s="205" t="s">
        <v>25473</v>
      </c>
      <c r="I202" s="205"/>
      <c r="J202" s="402" t="s">
        <v>25461</v>
      </c>
    </row>
    <row r="203" spans="1:10" ht="38.25" x14ac:dyDescent="0.25">
      <c r="A203" s="421">
        <v>160</v>
      </c>
      <c r="B203" s="233" t="s">
        <v>25474</v>
      </c>
      <c r="C203" s="233" t="s">
        <v>427</v>
      </c>
      <c r="D203" s="233" t="s">
        <v>2374</v>
      </c>
      <c r="E203" s="233">
        <v>175.8</v>
      </c>
      <c r="F203" s="225" t="s">
        <v>25475</v>
      </c>
      <c r="G203" s="205" t="s">
        <v>25476</v>
      </c>
      <c r="H203" s="205" t="s">
        <v>25477</v>
      </c>
      <c r="I203" s="205"/>
      <c r="J203" s="402" t="s">
        <v>24946</v>
      </c>
    </row>
    <row r="204" spans="1:10" ht="63.75" x14ac:dyDescent="0.25">
      <c r="A204" s="421">
        <v>161</v>
      </c>
      <c r="B204" s="233" t="s">
        <v>25478</v>
      </c>
      <c r="C204" s="233" t="s">
        <v>427</v>
      </c>
      <c r="D204" s="233" t="s">
        <v>2374</v>
      </c>
      <c r="E204" s="233">
        <v>497.3</v>
      </c>
      <c r="F204" s="875" t="s">
        <v>25479</v>
      </c>
      <c r="G204" s="783" t="s">
        <v>25480</v>
      </c>
      <c r="H204" s="205" t="s">
        <v>25481</v>
      </c>
      <c r="I204" s="205"/>
      <c r="J204" s="402" t="s">
        <v>25482</v>
      </c>
    </row>
    <row r="205" spans="1:10" ht="38.25" x14ac:dyDescent="0.25">
      <c r="A205" s="421">
        <v>162</v>
      </c>
      <c r="B205" s="233" t="s">
        <v>25361</v>
      </c>
      <c r="C205" s="233" t="s">
        <v>427</v>
      </c>
      <c r="D205" s="233" t="s">
        <v>2374</v>
      </c>
      <c r="E205" s="233">
        <v>196</v>
      </c>
      <c r="F205" s="225" t="s">
        <v>25483</v>
      </c>
      <c r="G205" s="205" t="s">
        <v>25484</v>
      </c>
      <c r="H205" s="205" t="s">
        <v>25485</v>
      </c>
      <c r="I205" s="205"/>
      <c r="J205" s="402" t="s">
        <v>25486</v>
      </c>
    </row>
    <row r="206" spans="1:10" ht="38.25" x14ac:dyDescent="0.25">
      <c r="A206" s="421">
        <v>163</v>
      </c>
      <c r="B206" s="233" t="s">
        <v>25487</v>
      </c>
      <c r="C206" s="233" t="s">
        <v>427</v>
      </c>
      <c r="D206" s="233" t="s">
        <v>2374</v>
      </c>
      <c r="E206" s="233">
        <v>40</v>
      </c>
      <c r="F206" s="225" t="s">
        <v>25488</v>
      </c>
      <c r="G206" s="205" t="s">
        <v>25489</v>
      </c>
      <c r="H206" s="205" t="s">
        <v>25490</v>
      </c>
      <c r="I206" s="205"/>
      <c r="J206" s="402" t="s">
        <v>25491</v>
      </c>
    </row>
    <row r="207" spans="1:10" ht="89.25" x14ac:dyDescent="0.25">
      <c r="A207" s="421">
        <v>164</v>
      </c>
      <c r="B207" s="233" t="s">
        <v>25335</v>
      </c>
      <c r="C207" s="233" t="s">
        <v>427</v>
      </c>
      <c r="D207" s="233" t="s">
        <v>2374</v>
      </c>
      <c r="E207" s="233">
        <v>87.5</v>
      </c>
      <c r="F207" s="225" t="s">
        <v>25492</v>
      </c>
      <c r="G207" s="205" t="s">
        <v>25493</v>
      </c>
      <c r="H207" s="205" t="s">
        <v>25494</v>
      </c>
      <c r="I207" s="205"/>
      <c r="J207" s="402" t="s">
        <v>25461</v>
      </c>
    </row>
    <row r="208" spans="1:10" ht="51" x14ac:dyDescent="0.25">
      <c r="A208" s="421">
        <v>165</v>
      </c>
      <c r="B208" s="233" t="s">
        <v>25495</v>
      </c>
      <c r="C208" s="233" t="s">
        <v>427</v>
      </c>
      <c r="D208" s="233" t="s">
        <v>2374</v>
      </c>
      <c r="E208" s="233">
        <v>6.9</v>
      </c>
      <c r="F208" s="225" t="s">
        <v>25496</v>
      </c>
      <c r="G208" s="205" t="s">
        <v>25497</v>
      </c>
      <c r="H208" s="205" t="s">
        <v>25498</v>
      </c>
      <c r="I208" s="205"/>
      <c r="J208" s="402" t="s">
        <v>25081</v>
      </c>
    </row>
    <row r="209" spans="1:10" ht="38.25" x14ac:dyDescent="0.25">
      <c r="A209" s="421">
        <v>166</v>
      </c>
      <c r="B209" s="233" t="s">
        <v>25499</v>
      </c>
      <c r="C209" s="233" t="s">
        <v>427</v>
      </c>
      <c r="D209" s="233" t="s">
        <v>2374</v>
      </c>
      <c r="E209" s="233">
        <v>110.6</v>
      </c>
      <c r="F209" s="225" t="s">
        <v>25500</v>
      </c>
      <c r="G209" s="205" t="s">
        <v>25501</v>
      </c>
      <c r="H209" s="205" t="s">
        <v>25502</v>
      </c>
      <c r="I209" s="205"/>
      <c r="J209" s="402" t="s">
        <v>25491</v>
      </c>
    </row>
    <row r="210" spans="1:10" ht="38.25" x14ac:dyDescent="0.25">
      <c r="A210" s="421">
        <v>167</v>
      </c>
      <c r="B210" s="233" t="s">
        <v>25503</v>
      </c>
      <c r="C210" s="233" t="s">
        <v>427</v>
      </c>
      <c r="D210" s="233" t="s">
        <v>2374</v>
      </c>
      <c r="E210" s="233">
        <v>28</v>
      </c>
      <c r="F210" s="225" t="s">
        <v>25504</v>
      </c>
      <c r="G210" s="205" t="s">
        <v>25505</v>
      </c>
      <c r="H210" s="205" t="s">
        <v>25106</v>
      </c>
      <c r="I210" s="205"/>
      <c r="J210" s="402" t="s">
        <v>25461</v>
      </c>
    </row>
    <row r="211" spans="1:10" ht="25.5" x14ac:dyDescent="0.25">
      <c r="A211" s="421">
        <v>168</v>
      </c>
      <c r="B211" s="233" t="s">
        <v>25506</v>
      </c>
      <c r="C211" s="233" t="s">
        <v>427</v>
      </c>
      <c r="D211" s="233" t="s">
        <v>2374</v>
      </c>
      <c r="E211" s="233">
        <v>39.299999999999997</v>
      </c>
      <c r="F211" s="225" t="s">
        <v>25507</v>
      </c>
      <c r="G211" s="205" t="s">
        <v>25508</v>
      </c>
      <c r="H211" s="205" t="s">
        <v>25509</v>
      </c>
      <c r="I211" s="205"/>
      <c r="J211" s="402" t="s">
        <v>25510</v>
      </c>
    </row>
    <row r="212" spans="1:10" ht="76.5" x14ac:dyDescent="0.25">
      <c r="A212" s="421">
        <v>169</v>
      </c>
      <c r="B212" s="875" t="s">
        <v>25511</v>
      </c>
      <c r="C212" s="233" t="s">
        <v>427</v>
      </c>
      <c r="D212" s="233" t="s">
        <v>2374</v>
      </c>
      <c r="E212" s="525">
        <v>349</v>
      </c>
      <c r="F212" s="875" t="s">
        <v>25512</v>
      </c>
      <c r="G212" s="783" t="s">
        <v>25513</v>
      </c>
      <c r="H212" s="783" t="s">
        <v>25514</v>
      </c>
      <c r="I212" s="783" t="s">
        <v>24955</v>
      </c>
      <c r="J212" s="402" t="s">
        <v>25415</v>
      </c>
    </row>
    <row r="213" spans="1:10" s="804" customFormat="1" ht="38.25" x14ac:dyDescent="0.25">
      <c r="A213" s="426">
        <v>170</v>
      </c>
      <c r="B213" s="783" t="s">
        <v>25515</v>
      </c>
      <c r="C213" s="755" t="s">
        <v>427</v>
      </c>
      <c r="D213" s="755" t="s">
        <v>2374</v>
      </c>
      <c r="E213" s="876">
        <v>33.5</v>
      </c>
      <c r="F213" s="783" t="s">
        <v>25516</v>
      </c>
      <c r="G213" s="783" t="s">
        <v>25517</v>
      </c>
      <c r="H213" s="783" t="s">
        <v>25518</v>
      </c>
      <c r="I213" s="783"/>
      <c r="J213" s="15" t="s">
        <v>25519</v>
      </c>
    </row>
    <row r="214" spans="1:10" x14ac:dyDescent="0.25">
      <c r="A214" s="495"/>
      <c r="B214" s="468" t="s">
        <v>2379</v>
      </c>
      <c r="C214" s="468">
        <v>19</v>
      </c>
      <c r="D214" s="468"/>
      <c r="E214" s="468">
        <f>SUM(E195:E213)</f>
        <v>2194.1</v>
      </c>
      <c r="F214" s="208"/>
      <c r="G214" s="211"/>
      <c r="H214" s="211"/>
      <c r="I214" s="211"/>
      <c r="J214" s="166"/>
    </row>
    <row r="215" spans="1:10" ht="25.5" x14ac:dyDescent="0.25">
      <c r="A215" s="421">
        <v>171</v>
      </c>
      <c r="B215" s="233" t="s">
        <v>25520</v>
      </c>
      <c r="C215" s="233" t="s">
        <v>427</v>
      </c>
      <c r="D215" s="233" t="s">
        <v>3826</v>
      </c>
      <c r="E215" s="233">
        <v>14.6</v>
      </c>
      <c r="F215" s="225" t="s">
        <v>25521</v>
      </c>
      <c r="G215" s="205" t="s">
        <v>25522</v>
      </c>
      <c r="H215" s="205" t="s">
        <v>25523</v>
      </c>
      <c r="I215" s="205"/>
      <c r="J215" s="402" t="s">
        <v>24982</v>
      </c>
    </row>
    <row r="216" spans="1:10" x14ac:dyDescent="0.25">
      <c r="A216" s="495"/>
      <c r="B216" s="468" t="s">
        <v>3830</v>
      </c>
      <c r="C216" s="468">
        <v>1</v>
      </c>
      <c r="D216" s="468"/>
      <c r="E216" s="468">
        <f>SUM(E215)</f>
        <v>14.6</v>
      </c>
      <c r="F216" s="208"/>
      <c r="G216" s="211"/>
      <c r="H216" s="211"/>
      <c r="I216" s="211"/>
      <c r="J216" s="166"/>
    </row>
    <row r="217" spans="1:10" x14ac:dyDescent="0.25">
      <c r="A217" s="490"/>
      <c r="B217" s="244" t="s">
        <v>724</v>
      </c>
      <c r="C217" s="244">
        <f>C216+C214+C194+C186+C120+C114+C62+C52</f>
        <v>171</v>
      </c>
      <c r="D217" s="244"/>
      <c r="E217" s="244">
        <f>E216+E214+E194+E186+E120+E114+E62+E52</f>
        <v>37647.319499999998</v>
      </c>
      <c r="F217" s="206"/>
      <c r="G217" s="215"/>
      <c r="H217" s="215"/>
      <c r="I217" s="215"/>
      <c r="J217" s="164"/>
    </row>
    <row r="218" spans="1:10" ht="63.75" x14ac:dyDescent="0.25">
      <c r="A218" s="421">
        <v>172</v>
      </c>
      <c r="B218" s="233" t="s">
        <v>25524</v>
      </c>
      <c r="C218" s="233" t="s">
        <v>480</v>
      </c>
      <c r="D218" s="233" t="s">
        <v>481</v>
      </c>
      <c r="E218" s="233">
        <v>176</v>
      </c>
      <c r="F218" s="225" t="s">
        <v>25525</v>
      </c>
      <c r="G218" s="205" t="s">
        <v>25526</v>
      </c>
      <c r="H218" s="205" t="s">
        <v>24815</v>
      </c>
      <c r="I218" s="205"/>
      <c r="J218" s="402" t="s">
        <v>24875</v>
      </c>
    </row>
    <row r="219" spans="1:10" ht="25.5" x14ac:dyDescent="0.25">
      <c r="A219" s="421">
        <v>173</v>
      </c>
      <c r="B219" s="233" t="s">
        <v>25527</v>
      </c>
      <c r="C219" s="233" t="s">
        <v>480</v>
      </c>
      <c r="D219" s="233" t="s">
        <v>481</v>
      </c>
      <c r="E219" s="233">
        <v>0.3</v>
      </c>
      <c r="F219" s="225" t="s">
        <v>25528</v>
      </c>
      <c r="G219" s="205" t="s">
        <v>25529</v>
      </c>
      <c r="H219" s="205" t="s">
        <v>25530</v>
      </c>
      <c r="I219" s="205"/>
      <c r="J219" s="402" t="s">
        <v>24982</v>
      </c>
    </row>
    <row r="220" spans="1:10" x14ac:dyDescent="0.25">
      <c r="A220" s="495"/>
      <c r="B220" s="468" t="s">
        <v>485</v>
      </c>
      <c r="C220" s="468">
        <v>2</v>
      </c>
      <c r="D220" s="468"/>
      <c r="E220" s="468">
        <f>SUM(E218:E219)</f>
        <v>176.3</v>
      </c>
      <c r="F220" s="208"/>
      <c r="G220" s="211"/>
      <c r="H220" s="211"/>
      <c r="I220" s="211"/>
      <c r="J220" s="166"/>
    </row>
    <row r="221" spans="1:10" ht="76.5" x14ac:dyDescent="0.25">
      <c r="A221" s="421">
        <v>174</v>
      </c>
      <c r="B221" s="233" t="s">
        <v>25531</v>
      </c>
      <c r="C221" s="233" t="s">
        <v>480</v>
      </c>
      <c r="D221" s="233" t="s">
        <v>487</v>
      </c>
      <c r="E221" s="233">
        <v>0.1</v>
      </c>
      <c r="F221" s="225" t="s">
        <v>25532</v>
      </c>
      <c r="G221" s="205" t="s">
        <v>25533</v>
      </c>
      <c r="H221" s="205" t="s">
        <v>24935</v>
      </c>
      <c r="I221" s="205" t="s">
        <v>24936</v>
      </c>
      <c r="J221" s="402" t="s">
        <v>24875</v>
      </c>
    </row>
    <row r="222" spans="1:10" ht="76.5" x14ac:dyDescent="0.25">
      <c r="A222" s="421">
        <v>175</v>
      </c>
      <c r="B222" s="233" t="s">
        <v>25534</v>
      </c>
      <c r="C222" s="233" t="s">
        <v>480</v>
      </c>
      <c r="D222" s="233" t="s">
        <v>487</v>
      </c>
      <c r="E222" s="233">
        <v>0.1</v>
      </c>
      <c r="F222" s="225" t="s">
        <v>25535</v>
      </c>
      <c r="G222" s="205" t="s">
        <v>25536</v>
      </c>
      <c r="H222" s="205" t="s">
        <v>24935</v>
      </c>
      <c r="I222" s="205" t="s">
        <v>24936</v>
      </c>
      <c r="J222" s="402" t="s">
        <v>24875</v>
      </c>
    </row>
    <row r="223" spans="1:10" ht="76.5" x14ac:dyDescent="0.25">
      <c r="A223" s="421">
        <v>176</v>
      </c>
      <c r="B223" s="233" t="s">
        <v>25537</v>
      </c>
      <c r="C223" s="233" t="s">
        <v>480</v>
      </c>
      <c r="D223" s="233" t="s">
        <v>487</v>
      </c>
      <c r="E223" s="233">
        <v>0.1</v>
      </c>
      <c r="F223" s="225" t="s">
        <v>25538</v>
      </c>
      <c r="G223" s="205" t="s">
        <v>25539</v>
      </c>
      <c r="H223" s="205" t="s">
        <v>25125</v>
      </c>
      <c r="I223" s="205" t="s">
        <v>25540</v>
      </c>
      <c r="J223" s="402" t="s">
        <v>24875</v>
      </c>
    </row>
    <row r="224" spans="1:10" ht="76.5" x14ac:dyDescent="0.25">
      <c r="A224" s="421">
        <v>177</v>
      </c>
      <c r="B224" s="233" t="s">
        <v>25541</v>
      </c>
      <c r="C224" s="233" t="s">
        <v>480</v>
      </c>
      <c r="D224" s="233" t="s">
        <v>487</v>
      </c>
      <c r="E224" s="233">
        <v>0.1</v>
      </c>
      <c r="F224" s="225" t="s">
        <v>25542</v>
      </c>
      <c r="G224" s="205" t="s">
        <v>25543</v>
      </c>
      <c r="H224" s="205" t="s">
        <v>25125</v>
      </c>
      <c r="I224" s="205" t="s">
        <v>25540</v>
      </c>
      <c r="J224" s="402" t="s">
        <v>24875</v>
      </c>
    </row>
    <row r="225" spans="1:10" ht="76.5" x14ac:dyDescent="0.25">
      <c r="A225" s="421">
        <v>178</v>
      </c>
      <c r="B225" s="233" t="s">
        <v>25544</v>
      </c>
      <c r="C225" s="233" t="s">
        <v>480</v>
      </c>
      <c r="D225" s="233" t="s">
        <v>487</v>
      </c>
      <c r="E225" s="233">
        <v>0.1</v>
      </c>
      <c r="F225" s="225" t="s">
        <v>25545</v>
      </c>
      <c r="G225" s="205" t="s">
        <v>25546</v>
      </c>
      <c r="H225" s="205" t="s">
        <v>25125</v>
      </c>
      <c r="I225" s="205" t="s">
        <v>25540</v>
      </c>
      <c r="J225" s="402" t="s">
        <v>24875</v>
      </c>
    </row>
    <row r="226" spans="1:10" ht="76.5" x14ac:dyDescent="0.25">
      <c r="A226" s="421">
        <v>179</v>
      </c>
      <c r="B226" s="233" t="s">
        <v>25547</v>
      </c>
      <c r="C226" s="233" t="s">
        <v>480</v>
      </c>
      <c r="D226" s="233" t="s">
        <v>487</v>
      </c>
      <c r="E226" s="233">
        <v>0.1</v>
      </c>
      <c r="F226" s="225" t="s">
        <v>25548</v>
      </c>
      <c r="G226" s="205" t="s">
        <v>25549</v>
      </c>
      <c r="H226" s="205" t="s">
        <v>25125</v>
      </c>
      <c r="I226" s="205" t="s">
        <v>25540</v>
      </c>
      <c r="J226" s="402" t="s">
        <v>24875</v>
      </c>
    </row>
    <row r="227" spans="1:10" ht="76.5" x14ac:dyDescent="0.25">
      <c r="A227" s="421">
        <v>180</v>
      </c>
      <c r="B227" s="233" t="s">
        <v>25550</v>
      </c>
      <c r="C227" s="233" t="s">
        <v>480</v>
      </c>
      <c r="D227" s="233" t="s">
        <v>487</v>
      </c>
      <c r="E227" s="233">
        <v>0.1</v>
      </c>
      <c r="F227" s="225" t="s">
        <v>25551</v>
      </c>
      <c r="G227" s="205" t="s">
        <v>25552</v>
      </c>
      <c r="H227" s="205" t="s">
        <v>25125</v>
      </c>
      <c r="I227" s="205" t="s">
        <v>25540</v>
      </c>
      <c r="J227" s="402" t="s">
        <v>24875</v>
      </c>
    </row>
    <row r="228" spans="1:10" ht="38.25" x14ac:dyDescent="0.25">
      <c r="A228" s="421">
        <v>181</v>
      </c>
      <c r="B228" s="233" t="s">
        <v>25553</v>
      </c>
      <c r="C228" s="233" t="s">
        <v>480</v>
      </c>
      <c r="D228" s="233" t="s">
        <v>487</v>
      </c>
      <c r="E228" s="233">
        <v>6.2</v>
      </c>
      <c r="F228" s="225" t="s">
        <v>25554</v>
      </c>
      <c r="G228" s="205" t="s">
        <v>25555</v>
      </c>
      <c r="H228" s="205" t="s">
        <v>24992</v>
      </c>
      <c r="I228" s="205"/>
      <c r="J228" s="402" t="s">
        <v>24875</v>
      </c>
    </row>
    <row r="229" spans="1:10" ht="38.25" x14ac:dyDescent="0.25">
      <c r="A229" s="421">
        <v>182</v>
      </c>
      <c r="B229" s="233" t="s">
        <v>25556</v>
      </c>
      <c r="C229" s="233" t="s">
        <v>480</v>
      </c>
      <c r="D229" s="233" t="s">
        <v>487</v>
      </c>
      <c r="E229" s="233">
        <v>2.5</v>
      </c>
      <c r="F229" s="225" t="s">
        <v>25557</v>
      </c>
      <c r="G229" s="205" t="s">
        <v>25558</v>
      </c>
      <c r="H229" s="205" t="s">
        <v>25559</v>
      </c>
      <c r="I229" s="205"/>
      <c r="J229" s="402" t="s">
        <v>24875</v>
      </c>
    </row>
    <row r="230" spans="1:10" ht="51" x14ac:dyDescent="0.25">
      <c r="A230" s="421">
        <v>183</v>
      </c>
      <c r="B230" s="233" t="s">
        <v>25560</v>
      </c>
      <c r="C230" s="233" t="s">
        <v>480</v>
      </c>
      <c r="D230" s="233" t="s">
        <v>487</v>
      </c>
      <c r="E230" s="233">
        <v>0.1</v>
      </c>
      <c r="F230" s="225" t="s">
        <v>25561</v>
      </c>
      <c r="G230" s="205" t="s">
        <v>25562</v>
      </c>
      <c r="H230" s="205" t="s">
        <v>25563</v>
      </c>
      <c r="I230" s="205"/>
      <c r="J230" s="402" t="s">
        <v>24875</v>
      </c>
    </row>
    <row r="231" spans="1:10" ht="51" x14ac:dyDescent="0.25">
      <c r="A231" s="421">
        <v>184</v>
      </c>
      <c r="B231" s="233" t="s">
        <v>25564</v>
      </c>
      <c r="C231" s="233" t="s">
        <v>480</v>
      </c>
      <c r="D231" s="233" t="s">
        <v>487</v>
      </c>
      <c r="E231" s="233">
        <v>14.7</v>
      </c>
      <c r="F231" s="225" t="s">
        <v>25565</v>
      </c>
      <c r="G231" s="205" t="s">
        <v>25566</v>
      </c>
      <c r="H231" s="205" t="s">
        <v>25563</v>
      </c>
      <c r="I231" s="205"/>
      <c r="J231" s="402" t="s">
        <v>25567</v>
      </c>
    </row>
    <row r="232" spans="1:10" ht="89.25" x14ac:dyDescent="0.25">
      <c r="A232" s="421">
        <v>185</v>
      </c>
      <c r="B232" s="233" t="s">
        <v>25568</v>
      </c>
      <c r="C232" s="233" t="s">
        <v>480</v>
      </c>
      <c r="D232" s="233" t="s">
        <v>487</v>
      </c>
      <c r="E232" s="233">
        <v>0.15</v>
      </c>
      <c r="F232" s="225" t="s">
        <v>25569</v>
      </c>
      <c r="G232" s="205" t="s">
        <v>25570</v>
      </c>
      <c r="H232" s="205" t="s">
        <v>25125</v>
      </c>
      <c r="I232" s="205" t="s">
        <v>25540</v>
      </c>
      <c r="J232" s="402" t="s">
        <v>24875</v>
      </c>
    </row>
    <row r="233" spans="1:10" ht="38.25" x14ac:dyDescent="0.25">
      <c r="A233" s="421">
        <v>186</v>
      </c>
      <c r="B233" s="233" t="s">
        <v>25571</v>
      </c>
      <c r="C233" s="233" t="s">
        <v>480</v>
      </c>
      <c r="D233" s="233" t="s">
        <v>487</v>
      </c>
      <c r="E233" s="233">
        <v>5</v>
      </c>
      <c r="F233" s="225" t="s">
        <v>25572</v>
      </c>
      <c r="G233" s="205" t="s">
        <v>25573</v>
      </c>
      <c r="H233" s="205" t="s">
        <v>25574</v>
      </c>
      <c r="I233" s="205"/>
      <c r="J233" s="402" t="s">
        <v>24875</v>
      </c>
    </row>
    <row r="234" spans="1:10" ht="38.25" x14ac:dyDescent="0.25">
      <c r="A234" s="421">
        <v>187</v>
      </c>
      <c r="B234" s="233" t="s">
        <v>25575</v>
      </c>
      <c r="C234" s="233" t="s">
        <v>480</v>
      </c>
      <c r="D234" s="233" t="s">
        <v>487</v>
      </c>
      <c r="E234" s="233">
        <v>0.1</v>
      </c>
      <c r="F234" s="205" t="s">
        <v>25576</v>
      </c>
      <c r="G234" s="205" t="s">
        <v>25577</v>
      </c>
      <c r="H234" s="205" t="s">
        <v>24815</v>
      </c>
      <c r="I234" s="205"/>
      <c r="J234" s="402" t="s">
        <v>24875</v>
      </c>
    </row>
    <row r="235" spans="1:10" ht="38.25" x14ac:dyDescent="0.25">
      <c r="A235" s="421">
        <v>188</v>
      </c>
      <c r="B235" s="233" t="s">
        <v>25578</v>
      </c>
      <c r="C235" s="233" t="s">
        <v>480</v>
      </c>
      <c r="D235" s="233" t="s">
        <v>487</v>
      </c>
      <c r="E235" s="233">
        <v>0.1</v>
      </c>
      <c r="F235" s="205" t="s">
        <v>25579</v>
      </c>
      <c r="G235" s="205" t="s">
        <v>25580</v>
      </c>
      <c r="H235" s="205" t="s">
        <v>24815</v>
      </c>
      <c r="I235" s="205"/>
      <c r="J235" s="402" t="s">
        <v>24875</v>
      </c>
    </row>
    <row r="236" spans="1:10" ht="38.25" x14ac:dyDescent="0.25">
      <c r="A236" s="421">
        <v>189</v>
      </c>
      <c r="B236" s="233" t="s">
        <v>25581</v>
      </c>
      <c r="C236" s="233" t="s">
        <v>480</v>
      </c>
      <c r="D236" s="233" t="s">
        <v>487</v>
      </c>
      <c r="E236" s="233">
        <v>30</v>
      </c>
      <c r="F236" s="205" t="s">
        <v>25582</v>
      </c>
      <c r="G236" s="205" t="s">
        <v>25583</v>
      </c>
      <c r="H236" s="205" t="s">
        <v>24815</v>
      </c>
      <c r="I236" s="205"/>
      <c r="J236" s="402" t="s">
        <v>24875</v>
      </c>
    </row>
    <row r="237" spans="1:10" ht="38.25" x14ac:dyDescent="0.25">
      <c r="A237" s="421">
        <v>190</v>
      </c>
      <c r="B237" s="233" t="s">
        <v>25584</v>
      </c>
      <c r="C237" s="233" t="s">
        <v>480</v>
      </c>
      <c r="D237" s="233" t="s">
        <v>487</v>
      </c>
      <c r="E237" s="233">
        <v>71.900000000000006</v>
      </c>
      <c r="F237" s="205" t="s">
        <v>25585</v>
      </c>
      <c r="G237" s="205" t="s">
        <v>25586</v>
      </c>
      <c r="H237" s="205" t="s">
        <v>24815</v>
      </c>
      <c r="I237" s="205" t="s">
        <v>25587</v>
      </c>
      <c r="J237" s="402" t="s">
        <v>24875</v>
      </c>
    </row>
    <row r="238" spans="1:10" ht="38.25" x14ac:dyDescent="0.25">
      <c r="A238" s="421">
        <v>191</v>
      </c>
      <c r="B238" s="233" t="s">
        <v>25588</v>
      </c>
      <c r="C238" s="233" t="s">
        <v>480</v>
      </c>
      <c r="D238" s="233" t="s">
        <v>487</v>
      </c>
      <c r="E238" s="233">
        <v>2</v>
      </c>
      <c r="F238" s="225" t="s">
        <v>25589</v>
      </c>
      <c r="G238" s="205" t="s">
        <v>25590</v>
      </c>
      <c r="H238" s="205" t="s">
        <v>25591</v>
      </c>
      <c r="I238" s="205"/>
      <c r="J238" s="402" t="s">
        <v>25067</v>
      </c>
    </row>
    <row r="239" spans="1:10" ht="76.5" x14ac:dyDescent="0.25">
      <c r="A239" s="421">
        <v>192</v>
      </c>
      <c r="B239" s="233" t="s">
        <v>25592</v>
      </c>
      <c r="C239" s="233" t="s">
        <v>480</v>
      </c>
      <c r="D239" s="233" t="s">
        <v>487</v>
      </c>
      <c r="E239" s="233">
        <v>5.2</v>
      </c>
      <c r="F239" s="225" t="s">
        <v>25593</v>
      </c>
      <c r="G239" s="205" t="s">
        <v>25594</v>
      </c>
      <c r="H239" s="205" t="s">
        <v>24935</v>
      </c>
      <c r="I239" s="205" t="s">
        <v>24936</v>
      </c>
      <c r="J239" s="402" t="s">
        <v>24875</v>
      </c>
    </row>
    <row r="240" spans="1:10" ht="76.5" x14ac:dyDescent="0.25">
      <c r="A240" s="421">
        <v>193</v>
      </c>
      <c r="B240" s="233" t="s">
        <v>25595</v>
      </c>
      <c r="C240" s="233" t="s">
        <v>480</v>
      </c>
      <c r="D240" s="233" t="s">
        <v>487</v>
      </c>
      <c r="E240" s="233">
        <v>4.2</v>
      </c>
      <c r="F240" s="225" t="s">
        <v>25596</v>
      </c>
      <c r="G240" s="205" t="s">
        <v>25597</v>
      </c>
      <c r="H240" s="205" t="s">
        <v>24935</v>
      </c>
      <c r="I240" s="205" t="s">
        <v>24936</v>
      </c>
      <c r="J240" s="402" t="s">
        <v>24875</v>
      </c>
    </row>
    <row r="241" spans="1:10" ht="76.5" x14ac:dyDescent="0.25">
      <c r="A241" s="421">
        <v>194</v>
      </c>
      <c r="B241" s="233" t="s">
        <v>25598</v>
      </c>
      <c r="C241" s="233" t="s">
        <v>480</v>
      </c>
      <c r="D241" s="233" t="s">
        <v>487</v>
      </c>
      <c r="E241" s="233">
        <v>3.9</v>
      </c>
      <c r="F241" s="225" t="s">
        <v>25599</v>
      </c>
      <c r="G241" s="205" t="s">
        <v>25600</v>
      </c>
      <c r="H241" s="205" t="s">
        <v>24935</v>
      </c>
      <c r="I241" s="205" t="s">
        <v>25601</v>
      </c>
      <c r="J241" s="402" t="s">
        <v>24875</v>
      </c>
    </row>
    <row r="242" spans="1:10" ht="76.5" x14ac:dyDescent="0.25">
      <c r="A242" s="421">
        <v>195</v>
      </c>
      <c r="B242" s="233" t="s">
        <v>25602</v>
      </c>
      <c r="C242" s="233" t="s">
        <v>480</v>
      </c>
      <c r="D242" s="233" t="s">
        <v>487</v>
      </c>
      <c r="E242" s="233">
        <v>0.1</v>
      </c>
      <c r="F242" s="225" t="s">
        <v>25603</v>
      </c>
      <c r="G242" s="205" t="s">
        <v>25604</v>
      </c>
      <c r="H242" s="205" t="s">
        <v>24935</v>
      </c>
      <c r="I242" s="205" t="s">
        <v>25605</v>
      </c>
      <c r="J242" s="402" t="s">
        <v>24875</v>
      </c>
    </row>
    <row r="243" spans="1:10" ht="89.25" x14ac:dyDescent="0.25">
      <c r="A243" s="421">
        <v>196</v>
      </c>
      <c r="B243" s="233" t="s">
        <v>25606</v>
      </c>
      <c r="C243" s="233" t="s">
        <v>480</v>
      </c>
      <c r="D243" s="233" t="s">
        <v>487</v>
      </c>
      <c r="E243" s="233">
        <v>0.4</v>
      </c>
      <c r="F243" s="225" t="s">
        <v>24796</v>
      </c>
      <c r="G243" s="205" t="s">
        <v>25128</v>
      </c>
      <c r="H243" s="205" t="s">
        <v>25607</v>
      </c>
      <c r="I243" s="205" t="s">
        <v>25608</v>
      </c>
      <c r="J243" s="402" t="s">
        <v>24875</v>
      </c>
    </row>
    <row r="244" spans="1:10" ht="76.5" x14ac:dyDescent="0.25">
      <c r="A244" s="421">
        <v>197</v>
      </c>
      <c r="B244" s="233" t="s">
        <v>25609</v>
      </c>
      <c r="C244" s="233" t="s">
        <v>480</v>
      </c>
      <c r="D244" s="233" t="s">
        <v>487</v>
      </c>
      <c r="E244" s="233">
        <v>4.2</v>
      </c>
      <c r="F244" s="225" t="s">
        <v>25610</v>
      </c>
      <c r="G244" s="205" t="s">
        <v>25611</v>
      </c>
      <c r="H244" s="205" t="s">
        <v>25125</v>
      </c>
      <c r="I244" s="205" t="s">
        <v>25540</v>
      </c>
      <c r="J244" s="402" t="s">
        <v>24875</v>
      </c>
    </row>
    <row r="245" spans="1:10" ht="76.5" x14ac:dyDescent="0.25">
      <c r="A245" s="421">
        <v>198</v>
      </c>
      <c r="B245" s="233" t="s">
        <v>7810</v>
      </c>
      <c r="C245" s="233" t="s">
        <v>480</v>
      </c>
      <c r="D245" s="233" t="s">
        <v>487</v>
      </c>
      <c r="E245" s="233">
        <v>0.1</v>
      </c>
      <c r="F245" s="225" t="s">
        <v>25612</v>
      </c>
      <c r="G245" s="205" t="s">
        <v>25613</v>
      </c>
      <c r="H245" s="205" t="s">
        <v>25125</v>
      </c>
      <c r="I245" s="205" t="s">
        <v>25540</v>
      </c>
      <c r="J245" s="402" t="s">
        <v>24875</v>
      </c>
    </row>
    <row r="246" spans="1:10" ht="76.5" x14ac:dyDescent="0.25">
      <c r="A246" s="421">
        <v>199</v>
      </c>
      <c r="B246" s="233" t="s">
        <v>25614</v>
      </c>
      <c r="C246" s="233" t="s">
        <v>480</v>
      </c>
      <c r="D246" s="233" t="s">
        <v>487</v>
      </c>
      <c r="E246" s="233">
        <v>0.2</v>
      </c>
      <c r="F246" s="225" t="s">
        <v>25615</v>
      </c>
      <c r="G246" s="205" t="s">
        <v>25616</v>
      </c>
      <c r="H246" s="205" t="s">
        <v>25125</v>
      </c>
      <c r="I246" s="205" t="s">
        <v>25540</v>
      </c>
      <c r="J246" s="402" t="s">
        <v>24875</v>
      </c>
    </row>
    <row r="247" spans="1:10" ht="25.5" x14ac:dyDescent="0.25">
      <c r="A247" s="421">
        <v>200</v>
      </c>
      <c r="B247" s="233" t="s">
        <v>25617</v>
      </c>
      <c r="C247" s="233" t="s">
        <v>480</v>
      </c>
      <c r="D247" s="233" t="s">
        <v>487</v>
      </c>
      <c r="E247" s="233">
        <v>15</v>
      </c>
      <c r="F247" s="225" t="s">
        <v>25618</v>
      </c>
      <c r="G247" s="205" t="s">
        <v>25619</v>
      </c>
      <c r="H247" s="205" t="s">
        <v>25620</v>
      </c>
      <c r="I247" s="205"/>
      <c r="J247" s="402" t="s">
        <v>25043</v>
      </c>
    </row>
    <row r="248" spans="1:10" ht="51" x14ac:dyDescent="0.25">
      <c r="A248" s="421">
        <v>201</v>
      </c>
      <c r="B248" s="233" t="s">
        <v>25621</v>
      </c>
      <c r="C248" s="233" t="s">
        <v>480</v>
      </c>
      <c r="D248" s="233" t="s">
        <v>487</v>
      </c>
      <c r="E248" s="233">
        <v>163.1</v>
      </c>
      <c r="F248" s="225" t="s">
        <v>25622</v>
      </c>
      <c r="G248" s="205" t="s">
        <v>25623</v>
      </c>
      <c r="H248" s="205" t="s">
        <v>24945</v>
      </c>
      <c r="I248" s="205"/>
      <c r="J248" s="402" t="s">
        <v>25624</v>
      </c>
    </row>
    <row r="249" spans="1:10" ht="51" x14ac:dyDescent="0.25">
      <c r="A249" s="421">
        <v>202</v>
      </c>
      <c r="B249" s="233" t="s">
        <v>25625</v>
      </c>
      <c r="C249" s="233" t="s">
        <v>480</v>
      </c>
      <c r="D249" s="233" t="s">
        <v>487</v>
      </c>
      <c r="E249" s="233">
        <v>120.4</v>
      </c>
      <c r="F249" s="225" t="s">
        <v>25626</v>
      </c>
      <c r="G249" s="205" t="s">
        <v>25627</v>
      </c>
      <c r="H249" s="205" t="s">
        <v>24945</v>
      </c>
      <c r="I249" s="205"/>
      <c r="J249" s="402" t="s">
        <v>25628</v>
      </c>
    </row>
    <row r="250" spans="1:10" ht="25.5" x14ac:dyDescent="0.25">
      <c r="A250" s="421">
        <v>203</v>
      </c>
      <c r="B250" s="233" t="s">
        <v>25629</v>
      </c>
      <c r="C250" s="233" t="s">
        <v>480</v>
      </c>
      <c r="D250" s="233" t="s">
        <v>487</v>
      </c>
      <c r="E250" s="233">
        <v>0.1</v>
      </c>
      <c r="F250" s="225" t="s">
        <v>25630</v>
      </c>
      <c r="G250" s="205" t="s">
        <v>25631</v>
      </c>
      <c r="H250" s="205" t="s">
        <v>25632</v>
      </c>
      <c r="I250" s="205"/>
      <c r="J250" s="402" t="s">
        <v>24875</v>
      </c>
    </row>
    <row r="251" spans="1:10" ht="38.25" x14ac:dyDescent="0.25">
      <c r="A251" s="421">
        <v>204</v>
      </c>
      <c r="B251" s="233" t="s">
        <v>25633</v>
      </c>
      <c r="C251" s="233" t="s">
        <v>480</v>
      </c>
      <c r="D251" s="233" t="s">
        <v>487</v>
      </c>
      <c r="E251" s="233">
        <v>0.2</v>
      </c>
      <c r="F251" s="225" t="s">
        <v>25634</v>
      </c>
      <c r="G251" s="205" t="s">
        <v>25635</v>
      </c>
      <c r="H251" s="205" t="s">
        <v>25636</v>
      </c>
      <c r="I251" s="205"/>
      <c r="J251" s="402" t="s">
        <v>24875</v>
      </c>
    </row>
    <row r="252" spans="1:10" ht="38.25" x14ac:dyDescent="0.25">
      <c r="A252" s="421">
        <v>205</v>
      </c>
      <c r="B252" s="233" t="s">
        <v>25637</v>
      </c>
      <c r="C252" s="233" t="s">
        <v>480</v>
      </c>
      <c r="D252" s="233" t="s">
        <v>487</v>
      </c>
      <c r="E252" s="233">
        <v>0.1</v>
      </c>
      <c r="F252" s="225" t="s">
        <v>25638</v>
      </c>
      <c r="G252" s="205" t="s">
        <v>25639</v>
      </c>
      <c r="H252" s="205" t="s">
        <v>25640</v>
      </c>
      <c r="I252" s="205"/>
      <c r="J252" s="402" t="s">
        <v>25641</v>
      </c>
    </row>
    <row r="253" spans="1:10" ht="51" x14ac:dyDescent="0.25">
      <c r="A253" s="421">
        <v>206</v>
      </c>
      <c r="B253" s="233" t="s">
        <v>25642</v>
      </c>
      <c r="C253" s="233" t="s">
        <v>480</v>
      </c>
      <c r="D253" s="233" t="s">
        <v>487</v>
      </c>
      <c r="E253" s="233">
        <v>0.15</v>
      </c>
      <c r="F253" s="225" t="s">
        <v>25643</v>
      </c>
      <c r="G253" s="205" t="s">
        <v>25644</v>
      </c>
      <c r="H253" s="205" t="s">
        <v>25645</v>
      </c>
      <c r="I253" s="205"/>
      <c r="J253" s="402" t="s">
        <v>24875</v>
      </c>
    </row>
    <row r="254" spans="1:10" ht="38.25" x14ac:dyDescent="0.25">
      <c r="A254" s="421">
        <v>207</v>
      </c>
      <c r="B254" s="233" t="s">
        <v>25646</v>
      </c>
      <c r="C254" s="233" t="s">
        <v>480</v>
      </c>
      <c r="D254" s="233" t="s">
        <v>487</v>
      </c>
      <c r="E254" s="233">
        <v>0.1</v>
      </c>
      <c r="F254" s="225" t="s">
        <v>25647</v>
      </c>
      <c r="G254" s="205" t="s">
        <v>25648</v>
      </c>
      <c r="H254" s="205" t="s">
        <v>25649</v>
      </c>
      <c r="I254" s="205"/>
      <c r="J254" s="402" t="s">
        <v>24875</v>
      </c>
    </row>
    <row r="255" spans="1:10" ht="51" x14ac:dyDescent="0.25">
      <c r="A255" s="421">
        <v>208</v>
      </c>
      <c r="B255" s="233" t="s">
        <v>25650</v>
      </c>
      <c r="C255" s="233" t="s">
        <v>480</v>
      </c>
      <c r="D255" s="233" t="s">
        <v>487</v>
      </c>
      <c r="E255" s="233">
        <v>0.35</v>
      </c>
      <c r="F255" s="225" t="s">
        <v>25651</v>
      </c>
      <c r="G255" s="205" t="s">
        <v>25652</v>
      </c>
      <c r="H255" s="205" t="s">
        <v>25653</v>
      </c>
      <c r="I255" s="205"/>
      <c r="J255" s="402" t="s">
        <v>25022</v>
      </c>
    </row>
    <row r="256" spans="1:10" ht="25.5" x14ac:dyDescent="0.25">
      <c r="A256" s="421">
        <v>209</v>
      </c>
      <c r="B256" s="233" t="s">
        <v>25654</v>
      </c>
      <c r="C256" s="233" t="s">
        <v>480</v>
      </c>
      <c r="D256" s="233" t="s">
        <v>487</v>
      </c>
      <c r="E256" s="233">
        <v>0.75</v>
      </c>
      <c r="F256" s="225" t="s">
        <v>25655</v>
      </c>
      <c r="G256" s="205" t="s">
        <v>25656</v>
      </c>
      <c r="H256" s="205" t="s">
        <v>25657</v>
      </c>
      <c r="I256" s="205"/>
      <c r="J256" s="402" t="s">
        <v>24875</v>
      </c>
    </row>
    <row r="257" spans="1:10" ht="51" x14ac:dyDescent="0.25">
      <c r="A257" s="421">
        <v>210</v>
      </c>
      <c r="B257" s="233" t="s">
        <v>25658</v>
      </c>
      <c r="C257" s="233" t="s">
        <v>480</v>
      </c>
      <c r="D257" s="233" t="s">
        <v>487</v>
      </c>
      <c r="E257" s="233">
        <v>0.2</v>
      </c>
      <c r="F257" s="225" t="s">
        <v>25659</v>
      </c>
      <c r="G257" s="205" t="s">
        <v>25660</v>
      </c>
      <c r="H257" s="205" t="s">
        <v>25661</v>
      </c>
      <c r="I257" s="205"/>
      <c r="J257" s="402" t="s">
        <v>24875</v>
      </c>
    </row>
    <row r="258" spans="1:10" ht="38.25" x14ac:dyDescent="0.25">
      <c r="A258" s="421">
        <v>211</v>
      </c>
      <c r="B258" s="233" t="s">
        <v>25662</v>
      </c>
      <c r="C258" s="233" t="s">
        <v>480</v>
      </c>
      <c r="D258" s="233" t="s">
        <v>487</v>
      </c>
      <c r="E258" s="233">
        <v>3</v>
      </c>
      <c r="F258" s="225" t="s">
        <v>25663</v>
      </c>
      <c r="G258" s="205" t="s">
        <v>25664</v>
      </c>
      <c r="H258" s="205" t="s">
        <v>25665</v>
      </c>
      <c r="I258" s="205" t="s">
        <v>25509</v>
      </c>
      <c r="J258" s="402" t="s">
        <v>24946</v>
      </c>
    </row>
    <row r="259" spans="1:10" x14ac:dyDescent="0.25">
      <c r="A259" s="495"/>
      <c r="B259" s="468" t="s">
        <v>502</v>
      </c>
      <c r="C259" s="468">
        <v>38</v>
      </c>
      <c r="D259" s="468"/>
      <c r="E259" s="468">
        <f>SUM(E221:E258)</f>
        <v>455.19999999999993</v>
      </c>
      <c r="F259" s="208"/>
      <c r="G259" s="211"/>
      <c r="H259" s="211"/>
      <c r="I259" s="211"/>
      <c r="J259" s="166"/>
    </row>
    <row r="260" spans="1:10" ht="51" x14ac:dyDescent="0.25">
      <c r="A260" s="421">
        <v>212</v>
      </c>
      <c r="B260" s="233" t="s">
        <v>25666</v>
      </c>
      <c r="C260" s="233" t="s">
        <v>480</v>
      </c>
      <c r="D260" s="233" t="s">
        <v>963</v>
      </c>
      <c r="E260" s="233">
        <v>1.7</v>
      </c>
      <c r="F260" s="225" t="s">
        <v>25667</v>
      </c>
      <c r="G260" s="205" t="s">
        <v>25668</v>
      </c>
      <c r="H260" s="205" t="s">
        <v>25563</v>
      </c>
      <c r="I260" s="205"/>
      <c r="J260" s="402" t="s">
        <v>24875</v>
      </c>
    </row>
    <row r="261" spans="1:10" ht="38.25" x14ac:dyDescent="0.25">
      <c r="A261" s="421">
        <v>213</v>
      </c>
      <c r="B261" s="233" t="s">
        <v>2127</v>
      </c>
      <c r="C261" s="233" t="s">
        <v>480</v>
      </c>
      <c r="D261" s="233" t="s">
        <v>963</v>
      </c>
      <c r="E261" s="233">
        <v>0.6</v>
      </c>
      <c r="F261" s="225" t="s">
        <v>25669</v>
      </c>
      <c r="G261" s="205" t="s">
        <v>25670</v>
      </c>
      <c r="H261" s="205" t="s">
        <v>25671</v>
      </c>
      <c r="I261" s="205"/>
      <c r="J261" s="402" t="s">
        <v>24875</v>
      </c>
    </row>
    <row r="262" spans="1:10" ht="76.5" x14ac:dyDescent="0.25">
      <c r="A262" s="421">
        <v>214</v>
      </c>
      <c r="B262" s="233" t="s">
        <v>25672</v>
      </c>
      <c r="C262" s="233" t="s">
        <v>480</v>
      </c>
      <c r="D262" s="233" t="s">
        <v>963</v>
      </c>
      <c r="E262" s="233">
        <v>6.3</v>
      </c>
      <c r="F262" s="225" t="s">
        <v>25673</v>
      </c>
      <c r="G262" s="205" t="s">
        <v>25674</v>
      </c>
      <c r="H262" s="205" t="s">
        <v>25125</v>
      </c>
      <c r="I262" s="205" t="s">
        <v>25540</v>
      </c>
      <c r="J262" s="402" t="s">
        <v>24875</v>
      </c>
    </row>
    <row r="263" spans="1:10" ht="76.5" x14ac:dyDescent="0.25">
      <c r="A263" s="421">
        <v>215</v>
      </c>
      <c r="B263" s="233" t="s">
        <v>25675</v>
      </c>
      <c r="C263" s="233" t="s">
        <v>480</v>
      </c>
      <c r="D263" s="233" t="s">
        <v>963</v>
      </c>
      <c r="E263" s="233">
        <v>5.8</v>
      </c>
      <c r="F263" s="225" t="s">
        <v>25676</v>
      </c>
      <c r="G263" s="205" t="s">
        <v>25677</v>
      </c>
      <c r="H263" s="205" t="s">
        <v>24935</v>
      </c>
      <c r="I263" s="205" t="s">
        <v>25601</v>
      </c>
      <c r="J263" s="402" t="s">
        <v>24937</v>
      </c>
    </row>
    <row r="264" spans="1:10" x14ac:dyDescent="0.25">
      <c r="A264" s="495"/>
      <c r="B264" s="468" t="s">
        <v>1105</v>
      </c>
      <c r="C264" s="468">
        <v>4</v>
      </c>
      <c r="D264" s="468"/>
      <c r="E264" s="468">
        <f>SUM(E260:E263)</f>
        <v>14.399999999999999</v>
      </c>
      <c r="F264" s="208"/>
      <c r="G264" s="211"/>
      <c r="H264" s="211"/>
      <c r="I264" s="211"/>
      <c r="J264" s="166"/>
    </row>
    <row r="265" spans="1:10" ht="51" x14ac:dyDescent="0.25">
      <c r="A265" s="490"/>
      <c r="B265" s="206" t="s">
        <v>1539</v>
      </c>
      <c r="C265" s="244">
        <f>C264+C259+C220</f>
        <v>44</v>
      </c>
      <c r="D265" s="244"/>
      <c r="E265" s="244">
        <f>E264+E259+E220</f>
        <v>645.89999999999986</v>
      </c>
      <c r="F265" s="206"/>
      <c r="G265" s="215"/>
      <c r="H265" s="215"/>
      <c r="I265" s="215"/>
      <c r="J265" s="164"/>
    </row>
    <row r="266" spans="1:10" ht="38.25" x14ac:dyDescent="0.25">
      <c r="A266" s="421">
        <v>216</v>
      </c>
      <c r="B266" s="233" t="s">
        <v>25678</v>
      </c>
      <c r="C266" s="225" t="s">
        <v>1258</v>
      </c>
      <c r="D266" s="233"/>
      <c r="E266" s="233">
        <v>734</v>
      </c>
      <c r="F266" s="225" t="s">
        <v>25679</v>
      </c>
      <c r="G266" s="205" t="s">
        <v>25680</v>
      </c>
      <c r="H266" s="205" t="s">
        <v>24815</v>
      </c>
      <c r="I266" s="205"/>
      <c r="J266" s="402" t="s">
        <v>24875</v>
      </c>
    </row>
    <row r="267" spans="1:10" ht="63.75" x14ac:dyDescent="0.25">
      <c r="A267" s="421">
        <v>217</v>
      </c>
      <c r="B267" s="233" t="s">
        <v>25681</v>
      </c>
      <c r="C267" s="225" t="s">
        <v>1258</v>
      </c>
      <c r="D267" s="233"/>
      <c r="E267" s="233">
        <v>988</v>
      </c>
      <c r="F267" s="225" t="s">
        <v>25682</v>
      </c>
      <c r="G267" s="205" t="s">
        <v>25683</v>
      </c>
      <c r="H267" s="205" t="s">
        <v>24842</v>
      </c>
      <c r="I267" s="205" t="s">
        <v>25684</v>
      </c>
      <c r="J267" s="402" t="s">
        <v>25685</v>
      </c>
    </row>
    <row r="268" spans="1:10" ht="38.25" x14ac:dyDescent="0.25">
      <c r="A268" s="421">
        <v>218</v>
      </c>
      <c r="B268" s="233" t="s">
        <v>25686</v>
      </c>
      <c r="C268" s="225" t="s">
        <v>1258</v>
      </c>
      <c r="D268" s="233"/>
      <c r="E268" s="233">
        <v>10</v>
      </c>
      <c r="F268" s="225" t="s">
        <v>25687</v>
      </c>
      <c r="G268" s="205" t="s">
        <v>25688</v>
      </c>
      <c r="H268" s="205" t="s">
        <v>24864</v>
      </c>
      <c r="I268" s="205"/>
      <c r="J268" s="402" t="s">
        <v>24885</v>
      </c>
    </row>
    <row r="269" spans="1:10" ht="76.5" x14ac:dyDescent="0.25">
      <c r="A269" s="421">
        <v>219</v>
      </c>
      <c r="B269" s="233" t="s">
        <v>25689</v>
      </c>
      <c r="C269" s="225" t="s">
        <v>1258</v>
      </c>
      <c r="D269" s="233"/>
      <c r="E269" s="233">
        <v>27.5</v>
      </c>
      <c r="F269" s="225" t="s">
        <v>25690</v>
      </c>
      <c r="G269" s="205" t="s">
        <v>25691</v>
      </c>
      <c r="H269" s="205" t="s">
        <v>25125</v>
      </c>
      <c r="I269" s="205" t="s">
        <v>25540</v>
      </c>
      <c r="J269" s="402" t="s">
        <v>24875</v>
      </c>
    </row>
    <row r="270" spans="1:10" ht="51" x14ac:dyDescent="0.25">
      <c r="A270" s="421">
        <v>220</v>
      </c>
      <c r="B270" s="233" t="s">
        <v>25692</v>
      </c>
      <c r="C270" s="225" t="s">
        <v>1258</v>
      </c>
      <c r="D270" s="233"/>
      <c r="E270" s="233">
        <v>179</v>
      </c>
      <c r="F270" s="225" t="s">
        <v>25693</v>
      </c>
      <c r="G270" s="205" t="s">
        <v>25694</v>
      </c>
      <c r="H270" s="205" t="s">
        <v>24992</v>
      </c>
      <c r="I270" s="205"/>
      <c r="J270" s="402" t="s">
        <v>25641</v>
      </c>
    </row>
    <row r="271" spans="1:10" ht="38.25" x14ac:dyDescent="0.25">
      <c r="A271" s="421">
        <v>221</v>
      </c>
      <c r="B271" s="233" t="s">
        <v>25695</v>
      </c>
      <c r="C271" s="225" t="s">
        <v>1258</v>
      </c>
      <c r="D271" s="233"/>
      <c r="E271" s="233">
        <v>79</v>
      </c>
      <c r="F271" s="225" t="s">
        <v>25696</v>
      </c>
      <c r="G271" s="205" t="s">
        <v>25697</v>
      </c>
      <c r="H271" s="205" t="s">
        <v>24992</v>
      </c>
      <c r="I271" s="205"/>
      <c r="J271" s="402" t="s">
        <v>24875</v>
      </c>
    </row>
    <row r="272" spans="1:10" ht="38.25" x14ac:dyDescent="0.25">
      <c r="A272" s="421">
        <v>222</v>
      </c>
      <c r="B272" s="233" t="s">
        <v>25698</v>
      </c>
      <c r="C272" s="225" t="s">
        <v>1258</v>
      </c>
      <c r="D272" s="233"/>
      <c r="E272" s="233">
        <v>142</v>
      </c>
      <c r="F272" s="225" t="s">
        <v>25699</v>
      </c>
      <c r="G272" s="205" t="s">
        <v>25700</v>
      </c>
      <c r="H272" s="205" t="s">
        <v>24864</v>
      </c>
      <c r="I272" s="205"/>
      <c r="J272" s="402" t="s">
        <v>24875</v>
      </c>
    </row>
    <row r="273" spans="1:10" ht="38.25" x14ac:dyDescent="0.25">
      <c r="A273" s="421">
        <v>223</v>
      </c>
      <c r="B273" s="233" t="s">
        <v>25701</v>
      </c>
      <c r="C273" s="225" t="s">
        <v>1258</v>
      </c>
      <c r="D273" s="233"/>
      <c r="E273" s="233">
        <v>129.69999999999999</v>
      </c>
      <c r="F273" s="225" t="s">
        <v>25702</v>
      </c>
      <c r="G273" s="205" t="s">
        <v>25703</v>
      </c>
      <c r="H273" s="205" t="s">
        <v>25704</v>
      </c>
      <c r="I273" s="205" t="s">
        <v>25705</v>
      </c>
      <c r="J273" s="402" t="s">
        <v>24855</v>
      </c>
    </row>
    <row r="274" spans="1:10" ht="76.5" x14ac:dyDescent="0.25">
      <c r="A274" s="421">
        <v>224</v>
      </c>
      <c r="B274" s="233" t="s">
        <v>25706</v>
      </c>
      <c r="C274" s="225" t="s">
        <v>1258</v>
      </c>
      <c r="D274" s="233"/>
      <c r="E274" s="233">
        <v>248</v>
      </c>
      <c r="F274" s="225" t="s">
        <v>25707</v>
      </c>
      <c r="G274" s="205" t="s">
        <v>25708</v>
      </c>
      <c r="H274" s="205" t="s">
        <v>24889</v>
      </c>
      <c r="I274" s="205"/>
      <c r="J274" s="402" t="s">
        <v>24875</v>
      </c>
    </row>
    <row r="275" spans="1:10" x14ac:dyDescent="0.25">
      <c r="A275" s="490"/>
      <c r="B275" s="244" t="s">
        <v>1335</v>
      </c>
      <c r="C275" s="244">
        <v>9</v>
      </c>
      <c r="D275" s="244"/>
      <c r="E275" s="244">
        <f>SUM(E266:E274)</f>
        <v>2537.1999999999998</v>
      </c>
      <c r="F275" s="206"/>
      <c r="G275" s="215"/>
      <c r="H275" s="215"/>
      <c r="I275" s="215"/>
      <c r="J275" s="164"/>
    </row>
    <row r="276" spans="1:10" ht="51" x14ac:dyDescent="0.25">
      <c r="A276" s="421">
        <v>225</v>
      </c>
      <c r="B276" s="233" t="s">
        <v>25709</v>
      </c>
      <c r="C276" s="225" t="s">
        <v>5205</v>
      </c>
      <c r="D276" s="233"/>
      <c r="E276" s="233">
        <v>51.5</v>
      </c>
      <c r="F276" s="225" t="s">
        <v>25710</v>
      </c>
      <c r="G276" s="205" t="s">
        <v>25711</v>
      </c>
      <c r="H276" s="205" t="s">
        <v>25712</v>
      </c>
      <c r="I276" s="205"/>
      <c r="J276" s="402" t="s">
        <v>24811</v>
      </c>
    </row>
    <row r="277" spans="1:10" ht="51" x14ac:dyDescent="0.25">
      <c r="A277" s="490"/>
      <c r="B277" s="206" t="s">
        <v>25713</v>
      </c>
      <c r="C277" s="244">
        <v>1</v>
      </c>
      <c r="D277" s="244"/>
      <c r="E277" s="244">
        <f>SUM(E276)</f>
        <v>51.5</v>
      </c>
      <c r="F277" s="206"/>
      <c r="G277" s="215"/>
      <c r="H277" s="215"/>
      <c r="I277" s="215"/>
      <c r="J277" s="164"/>
    </row>
    <row r="278" spans="1:10" ht="51" x14ac:dyDescent="0.25">
      <c r="A278" s="421">
        <v>226</v>
      </c>
      <c r="B278" s="233" t="s">
        <v>25714</v>
      </c>
      <c r="C278" s="225" t="s">
        <v>1337</v>
      </c>
      <c r="D278" s="233"/>
      <c r="E278" s="233">
        <v>10.8</v>
      </c>
      <c r="F278" s="225" t="s">
        <v>25715</v>
      </c>
      <c r="G278" s="205" t="s">
        <v>25716</v>
      </c>
      <c r="H278" s="205" t="s">
        <v>25717</v>
      </c>
      <c r="I278" s="205"/>
      <c r="J278" s="402" t="s">
        <v>25718</v>
      </c>
    </row>
    <row r="279" spans="1:10" ht="76.5" x14ac:dyDescent="0.25">
      <c r="A279" s="490"/>
      <c r="B279" s="206" t="s">
        <v>25719</v>
      </c>
      <c r="C279" s="244">
        <v>1</v>
      </c>
      <c r="D279" s="244"/>
      <c r="E279" s="244">
        <f>SUM(E278)</f>
        <v>10.8</v>
      </c>
      <c r="F279" s="206"/>
      <c r="G279" s="215"/>
      <c r="H279" s="215"/>
      <c r="I279" s="215"/>
      <c r="J279" s="164"/>
    </row>
    <row r="280" spans="1:10" ht="38.25" x14ac:dyDescent="0.25">
      <c r="A280" s="421">
        <v>227</v>
      </c>
      <c r="B280" s="225" t="s">
        <v>25720</v>
      </c>
      <c r="C280" s="225" t="s">
        <v>533</v>
      </c>
      <c r="D280" s="225"/>
      <c r="E280" s="233">
        <v>13.25</v>
      </c>
      <c r="F280" s="225" t="s">
        <v>25721</v>
      </c>
      <c r="G280" s="205" t="s">
        <v>25722</v>
      </c>
      <c r="H280" s="205" t="s">
        <v>25723</v>
      </c>
      <c r="I280" s="205"/>
      <c r="J280" s="402" t="s">
        <v>25724</v>
      </c>
    </row>
    <row r="281" spans="1:10" ht="51" x14ac:dyDescent="0.25">
      <c r="A281" s="490"/>
      <c r="B281" s="206" t="s">
        <v>5210</v>
      </c>
      <c r="C281" s="206">
        <v>1</v>
      </c>
      <c r="D281" s="206"/>
      <c r="E281" s="244">
        <f>SUM(E280)</f>
        <v>13.25</v>
      </c>
      <c r="F281" s="206"/>
      <c r="G281" s="215"/>
      <c r="H281" s="215"/>
      <c r="I281" s="215"/>
      <c r="J281" s="164"/>
    </row>
    <row r="282" spans="1:10" ht="51" x14ac:dyDescent="0.25">
      <c r="A282" s="463"/>
      <c r="B282" s="216" t="s">
        <v>25725</v>
      </c>
      <c r="C282" s="216">
        <f>C281+C279+C277+C275+C265+C217+C37</f>
        <v>234</v>
      </c>
      <c r="D282" s="216"/>
      <c r="E282" s="216">
        <f>E281+E279+E277+E275+E265+E217+E37</f>
        <v>61450.299499999994</v>
      </c>
      <c r="F282" s="216"/>
      <c r="G282" s="219"/>
      <c r="H282" s="219"/>
      <c r="I282" s="219"/>
      <c r="J282" s="169"/>
    </row>
    <row r="283" spans="1:10" ht="47.25" x14ac:dyDescent="0.25">
      <c r="A283" s="877"/>
      <c r="B283" s="878" t="s">
        <v>1486</v>
      </c>
      <c r="C283" s="878">
        <f>C282+C28</f>
        <v>247</v>
      </c>
      <c r="D283" s="878"/>
      <c r="E283" s="878">
        <f>E282+E28</f>
        <v>85434.8995</v>
      </c>
      <c r="F283" s="878"/>
      <c r="G283" s="879"/>
      <c r="H283" s="878"/>
      <c r="I283" s="878"/>
      <c r="J283" s="880"/>
    </row>
    <row r="284" spans="1:10" x14ac:dyDescent="0.25">
      <c r="B284" s="506"/>
      <c r="C284" s="506"/>
      <c r="D284" s="506"/>
      <c r="F284" s="506"/>
      <c r="G284" s="881"/>
      <c r="J284" s="574"/>
    </row>
    <row r="285" spans="1:10" x14ac:dyDescent="0.25">
      <c r="B285" s="506"/>
      <c r="C285" s="506"/>
      <c r="D285" s="506"/>
      <c r="F285" s="506"/>
      <c r="G285" s="881"/>
      <c r="J285" s="574"/>
    </row>
    <row r="286" spans="1:10" x14ac:dyDescent="0.25">
      <c r="B286" s="506"/>
      <c r="C286" s="506"/>
      <c r="D286" s="506"/>
      <c r="F286" s="506"/>
      <c r="G286" s="881"/>
      <c r="J286" s="574"/>
    </row>
    <row r="287" spans="1:10" x14ac:dyDescent="0.25">
      <c r="B287" s="506"/>
      <c r="C287" s="506"/>
      <c r="D287" s="506"/>
      <c r="F287" s="506"/>
      <c r="G287" s="881"/>
      <c r="J287" s="574"/>
    </row>
    <row r="288" spans="1:10" x14ac:dyDescent="0.25">
      <c r="B288" s="506"/>
      <c r="C288" s="506"/>
      <c r="D288" s="506"/>
      <c r="F288" s="506"/>
      <c r="G288" s="881"/>
      <c r="J288" s="574"/>
    </row>
    <row r="289" spans="6:10" s="423" customFormat="1" x14ac:dyDescent="0.25">
      <c r="F289" s="506"/>
      <c r="G289" s="881"/>
      <c r="H289" s="504"/>
      <c r="I289" s="504"/>
      <c r="J289" s="574"/>
    </row>
    <row r="290" spans="6:10" s="423" customFormat="1" x14ac:dyDescent="0.25">
      <c r="F290" s="506"/>
      <c r="G290" s="881"/>
      <c r="H290" s="504"/>
      <c r="I290" s="504"/>
      <c r="J290" s="574"/>
    </row>
    <row r="291" spans="6:10" s="423" customFormat="1" x14ac:dyDescent="0.25">
      <c r="F291" s="506"/>
      <c r="G291" s="881"/>
      <c r="H291" s="504"/>
      <c r="I291" s="504"/>
      <c r="J291" s="574"/>
    </row>
    <row r="292" spans="6:10" s="423" customFormat="1" x14ac:dyDescent="0.25">
      <c r="F292" s="506"/>
      <c r="G292" s="881"/>
      <c r="H292" s="504"/>
      <c r="I292" s="504"/>
      <c r="J292" s="574"/>
    </row>
    <row r="293" spans="6:10" s="423" customFormat="1" x14ac:dyDescent="0.25">
      <c r="F293" s="506"/>
      <c r="G293" s="881"/>
      <c r="H293" s="504"/>
      <c r="I293" s="504"/>
      <c r="J293" s="574"/>
    </row>
    <row r="294" spans="6:10" s="423" customFormat="1" x14ac:dyDescent="0.25">
      <c r="F294" s="506"/>
      <c r="G294" s="881"/>
      <c r="H294" s="504"/>
      <c r="I294" s="504"/>
      <c r="J294" s="574"/>
    </row>
    <row r="295" spans="6:10" s="423" customFormat="1" x14ac:dyDescent="0.25">
      <c r="F295" s="506"/>
      <c r="G295" s="881"/>
      <c r="H295" s="504"/>
      <c r="I295" s="504"/>
      <c r="J295" s="574"/>
    </row>
    <row r="296" spans="6:10" s="423" customFormat="1" x14ac:dyDescent="0.25">
      <c r="F296" s="506"/>
      <c r="G296" s="881"/>
      <c r="H296" s="504"/>
      <c r="I296" s="504"/>
      <c r="J296" s="574"/>
    </row>
    <row r="297" spans="6:10" s="423" customFormat="1" x14ac:dyDescent="0.25">
      <c r="F297" s="506"/>
      <c r="G297" s="881"/>
      <c r="H297" s="504"/>
      <c r="I297" s="504"/>
      <c r="J297" s="574"/>
    </row>
    <row r="298" spans="6:10" s="423" customFormat="1" x14ac:dyDescent="0.25">
      <c r="F298" s="506"/>
      <c r="G298" s="881"/>
      <c r="H298" s="504"/>
      <c r="I298" s="504"/>
      <c r="J298" s="574"/>
    </row>
    <row r="299" spans="6:10" s="423" customFormat="1" x14ac:dyDescent="0.25">
      <c r="F299" s="506"/>
      <c r="G299" s="881"/>
      <c r="H299" s="504"/>
      <c r="I299" s="504"/>
      <c r="J299" s="574"/>
    </row>
    <row r="300" spans="6:10" s="423" customFormat="1" x14ac:dyDescent="0.25">
      <c r="F300" s="506"/>
      <c r="G300" s="881"/>
      <c r="H300" s="504"/>
      <c r="I300" s="504"/>
      <c r="J300" s="574"/>
    </row>
    <row r="301" spans="6:10" s="423" customFormat="1" x14ac:dyDescent="0.25">
      <c r="F301" s="506"/>
      <c r="G301" s="881"/>
      <c r="H301" s="504"/>
      <c r="I301" s="504"/>
      <c r="J301" s="574"/>
    </row>
    <row r="302" spans="6:10" s="423" customFormat="1" x14ac:dyDescent="0.25">
      <c r="F302" s="506"/>
      <c r="G302" s="881"/>
      <c r="H302" s="504"/>
      <c r="I302" s="504"/>
      <c r="J302" s="574"/>
    </row>
    <row r="303" spans="6:10" s="423" customFormat="1" x14ac:dyDescent="0.25">
      <c r="F303" s="506"/>
      <c r="G303" s="881"/>
      <c r="H303" s="504"/>
      <c r="I303" s="504"/>
      <c r="J303" s="574"/>
    </row>
    <row r="304" spans="6:10" s="423" customFormat="1" x14ac:dyDescent="0.25">
      <c r="F304" s="506"/>
      <c r="G304" s="881"/>
      <c r="H304" s="504"/>
      <c r="I304" s="504"/>
      <c r="J304" s="574"/>
    </row>
    <row r="305" spans="6:10" s="423" customFormat="1" x14ac:dyDescent="0.25">
      <c r="F305" s="506"/>
      <c r="G305" s="881"/>
      <c r="H305" s="504"/>
      <c r="I305" s="504"/>
      <c r="J305" s="574"/>
    </row>
    <row r="306" spans="6:10" s="423" customFormat="1" x14ac:dyDescent="0.25">
      <c r="F306" s="506"/>
      <c r="G306" s="881"/>
      <c r="H306" s="504"/>
      <c r="I306" s="504"/>
      <c r="J306" s="574"/>
    </row>
    <row r="307" spans="6:10" s="423" customFormat="1" x14ac:dyDescent="0.25">
      <c r="F307" s="506"/>
      <c r="G307" s="881"/>
      <c r="H307" s="504"/>
      <c r="I307" s="504"/>
      <c r="J307" s="574"/>
    </row>
    <row r="308" spans="6:10" s="423" customFormat="1" x14ac:dyDescent="0.25">
      <c r="F308" s="506"/>
      <c r="G308" s="881"/>
      <c r="H308" s="504"/>
      <c r="I308" s="504"/>
      <c r="J308" s="574"/>
    </row>
    <row r="309" spans="6:10" s="423" customFormat="1" x14ac:dyDescent="0.25">
      <c r="F309" s="506"/>
      <c r="G309" s="881"/>
      <c r="H309" s="504"/>
      <c r="I309" s="504"/>
      <c r="J309" s="574"/>
    </row>
    <row r="310" spans="6:10" s="423" customFormat="1" x14ac:dyDescent="0.25">
      <c r="F310" s="506"/>
      <c r="G310" s="881"/>
      <c r="H310" s="504"/>
      <c r="I310" s="504"/>
      <c r="J310" s="574"/>
    </row>
    <row r="311" spans="6:10" s="423" customFormat="1" x14ac:dyDescent="0.25">
      <c r="F311" s="506"/>
      <c r="G311" s="881"/>
      <c r="H311" s="504"/>
      <c r="I311" s="504"/>
      <c r="J311" s="574"/>
    </row>
    <row r="312" spans="6:10" s="423" customFormat="1" x14ac:dyDescent="0.25">
      <c r="F312" s="506"/>
      <c r="G312" s="881"/>
      <c r="H312" s="504"/>
      <c r="I312" s="504"/>
      <c r="J312" s="574"/>
    </row>
    <row r="313" spans="6:10" s="423" customFormat="1" x14ac:dyDescent="0.25">
      <c r="F313" s="506"/>
      <c r="G313" s="881"/>
      <c r="H313" s="504"/>
      <c r="I313" s="504"/>
      <c r="J313" s="574"/>
    </row>
    <row r="314" spans="6:10" s="423" customFormat="1" x14ac:dyDescent="0.25">
      <c r="F314" s="506"/>
      <c r="G314" s="881"/>
      <c r="H314" s="504"/>
      <c r="I314" s="504"/>
      <c r="J314" s="574"/>
    </row>
    <row r="315" spans="6:10" s="423" customFormat="1" x14ac:dyDescent="0.25">
      <c r="F315" s="506"/>
      <c r="G315" s="881"/>
      <c r="H315" s="504"/>
      <c r="I315" s="504"/>
      <c r="J315" s="574"/>
    </row>
    <row r="316" spans="6:10" s="423" customFormat="1" x14ac:dyDescent="0.25">
      <c r="F316" s="506"/>
      <c r="G316" s="881"/>
      <c r="H316" s="504"/>
      <c r="I316" s="504"/>
      <c r="J316" s="574"/>
    </row>
    <row r="317" spans="6:10" s="423" customFormat="1" x14ac:dyDescent="0.25">
      <c r="F317" s="506"/>
      <c r="G317" s="881"/>
      <c r="H317" s="504"/>
      <c r="I317" s="504"/>
      <c r="J317" s="574"/>
    </row>
    <row r="318" spans="6:10" s="423" customFormat="1" x14ac:dyDescent="0.25">
      <c r="F318" s="506"/>
      <c r="G318" s="881"/>
      <c r="H318" s="504"/>
      <c r="I318" s="504"/>
      <c r="J318" s="574"/>
    </row>
    <row r="319" spans="6:10" s="423" customFormat="1" x14ac:dyDescent="0.25">
      <c r="F319" s="506"/>
      <c r="G319" s="881"/>
      <c r="H319" s="504"/>
      <c r="I319" s="504"/>
      <c r="J319" s="574"/>
    </row>
    <row r="320" spans="6:10" s="423" customFormat="1" x14ac:dyDescent="0.25">
      <c r="F320" s="506"/>
      <c r="G320" s="881"/>
      <c r="H320" s="504"/>
      <c r="I320" s="504"/>
      <c r="J320" s="574"/>
    </row>
    <row r="321" spans="6:10" s="423" customFormat="1" x14ac:dyDescent="0.25">
      <c r="F321" s="506"/>
      <c r="G321" s="881"/>
      <c r="H321" s="504"/>
      <c r="I321" s="504"/>
      <c r="J321" s="574"/>
    </row>
    <row r="322" spans="6:10" s="423" customFormat="1" x14ac:dyDescent="0.25">
      <c r="F322" s="506"/>
      <c r="G322" s="881"/>
      <c r="H322" s="504"/>
      <c r="I322" s="504"/>
      <c r="J322" s="574"/>
    </row>
    <row r="323" spans="6:10" s="423" customFormat="1" x14ac:dyDescent="0.25">
      <c r="F323" s="506"/>
      <c r="G323" s="881"/>
      <c r="H323" s="504"/>
      <c r="I323" s="504"/>
      <c r="J323" s="574"/>
    </row>
    <row r="324" spans="6:10" s="423" customFormat="1" x14ac:dyDescent="0.25">
      <c r="F324" s="506"/>
      <c r="G324" s="881"/>
      <c r="H324" s="504"/>
      <c r="I324" s="504"/>
      <c r="J324" s="574"/>
    </row>
    <row r="325" spans="6:10" s="423" customFormat="1" x14ac:dyDescent="0.25">
      <c r="F325" s="506"/>
      <c r="G325" s="881"/>
      <c r="H325" s="504"/>
      <c r="I325" s="504"/>
      <c r="J325" s="574"/>
    </row>
    <row r="326" spans="6:10" s="423" customFormat="1" x14ac:dyDescent="0.25">
      <c r="F326" s="506"/>
      <c r="G326" s="881"/>
      <c r="H326" s="504"/>
      <c r="I326" s="504"/>
      <c r="J326" s="574"/>
    </row>
    <row r="327" spans="6:10" s="423" customFormat="1" x14ac:dyDescent="0.25">
      <c r="F327" s="506"/>
      <c r="G327" s="881"/>
      <c r="H327" s="504"/>
      <c r="I327" s="504"/>
      <c r="J327" s="574"/>
    </row>
    <row r="328" spans="6:10" s="423" customFormat="1" x14ac:dyDescent="0.25">
      <c r="F328" s="506"/>
      <c r="G328" s="881"/>
      <c r="H328" s="504"/>
      <c r="I328" s="504"/>
      <c r="J328" s="574"/>
    </row>
    <row r="329" spans="6:10" s="423" customFormat="1" x14ac:dyDescent="0.25">
      <c r="F329" s="506"/>
      <c r="G329" s="881"/>
      <c r="H329" s="504"/>
      <c r="I329" s="504"/>
      <c r="J329" s="574"/>
    </row>
    <row r="330" spans="6:10" s="423" customFormat="1" x14ac:dyDescent="0.25">
      <c r="F330" s="506"/>
      <c r="G330" s="881"/>
      <c r="H330" s="504"/>
      <c r="I330" s="504"/>
      <c r="J330" s="574"/>
    </row>
    <row r="331" spans="6:10" s="423" customFormat="1" x14ac:dyDescent="0.25">
      <c r="F331" s="506"/>
      <c r="G331" s="881"/>
      <c r="H331" s="504"/>
      <c r="I331" s="504"/>
      <c r="J331" s="574"/>
    </row>
    <row r="332" spans="6:10" s="423" customFormat="1" x14ac:dyDescent="0.25">
      <c r="F332" s="506"/>
      <c r="G332" s="881"/>
      <c r="H332" s="504"/>
      <c r="I332" s="504"/>
      <c r="J332" s="574"/>
    </row>
    <row r="333" spans="6:10" s="423" customFormat="1" x14ac:dyDescent="0.25">
      <c r="F333" s="506"/>
      <c r="G333" s="881"/>
      <c r="H333" s="504"/>
      <c r="I333" s="504"/>
      <c r="J333" s="574"/>
    </row>
    <row r="334" spans="6:10" s="423" customFormat="1" x14ac:dyDescent="0.25">
      <c r="F334" s="506"/>
      <c r="G334" s="881"/>
      <c r="H334" s="504"/>
      <c r="I334" s="504"/>
      <c r="J334" s="574"/>
    </row>
    <row r="335" spans="6:10" s="423" customFormat="1" x14ac:dyDescent="0.25">
      <c r="F335" s="506"/>
      <c r="G335" s="881"/>
      <c r="H335" s="504"/>
      <c r="I335" s="504"/>
      <c r="J335" s="574"/>
    </row>
    <row r="336" spans="6:10" s="423" customFormat="1" x14ac:dyDescent="0.25">
      <c r="F336" s="506"/>
      <c r="G336" s="881"/>
      <c r="H336" s="504"/>
      <c r="I336" s="504"/>
      <c r="J336" s="574"/>
    </row>
    <row r="337" spans="6:10" s="423" customFormat="1" x14ac:dyDescent="0.25">
      <c r="F337" s="506"/>
      <c r="G337" s="881"/>
      <c r="H337" s="504"/>
      <c r="I337" s="504"/>
      <c r="J337" s="574"/>
    </row>
    <row r="338" spans="6:10" s="423" customFormat="1" x14ac:dyDescent="0.25">
      <c r="F338" s="506"/>
      <c r="G338" s="881"/>
      <c r="H338" s="504"/>
      <c r="I338" s="504"/>
      <c r="J338" s="574"/>
    </row>
    <row r="339" spans="6:10" s="423" customFormat="1" x14ac:dyDescent="0.25">
      <c r="F339" s="506"/>
      <c r="G339" s="881"/>
      <c r="H339" s="504"/>
      <c r="I339" s="504"/>
      <c r="J339" s="574"/>
    </row>
    <row r="340" spans="6:10" s="423" customFormat="1" x14ac:dyDescent="0.25">
      <c r="F340" s="506"/>
      <c r="G340" s="881"/>
      <c r="H340" s="504"/>
      <c r="I340" s="504"/>
      <c r="J340" s="574"/>
    </row>
    <row r="341" spans="6:10" s="423" customFormat="1" x14ac:dyDescent="0.25">
      <c r="F341" s="506"/>
      <c r="G341" s="881"/>
      <c r="H341" s="504"/>
      <c r="I341" s="504"/>
      <c r="J341" s="574"/>
    </row>
    <row r="342" spans="6:10" s="423" customFormat="1" x14ac:dyDescent="0.25">
      <c r="F342" s="506"/>
      <c r="G342" s="881"/>
      <c r="H342" s="504"/>
      <c r="I342" s="504"/>
      <c r="J342" s="574"/>
    </row>
    <row r="343" spans="6:10" s="423" customFormat="1" x14ac:dyDescent="0.25">
      <c r="F343" s="506"/>
      <c r="G343" s="881"/>
      <c r="H343" s="504"/>
      <c r="I343" s="504"/>
      <c r="J343" s="574"/>
    </row>
    <row r="344" spans="6:10" s="423" customFormat="1" x14ac:dyDescent="0.25">
      <c r="F344" s="506"/>
      <c r="G344" s="881"/>
      <c r="H344" s="504"/>
      <c r="I344" s="504"/>
      <c r="J344" s="574"/>
    </row>
    <row r="345" spans="6:10" s="423" customFormat="1" x14ac:dyDescent="0.25">
      <c r="F345" s="506"/>
      <c r="G345" s="881"/>
      <c r="H345" s="504"/>
      <c r="I345" s="504"/>
      <c r="J345" s="574"/>
    </row>
    <row r="346" spans="6:10" s="423" customFormat="1" x14ac:dyDescent="0.25">
      <c r="F346" s="506"/>
      <c r="G346" s="881"/>
      <c r="H346" s="504"/>
      <c r="I346" s="504"/>
      <c r="J346" s="574"/>
    </row>
    <row r="347" spans="6:10" s="423" customFormat="1" x14ac:dyDescent="0.25">
      <c r="F347" s="506"/>
      <c r="G347" s="881"/>
      <c r="H347" s="504"/>
      <c r="I347" s="504"/>
      <c r="J347" s="574"/>
    </row>
    <row r="348" spans="6:10" s="423" customFormat="1" x14ac:dyDescent="0.25">
      <c r="F348" s="506"/>
      <c r="G348" s="881"/>
      <c r="H348" s="504"/>
      <c r="I348" s="504"/>
      <c r="J348" s="574"/>
    </row>
    <row r="349" spans="6:10" s="423" customFormat="1" x14ac:dyDescent="0.25">
      <c r="F349" s="506"/>
      <c r="G349" s="881"/>
      <c r="H349" s="504"/>
      <c r="I349" s="504"/>
      <c r="J349" s="574"/>
    </row>
    <row r="350" spans="6:10" s="423" customFormat="1" x14ac:dyDescent="0.25">
      <c r="F350" s="506"/>
      <c r="G350" s="881"/>
      <c r="H350" s="504"/>
      <c r="I350" s="504"/>
      <c r="J350" s="574"/>
    </row>
    <row r="351" spans="6:10" s="423" customFormat="1" x14ac:dyDescent="0.25">
      <c r="F351" s="506"/>
      <c r="G351" s="881"/>
      <c r="H351" s="504"/>
      <c r="I351" s="504"/>
      <c r="J351" s="574"/>
    </row>
    <row r="352" spans="6:10" s="423" customFormat="1" x14ac:dyDescent="0.25">
      <c r="F352" s="506"/>
      <c r="G352" s="881"/>
      <c r="H352" s="504"/>
      <c r="I352" s="504"/>
      <c r="J352" s="574"/>
    </row>
    <row r="353" spans="6:10" s="423" customFormat="1" x14ac:dyDescent="0.25">
      <c r="F353" s="506"/>
      <c r="G353" s="881"/>
      <c r="H353" s="504"/>
      <c r="I353" s="504"/>
      <c r="J353" s="574"/>
    </row>
    <row r="354" spans="6:10" s="423" customFormat="1" x14ac:dyDescent="0.25">
      <c r="F354" s="506"/>
      <c r="G354" s="881"/>
      <c r="H354" s="504"/>
      <c r="I354" s="504"/>
      <c r="J354" s="574"/>
    </row>
    <row r="355" spans="6:10" s="423" customFormat="1" x14ac:dyDescent="0.25">
      <c r="F355" s="506"/>
      <c r="G355" s="881"/>
      <c r="H355" s="504"/>
      <c r="I355" s="504"/>
      <c r="J355" s="574"/>
    </row>
    <row r="356" spans="6:10" s="423" customFormat="1" x14ac:dyDescent="0.25">
      <c r="F356" s="506"/>
      <c r="G356" s="881"/>
      <c r="H356" s="504"/>
      <c r="I356" s="504"/>
      <c r="J356" s="574"/>
    </row>
    <row r="357" spans="6:10" s="423" customFormat="1" x14ac:dyDescent="0.25">
      <c r="F357" s="506"/>
      <c r="G357" s="881"/>
      <c r="H357" s="504"/>
      <c r="I357" s="504"/>
      <c r="J357" s="574"/>
    </row>
    <row r="358" spans="6:10" s="423" customFormat="1" x14ac:dyDescent="0.25">
      <c r="F358" s="506"/>
      <c r="G358" s="881"/>
      <c r="H358" s="504"/>
      <c r="I358" s="504"/>
      <c r="J358" s="574"/>
    </row>
    <row r="359" spans="6:10" s="423" customFormat="1" x14ac:dyDescent="0.25">
      <c r="F359" s="506"/>
      <c r="G359" s="881"/>
      <c r="H359" s="504"/>
      <c r="I359" s="504"/>
      <c r="J359" s="574"/>
    </row>
    <row r="360" spans="6:10" s="423" customFormat="1" x14ac:dyDescent="0.25">
      <c r="F360" s="506"/>
      <c r="G360" s="881"/>
      <c r="H360" s="504"/>
      <c r="I360" s="504"/>
      <c r="J360" s="574"/>
    </row>
    <row r="361" spans="6:10" s="423" customFormat="1" x14ac:dyDescent="0.25">
      <c r="F361" s="506"/>
      <c r="G361" s="881"/>
      <c r="H361" s="504"/>
      <c r="I361" s="504"/>
      <c r="J361" s="574"/>
    </row>
    <row r="362" spans="6:10" s="423" customFormat="1" x14ac:dyDescent="0.25">
      <c r="F362" s="506"/>
      <c r="G362" s="881"/>
      <c r="H362" s="504"/>
      <c r="I362" s="504"/>
      <c r="J362" s="574"/>
    </row>
    <row r="363" spans="6:10" s="423" customFormat="1" x14ac:dyDescent="0.25">
      <c r="F363" s="506"/>
      <c r="G363" s="881"/>
      <c r="H363" s="504"/>
      <c r="I363" s="504"/>
      <c r="J363" s="574"/>
    </row>
    <row r="364" spans="6:10" s="423" customFormat="1" x14ac:dyDescent="0.25">
      <c r="F364" s="506"/>
      <c r="G364" s="881"/>
      <c r="H364" s="504"/>
      <c r="I364" s="504"/>
      <c r="J364" s="574"/>
    </row>
    <row r="365" spans="6:10" s="423" customFormat="1" x14ac:dyDescent="0.25">
      <c r="F365" s="506"/>
      <c r="G365" s="881"/>
      <c r="H365" s="504"/>
      <c r="I365" s="504"/>
      <c r="J365" s="574"/>
    </row>
    <row r="366" spans="6:10" s="423" customFormat="1" x14ac:dyDescent="0.25">
      <c r="F366" s="506"/>
      <c r="G366" s="881"/>
      <c r="H366" s="504"/>
      <c r="I366" s="504"/>
      <c r="J366" s="574"/>
    </row>
    <row r="367" spans="6:10" s="423" customFormat="1" x14ac:dyDescent="0.25">
      <c r="F367" s="506"/>
      <c r="G367" s="881"/>
      <c r="H367" s="504"/>
      <c r="I367" s="504"/>
      <c r="J367" s="574"/>
    </row>
    <row r="368" spans="6:10" s="423" customFormat="1" x14ac:dyDescent="0.25">
      <c r="F368" s="506"/>
      <c r="G368" s="881"/>
      <c r="H368" s="504"/>
      <c r="I368" s="504"/>
      <c r="J368" s="574"/>
    </row>
    <row r="369" spans="6:10" s="423" customFormat="1" x14ac:dyDescent="0.25">
      <c r="F369" s="506"/>
      <c r="G369" s="881"/>
      <c r="H369" s="504"/>
      <c r="I369" s="504"/>
      <c r="J369" s="574"/>
    </row>
    <row r="370" spans="6:10" s="423" customFormat="1" x14ac:dyDescent="0.25">
      <c r="F370" s="506"/>
      <c r="G370" s="881"/>
      <c r="H370" s="504"/>
      <c r="I370" s="504"/>
      <c r="J370" s="574"/>
    </row>
    <row r="371" spans="6:10" s="423" customFormat="1" x14ac:dyDescent="0.25">
      <c r="F371" s="506"/>
      <c r="G371" s="881"/>
      <c r="H371" s="504"/>
      <c r="I371" s="504"/>
      <c r="J371" s="574"/>
    </row>
    <row r="372" spans="6:10" s="423" customFormat="1" x14ac:dyDescent="0.25">
      <c r="F372" s="506"/>
      <c r="G372" s="881"/>
      <c r="H372" s="504"/>
      <c r="I372" s="504"/>
      <c r="J372" s="574"/>
    </row>
    <row r="373" spans="6:10" s="423" customFormat="1" x14ac:dyDescent="0.25">
      <c r="F373" s="506"/>
      <c r="G373" s="881"/>
      <c r="H373" s="504"/>
      <c r="I373" s="504"/>
      <c r="J373" s="574"/>
    </row>
    <row r="374" spans="6:10" s="423" customFormat="1" x14ac:dyDescent="0.25">
      <c r="F374" s="506"/>
      <c r="G374" s="881"/>
      <c r="H374" s="504"/>
      <c r="I374" s="504"/>
      <c r="J374" s="574"/>
    </row>
    <row r="375" spans="6:10" s="423" customFormat="1" x14ac:dyDescent="0.25">
      <c r="F375" s="506"/>
      <c r="G375" s="881"/>
      <c r="H375" s="504"/>
      <c r="I375" s="504"/>
      <c r="J375" s="574"/>
    </row>
    <row r="376" spans="6:10" s="423" customFormat="1" x14ac:dyDescent="0.25">
      <c r="F376" s="506"/>
      <c r="G376" s="881"/>
      <c r="H376" s="504"/>
      <c r="I376" s="504"/>
      <c r="J376" s="574"/>
    </row>
    <row r="377" spans="6:10" s="423" customFormat="1" x14ac:dyDescent="0.25">
      <c r="F377" s="506"/>
      <c r="G377" s="881"/>
      <c r="H377" s="504"/>
      <c r="I377" s="504"/>
      <c r="J377" s="574"/>
    </row>
    <row r="378" spans="6:10" s="423" customFormat="1" x14ac:dyDescent="0.25">
      <c r="F378" s="506"/>
      <c r="G378" s="881"/>
      <c r="H378" s="504"/>
      <c r="I378" s="504"/>
      <c r="J378" s="574"/>
    </row>
    <row r="379" spans="6:10" s="423" customFormat="1" x14ac:dyDescent="0.25">
      <c r="F379" s="506"/>
      <c r="G379" s="881"/>
      <c r="H379" s="504"/>
      <c r="I379" s="504"/>
      <c r="J379" s="574"/>
    </row>
    <row r="380" spans="6:10" s="423" customFormat="1" x14ac:dyDescent="0.25">
      <c r="F380" s="506"/>
      <c r="G380" s="881"/>
      <c r="H380" s="504"/>
      <c r="I380" s="504"/>
      <c r="J380" s="574"/>
    </row>
    <row r="381" spans="6:10" s="423" customFormat="1" x14ac:dyDescent="0.25">
      <c r="F381" s="506"/>
      <c r="G381" s="881"/>
      <c r="H381" s="504"/>
      <c r="I381" s="504"/>
      <c r="J381" s="574"/>
    </row>
    <row r="382" spans="6:10" s="423" customFormat="1" x14ac:dyDescent="0.25">
      <c r="F382" s="506"/>
      <c r="G382" s="881"/>
      <c r="H382" s="504"/>
      <c r="I382" s="504"/>
      <c r="J382" s="574"/>
    </row>
    <row r="383" spans="6:10" s="423" customFormat="1" x14ac:dyDescent="0.25">
      <c r="F383" s="506"/>
      <c r="G383" s="881"/>
      <c r="H383" s="504"/>
      <c r="I383" s="504"/>
      <c r="J383" s="574"/>
    </row>
    <row r="384" spans="6:10" s="423" customFormat="1" x14ac:dyDescent="0.25">
      <c r="F384" s="506"/>
      <c r="G384" s="881"/>
      <c r="H384" s="504"/>
      <c r="I384" s="504"/>
      <c r="J384" s="574"/>
    </row>
    <row r="385" spans="6:10" s="423" customFormat="1" x14ac:dyDescent="0.25">
      <c r="F385" s="506"/>
      <c r="G385" s="881"/>
      <c r="H385" s="504"/>
      <c r="I385" s="504"/>
      <c r="J385" s="574"/>
    </row>
    <row r="386" spans="6:10" s="423" customFormat="1" x14ac:dyDescent="0.25">
      <c r="F386" s="506"/>
      <c r="G386" s="881"/>
      <c r="H386" s="504"/>
      <c r="I386" s="504"/>
      <c r="J386" s="574"/>
    </row>
    <row r="387" spans="6:10" s="423" customFormat="1" x14ac:dyDescent="0.25">
      <c r="F387" s="506"/>
      <c r="G387" s="881"/>
      <c r="H387" s="504"/>
      <c r="I387" s="504"/>
      <c r="J387" s="574"/>
    </row>
    <row r="388" spans="6:10" s="423" customFormat="1" x14ac:dyDescent="0.25">
      <c r="F388" s="506"/>
      <c r="G388" s="881"/>
      <c r="H388" s="504"/>
      <c r="I388" s="504"/>
      <c r="J388" s="574"/>
    </row>
    <row r="389" spans="6:10" s="423" customFormat="1" x14ac:dyDescent="0.25">
      <c r="F389" s="506"/>
      <c r="G389" s="881"/>
      <c r="H389" s="504"/>
      <c r="I389" s="504"/>
      <c r="J389" s="574"/>
    </row>
    <row r="390" spans="6:10" s="423" customFormat="1" x14ac:dyDescent="0.25">
      <c r="F390" s="506"/>
      <c r="G390" s="881"/>
      <c r="H390" s="504"/>
      <c r="I390" s="504"/>
      <c r="J390" s="574"/>
    </row>
    <row r="391" spans="6:10" s="423" customFormat="1" x14ac:dyDescent="0.25">
      <c r="F391" s="506"/>
      <c r="G391" s="881"/>
      <c r="H391" s="504"/>
      <c r="I391" s="504"/>
      <c r="J391" s="574"/>
    </row>
    <row r="392" spans="6:10" s="423" customFormat="1" x14ac:dyDescent="0.25">
      <c r="F392" s="506"/>
      <c r="G392" s="881"/>
      <c r="H392" s="504"/>
      <c r="I392" s="504"/>
      <c r="J392" s="574"/>
    </row>
    <row r="393" spans="6:10" s="423" customFormat="1" x14ac:dyDescent="0.25">
      <c r="F393" s="506"/>
      <c r="G393" s="881"/>
      <c r="H393" s="504"/>
      <c r="I393" s="504"/>
      <c r="J393" s="574"/>
    </row>
    <row r="394" spans="6:10" s="423" customFormat="1" x14ac:dyDescent="0.25">
      <c r="F394" s="506"/>
      <c r="G394" s="881"/>
      <c r="H394" s="504"/>
      <c r="I394" s="504"/>
      <c r="J394" s="574"/>
    </row>
    <row r="395" spans="6:10" s="423" customFormat="1" x14ac:dyDescent="0.25">
      <c r="F395" s="506"/>
      <c r="G395" s="881"/>
      <c r="H395" s="504"/>
      <c r="I395" s="504"/>
      <c r="J395" s="574"/>
    </row>
    <row r="396" spans="6:10" s="423" customFormat="1" x14ac:dyDescent="0.25">
      <c r="F396" s="506"/>
      <c r="G396" s="881"/>
      <c r="H396" s="504"/>
      <c r="I396" s="504"/>
      <c r="J396" s="574"/>
    </row>
    <row r="397" spans="6:10" s="423" customFormat="1" x14ac:dyDescent="0.25">
      <c r="F397" s="506"/>
      <c r="G397" s="881"/>
      <c r="H397" s="504"/>
      <c r="I397" s="504"/>
      <c r="J397" s="574"/>
    </row>
    <row r="398" spans="6:10" s="423" customFormat="1" x14ac:dyDescent="0.25">
      <c r="F398" s="506"/>
      <c r="G398" s="881"/>
      <c r="H398" s="504"/>
      <c r="I398" s="504"/>
      <c r="J398" s="574"/>
    </row>
    <row r="399" spans="6:10" s="423" customFormat="1" x14ac:dyDescent="0.25">
      <c r="F399" s="506"/>
      <c r="G399" s="881"/>
      <c r="H399" s="504"/>
      <c r="I399" s="504"/>
      <c r="J399" s="574"/>
    </row>
    <row r="400" spans="6:10" s="423" customFormat="1" x14ac:dyDescent="0.25">
      <c r="F400" s="506"/>
      <c r="G400" s="881"/>
      <c r="H400" s="504"/>
      <c r="I400" s="504"/>
      <c r="J400" s="574"/>
    </row>
    <row r="401" spans="6:10" s="423" customFormat="1" x14ac:dyDescent="0.25">
      <c r="F401" s="506"/>
      <c r="G401" s="881"/>
      <c r="H401" s="504"/>
      <c r="I401" s="504"/>
      <c r="J401" s="574"/>
    </row>
    <row r="402" spans="6:10" s="423" customFormat="1" x14ac:dyDescent="0.25">
      <c r="F402" s="504"/>
      <c r="G402" s="862"/>
      <c r="H402" s="504"/>
      <c r="I402" s="504"/>
      <c r="J402" s="574"/>
    </row>
    <row r="403" spans="6:10" s="423" customFormat="1" x14ac:dyDescent="0.25">
      <c r="F403" s="504"/>
      <c r="G403" s="862"/>
      <c r="H403" s="504"/>
      <c r="I403" s="504"/>
      <c r="J403" s="574"/>
    </row>
    <row r="404" spans="6:10" s="423" customFormat="1" x14ac:dyDescent="0.25">
      <c r="F404" s="504"/>
      <c r="G404" s="862"/>
      <c r="H404" s="504"/>
      <c r="I404" s="504"/>
      <c r="J404" s="574"/>
    </row>
    <row r="405" spans="6:10" s="423" customFormat="1" x14ac:dyDescent="0.25">
      <c r="F405" s="504"/>
      <c r="G405" s="862"/>
      <c r="H405" s="504"/>
      <c r="I405" s="504"/>
      <c r="J405" s="574"/>
    </row>
    <row r="406" spans="6:10" s="423" customFormat="1" x14ac:dyDescent="0.25">
      <c r="F406" s="504"/>
      <c r="G406" s="862"/>
      <c r="H406" s="504"/>
      <c r="I406" s="504"/>
      <c r="J406" s="574"/>
    </row>
    <row r="407" spans="6:10" s="423" customFormat="1" x14ac:dyDescent="0.25">
      <c r="F407" s="504"/>
      <c r="G407" s="862"/>
      <c r="H407" s="504"/>
      <c r="I407" s="504"/>
      <c r="J407" s="574"/>
    </row>
    <row r="408" spans="6:10" s="423" customFormat="1" x14ac:dyDescent="0.25">
      <c r="F408" s="504"/>
      <c r="G408" s="862"/>
      <c r="H408" s="504"/>
      <c r="I408" s="504"/>
      <c r="J408" s="574"/>
    </row>
    <row r="409" spans="6:10" s="423" customFormat="1" x14ac:dyDescent="0.25">
      <c r="F409" s="504"/>
      <c r="G409" s="862"/>
      <c r="H409" s="504"/>
      <c r="I409" s="504"/>
      <c r="J409" s="574"/>
    </row>
    <row r="410" spans="6:10" s="423" customFormat="1" x14ac:dyDescent="0.25">
      <c r="F410" s="504"/>
      <c r="G410" s="862"/>
      <c r="H410" s="504"/>
      <c r="I410" s="504"/>
      <c r="J410" s="574"/>
    </row>
  </sheetData>
  <mergeCells count="4">
    <mergeCell ref="A1:J1"/>
    <mergeCell ref="A2:J2"/>
    <mergeCell ref="A6:J6"/>
    <mergeCell ref="A29:J29"/>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2"/>
  <sheetViews>
    <sheetView workbookViewId="0">
      <selection activeCell="G11" sqref="G11"/>
    </sheetView>
  </sheetViews>
  <sheetFormatPr defaultColWidth="9.140625" defaultRowHeight="12.75" x14ac:dyDescent="0.2"/>
  <cols>
    <col min="1" max="1" width="5.7109375" style="12" bestFit="1" customWidth="1"/>
    <col min="2" max="2" width="20.28515625" style="1" customWidth="1"/>
    <col min="3" max="3" width="16.7109375" style="1" customWidth="1"/>
    <col min="4" max="4" width="14" style="1" customWidth="1"/>
    <col min="5" max="5" width="13" style="12" customWidth="1"/>
    <col min="6" max="7" width="23.140625" style="1" customWidth="1"/>
    <col min="8" max="9" width="22.28515625" style="3" customWidth="1"/>
    <col min="10" max="10" width="24.5703125" style="242" customWidth="1"/>
    <col min="11" max="11" width="12.28515625" style="1" customWidth="1"/>
    <col min="12" max="16384" width="9.140625" style="1"/>
  </cols>
  <sheetData>
    <row r="1" spans="1:12" x14ac:dyDescent="0.2">
      <c r="A1" s="1106" t="s">
        <v>25726</v>
      </c>
      <c r="B1" s="1106"/>
      <c r="C1" s="1106"/>
      <c r="D1" s="1106"/>
      <c r="E1" s="1106"/>
      <c r="F1" s="1106"/>
      <c r="G1" s="1106"/>
      <c r="H1" s="1106"/>
      <c r="I1" s="1106"/>
      <c r="J1" s="1106"/>
    </row>
    <row r="2" spans="1:12" x14ac:dyDescent="0.2">
      <c r="A2" s="1107" t="s">
        <v>405</v>
      </c>
      <c r="B2" s="1107"/>
      <c r="C2" s="1107"/>
      <c r="D2" s="1107"/>
      <c r="E2" s="1107"/>
      <c r="F2" s="1107"/>
      <c r="G2" s="1107"/>
      <c r="H2" s="1107"/>
      <c r="I2" s="1107"/>
      <c r="J2" s="1107"/>
    </row>
    <row r="3" spans="1:12" ht="13.5" thickBot="1" x14ac:dyDescent="0.25">
      <c r="A3" s="8"/>
      <c r="B3" s="174"/>
      <c r="C3" s="174"/>
      <c r="D3" s="174"/>
      <c r="E3" s="8"/>
      <c r="F3" s="174"/>
      <c r="G3" s="174"/>
      <c r="H3" s="143"/>
      <c r="I3" s="143"/>
      <c r="J3" s="196"/>
    </row>
    <row r="4" spans="1:12" ht="95.25" customHeight="1" thickBot="1" x14ac:dyDescent="0.25">
      <c r="A4" s="156" t="s">
        <v>1</v>
      </c>
      <c r="B4" s="156" t="s">
        <v>406</v>
      </c>
      <c r="C4" s="156" t="s">
        <v>407</v>
      </c>
      <c r="D4" s="156" t="s">
        <v>408</v>
      </c>
      <c r="E4" s="355" t="s">
        <v>4</v>
      </c>
      <c r="F4" s="156" t="s">
        <v>409</v>
      </c>
      <c r="G4" s="158" t="s">
        <v>410</v>
      </c>
      <c r="H4" s="158" t="s">
        <v>411</v>
      </c>
      <c r="I4" s="158" t="s">
        <v>412</v>
      </c>
      <c r="J4" s="156" t="s">
        <v>413</v>
      </c>
    </row>
    <row r="5" spans="1:12" s="885" customFormat="1" x14ac:dyDescent="0.2">
      <c r="A5" s="882">
        <v>1</v>
      </c>
      <c r="B5" s="358">
        <v>2</v>
      </c>
      <c r="C5" s="883">
        <v>3</v>
      </c>
      <c r="D5" s="883">
        <v>4</v>
      </c>
      <c r="E5" s="883">
        <v>5</v>
      </c>
      <c r="F5" s="883">
        <v>6</v>
      </c>
      <c r="G5" s="358">
        <v>7</v>
      </c>
      <c r="H5" s="358">
        <v>8</v>
      </c>
      <c r="I5" s="358">
        <v>9</v>
      </c>
      <c r="J5" s="884">
        <v>10</v>
      </c>
    </row>
    <row r="6" spans="1:12" x14ac:dyDescent="0.2">
      <c r="A6" s="1150" t="s">
        <v>414</v>
      </c>
      <c r="B6" s="1151"/>
      <c r="C6" s="1151"/>
      <c r="D6" s="1151"/>
      <c r="E6" s="1151"/>
      <c r="F6" s="1151"/>
      <c r="G6" s="1151"/>
      <c r="H6" s="1151"/>
      <c r="I6" s="1151"/>
      <c r="J6" s="1152"/>
    </row>
    <row r="7" spans="1:12" ht="38.25" x14ac:dyDescent="0.2">
      <c r="A7" s="31" t="s">
        <v>25727</v>
      </c>
      <c r="B7" s="136" t="s">
        <v>25728</v>
      </c>
      <c r="C7" s="136" t="s">
        <v>7346</v>
      </c>
      <c r="D7" s="136" t="s">
        <v>5401</v>
      </c>
      <c r="E7" s="31">
        <v>33307.599999999999</v>
      </c>
      <c r="F7" s="408" t="s">
        <v>25729</v>
      </c>
      <c r="G7" s="886" t="s">
        <v>25730</v>
      </c>
      <c r="H7" s="136"/>
      <c r="I7" s="136" t="s">
        <v>25731</v>
      </c>
      <c r="J7" s="71" t="s">
        <v>25732</v>
      </c>
      <c r="L7" s="3"/>
    </row>
    <row r="8" spans="1:12" ht="63.75" x14ac:dyDescent="0.2">
      <c r="A8" s="31" t="s">
        <v>25733</v>
      </c>
      <c r="B8" s="136" t="s">
        <v>25734</v>
      </c>
      <c r="C8" s="136" t="s">
        <v>7346</v>
      </c>
      <c r="D8" s="136"/>
      <c r="E8" s="31">
        <v>106513.8</v>
      </c>
      <c r="F8" s="136" t="s">
        <v>25735</v>
      </c>
      <c r="G8" s="136" t="s">
        <v>25736</v>
      </c>
      <c r="H8" s="136"/>
      <c r="I8" s="136" t="s">
        <v>16885</v>
      </c>
      <c r="J8" s="71" t="s">
        <v>25737</v>
      </c>
      <c r="K8" s="3"/>
      <c r="L8" s="3"/>
    </row>
    <row r="9" spans="1:12" ht="25.5" x14ac:dyDescent="0.2">
      <c r="A9" s="162"/>
      <c r="B9" s="164" t="s">
        <v>7352</v>
      </c>
      <c r="C9" s="186">
        <v>2</v>
      </c>
      <c r="D9" s="164"/>
      <c r="E9" s="162">
        <v>139821.4</v>
      </c>
      <c r="F9" s="164"/>
      <c r="G9" s="164"/>
      <c r="H9" s="164"/>
      <c r="I9" s="164"/>
      <c r="J9" s="206"/>
      <c r="K9" s="3"/>
      <c r="L9" s="3"/>
    </row>
    <row r="10" spans="1:12" ht="51" x14ac:dyDescent="0.2">
      <c r="A10" s="31" t="s">
        <v>4672</v>
      </c>
      <c r="B10" s="136" t="s">
        <v>25738</v>
      </c>
      <c r="C10" s="136" t="s">
        <v>1547</v>
      </c>
      <c r="D10" s="136"/>
      <c r="E10" s="31">
        <v>52582.744100000004</v>
      </c>
      <c r="F10" s="136" t="s">
        <v>25739</v>
      </c>
      <c r="G10" s="136" t="s">
        <v>25740</v>
      </c>
      <c r="H10" s="136" t="s">
        <v>25741</v>
      </c>
      <c r="I10" s="136" t="s">
        <v>25741</v>
      </c>
      <c r="J10" s="71" t="s">
        <v>25742</v>
      </c>
      <c r="K10" s="3"/>
      <c r="L10" s="3"/>
    </row>
    <row r="11" spans="1:12" ht="51" x14ac:dyDescent="0.2">
      <c r="A11" s="31" t="s">
        <v>17256</v>
      </c>
      <c r="B11" s="136" t="s">
        <v>25743</v>
      </c>
      <c r="C11" s="136" t="s">
        <v>1547</v>
      </c>
      <c r="D11" s="136"/>
      <c r="E11" s="31">
        <v>10000</v>
      </c>
      <c r="F11" s="408" t="s">
        <v>25744</v>
      </c>
      <c r="G11" s="136" t="s">
        <v>25736</v>
      </c>
      <c r="H11" s="136" t="s">
        <v>25745</v>
      </c>
      <c r="I11" s="136" t="s">
        <v>25745</v>
      </c>
      <c r="J11" s="71" t="s">
        <v>25746</v>
      </c>
      <c r="K11" s="3"/>
      <c r="L11" s="3"/>
    </row>
    <row r="12" spans="1:12" ht="140.25" x14ac:dyDescent="0.2">
      <c r="A12" s="31" t="s">
        <v>17293</v>
      </c>
      <c r="B12" s="136" t="s">
        <v>25747</v>
      </c>
      <c r="C12" s="136" t="s">
        <v>1547</v>
      </c>
      <c r="D12" s="136"/>
      <c r="E12" s="31">
        <v>11671</v>
      </c>
      <c r="F12" s="402" t="s">
        <v>25748</v>
      </c>
      <c r="G12" s="15" t="s">
        <v>25749</v>
      </c>
      <c r="H12" s="136" t="s">
        <v>25745</v>
      </c>
      <c r="I12" s="136" t="s">
        <v>25745</v>
      </c>
      <c r="J12" s="71" t="s">
        <v>25750</v>
      </c>
      <c r="K12" s="3"/>
      <c r="L12" s="3"/>
    </row>
    <row r="13" spans="1:12" ht="216.75" x14ac:dyDescent="0.2">
      <c r="A13" s="31">
        <v>4</v>
      </c>
      <c r="B13" s="136" t="s">
        <v>25751</v>
      </c>
      <c r="C13" s="136" t="s">
        <v>1547</v>
      </c>
      <c r="D13" s="136"/>
      <c r="E13" s="31">
        <v>80177.8</v>
      </c>
      <c r="F13" s="408" t="s">
        <v>25752</v>
      </c>
      <c r="G13" s="873" t="s">
        <v>25753</v>
      </c>
      <c r="H13" s="136" t="s">
        <v>25745</v>
      </c>
      <c r="I13" s="136" t="s">
        <v>25745</v>
      </c>
      <c r="J13" s="71" t="s">
        <v>25754</v>
      </c>
      <c r="K13" s="3"/>
      <c r="L13" s="3"/>
    </row>
    <row r="14" spans="1:12" ht="216.75" x14ac:dyDescent="0.25">
      <c r="A14" s="31">
        <v>5</v>
      </c>
      <c r="B14" s="873" t="s">
        <v>25755</v>
      </c>
      <c r="C14" s="136" t="s">
        <v>1547</v>
      </c>
      <c r="D14"/>
      <c r="E14" s="887">
        <v>12261.14</v>
      </c>
      <c r="F14" s="136" t="s">
        <v>25756</v>
      </c>
      <c r="G14" s="136" t="s">
        <v>25757</v>
      </c>
      <c r="H14" s="873" t="s">
        <v>25758</v>
      </c>
      <c r="I14" s="136" t="s">
        <v>25745</v>
      </c>
      <c r="J14" s="228" t="s">
        <v>25759</v>
      </c>
      <c r="K14" s="3"/>
      <c r="L14" s="3"/>
    </row>
    <row r="15" spans="1:12" ht="25.5" x14ac:dyDescent="0.2">
      <c r="A15" s="162"/>
      <c r="B15" s="164" t="s">
        <v>425</v>
      </c>
      <c r="C15" s="186">
        <v>5</v>
      </c>
      <c r="D15" s="164"/>
      <c r="E15" s="162">
        <v>166692.68410000001</v>
      </c>
      <c r="F15" s="164"/>
      <c r="G15" s="164"/>
      <c r="H15" s="164"/>
      <c r="I15" s="164"/>
      <c r="J15" s="206"/>
      <c r="K15" s="3"/>
      <c r="L15" s="3"/>
    </row>
    <row r="16" spans="1:12" ht="89.25" x14ac:dyDescent="0.2">
      <c r="A16" s="31" t="s">
        <v>4672</v>
      </c>
      <c r="B16" s="408" t="s">
        <v>25760</v>
      </c>
      <c r="C16" s="136" t="s">
        <v>427</v>
      </c>
      <c r="D16" s="136" t="s">
        <v>428</v>
      </c>
      <c r="E16" s="31">
        <v>500</v>
      </c>
      <c r="F16" s="136" t="s">
        <v>25761</v>
      </c>
      <c r="G16" s="888" t="s">
        <v>25762</v>
      </c>
      <c r="H16" s="408" t="s">
        <v>25763</v>
      </c>
      <c r="I16" s="408" t="s">
        <v>25763</v>
      </c>
      <c r="J16" s="71" t="s">
        <v>25764</v>
      </c>
      <c r="K16" s="3"/>
      <c r="L16" s="3"/>
    </row>
    <row r="17" spans="1:12" ht="63.75" x14ac:dyDescent="0.2">
      <c r="A17" s="31" t="s">
        <v>9814</v>
      </c>
      <c r="B17" s="136" t="s">
        <v>25765</v>
      </c>
      <c r="C17" s="136" t="s">
        <v>427</v>
      </c>
      <c r="D17" s="136" t="s">
        <v>428</v>
      </c>
      <c r="E17" s="31">
        <v>996</v>
      </c>
      <c r="F17" s="408" t="s">
        <v>25766</v>
      </c>
      <c r="G17" s="888" t="s">
        <v>25767</v>
      </c>
      <c r="H17" s="402" t="s">
        <v>25768</v>
      </c>
      <c r="I17" s="402" t="s">
        <v>25768</v>
      </c>
      <c r="J17" s="71" t="s">
        <v>25769</v>
      </c>
      <c r="K17" s="3"/>
      <c r="L17" s="3"/>
    </row>
    <row r="18" spans="1:12" ht="51" x14ac:dyDescent="0.2">
      <c r="A18" s="31" t="s">
        <v>9818</v>
      </c>
      <c r="B18" s="136" t="s">
        <v>25770</v>
      </c>
      <c r="C18" s="136" t="s">
        <v>427</v>
      </c>
      <c r="D18" s="136" t="s">
        <v>428</v>
      </c>
      <c r="E18" s="31">
        <v>659</v>
      </c>
      <c r="F18" s="408" t="s">
        <v>25766</v>
      </c>
      <c r="G18" s="888" t="s">
        <v>25771</v>
      </c>
      <c r="H18" s="402" t="s">
        <v>25768</v>
      </c>
      <c r="I18" s="402" t="s">
        <v>25768</v>
      </c>
      <c r="J18" s="71" t="s">
        <v>25769</v>
      </c>
      <c r="K18" s="3"/>
      <c r="L18" s="3"/>
    </row>
    <row r="19" spans="1:12" ht="25.5" x14ac:dyDescent="0.2">
      <c r="A19" s="165" t="s">
        <v>5401</v>
      </c>
      <c r="B19" s="166" t="s">
        <v>452</v>
      </c>
      <c r="C19" s="182">
        <v>3</v>
      </c>
      <c r="D19" s="166"/>
      <c r="E19" s="165">
        <v>2155</v>
      </c>
      <c r="F19" s="166"/>
      <c r="G19" s="166"/>
      <c r="H19" s="166"/>
      <c r="I19" s="166"/>
      <c r="J19" s="208"/>
      <c r="K19" s="3"/>
      <c r="L19" s="3"/>
    </row>
    <row r="20" spans="1:12" ht="76.5" x14ac:dyDescent="0.2">
      <c r="A20" s="31" t="s">
        <v>5419</v>
      </c>
      <c r="B20" s="136" t="s">
        <v>25772</v>
      </c>
      <c r="C20" s="136" t="s">
        <v>427</v>
      </c>
      <c r="D20" s="136" t="s">
        <v>454</v>
      </c>
      <c r="E20" s="31">
        <v>420</v>
      </c>
      <c r="F20" s="136" t="s">
        <v>25773</v>
      </c>
      <c r="G20" s="888" t="s">
        <v>25774</v>
      </c>
      <c r="H20" s="136" t="s">
        <v>25775</v>
      </c>
      <c r="I20" s="136" t="s">
        <v>25775</v>
      </c>
      <c r="J20" s="71" t="s">
        <v>25776</v>
      </c>
      <c r="K20" s="3"/>
      <c r="L20" s="3"/>
    </row>
    <row r="21" spans="1:12" ht="140.25" x14ac:dyDescent="0.2">
      <c r="A21" s="31" t="s">
        <v>9825</v>
      </c>
      <c r="B21" s="136" t="s">
        <v>25777</v>
      </c>
      <c r="C21" s="136" t="s">
        <v>427</v>
      </c>
      <c r="D21" s="136" t="s">
        <v>454</v>
      </c>
      <c r="E21" s="31">
        <v>1312</v>
      </c>
      <c r="F21" s="136" t="s">
        <v>25778</v>
      </c>
      <c r="G21" s="408" t="s">
        <v>25779</v>
      </c>
      <c r="H21" s="136" t="s">
        <v>25780</v>
      </c>
      <c r="I21" s="136" t="s">
        <v>25780</v>
      </c>
      <c r="J21" s="71" t="s">
        <v>25776</v>
      </c>
      <c r="K21" s="3"/>
      <c r="L21" s="3"/>
    </row>
    <row r="22" spans="1:12" ht="25.5" x14ac:dyDescent="0.2">
      <c r="A22" s="165" t="s">
        <v>5401</v>
      </c>
      <c r="B22" s="166" t="s">
        <v>460</v>
      </c>
      <c r="C22" s="182">
        <v>2</v>
      </c>
      <c r="D22" s="166"/>
      <c r="E22" s="165">
        <v>1732</v>
      </c>
      <c r="F22" s="166"/>
      <c r="G22" s="166"/>
      <c r="H22" s="166"/>
      <c r="I22" s="166"/>
      <c r="J22" s="208"/>
      <c r="K22" s="3"/>
      <c r="L22" s="3"/>
    </row>
    <row r="23" spans="1:12" ht="76.5" x14ac:dyDescent="0.2">
      <c r="A23" s="31" t="s">
        <v>9458</v>
      </c>
      <c r="B23" s="136" t="s">
        <v>25781</v>
      </c>
      <c r="C23" s="13" t="s">
        <v>427</v>
      </c>
      <c r="D23" s="136" t="s">
        <v>694</v>
      </c>
      <c r="E23" s="31">
        <v>300</v>
      </c>
      <c r="F23" s="136" t="s">
        <v>25782</v>
      </c>
      <c r="G23" s="888" t="s">
        <v>25783</v>
      </c>
      <c r="H23" s="136" t="s">
        <v>25784</v>
      </c>
      <c r="I23" s="136" t="s">
        <v>25784</v>
      </c>
      <c r="J23" s="71" t="s">
        <v>25776</v>
      </c>
      <c r="L23" s="3"/>
    </row>
    <row r="24" spans="1:12" ht="25.5" x14ac:dyDescent="0.2">
      <c r="A24" s="165"/>
      <c r="B24" s="166" t="s">
        <v>711</v>
      </c>
      <c r="C24" s="182">
        <v>1</v>
      </c>
      <c r="D24" s="166"/>
      <c r="E24" s="165">
        <v>300</v>
      </c>
      <c r="F24" s="166"/>
      <c r="G24" s="166"/>
      <c r="H24" s="166"/>
      <c r="I24" s="166"/>
      <c r="J24" s="208"/>
      <c r="L24" s="3"/>
    </row>
    <row r="25" spans="1:12" ht="114.75" x14ac:dyDescent="0.2">
      <c r="A25" s="31" t="s">
        <v>9461</v>
      </c>
      <c r="B25" s="136" t="s">
        <v>25785</v>
      </c>
      <c r="C25" s="13" t="s">
        <v>427</v>
      </c>
      <c r="D25" s="136" t="s">
        <v>462</v>
      </c>
      <c r="E25" s="31">
        <v>30300</v>
      </c>
      <c r="F25" s="136" t="s">
        <v>25786</v>
      </c>
      <c r="G25" s="408" t="s">
        <v>25787</v>
      </c>
      <c r="H25" s="136" t="s">
        <v>25788</v>
      </c>
      <c r="I25" s="136" t="s">
        <v>25788</v>
      </c>
      <c r="J25" s="71" t="s">
        <v>25776</v>
      </c>
      <c r="L25" s="3"/>
    </row>
    <row r="26" spans="1:12" ht="25.5" x14ac:dyDescent="0.2">
      <c r="A26" s="165" t="s">
        <v>5401</v>
      </c>
      <c r="B26" s="166" t="s">
        <v>467</v>
      </c>
      <c r="C26" s="182">
        <v>1</v>
      </c>
      <c r="D26" s="166"/>
      <c r="E26" s="165">
        <v>30300</v>
      </c>
      <c r="F26" s="166"/>
      <c r="G26" s="166"/>
      <c r="H26" s="166"/>
      <c r="I26" s="166"/>
      <c r="J26" s="208"/>
      <c r="L26" s="3"/>
    </row>
    <row r="27" spans="1:12" ht="114.75" x14ac:dyDescent="0.2">
      <c r="A27" s="31">
        <v>1</v>
      </c>
      <c r="B27" s="136" t="s">
        <v>25789</v>
      </c>
      <c r="C27" s="13" t="s">
        <v>427</v>
      </c>
      <c r="D27" s="136" t="s">
        <v>2374</v>
      </c>
      <c r="E27" s="31">
        <v>120</v>
      </c>
      <c r="F27" s="873" t="s">
        <v>25790</v>
      </c>
      <c r="G27" s="408" t="s">
        <v>25791</v>
      </c>
      <c r="H27" s="408" t="s">
        <v>25792</v>
      </c>
      <c r="I27" s="408" t="s">
        <v>25792</v>
      </c>
      <c r="J27" s="889" t="s">
        <v>25793</v>
      </c>
      <c r="K27" s="3"/>
      <c r="L27" s="3"/>
    </row>
    <row r="28" spans="1:12" ht="25.5" x14ac:dyDescent="0.2">
      <c r="A28" s="165"/>
      <c r="B28" s="166" t="s">
        <v>2379</v>
      </c>
      <c r="C28" s="182">
        <v>1</v>
      </c>
      <c r="D28" s="166"/>
      <c r="E28" s="165">
        <v>120</v>
      </c>
      <c r="F28" s="166"/>
      <c r="G28" s="166"/>
      <c r="H28" s="166"/>
      <c r="I28" s="166"/>
      <c r="J28" s="208"/>
      <c r="K28" s="3"/>
      <c r="L28" s="3"/>
    </row>
    <row r="29" spans="1:12" ht="38.25" x14ac:dyDescent="0.2">
      <c r="A29" s="162"/>
      <c r="B29" s="164" t="s">
        <v>25794</v>
      </c>
      <c r="C29" s="186">
        <v>8</v>
      </c>
      <c r="D29" s="186"/>
      <c r="E29" s="188">
        <v>34607</v>
      </c>
      <c r="F29" s="164"/>
      <c r="G29" s="164"/>
      <c r="H29" s="164"/>
      <c r="I29" s="164"/>
      <c r="J29" s="206"/>
      <c r="L29" s="3"/>
    </row>
    <row r="30" spans="1:12" ht="51" x14ac:dyDescent="0.2">
      <c r="A30" s="31" t="s">
        <v>4672</v>
      </c>
      <c r="B30" s="136" t="s">
        <v>25795</v>
      </c>
      <c r="C30" s="13" t="s">
        <v>524</v>
      </c>
      <c r="D30" s="136"/>
      <c r="E30" s="33">
        <v>167.3</v>
      </c>
      <c r="F30" s="408" t="s">
        <v>25729</v>
      </c>
      <c r="G30" s="888" t="s">
        <v>25796</v>
      </c>
      <c r="H30" s="136" t="s">
        <v>25797</v>
      </c>
      <c r="I30" s="136" t="s">
        <v>25797</v>
      </c>
      <c r="J30" s="71" t="s">
        <v>25798</v>
      </c>
      <c r="K30" s="3"/>
      <c r="L30" s="3"/>
    </row>
    <row r="31" spans="1:12" ht="51" x14ac:dyDescent="0.2">
      <c r="A31" s="162"/>
      <c r="B31" s="164" t="s">
        <v>532</v>
      </c>
      <c r="C31" s="186">
        <v>1</v>
      </c>
      <c r="D31" s="164"/>
      <c r="E31" s="162">
        <v>167.3</v>
      </c>
      <c r="F31" s="164"/>
      <c r="G31" s="164"/>
      <c r="H31" s="164"/>
      <c r="I31" s="164"/>
      <c r="J31" s="206"/>
      <c r="L31" s="3"/>
    </row>
    <row r="32" spans="1:12" ht="51" x14ac:dyDescent="0.2">
      <c r="A32" s="168"/>
      <c r="B32" s="169" t="s">
        <v>537</v>
      </c>
      <c r="C32" s="189">
        <v>16</v>
      </c>
      <c r="D32" s="189"/>
      <c r="E32" s="190">
        <v>341288.38410000002</v>
      </c>
      <c r="F32" s="169"/>
      <c r="G32" s="169"/>
      <c r="H32" s="169"/>
      <c r="I32" s="169"/>
      <c r="J32" s="216"/>
      <c r="K32" s="3"/>
      <c r="L32" s="3"/>
    </row>
    <row r="33" spans="1:12" ht="15" x14ac:dyDescent="0.25">
      <c r="A33" s="1108" t="s">
        <v>538</v>
      </c>
      <c r="B33" s="1109"/>
      <c r="C33" s="1109"/>
      <c r="D33" s="1109"/>
      <c r="E33" s="1109"/>
      <c r="F33" s="1109"/>
      <c r="G33" s="1109"/>
      <c r="H33" s="1109"/>
      <c r="I33" s="1109"/>
      <c r="J33" s="1110"/>
      <c r="K33"/>
      <c r="L33" s="3"/>
    </row>
    <row r="34" spans="1:12" ht="114.75" x14ac:dyDescent="0.25">
      <c r="A34" s="31" t="s">
        <v>4672</v>
      </c>
      <c r="B34" s="136" t="s">
        <v>25799</v>
      </c>
      <c r="C34" s="136" t="s">
        <v>427</v>
      </c>
      <c r="D34" s="136" t="s">
        <v>428</v>
      </c>
      <c r="E34" s="31">
        <v>937</v>
      </c>
      <c r="F34" s="888" t="s">
        <v>25800</v>
      </c>
      <c r="G34" s="408" t="s">
        <v>25801</v>
      </c>
      <c r="H34" s="136" t="s">
        <v>25802</v>
      </c>
      <c r="I34" s="136" t="s">
        <v>25802</v>
      </c>
      <c r="J34" s="71" t="s">
        <v>25803</v>
      </c>
      <c r="K34"/>
      <c r="L34" s="3"/>
    </row>
    <row r="35" spans="1:12" ht="51" x14ac:dyDescent="0.25">
      <c r="A35" s="31" t="s">
        <v>9814</v>
      </c>
      <c r="B35" s="136" t="s">
        <v>25804</v>
      </c>
      <c r="C35" s="136" t="s">
        <v>427</v>
      </c>
      <c r="D35" s="136" t="s">
        <v>428</v>
      </c>
      <c r="E35" s="31">
        <v>664.9</v>
      </c>
      <c r="F35" s="408" t="s">
        <v>25805</v>
      </c>
      <c r="G35" s="408" t="s">
        <v>25805</v>
      </c>
      <c r="H35" s="136" t="s">
        <v>25806</v>
      </c>
      <c r="I35" s="408" t="s">
        <v>25807</v>
      </c>
      <c r="J35" s="71" t="s">
        <v>25808</v>
      </c>
      <c r="K35"/>
      <c r="L35" s="3"/>
    </row>
    <row r="36" spans="1:12" ht="89.25" x14ac:dyDescent="0.25">
      <c r="A36" s="31" t="s">
        <v>9818</v>
      </c>
      <c r="B36" s="136" t="s">
        <v>25809</v>
      </c>
      <c r="C36" s="136" t="s">
        <v>427</v>
      </c>
      <c r="D36" s="136" t="s">
        <v>428</v>
      </c>
      <c r="E36" s="31">
        <v>636</v>
      </c>
      <c r="F36" s="408" t="s">
        <v>25810</v>
      </c>
      <c r="G36" s="574" t="s">
        <v>25811</v>
      </c>
      <c r="H36" s="136" t="s">
        <v>25812</v>
      </c>
      <c r="I36" s="408" t="s">
        <v>25813</v>
      </c>
      <c r="J36" s="71" t="s">
        <v>25814</v>
      </c>
      <c r="K36"/>
      <c r="L36" s="3"/>
    </row>
    <row r="37" spans="1:12" ht="63.75" x14ac:dyDescent="0.25">
      <c r="A37" s="31" t="s">
        <v>5419</v>
      </c>
      <c r="B37" s="136" t="s">
        <v>25815</v>
      </c>
      <c r="C37" s="136" t="s">
        <v>427</v>
      </c>
      <c r="D37" s="136" t="s">
        <v>428</v>
      </c>
      <c r="E37" s="31">
        <v>50</v>
      </c>
      <c r="F37" s="136" t="s">
        <v>25816</v>
      </c>
      <c r="G37" s="888" t="s">
        <v>25817</v>
      </c>
      <c r="H37" s="136" t="s">
        <v>25818</v>
      </c>
      <c r="I37" s="136" t="s">
        <v>25818</v>
      </c>
      <c r="J37" s="71" t="s">
        <v>25819</v>
      </c>
      <c r="K37"/>
      <c r="L37" s="3"/>
    </row>
    <row r="38" spans="1:12" ht="51" x14ac:dyDescent="0.25">
      <c r="A38" s="31">
        <v>5</v>
      </c>
      <c r="B38" s="890" t="s">
        <v>25820</v>
      </c>
      <c r="C38" s="136" t="s">
        <v>427</v>
      </c>
      <c r="D38" s="136" t="s">
        <v>428</v>
      </c>
      <c r="E38" s="891">
        <v>925.94</v>
      </c>
      <c r="F38" s="15" t="s">
        <v>25821</v>
      </c>
      <c r="G38" s="888" t="s">
        <v>25822</v>
      </c>
      <c r="H38" s="15" t="s">
        <v>25823</v>
      </c>
      <c r="I38" s="15" t="s">
        <v>25823</v>
      </c>
      <c r="J38" s="892" t="s">
        <v>25824</v>
      </c>
      <c r="K38"/>
      <c r="L38" s="3"/>
    </row>
    <row r="39" spans="1:12" ht="25.5" x14ac:dyDescent="0.25">
      <c r="A39" s="165"/>
      <c r="B39" s="166" t="s">
        <v>452</v>
      </c>
      <c r="C39" s="182">
        <v>5</v>
      </c>
      <c r="D39" s="166"/>
      <c r="E39" s="165">
        <v>3213.84</v>
      </c>
      <c r="F39" s="166"/>
      <c r="G39" s="166"/>
      <c r="H39" s="166"/>
      <c r="I39" s="166"/>
      <c r="J39" s="208"/>
      <c r="K39"/>
      <c r="L39" s="3"/>
    </row>
    <row r="40" spans="1:12" ht="114.75" x14ac:dyDescent="0.2">
      <c r="A40" s="31" t="s">
        <v>9825</v>
      </c>
      <c r="B40" s="136" t="s">
        <v>25825</v>
      </c>
      <c r="C40" s="136" t="s">
        <v>427</v>
      </c>
      <c r="D40" s="136" t="s">
        <v>694</v>
      </c>
      <c r="E40" s="31">
        <v>50</v>
      </c>
      <c r="F40" s="136" t="s">
        <v>25826</v>
      </c>
      <c r="G40" s="408" t="s">
        <v>25827</v>
      </c>
      <c r="H40" s="136" t="s">
        <v>25775</v>
      </c>
      <c r="I40" s="136" t="s">
        <v>25775</v>
      </c>
      <c r="J40" s="71" t="s">
        <v>25828</v>
      </c>
      <c r="K40" s="893"/>
      <c r="L40" s="3"/>
    </row>
    <row r="41" spans="1:12" ht="102" x14ac:dyDescent="0.25">
      <c r="A41" s="31" t="s">
        <v>9458</v>
      </c>
      <c r="B41" s="136" t="s">
        <v>25829</v>
      </c>
      <c r="C41" s="136" t="s">
        <v>427</v>
      </c>
      <c r="D41" s="136" t="s">
        <v>694</v>
      </c>
      <c r="E41" s="31">
        <v>30</v>
      </c>
      <c r="F41" s="408" t="s">
        <v>25830</v>
      </c>
      <c r="G41" s="888" t="s">
        <v>25831</v>
      </c>
      <c r="H41" s="408" t="s">
        <v>25832</v>
      </c>
      <c r="I41" s="136" t="s">
        <v>25833</v>
      </c>
      <c r="J41" s="71"/>
      <c r="K41"/>
      <c r="L41" s="3"/>
    </row>
    <row r="42" spans="1:12" ht="165.75" x14ac:dyDescent="0.2">
      <c r="A42" s="31" t="s">
        <v>9461</v>
      </c>
      <c r="B42" s="136" t="s">
        <v>25834</v>
      </c>
      <c r="C42" s="136" t="s">
        <v>427</v>
      </c>
      <c r="D42" s="136" t="s">
        <v>694</v>
      </c>
      <c r="E42" s="31">
        <v>20</v>
      </c>
      <c r="F42" s="408" t="s">
        <v>25835</v>
      </c>
      <c r="G42" s="408" t="s">
        <v>25836</v>
      </c>
      <c r="H42" s="136" t="s">
        <v>25780</v>
      </c>
      <c r="I42" s="136" t="s">
        <v>25780</v>
      </c>
      <c r="J42" s="71" t="s">
        <v>25837</v>
      </c>
      <c r="K42" s="894"/>
      <c r="L42" s="3"/>
    </row>
    <row r="43" spans="1:12" ht="63.75" x14ac:dyDescent="0.25">
      <c r="A43" s="31" t="s">
        <v>9833</v>
      </c>
      <c r="B43" s="136" t="s">
        <v>25838</v>
      </c>
      <c r="C43" s="136" t="s">
        <v>427</v>
      </c>
      <c r="D43" s="136" t="s">
        <v>694</v>
      </c>
      <c r="E43" s="31">
        <v>194</v>
      </c>
      <c r="F43" s="408" t="s">
        <v>25839</v>
      </c>
      <c r="G43" s="408" t="s">
        <v>25766</v>
      </c>
      <c r="H43" s="408" t="s">
        <v>25840</v>
      </c>
      <c r="I43" s="408" t="s">
        <v>25841</v>
      </c>
      <c r="J43" s="71" t="s">
        <v>25842</v>
      </c>
      <c r="K43"/>
      <c r="L43" s="3"/>
    </row>
    <row r="44" spans="1:12" ht="63.75" x14ac:dyDescent="0.25">
      <c r="A44" s="31" t="s">
        <v>5191</v>
      </c>
      <c r="B44" s="136" t="s">
        <v>25843</v>
      </c>
      <c r="C44" s="136" t="s">
        <v>427</v>
      </c>
      <c r="D44" s="136" t="s">
        <v>694</v>
      </c>
      <c r="E44" s="31">
        <v>116</v>
      </c>
      <c r="F44" s="888" t="s">
        <v>25844</v>
      </c>
      <c r="G44" s="408" t="s">
        <v>25766</v>
      </c>
      <c r="H44" s="408" t="s">
        <v>25840</v>
      </c>
      <c r="I44" s="408" t="s">
        <v>25841</v>
      </c>
      <c r="J44" s="71" t="s">
        <v>25845</v>
      </c>
      <c r="K44"/>
      <c r="L44" s="3"/>
    </row>
    <row r="45" spans="1:12" ht="25.5" x14ac:dyDescent="0.25">
      <c r="A45" s="165"/>
      <c r="B45" s="166" t="s">
        <v>711</v>
      </c>
      <c r="C45" s="182">
        <v>5</v>
      </c>
      <c r="D45" s="166"/>
      <c r="E45" s="165">
        <v>410</v>
      </c>
      <c r="F45" s="166"/>
      <c r="G45" s="166"/>
      <c r="H45" s="166"/>
      <c r="I45" s="166"/>
      <c r="J45" s="208"/>
      <c r="K45"/>
      <c r="L45" s="3"/>
    </row>
    <row r="46" spans="1:12" ht="63.75" x14ac:dyDescent="0.25">
      <c r="A46" s="31" t="s">
        <v>5194</v>
      </c>
      <c r="B46" s="136" t="s">
        <v>25846</v>
      </c>
      <c r="C46" s="136" t="s">
        <v>427</v>
      </c>
      <c r="D46" s="136" t="s">
        <v>25847</v>
      </c>
      <c r="E46" s="31">
        <v>17746</v>
      </c>
      <c r="F46" s="136" t="s">
        <v>25848</v>
      </c>
      <c r="G46" s="408" t="s">
        <v>25849</v>
      </c>
      <c r="H46" s="408" t="s">
        <v>25850</v>
      </c>
      <c r="I46" s="136"/>
      <c r="J46" s="71" t="s">
        <v>25851</v>
      </c>
      <c r="K46"/>
      <c r="L46" s="3"/>
    </row>
    <row r="47" spans="1:12" ht="51" x14ac:dyDescent="0.2">
      <c r="A47" s="31" t="s">
        <v>5197</v>
      </c>
      <c r="B47" s="136" t="s">
        <v>25852</v>
      </c>
      <c r="C47" s="136" t="s">
        <v>427</v>
      </c>
      <c r="D47" s="136" t="s">
        <v>25847</v>
      </c>
      <c r="E47" s="31">
        <v>1680</v>
      </c>
      <c r="F47" s="136" t="s">
        <v>25853</v>
      </c>
      <c r="G47" s="408" t="s">
        <v>25854</v>
      </c>
      <c r="H47" s="136" t="s">
        <v>25775</v>
      </c>
      <c r="I47" s="136" t="s">
        <v>25775</v>
      </c>
      <c r="J47" s="71" t="s">
        <v>25855</v>
      </c>
      <c r="K47" s="895"/>
      <c r="L47" s="3"/>
    </row>
    <row r="48" spans="1:12" ht="140.25" x14ac:dyDescent="0.2">
      <c r="A48" s="31" t="s">
        <v>5201</v>
      </c>
      <c r="B48" s="136" t="s">
        <v>25856</v>
      </c>
      <c r="C48" s="136" t="s">
        <v>427</v>
      </c>
      <c r="D48" s="136" t="s">
        <v>25847</v>
      </c>
      <c r="E48" s="31">
        <v>3357</v>
      </c>
      <c r="F48" s="896" t="s">
        <v>25857</v>
      </c>
      <c r="G48" s="171" t="s">
        <v>25858</v>
      </c>
      <c r="H48" s="136" t="s">
        <v>25859</v>
      </c>
      <c r="I48" s="136" t="s">
        <v>25859</v>
      </c>
      <c r="J48" s="71" t="s">
        <v>25860</v>
      </c>
      <c r="K48" s="897"/>
      <c r="L48" s="3"/>
    </row>
    <row r="49" spans="1:12" ht="25.5" x14ac:dyDescent="0.2">
      <c r="A49" s="165"/>
      <c r="B49" s="166" t="s">
        <v>717</v>
      </c>
      <c r="C49" s="182">
        <v>3</v>
      </c>
      <c r="D49" s="166"/>
      <c r="E49" s="165">
        <v>22783</v>
      </c>
      <c r="F49" s="166"/>
      <c r="G49" s="166"/>
      <c r="H49" s="166"/>
      <c r="I49" s="166"/>
      <c r="J49" s="208"/>
      <c r="K49" s="3"/>
      <c r="L49" s="3"/>
    </row>
    <row r="50" spans="1:12" ht="38.25" x14ac:dyDescent="0.2">
      <c r="A50" s="31" t="s">
        <v>12125</v>
      </c>
      <c r="B50" s="136" t="s">
        <v>25861</v>
      </c>
      <c r="C50" s="136" t="s">
        <v>427</v>
      </c>
      <c r="D50" s="136" t="s">
        <v>462</v>
      </c>
      <c r="E50" s="31">
        <v>1411.9</v>
      </c>
      <c r="F50" s="408" t="s">
        <v>25862</v>
      </c>
      <c r="G50" s="408" t="s">
        <v>25862</v>
      </c>
      <c r="H50" s="408" t="s">
        <v>25863</v>
      </c>
      <c r="I50" s="408" t="s">
        <v>25864</v>
      </c>
      <c r="J50" s="71" t="s">
        <v>25865</v>
      </c>
      <c r="K50" s="3"/>
      <c r="L50" s="3"/>
    </row>
    <row r="51" spans="1:12" ht="63.75" x14ac:dyDescent="0.2">
      <c r="A51" s="31">
        <v>14</v>
      </c>
      <c r="B51" s="890" t="s">
        <v>25866</v>
      </c>
      <c r="C51" s="136" t="s">
        <v>427</v>
      </c>
      <c r="D51" s="136" t="s">
        <v>462</v>
      </c>
      <c r="E51" s="898">
        <v>1730</v>
      </c>
      <c r="F51" s="15" t="s">
        <v>25867</v>
      </c>
      <c r="G51" s="408" t="s">
        <v>25862</v>
      </c>
      <c r="H51" s="15" t="s">
        <v>25823</v>
      </c>
      <c r="I51" s="15" t="s">
        <v>25823</v>
      </c>
      <c r="J51" s="892" t="s">
        <v>25824</v>
      </c>
      <c r="K51" s="3"/>
      <c r="L51" s="3"/>
    </row>
    <row r="52" spans="1:12" ht="25.5" x14ac:dyDescent="0.2">
      <c r="A52" s="165"/>
      <c r="B52" s="166" t="s">
        <v>467</v>
      </c>
      <c r="C52" s="182">
        <v>2</v>
      </c>
      <c r="D52" s="166"/>
      <c r="E52" s="165">
        <v>3141.9</v>
      </c>
      <c r="F52" s="166"/>
      <c r="G52" s="166"/>
      <c r="H52" s="166"/>
      <c r="I52" s="166"/>
      <c r="J52" s="208"/>
      <c r="K52" s="3"/>
      <c r="L52" s="3"/>
    </row>
    <row r="53" spans="1:12" ht="25.5" x14ac:dyDescent="0.2">
      <c r="A53" s="652"/>
      <c r="B53" s="653" t="s">
        <v>25868</v>
      </c>
      <c r="C53" s="653">
        <v>15</v>
      </c>
      <c r="D53" s="653"/>
      <c r="E53" s="652">
        <v>29548.74</v>
      </c>
      <c r="F53" s="653"/>
      <c r="G53" s="653"/>
      <c r="H53" s="653"/>
      <c r="I53" s="653"/>
      <c r="J53" s="899"/>
      <c r="K53" s="3"/>
      <c r="L53" s="3"/>
    </row>
    <row r="54" spans="1:12" ht="38.25" x14ac:dyDescent="0.2">
      <c r="A54" s="31" t="s">
        <v>17233</v>
      </c>
      <c r="B54" s="136" t="s">
        <v>17109</v>
      </c>
      <c r="C54" s="136" t="s">
        <v>480</v>
      </c>
      <c r="D54" s="136" t="s">
        <v>487</v>
      </c>
      <c r="E54" s="31"/>
      <c r="F54" s="402" t="s">
        <v>25869</v>
      </c>
      <c r="G54" s="402" t="s">
        <v>25870</v>
      </c>
      <c r="H54" s="136" t="s">
        <v>25871</v>
      </c>
      <c r="I54" s="408" t="s">
        <v>25872</v>
      </c>
      <c r="J54" s="71" t="s">
        <v>25873</v>
      </c>
      <c r="K54" s="3"/>
      <c r="L54" s="3"/>
    </row>
    <row r="55" spans="1:12" ht="76.5" x14ac:dyDescent="0.2">
      <c r="A55" s="31" t="s">
        <v>9814</v>
      </c>
      <c r="B55" s="136" t="s">
        <v>25874</v>
      </c>
      <c r="C55" s="136" t="s">
        <v>480</v>
      </c>
      <c r="D55" s="136" t="s">
        <v>487</v>
      </c>
      <c r="E55" s="31"/>
      <c r="F55" s="888" t="s">
        <v>25875</v>
      </c>
      <c r="G55" s="408" t="s">
        <v>25876</v>
      </c>
      <c r="H55" s="136" t="s">
        <v>25877</v>
      </c>
      <c r="I55" s="408" t="s">
        <v>25878</v>
      </c>
      <c r="J55" s="71" t="s">
        <v>25873</v>
      </c>
      <c r="K55" s="3"/>
      <c r="L55" s="3"/>
    </row>
    <row r="56" spans="1:12" ht="63.75" x14ac:dyDescent="0.2">
      <c r="A56" s="31" t="s">
        <v>9818</v>
      </c>
      <c r="B56" s="136" t="s">
        <v>25879</v>
      </c>
      <c r="C56" s="136" t="s">
        <v>480</v>
      </c>
      <c r="D56" s="136" t="s">
        <v>487</v>
      </c>
      <c r="E56" s="31"/>
      <c r="F56" s="888" t="s">
        <v>25880</v>
      </c>
      <c r="G56" s="408" t="s">
        <v>25876</v>
      </c>
      <c r="H56" s="136" t="s">
        <v>25877</v>
      </c>
      <c r="I56" s="408" t="s">
        <v>25878</v>
      </c>
      <c r="J56" s="71" t="s">
        <v>25873</v>
      </c>
      <c r="K56" s="3"/>
      <c r="L56" s="3"/>
    </row>
    <row r="57" spans="1:12" ht="89.25" x14ac:dyDescent="0.2">
      <c r="A57" s="31" t="s">
        <v>5419</v>
      </c>
      <c r="B57" s="136" t="s">
        <v>25881</v>
      </c>
      <c r="C57" s="136" t="s">
        <v>480</v>
      </c>
      <c r="D57" s="136" t="s">
        <v>487</v>
      </c>
      <c r="E57" s="31"/>
      <c r="F57" s="408" t="s">
        <v>25882</v>
      </c>
      <c r="G57" s="408" t="s">
        <v>25870</v>
      </c>
      <c r="H57" s="136" t="s">
        <v>25883</v>
      </c>
      <c r="I57" s="408" t="s">
        <v>25884</v>
      </c>
      <c r="J57" s="71" t="s">
        <v>25873</v>
      </c>
      <c r="K57" s="3"/>
      <c r="L57" s="3"/>
    </row>
    <row r="58" spans="1:12" ht="63.75" x14ac:dyDescent="0.2">
      <c r="A58" s="31" t="s">
        <v>9825</v>
      </c>
      <c r="B58" s="136" t="s">
        <v>25885</v>
      </c>
      <c r="C58" s="136" t="s">
        <v>480</v>
      </c>
      <c r="D58" s="136" t="s">
        <v>487</v>
      </c>
      <c r="E58" s="31">
        <v>3</v>
      </c>
      <c r="F58" s="888" t="s">
        <v>25886</v>
      </c>
      <c r="G58" s="408" t="s">
        <v>25887</v>
      </c>
      <c r="H58" s="136" t="s">
        <v>25888</v>
      </c>
      <c r="I58" s="136" t="s">
        <v>25889</v>
      </c>
      <c r="J58" s="71" t="s">
        <v>25873</v>
      </c>
      <c r="K58" s="3"/>
      <c r="L58" s="3"/>
    </row>
    <row r="59" spans="1:12" ht="51" x14ac:dyDescent="0.2">
      <c r="A59" s="31" t="s">
        <v>9458</v>
      </c>
      <c r="B59" s="136" t="s">
        <v>2524</v>
      </c>
      <c r="C59" s="136" t="s">
        <v>480</v>
      </c>
      <c r="D59" s="136" t="s">
        <v>487</v>
      </c>
      <c r="E59" s="31"/>
      <c r="F59" s="136" t="s">
        <v>25890</v>
      </c>
      <c r="G59" s="136" t="s">
        <v>25870</v>
      </c>
      <c r="H59" s="136" t="s">
        <v>25891</v>
      </c>
      <c r="I59" s="408" t="s">
        <v>25892</v>
      </c>
      <c r="J59" s="71" t="s">
        <v>25873</v>
      </c>
      <c r="K59" s="3"/>
      <c r="L59" s="3"/>
    </row>
    <row r="60" spans="1:12" ht="51" x14ac:dyDescent="0.2">
      <c r="A60" s="31" t="s">
        <v>9461</v>
      </c>
      <c r="B60" s="136" t="s">
        <v>17109</v>
      </c>
      <c r="C60" s="136" t="s">
        <v>480</v>
      </c>
      <c r="D60" s="136" t="s">
        <v>487</v>
      </c>
      <c r="E60" s="31"/>
      <c r="F60" s="402" t="s">
        <v>25893</v>
      </c>
      <c r="G60" s="402" t="s">
        <v>25870</v>
      </c>
      <c r="H60" s="136" t="s">
        <v>25891</v>
      </c>
      <c r="I60" s="136" t="s">
        <v>25894</v>
      </c>
      <c r="J60" s="71" t="s">
        <v>25873</v>
      </c>
      <c r="K60" s="3"/>
      <c r="L60" s="3"/>
    </row>
    <row r="61" spans="1:12" ht="51" x14ac:dyDescent="0.2">
      <c r="A61" s="31" t="s">
        <v>9833</v>
      </c>
      <c r="B61" s="136" t="s">
        <v>17109</v>
      </c>
      <c r="C61" s="136" t="s">
        <v>480</v>
      </c>
      <c r="D61" s="136" t="s">
        <v>487</v>
      </c>
      <c r="E61" s="31"/>
      <c r="F61" s="408" t="s">
        <v>25895</v>
      </c>
      <c r="G61" s="136" t="s">
        <v>25870</v>
      </c>
      <c r="H61" s="136" t="s">
        <v>25891</v>
      </c>
      <c r="I61" s="408" t="s">
        <v>25896</v>
      </c>
      <c r="J61" s="71" t="s">
        <v>25873</v>
      </c>
      <c r="K61" s="3"/>
      <c r="L61" s="3"/>
    </row>
    <row r="62" spans="1:12" ht="63.75" x14ac:dyDescent="0.2">
      <c r="A62" s="31">
        <v>9</v>
      </c>
      <c r="B62" s="136" t="s">
        <v>17109</v>
      </c>
      <c r="C62" s="136" t="s">
        <v>480</v>
      </c>
      <c r="D62" s="136" t="s">
        <v>487</v>
      </c>
      <c r="E62" s="31"/>
      <c r="F62" s="888" t="s">
        <v>25897</v>
      </c>
      <c r="G62" s="408" t="s">
        <v>25898</v>
      </c>
      <c r="H62" s="408" t="s">
        <v>25899</v>
      </c>
      <c r="I62" s="408" t="s">
        <v>25900</v>
      </c>
      <c r="J62" s="71" t="s">
        <v>25901</v>
      </c>
      <c r="K62" s="3"/>
      <c r="L62" s="3"/>
    </row>
    <row r="63" spans="1:12" ht="63.75" x14ac:dyDescent="0.2">
      <c r="A63" s="31" t="s">
        <v>5194</v>
      </c>
      <c r="B63" s="136" t="s">
        <v>2543</v>
      </c>
      <c r="C63" s="136" t="s">
        <v>480</v>
      </c>
      <c r="D63" s="136" t="s">
        <v>487</v>
      </c>
      <c r="E63" s="31"/>
      <c r="F63" s="888" t="s">
        <v>25902</v>
      </c>
      <c r="G63" s="408" t="s">
        <v>25791</v>
      </c>
      <c r="H63" s="136" t="s">
        <v>25903</v>
      </c>
      <c r="I63" s="136" t="s">
        <v>25903</v>
      </c>
      <c r="J63" s="71" t="s">
        <v>25873</v>
      </c>
      <c r="K63" s="3"/>
      <c r="L63" s="3"/>
    </row>
    <row r="64" spans="1:12" ht="76.5" x14ac:dyDescent="0.2">
      <c r="A64" s="31" t="s">
        <v>5197</v>
      </c>
      <c r="B64" s="136" t="s">
        <v>25904</v>
      </c>
      <c r="C64" s="136" t="s">
        <v>480</v>
      </c>
      <c r="D64" s="136" t="s">
        <v>487</v>
      </c>
      <c r="E64" s="31"/>
      <c r="F64" s="888" t="s">
        <v>25905</v>
      </c>
      <c r="G64" s="408" t="s">
        <v>25791</v>
      </c>
      <c r="H64" s="136" t="s">
        <v>25906</v>
      </c>
      <c r="I64" s="408" t="s">
        <v>25907</v>
      </c>
      <c r="J64" s="71" t="s">
        <v>25873</v>
      </c>
      <c r="K64" s="3"/>
      <c r="L64" s="3"/>
    </row>
    <row r="65" spans="1:12" ht="38.25" x14ac:dyDescent="0.2">
      <c r="A65" s="31" t="s">
        <v>5201</v>
      </c>
      <c r="B65" s="136" t="s">
        <v>2524</v>
      </c>
      <c r="C65" s="136" t="s">
        <v>480</v>
      </c>
      <c r="D65" s="136" t="s">
        <v>487</v>
      </c>
      <c r="E65" s="31"/>
      <c r="F65" s="136" t="s">
        <v>25908</v>
      </c>
      <c r="G65" s="136" t="s">
        <v>25870</v>
      </c>
      <c r="H65" s="136" t="s">
        <v>25909</v>
      </c>
      <c r="I65" s="408" t="s">
        <v>25910</v>
      </c>
      <c r="J65" s="71" t="s">
        <v>25873</v>
      </c>
      <c r="K65" s="3"/>
      <c r="L65" s="3"/>
    </row>
    <row r="66" spans="1:12" ht="89.25" x14ac:dyDescent="0.2">
      <c r="A66" s="31" t="s">
        <v>12125</v>
      </c>
      <c r="B66" s="136" t="s">
        <v>25911</v>
      </c>
      <c r="C66" s="136" t="s">
        <v>480</v>
      </c>
      <c r="D66" s="136" t="s">
        <v>487</v>
      </c>
      <c r="E66" s="31">
        <v>3</v>
      </c>
      <c r="F66" s="408" t="s">
        <v>25912</v>
      </c>
      <c r="G66" s="171" t="s">
        <v>25913</v>
      </c>
      <c r="H66" s="408" t="s">
        <v>25763</v>
      </c>
      <c r="I66" s="408" t="s">
        <v>25763</v>
      </c>
      <c r="J66" s="71" t="s">
        <v>25873</v>
      </c>
      <c r="K66" s="3"/>
      <c r="L66" s="3"/>
    </row>
    <row r="67" spans="1:12" ht="114.75" x14ac:dyDescent="0.2">
      <c r="A67" s="31" t="s">
        <v>12130</v>
      </c>
      <c r="B67" s="136" t="s">
        <v>25914</v>
      </c>
      <c r="C67" s="136" t="s">
        <v>480</v>
      </c>
      <c r="D67" s="136" t="s">
        <v>487</v>
      </c>
      <c r="E67" s="31">
        <v>0.1</v>
      </c>
      <c r="F67" s="888" t="s">
        <v>25915</v>
      </c>
      <c r="G67" s="408" t="s">
        <v>25916</v>
      </c>
      <c r="H67" s="408" t="s">
        <v>25763</v>
      </c>
      <c r="I67" s="408" t="s">
        <v>25763</v>
      </c>
      <c r="J67" s="71" t="s">
        <v>25873</v>
      </c>
      <c r="K67" s="3"/>
      <c r="L67" s="3"/>
    </row>
    <row r="68" spans="1:12" ht="114.75" x14ac:dyDescent="0.2">
      <c r="A68" s="31" t="s">
        <v>12134</v>
      </c>
      <c r="B68" s="136" t="s">
        <v>17109</v>
      </c>
      <c r="C68" s="136" t="s">
        <v>480</v>
      </c>
      <c r="D68" s="136" t="s">
        <v>487</v>
      </c>
      <c r="E68" s="31"/>
      <c r="F68" s="408" t="s">
        <v>25917</v>
      </c>
      <c r="G68" s="408" t="s">
        <v>25830</v>
      </c>
      <c r="H68" s="136" t="s">
        <v>25780</v>
      </c>
      <c r="I68" s="136" t="s">
        <v>25780</v>
      </c>
      <c r="J68" s="71" t="s">
        <v>25873</v>
      </c>
      <c r="K68" s="3"/>
      <c r="L68" s="3"/>
    </row>
    <row r="69" spans="1:12" ht="114.75" x14ac:dyDescent="0.2">
      <c r="A69" s="31" t="s">
        <v>2372</v>
      </c>
      <c r="B69" s="136" t="s">
        <v>17109</v>
      </c>
      <c r="C69" s="136" t="s">
        <v>480</v>
      </c>
      <c r="D69" s="136" t="s">
        <v>487</v>
      </c>
      <c r="E69" s="31"/>
      <c r="F69" s="408" t="s">
        <v>25918</v>
      </c>
      <c r="G69" s="408" t="s">
        <v>25836</v>
      </c>
      <c r="H69" s="136" t="s">
        <v>25780</v>
      </c>
      <c r="I69" s="136" t="s">
        <v>25780</v>
      </c>
      <c r="J69" s="71" t="s">
        <v>25873</v>
      </c>
      <c r="K69" s="3"/>
      <c r="L69" s="3"/>
    </row>
    <row r="70" spans="1:12" ht="114.75" x14ac:dyDescent="0.2">
      <c r="A70" s="31" t="s">
        <v>12142</v>
      </c>
      <c r="B70" s="136" t="s">
        <v>17109</v>
      </c>
      <c r="C70" s="136" t="s">
        <v>480</v>
      </c>
      <c r="D70" s="136" t="s">
        <v>487</v>
      </c>
      <c r="E70" s="31"/>
      <c r="F70" s="408" t="s">
        <v>25919</v>
      </c>
      <c r="G70" s="408" t="s">
        <v>25836</v>
      </c>
      <c r="H70" s="136" t="s">
        <v>25780</v>
      </c>
      <c r="I70" s="136" t="s">
        <v>25780</v>
      </c>
      <c r="J70" s="71" t="s">
        <v>25873</v>
      </c>
      <c r="K70" s="3"/>
      <c r="L70" s="3"/>
    </row>
    <row r="71" spans="1:12" ht="114.75" x14ac:dyDescent="0.2">
      <c r="A71" s="31" t="s">
        <v>12146</v>
      </c>
      <c r="B71" s="136" t="s">
        <v>17109</v>
      </c>
      <c r="C71" s="136" t="s">
        <v>480</v>
      </c>
      <c r="D71" s="136" t="s">
        <v>487</v>
      </c>
      <c r="E71" s="31"/>
      <c r="F71" s="408" t="s">
        <v>25920</v>
      </c>
      <c r="G71" s="408" t="s">
        <v>25836</v>
      </c>
      <c r="H71" s="136" t="s">
        <v>25780</v>
      </c>
      <c r="I71" s="136" t="s">
        <v>25780</v>
      </c>
      <c r="J71" s="71" t="s">
        <v>25873</v>
      </c>
      <c r="K71" s="3"/>
      <c r="L71" s="3"/>
    </row>
    <row r="72" spans="1:12" ht="114.75" x14ac:dyDescent="0.2">
      <c r="A72" s="31" t="s">
        <v>12149</v>
      </c>
      <c r="B72" s="136" t="s">
        <v>17109</v>
      </c>
      <c r="C72" s="136" t="s">
        <v>480</v>
      </c>
      <c r="D72" s="136" t="s">
        <v>487</v>
      </c>
      <c r="E72" s="31"/>
      <c r="F72" s="408" t="s">
        <v>25921</v>
      </c>
      <c r="G72" s="408" t="s">
        <v>25836</v>
      </c>
      <c r="H72" s="136" t="s">
        <v>25780</v>
      </c>
      <c r="I72" s="136" t="s">
        <v>25780</v>
      </c>
      <c r="J72" s="71" t="s">
        <v>25873</v>
      </c>
      <c r="K72" s="900"/>
      <c r="L72" s="900"/>
    </row>
    <row r="73" spans="1:12" ht="114.75" x14ac:dyDescent="0.2">
      <c r="A73" s="31" t="s">
        <v>12152</v>
      </c>
      <c r="B73" s="408" t="s">
        <v>25922</v>
      </c>
      <c r="C73" s="136" t="s">
        <v>480</v>
      </c>
      <c r="D73" s="136" t="s">
        <v>487</v>
      </c>
      <c r="E73" s="31"/>
      <c r="F73" s="408" t="s">
        <v>25923</v>
      </c>
      <c r="G73" s="408" t="s">
        <v>25836</v>
      </c>
      <c r="H73" s="136" t="s">
        <v>25780</v>
      </c>
      <c r="I73" s="136" t="s">
        <v>25780</v>
      </c>
      <c r="J73" s="71" t="s">
        <v>25873</v>
      </c>
      <c r="K73" s="3"/>
      <c r="L73" s="3"/>
    </row>
    <row r="74" spans="1:12" s="255" customFormat="1" ht="147.75" customHeight="1" x14ac:dyDescent="0.25">
      <c r="A74" s="31" t="s">
        <v>12156</v>
      </c>
      <c r="B74" s="136" t="s">
        <v>25924</v>
      </c>
      <c r="C74" s="136" t="s">
        <v>480</v>
      </c>
      <c r="D74" s="136" t="s">
        <v>487</v>
      </c>
      <c r="E74" s="31">
        <v>0.5</v>
      </c>
      <c r="F74" s="888" t="s">
        <v>25925</v>
      </c>
      <c r="G74" s="408" t="s">
        <v>25913</v>
      </c>
      <c r="H74" s="136" t="s">
        <v>25780</v>
      </c>
      <c r="I74" s="136" t="s">
        <v>25780</v>
      </c>
      <c r="J74" s="71" t="s">
        <v>25873</v>
      </c>
      <c r="K74" s="3"/>
      <c r="L74" s="3"/>
    </row>
    <row r="75" spans="1:12" ht="51" x14ac:dyDescent="0.2">
      <c r="A75" s="31" t="s">
        <v>12161</v>
      </c>
      <c r="B75" s="408" t="s">
        <v>25926</v>
      </c>
      <c r="C75" s="136" t="s">
        <v>480</v>
      </c>
      <c r="D75" s="136" t="s">
        <v>487</v>
      </c>
      <c r="E75" s="31"/>
      <c r="F75" s="136" t="s">
        <v>25927</v>
      </c>
      <c r="G75" s="408" t="s">
        <v>25928</v>
      </c>
      <c r="H75" s="136" t="s">
        <v>25780</v>
      </c>
      <c r="I75" s="136" t="s">
        <v>25780</v>
      </c>
      <c r="J75" s="71" t="s">
        <v>25873</v>
      </c>
      <c r="K75" s="3"/>
      <c r="L75" s="3"/>
    </row>
    <row r="76" spans="1:12" ht="25.5" x14ac:dyDescent="0.2">
      <c r="A76" s="165"/>
      <c r="B76" s="166" t="s">
        <v>502</v>
      </c>
      <c r="C76" s="166">
        <v>22</v>
      </c>
      <c r="D76" s="166"/>
      <c r="E76" s="165">
        <v>6.6</v>
      </c>
      <c r="F76" s="166"/>
      <c r="G76" s="166"/>
      <c r="H76" s="166"/>
      <c r="I76" s="166"/>
      <c r="J76" s="208"/>
      <c r="K76" s="3"/>
      <c r="L76" s="3"/>
    </row>
    <row r="77" spans="1:12" ht="76.5" x14ac:dyDescent="0.2">
      <c r="A77" s="31" t="s">
        <v>12166</v>
      </c>
      <c r="B77" s="136" t="s">
        <v>25929</v>
      </c>
      <c r="C77" s="136" t="s">
        <v>480</v>
      </c>
      <c r="D77" s="136" t="s">
        <v>4511</v>
      </c>
      <c r="E77" s="31">
        <v>5</v>
      </c>
      <c r="F77" s="888" t="s">
        <v>25925</v>
      </c>
      <c r="G77" s="408" t="s">
        <v>25913</v>
      </c>
      <c r="H77" s="136" t="s">
        <v>25775</v>
      </c>
      <c r="I77" s="136" t="s">
        <v>25775</v>
      </c>
      <c r="J77" s="71" t="s">
        <v>25873</v>
      </c>
      <c r="K77" s="3"/>
      <c r="L77" s="3"/>
    </row>
    <row r="78" spans="1:12" s="255" customFormat="1" ht="89.25" x14ac:dyDescent="0.25">
      <c r="A78" s="31" t="s">
        <v>13126</v>
      </c>
      <c r="B78" s="136" t="s">
        <v>25930</v>
      </c>
      <c r="C78" s="136" t="s">
        <v>480</v>
      </c>
      <c r="D78" s="136" t="s">
        <v>4511</v>
      </c>
      <c r="E78" s="31">
        <v>4</v>
      </c>
      <c r="F78" s="408" t="s">
        <v>25931</v>
      </c>
      <c r="G78" s="408" t="s">
        <v>25932</v>
      </c>
      <c r="H78" s="136" t="s">
        <v>25775</v>
      </c>
      <c r="I78" s="136" t="s">
        <v>25775</v>
      </c>
      <c r="J78" s="71" t="s">
        <v>25873</v>
      </c>
      <c r="K78" s="242"/>
      <c r="L78" s="242"/>
    </row>
    <row r="79" spans="1:12" ht="76.5" x14ac:dyDescent="0.2">
      <c r="A79" s="31" t="s">
        <v>25933</v>
      </c>
      <c r="B79" s="136" t="s">
        <v>25934</v>
      </c>
      <c r="C79" s="136" t="s">
        <v>480</v>
      </c>
      <c r="D79" s="136" t="s">
        <v>4511</v>
      </c>
      <c r="E79" s="31">
        <v>5</v>
      </c>
      <c r="F79" s="888" t="s">
        <v>25935</v>
      </c>
      <c r="G79" s="408" t="s">
        <v>25932</v>
      </c>
      <c r="H79" s="136" t="s">
        <v>25775</v>
      </c>
      <c r="I79" s="136" t="s">
        <v>25775</v>
      </c>
      <c r="J79" s="71" t="s">
        <v>25873</v>
      </c>
      <c r="K79" s="3"/>
      <c r="L79" s="3"/>
    </row>
    <row r="80" spans="1:12" ht="25.5" x14ac:dyDescent="0.2">
      <c r="A80" s="165"/>
      <c r="B80" s="166" t="s">
        <v>4535</v>
      </c>
      <c r="C80" s="166">
        <v>3</v>
      </c>
      <c r="D80" s="166"/>
      <c r="E80" s="457">
        <v>14</v>
      </c>
      <c r="F80" s="166"/>
      <c r="G80" s="166"/>
      <c r="H80" s="166"/>
      <c r="I80" s="166"/>
      <c r="J80" s="208"/>
      <c r="K80" s="3"/>
      <c r="L80" s="3"/>
    </row>
    <row r="81" spans="1:12" ht="76.5" x14ac:dyDescent="0.2">
      <c r="A81" s="31" t="s">
        <v>13135</v>
      </c>
      <c r="B81" s="136" t="s">
        <v>25936</v>
      </c>
      <c r="C81" s="136" t="s">
        <v>480</v>
      </c>
      <c r="D81" s="136" t="s">
        <v>963</v>
      </c>
      <c r="E81" s="31"/>
      <c r="F81" s="408" t="s">
        <v>25937</v>
      </c>
      <c r="G81" s="408" t="s">
        <v>25938</v>
      </c>
      <c r="H81" s="136" t="s">
        <v>25939</v>
      </c>
      <c r="I81" s="136" t="s">
        <v>25940</v>
      </c>
      <c r="J81" s="71" t="s">
        <v>25873</v>
      </c>
      <c r="K81" s="3"/>
      <c r="L81" s="3"/>
    </row>
    <row r="82" spans="1:12" ht="76.5" x14ac:dyDescent="0.2">
      <c r="A82" s="31" t="s">
        <v>13139</v>
      </c>
      <c r="B82" s="408" t="s">
        <v>25941</v>
      </c>
      <c r="C82" s="136" t="s">
        <v>480</v>
      </c>
      <c r="D82" s="136" t="s">
        <v>963</v>
      </c>
      <c r="E82" s="31">
        <v>5</v>
      </c>
      <c r="F82" s="408" t="s">
        <v>25942</v>
      </c>
      <c r="G82" s="408" t="s">
        <v>25791</v>
      </c>
      <c r="H82" s="136" t="s">
        <v>25943</v>
      </c>
      <c r="I82" s="408" t="s">
        <v>25944</v>
      </c>
      <c r="J82" s="71" t="s">
        <v>25873</v>
      </c>
      <c r="K82" s="3"/>
      <c r="L82" s="3"/>
    </row>
    <row r="83" spans="1:12" ht="114.75" x14ac:dyDescent="0.2">
      <c r="A83" s="31" t="s">
        <v>25945</v>
      </c>
      <c r="B83" s="136" t="s">
        <v>25946</v>
      </c>
      <c r="C83" s="136" t="s">
        <v>480</v>
      </c>
      <c r="D83" s="136" t="s">
        <v>963</v>
      </c>
      <c r="E83" s="31"/>
      <c r="F83" s="408" t="s">
        <v>25947</v>
      </c>
      <c r="G83" s="408" t="s">
        <v>25948</v>
      </c>
      <c r="H83" s="136" t="s">
        <v>25949</v>
      </c>
      <c r="I83" s="136" t="s">
        <v>25950</v>
      </c>
      <c r="J83" s="71" t="s">
        <v>25873</v>
      </c>
      <c r="K83" s="3"/>
      <c r="L83" s="3"/>
    </row>
    <row r="84" spans="1:12" ht="114.75" x14ac:dyDescent="0.2">
      <c r="A84" s="31" t="s">
        <v>13144</v>
      </c>
      <c r="B84" s="136" t="s">
        <v>25951</v>
      </c>
      <c r="C84" s="136" t="s">
        <v>480</v>
      </c>
      <c r="D84" s="136" t="s">
        <v>963</v>
      </c>
      <c r="E84" s="31"/>
      <c r="F84" s="888" t="s">
        <v>25952</v>
      </c>
      <c r="G84" s="408" t="s">
        <v>25948</v>
      </c>
      <c r="H84" s="408" t="s">
        <v>25953</v>
      </c>
      <c r="I84" s="136" t="s">
        <v>25833</v>
      </c>
      <c r="J84" s="71" t="s">
        <v>25873</v>
      </c>
      <c r="K84" s="3"/>
      <c r="L84" s="3"/>
    </row>
    <row r="85" spans="1:12" ht="25.5" x14ac:dyDescent="0.2">
      <c r="A85" s="165"/>
      <c r="B85" s="166" t="s">
        <v>1105</v>
      </c>
      <c r="C85" s="166">
        <v>4</v>
      </c>
      <c r="D85" s="166"/>
      <c r="E85" s="165">
        <v>5</v>
      </c>
      <c r="F85" s="166"/>
      <c r="G85" s="166"/>
      <c r="H85" s="166"/>
      <c r="I85" s="166"/>
      <c r="J85" s="208"/>
      <c r="K85" s="3"/>
      <c r="L85" s="3"/>
    </row>
    <row r="86" spans="1:12" ht="63.75" x14ac:dyDescent="0.2">
      <c r="A86" s="31" t="s">
        <v>13147</v>
      </c>
      <c r="B86" s="136" t="s">
        <v>25954</v>
      </c>
      <c r="C86" s="136" t="s">
        <v>480</v>
      </c>
      <c r="D86" s="136" t="s">
        <v>504</v>
      </c>
      <c r="E86" s="31">
        <v>0.5</v>
      </c>
      <c r="F86" s="888" t="s">
        <v>25955</v>
      </c>
      <c r="G86" s="408" t="s">
        <v>25932</v>
      </c>
      <c r="H86" s="136" t="s">
        <v>3102</v>
      </c>
      <c r="I86" s="136" t="s">
        <v>25956</v>
      </c>
      <c r="J86" s="71" t="s">
        <v>25957</v>
      </c>
      <c r="K86" s="3"/>
      <c r="L86" s="3"/>
    </row>
    <row r="87" spans="1:12" ht="25.5" x14ac:dyDescent="0.2">
      <c r="A87" s="165"/>
      <c r="B87" s="166" t="s">
        <v>521</v>
      </c>
      <c r="C87" s="166">
        <v>1</v>
      </c>
      <c r="D87" s="166"/>
      <c r="E87" s="165">
        <v>0.5</v>
      </c>
      <c r="F87" s="166"/>
      <c r="G87" s="166"/>
      <c r="H87" s="166"/>
      <c r="I87" s="166"/>
      <c r="J87" s="208"/>
      <c r="K87" s="3"/>
      <c r="L87" s="3"/>
    </row>
    <row r="88" spans="1:12" ht="38.25" x14ac:dyDescent="0.2">
      <c r="A88" s="162"/>
      <c r="B88" s="164" t="s">
        <v>1539</v>
      </c>
      <c r="C88" s="164">
        <v>30</v>
      </c>
      <c r="D88" s="164"/>
      <c r="E88" s="162">
        <v>26.1</v>
      </c>
      <c r="F88" s="164"/>
      <c r="G88" s="164"/>
      <c r="H88" s="164"/>
      <c r="I88" s="164"/>
      <c r="J88" s="206"/>
      <c r="K88" s="3"/>
      <c r="L88" s="3"/>
    </row>
    <row r="89" spans="1:12" ht="89.25" x14ac:dyDescent="0.2">
      <c r="A89" s="31" t="s">
        <v>13150</v>
      </c>
      <c r="B89" s="414" t="s">
        <v>25958</v>
      </c>
      <c r="C89" s="136" t="s">
        <v>25959</v>
      </c>
      <c r="D89" s="136"/>
      <c r="E89" s="31">
        <v>14</v>
      </c>
      <c r="F89" s="136" t="s">
        <v>25960</v>
      </c>
      <c r="G89" s="136" t="s">
        <v>25870</v>
      </c>
      <c r="H89" s="136" t="s">
        <v>25909</v>
      </c>
      <c r="I89" s="136" t="s">
        <v>25961</v>
      </c>
      <c r="J89" s="71" t="s">
        <v>25962</v>
      </c>
      <c r="K89" s="3"/>
      <c r="L89" s="3"/>
    </row>
    <row r="90" spans="1:12" ht="76.5" x14ac:dyDescent="0.2">
      <c r="A90" s="31" t="s">
        <v>13151</v>
      </c>
      <c r="B90" s="136" t="s">
        <v>25963</v>
      </c>
      <c r="C90" s="136" t="s">
        <v>25959</v>
      </c>
      <c r="D90" s="414"/>
      <c r="E90" s="31">
        <v>8</v>
      </c>
      <c r="F90" s="136" t="s">
        <v>25964</v>
      </c>
      <c r="G90" s="136" t="s">
        <v>25870</v>
      </c>
      <c r="H90" s="136" t="s">
        <v>25891</v>
      </c>
      <c r="I90" s="408" t="s">
        <v>25872</v>
      </c>
      <c r="J90" s="71" t="s">
        <v>25965</v>
      </c>
      <c r="K90" s="3"/>
      <c r="L90" s="3"/>
    </row>
    <row r="91" spans="1:12" ht="76.5" x14ac:dyDescent="0.2">
      <c r="A91" s="31" t="s">
        <v>13152</v>
      </c>
      <c r="B91" s="136" t="s">
        <v>25966</v>
      </c>
      <c r="C91" s="136" t="s">
        <v>25959</v>
      </c>
      <c r="D91" s="136"/>
      <c r="E91" s="31">
        <v>15</v>
      </c>
      <c r="F91" s="408" t="s">
        <v>25967</v>
      </c>
      <c r="G91" s="408" t="s">
        <v>25968</v>
      </c>
      <c r="H91" s="136" t="s">
        <v>25859</v>
      </c>
      <c r="I91" s="136" t="s">
        <v>25969</v>
      </c>
      <c r="J91" s="71" t="s">
        <v>25970</v>
      </c>
      <c r="K91" s="3"/>
      <c r="L91" s="3"/>
    </row>
    <row r="92" spans="1:12" ht="63.75" x14ac:dyDescent="0.2">
      <c r="A92" s="31" t="s">
        <v>13154</v>
      </c>
      <c r="B92" s="136" t="s">
        <v>25971</v>
      </c>
      <c r="C92" s="136" t="s">
        <v>25959</v>
      </c>
      <c r="D92" s="136"/>
      <c r="E92" s="31">
        <v>18</v>
      </c>
      <c r="F92" s="888" t="s">
        <v>25972</v>
      </c>
      <c r="G92" s="888" t="s">
        <v>25973</v>
      </c>
      <c r="H92" s="136" t="s">
        <v>25974</v>
      </c>
      <c r="I92" s="408" t="s">
        <v>25975</v>
      </c>
      <c r="J92" s="71" t="s">
        <v>25976</v>
      </c>
      <c r="K92" s="3"/>
      <c r="L92" s="3"/>
    </row>
    <row r="93" spans="1:12" ht="51" x14ac:dyDescent="0.2">
      <c r="A93" s="31" t="s">
        <v>13157</v>
      </c>
      <c r="B93" s="136" t="s">
        <v>25977</v>
      </c>
      <c r="C93" s="136" t="s">
        <v>25959</v>
      </c>
      <c r="D93" s="136"/>
      <c r="E93" s="31">
        <v>12</v>
      </c>
      <c r="F93" s="408" t="s">
        <v>25978</v>
      </c>
      <c r="G93" s="408" t="s">
        <v>25978</v>
      </c>
      <c r="H93" s="136" t="s">
        <v>25979</v>
      </c>
      <c r="I93" s="136" t="s">
        <v>25980</v>
      </c>
      <c r="J93" s="71" t="s">
        <v>25970</v>
      </c>
      <c r="K93" s="3"/>
      <c r="L93" s="3"/>
    </row>
    <row r="94" spans="1:12" ht="51" x14ac:dyDescent="0.2">
      <c r="A94" s="31" t="s">
        <v>13159</v>
      </c>
      <c r="B94" s="901" t="s">
        <v>25981</v>
      </c>
      <c r="C94" s="136" t="s">
        <v>25959</v>
      </c>
      <c r="D94" s="136"/>
      <c r="E94" s="31">
        <v>14</v>
      </c>
      <c r="F94" s="408" t="s">
        <v>25982</v>
      </c>
      <c r="G94" s="408" t="s">
        <v>25982</v>
      </c>
      <c r="H94" s="136" t="s">
        <v>25983</v>
      </c>
      <c r="I94" s="136" t="s">
        <v>25984</v>
      </c>
      <c r="J94" s="71" t="s">
        <v>25976</v>
      </c>
      <c r="K94" s="3"/>
      <c r="L94" s="3"/>
    </row>
    <row r="95" spans="1:12" ht="51" x14ac:dyDescent="0.2">
      <c r="A95" s="31" t="s">
        <v>13161</v>
      </c>
      <c r="B95" s="408" t="s">
        <v>25985</v>
      </c>
      <c r="C95" s="136" t="s">
        <v>25959</v>
      </c>
      <c r="D95" s="136"/>
      <c r="E95" s="31">
        <v>62</v>
      </c>
      <c r="F95" s="408" t="s">
        <v>25986</v>
      </c>
      <c r="G95" s="408" t="s">
        <v>25986</v>
      </c>
      <c r="H95" s="136" t="s">
        <v>25987</v>
      </c>
      <c r="I95" s="136" t="s">
        <v>25988</v>
      </c>
      <c r="J95" s="71" t="s">
        <v>25976</v>
      </c>
      <c r="K95" s="3"/>
      <c r="L95" s="3"/>
    </row>
    <row r="96" spans="1:12" ht="89.25" x14ac:dyDescent="0.2">
      <c r="A96" s="31" t="s">
        <v>13163</v>
      </c>
      <c r="B96" s="873" t="s">
        <v>25989</v>
      </c>
      <c r="C96" s="136" t="s">
        <v>25959</v>
      </c>
      <c r="D96" s="136"/>
      <c r="E96" s="31">
        <v>2.4</v>
      </c>
      <c r="F96" s="408" t="s">
        <v>25990</v>
      </c>
      <c r="G96" s="408" t="s">
        <v>25991</v>
      </c>
      <c r="H96" s="136" t="s">
        <v>25909</v>
      </c>
      <c r="I96" s="408" t="s">
        <v>25884</v>
      </c>
      <c r="J96" s="71" t="s">
        <v>25992</v>
      </c>
      <c r="K96" s="3"/>
      <c r="L96" s="3"/>
    </row>
    <row r="97" spans="1:12" ht="89.25" x14ac:dyDescent="0.25">
      <c r="A97" s="31" t="s">
        <v>13165</v>
      </c>
      <c r="B97" s="408" t="s">
        <v>25993</v>
      </c>
      <c r="C97" s="136" t="s">
        <v>25959</v>
      </c>
      <c r="D97" s="136"/>
      <c r="E97" s="31">
        <v>5.6</v>
      </c>
      <c r="F97" s="408" t="s">
        <v>25994</v>
      </c>
      <c r="G97" s="888" t="s">
        <v>25995</v>
      </c>
      <c r="H97" s="408" t="s">
        <v>25996</v>
      </c>
      <c r="I97" s="408" t="s">
        <v>25996</v>
      </c>
      <c r="J97" s="71" t="s">
        <v>25976</v>
      </c>
      <c r="K97"/>
      <c r="L97"/>
    </row>
    <row r="98" spans="1:12" ht="114.75" x14ac:dyDescent="0.25">
      <c r="A98" s="31" t="s">
        <v>13166</v>
      </c>
      <c r="B98" s="136" t="s">
        <v>25997</v>
      </c>
      <c r="C98" s="136" t="s">
        <v>25959</v>
      </c>
      <c r="D98" s="136"/>
      <c r="E98" s="31">
        <v>3</v>
      </c>
      <c r="F98" s="408" t="s">
        <v>25998</v>
      </c>
      <c r="G98" s="408" t="s">
        <v>25913</v>
      </c>
      <c r="H98" s="408" t="s">
        <v>25999</v>
      </c>
      <c r="I98" s="408" t="s">
        <v>25999</v>
      </c>
      <c r="J98" s="71" t="s">
        <v>25976</v>
      </c>
      <c r="K98" s="897"/>
      <c r="L98"/>
    </row>
    <row r="99" spans="1:12" ht="51" x14ac:dyDescent="0.25">
      <c r="A99" s="31" t="s">
        <v>13168</v>
      </c>
      <c r="B99" s="408" t="s">
        <v>26000</v>
      </c>
      <c r="C99" s="136" t="s">
        <v>25959</v>
      </c>
      <c r="D99" s="136"/>
      <c r="E99" s="31">
        <v>4</v>
      </c>
      <c r="F99" s="408" t="s">
        <v>26001</v>
      </c>
      <c r="G99" s="408" t="s">
        <v>26001</v>
      </c>
      <c r="H99" s="136" t="s">
        <v>26002</v>
      </c>
      <c r="I99" s="136" t="s">
        <v>26002</v>
      </c>
      <c r="J99" s="71" t="s">
        <v>26003</v>
      </c>
      <c r="K99"/>
      <c r="L99"/>
    </row>
    <row r="100" spans="1:12" ht="51" x14ac:dyDescent="0.25">
      <c r="A100" s="31" t="s">
        <v>13172</v>
      </c>
      <c r="B100" s="136" t="s">
        <v>26004</v>
      </c>
      <c r="C100" s="136" t="s">
        <v>25959</v>
      </c>
      <c r="D100" s="136"/>
      <c r="E100" s="31">
        <v>8</v>
      </c>
      <c r="F100" s="408" t="s">
        <v>26005</v>
      </c>
      <c r="G100" s="408" t="s">
        <v>26005</v>
      </c>
      <c r="H100" s="136" t="s">
        <v>26006</v>
      </c>
      <c r="I100" s="136" t="s">
        <v>26006</v>
      </c>
      <c r="J100" s="71" t="s">
        <v>25976</v>
      </c>
      <c r="K100"/>
      <c r="L100"/>
    </row>
    <row r="101" spans="1:12" ht="102" x14ac:dyDescent="0.25">
      <c r="A101" s="31">
        <v>43</v>
      </c>
      <c r="B101" s="136" t="s">
        <v>26007</v>
      </c>
      <c r="C101" s="136" t="s">
        <v>25959</v>
      </c>
      <c r="D101" s="136"/>
      <c r="E101" s="31">
        <v>9</v>
      </c>
      <c r="F101" s="408" t="s">
        <v>26008</v>
      </c>
      <c r="G101" s="408" t="s">
        <v>26009</v>
      </c>
      <c r="H101" s="136" t="s">
        <v>26010</v>
      </c>
      <c r="I101" s="408" t="s">
        <v>26011</v>
      </c>
      <c r="J101" s="71" t="s">
        <v>26012</v>
      </c>
      <c r="K101"/>
      <c r="L101"/>
    </row>
    <row r="102" spans="1:12" ht="51" x14ac:dyDescent="0.25">
      <c r="A102" s="162"/>
      <c r="B102" s="164" t="s">
        <v>1468</v>
      </c>
      <c r="C102" s="164">
        <v>13</v>
      </c>
      <c r="D102" s="164"/>
      <c r="E102" s="162">
        <v>175</v>
      </c>
      <c r="F102" s="164"/>
      <c r="G102" s="164"/>
      <c r="H102" s="164"/>
      <c r="I102" s="164"/>
      <c r="J102" s="206"/>
      <c r="K102"/>
      <c r="L102"/>
    </row>
    <row r="103" spans="1:12" ht="63.75" x14ac:dyDescent="0.25">
      <c r="A103" s="31">
        <v>43</v>
      </c>
      <c r="B103" s="402" t="s">
        <v>26013</v>
      </c>
      <c r="C103" s="136" t="s">
        <v>1258</v>
      </c>
      <c r="D103" s="136"/>
      <c r="E103" s="31">
        <v>25</v>
      </c>
      <c r="F103" s="408" t="s">
        <v>26014</v>
      </c>
      <c r="G103" s="408" t="s">
        <v>26015</v>
      </c>
      <c r="H103" s="402" t="s">
        <v>26016</v>
      </c>
      <c r="I103" s="402" t="s">
        <v>26017</v>
      </c>
      <c r="J103" s="71" t="s">
        <v>26003</v>
      </c>
      <c r="K103"/>
      <c r="L103"/>
    </row>
    <row r="104" spans="1:12" ht="127.5" x14ac:dyDescent="0.25">
      <c r="A104" s="31">
        <v>44</v>
      </c>
      <c r="B104" s="136" t="s">
        <v>26018</v>
      </c>
      <c r="C104" s="136" t="s">
        <v>1258</v>
      </c>
      <c r="D104" s="136"/>
      <c r="E104" s="31">
        <v>30</v>
      </c>
      <c r="F104" s="888" t="s">
        <v>26019</v>
      </c>
      <c r="G104" s="408" t="s">
        <v>26020</v>
      </c>
      <c r="H104" s="136" t="s">
        <v>25802</v>
      </c>
      <c r="I104" s="136" t="s">
        <v>25802</v>
      </c>
      <c r="J104" s="90" t="s">
        <v>26003</v>
      </c>
      <c r="K104" s="902"/>
      <c r="L104"/>
    </row>
    <row r="105" spans="1:12" ht="89.25" x14ac:dyDescent="0.25">
      <c r="A105" s="31">
        <v>45</v>
      </c>
      <c r="B105" s="136" t="s">
        <v>26021</v>
      </c>
      <c r="C105" s="136" t="s">
        <v>1258</v>
      </c>
      <c r="D105" s="136"/>
      <c r="E105" s="31">
        <v>177</v>
      </c>
      <c r="F105" s="888" t="s">
        <v>26022</v>
      </c>
      <c r="G105" s="408" t="s">
        <v>26023</v>
      </c>
      <c r="H105" s="136" t="s">
        <v>25859</v>
      </c>
      <c r="I105" s="136" t="s">
        <v>25859</v>
      </c>
      <c r="J105" s="90" t="s">
        <v>26003</v>
      </c>
      <c r="K105" s="902"/>
      <c r="L105"/>
    </row>
    <row r="106" spans="1:12" ht="127.5" x14ac:dyDescent="0.25">
      <c r="A106" s="31">
        <v>46</v>
      </c>
      <c r="B106" s="136" t="s">
        <v>26024</v>
      </c>
      <c r="C106" s="136" t="s">
        <v>1258</v>
      </c>
      <c r="D106" s="136"/>
      <c r="E106" s="31">
        <v>23</v>
      </c>
      <c r="F106" s="408" t="s">
        <v>26025</v>
      </c>
      <c r="G106" s="408" t="s">
        <v>25801</v>
      </c>
      <c r="H106" s="136" t="s">
        <v>25802</v>
      </c>
      <c r="I106" s="136" t="s">
        <v>25802</v>
      </c>
      <c r="J106" s="90" t="s">
        <v>26003</v>
      </c>
      <c r="K106" s="903"/>
      <c r="L106"/>
    </row>
    <row r="107" spans="1:12" ht="127.5" x14ac:dyDescent="0.25">
      <c r="A107" s="31">
        <v>47</v>
      </c>
      <c r="B107" s="136" t="s">
        <v>26026</v>
      </c>
      <c r="C107" s="136" t="s">
        <v>1258</v>
      </c>
      <c r="D107" s="136"/>
      <c r="E107" s="31">
        <v>216</v>
      </c>
      <c r="F107" s="408" t="s">
        <v>26027</v>
      </c>
      <c r="G107" s="408" t="s">
        <v>25801</v>
      </c>
      <c r="H107" s="136" t="s">
        <v>25802</v>
      </c>
      <c r="I107" s="136" t="s">
        <v>25802</v>
      </c>
      <c r="J107" s="90" t="s">
        <v>26003</v>
      </c>
      <c r="K107" s="902"/>
      <c r="L107"/>
    </row>
    <row r="108" spans="1:12" ht="153" x14ac:dyDescent="0.25">
      <c r="A108" s="31">
        <v>48</v>
      </c>
      <c r="B108" s="402" t="s">
        <v>26028</v>
      </c>
      <c r="C108" s="136" t="s">
        <v>1258</v>
      </c>
      <c r="D108" s="136"/>
      <c r="E108" s="31">
        <v>110</v>
      </c>
      <c r="F108" s="888" t="s">
        <v>26029</v>
      </c>
      <c r="G108" s="408" t="s">
        <v>25801</v>
      </c>
      <c r="H108" s="136" t="s">
        <v>25802</v>
      </c>
      <c r="I108" s="136" t="s">
        <v>25802</v>
      </c>
      <c r="J108" s="71" t="s">
        <v>26003</v>
      </c>
      <c r="K108"/>
      <c r="L108"/>
    </row>
    <row r="109" spans="1:12" ht="204" x14ac:dyDescent="0.2">
      <c r="A109" s="31">
        <v>49</v>
      </c>
      <c r="B109" s="414" t="s">
        <v>26030</v>
      </c>
      <c r="C109" s="136" t="s">
        <v>1258</v>
      </c>
      <c r="D109" s="136"/>
      <c r="E109" s="31">
        <v>250</v>
      </c>
      <c r="F109" s="888" t="s">
        <v>26031</v>
      </c>
      <c r="G109" s="408" t="s">
        <v>25913</v>
      </c>
      <c r="H109" s="408" t="s">
        <v>25763</v>
      </c>
      <c r="I109" s="408" t="s">
        <v>25763</v>
      </c>
      <c r="J109" s="71" t="s">
        <v>25992</v>
      </c>
      <c r="K109" s="895"/>
      <c r="L109" s="894"/>
    </row>
    <row r="110" spans="1:12" ht="102" x14ac:dyDescent="0.25">
      <c r="A110" s="31">
        <v>50</v>
      </c>
      <c r="B110" s="136" t="s">
        <v>26032</v>
      </c>
      <c r="C110" s="136" t="s">
        <v>1258</v>
      </c>
      <c r="D110" s="136"/>
      <c r="E110" s="31">
        <v>42</v>
      </c>
      <c r="F110" s="888" t="s">
        <v>26033</v>
      </c>
      <c r="G110" s="408" t="s">
        <v>25791</v>
      </c>
      <c r="H110" s="136" t="s">
        <v>26034</v>
      </c>
      <c r="I110" s="136" t="s">
        <v>26034</v>
      </c>
      <c r="J110" s="71" t="s">
        <v>26003</v>
      </c>
      <c r="K110"/>
      <c r="L110"/>
    </row>
    <row r="111" spans="1:12" ht="63.75" x14ac:dyDescent="0.25">
      <c r="A111" s="31">
        <v>51</v>
      </c>
      <c r="B111" s="136" t="s">
        <v>26035</v>
      </c>
      <c r="C111" s="136" t="s">
        <v>1258</v>
      </c>
      <c r="D111" s="136"/>
      <c r="E111" s="31">
        <v>14</v>
      </c>
      <c r="F111" s="408" t="s">
        <v>26036</v>
      </c>
      <c r="G111" s="408" t="s">
        <v>26037</v>
      </c>
      <c r="H111" s="136" t="s">
        <v>26038</v>
      </c>
      <c r="I111" s="408" t="s">
        <v>26039</v>
      </c>
      <c r="J111" s="71" t="s">
        <v>26003</v>
      </c>
      <c r="K111"/>
      <c r="L111"/>
    </row>
    <row r="112" spans="1:12" ht="76.5" x14ac:dyDescent="0.25">
      <c r="A112" s="31">
        <v>52</v>
      </c>
      <c r="B112" s="136" t="s">
        <v>26040</v>
      </c>
      <c r="C112" s="136" t="s">
        <v>1258</v>
      </c>
      <c r="D112" s="136"/>
      <c r="E112" s="31">
        <v>15</v>
      </c>
      <c r="F112" s="888" t="s">
        <v>26041</v>
      </c>
      <c r="G112" s="171" t="s">
        <v>26042</v>
      </c>
      <c r="H112" s="136" t="s">
        <v>25802</v>
      </c>
      <c r="I112" s="136" t="s">
        <v>25802</v>
      </c>
      <c r="J112" s="71" t="s">
        <v>26003</v>
      </c>
      <c r="K112"/>
      <c r="L112"/>
    </row>
    <row r="113" spans="1:12" ht="25.5" x14ac:dyDescent="0.2">
      <c r="A113" s="162"/>
      <c r="B113" s="164" t="s">
        <v>1335</v>
      </c>
      <c r="C113" s="164">
        <v>10</v>
      </c>
      <c r="D113" s="164"/>
      <c r="E113" s="162">
        <v>902</v>
      </c>
      <c r="F113" s="164"/>
      <c r="G113" s="164"/>
      <c r="H113" s="164"/>
      <c r="I113" s="164"/>
      <c r="J113" s="206"/>
      <c r="K113" s="3"/>
      <c r="L113" s="3"/>
    </row>
    <row r="114" spans="1:12" ht="38.25" x14ac:dyDescent="0.2">
      <c r="A114" s="168"/>
      <c r="B114" s="169" t="s">
        <v>1484</v>
      </c>
      <c r="C114" s="189">
        <v>68</v>
      </c>
      <c r="D114" s="189"/>
      <c r="E114" s="190">
        <v>30651.84</v>
      </c>
      <c r="F114" s="169"/>
      <c r="G114" s="169"/>
      <c r="H114" s="169"/>
      <c r="I114" s="169"/>
      <c r="J114" s="216"/>
      <c r="K114" s="3"/>
      <c r="L114" s="3"/>
    </row>
    <row r="115" spans="1:12" ht="31.5" x14ac:dyDescent="0.25">
      <c r="A115" s="172"/>
      <c r="B115" s="173" t="s">
        <v>1486</v>
      </c>
      <c r="C115" s="191">
        <v>84</v>
      </c>
      <c r="D115" s="191"/>
      <c r="E115" s="904">
        <v>371940.22410000005</v>
      </c>
      <c r="F115" s="173"/>
      <c r="G115" s="173"/>
      <c r="H115" s="173"/>
      <c r="I115" s="173"/>
      <c r="J115" s="251"/>
      <c r="K115" s="3"/>
      <c r="L115" s="3"/>
    </row>
    <row r="116" spans="1:12" x14ac:dyDescent="0.2">
      <c r="A116" s="29"/>
      <c r="B116" s="142"/>
      <c r="C116" s="905"/>
      <c r="D116" s="142"/>
      <c r="E116" s="29"/>
      <c r="F116" s="142"/>
      <c r="G116" s="142"/>
      <c r="H116" s="142"/>
      <c r="I116" s="142"/>
      <c r="J116" s="120"/>
      <c r="K116" s="3"/>
      <c r="L116" s="3"/>
    </row>
    <row r="117" spans="1:12" x14ac:dyDescent="0.2">
      <c r="A117" s="6"/>
      <c r="B117" s="143"/>
      <c r="C117" s="7"/>
      <c r="D117" s="143"/>
      <c r="E117" s="6"/>
      <c r="F117" s="143"/>
      <c r="G117" s="143"/>
      <c r="H117" s="143"/>
      <c r="I117" s="143"/>
      <c r="J117" s="196"/>
      <c r="K117" s="143"/>
      <c r="L117" s="3"/>
    </row>
    <row r="118" spans="1:12" x14ac:dyDescent="0.2">
      <c r="A118" s="6"/>
      <c r="B118" s="143"/>
      <c r="C118" s="7"/>
      <c r="D118" s="143"/>
      <c r="E118" s="6"/>
      <c r="F118" s="143"/>
      <c r="G118" s="143"/>
      <c r="H118" s="143"/>
      <c r="I118" s="143"/>
      <c r="J118" s="196"/>
      <c r="K118" s="143"/>
      <c r="L118" s="3"/>
    </row>
    <row r="119" spans="1:12" x14ac:dyDescent="0.2">
      <c r="A119" s="6"/>
      <c r="B119" s="143"/>
      <c r="C119" s="7"/>
      <c r="D119" s="143"/>
      <c r="E119" s="6"/>
      <c r="F119" s="143"/>
      <c r="G119" s="143"/>
      <c r="H119" s="143"/>
      <c r="I119" s="143"/>
      <c r="J119" s="196"/>
      <c r="K119" s="143"/>
      <c r="L119" s="3"/>
    </row>
    <row r="120" spans="1:12" x14ac:dyDescent="0.2">
      <c r="A120" s="6"/>
      <c r="B120" s="143"/>
      <c r="C120" s="7"/>
      <c r="D120" s="143"/>
      <c r="E120" s="6"/>
      <c r="F120" s="143"/>
      <c r="G120" s="143"/>
      <c r="H120" s="143"/>
      <c r="I120" s="143"/>
      <c r="J120" s="196"/>
      <c r="K120" s="143"/>
      <c r="L120" s="3"/>
    </row>
    <row r="121" spans="1:12" x14ac:dyDescent="0.2">
      <c r="A121" s="6"/>
      <c r="B121" s="143"/>
      <c r="C121" s="7"/>
      <c r="D121" s="143"/>
      <c r="E121" s="6"/>
      <c r="F121" s="143"/>
      <c r="G121" s="143"/>
      <c r="H121" s="143"/>
      <c r="I121" s="143"/>
      <c r="J121" s="196"/>
      <c r="K121" s="143"/>
      <c r="L121" s="3"/>
    </row>
    <row r="122" spans="1:12" x14ac:dyDescent="0.2">
      <c r="A122" s="6"/>
      <c r="B122" s="143"/>
      <c r="C122" s="7"/>
      <c r="D122" s="143"/>
      <c r="E122" s="6"/>
      <c r="F122" s="143"/>
      <c r="G122" s="143"/>
      <c r="H122" s="143"/>
      <c r="I122" s="143"/>
      <c r="J122" s="196"/>
      <c r="K122" s="143"/>
      <c r="L122" s="3"/>
    </row>
    <row r="123" spans="1:12" x14ac:dyDescent="0.2">
      <c r="A123" s="6"/>
      <c r="B123" s="143"/>
      <c r="C123" s="7"/>
      <c r="D123" s="143"/>
      <c r="E123" s="6"/>
      <c r="F123" s="143"/>
      <c r="G123" s="143"/>
      <c r="H123" s="143"/>
      <c r="I123" s="143"/>
      <c r="J123" s="196"/>
      <c r="K123" s="143"/>
      <c r="L123" s="3"/>
    </row>
    <row r="124" spans="1:12" x14ac:dyDescent="0.2">
      <c r="A124" s="6"/>
      <c r="B124" s="143"/>
      <c r="C124" s="7"/>
      <c r="D124" s="143"/>
      <c r="E124" s="6"/>
      <c r="F124" s="143"/>
      <c r="G124" s="143"/>
      <c r="H124" s="143"/>
      <c r="I124" s="143"/>
      <c r="J124" s="196"/>
      <c r="K124" s="143"/>
      <c r="L124" s="3"/>
    </row>
    <row r="125" spans="1:12" x14ac:dyDescent="0.2">
      <c r="A125" s="6"/>
      <c r="B125" s="143"/>
      <c r="C125" s="7"/>
      <c r="D125" s="143"/>
      <c r="E125" s="6"/>
      <c r="F125" s="143"/>
      <c r="G125" s="143"/>
      <c r="H125" s="143"/>
      <c r="I125" s="143"/>
      <c r="J125" s="196"/>
      <c r="K125" s="143"/>
      <c r="L125" s="3"/>
    </row>
    <row r="126" spans="1:12" x14ac:dyDescent="0.2">
      <c r="A126" s="6"/>
      <c r="B126" s="143"/>
      <c r="C126" s="7"/>
      <c r="D126" s="143"/>
      <c r="E126" s="6"/>
      <c r="F126" s="143"/>
      <c r="G126" s="143"/>
      <c r="H126" s="143"/>
      <c r="I126" s="143"/>
      <c r="J126" s="196"/>
      <c r="K126" s="143"/>
      <c r="L126" s="3"/>
    </row>
    <row r="127" spans="1:12" x14ac:dyDescent="0.2">
      <c r="A127" s="6"/>
      <c r="B127" s="143"/>
      <c r="C127" s="7"/>
      <c r="D127" s="143"/>
      <c r="E127" s="6"/>
      <c r="F127" s="143"/>
      <c r="G127" s="143"/>
      <c r="H127" s="143"/>
      <c r="I127" s="143"/>
      <c r="J127" s="196"/>
      <c r="K127" s="143"/>
      <c r="L127" s="3"/>
    </row>
    <row r="128" spans="1:12" x14ac:dyDescent="0.2">
      <c r="A128" s="6"/>
      <c r="B128" s="143"/>
      <c r="C128" s="7"/>
      <c r="D128" s="143"/>
      <c r="E128" s="6"/>
      <c r="F128" s="143"/>
      <c r="G128" s="143"/>
      <c r="H128" s="143"/>
      <c r="I128" s="143"/>
      <c r="J128" s="196"/>
      <c r="K128" s="143"/>
      <c r="L128" s="3"/>
    </row>
    <row r="129" spans="1:12" x14ac:dyDescent="0.2">
      <c r="A129" s="6"/>
      <c r="B129" s="143"/>
      <c r="C129" s="7"/>
      <c r="D129" s="143"/>
      <c r="E129" s="6"/>
      <c r="F129" s="143"/>
      <c r="G129" s="143"/>
      <c r="H129" s="143"/>
      <c r="I129" s="143"/>
      <c r="J129" s="196"/>
      <c r="K129" s="143"/>
      <c r="L129" s="3"/>
    </row>
    <row r="130" spans="1:12" x14ac:dyDescent="0.2">
      <c r="A130" s="6"/>
      <c r="B130" s="143"/>
      <c r="C130" s="7"/>
      <c r="D130" s="143"/>
      <c r="E130" s="6"/>
      <c r="F130" s="143"/>
      <c r="G130" s="143"/>
      <c r="H130" s="143"/>
      <c r="I130" s="143"/>
      <c r="J130" s="196"/>
      <c r="K130" s="143"/>
      <c r="L130" s="3"/>
    </row>
    <row r="131" spans="1:12" x14ac:dyDescent="0.2">
      <c r="A131" s="6"/>
      <c r="B131" s="143"/>
      <c r="C131" s="7"/>
      <c r="D131" s="143"/>
      <c r="E131" s="6"/>
      <c r="F131" s="143"/>
      <c r="G131" s="143"/>
      <c r="H131" s="143"/>
      <c r="I131" s="143"/>
      <c r="J131" s="196"/>
      <c r="K131" s="143"/>
      <c r="L131" s="3"/>
    </row>
    <row r="132" spans="1:12" x14ac:dyDescent="0.2">
      <c r="A132" s="6"/>
      <c r="B132" s="143"/>
      <c r="C132" s="7"/>
      <c r="D132" s="143"/>
      <c r="E132" s="6"/>
      <c r="F132" s="143"/>
      <c r="G132" s="143"/>
      <c r="H132" s="143"/>
      <c r="I132" s="143"/>
      <c r="J132" s="196"/>
      <c r="K132" s="143"/>
      <c r="L132" s="3"/>
    </row>
    <row r="133" spans="1:12" x14ac:dyDescent="0.2">
      <c r="A133" s="6"/>
      <c r="B133" s="143"/>
      <c r="C133" s="7"/>
      <c r="D133" s="143"/>
      <c r="E133" s="6"/>
      <c r="F133" s="143"/>
      <c r="G133" s="143"/>
      <c r="H133" s="143"/>
      <c r="I133" s="143"/>
      <c r="J133" s="196"/>
      <c r="K133" s="143"/>
      <c r="L133" s="3"/>
    </row>
    <row r="134" spans="1:12" x14ac:dyDescent="0.2">
      <c r="A134" s="6"/>
      <c r="B134" s="143"/>
      <c r="C134" s="7"/>
      <c r="D134" s="143"/>
      <c r="E134" s="6"/>
      <c r="F134" s="143"/>
      <c r="G134" s="143"/>
      <c r="H134" s="143"/>
      <c r="I134" s="143"/>
      <c r="J134" s="196"/>
      <c r="K134" s="143"/>
      <c r="L134" s="3"/>
    </row>
    <row r="135" spans="1:12" x14ac:dyDescent="0.2">
      <c r="A135" s="6"/>
      <c r="B135" s="143"/>
      <c r="C135" s="7"/>
      <c r="D135" s="143"/>
      <c r="E135" s="6"/>
      <c r="F135" s="143"/>
      <c r="G135" s="143"/>
      <c r="H135" s="143"/>
      <c r="I135" s="143"/>
      <c r="J135" s="196"/>
      <c r="K135" s="143"/>
      <c r="L135" s="3"/>
    </row>
    <row r="136" spans="1:12" x14ac:dyDescent="0.2">
      <c r="A136" s="6"/>
      <c r="B136" s="143"/>
      <c r="C136" s="7"/>
      <c r="D136" s="143"/>
      <c r="E136" s="6"/>
      <c r="F136" s="143"/>
      <c r="G136" s="143"/>
      <c r="H136" s="143"/>
      <c r="I136" s="143"/>
      <c r="J136" s="196"/>
      <c r="K136" s="143"/>
      <c r="L136" s="3"/>
    </row>
    <row r="137" spans="1:12" x14ac:dyDescent="0.2">
      <c r="A137" s="6"/>
      <c r="B137" s="143"/>
      <c r="C137" s="7"/>
      <c r="D137" s="143"/>
      <c r="E137" s="6"/>
      <c r="F137" s="143"/>
      <c r="G137" s="143"/>
      <c r="H137" s="143"/>
      <c r="I137" s="143"/>
      <c r="J137" s="196"/>
      <c r="K137" s="143"/>
      <c r="L137" s="3"/>
    </row>
    <row r="138" spans="1:12" x14ac:dyDescent="0.2">
      <c r="A138" s="6"/>
      <c r="B138" s="143"/>
      <c r="C138" s="7"/>
      <c r="D138" s="143"/>
      <c r="E138" s="6"/>
      <c r="F138" s="143"/>
      <c r="G138" s="143"/>
      <c r="H138" s="143"/>
      <c r="I138" s="143"/>
      <c r="J138" s="196"/>
      <c r="K138" s="143"/>
      <c r="L138" s="3"/>
    </row>
    <row r="139" spans="1:12" x14ac:dyDescent="0.2">
      <c r="A139" s="6"/>
      <c r="B139" s="143"/>
      <c r="C139" s="7"/>
      <c r="D139" s="143"/>
      <c r="E139" s="6"/>
      <c r="F139" s="143"/>
      <c r="G139" s="143"/>
      <c r="H139" s="143"/>
      <c r="I139" s="143"/>
      <c r="J139" s="196"/>
      <c r="K139" s="143"/>
      <c r="L139" s="3"/>
    </row>
    <row r="140" spans="1:12" x14ac:dyDescent="0.2">
      <c r="A140" s="6"/>
      <c r="B140" s="143"/>
      <c r="C140" s="7"/>
      <c r="D140" s="143"/>
      <c r="E140" s="6"/>
      <c r="F140" s="143"/>
      <c r="G140" s="143"/>
      <c r="H140" s="143"/>
      <c r="I140" s="143"/>
      <c r="J140" s="196"/>
      <c r="K140" s="143"/>
      <c r="L140" s="3"/>
    </row>
    <row r="141" spans="1:12" x14ac:dyDescent="0.2">
      <c r="A141" s="6"/>
      <c r="B141" s="143"/>
      <c r="C141" s="7"/>
      <c r="D141" s="143"/>
      <c r="E141" s="6"/>
      <c r="F141" s="143"/>
      <c r="G141" s="143"/>
      <c r="H141" s="143"/>
      <c r="I141" s="143"/>
      <c r="J141" s="196"/>
      <c r="K141" s="143"/>
      <c r="L141" s="3"/>
    </row>
    <row r="142" spans="1:12" x14ac:dyDescent="0.2">
      <c r="A142" s="6"/>
      <c r="B142" s="143"/>
      <c r="C142" s="7"/>
      <c r="D142" s="143"/>
      <c r="E142" s="6"/>
      <c r="F142" s="143"/>
      <c r="G142" s="143"/>
      <c r="H142" s="143"/>
      <c r="I142" s="143"/>
      <c r="J142" s="196"/>
      <c r="K142" s="143"/>
      <c r="L142" s="3"/>
    </row>
    <row r="143" spans="1:12" x14ac:dyDescent="0.2">
      <c r="A143" s="6"/>
      <c r="B143" s="143"/>
      <c r="C143" s="7"/>
      <c r="D143" s="143"/>
      <c r="E143" s="6"/>
      <c r="F143" s="143"/>
      <c r="G143" s="143"/>
      <c r="H143" s="143"/>
      <c r="I143" s="143"/>
      <c r="J143" s="196"/>
      <c r="K143" s="143"/>
      <c r="L143" s="3"/>
    </row>
    <row r="144" spans="1:12" x14ac:dyDescent="0.2">
      <c r="A144" s="6"/>
      <c r="B144" s="143"/>
      <c r="C144" s="7"/>
      <c r="D144" s="143"/>
      <c r="E144" s="6"/>
      <c r="F144" s="143"/>
      <c r="G144" s="143"/>
      <c r="H144" s="143"/>
      <c r="I144" s="143"/>
      <c r="J144" s="196"/>
      <c r="K144" s="143"/>
      <c r="L144" s="3"/>
    </row>
    <row r="145" spans="1:12" x14ac:dyDescent="0.2">
      <c r="A145" s="6"/>
      <c r="B145" s="143"/>
      <c r="C145" s="7"/>
      <c r="D145" s="143"/>
      <c r="E145" s="6"/>
      <c r="F145" s="143"/>
      <c r="G145" s="143"/>
      <c r="H145" s="143"/>
      <c r="I145" s="143"/>
      <c r="J145" s="196"/>
      <c r="K145" s="143"/>
      <c r="L145" s="3"/>
    </row>
    <row r="146" spans="1:12" x14ac:dyDescent="0.2">
      <c r="A146" s="6"/>
      <c r="B146" s="143"/>
      <c r="C146" s="7"/>
      <c r="D146" s="143"/>
      <c r="E146" s="6"/>
      <c r="F146" s="143"/>
      <c r="G146" s="143"/>
      <c r="H146" s="143"/>
      <c r="I146" s="143"/>
      <c r="J146" s="196"/>
      <c r="K146" s="143"/>
      <c r="L146" s="3"/>
    </row>
    <row r="147" spans="1:12" x14ac:dyDescent="0.2">
      <c r="A147" s="6"/>
      <c r="B147" s="143"/>
      <c r="C147" s="7"/>
      <c r="D147" s="143"/>
      <c r="E147" s="6"/>
      <c r="F147" s="143"/>
      <c r="G147" s="143"/>
      <c r="H147" s="143"/>
      <c r="I147" s="143"/>
      <c r="J147" s="196"/>
      <c r="K147" s="143"/>
      <c r="L147" s="3"/>
    </row>
    <row r="148" spans="1:12" x14ac:dyDescent="0.2">
      <c r="A148" s="6"/>
      <c r="B148" s="143"/>
      <c r="C148" s="7"/>
      <c r="D148" s="143"/>
      <c r="E148" s="6"/>
      <c r="F148" s="143"/>
      <c r="G148" s="143"/>
      <c r="H148" s="143"/>
      <c r="I148" s="143"/>
      <c r="J148" s="196"/>
      <c r="K148" s="143"/>
      <c r="L148" s="3"/>
    </row>
    <row r="149" spans="1:12" x14ac:dyDescent="0.2">
      <c r="A149" s="6"/>
      <c r="B149" s="143"/>
      <c r="C149" s="7"/>
      <c r="D149" s="143"/>
      <c r="E149" s="6"/>
      <c r="F149" s="143"/>
      <c r="G149" s="143"/>
      <c r="H149" s="143"/>
      <c r="I149" s="143"/>
      <c r="J149" s="196"/>
      <c r="K149" s="143"/>
      <c r="L149" s="3"/>
    </row>
    <row r="150" spans="1:12" x14ac:dyDescent="0.2">
      <c r="A150" s="6"/>
      <c r="B150" s="143"/>
      <c r="C150" s="7"/>
      <c r="D150" s="143"/>
      <c r="E150" s="6"/>
      <c r="F150" s="143"/>
      <c r="G150" s="143"/>
      <c r="H150" s="143"/>
      <c r="I150" s="143"/>
      <c r="J150" s="196"/>
      <c r="K150" s="143"/>
      <c r="L150" s="3"/>
    </row>
    <row r="151" spans="1:12" x14ac:dyDescent="0.2">
      <c r="A151" s="6"/>
      <c r="B151" s="143"/>
      <c r="C151" s="7"/>
      <c r="D151" s="143"/>
      <c r="E151" s="6"/>
      <c r="F151" s="143"/>
      <c r="G151" s="143"/>
      <c r="H151" s="143"/>
      <c r="I151" s="143"/>
      <c r="J151" s="196"/>
      <c r="K151" s="143"/>
      <c r="L151" s="3"/>
    </row>
    <row r="152" spans="1:12" x14ac:dyDescent="0.2">
      <c r="A152" s="6"/>
      <c r="B152" s="143"/>
      <c r="C152" s="7"/>
      <c r="D152" s="143"/>
      <c r="E152" s="6"/>
      <c r="F152" s="143"/>
      <c r="G152" s="143"/>
      <c r="H152" s="143"/>
      <c r="I152" s="143"/>
      <c r="J152" s="196"/>
      <c r="K152" s="143"/>
      <c r="L152" s="3"/>
    </row>
    <row r="153" spans="1:12" x14ac:dyDescent="0.2">
      <c r="A153" s="6"/>
      <c r="B153" s="143"/>
      <c r="C153" s="7"/>
      <c r="D153" s="143"/>
      <c r="E153" s="6"/>
      <c r="F153" s="143"/>
      <c r="G153" s="143"/>
      <c r="H153" s="143"/>
      <c r="I153" s="143"/>
      <c r="J153" s="196"/>
      <c r="K153" s="143"/>
      <c r="L153" s="3"/>
    </row>
    <row r="154" spans="1:12" x14ac:dyDescent="0.2">
      <c r="A154" s="6"/>
      <c r="B154" s="143"/>
      <c r="C154" s="7"/>
      <c r="D154" s="143"/>
      <c r="E154" s="6"/>
      <c r="F154" s="143"/>
      <c r="G154" s="143"/>
      <c r="H154" s="143"/>
      <c r="I154" s="143"/>
      <c r="J154" s="196"/>
      <c r="K154" s="143"/>
      <c r="L154" s="3"/>
    </row>
    <row r="155" spans="1:12" x14ac:dyDescent="0.2">
      <c r="A155" s="6"/>
      <c r="B155" s="143"/>
      <c r="C155" s="7"/>
      <c r="D155" s="143"/>
      <c r="E155" s="6"/>
      <c r="F155" s="143"/>
      <c r="G155" s="143"/>
      <c r="H155" s="143"/>
      <c r="I155" s="143"/>
      <c r="J155" s="196"/>
      <c r="K155" s="143"/>
      <c r="L155" s="3"/>
    </row>
    <row r="156" spans="1:12" x14ac:dyDescent="0.2">
      <c r="A156" s="6"/>
      <c r="B156" s="143"/>
      <c r="C156" s="7"/>
      <c r="D156" s="143"/>
      <c r="E156" s="6"/>
      <c r="F156" s="143"/>
      <c r="G156" s="143"/>
      <c r="H156" s="143"/>
      <c r="I156" s="143"/>
      <c r="J156" s="196"/>
      <c r="K156" s="143"/>
      <c r="L156" s="3"/>
    </row>
    <row r="157" spans="1:12" x14ac:dyDescent="0.2">
      <c r="A157" s="6"/>
      <c r="B157" s="143"/>
      <c r="C157" s="7"/>
      <c r="D157" s="143"/>
      <c r="E157" s="6"/>
      <c r="F157" s="143"/>
      <c r="G157" s="143"/>
      <c r="H157" s="143"/>
      <c r="I157" s="143"/>
      <c r="J157" s="196"/>
      <c r="K157" s="143"/>
      <c r="L157" s="3"/>
    </row>
    <row r="158" spans="1:12" x14ac:dyDescent="0.2">
      <c r="A158" s="6"/>
      <c r="B158" s="143"/>
      <c r="C158" s="7"/>
      <c r="D158" s="143"/>
      <c r="E158" s="6"/>
      <c r="F158" s="143"/>
      <c r="G158" s="143"/>
      <c r="H158" s="143"/>
      <c r="I158" s="143"/>
      <c r="J158" s="196"/>
      <c r="K158" s="143"/>
      <c r="L158" s="3"/>
    </row>
    <row r="159" spans="1:12" x14ac:dyDescent="0.2">
      <c r="A159" s="6"/>
      <c r="B159" s="143"/>
      <c r="C159" s="7"/>
      <c r="D159" s="143"/>
      <c r="E159" s="6"/>
      <c r="F159" s="143"/>
      <c r="G159" s="143"/>
      <c r="H159" s="143"/>
      <c r="I159" s="143"/>
      <c r="J159" s="196"/>
      <c r="K159" s="143"/>
      <c r="L159" s="3"/>
    </row>
    <row r="160" spans="1:12" x14ac:dyDescent="0.2">
      <c r="A160" s="6"/>
      <c r="B160" s="143"/>
      <c r="C160" s="7"/>
      <c r="D160" s="143"/>
      <c r="E160" s="6"/>
      <c r="F160" s="143"/>
      <c r="G160" s="143"/>
      <c r="H160" s="143"/>
      <c r="I160" s="143"/>
      <c r="J160" s="196"/>
      <c r="K160" s="143"/>
      <c r="L160" s="3"/>
    </row>
    <row r="161" spans="1:12" x14ac:dyDescent="0.2">
      <c r="A161" s="6"/>
      <c r="B161" s="143"/>
      <c r="C161" s="7"/>
      <c r="D161" s="143"/>
      <c r="E161" s="6"/>
      <c r="F161" s="143"/>
      <c r="G161" s="143"/>
      <c r="H161" s="143"/>
      <c r="I161" s="143"/>
      <c r="J161" s="196"/>
      <c r="K161" s="143"/>
      <c r="L161" s="3"/>
    </row>
    <row r="162" spans="1:12" x14ac:dyDescent="0.2">
      <c r="A162" s="6"/>
      <c r="B162" s="143"/>
      <c r="C162" s="7"/>
      <c r="D162" s="143"/>
      <c r="E162" s="6"/>
      <c r="F162" s="143"/>
      <c r="G162" s="143"/>
      <c r="H162" s="143"/>
      <c r="I162" s="143"/>
      <c r="J162" s="196"/>
      <c r="K162" s="143"/>
      <c r="L162" s="3"/>
    </row>
    <row r="163" spans="1:12" x14ac:dyDescent="0.2">
      <c r="A163" s="6"/>
      <c r="B163" s="143"/>
      <c r="C163" s="7"/>
      <c r="D163" s="143"/>
      <c r="E163" s="6"/>
      <c r="F163" s="143"/>
      <c r="G163" s="143"/>
      <c r="H163" s="143"/>
      <c r="I163" s="143"/>
      <c r="J163" s="196"/>
      <c r="K163" s="143"/>
      <c r="L163" s="3"/>
    </row>
    <row r="164" spans="1:12" x14ac:dyDescent="0.2">
      <c r="A164" s="6"/>
      <c r="B164" s="143"/>
      <c r="C164" s="7"/>
      <c r="D164" s="143"/>
      <c r="E164" s="6"/>
      <c r="F164" s="143"/>
      <c r="G164" s="143"/>
      <c r="H164" s="143"/>
      <c r="I164" s="143"/>
      <c r="J164" s="196"/>
      <c r="K164" s="143"/>
      <c r="L164" s="3"/>
    </row>
    <row r="165" spans="1:12" x14ac:dyDescent="0.2">
      <c r="A165" s="6"/>
      <c r="B165" s="143"/>
      <c r="C165" s="7"/>
      <c r="D165" s="143"/>
      <c r="E165" s="6"/>
      <c r="F165" s="143"/>
      <c r="G165" s="143"/>
      <c r="H165" s="143"/>
      <c r="I165" s="143"/>
      <c r="J165" s="196"/>
      <c r="K165" s="143"/>
      <c r="L165" s="3"/>
    </row>
    <row r="166" spans="1:12" x14ac:dyDescent="0.2">
      <c r="A166" s="6"/>
      <c r="B166" s="143"/>
      <c r="C166" s="7"/>
      <c r="D166" s="143"/>
      <c r="E166" s="6"/>
      <c r="F166" s="143"/>
      <c r="G166" s="143"/>
      <c r="H166" s="143"/>
      <c r="I166" s="143"/>
      <c r="J166" s="196"/>
      <c r="K166" s="143"/>
      <c r="L166" s="3"/>
    </row>
    <row r="167" spans="1:12" x14ac:dyDescent="0.2">
      <c r="A167" s="6"/>
      <c r="B167" s="143"/>
      <c r="C167" s="7"/>
      <c r="D167" s="143"/>
      <c r="E167" s="6"/>
      <c r="F167" s="143"/>
      <c r="G167" s="143"/>
      <c r="H167" s="143"/>
      <c r="I167" s="143"/>
      <c r="J167" s="196"/>
      <c r="K167" s="143"/>
      <c r="L167" s="3"/>
    </row>
    <row r="168" spans="1:12" x14ac:dyDescent="0.2">
      <c r="A168" s="6"/>
      <c r="B168" s="143"/>
      <c r="C168" s="7"/>
      <c r="D168" s="143"/>
      <c r="E168" s="6"/>
      <c r="F168" s="143"/>
      <c r="G168" s="143"/>
      <c r="H168" s="143"/>
      <c r="I168" s="143"/>
      <c r="J168" s="196"/>
      <c r="K168" s="143"/>
      <c r="L168" s="3"/>
    </row>
    <row r="169" spans="1:12" x14ac:dyDescent="0.2">
      <c r="A169" s="6"/>
      <c r="B169" s="143"/>
      <c r="C169" s="7"/>
      <c r="D169" s="143"/>
      <c r="E169" s="6"/>
      <c r="F169" s="143"/>
      <c r="G169" s="143"/>
      <c r="H169" s="143"/>
      <c r="I169" s="143"/>
      <c r="J169" s="196"/>
      <c r="K169" s="143"/>
      <c r="L169" s="3"/>
    </row>
    <row r="170" spans="1:12" x14ac:dyDescent="0.2">
      <c r="A170" s="6"/>
      <c r="B170" s="143"/>
      <c r="C170" s="7"/>
      <c r="D170" s="143"/>
      <c r="E170" s="6"/>
      <c r="F170" s="143"/>
      <c r="G170" s="143"/>
      <c r="H170" s="143"/>
      <c r="I170" s="143"/>
      <c r="J170" s="196"/>
      <c r="K170" s="143"/>
      <c r="L170" s="3"/>
    </row>
    <row r="171" spans="1:12" x14ac:dyDescent="0.2">
      <c r="A171" s="6"/>
      <c r="B171" s="143"/>
      <c r="C171" s="7"/>
      <c r="D171" s="143"/>
      <c r="E171" s="6"/>
      <c r="F171" s="143"/>
      <c r="G171" s="143"/>
      <c r="H171" s="143"/>
      <c r="I171" s="143"/>
      <c r="J171" s="196"/>
      <c r="K171" s="143"/>
      <c r="L171" s="3"/>
    </row>
    <row r="172" spans="1:12" x14ac:dyDescent="0.2">
      <c r="A172" s="6"/>
      <c r="B172" s="143"/>
      <c r="C172" s="7"/>
      <c r="D172" s="143"/>
      <c r="E172" s="6"/>
      <c r="F172" s="143"/>
      <c r="G172" s="143"/>
      <c r="H172" s="143"/>
      <c r="I172" s="143"/>
      <c r="J172" s="196"/>
      <c r="K172" s="143"/>
      <c r="L172" s="3"/>
    </row>
    <row r="173" spans="1:12" x14ac:dyDescent="0.2">
      <c r="A173" s="6"/>
      <c r="B173" s="143"/>
      <c r="C173" s="7"/>
      <c r="D173" s="143"/>
      <c r="E173" s="6"/>
      <c r="F173" s="143"/>
      <c r="G173" s="143"/>
      <c r="H173" s="143"/>
      <c r="I173" s="143"/>
      <c r="J173" s="196"/>
      <c r="K173" s="143"/>
      <c r="L173" s="3"/>
    </row>
    <row r="174" spans="1:12" x14ac:dyDescent="0.2">
      <c r="A174" s="6"/>
      <c r="B174" s="143"/>
      <c r="C174" s="7"/>
      <c r="D174" s="143"/>
      <c r="E174" s="6"/>
      <c r="F174" s="143"/>
      <c r="G174" s="143"/>
      <c r="H174" s="143"/>
      <c r="I174" s="143"/>
      <c r="J174" s="196"/>
      <c r="K174" s="143"/>
      <c r="L174" s="3"/>
    </row>
    <row r="175" spans="1:12" x14ac:dyDescent="0.2">
      <c r="A175" s="6"/>
      <c r="B175" s="143"/>
      <c r="C175" s="7"/>
      <c r="D175" s="143"/>
      <c r="E175" s="6"/>
      <c r="F175" s="143"/>
      <c r="G175" s="143"/>
      <c r="H175" s="143"/>
      <c r="I175" s="143"/>
      <c r="J175" s="196"/>
      <c r="K175" s="143"/>
      <c r="L175" s="3"/>
    </row>
    <row r="176" spans="1:12" x14ac:dyDescent="0.2">
      <c r="A176" s="6"/>
      <c r="B176" s="143"/>
      <c r="C176" s="7"/>
      <c r="D176" s="143"/>
      <c r="E176" s="6"/>
      <c r="F176" s="143"/>
      <c r="G176" s="143"/>
      <c r="H176" s="143"/>
      <c r="I176" s="143"/>
      <c r="J176" s="196"/>
      <c r="K176" s="143"/>
      <c r="L176" s="3"/>
    </row>
    <row r="177" spans="1:12" x14ac:dyDescent="0.2">
      <c r="A177" s="6"/>
      <c r="B177" s="143"/>
      <c r="C177" s="7"/>
      <c r="D177" s="143"/>
      <c r="E177" s="6"/>
      <c r="F177" s="143"/>
      <c r="G177" s="143"/>
      <c r="H177" s="143"/>
      <c r="I177" s="143"/>
      <c r="J177" s="196"/>
      <c r="K177" s="143"/>
      <c r="L177" s="3"/>
    </row>
    <row r="178" spans="1:12" x14ac:dyDescent="0.2">
      <c r="A178" s="6"/>
      <c r="B178" s="143"/>
      <c r="C178" s="7"/>
      <c r="D178" s="143"/>
      <c r="E178" s="6"/>
      <c r="F178" s="143"/>
      <c r="G178" s="143"/>
      <c r="H178" s="143"/>
      <c r="I178" s="143"/>
      <c r="J178" s="196"/>
      <c r="K178" s="143"/>
      <c r="L178" s="3"/>
    </row>
    <row r="179" spans="1:12" x14ac:dyDescent="0.2">
      <c r="A179" s="6"/>
      <c r="B179" s="143"/>
      <c r="C179" s="7"/>
      <c r="D179" s="143"/>
      <c r="E179" s="6"/>
      <c r="F179" s="143"/>
      <c r="G179" s="143"/>
      <c r="H179" s="143"/>
      <c r="I179" s="143"/>
      <c r="J179" s="196"/>
      <c r="K179" s="143"/>
      <c r="L179" s="3"/>
    </row>
    <row r="180" spans="1:12" x14ac:dyDescent="0.2">
      <c r="A180" s="6"/>
      <c r="B180" s="143"/>
      <c r="C180" s="7"/>
      <c r="D180" s="143"/>
      <c r="E180" s="6"/>
      <c r="F180" s="143"/>
      <c r="G180" s="143"/>
      <c r="H180" s="143"/>
      <c r="I180" s="143"/>
      <c r="J180" s="196"/>
      <c r="K180" s="143"/>
      <c r="L180" s="3"/>
    </row>
    <row r="181" spans="1:12" x14ac:dyDescent="0.2">
      <c r="A181" s="6"/>
      <c r="B181" s="143"/>
      <c r="C181" s="7"/>
      <c r="D181" s="143"/>
      <c r="E181" s="6"/>
      <c r="F181" s="143"/>
      <c r="G181" s="143"/>
      <c r="H181" s="143"/>
      <c r="I181" s="143"/>
      <c r="J181" s="196"/>
      <c r="K181" s="143"/>
      <c r="L181" s="3"/>
    </row>
    <row r="182" spans="1:12" x14ac:dyDescent="0.2">
      <c r="A182" s="6"/>
      <c r="B182" s="143"/>
      <c r="C182" s="7"/>
      <c r="D182" s="143"/>
      <c r="E182" s="6"/>
      <c r="F182" s="143"/>
      <c r="G182" s="143"/>
      <c r="H182" s="143"/>
      <c r="I182" s="143"/>
      <c r="J182" s="196"/>
      <c r="K182" s="143"/>
      <c r="L182" s="3"/>
    </row>
    <row r="183" spans="1:12" x14ac:dyDescent="0.2">
      <c r="A183" s="6"/>
      <c r="B183" s="143"/>
      <c r="C183" s="7"/>
      <c r="D183" s="143"/>
      <c r="E183" s="6"/>
      <c r="F183" s="143"/>
      <c r="G183" s="143"/>
      <c r="H183" s="143"/>
      <c r="I183" s="143"/>
      <c r="J183" s="196"/>
      <c r="K183" s="143"/>
      <c r="L183" s="3"/>
    </row>
    <row r="184" spans="1:12" x14ac:dyDescent="0.2">
      <c r="A184" s="6"/>
      <c r="B184" s="143"/>
      <c r="C184" s="7"/>
      <c r="D184" s="143"/>
      <c r="E184" s="6"/>
      <c r="F184" s="143"/>
      <c r="G184" s="143"/>
      <c r="H184" s="143"/>
      <c r="I184" s="143"/>
      <c r="J184" s="196"/>
      <c r="K184" s="143"/>
      <c r="L184" s="3"/>
    </row>
    <row r="185" spans="1:12" x14ac:dyDescent="0.2">
      <c r="A185" s="6"/>
      <c r="B185" s="143"/>
      <c r="C185" s="7"/>
      <c r="D185" s="143"/>
      <c r="E185" s="6"/>
      <c r="F185" s="143"/>
      <c r="G185" s="143"/>
      <c r="H185" s="143"/>
      <c r="I185" s="143"/>
      <c r="J185" s="196"/>
      <c r="K185" s="143"/>
      <c r="L185" s="3"/>
    </row>
    <row r="186" spans="1:12" x14ac:dyDescent="0.2">
      <c r="A186" s="6"/>
      <c r="B186" s="143"/>
      <c r="C186" s="7"/>
      <c r="D186" s="143"/>
      <c r="E186" s="6"/>
      <c r="F186" s="143"/>
      <c r="G186" s="143"/>
      <c r="H186" s="143"/>
      <c r="I186" s="143"/>
      <c r="J186" s="196"/>
      <c r="K186" s="143"/>
      <c r="L186" s="3"/>
    </row>
    <row r="187" spans="1:12" x14ac:dyDescent="0.2">
      <c r="A187" s="6"/>
      <c r="B187" s="143"/>
      <c r="C187" s="7"/>
      <c r="D187" s="143"/>
      <c r="E187" s="6"/>
      <c r="F187" s="143"/>
      <c r="G187" s="143"/>
      <c r="H187" s="143"/>
      <c r="I187" s="143"/>
      <c r="J187" s="196"/>
      <c r="K187" s="143"/>
      <c r="L187" s="3"/>
    </row>
    <row r="188" spans="1:12" x14ac:dyDescent="0.2">
      <c r="A188" s="6"/>
      <c r="B188" s="143"/>
      <c r="C188" s="7"/>
      <c r="D188" s="143"/>
      <c r="E188" s="6"/>
      <c r="F188" s="143"/>
      <c r="G188" s="143"/>
      <c r="H188" s="143"/>
      <c r="I188" s="143"/>
      <c r="J188" s="196"/>
      <c r="K188" s="143"/>
      <c r="L188" s="3"/>
    </row>
    <row r="189" spans="1:12" x14ac:dyDescent="0.2">
      <c r="A189" s="6"/>
      <c r="B189" s="143"/>
      <c r="C189" s="7"/>
      <c r="D189" s="143"/>
      <c r="E189" s="6"/>
      <c r="F189" s="143"/>
      <c r="G189" s="143"/>
      <c r="H189" s="143"/>
      <c r="I189" s="143"/>
      <c r="J189" s="196"/>
      <c r="K189" s="143"/>
      <c r="L189" s="3"/>
    </row>
    <row r="190" spans="1:12" x14ac:dyDescent="0.2">
      <c r="A190" s="6"/>
      <c r="B190" s="143"/>
      <c r="C190" s="7"/>
      <c r="D190" s="143"/>
      <c r="E190" s="6"/>
      <c r="F190" s="143"/>
      <c r="G190" s="143"/>
      <c r="H190" s="143"/>
      <c r="I190" s="143"/>
      <c r="J190" s="196"/>
      <c r="K190" s="143"/>
      <c r="L190" s="3"/>
    </row>
    <row r="191" spans="1:12" x14ac:dyDescent="0.2">
      <c r="A191" s="6"/>
      <c r="B191" s="143"/>
      <c r="C191" s="7"/>
      <c r="D191" s="143"/>
      <c r="E191" s="6"/>
      <c r="F191" s="143"/>
      <c r="G191" s="143"/>
      <c r="H191" s="143"/>
      <c r="I191" s="143"/>
      <c r="J191" s="196"/>
      <c r="K191" s="143"/>
      <c r="L191" s="3"/>
    </row>
    <row r="192" spans="1:12" x14ac:dyDescent="0.2">
      <c r="A192" s="6"/>
      <c r="B192" s="143"/>
      <c r="C192" s="7"/>
      <c r="D192" s="143"/>
      <c r="E192" s="6"/>
      <c r="F192" s="143"/>
      <c r="G192" s="143"/>
      <c r="H192" s="143"/>
      <c r="I192" s="143"/>
      <c r="J192" s="196"/>
      <c r="K192" s="143"/>
      <c r="L192" s="3"/>
    </row>
    <row r="193" spans="1:12" x14ac:dyDescent="0.2">
      <c r="A193" s="6"/>
      <c r="B193" s="143"/>
      <c r="C193" s="7"/>
      <c r="D193" s="143"/>
      <c r="E193" s="6"/>
      <c r="F193" s="143"/>
      <c r="G193" s="143"/>
      <c r="H193" s="143"/>
      <c r="I193" s="143"/>
      <c r="J193" s="196"/>
      <c r="K193" s="143"/>
      <c r="L193" s="3"/>
    </row>
    <row r="194" spans="1:12" x14ac:dyDescent="0.2">
      <c r="A194" s="6"/>
      <c r="B194" s="143"/>
      <c r="C194" s="7"/>
      <c r="D194" s="143"/>
      <c r="E194" s="6"/>
      <c r="F194" s="143"/>
      <c r="G194" s="143"/>
      <c r="H194" s="143"/>
      <c r="I194" s="143"/>
      <c r="J194" s="196"/>
      <c r="K194" s="143"/>
      <c r="L194" s="3"/>
    </row>
    <row r="195" spans="1:12" x14ac:dyDescent="0.2">
      <c r="A195" s="6"/>
      <c r="B195" s="143"/>
      <c r="C195" s="7"/>
      <c r="D195" s="143"/>
      <c r="E195" s="6"/>
      <c r="F195" s="143"/>
      <c r="G195" s="143"/>
      <c r="H195" s="143"/>
      <c r="I195" s="143"/>
      <c r="J195" s="196"/>
      <c r="K195" s="143"/>
      <c r="L195" s="3"/>
    </row>
    <row r="196" spans="1:12" x14ac:dyDescent="0.2">
      <c r="A196" s="6"/>
      <c r="B196" s="143"/>
      <c r="C196" s="7"/>
      <c r="D196" s="143"/>
      <c r="E196" s="6"/>
      <c r="F196" s="143"/>
      <c r="G196" s="143"/>
      <c r="H196" s="143"/>
      <c r="I196" s="143"/>
      <c r="J196" s="196"/>
      <c r="K196" s="143"/>
      <c r="L196" s="3"/>
    </row>
    <row r="197" spans="1:12" x14ac:dyDescent="0.2">
      <c r="A197" s="6"/>
      <c r="B197" s="143"/>
      <c r="C197" s="7"/>
      <c r="D197" s="143"/>
      <c r="E197" s="6"/>
      <c r="F197" s="143"/>
      <c r="G197" s="143"/>
      <c r="H197" s="143"/>
      <c r="I197" s="143"/>
      <c r="J197" s="196"/>
      <c r="K197" s="143"/>
      <c r="L197" s="3"/>
    </row>
    <row r="198" spans="1:12" x14ac:dyDescent="0.2">
      <c r="A198" s="6"/>
      <c r="B198" s="143"/>
      <c r="C198" s="7"/>
      <c r="D198" s="143"/>
      <c r="E198" s="6"/>
      <c r="F198" s="143"/>
      <c r="G198" s="143"/>
      <c r="H198" s="143"/>
      <c r="I198" s="143"/>
      <c r="J198" s="196"/>
      <c r="K198" s="143"/>
      <c r="L198" s="3"/>
    </row>
    <row r="199" spans="1:12" x14ac:dyDescent="0.2">
      <c r="A199" s="6"/>
      <c r="B199" s="143"/>
      <c r="C199" s="7"/>
      <c r="D199" s="143"/>
      <c r="E199" s="6"/>
      <c r="F199" s="143"/>
      <c r="G199" s="143"/>
      <c r="H199" s="143"/>
      <c r="I199" s="143"/>
      <c r="J199" s="196"/>
      <c r="K199" s="143"/>
      <c r="L199" s="3"/>
    </row>
    <row r="200" spans="1:12" x14ac:dyDescent="0.2">
      <c r="A200" s="6"/>
      <c r="B200" s="143"/>
      <c r="C200" s="7"/>
      <c r="D200" s="143"/>
      <c r="E200" s="6"/>
      <c r="F200" s="143"/>
      <c r="G200" s="143"/>
      <c r="H200" s="143"/>
      <c r="I200" s="143"/>
      <c r="J200" s="196"/>
      <c r="K200" s="143"/>
      <c r="L200" s="3"/>
    </row>
    <row r="201" spans="1:12" x14ac:dyDescent="0.2">
      <c r="A201" s="6"/>
      <c r="B201" s="143"/>
      <c r="C201" s="7"/>
      <c r="D201" s="143"/>
      <c r="E201" s="6"/>
      <c r="F201" s="143"/>
      <c r="G201" s="143"/>
      <c r="H201" s="143"/>
      <c r="I201" s="143"/>
      <c r="J201" s="196"/>
      <c r="K201" s="143"/>
      <c r="L201" s="3"/>
    </row>
    <row r="202" spans="1:12" x14ac:dyDescent="0.2">
      <c r="A202" s="6"/>
      <c r="B202" s="143"/>
      <c r="C202" s="7"/>
      <c r="D202" s="143"/>
      <c r="E202" s="6"/>
      <c r="F202" s="143"/>
      <c r="G202" s="143"/>
      <c r="H202" s="143"/>
      <c r="I202" s="143"/>
      <c r="J202" s="196"/>
      <c r="K202" s="143"/>
      <c r="L202" s="3"/>
    </row>
    <row r="203" spans="1:12" x14ac:dyDescent="0.2">
      <c r="A203" s="6"/>
      <c r="B203" s="143"/>
      <c r="C203" s="7"/>
      <c r="D203" s="143"/>
      <c r="E203" s="6"/>
      <c r="F203" s="143"/>
      <c r="G203" s="143"/>
      <c r="H203" s="143"/>
      <c r="I203" s="143"/>
      <c r="J203" s="196"/>
      <c r="K203" s="143"/>
      <c r="L203" s="3"/>
    </row>
    <row r="204" spans="1:12" x14ac:dyDescent="0.2">
      <c r="A204" s="6"/>
      <c r="B204" s="143"/>
      <c r="C204" s="7"/>
      <c r="D204" s="143"/>
      <c r="E204" s="6"/>
      <c r="F204" s="143"/>
      <c r="G204" s="143"/>
      <c r="H204" s="143"/>
      <c r="I204" s="143"/>
      <c r="J204" s="196"/>
      <c r="K204" s="143"/>
      <c r="L204" s="3"/>
    </row>
    <row r="205" spans="1:12" x14ac:dyDescent="0.2">
      <c r="A205" s="6"/>
      <c r="B205" s="143"/>
      <c r="C205" s="7"/>
      <c r="D205" s="143"/>
      <c r="E205" s="6"/>
      <c r="F205" s="143"/>
      <c r="G205" s="143"/>
      <c r="H205" s="143"/>
      <c r="I205" s="143"/>
      <c r="J205" s="196"/>
      <c r="K205" s="143"/>
      <c r="L205" s="3"/>
    </row>
    <row r="206" spans="1:12" x14ac:dyDescent="0.2">
      <c r="A206" s="6"/>
      <c r="B206" s="143"/>
      <c r="C206" s="7"/>
      <c r="D206" s="143"/>
      <c r="E206" s="6"/>
      <c r="F206" s="143"/>
      <c r="G206" s="143"/>
      <c r="H206" s="143"/>
      <c r="I206" s="143"/>
      <c r="J206" s="196"/>
      <c r="K206" s="143"/>
      <c r="L206" s="3"/>
    </row>
    <row r="207" spans="1:12" x14ac:dyDescent="0.2">
      <c r="A207" s="6"/>
      <c r="B207" s="143"/>
      <c r="C207" s="7"/>
      <c r="D207" s="143"/>
      <c r="E207" s="6"/>
      <c r="F207" s="743"/>
      <c r="G207" s="743"/>
      <c r="H207" s="743"/>
      <c r="I207" s="743"/>
      <c r="J207" s="44"/>
      <c r="K207" s="143"/>
      <c r="L207" s="3"/>
    </row>
    <row r="208" spans="1:12" x14ac:dyDescent="0.2">
      <c r="A208" s="6"/>
      <c r="B208" s="143"/>
      <c r="C208" s="7"/>
      <c r="D208" s="143"/>
      <c r="E208" s="6"/>
      <c r="F208" s="743"/>
      <c r="G208" s="743"/>
      <c r="H208" s="743"/>
      <c r="I208" s="743"/>
      <c r="J208" s="44"/>
      <c r="K208" s="143"/>
      <c r="L208" s="3"/>
    </row>
    <row r="209" spans="1:12" x14ac:dyDescent="0.2">
      <c r="A209" s="6"/>
      <c r="B209" s="143"/>
      <c r="C209" s="7"/>
      <c r="D209" s="143"/>
      <c r="E209" s="6"/>
      <c r="F209" s="743"/>
      <c r="G209" s="743"/>
      <c r="H209" s="743"/>
      <c r="I209" s="743"/>
      <c r="J209" s="44"/>
      <c r="K209" s="143"/>
      <c r="L209" s="3"/>
    </row>
    <row r="210" spans="1:12" x14ac:dyDescent="0.2">
      <c r="A210" s="6"/>
      <c r="B210" s="143"/>
      <c r="C210" s="7"/>
      <c r="D210" s="143"/>
      <c r="E210" s="7"/>
      <c r="F210" s="743"/>
      <c r="G210" s="743"/>
      <c r="H210" s="743"/>
      <c r="I210" s="743"/>
      <c r="J210" s="44"/>
      <c r="K210" s="143"/>
      <c r="L210" s="3"/>
    </row>
    <row r="211" spans="1:12" x14ac:dyDescent="0.2">
      <c r="A211" s="6"/>
      <c r="B211" s="743"/>
      <c r="C211" s="7"/>
      <c r="D211" s="143"/>
      <c r="E211" s="7"/>
      <c r="F211" s="743"/>
      <c r="G211" s="743"/>
      <c r="H211" s="743"/>
      <c r="I211" s="743"/>
      <c r="J211" s="44"/>
      <c r="K211" s="143"/>
      <c r="L211" s="3"/>
    </row>
    <row r="212" spans="1:12" x14ac:dyDescent="0.2">
      <c r="A212" s="41"/>
      <c r="B212" s="743"/>
      <c r="C212" s="7"/>
      <c r="D212" s="143"/>
      <c r="E212" s="906"/>
      <c r="F212" s="743"/>
      <c r="G212" s="743"/>
      <c r="H212" s="743"/>
      <c r="I212" s="743"/>
      <c r="J212" s="44"/>
      <c r="K212" s="7"/>
    </row>
    <row r="213" spans="1:12" x14ac:dyDescent="0.2">
      <c r="A213" s="6"/>
      <c r="B213" s="743"/>
      <c r="C213" s="7"/>
      <c r="D213" s="143"/>
      <c r="E213" s="906"/>
      <c r="F213" s="743"/>
      <c r="G213" s="743"/>
      <c r="H213" s="743"/>
      <c r="I213" s="743"/>
      <c r="J213" s="44"/>
      <c r="K213" s="143"/>
      <c r="L213" s="3"/>
    </row>
    <row r="214" spans="1:12" x14ac:dyDescent="0.2">
      <c r="A214" s="6"/>
      <c r="B214" s="742"/>
      <c r="C214" s="7"/>
      <c r="D214" s="143"/>
      <c r="E214" s="907"/>
      <c r="F214" s="44"/>
      <c r="G214" s="44"/>
      <c r="H214" s="743"/>
      <c r="I214" s="743"/>
      <c r="J214" s="44"/>
      <c r="K214" s="143"/>
      <c r="L214" s="3"/>
    </row>
    <row r="215" spans="1:12" x14ac:dyDescent="0.2">
      <c r="A215" s="6"/>
      <c r="B215" s="143"/>
      <c r="C215" s="7"/>
      <c r="D215" s="143"/>
      <c r="E215" s="907"/>
      <c r="F215" s="44"/>
      <c r="G215" s="44"/>
      <c r="H215" s="49"/>
      <c r="I215" s="49"/>
      <c r="J215" s="45"/>
      <c r="K215" s="143"/>
      <c r="L215" s="3"/>
    </row>
    <row r="216" spans="1:12" x14ac:dyDescent="0.2">
      <c r="A216" s="6"/>
      <c r="B216" s="49"/>
      <c r="C216" s="7"/>
      <c r="D216" s="49"/>
      <c r="E216" s="7"/>
      <c r="F216" s="7"/>
      <c r="G216" s="908"/>
      <c r="H216" s="49"/>
      <c r="I216" s="49"/>
      <c r="J216" s="49"/>
      <c r="K216" s="143"/>
      <c r="L216" s="3"/>
    </row>
    <row r="217" spans="1:12" x14ac:dyDescent="0.2">
      <c r="A217" s="6"/>
      <c r="B217" s="49"/>
      <c r="C217" s="7"/>
      <c r="D217" s="49"/>
      <c r="E217" s="7"/>
      <c r="F217" s="7"/>
      <c r="G217" s="908"/>
      <c r="H217" s="49"/>
      <c r="I217" s="49"/>
      <c r="J217" s="49"/>
      <c r="K217" s="143"/>
      <c r="L217" s="3"/>
    </row>
    <row r="218" spans="1:12" x14ac:dyDescent="0.2">
      <c r="A218" s="6"/>
      <c r="B218" s="49"/>
      <c r="C218" s="7"/>
      <c r="D218" s="49"/>
      <c r="E218" s="7"/>
      <c r="F218" s="7"/>
      <c r="G218" s="908"/>
      <c r="H218" s="49"/>
      <c r="I218" s="49"/>
      <c r="J218" s="49"/>
      <c r="K218" s="143"/>
      <c r="L218" s="3"/>
    </row>
    <row r="219" spans="1:12" x14ac:dyDescent="0.2">
      <c r="A219" s="6"/>
      <c r="B219" s="49"/>
      <c r="C219" s="7"/>
      <c r="D219" s="49"/>
      <c r="E219" s="7"/>
      <c r="F219" s="7"/>
      <c r="G219" s="908"/>
      <c r="H219" s="49"/>
      <c r="I219" s="49"/>
      <c r="J219" s="49"/>
      <c r="K219" s="143"/>
      <c r="L219" s="3"/>
    </row>
    <row r="220" spans="1:12" x14ac:dyDescent="0.2">
      <c r="A220" s="6"/>
      <c r="B220" s="49"/>
      <c r="C220" s="7"/>
      <c r="D220" s="49"/>
      <c r="E220" s="7"/>
      <c r="F220" s="7"/>
      <c r="G220" s="908"/>
      <c r="H220" s="49"/>
      <c r="I220" s="49"/>
      <c r="J220" s="49"/>
      <c r="K220" s="143"/>
      <c r="L220" s="3"/>
    </row>
    <row r="221" spans="1:12" x14ac:dyDescent="0.2">
      <c r="A221" s="6"/>
      <c r="B221" s="49"/>
      <c r="C221" s="7"/>
      <c r="D221" s="49"/>
      <c r="E221" s="7"/>
      <c r="F221" s="7"/>
      <c r="G221" s="908"/>
      <c r="H221" s="49"/>
      <c r="I221" s="49"/>
      <c r="J221" s="49"/>
      <c r="K221" s="143"/>
      <c r="L221" s="3"/>
    </row>
    <row r="222" spans="1:12" x14ac:dyDescent="0.2">
      <c r="A222" s="6"/>
      <c r="B222" s="49"/>
      <c r="C222" s="7"/>
      <c r="D222" s="49"/>
      <c r="E222" s="7"/>
      <c r="F222" s="7"/>
      <c r="G222" s="908"/>
      <c r="H222" s="49"/>
      <c r="I222" s="49"/>
      <c r="J222" s="49"/>
      <c r="K222" s="143"/>
      <c r="L222" s="3"/>
    </row>
    <row r="223" spans="1:12" s="255" customFormat="1" x14ac:dyDescent="0.25">
      <c r="A223" s="6"/>
      <c r="B223" s="49"/>
      <c r="C223" s="197"/>
      <c r="D223" s="49"/>
      <c r="E223" s="908"/>
      <c r="F223" s="197"/>
      <c r="G223" s="196"/>
      <c r="H223" s="197"/>
      <c r="I223" s="908"/>
      <c r="J223" s="49"/>
      <c r="K223" s="196"/>
      <c r="L223" s="242"/>
    </row>
    <row r="224" spans="1:12" s="255" customFormat="1" x14ac:dyDescent="0.25">
      <c r="A224" s="6"/>
      <c r="B224" s="49"/>
      <c r="C224" s="197"/>
      <c r="D224" s="49"/>
      <c r="E224" s="909"/>
      <c r="F224" s="197"/>
      <c r="G224" s="908"/>
      <c r="H224" s="197"/>
      <c r="I224" s="49"/>
      <c r="J224" s="49"/>
      <c r="K224" s="196"/>
      <c r="L224" s="242"/>
    </row>
    <row r="225" spans="1:12" s="255" customFormat="1" x14ac:dyDescent="0.25">
      <c r="A225" s="6"/>
      <c r="B225" s="49"/>
      <c r="C225" s="197"/>
      <c r="D225" s="49"/>
      <c r="E225" s="909"/>
      <c r="F225" s="197"/>
      <c r="G225" s="908"/>
      <c r="H225" s="197"/>
      <c r="I225" s="49"/>
      <c r="J225" s="49"/>
      <c r="K225" s="196"/>
      <c r="L225" s="242"/>
    </row>
    <row r="226" spans="1:12" x14ac:dyDescent="0.2">
      <c r="A226" s="6"/>
      <c r="B226" s="143"/>
      <c r="C226" s="7"/>
      <c r="D226" s="143"/>
      <c r="E226" s="6"/>
      <c r="F226" s="143"/>
      <c r="G226" s="143"/>
      <c r="H226" s="143"/>
      <c r="I226" s="143"/>
      <c r="J226" s="196"/>
      <c r="K226" s="143"/>
      <c r="L226" s="3"/>
    </row>
    <row r="227" spans="1:12" x14ac:dyDescent="0.2">
      <c r="A227" s="6"/>
      <c r="B227" s="143"/>
      <c r="C227" s="7"/>
      <c r="D227" s="143"/>
      <c r="E227" s="6"/>
      <c r="F227" s="143"/>
      <c r="G227" s="143"/>
      <c r="H227" s="143"/>
      <c r="I227" s="143"/>
      <c r="J227" s="196"/>
      <c r="K227" s="143"/>
      <c r="L227" s="3"/>
    </row>
    <row r="228" spans="1:12" x14ac:dyDescent="0.2">
      <c r="A228" s="6"/>
      <c r="B228" s="143"/>
      <c r="C228" s="7"/>
      <c r="D228" s="143"/>
      <c r="E228" s="6"/>
      <c r="F228" s="143"/>
      <c r="G228" s="143"/>
      <c r="H228" s="143"/>
      <c r="I228" s="143"/>
      <c r="J228" s="196"/>
      <c r="K228" s="143"/>
      <c r="L228" s="3"/>
    </row>
    <row r="229" spans="1:12" x14ac:dyDescent="0.2">
      <c r="A229" s="6"/>
      <c r="B229" s="143"/>
      <c r="C229" s="7"/>
      <c r="D229" s="143"/>
      <c r="E229" s="6"/>
      <c r="F229" s="143"/>
      <c r="G229" s="143"/>
      <c r="H229" s="143"/>
      <c r="I229" s="143"/>
      <c r="J229" s="196"/>
      <c r="K229" s="143"/>
      <c r="L229" s="3"/>
    </row>
    <row r="230" spans="1:12" x14ac:dyDescent="0.2">
      <c r="A230" s="6"/>
      <c r="B230" s="143"/>
      <c r="C230" s="7"/>
      <c r="D230" s="143"/>
      <c r="E230" s="6"/>
      <c r="F230" s="143"/>
      <c r="G230" s="143"/>
      <c r="H230" s="143"/>
      <c r="I230" s="143"/>
      <c r="J230" s="196"/>
      <c r="K230" s="143"/>
      <c r="L230" s="3"/>
    </row>
    <row r="231" spans="1:12" x14ac:dyDescent="0.2">
      <c r="A231" s="6"/>
      <c r="B231" s="143"/>
      <c r="C231" s="7"/>
      <c r="D231" s="143"/>
      <c r="E231" s="6"/>
      <c r="F231" s="143"/>
      <c r="G231" s="143"/>
      <c r="H231" s="143"/>
      <c r="I231" s="143"/>
      <c r="J231" s="196"/>
      <c r="K231" s="143"/>
      <c r="L231" s="3"/>
    </row>
    <row r="232" spans="1:12" x14ac:dyDescent="0.2">
      <c r="A232" s="6"/>
      <c r="B232" s="143"/>
      <c r="C232" s="7"/>
      <c r="D232" s="143"/>
      <c r="E232" s="6"/>
      <c r="F232" s="143"/>
      <c r="G232" s="143"/>
      <c r="H232" s="143"/>
      <c r="I232" s="143"/>
      <c r="J232" s="196"/>
      <c r="K232" s="143"/>
      <c r="L232" s="3"/>
    </row>
    <row r="233" spans="1:12" x14ac:dyDescent="0.2">
      <c r="A233" s="6"/>
      <c r="B233" s="143"/>
      <c r="C233" s="7"/>
      <c r="D233" s="143"/>
      <c r="E233" s="6"/>
      <c r="F233" s="143"/>
      <c r="G233" s="143"/>
      <c r="H233" s="143"/>
      <c r="I233" s="143"/>
      <c r="J233" s="196"/>
      <c r="K233" s="143"/>
      <c r="L233" s="3"/>
    </row>
    <row r="234" spans="1:12" x14ac:dyDescent="0.2">
      <c r="A234" s="6"/>
      <c r="B234" s="143"/>
      <c r="C234" s="7"/>
      <c r="D234" s="143"/>
      <c r="E234" s="6"/>
      <c r="F234" s="143"/>
      <c r="G234" s="143"/>
      <c r="H234" s="143"/>
      <c r="I234" s="143"/>
      <c r="J234" s="196"/>
      <c r="K234" s="143"/>
      <c r="L234" s="3"/>
    </row>
    <row r="235" spans="1:12" x14ac:dyDescent="0.2">
      <c r="A235" s="6"/>
      <c r="B235" s="143"/>
      <c r="C235" s="7"/>
      <c r="D235" s="143"/>
      <c r="E235" s="6"/>
      <c r="F235" s="143"/>
      <c r="G235" s="143"/>
      <c r="H235" s="143"/>
      <c r="I235" s="143"/>
      <c r="J235" s="196"/>
      <c r="K235" s="143"/>
      <c r="L235" s="3"/>
    </row>
    <row r="236" spans="1:12" x14ac:dyDescent="0.2">
      <c r="A236" s="6"/>
      <c r="B236" s="143"/>
      <c r="C236" s="7"/>
      <c r="D236" s="143"/>
      <c r="E236" s="6"/>
      <c r="F236" s="196"/>
      <c r="G236" s="196"/>
      <c r="H236" s="49"/>
      <c r="I236" s="49"/>
      <c r="J236" s="45"/>
      <c r="K236" s="143"/>
      <c r="L236" s="3"/>
    </row>
    <row r="237" spans="1:12" x14ac:dyDescent="0.2">
      <c r="A237" s="6"/>
      <c r="B237" s="143"/>
      <c r="C237" s="7"/>
      <c r="D237" s="143"/>
      <c r="E237" s="6"/>
      <c r="F237" s="196"/>
      <c r="G237" s="196"/>
      <c r="H237" s="909"/>
      <c r="I237" s="909"/>
      <c r="J237" s="45"/>
      <c r="K237" s="143"/>
      <c r="L237" s="3"/>
    </row>
    <row r="238" spans="1:12" x14ac:dyDescent="0.2">
      <c r="A238" s="6"/>
      <c r="B238" s="25"/>
      <c r="C238" s="155"/>
      <c r="D238" s="25"/>
      <c r="E238" s="910"/>
      <c r="F238" s="7"/>
      <c r="G238" s="911"/>
      <c r="H238" s="909"/>
      <c r="I238" s="912"/>
      <c r="J238" s="49"/>
      <c r="K238" s="143"/>
      <c r="L238" s="3"/>
    </row>
    <row r="239" spans="1:12" x14ac:dyDescent="0.2">
      <c r="A239" s="6"/>
      <c r="B239" s="143"/>
      <c r="C239" s="7"/>
      <c r="D239" s="143"/>
      <c r="E239" s="6"/>
      <c r="F239" s="143"/>
      <c r="G239" s="143"/>
      <c r="H239" s="143"/>
      <c r="I239" s="143"/>
      <c r="J239" s="196"/>
      <c r="K239" s="143"/>
      <c r="L239" s="3"/>
    </row>
    <row r="240" spans="1:12" x14ac:dyDescent="0.2">
      <c r="A240" s="6"/>
      <c r="B240" s="143"/>
      <c r="C240" s="7"/>
      <c r="D240" s="7"/>
      <c r="E240" s="8"/>
      <c r="F240" s="143"/>
      <c r="G240" s="143"/>
      <c r="H240" s="143"/>
      <c r="I240" s="143"/>
      <c r="J240" s="196"/>
      <c r="K240" s="143"/>
      <c r="L240" s="3"/>
    </row>
    <row r="241" spans="1:12" x14ac:dyDescent="0.2">
      <c r="A241" s="6"/>
      <c r="B241" s="143"/>
      <c r="C241" s="143"/>
      <c r="D241" s="143"/>
      <c r="E241" s="6"/>
      <c r="F241" s="143"/>
      <c r="G241" s="143"/>
      <c r="H241" s="143"/>
      <c r="I241" s="143"/>
      <c r="J241" s="196"/>
      <c r="K241" s="7"/>
      <c r="L241" s="3"/>
    </row>
    <row r="242" spans="1:12" x14ac:dyDescent="0.2">
      <c r="A242" s="6"/>
      <c r="B242" s="143"/>
      <c r="C242" s="143"/>
      <c r="D242" s="143"/>
      <c r="E242" s="913"/>
      <c r="F242" s="143"/>
      <c r="G242" s="143"/>
      <c r="H242" s="143"/>
      <c r="I242" s="143"/>
      <c r="J242" s="196"/>
      <c r="K242" s="7"/>
      <c r="L242" s="3"/>
    </row>
    <row r="243" spans="1:12" x14ac:dyDescent="0.2">
      <c r="A243" s="6"/>
      <c r="B243" s="143"/>
      <c r="C243" s="143"/>
      <c r="D243" s="143"/>
      <c r="E243" s="914"/>
      <c r="F243" s="143"/>
      <c r="G243" s="143"/>
      <c r="H243" s="143"/>
      <c r="I243" s="143"/>
      <c r="J243" s="196"/>
      <c r="K243" s="7"/>
      <c r="L243" s="3"/>
    </row>
    <row r="244" spans="1:12" x14ac:dyDescent="0.2">
      <c r="A244" s="6"/>
      <c r="B244" s="143"/>
      <c r="C244" s="143"/>
      <c r="D244" s="143"/>
      <c r="E244" s="913"/>
      <c r="F244" s="143"/>
      <c r="G244" s="143"/>
      <c r="H244" s="143"/>
      <c r="I244" s="143"/>
      <c r="J244" s="196"/>
      <c r="K244" s="7"/>
      <c r="L244" s="3"/>
    </row>
    <row r="245" spans="1:12" x14ac:dyDescent="0.2">
      <c r="A245" s="6"/>
      <c r="B245" s="143"/>
      <c r="C245" s="143"/>
      <c r="D245" s="143"/>
      <c r="E245" s="913"/>
      <c r="F245" s="143"/>
      <c r="G245" s="143"/>
      <c r="H245" s="143"/>
      <c r="I245" s="143"/>
      <c r="J245" s="196"/>
      <c r="K245" s="7"/>
      <c r="L245" s="3"/>
    </row>
    <row r="246" spans="1:12" x14ac:dyDescent="0.2">
      <c r="A246" s="6"/>
      <c r="B246" s="143"/>
      <c r="C246" s="143"/>
      <c r="D246" s="143"/>
      <c r="E246" s="913"/>
      <c r="F246" s="143"/>
      <c r="G246" s="143"/>
      <c r="H246" s="143"/>
      <c r="I246" s="143"/>
      <c r="J246" s="196"/>
      <c r="K246" s="7"/>
      <c r="L246" s="3"/>
    </row>
    <row r="247" spans="1:12" x14ac:dyDescent="0.2">
      <c r="A247" s="6"/>
      <c r="B247" s="143"/>
      <c r="C247" s="143"/>
      <c r="D247" s="143"/>
      <c r="E247" s="913"/>
      <c r="F247" s="143"/>
      <c r="G247" s="143"/>
      <c r="H247" s="143"/>
      <c r="I247" s="143"/>
      <c r="J247" s="196"/>
      <c r="K247" s="7"/>
      <c r="L247" s="3"/>
    </row>
    <row r="248" spans="1:12" x14ac:dyDescent="0.2">
      <c r="A248" s="6"/>
      <c r="B248" s="143"/>
      <c r="C248" s="143"/>
      <c r="D248" s="143"/>
      <c r="E248" s="913"/>
      <c r="F248" s="143"/>
      <c r="G248" s="143"/>
      <c r="H248" s="143"/>
      <c r="I248" s="143"/>
      <c r="J248" s="196"/>
      <c r="K248" s="7"/>
      <c r="L248" s="3"/>
    </row>
    <row r="249" spans="1:12" x14ac:dyDescent="0.2">
      <c r="A249" s="6"/>
      <c r="B249" s="143"/>
      <c r="C249" s="143"/>
      <c r="D249" s="143"/>
      <c r="E249" s="913"/>
      <c r="F249" s="143"/>
      <c r="G249" s="143"/>
      <c r="H249" s="143"/>
      <c r="I249" s="143"/>
      <c r="J249" s="196"/>
      <c r="K249" s="7"/>
      <c r="L249" s="3"/>
    </row>
    <row r="250" spans="1:12" x14ac:dyDescent="0.2">
      <c r="A250" s="6"/>
      <c r="B250" s="143"/>
      <c r="C250" s="143"/>
      <c r="D250" s="143"/>
      <c r="E250" s="913"/>
      <c r="F250" s="143"/>
      <c r="G250" s="143"/>
      <c r="H250" s="143"/>
      <c r="I250" s="143"/>
      <c r="J250" s="196"/>
      <c r="K250" s="7"/>
      <c r="L250" s="3"/>
    </row>
    <row r="251" spans="1:12" x14ac:dyDescent="0.2">
      <c r="A251" s="6"/>
      <c r="B251" s="143"/>
      <c r="C251" s="143"/>
      <c r="D251" s="143"/>
      <c r="E251" s="913"/>
      <c r="F251" s="143"/>
      <c r="G251" s="143"/>
      <c r="H251" s="143"/>
      <c r="I251" s="143"/>
      <c r="J251" s="196"/>
      <c r="K251" s="7"/>
      <c r="L251" s="3"/>
    </row>
    <row r="252" spans="1:12" x14ac:dyDescent="0.2">
      <c r="A252" s="6"/>
      <c r="B252" s="143"/>
      <c r="C252" s="143"/>
      <c r="D252" s="143"/>
      <c r="E252" s="914"/>
      <c r="F252" s="143"/>
      <c r="G252" s="143"/>
      <c r="H252" s="143"/>
      <c r="I252" s="143"/>
      <c r="J252" s="196"/>
      <c r="K252" s="7"/>
      <c r="L252" s="3"/>
    </row>
    <row r="253" spans="1:12" x14ac:dyDescent="0.2">
      <c r="A253" s="6"/>
      <c r="B253" s="143"/>
      <c r="C253" s="143"/>
      <c r="D253" s="143"/>
      <c r="E253" s="914"/>
      <c r="F253" s="143"/>
      <c r="G253" s="143"/>
      <c r="H253" s="143"/>
      <c r="I253" s="143"/>
      <c r="J253" s="196"/>
      <c r="K253" s="7"/>
      <c r="L253" s="3"/>
    </row>
    <row r="254" spans="1:12" x14ac:dyDescent="0.2">
      <c r="A254" s="6"/>
      <c r="B254" s="743"/>
      <c r="C254" s="143"/>
      <c r="D254" s="7"/>
      <c r="E254" s="915"/>
      <c r="F254" s="743"/>
      <c r="G254" s="743"/>
      <c r="H254" s="743"/>
      <c r="I254" s="743"/>
      <c r="J254" s="44"/>
      <c r="K254" s="7"/>
      <c r="L254" s="3"/>
    </row>
    <row r="255" spans="1:12" x14ac:dyDescent="0.2">
      <c r="A255" s="6"/>
      <c r="B255" s="143"/>
      <c r="C255" s="7"/>
      <c r="D255" s="143"/>
      <c r="E255" s="6"/>
      <c r="F255" s="143"/>
      <c r="G255" s="143"/>
      <c r="H255" s="143"/>
      <c r="I255" s="143"/>
      <c r="J255" s="196"/>
      <c r="K255" s="143"/>
      <c r="L255" s="3"/>
    </row>
    <row r="256" spans="1:12" x14ac:dyDescent="0.2">
      <c r="A256" s="6"/>
      <c r="B256" s="143"/>
      <c r="C256" s="7"/>
      <c r="D256" s="143"/>
      <c r="E256" s="7"/>
      <c r="F256" s="143"/>
      <c r="G256" s="143"/>
      <c r="H256" s="143"/>
      <c r="I256" s="143"/>
      <c r="J256" s="196"/>
      <c r="K256" s="143"/>
      <c r="L256" s="3"/>
    </row>
    <row r="257" spans="1:12" ht="15.75" x14ac:dyDescent="0.25">
      <c r="A257" s="10"/>
      <c r="B257" s="9"/>
      <c r="C257" s="916"/>
      <c r="D257" s="916"/>
      <c r="E257" s="917"/>
      <c r="F257" s="9"/>
      <c r="G257" s="9"/>
      <c r="H257" s="9"/>
      <c r="I257" s="9"/>
      <c r="J257" s="918"/>
      <c r="K257" s="143"/>
      <c r="L257" s="3"/>
    </row>
    <row r="258" spans="1:12" x14ac:dyDescent="0.2">
      <c r="A258" s="8"/>
      <c r="B258" s="7"/>
      <c r="C258" s="7"/>
      <c r="D258" s="7"/>
      <c r="E258" s="8"/>
      <c r="F258" s="7"/>
      <c r="G258" s="7"/>
      <c r="H258" s="7"/>
      <c r="I258" s="7"/>
      <c r="J258" s="718"/>
      <c r="K258" s="7"/>
    </row>
    <row r="259" spans="1:12" x14ac:dyDescent="0.2">
      <c r="A259" s="8"/>
      <c r="B259" s="7"/>
      <c r="C259" s="7"/>
      <c r="D259" s="7"/>
      <c r="E259" s="8"/>
      <c r="F259" s="7"/>
      <c r="G259" s="7"/>
      <c r="H259" s="7"/>
      <c r="I259" s="7"/>
      <c r="J259" s="718"/>
      <c r="K259" s="7"/>
    </row>
    <row r="260" spans="1:12" x14ac:dyDescent="0.2">
      <c r="A260" s="8"/>
      <c r="B260" s="7"/>
      <c r="C260" s="7"/>
      <c r="D260" s="7"/>
      <c r="E260" s="8"/>
      <c r="F260" s="7"/>
      <c r="G260" s="7"/>
      <c r="H260" s="7"/>
      <c r="I260" s="7"/>
      <c r="J260" s="718"/>
      <c r="K260" s="7"/>
    </row>
    <row r="261" spans="1:12" x14ac:dyDescent="0.2">
      <c r="H261" s="1"/>
      <c r="I261" s="1"/>
      <c r="J261" s="161"/>
    </row>
    <row r="262" spans="1:12" x14ac:dyDescent="0.2">
      <c r="H262" s="1"/>
      <c r="I262" s="1"/>
      <c r="J262" s="161"/>
    </row>
    <row r="263" spans="1:12" x14ac:dyDescent="0.2">
      <c r="H263" s="1"/>
      <c r="I263" s="1"/>
      <c r="J263" s="161"/>
    </row>
    <row r="264" spans="1:12" x14ac:dyDescent="0.2">
      <c r="E264" s="1"/>
      <c r="H264" s="1"/>
      <c r="I264" s="1"/>
      <c r="J264" s="161"/>
    </row>
    <row r="265" spans="1:12" x14ac:dyDescent="0.2">
      <c r="E265" s="1"/>
      <c r="H265" s="1"/>
      <c r="I265" s="1"/>
      <c r="J265" s="161"/>
    </row>
    <row r="266" spans="1:12" x14ac:dyDescent="0.2">
      <c r="E266" s="1"/>
      <c r="H266" s="1"/>
      <c r="I266" s="1"/>
      <c r="J266" s="161"/>
    </row>
    <row r="267" spans="1:12" x14ac:dyDescent="0.2">
      <c r="E267" s="1"/>
      <c r="H267" s="1"/>
      <c r="I267" s="1"/>
      <c r="J267" s="161"/>
    </row>
    <row r="268" spans="1:12" x14ac:dyDescent="0.2">
      <c r="E268" s="1"/>
      <c r="H268" s="1"/>
      <c r="I268" s="1"/>
      <c r="J268" s="161"/>
    </row>
    <row r="269" spans="1:12" x14ac:dyDescent="0.2">
      <c r="E269" s="1"/>
      <c r="H269" s="1"/>
      <c r="I269" s="1"/>
      <c r="J269" s="161"/>
    </row>
    <row r="270" spans="1:12" x14ac:dyDescent="0.2">
      <c r="E270" s="1"/>
      <c r="H270" s="1"/>
      <c r="I270" s="1"/>
      <c r="J270" s="161"/>
    </row>
    <row r="271" spans="1:12" x14ac:dyDescent="0.2">
      <c r="E271" s="1"/>
      <c r="H271" s="1"/>
      <c r="I271" s="1"/>
      <c r="J271" s="161"/>
    </row>
    <row r="272" spans="1:12" x14ac:dyDescent="0.2">
      <c r="E272" s="1"/>
      <c r="H272" s="1"/>
      <c r="I272" s="1"/>
      <c r="J272" s="161"/>
    </row>
    <row r="273" spans="10:10" s="1" customFormat="1" x14ac:dyDescent="0.2">
      <c r="J273" s="161"/>
    </row>
    <row r="274" spans="10:10" s="1" customFormat="1" x14ac:dyDescent="0.2">
      <c r="J274" s="161"/>
    </row>
    <row r="275" spans="10:10" s="1" customFormat="1" x14ac:dyDescent="0.2">
      <c r="J275" s="161"/>
    </row>
    <row r="276" spans="10:10" s="1" customFormat="1" x14ac:dyDescent="0.2">
      <c r="J276" s="161"/>
    </row>
    <row r="277" spans="10:10" s="1" customFormat="1" x14ac:dyDescent="0.2">
      <c r="J277" s="161"/>
    </row>
    <row r="278" spans="10:10" s="1" customFormat="1" x14ac:dyDescent="0.2">
      <c r="J278" s="161"/>
    </row>
    <row r="279" spans="10:10" s="1" customFormat="1" x14ac:dyDescent="0.2">
      <c r="J279" s="161"/>
    </row>
    <row r="280" spans="10:10" s="1" customFormat="1" x14ac:dyDescent="0.2">
      <c r="J280" s="161"/>
    </row>
    <row r="281" spans="10:10" s="1" customFormat="1" x14ac:dyDescent="0.2">
      <c r="J281" s="161"/>
    </row>
    <row r="282" spans="10:10" s="1" customFormat="1" x14ac:dyDescent="0.2">
      <c r="J282" s="161"/>
    </row>
    <row r="283" spans="10:10" s="1" customFormat="1" x14ac:dyDescent="0.2">
      <c r="J283" s="161"/>
    </row>
    <row r="284" spans="10:10" s="1" customFormat="1" x14ac:dyDescent="0.2">
      <c r="J284" s="161"/>
    </row>
    <row r="285" spans="10:10" s="1" customFormat="1" x14ac:dyDescent="0.2">
      <c r="J285" s="161"/>
    </row>
    <row r="286" spans="10:10" s="1" customFormat="1" x14ac:dyDescent="0.2">
      <c r="J286" s="161"/>
    </row>
    <row r="287" spans="10:10" s="1" customFormat="1" x14ac:dyDescent="0.2">
      <c r="J287" s="161"/>
    </row>
    <row r="288" spans="10:10" s="1" customFormat="1" x14ac:dyDescent="0.2">
      <c r="J288" s="161"/>
    </row>
    <row r="289" spans="10:10" s="1" customFormat="1" x14ac:dyDescent="0.2">
      <c r="J289" s="161"/>
    </row>
    <row r="290" spans="10:10" s="1" customFormat="1" x14ac:dyDescent="0.2">
      <c r="J290" s="161"/>
    </row>
    <row r="291" spans="10:10" s="1" customFormat="1" x14ac:dyDescent="0.2">
      <c r="J291" s="161"/>
    </row>
    <row r="292" spans="10:10" s="1" customFormat="1" x14ac:dyDescent="0.2">
      <c r="J292" s="161"/>
    </row>
    <row r="293" spans="10:10" s="1" customFormat="1" x14ac:dyDescent="0.2">
      <c r="J293" s="161"/>
    </row>
    <row r="294" spans="10:10" s="1" customFormat="1" x14ac:dyDescent="0.2">
      <c r="J294" s="161"/>
    </row>
    <row r="295" spans="10:10" s="1" customFormat="1" x14ac:dyDescent="0.2">
      <c r="J295" s="161"/>
    </row>
    <row r="296" spans="10:10" s="1" customFormat="1" x14ac:dyDescent="0.2">
      <c r="J296" s="161"/>
    </row>
    <row r="297" spans="10:10" s="1" customFormat="1" x14ac:dyDescent="0.2">
      <c r="J297" s="161"/>
    </row>
    <row r="298" spans="10:10" s="1" customFormat="1" x14ac:dyDescent="0.2">
      <c r="J298" s="161"/>
    </row>
    <row r="299" spans="10:10" s="1" customFormat="1" x14ac:dyDescent="0.2">
      <c r="J299" s="161"/>
    </row>
    <row r="300" spans="10:10" s="1" customFormat="1" x14ac:dyDescent="0.2">
      <c r="J300" s="161"/>
    </row>
    <row r="301" spans="10:10" s="1" customFormat="1" x14ac:dyDescent="0.2">
      <c r="J301" s="161"/>
    </row>
    <row r="302" spans="10:10" s="1" customFormat="1" x14ac:dyDescent="0.2">
      <c r="J302" s="161"/>
    </row>
    <row r="303" spans="10:10" s="1" customFormat="1" x14ac:dyDescent="0.2">
      <c r="J303" s="161"/>
    </row>
    <row r="304" spans="10:10" s="1" customFormat="1" x14ac:dyDescent="0.2">
      <c r="J304" s="161"/>
    </row>
    <row r="305" spans="10:10" s="1" customFormat="1" x14ac:dyDescent="0.2">
      <c r="J305" s="161"/>
    </row>
    <row r="306" spans="10:10" s="1" customFormat="1" x14ac:dyDescent="0.2">
      <c r="J306" s="161"/>
    </row>
    <row r="307" spans="10:10" s="1" customFormat="1" x14ac:dyDescent="0.2">
      <c r="J307" s="161"/>
    </row>
    <row r="308" spans="10:10" s="1" customFormat="1" x14ac:dyDescent="0.2">
      <c r="J308" s="161"/>
    </row>
    <row r="309" spans="10:10" s="1" customFormat="1" x14ac:dyDescent="0.2">
      <c r="J309" s="161"/>
    </row>
    <row r="310" spans="10:10" s="1" customFormat="1" x14ac:dyDescent="0.2">
      <c r="J310" s="161"/>
    </row>
    <row r="311" spans="10:10" s="1" customFormat="1" x14ac:dyDescent="0.2">
      <c r="J311" s="161"/>
    </row>
    <row r="312" spans="10:10" s="1" customFormat="1" x14ac:dyDescent="0.2">
      <c r="J312" s="161"/>
    </row>
    <row r="313" spans="10:10" s="1" customFormat="1" x14ac:dyDescent="0.2">
      <c r="J313" s="161"/>
    </row>
    <row r="314" spans="10:10" s="1" customFormat="1" x14ac:dyDescent="0.2">
      <c r="J314" s="161"/>
    </row>
    <row r="315" spans="10:10" s="1" customFormat="1" x14ac:dyDescent="0.2">
      <c r="J315" s="161"/>
    </row>
    <row r="316" spans="10:10" s="1" customFormat="1" x14ac:dyDescent="0.2">
      <c r="J316" s="161"/>
    </row>
    <row r="317" spans="10:10" s="1" customFormat="1" x14ac:dyDescent="0.2">
      <c r="J317" s="161"/>
    </row>
    <row r="318" spans="10:10" s="1" customFormat="1" x14ac:dyDescent="0.2">
      <c r="J318" s="161"/>
    </row>
    <row r="319" spans="10:10" s="1" customFormat="1" x14ac:dyDescent="0.2">
      <c r="J319" s="161"/>
    </row>
    <row r="320" spans="10:10" s="1" customFormat="1" x14ac:dyDescent="0.2">
      <c r="J320" s="161"/>
    </row>
    <row r="321" spans="10:10" s="1" customFormat="1" x14ac:dyDescent="0.2">
      <c r="J321" s="161"/>
    </row>
    <row r="322" spans="10:10" s="1" customFormat="1" x14ac:dyDescent="0.2">
      <c r="J322" s="161"/>
    </row>
    <row r="323" spans="10:10" s="1" customFormat="1" x14ac:dyDescent="0.2">
      <c r="J323" s="161"/>
    </row>
    <row r="324" spans="10:10" s="1" customFormat="1" x14ac:dyDescent="0.2">
      <c r="J324" s="161"/>
    </row>
    <row r="325" spans="10:10" s="1" customFormat="1" x14ac:dyDescent="0.2">
      <c r="J325" s="161"/>
    </row>
    <row r="326" spans="10:10" s="1" customFormat="1" x14ac:dyDescent="0.2">
      <c r="J326" s="161"/>
    </row>
    <row r="327" spans="10:10" s="1" customFormat="1" x14ac:dyDescent="0.2">
      <c r="J327" s="161"/>
    </row>
    <row r="328" spans="10:10" s="1" customFormat="1" x14ac:dyDescent="0.2">
      <c r="J328" s="161"/>
    </row>
    <row r="329" spans="10:10" s="1" customFormat="1" x14ac:dyDescent="0.2">
      <c r="J329" s="161"/>
    </row>
    <row r="330" spans="10:10" s="1" customFormat="1" x14ac:dyDescent="0.2">
      <c r="J330" s="161"/>
    </row>
    <row r="331" spans="10:10" s="1" customFormat="1" x14ac:dyDescent="0.2">
      <c r="J331" s="161"/>
    </row>
    <row r="332" spans="10:10" s="1" customFormat="1" x14ac:dyDescent="0.2">
      <c r="J332" s="161"/>
    </row>
    <row r="333" spans="10:10" s="1" customFormat="1" x14ac:dyDescent="0.2">
      <c r="J333" s="161"/>
    </row>
    <row r="334" spans="10:10" s="1" customFormat="1" x14ac:dyDescent="0.2">
      <c r="J334" s="161"/>
    </row>
    <row r="335" spans="10:10" s="1" customFormat="1" x14ac:dyDescent="0.2">
      <c r="J335" s="161"/>
    </row>
    <row r="336" spans="10:10" s="1" customFormat="1" x14ac:dyDescent="0.2">
      <c r="J336" s="161"/>
    </row>
    <row r="337" spans="10:10" s="1" customFormat="1" x14ac:dyDescent="0.2">
      <c r="J337" s="161"/>
    </row>
    <row r="338" spans="10:10" s="1" customFormat="1" x14ac:dyDescent="0.2">
      <c r="J338" s="161"/>
    </row>
    <row r="339" spans="10:10" s="1" customFormat="1" x14ac:dyDescent="0.2">
      <c r="J339" s="161"/>
    </row>
    <row r="340" spans="10:10" s="1" customFormat="1" x14ac:dyDescent="0.2">
      <c r="J340" s="161"/>
    </row>
    <row r="341" spans="10:10" s="1" customFormat="1" x14ac:dyDescent="0.2">
      <c r="J341" s="161"/>
    </row>
    <row r="342" spans="10:10" s="1" customFormat="1" x14ac:dyDescent="0.2">
      <c r="J342" s="161"/>
    </row>
    <row r="343" spans="10:10" s="1" customFormat="1" x14ac:dyDescent="0.2">
      <c r="J343" s="161"/>
    </row>
    <row r="344" spans="10:10" s="1" customFormat="1" x14ac:dyDescent="0.2">
      <c r="J344" s="161"/>
    </row>
    <row r="345" spans="10:10" s="1" customFormat="1" x14ac:dyDescent="0.2">
      <c r="J345" s="161"/>
    </row>
    <row r="346" spans="10:10" s="1" customFormat="1" x14ac:dyDescent="0.2">
      <c r="J346" s="161"/>
    </row>
    <row r="347" spans="10:10" s="1" customFormat="1" x14ac:dyDescent="0.2">
      <c r="J347" s="161"/>
    </row>
    <row r="348" spans="10:10" s="1" customFormat="1" x14ac:dyDescent="0.2">
      <c r="J348" s="161"/>
    </row>
    <row r="349" spans="10:10" s="1" customFormat="1" x14ac:dyDescent="0.2">
      <c r="J349" s="161"/>
    </row>
    <row r="350" spans="10:10" s="1" customFormat="1" x14ac:dyDescent="0.2">
      <c r="J350" s="161"/>
    </row>
    <row r="351" spans="10:10" s="1" customFormat="1" x14ac:dyDescent="0.2">
      <c r="J351" s="161"/>
    </row>
    <row r="352" spans="10:10" s="1" customFormat="1" x14ac:dyDescent="0.2">
      <c r="J352" s="161"/>
    </row>
    <row r="353" spans="10:10" s="1" customFormat="1" x14ac:dyDescent="0.2">
      <c r="J353" s="161"/>
    </row>
    <row r="354" spans="10:10" s="1" customFormat="1" x14ac:dyDescent="0.2">
      <c r="J354" s="161"/>
    </row>
    <row r="355" spans="10:10" s="1" customFormat="1" x14ac:dyDescent="0.2">
      <c r="J355" s="161"/>
    </row>
    <row r="356" spans="10:10" s="1" customFormat="1" x14ac:dyDescent="0.2">
      <c r="J356" s="161"/>
    </row>
    <row r="357" spans="10:10" s="1" customFormat="1" x14ac:dyDescent="0.2">
      <c r="J357" s="161"/>
    </row>
    <row r="358" spans="10:10" s="1" customFormat="1" x14ac:dyDescent="0.2">
      <c r="J358" s="161"/>
    </row>
    <row r="359" spans="10:10" s="1" customFormat="1" x14ac:dyDescent="0.2">
      <c r="J359" s="161"/>
    </row>
    <row r="360" spans="10:10" s="1" customFormat="1" x14ac:dyDescent="0.2">
      <c r="J360" s="161"/>
    </row>
    <row r="361" spans="10:10" s="1" customFormat="1" x14ac:dyDescent="0.2">
      <c r="J361" s="161"/>
    </row>
    <row r="362" spans="10:10" s="1" customFormat="1" x14ac:dyDescent="0.2">
      <c r="J362" s="161"/>
    </row>
    <row r="363" spans="10:10" s="1" customFormat="1" x14ac:dyDescent="0.2">
      <c r="J363" s="161"/>
    </row>
    <row r="364" spans="10:10" s="1" customFormat="1" x14ac:dyDescent="0.2">
      <c r="J364" s="161"/>
    </row>
    <row r="365" spans="10:10" s="1" customFormat="1" x14ac:dyDescent="0.2">
      <c r="J365" s="161"/>
    </row>
    <row r="366" spans="10:10" s="1" customFormat="1" x14ac:dyDescent="0.2">
      <c r="J366" s="161"/>
    </row>
    <row r="367" spans="10:10" s="1" customFormat="1" x14ac:dyDescent="0.2">
      <c r="J367" s="161"/>
    </row>
    <row r="368" spans="10:10" s="1" customFormat="1" x14ac:dyDescent="0.2">
      <c r="J368" s="161"/>
    </row>
    <row r="369" spans="10:10" s="1" customFormat="1" x14ac:dyDescent="0.2">
      <c r="J369" s="161"/>
    </row>
    <row r="370" spans="10:10" s="1" customFormat="1" x14ac:dyDescent="0.2">
      <c r="J370" s="161"/>
    </row>
    <row r="371" spans="10:10" s="1" customFormat="1" x14ac:dyDescent="0.2">
      <c r="J371" s="161"/>
    </row>
    <row r="372" spans="10:10" s="1" customFormat="1" x14ac:dyDescent="0.2">
      <c r="J372" s="161"/>
    </row>
    <row r="373" spans="10:10" s="1" customFormat="1" x14ac:dyDescent="0.2">
      <c r="J373" s="161"/>
    </row>
    <row r="374" spans="10:10" s="1" customFormat="1" x14ac:dyDescent="0.2">
      <c r="J374" s="161"/>
    </row>
    <row r="375" spans="10:10" s="1" customFormat="1" x14ac:dyDescent="0.2">
      <c r="J375" s="161"/>
    </row>
    <row r="376" spans="10:10" s="1" customFormat="1" x14ac:dyDescent="0.2">
      <c r="J376" s="161"/>
    </row>
    <row r="377" spans="10:10" s="1" customFormat="1" x14ac:dyDescent="0.2">
      <c r="J377" s="161"/>
    </row>
    <row r="378" spans="10:10" s="1" customFormat="1" x14ac:dyDescent="0.2">
      <c r="J378" s="161"/>
    </row>
    <row r="379" spans="10:10" s="1" customFormat="1" x14ac:dyDescent="0.2">
      <c r="J379" s="161"/>
    </row>
    <row r="380" spans="10:10" s="1" customFormat="1" x14ac:dyDescent="0.2">
      <c r="J380" s="161"/>
    </row>
    <row r="381" spans="10:10" s="1" customFormat="1" x14ac:dyDescent="0.2">
      <c r="J381" s="161"/>
    </row>
    <row r="382" spans="10:10" s="1" customFormat="1" x14ac:dyDescent="0.2">
      <c r="J382" s="161"/>
    </row>
    <row r="383" spans="10:10" s="1" customFormat="1" x14ac:dyDescent="0.2">
      <c r="J383" s="161"/>
    </row>
    <row r="384" spans="10:10" s="1" customFormat="1" x14ac:dyDescent="0.2">
      <c r="J384" s="161"/>
    </row>
    <row r="385" spans="10:10" s="1" customFormat="1" x14ac:dyDescent="0.2">
      <c r="J385" s="161"/>
    </row>
    <row r="386" spans="10:10" s="1" customFormat="1" x14ac:dyDescent="0.2">
      <c r="J386" s="161"/>
    </row>
    <row r="387" spans="10:10" s="1" customFormat="1" x14ac:dyDescent="0.2">
      <c r="J387" s="161"/>
    </row>
    <row r="388" spans="10:10" s="1" customFormat="1" x14ac:dyDescent="0.2">
      <c r="J388" s="161"/>
    </row>
    <row r="389" spans="10:10" s="1" customFormat="1" x14ac:dyDescent="0.2">
      <c r="J389" s="161"/>
    </row>
    <row r="390" spans="10:10" s="1" customFormat="1" x14ac:dyDescent="0.2">
      <c r="J390" s="161"/>
    </row>
    <row r="391" spans="10:10" s="1" customFormat="1" x14ac:dyDescent="0.2">
      <c r="J391" s="161"/>
    </row>
    <row r="392" spans="10:10" s="1" customFormat="1" x14ac:dyDescent="0.2">
      <c r="J392" s="161"/>
    </row>
    <row r="393" spans="10:10" s="1" customFormat="1" x14ac:dyDescent="0.2">
      <c r="J393" s="161"/>
    </row>
    <row r="394" spans="10:10" s="1" customFormat="1" x14ac:dyDescent="0.2">
      <c r="J394" s="161"/>
    </row>
    <row r="395" spans="10:10" s="1" customFormat="1" x14ac:dyDescent="0.2">
      <c r="J395" s="161"/>
    </row>
    <row r="396" spans="10:10" s="1" customFormat="1" x14ac:dyDescent="0.2">
      <c r="J396" s="161"/>
    </row>
    <row r="397" spans="10:10" s="1" customFormat="1" x14ac:dyDescent="0.2">
      <c r="J397" s="161"/>
    </row>
    <row r="398" spans="10:10" s="1" customFormat="1" x14ac:dyDescent="0.2">
      <c r="J398" s="161"/>
    </row>
    <row r="399" spans="10:10" s="1" customFormat="1" x14ac:dyDescent="0.2">
      <c r="J399" s="161"/>
    </row>
    <row r="400" spans="10:10" s="1" customFormat="1" x14ac:dyDescent="0.2">
      <c r="J400" s="161"/>
    </row>
    <row r="401" spans="10:10" s="1" customFormat="1" x14ac:dyDescent="0.2">
      <c r="J401" s="161"/>
    </row>
    <row r="402" spans="10:10" s="1" customFormat="1" x14ac:dyDescent="0.2">
      <c r="J402" s="161"/>
    </row>
    <row r="403" spans="10:10" s="1" customFormat="1" x14ac:dyDescent="0.2">
      <c r="J403" s="161"/>
    </row>
    <row r="404" spans="10:10" s="1" customFormat="1" x14ac:dyDescent="0.2">
      <c r="J404" s="161"/>
    </row>
    <row r="405" spans="10:10" s="1" customFormat="1" x14ac:dyDescent="0.2">
      <c r="J405" s="161"/>
    </row>
    <row r="406" spans="10:10" s="1" customFormat="1" x14ac:dyDescent="0.2">
      <c r="J406" s="161"/>
    </row>
    <row r="407" spans="10:10" s="1" customFormat="1" x14ac:dyDescent="0.2">
      <c r="J407" s="161"/>
    </row>
    <row r="408" spans="10:10" s="1" customFormat="1" x14ac:dyDescent="0.2">
      <c r="J408" s="161"/>
    </row>
    <row r="409" spans="10:10" s="1" customFormat="1" x14ac:dyDescent="0.2">
      <c r="J409" s="161"/>
    </row>
    <row r="410" spans="10:10" s="1" customFormat="1" x14ac:dyDescent="0.2">
      <c r="J410" s="161"/>
    </row>
    <row r="411" spans="10:10" s="1" customFormat="1" x14ac:dyDescent="0.2">
      <c r="J411" s="161"/>
    </row>
    <row r="412" spans="10:10" s="1" customFormat="1" x14ac:dyDescent="0.2">
      <c r="J412" s="161"/>
    </row>
    <row r="413" spans="10:10" s="1" customFormat="1" x14ac:dyDescent="0.2">
      <c r="J413" s="161"/>
    </row>
    <row r="414" spans="10:10" s="1" customFormat="1" x14ac:dyDescent="0.2">
      <c r="J414" s="161"/>
    </row>
    <row r="415" spans="10:10" s="1" customFormat="1" x14ac:dyDescent="0.2">
      <c r="J415" s="161"/>
    </row>
    <row r="416" spans="10:10" s="1" customFormat="1" x14ac:dyDescent="0.2">
      <c r="J416" s="161"/>
    </row>
    <row r="417" spans="10:10" s="1" customFormat="1" x14ac:dyDescent="0.2">
      <c r="J417" s="161"/>
    </row>
    <row r="418" spans="10:10" s="1" customFormat="1" x14ac:dyDescent="0.2">
      <c r="J418" s="161"/>
    </row>
    <row r="419" spans="10:10" s="1" customFormat="1" x14ac:dyDescent="0.2">
      <c r="J419" s="161"/>
    </row>
    <row r="420" spans="10:10" s="1" customFormat="1" x14ac:dyDescent="0.2">
      <c r="J420" s="161"/>
    </row>
    <row r="421" spans="10:10" s="1" customFormat="1" x14ac:dyDescent="0.2">
      <c r="J421" s="161"/>
    </row>
    <row r="422" spans="10:10" s="1" customFormat="1" x14ac:dyDescent="0.2">
      <c r="J422" s="161"/>
    </row>
    <row r="423" spans="10:10" s="1" customFormat="1" x14ac:dyDescent="0.2">
      <c r="J423" s="161"/>
    </row>
    <row r="424" spans="10:10" s="1" customFormat="1" x14ac:dyDescent="0.2">
      <c r="J424" s="161"/>
    </row>
    <row r="425" spans="10:10" s="1" customFormat="1" x14ac:dyDescent="0.2">
      <c r="J425" s="161"/>
    </row>
    <row r="426" spans="10:10" s="1" customFormat="1" x14ac:dyDescent="0.2">
      <c r="J426" s="161"/>
    </row>
    <row r="427" spans="10:10" s="1" customFormat="1" x14ac:dyDescent="0.2">
      <c r="J427" s="161"/>
    </row>
    <row r="428" spans="10:10" s="1" customFormat="1" x14ac:dyDescent="0.2">
      <c r="J428" s="161"/>
    </row>
    <row r="429" spans="10:10" s="1" customFormat="1" x14ac:dyDescent="0.2">
      <c r="J429" s="161"/>
    </row>
    <row r="430" spans="10:10" s="1" customFormat="1" x14ac:dyDescent="0.2">
      <c r="J430" s="161"/>
    </row>
    <row r="431" spans="10:10" s="1" customFormat="1" x14ac:dyDescent="0.2">
      <c r="J431" s="161"/>
    </row>
    <row r="432" spans="10:10" s="1" customFormat="1" x14ac:dyDescent="0.2">
      <c r="J432" s="161"/>
    </row>
    <row r="433" spans="10:10" s="1" customFormat="1" x14ac:dyDescent="0.2">
      <c r="J433" s="161"/>
    </row>
    <row r="434" spans="10:10" s="1" customFormat="1" x14ac:dyDescent="0.2">
      <c r="J434" s="161"/>
    </row>
    <row r="435" spans="10:10" s="1" customFormat="1" x14ac:dyDescent="0.2">
      <c r="J435" s="161"/>
    </row>
    <row r="436" spans="10:10" s="1" customFormat="1" x14ac:dyDescent="0.2">
      <c r="J436" s="161"/>
    </row>
    <row r="437" spans="10:10" s="1" customFormat="1" x14ac:dyDescent="0.2">
      <c r="J437" s="161"/>
    </row>
    <row r="438" spans="10:10" s="1" customFormat="1" x14ac:dyDescent="0.2">
      <c r="J438" s="161"/>
    </row>
    <row r="439" spans="10:10" s="1" customFormat="1" x14ac:dyDescent="0.2">
      <c r="J439" s="161"/>
    </row>
    <row r="440" spans="10:10" s="1" customFormat="1" x14ac:dyDescent="0.2">
      <c r="J440" s="161"/>
    </row>
    <row r="441" spans="10:10" s="1" customFormat="1" x14ac:dyDescent="0.2">
      <c r="J441" s="161"/>
    </row>
    <row r="442" spans="10:10" s="1" customFormat="1" x14ac:dyDescent="0.2">
      <c r="J442" s="161"/>
    </row>
    <row r="443" spans="10:10" s="1" customFormat="1" x14ac:dyDescent="0.2">
      <c r="J443" s="161"/>
    </row>
    <row r="444" spans="10:10" s="1" customFormat="1" x14ac:dyDescent="0.2">
      <c r="J444" s="161"/>
    </row>
    <row r="445" spans="10:10" s="1" customFormat="1" x14ac:dyDescent="0.2">
      <c r="J445" s="161"/>
    </row>
    <row r="446" spans="10:10" s="1" customFormat="1" x14ac:dyDescent="0.2">
      <c r="J446" s="161"/>
    </row>
    <row r="447" spans="10:10" s="1" customFormat="1" x14ac:dyDescent="0.2">
      <c r="J447" s="161"/>
    </row>
    <row r="448" spans="10:10" s="1" customFormat="1" x14ac:dyDescent="0.2">
      <c r="J448" s="161"/>
    </row>
    <row r="449" spans="10:10" s="1" customFormat="1" x14ac:dyDescent="0.2">
      <c r="J449" s="161"/>
    </row>
    <row r="450" spans="10:10" s="1" customFormat="1" x14ac:dyDescent="0.2">
      <c r="J450" s="161"/>
    </row>
    <row r="451" spans="10:10" s="1" customFormat="1" x14ac:dyDescent="0.2">
      <c r="J451" s="161"/>
    </row>
    <row r="452" spans="10:10" s="1" customFormat="1" x14ac:dyDescent="0.2">
      <c r="J452" s="161"/>
    </row>
    <row r="453" spans="10:10" s="1" customFormat="1" x14ac:dyDescent="0.2">
      <c r="J453" s="161"/>
    </row>
    <row r="454" spans="10:10" s="1" customFormat="1" x14ac:dyDescent="0.2">
      <c r="J454" s="161"/>
    </row>
    <row r="455" spans="10:10" s="1" customFormat="1" x14ac:dyDescent="0.2">
      <c r="J455" s="161"/>
    </row>
    <row r="456" spans="10:10" s="1" customFormat="1" x14ac:dyDescent="0.2">
      <c r="J456" s="161"/>
    </row>
    <row r="457" spans="10:10" s="1" customFormat="1" x14ac:dyDescent="0.2">
      <c r="J457" s="161"/>
    </row>
    <row r="458" spans="10:10" s="1" customFormat="1" x14ac:dyDescent="0.2">
      <c r="J458" s="161"/>
    </row>
    <row r="459" spans="10:10" s="1" customFormat="1" x14ac:dyDescent="0.2">
      <c r="J459" s="161"/>
    </row>
    <row r="460" spans="10:10" s="1" customFormat="1" x14ac:dyDescent="0.2">
      <c r="J460" s="161"/>
    </row>
    <row r="461" spans="10:10" s="1" customFormat="1" x14ac:dyDescent="0.2">
      <c r="J461" s="161"/>
    </row>
    <row r="462" spans="10:10" s="1" customFormat="1" x14ac:dyDescent="0.2">
      <c r="J462" s="161"/>
    </row>
    <row r="463" spans="10:10" s="1" customFormat="1" x14ac:dyDescent="0.2">
      <c r="J463" s="161"/>
    </row>
    <row r="464" spans="10:10" s="1" customFormat="1" x14ac:dyDescent="0.2">
      <c r="J464" s="161"/>
    </row>
    <row r="465" spans="10:10" s="1" customFormat="1" x14ac:dyDescent="0.2">
      <c r="J465" s="161"/>
    </row>
    <row r="466" spans="10:10" s="1" customFormat="1" x14ac:dyDescent="0.2">
      <c r="J466" s="161"/>
    </row>
    <row r="467" spans="10:10" s="1" customFormat="1" x14ac:dyDescent="0.2">
      <c r="J467" s="161"/>
    </row>
    <row r="468" spans="10:10" s="1" customFormat="1" x14ac:dyDescent="0.2">
      <c r="J468" s="161"/>
    </row>
    <row r="469" spans="10:10" s="1" customFormat="1" x14ac:dyDescent="0.2">
      <c r="J469" s="161"/>
    </row>
    <row r="470" spans="10:10" s="1" customFormat="1" x14ac:dyDescent="0.2">
      <c r="J470" s="161"/>
    </row>
    <row r="471" spans="10:10" s="1" customFormat="1" x14ac:dyDescent="0.2">
      <c r="J471" s="161"/>
    </row>
    <row r="472" spans="10:10" s="1" customFormat="1" x14ac:dyDescent="0.2">
      <c r="J472" s="161"/>
    </row>
    <row r="473" spans="10:10" s="1" customFormat="1" x14ac:dyDescent="0.2">
      <c r="J473" s="161"/>
    </row>
    <row r="474" spans="10:10" s="1" customFormat="1" x14ac:dyDescent="0.2">
      <c r="J474" s="161"/>
    </row>
    <row r="475" spans="10:10" s="1" customFormat="1" x14ac:dyDescent="0.2">
      <c r="J475" s="161"/>
    </row>
    <row r="476" spans="10:10" s="1" customFormat="1" x14ac:dyDescent="0.2">
      <c r="J476" s="161"/>
    </row>
    <row r="477" spans="10:10" s="1" customFormat="1" x14ac:dyDescent="0.2">
      <c r="J477" s="161"/>
    </row>
    <row r="478" spans="10:10" s="1" customFormat="1" x14ac:dyDescent="0.2">
      <c r="J478" s="161"/>
    </row>
    <row r="479" spans="10:10" s="1" customFormat="1" x14ac:dyDescent="0.2">
      <c r="J479" s="161"/>
    </row>
    <row r="480" spans="10:10" s="1" customFormat="1" x14ac:dyDescent="0.2">
      <c r="J480" s="161"/>
    </row>
    <row r="481" spans="10:10" s="1" customFormat="1" x14ac:dyDescent="0.2">
      <c r="J481" s="161"/>
    </row>
    <row r="482" spans="10:10" s="1" customFormat="1" x14ac:dyDescent="0.2">
      <c r="J482" s="161"/>
    </row>
    <row r="483" spans="10:10" s="1" customFormat="1" x14ac:dyDescent="0.2">
      <c r="J483" s="161"/>
    </row>
    <row r="484" spans="10:10" s="1" customFormat="1" x14ac:dyDescent="0.2">
      <c r="J484" s="161"/>
    </row>
    <row r="485" spans="10:10" s="1" customFormat="1" x14ac:dyDescent="0.2">
      <c r="J485" s="161"/>
    </row>
    <row r="486" spans="10:10" s="1" customFormat="1" x14ac:dyDescent="0.2">
      <c r="J486" s="161"/>
    </row>
    <row r="487" spans="10:10" s="1" customFormat="1" x14ac:dyDescent="0.2">
      <c r="J487" s="161"/>
    </row>
    <row r="488" spans="10:10" s="1" customFormat="1" x14ac:dyDescent="0.2">
      <c r="J488" s="161"/>
    </row>
    <row r="489" spans="10:10" s="1" customFormat="1" x14ac:dyDescent="0.2">
      <c r="J489" s="161"/>
    </row>
    <row r="490" spans="10:10" s="1" customFormat="1" x14ac:dyDescent="0.2">
      <c r="J490" s="161"/>
    </row>
    <row r="491" spans="10:10" s="1" customFormat="1" x14ac:dyDescent="0.2">
      <c r="J491" s="161"/>
    </row>
    <row r="492" spans="10:10" s="1" customFormat="1" x14ac:dyDescent="0.2">
      <c r="J492" s="161"/>
    </row>
    <row r="493" spans="10:10" s="1" customFormat="1" x14ac:dyDescent="0.2">
      <c r="J493" s="161"/>
    </row>
    <row r="494" spans="10:10" s="1" customFormat="1" x14ac:dyDescent="0.2">
      <c r="J494" s="161"/>
    </row>
    <row r="495" spans="10:10" s="1" customFormat="1" x14ac:dyDescent="0.2">
      <c r="J495" s="161"/>
    </row>
    <row r="496" spans="10:10" s="1" customFormat="1" x14ac:dyDescent="0.2">
      <c r="J496" s="161"/>
    </row>
    <row r="497" spans="10:10" s="1" customFormat="1" x14ac:dyDescent="0.2">
      <c r="J497" s="161"/>
    </row>
    <row r="498" spans="10:10" s="1" customFormat="1" x14ac:dyDescent="0.2">
      <c r="J498" s="161"/>
    </row>
    <row r="499" spans="10:10" s="1" customFormat="1" x14ac:dyDescent="0.2">
      <c r="J499" s="161"/>
    </row>
    <row r="500" spans="10:10" s="1" customFormat="1" x14ac:dyDescent="0.2">
      <c r="J500" s="161"/>
    </row>
    <row r="501" spans="10:10" s="1" customFormat="1" x14ac:dyDescent="0.2">
      <c r="J501" s="161"/>
    </row>
    <row r="502" spans="10:10" s="1" customFormat="1" x14ac:dyDescent="0.2">
      <c r="J502" s="161"/>
    </row>
    <row r="503" spans="10:10" s="1" customFormat="1" x14ac:dyDescent="0.2">
      <c r="J503" s="161"/>
    </row>
    <row r="504" spans="10:10" s="1" customFormat="1" x14ac:dyDescent="0.2">
      <c r="J504" s="161"/>
    </row>
    <row r="505" spans="10:10" s="1" customFormat="1" x14ac:dyDescent="0.2">
      <c r="J505" s="161"/>
    </row>
    <row r="506" spans="10:10" s="1" customFormat="1" x14ac:dyDescent="0.2">
      <c r="J506" s="161"/>
    </row>
    <row r="507" spans="10:10" s="1" customFormat="1" x14ac:dyDescent="0.2">
      <c r="J507" s="161"/>
    </row>
    <row r="508" spans="10:10" s="1" customFormat="1" x14ac:dyDescent="0.2">
      <c r="J508" s="161"/>
    </row>
    <row r="509" spans="10:10" s="1" customFormat="1" x14ac:dyDescent="0.2">
      <c r="J509" s="161"/>
    </row>
    <row r="510" spans="10:10" s="1" customFormat="1" x14ac:dyDescent="0.2">
      <c r="J510" s="161"/>
    </row>
    <row r="511" spans="10:10" s="1" customFormat="1" x14ac:dyDescent="0.2">
      <c r="J511" s="161"/>
    </row>
    <row r="512" spans="10:10" s="1" customFormat="1" x14ac:dyDescent="0.2">
      <c r="J512" s="161"/>
    </row>
    <row r="513" spans="10:10" s="1" customFormat="1" x14ac:dyDescent="0.2">
      <c r="J513" s="161"/>
    </row>
    <row r="514" spans="10:10" s="1" customFormat="1" x14ac:dyDescent="0.2">
      <c r="J514" s="161"/>
    </row>
    <row r="515" spans="10:10" s="1" customFormat="1" x14ac:dyDescent="0.2">
      <c r="J515" s="161"/>
    </row>
    <row r="516" spans="10:10" s="1" customFormat="1" x14ac:dyDescent="0.2">
      <c r="J516" s="161"/>
    </row>
    <row r="517" spans="10:10" s="1" customFormat="1" x14ac:dyDescent="0.2">
      <c r="J517" s="161"/>
    </row>
    <row r="518" spans="10:10" s="1" customFormat="1" x14ac:dyDescent="0.2">
      <c r="J518" s="161"/>
    </row>
    <row r="519" spans="10:10" s="1" customFormat="1" x14ac:dyDescent="0.2">
      <c r="J519" s="161"/>
    </row>
    <row r="520" spans="10:10" s="1" customFormat="1" x14ac:dyDescent="0.2">
      <c r="J520" s="161"/>
    </row>
    <row r="521" spans="10:10" s="1" customFormat="1" x14ac:dyDescent="0.2">
      <c r="J521" s="161"/>
    </row>
    <row r="522" spans="10:10" s="1" customFormat="1" x14ac:dyDescent="0.2">
      <c r="J522" s="161"/>
    </row>
    <row r="523" spans="10:10" s="1" customFormat="1" x14ac:dyDescent="0.2">
      <c r="J523" s="161"/>
    </row>
    <row r="524" spans="10:10" s="1" customFormat="1" x14ac:dyDescent="0.2">
      <c r="J524" s="161"/>
    </row>
    <row r="525" spans="10:10" s="1" customFormat="1" x14ac:dyDescent="0.2">
      <c r="J525" s="161"/>
    </row>
    <row r="526" spans="10:10" s="1" customFormat="1" x14ac:dyDescent="0.2">
      <c r="J526" s="161"/>
    </row>
    <row r="527" spans="10:10" s="1" customFormat="1" x14ac:dyDescent="0.2">
      <c r="J527" s="161"/>
    </row>
    <row r="528" spans="10:10" s="1" customFormat="1" x14ac:dyDescent="0.2">
      <c r="J528" s="161"/>
    </row>
    <row r="529" spans="10:10" s="1" customFormat="1" x14ac:dyDescent="0.2">
      <c r="J529" s="161"/>
    </row>
    <row r="530" spans="10:10" s="1" customFormat="1" x14ac:dyDescent="0.2">
      <c r="J530" s="161"/>
    </row>
    <row r="531" spans="10:10" s="1" customFormat="1" x14ac:dyDescent="0.2">
      <c r="J531" s="161"/>
    </row>
    <row r="532" spans="10:10" s="1" customFormat="1" x14ac:dyDescent="0.2">
      <c r="J532" s="161"/>
    </row>
    <row r="533" spans="10:10" s="1" customFormat="1" x14ac:dyDescent="0.2">
      <c r="J533" s="161"/>
    </row>
    <row r="534" spans="10:10" s="1" customFormat="1" x14ac:dyDescent="0.2">
      <c r="J534" s="161"/>
    </row>
    <row r="535" spans="10:10" s="1" customFormat="1" x14ac:dyDescent="0.2">
      <c r="J535" s="161"/>
    </row>
    <row r="536" spans="10:10" s="1" customFormat="1" x14ac:dyDescent="0.2">
      <c r="J536" s="161"/>
    </row>
    <row r="537" spans="10:10" s="1" customFormat="1" x14ac:dyDescent="0.2">
      <c r="J537" s="161"/>
    </row>
    <row r="538" spans="10:10" s="1" customFormat="1" x14ac:dyDescent="0.2">
      <c r="J538" s="161"/>
    </row>
    <row r="539" spans="10:10" s="1" customFormat="1" x14ac:dyDescent="0.2">
      <c r="J539" s="161"/>
    </row>
    <row r="540" spans="10:10" s="1" customFormat="1" x14ac:dyDescent="0.2">
      <c r="J540" s="161"/>
    </row>
    <row r="541" spans="10:10" s="1" customFormat="1" x14ac:dyDescent="0.2">
      <c r="J541" s="161"/>
    </row>
    <row r="542" spans="10:10" s="1" customFormat="1" x14ac:dyDescent="0.2">
      <c r="J542" s="161"/>
    </row>
    <row r="543" spans="10:10" s="1" customFormat="1" x14ac:dyDescent="0.2">
      <c r="J543" s="161"/>
    </row>
    <row r="544" spans="10:10" s="1" customFormat="1" x14ac:dyDescent="0.2">
      <c r="J544" s="161"/>
    </row>
    <row r="545" spans="10:10" s="1" customFormat="1" x14ac:dyDescent="0.2">
      <c r="J545" s="161"/>
    </row>
    <row r="546" spans="10:10" s="1" customFormat="1" x14ac:dyDescent="0.2">
      <c r="J546" s="161"/>
    </row>
    <row r="547" spans="10:10" s="1" customFormat="1" x14ac:dyDescent="0.2">
      <c r="J547" s="161"/>
    </row>
    <row r="548" spans="10:10" s="1" customFormat="1" x14ac:dyDescent="0.2">
      <c r="J548" s="161"/>
    </row>
    <row r="549" spans="10:10" s="1" customFormat="1" x14ac:dyDescent="0.2">
      <c r="J549" s="161"/>
    </row>
    <row r="550" spans="10:10" s="1" customFormat="1" x14ac:dyDescent="0.2">
      <c r="J550" s="161"/>
    </row>
    <row r="551" spans="10:10" s="1" customFormat="1" x14ac:dyDescent="0.2">
      <c r="J551" s="161"/>
    </row>
    <row r="552" spans="10:10" s="1" customFormat="1" x14ac:dyDescent="0.2">
      <c r="J552" s="161"/>
    </row>
    <row r="553" spans="10:10" s="1" customFormat="1" x14ac:dyDescent="0.2">
      <c r="J553" s="161"/>
    </row>
    <row r="554" spans="10:10" s="1" customFormat="1" x14ac:dyDescent="0.2">
      <c r="J554" s="161"/>
    </row>
    <row r="555" spans="10:10" s="1" customFormat="1" x14ac:dyDescent="0.2">
      <c r="J555" s="161"/>
    </row>
    <row r="556" spans="10:10" s="1" customFormat="1" x14ac:dyDescent="0.2">
      <c r="J556" s="161"/>
    </row>
    <row r="557" spans="10:10" s="1" customFormat="1" x14ac:dyDescent="0.2">
      <c r="J557" s="161"/>
    </row>
    <row r="558" spans="10:10" s="1" customFormat="1" x14ac:dyDescent="0.2">
      <c r="J558" s="161"/>
    </row>
    <row r="559" spans="10:10" s="1" customFormat="1" x14ac:dyDescent="0.2">
      <c r="J559" s="161"/>
    </row>
    <row r="560" spans="10:10" s="1" customFormat="1" x14ac:dyDescent="0.2">
      <c r="J560" s="161"/>
    </row>
    <row r="561" spans="10:10" s="1" customFormat="1" x14ac:dyDescent="0.2">
      <c r="J561" s="161"/>
    </row>
    <row r="562" spans="10:10" s="1" customFormat="1" x14ac:dyDescent="0.2">
      <c r="J562" s="161"/>
    </row>
    <row r="563" spans="10:10" s="1" customFormat="1" x14ac:dyDescent="0.2">
      <c r="J563" s="161"/>
    </row>
    <row r="564" spans="10:10" s="1" customFormat="1" x14ac:dyDescent="0.2">
      <c r="J564" s="161"/>
    </row>
    <row r="565" spans="10:10" s="1" customFormat="1" x14ac:dyDescent="0.2">
      <c r="J565" s="161"/>
    </row>
    <row r="566" spans="10:10" s="1" customFormat="1" x14ac:dyDescent="0.2">
      <c r="J566" s="161"/>
    </row>
    <row r="567" spans="10:10" s="1" customFormat="1" x14ac:dyDescent="0.2">
      <c r="J567" s="161"/>
    </row>
    <row r="568" spans="10:10" s="1" customFormat="1" x14ac:dyDescent="0.2">
      <c r="J568" s="161"/>
    </row>
    <row r="569" spans="10:10" s="1" customFormat="1" x14ac:dyDescent="0.2">
      <c r="J569" s="161"/>
    </row>
    <row r="570" spans="10:10" s="1" customFormat="1" x14ac:dyDescent="0.2">
      <c r="J570" s="161"/>
    </row>
    <row r="571" spans="10:10" s="1" customFormat="1" x14ac:dyDescent="0.2">
      <c r="J571" s="161"/>
    </row>
    <row r="572" spans="10:10" s="1" customFormat="1" x14ac:dyDescent="0.2">
      <c r="J572" s="161"/>
    </row>
    <row r="573" spans="10:10" s="1" customFormat="1" x14ac:dyDescent="0.2">
      <c r="J573" s="161"/>
    </row>
    <row r="574" spans="10:10" s="1" customFormat="1" x14ac:dyDescent="0.2">
      <c r="J574" s="161"/>
    </row>
    <row r="575" spans="10:10" s="1" customFormat="1" x14ac:dyDescent="0.2">
      <c r="J575" s="161"/>
    </row>
    <row r="576" spans="10:10" s="1" customFormat="1" x14ac:dyDescent="0.2">
      <c r="J576" s="161"/>
    </row>
    <row r="577" spans="10:10" s="1" customFormat="1" x14ac:dyDescent="0.2">
      <c r="J577" s="161"/>
    </row>
    <row r="578" spans="10:10" s="1" customFormat="1" x14ac:dyDescent="0.2">
      <c r="J578" s="161"/>
    </row>
    <row r="579" spans="10:10" s="1" customFormat="1" x14ac:dyDescent="0.2">
      <c r="J579" s="161"/>
    </row>
    <row r="580" spans="10:10" s="1" customFormat="1" x14ac:dyDescent="0.2">
      <c r="J580" s="161"/>
    </row>
    <row r="581" spans="10:10" s="1" customFormat="1" x14ac:dyDescent="0.2">
      <c r="J581" s="161"/>
    </row>
    <row r="582" spans="10:10" s="1" customFormat="1" x14ac:dyDescent="0.2">
      <c r="J582" s="161"/>
    </row>
    <row r="583" spans="10:10" s="1" customFormat="1" x14ac:dyDescent="0.2">
      <c r="J583" s="161"/>
    </row>
    <row r="584" spans="10:10" s="1" customFormat="1" x14ac:dyDescent="0.2">
      <c r="J584" s="161"/>
    </row>
    <row r="585" spans="10:10" s="1" customFormat="1" x14ac:dyDescent="0.2">
      <c r="J585" s="161"/>
    </row>
    <row r="586" spans="10:10" s="1" customFormat="1" x14ac:dyDescent="0.2">
      <c r="J586" s="161"/>
    </row>
    <row r="587" spans="10:10" s="1" customFormat="1" x14ac:dyDescent="0.2">
      <c r="J587" s="161"/>
    </row>
    <row r="588" spans="10:10" s="1" customFormat="1" x14ac:dyDescent="0.2">
      <c r="J588" s="161"/>
    </row>
    <row r="589" spans="10:10" s="1" customFormat="1" x14ac:dyDescent="0.2">
      <c r="J589" s="161"/>
    </row>
    <row r="590" spans="10:10" s="1" customFormat="1" x14ac:dyDescent="0.2">
      <c r="J590" s="161"/>
    </row>
    <row r="591" spans="10:10" s="1" customFormat="1" x14ac:dyDescent="0.2">
      <c r="J591" s="161"/>
    </row>
    <row r="592" spans="10:10" s="1" customFormat="1" x14ac:dyDescent="0.2">
      <c r="J592" s="161"/>
    </row>
    <row r="593" spans="10:10" s="1" customFormat="1" x14ac:dyDescent="0.2">
      <c r="J593" s="161"/>
    </row>
    <row r="594" spans="10:10" s="1" customFormat="1" x14ac:dyDescent="0.2">
      <c r="J594" s="161"/>
    </row>
    <row r="595" spans="10:10" s="1" customFormat="1" x14ac:dyDescent="0.2">
      <c r="J595" s="161"/>
    </row>
    <row r="596" spans="10:10" s="1" customFormat="1" x14ac:dyDescent="0.2">
      <c r="J596" s="161"/>
    </row>
    <row r="597" spans="10:10" s="1" customFormat="1" x14ac:dyDescent="0.2">
      <c r="J597" s="161"/>
    </row>
    <row r="598" spans="10:10" s="1" customFormat="1" x14ac:dyDescent="0.2">
      <c r="J598" s="161"/>
    </row>
    <row r="599" spans="10:10" s="1" customFormat="1" x14ac:dyDescent="0.2">
      <c r="J599" s="161"/>
    </row>
    <row r="600" spans="10:10" s="1" customFormat="1" x14ac:dyDescent="0.2">
      <c r="J600" s="161"/>
    </row>
    <row r="601" spans="10:10" s="1" customFormat="1" x14ac:dyDescent="0.2">
      <c r="J601" s="161"/>
    </row>
    <row r="602" spans="10:10" s="1" customFormat="1" x14ac:dyDescent="0.2">
      <c r="J602" s="161"/>
    </row>
    <row r="603" spans="10:10" s="1" customFormat="1" x14ac:dyDescent="0.2">
      <c r="J603" s="161"/>
    </row>
    <row r="604" spans="10:10" s="1" customFormat="1" x14ac:dyDescent="0.2">
      <c r="J604" s="161"/>
    </row>
    <row r="605" spans="10:10" s="1" customFormat="1" x14ac:dyDescent="0.2">
      <c r="J605" s="161"/>
    </row>
    <row r="606" spans="10:10" s="1" customFormat="1" x14ac:dyDescent="0.2">
      <c r="J606" s="161"/>
    </row>
    <row r="607" spans="10:10" s="1" customFormat="1" x14ac:dyDescent="0.2">
      <c r="J607" s="161"/>
    </row>
    <row r="608" spans="10:10" s="1" customFormat="1" x14ac:dyDescent="0.2">
      <c r="J608" s="161"/>
    </row>
    <row r="609" spans="10:10" s="1" customFormat="1" x14ac:dyDescent="0.2">
      <c r="J609" s="161"/>
    </row>
    <row r="610" spans="10:10" s="1" customFormat="1" x14ac:dyDescent="0.2">
      <c r="J610" s="161"/>
    </row>
    <row r="611" spans="10:10" s="1" customFormat="1" x14ac:dyDescent="0.2">
      <c r="J611" s="161"/>
    </row>
    <row r="612" spans="10:10" s="1" customFormat="1" x14ac:dyDescent="0.2">
      <c r="J612" s="161"/>
    </row>
    <row r="613" spans="10:10" s="1" customFormat="1" x14ac:dyDescent="0.2">
      <c r="J613" s="161"/>
    </row>
    <row r="614" spans="10:10" s="1" customFormat="1" x14ac:dyDescent="0.2">
      <c r="J614" s="161"/>
    </row>
    <row r="615" spans="10:10" s="1" customFormat="1" x14ac:dyDescent="0.2">
      <c r="J615" s="161"/>
    </row>
    <row r="616" spans="10:10" s="1" customFormat="1" x14ac:dyDescent="0.2">
      <c r="J616" s="161"/>
    </row>
    <row r="617" spans="10:10" s="1" customFormat="1" x14ac:dyDescent="0.2">
      <c r="J617" s="161"/>
    </row>
    <row r="618" spans="10:10" s="1" customFormat="1" x14ac:dyDescent="0.2">
      <c r="J618" s="161"/>
    </row>
    <row r="619" spans="10:10" s="1" customFormat="1" x14ac:dyDescent="0.2">
      <c r="J619" s="161"/>
    </row>
    <row r="620" spans="10:10" s="1" customFormat="1" x14ac:dyDescent="0.2">
      <c r="J620" s="161"/>
    </row>
    <row r="621" spans="10:10" s="1" customFormat="1" x14ac:dyDescent="0.2">
      <c r="J621" s="161"/>
    </row>
    <row r="622" spans="10:10" s="1" customFormat="1" x14ac:dyDescent="0.2">
      <c r="J622" s="161"/>
    </row>
  </sheetData>
  <mergeCells count="4">
    <mergeCell ref="A1:J1"/>
    <mergeCell ref="A2:J2"/>
    <mergeCell ref="A6:J6"/>
    <mergeCell ref="A33:J3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9"/>
  <sheetViews>
    <sheetView topLeftCell="A4" workbookViewId="0">
      <selection activeCell="F12" sqref="F12"/>
    </sheetView>
  </sheetViews>
  <sheetFormatPr defaultColWidth="9.140625" defaultRowHeight="12.75" x14ac:dyDescent="0.2"/>
  <cols>
    <col min="1" max="1" width="5.7109375" style="39" bestFit="1" customWidth="1"/>
    <col min="2" max="2" width="20" style="51" customWidth="1"/>
    <col min="3" max="3" width="15.5703125" style="51" customWidth="1"/>
    <col min="4" max="4" width="12.85546875" style="51" customWidth="1"/>
    <col min="5" max="5" width="11" style="39" customWidth="1"/>
    <col min="6" max="6" width="25.42578125" style="51" customWidth="1"/>
    <col min="7" max="7" width="24.42578125" style="51" customWidth="1"/>
    <col min="8" max="8" width="23.140625" style="51" customWidth="1"/>
    <col min="9" max="9" width="26" style="51" customWidth="1"/>
    <col min="10" max="10" width="26.140625" style="51" customWidth="1"/>
    <col min="11" max="16384" width="9.140625" style="1"/>
  </cols>
  <sheetData>
    <row r="1" spans="1:10" x14ac:dyDescent="0.2">
      <c r="A1" s="1111" t="s">
        <v>26043</v>
      </c>
      <c r="B1" s="1111"/>
      <c r="C1" s="1111"/>
      <c r="D1" s="1111"/>
      <c r="E1" s="1111"/>
      <c r="F1" s="1111"/>
      <c r="G1" s="1111"/>
      <c r="H1" s="1111"/>
      <c r="I1" s="1111"/>
      <c r="J1" s="1111"/>
    </row>
    <row r="2" spans="1:10" x14ac:dyDescent="0.2">
      <c r="A2" s="1113" t="s">
        <v>405</v>
      </c>
      <c r="B2" s="1113"/>
      <c r="C2" s="1113"/>
      <c r="D2" s="1113"/>
      <c r="E2" s="1113"/>
      <c r="F2" s="1113"/>
      <c r="G2" s="1113"/>
      <c r="H2" s="1113"/>
      <c r="I2" s="1113"/>
      <c r="J2" s="1113"/>
    </row>
    <row r="3" spans="1:10" ht="13.5" thickBot="1" x14ac:dyDescent="0.25">
      <c r="A3" s="41"/>
      <c r="B3" s="155"/>
      <c r="C3" s="155"/>
      <c r="D3" s="155"/>
      <c r="E3" s="41"/>
      <c r="F3" s="155"/>
      <c r="G3" s="155"/>
      <c r="H3" s="143"/>
      <c r="I3" s="143"/>
      <c r="J3" s="143"/>
    </row>
    <row r="4" spans="1:10" ht="94.15" customHeight="1" thickBot="1" x14ac:dyDescent="0.25">
      <c r="A4" s="137" t="s">
        <v>1</v>
      </c>
      <c r="B4" s="156" t="s">
        <v>406</v>
      </c>
      <c r="C4" s="156" t="s">
        <v>407</v>
      </c>
      <c r="D4" s="156" t="s">
        <v>408</v>
      </c>
      <c r="E4" s="157" t="s">
        <v>4</v>
      </c>
      <c r="F4" s="156" t="s">
        <v>409</v>
      </c>
      <c r="G4" s="158" t="s">
        <v>410</v>
      </c>
      <c r="H4" s="158" t="s">
        <v>411</v>
      </c>
      <c r="I4" s="158" t="s">
        <v>412</v>
      </c>
      <c r="J4" s="156" t="s">
        <v>413</v>
      </c>
    </row>
    <row r="5" spans="1:10" s="919" customFormat="1" ht="16.5" customHeight="1" x14ac:dyDescent="0.2">
      <c r="A5" s="200">
        <v>1</v>
      </c>
      <c r="B5" s="203">
        <v>2</v>
      </c>
      <c r="C5" s="203">
        <v>3</v>
      </c>
      <c r="D5" s="203">
        <v>4</v>
      </c>
      <c r="E5" s="203">
        <v>5</v>
      </c>
      <c r="F5" s="203">
        <v>6</v>
      </c>
      <c r="G5" s="203">
        <v>7</v>
      </c>
      <c r="H5" s="203">
        <v>8</v>
      </c>
      <c r="I5" s="203">
        <v>9</v>
      </c>
      <c r="J5" s="203">
        <v>10</v>
      </c>
    </row>
    <row r="6" spans="1:10" x14ac:dyDescent="0.2">
      <c r="A6" s="1144" t="s">
        <v>414</v>
      </c>
      <c r="B6" s="1145"/>
      <c r="C6" s="1145"/>
      <c r="D6" s="1145"/>
      <c r="E6" s="1145"/>
      <c r="F6" s="1145"/>
      <c r="G6" s="1145"/>
      <c r="H6" s="1145"/>
      <c r="I6" s="1145"/>
      <c r="J6" s="1146"/>
    </row>
    <row r="7" spans="1:10" ht="38.25" x14ac:dyDescent="0.2">
      <c r="A7" s="31" t="s">
        <v>4672</v>
      </c>
      <c r="B7" s="136" t="s">
        <v>26044</v>
      </c>
      <c r="C7" s="136" t="s">
        <v>1547</v>
      </c>
      <c r="D7" s="136"/>
      <c r="E7" s="31">
        <v>261316</v>
      </c>
      <c r="F7" s="136" t="s">
        <v>26045</v>
      </c>
      <c r="G7" s="136" t="s">
        <v>26046</v>
      </c>
      <c r="H7" s="136" t="s">
        <v>26047</v>
      </c>
      <c r="I7" s="136" t="s">
        <v>26048</v>
      </c>
      <c r="J7" s="136" t="s">
        <v>26049</v>
      </c>
    </row>
    <row r="8" spans="1:10" ht="38.25" x14ac:dyDescent="0.2">
      <c r="A8" s="31">
        <v>2</v>
      </c>
      <c r="B8" s="136" t="s">
        <v>26050</v>
      </c>
      <c r="C8" s="136" t="s">
        <v>1547</v>
      </c>
      <c r="D8" s="136"/>
      <c r="E8" s="31">
        <v>8762.7000000000007</v>
      </c>
      <c r="F8" s="136" t="s">
        <v>26051</v>
      </c>
      <c r="G8" s="136" t="s">
        <v>26052</v>
      </c>
      <c r="H8" s="136" t="s">
        <v>26053</v>
      </c>
      <c r="I8" s="136" t="s">
        <v>26053</v>
      </c>
      <c r="J8" s="136" t="s">
        <v>26054</v>
      </c>
    </row>
    <row r="9" spans="1:10" ht="25.5" x14ac:dyDescent="0.2">
      <c r="A9" s="162"/>
      <c r="B9" s="164" t="s">
        <v>425</v>
      </c>
      <c r="C9" s="164">
        <v>2</v>
      </c>
      <c r="D9" s="164"/>
      <c r="E9" s="162">
        <f>SUM(E7:E8)</f>
        <v>270078.7</v>
      </c>
      <c r="F9" s="164"/>
      <c r="G9" s="164"/>
      <c r="H9" s="164"/>
      <c r="I9" s="164"/>
      <c r="J9" s="164"/>
    </row>
    <row r="10" spans="1:10" ht="38.25" x14ac:dyDescent="0.2">
      <c r="A10" s="31" t="s">
        <v>4672</v>
      </c>
      <c r="B10" s="136" t="s">
        <v>26055</v>
      </c>
      <c r="C10" s="136" t="s">
        <v>427</v>
      </c>
      <c r="D10" s="136" t="s">
        <v>428</v>
      </c>
      <c r="E10" s="31">
        <v>120</v>
      </c>
      <c r="F10" s="136" t="s">
        <v>26056</v>
      </c>
      <c r="G10" s="136" t="s">
        <v>26057</v>
      </c>
      <c r="H10" s="136" t="s">
        <v>26058</v>
      </c>
      <c r="I10" s="136" t="s">
        <v>26058</v>
      </c>
      <c r="J10" s="136" t="s">
        <v>26059</v>
      </c>
    </row>
    <row r="11" spans="1:10" ht="51" x14ac:dyDescent="0.2">
      <c r="A11" s="31" t="s">
        <v>9814</v>
      </c>
      <c r="B11" s="136" t="s">
        <v>26060</v>
      </c>
      <c r="C11" s="136" t="s">
        <v>427</v>
      </c>
      <c r="D11" s="136" t="s">
        <v>428</v>
      </c>
      <c r="E11" s="31">
        <v>1014.5</v>
      </c>
      <c r="F11" s="136" t="s">
        <v>26061</v>
      </c>
      <c r="G11" s="136" t="s">
        <v>26062</v>
      </c>
      <c r="H11" s="136" t="s">
        <v>26063</v>
      </c>
      <c r="I11" s="136" t="s">
        <v>26063</v>
      </c>
      <c r="J11" s="136" t="s">
        <v>26064</v>
      </c>
    </row>
    <row r="12" spans="1:10" ht="38.25" x14ac:dyDescent="0.2">
      <c r="A12" s="31" t="s">
        <v>9818</v>
      </c>
      <c r="B12" s="136" t="s">
        <v>26065</v>
      </c>
      <c r="C12" s="136" t="s">
        <v>427</v>
      </c>
      <c r="D12" s="136" t="s">
        <v>428</v>
      </c>
      <c r="E12" s="31">
        <v>155</v>
      </c>
      <c r="F12" s="136" t="s">
        <v>26066</v>
      </c>
      <c r="G12" s="136" t="s">
        <v>26067</v>
      </c>
      <c r="H12" s="136" t="s">
        <v>26068</v>
      </c>
      <c r="I12" s="136" t="s">
        <v>26068</v>
      </c>
      <c r="J12" s="136" t="s">
        <v>26069</v>
      </c>
    </row>
    <row r="13" spans="1:10" ht="140.25" x14ac:dyDescent="0.2">
      <c r="A13" s="31" t="s">
        <v>5419</v>
      </c>
      <c r="B13" s="136" t="s">
        <v>26070</v>
      </c>
      <c r="C13" s="136" t="s">
        <v>427</v>
      </c>
      <c r="D13" s="136" t="s">
        <v>428</v>
      </c>
      <c r="E13" s="31">
        <v>765</v>
      </c>
      <c r="F13" s="136" t="s">
        <v>26071</v>
      </c>
      <c r="G13" s="171" t="s">
        <v>26072</v>
      </c>
      <c r="H13" s="136" t="s">
        <v>26073</v>
      </c>
      <c r="I13" s="136" t="s">
        <v>26073</v>
      </c>
      <c r="J13" s="136" t="s">
        <v>26074</v>
      </c>
    </row>
    <row r="14" spans="1:10" ht="89.25" x14ac:dyDescent="0.2">
      <c r="A14" s="31" t="s">
        <v>9825</v>
      </c>
      <c r="B14" s="136" t="s">
        <v>26075</v>
      </c>
      <c r="C14" s="136" t="s">
        <v>427</v>
      </c>
      <c r="D14" s="136" t="s">
        <v>428</v>
      </c>
      <c r="E14" s="31">
        <v>827</v>
      </c>
      <c r="F14" s="136" t="s">
        <v>26076</v>
      </c>
      <c r="G14" s="171" t="s">
        <v>26077</v>
      </c>
      <c r="H14" s="136" t="s">
        <v>26073</v>
      </c>
      <c r="I14" s="136" t="s">
        <v>26073</v>
      </c>
      <c r="J14" s="136" t="s">
        <v>26078</v>
      </c>
    </row>
    <row r="15" spans="1:10" ht="51" x14ac:dyDescent="0.2">
      <c r="A15" s="31" t="s">
        <v>9458</v>
      </c>
      <c r="B15" s="136" t="s">
        <v>26079</v>
      </c>
      <c r="C15" s="136" t="s">
        <v>427</v>
      </c>
      <c r="D15" s="136" t="s">
        <v>428</v>
      </c>
      <c r="E15" s="31">
        <v>821</v>
      </c>
      <c r="F15" s="136" t="s">
        <v>26080</v>
      </c>
      <c r="G15" s="171" t="s">
        <v>26081</v>
      </c>
      <c r="H15" s="136" t="s">
        <v>26073</v>
      </c>
      <c r="I15" s="136" t="s">
        <v>26073</v>
      </c>
      <c r="J15" s="136" t="s">
        <v>26082</v>
      </c>
    </row>
    <row r="16" spans="1:10" ht="38.25" x14ac:dyDescent="0.2">
      <c r="A16" s="31" t="s">
        <v>9461</v>
      </c>
      <c r="B16" s="136" t="s">
        <v>26083</v>
      </c>
      <c r="C16" s="136" t="s">
        <v>427</v>
      </c>
      <c r="D16" s="136" t="s">
        <v>428</v>
      </c>
      <c r="E16" s="31">
        <v>290</v>
      </c>
      <c r="F16" s="136" t="s">
        <v>26084</v>
      </c>
      <c r="G16" s="171" t="s">
        <v>26085</v>
      </c>
      <c r="H16" s="136" t="s">
        <v>26073</v>
      </c>
      <c r="I16" s="136" t="s">
        <v>26073</v>
      </c>
      <c r="J16" s="136" t="s">
        <v>26086</v>
      </c>
    </row>
    <row r="17" spans="1:10" ht="38.25" x14ac:dyDescent="0.2">
      <c r="A17" s="31" t="s">
        <v>9833</v>
      </c>
      <c r="B17" s="136" t="s">
        <v>26087</v>
      </c>
      <c r="C17" s="136" t="s">
        <v>427</v>
      </c>
      <c r="D17" s="136" t="s">
        <v>428</v>
      </c>
      <c r="E17" s="31">
        <v>56</v>
      </c>
      <c r="F17" s="136" t="s">
        <v>26088</v>
      </c>
      <c r="G17" s="171" t="s">
        <v>26089</v>
      </c>
      <c r="H17" s="136" t="s">
        <v>26090</v>
      </c>
      <c r="I17" s="136" t="s">
        <v>26090</v>
      </c>
      <c r="J17" s="136" t="s">
        <v>26091</v>
      </c>
    </row>
    <row r="18" spans="1:10" ht="38.25" x14ac:dyDescent="0.2">
      <c r="A18" s="31" t="s">
        <v>5191</v>
      </c>
      <c r="B18" s="136" t="s">
        <v>26092</v>
      </c>
      <c r="C18" s="136" t="s">
        <v>427</v>
      </c>
      <c r="D18" s="136" t="s">
        <v>428</v>
      </c>
      <c r="E18" s="31">
        <v>66</v>
      </c>
      <c r="F18" s="136" t="s">
        <v>26093</v>
      </c>
      <c r="G18" s="171" t="s">
        <v>26094</v>
      </c>
      <c r="H18" s="136" t="s">
        <v>26095</v>
      </c>
      <c r="I18" s="136" t="s">
        <v>26095</v>
      </c>
      <c r="J18" s="136" t="s">
        <v>26096</v>
      </c>
    </row>
    <row r="19" spans="1:10" ht="63.75" x14ac:dyDescent="0.2">
      <c r="A19" s="31" t="s">
        <v>5194</v>
      </c>
      <c r="B19" s="136" t="s">
        <v>26097</v>
      </c>
      <c r="C19" s="136" t="s">
        <v>427</v>
      </c>
      <c r="D19" s="136" t="s">
        <v>428</v>
      </c>
      <c r="E19" s="31">
        <v>255.9</v>
      </c>
      <c r="F19" s="136" t="s">
        <v>26098</v>
      </c>
      <c r="G19" s="171" t="s">
        <v>26099</v>
      </c>
      <c r="H19" s="136" t="s">
        <v>26100</v>
      </c>
      <c r="I19" s="136" t="s">
        <v>26100</v>
      </c>
      <c r="J19" s="136" t="s">
        <v>26101</v>
      </c>
    </row>
    <row r="20" spans="1:10" ht="25.5" x14ac:dyDescent="0.2">
      <c r="A20" s="165"/>
      <c r="B20" s="166" t="s">
        <v>452</v>
      </c>
      <c r="C20" s="166">
        <v>10</v>
      </c>
      <c r="D20" s="166"/>
      <c r="E20" s="165">
        <f>SUM(E10:E19)</f>
        <v>4370.3999999999996</v>
      </c>
      <c r="F20" s="166"/>
      <c r="G20" s="166"/>
      <c r="H20" s="166"/>
      <c r="I20" s="166"/>
      <c r="J20" s="166"/>
    </row>
    <row r="21" spans="1:10" ht="38.25" x14ac:dyDescent="0.2">
      <c r="A21" s="31" t="s">
        <v>4672</v>
      </c>
      <c r="B21" s="136" t="s">
        <v>26102</v>
      </c>
      <c r="C21" s="136" t="s">
        <v>427</v>
      </c>
      <c r="D21" s="136" t="s">
        <v>694</v>
      </c>
      <c r="E21" s="31">
        <v>177</v>
      </c>
      <c r="F21" s="136" t="s">
        <v>26103</v>
      </c>
      <c r="G21" s="171" t="s">
        <v>26104</v>
      </c>
      <c r="H21" s="136" t="s">
        <v>26105</v>
      </c>
      <c r="I21" s="136" t="s">
        <v>26105</v>
      </c>
      <c r="J21" s="136" t="s">
        <v>26091</v>
      </c>
    </row>
    <row r="22" spans="1:10" ht="38.25" x14ac:dyDescent="0.2">
      <c r="A22" s="31" t="s">
        <v>9814</v>
      </c>
      <c r="B22" s="136" t="s">
        <v>26106</v>
      </c>
      <c r="C22" s="136" t="s">
        <v>427</v>
      </c>
      <c r="D22" s="136" t="s">
        <v>694</v>
      </c>
      <c r="E22" s="31">
        <v>923</v>
      </c>
      <c r="F22" s="136" t="s">
        <v>26107</v>
      </c>
      <c r="G22" s="171" t="s">
        <v>26108</v>
      </c>
      <c r="H22" s="136" t="s">
        <v>26073</v>
      </c>
      <c r="I22" s="136" t="s">
        <v>26073</v>
      </c>
      <c r="J22" s="136" t="s">
        <v>26109</v>
      </c>
    </row>
    <row r="23" spans="1:10" ht="38.25" x14ac:dyDescent="0.2">
      <c r="A23" s="31" t="s">
        <v>9818</v>
      </c>
      <c r="B23" s="136" t="s">
        <v>26110</v>
      </c>
      <c r="C23" s="136" t="s">
        <v>427</v>
      </c>
      <c r="D23" s="136" t="s">
        <v>694</v>
      </c>
      <c r="E23" s="31">
        <v>9.3000000000000007</v>
      </c>
      <c r="F23" s="136" t="s">
        <v>26111</v>
      </c>
      <c r="G23" s="171" t="s">
        <v>26112</v>
      </c>
      <c r="H23" s="136" t="s">
        <v>26113</v>
      </c>
      <c r="I23" s="136" t="s">
        <v>26113</v>
      </c>
      <c r="J23" s="136" t="s">
        <v>26114</v>
      </c>
    </row>
    <row r="24" spans="1:10" ht="38.25" x14ac:dyDescent="0.2">
      <c r="A24" s="31" t="s">
        <v>5419</v>
      </c>
      <c r="B24" s="136" t="s">
        <v>26115</v>
      </c>
      <c r="C24" s="136" t="s">
        <v>427</v>
      </c>
      <c r="D24" s="136" t="s">
        <v>694</v>
      </c>
      <c r="E24" s="31">
        <v>80</v>
      </c>
      <c r="F24" s="136" t="s">
        <v>26116</v>
      </c>
      <c r="G24" s="136" t="s">
        <v>26117</v>
      </c>
      <c r="H24" s="136" t="s">
        <v>26073</v>
      </c>
      <c r="I24" s="136" t="s">
        <v>26073</v>
      </c>
      <c r="J24" s="136" t="s">
        <v>26118</v>
      </c>
    </row>
    <row r="25" spans="1:10" ht="25.5" x14ac:dyDescent="0.2">
      <c r="A25" s="31" t="s">
        <v>9825</v>
      </c>
      <c r="B25" s="136" t="s">
        <v>26119</v>
      </c>
      <c r="C25" s="136" t="s">
        <v>427</v>
      </c>
      <c r="D25" s="136" t="s">
        <v>694</v>
      </c>
      <c r="E25" s="31">
        <v>655</v>
      </c>
      <c r="F25" s="136" t="s">
        <v>26120</v>
      </c>
      <c r="G25" s="136" t="s">
        <v>26121</v>
      </c>
      <c r="H25" s="136" t="s">
        <v>26073</v>
      </c>
      <c r="I25" s="136" t="s">
        <v>26073</v>
      </c>
      <c r="J25" s="136" t="s">
        <v>26118</v>
      </c>
    </row>
    <row r="26" spans="1:10" ht="38.25" x14ac:dyDescent="0.2">
      <c r="A26" s="31" t="s">
        <v>9458</v>
      </c>
      <c r="B26" s="136" t="s">
        <v>26122</v>
      </c>
      <c r="C26" s="136" t="s">
        <v>427</v>
      </c>
      <c r="D26" s="136" t="s">
        <v>694</v>
      </c>
      <c r="E26" s="31">
        <v>111</v>
      </c>
      <c r="F26" s="136" t="s">
        <v>26123</v>
      </c>
      <c r="G26" s="136" t="s">
        <v>26124</v>
      </c>
      <c r="H26" s="136" t="s">
        <v>26125</v>
      </c>
      <c r="I26" s="136" t="s">
        <v>26125</v>
      </c>
      <c r="J26" s="136" t="s">
        <v>26118</v>
      </c>
    </row>
    <row r="27" spans="1:10" ht="51" x14ac:dyDescent="0.2">
      <c r="A27" s="31" t="s">
        <v>9461</v>
      </c>
      <c r="B27" s="136" t="s">
        <v>26126</v>
      </c>
      <c r="C27" s="136" t="s">
        <v>427</v>
      </c>
      <c r="D27" s="136" t="s">
        <v>694</v>
      </c>
      <c r="E27" s="31">
        <v>150</v>
      </c>
      <c r="F27" s="136" t="s">
        <v>26127</v>
      </c>
      <c r="G27" s="136" t="s">
        <v>26128</v>
      </c>
      <c r="H27" s="136" t="s">
        <v>26129</v>
      </c>
      <c r="I27" s="136" t="s">
        <v>26129</v>
      </c>
      <c r="J27" s="136" t="s">
        <v>26130</v>
      </c>
    </row>
    <row r="28" spans="1:10" ht="25.5" customHeight="1" x14ac:dyDescent="0.2">
      <c r="A28" s="31" t="s">
        <v>9833</v>
      </c>
      <c r="B28" s="136" t="s">
        <v>26131</v>
      </c>
      <c r="C28" s="136" t="s">
        <v>427</v>
      </c>
      <c r="D28" s="136" t="s">
        <v>694</v>
      </c>
      <c r="E28" s="31">
        <v>244</v>
      </c>
      <c r="F28" s="136" t="s">
        <v>26132</v>
      </c>
      <c r="G28" s="136" t="s">
        <v>26133</v>
      </c>
      <c r="H28" s="136" t="s">
        <v>26134</v>
      </c>
      <c r="I28" s="136" t="s">
        <v>26134</v>
      </c>
      <c r="J28" s="136" t="s">
        <v>26135</v>
      </c>
    </row>
    <row r="29" spans="1:10" ht="38.25" x14ac:dyDescent="0.2">
      <c r="A29" s="31" t="s">
        <v>5191</v>
      </c>
      <c r="B29" s="136" t="s">
        <v>26136</v>
      </c>
      <c r="C29" s="136" t="s">
        <v>427</v>
      </c>
      <c r="D29" s="136" t="s">
        <v>694</v>
      </c>
      <c r="E29" s="31">
        <v>32.1</v>
      </c>
      <c r="F29" s="136" t="s">
        <v>26137</v>
      </c>
      <c r="G29" s="136" t="s">
        <v>26138</v>
      </c>
      <c r="H29" s="136" t="s">
        <v>26139</v>
      </c>
      <c r="I29" s="136" t="s">
        <v>26139</v>
      </c>
      <c r="J29" s="136" t="s">
        <v>26101</v>
      </c>
    </row>
    <row r="30" spans="1:10" ht="12.75" customHeight="1" x14ac:dyDescent="0.2">
      <c r="A30" s="165"/>
      <c r="B30" s="166" t="s">
        <v>711</v>
      </c>
      <c r="C30" s="166">
        <v>9</v>
      </c>
      <c r="D30" s="166"/>
      <c r="E30" s="165">
        <f>SUM(E21:E29)</f>
        <v>2381.4</v>
      </c>
      <c r="F30" s="166"/>
      <c r="G30" s="166"/>
      <c r="H30" s="166"/>
      <c r="I30" s="166"/>
      <c r="J30" s="166"/>
    </row>
    <row r="31" spans="1:10" ht="51" x14ac:dyDescent="0.2">
      <c r="A31" s="31" t="s">
        <v>4672</v>
      </c>
      <c r="B31" s="136" t="s">
        <v>26140</v>
      </c>
      <c r="C31" s="136" t="s">
        <v>427</v>
      </c>
      <c r="D31" s="136" t="s">
        <v>454</v>
      </c>
      <c r="E31" s="31">
        <v>1778</v>
      </c>
      <c r="F31" s="136" t="s">
        <v>26141</v>
      </c>
      <c r="G31" s="136" t="s">
        <v>26142</v>
      </c>
      <c r="H31" s="136" t="s">
        <v>26143</v>
      </c>
      <c r="I31" s="136" t="s">
        <v>26143</v>
      </c>
      <c r="J31" s="136" t="s">
        <v>26109</v>
      </c>
    </row>
    <row r="32" spans="1:10" ht="25.5" x14ac:dyDescent="0.2">
      <c r="A32" s="165"/>
      <c r="B32" s="166" t="s">
        <v>460</v>
      </c>
      <c r="C32" s="166">
        <v>1</v>
      </c>
      <c r="D32" s="166"/>
      <c r="E32" s="165">
        <f>SUM(E31)</f>
        <v>1778</v>
      </c>
      <c r="F32" s="166"/>
      <c r="G32" s="166"/>
      <c r="H32" s="166"/>
      <c r="I32" s="166"/>
      <c r="J32" s="166"/>
    </row>
    <row r="33" spans="1:10" ht="38.25" x14ac:dyDescent="0.2">
      <c r="A33" s="31" t="s">
        <v>4672</v>
      </c>
      <c r="B33" s="136" t="s">
        <v>26144</v>
      </c>
      <c r="C33" s="136" t="s">
        <v>427</v>
      </c>
      <c r="D33" s="136" t="s">
        <v>2374</v>
      </c>
      <c r="E33" s="31">
        <v>206</v>
      </c>
      <c r="F33" s="136" t="s">
        <v>26145</v>
      </c>
      <c r="G33" s="136" t="s">
        <v>26146</v>
      </c>
      <c r="H33" s="136" t="s">
        <v>26147</v>
      </c>
      <c r="I33" s="136" t="s">
        <v>26147</v>
      </c>
      <c r="J33" s="136" t="s">
        <v>26148</v>
      </c>
    </row>
    <row r="34" spans="1:10" ht="51" x14ac:dyDescent="0.2">
      <c r="A34" s="31" t="s">
        <v>9814</v>
      </c>
      <c r="B34" s="136" t="s">
        <v>26149</v>
      </c>
      <c r="C34" s="136" t="s">
        <v>427</v>
      </c>
      <c r="D34" s="136" t="s">
        <v>2374</v>
      </c>
      <c r="E34" s="31">
        <v>250</v>
      </c>
      <c r="F34" s="136" t="s">
        <v>26150</v>
      </c>
      <c r="G34" s="136" t="s">
        <v>26151</v>
      </c>
      <c r="H34" s="136" t="s">
        <v>26152</v>
      </c>
      <c r="I34" s="136" t="s">
        <v>26152</v>
      </c>
      <c r="J34" s="136" t="s">
        <v>26148</v>
      </c>
    </row>
    <row r="35" spans="1:10" ht="89.25" x14ac:dyDescent="0.2">
      <c r="A35" s="31" t="s">
        <v>9818</v>
      </c>
      <c r="B35" s="136" t="s">
        <v>26153</v>
      </c>
      <c r="C35" s="136" t="s">
        <v>427</v>
      </c>
      <c r="D35" s="136" t="s">
        <v>2374</v>
      </c>
      <c r="E35" s="31">
        <v>410</v>
      </c>
      <c r="F35" s="136" t="s">
        <v>26154</v>
      </c>
      <c r="G35" s="136" t="s">
        <v>26155</v>
      </c>
      <c r="H35" s="136" t="s">
        <v>26156</v>
      </c>
      <c r="I35" s="136" t="s">
        <v>26156</v>
      </c>
      <c r="J35" s="136" t="s">
        <v>26148</v>
      </c>
    </row>
    <row r="36" spans="1:10" ht="25.5" x14ac:dyDescent="0.2">
      <c r="A36" s="31"/>
      <c r="B36" s="136" t="s">
        <v>26157</v>
      </c>
      <c r="C36" s="136" t="s">
        <v>427</v>
      </c>
      <c r="D36" s="136" t="s">
        <v>2374</v>
      </c>
      <c r="E36" s="31">
        <v>109</v>
      </c>
      <c r="F36" s="136" t="s">
        <v>26158</v>
      </c>
      <c r="G36" s="136" t="s">
        <v>26159</v>
      </c>
      <c r="H36" s="136" t="s">
        <v>26160</v>
      </c>
      <c r="I36" s="136" t="s">
        <v>26160</v>
      </c>
      <c r="J36" s="136" t="s">
        <v>26161</v>
      </c>
    </row>
    <row r="37" spans="1:10" ht="25.5" x14ac:dyDescent="0.2">
      <c r="A37" s="31" t="s">
        <v>9825</v>
      </c>
      <c r="B37" s="136" t="s">
        <v>26162</v>
      </c>
      <c r="C37" s="136" t="s">
        <v>427</v>
      </c>
      <c r="D37" s="136" t="s">
        <v>2374</v>
      </c>
      <c r="E37" s="31">
        <v>156</v>
      </c>
      <c r="F37" s="136" t="s">
        <v>26163</v>
      </c>
      <c r="G37" s="136" t="s">
        <v>26164</v>
      </c>
      <c r="H37" s="136" t="s">
        <v>26165</v>
      </c>
      <c r="I37" s="136" t="s">
        <v>26165</v>
      </c>
      <c r="J37" s="136" t="s">
        <v>26166</v>
      </c>
    </row>
    <row r="38" spans="1:10" ht="25.5" x14ac:dyDescent="0.2">
      <c r="A38" s="165"/>
      <c r="B38" s="166" t="s">
        <v>2379</v>
      </c>
      <c r="C38" s="166">
        <v>5</v>
      </c>
      <c r="D38" s="166"/>
      <c r="E38" s="165">
        <f>SUM(E33:E37)</f>
        <v>1131</v>
      </c>
      <c r="F38" s="166"/>
      <c r="G38" s="166"/>
      <c r="H38" s="166"/>
      <c r="I38" s="166"/>
      <c r="J38" s="166"/>
    </row>
    <row r="39" spans="1:10" ht="38.25" x14ac:dyDescent="0.2">
      <c r="A39" s="162"/>
      <c r="B39" s="164" t="s">
        <v>1507</v>
      </c>
      <c r="C39" s="164">
        <f>C38+C32+C30+C20</f>
        <v>25</v>
      </c>
      <c r="D39" s="164"/>
      <c r="E39" s="162">
        <f>E38+E32+E30+E20</f>
        <v>9660.7999999999993</v>
      </c>
      <c r="F39" s="164"/>
      <c r="G39" s="164"/>
      <c r="H39" s="164"/>
      <c r="I39" s="164"/>
      <c r="J39" s="164"/>
    </row>
    <row r="40" spans="1:10" ht="38.25" x14ac:dyDescent="0.2">
      <c r="A40" s="31" t="s">
        <v>4672</v>
      </c>
      <c r="B40" s="136" t="s">
        <v>26167</v>
      </c>
      <c r="C40" s="136" t="s">
        <v>480</v>
      </c>
      <c r="D40" s="136" t="s">
        <v>504</v>
      </c>
      <c r="E40" s="31">
        <v>60</v>
      </c>
      <c r="F40" s="136" t="s">
        <v>26168</v>
      </c>
      <c r="G40" s="136" t="s">
        <v>26168</v>
      </c>
      <c r="H40" s="136" t="s">
        <v>26169</v>
      </c>
      <c r="I40" s="136" t="s">
        <v>26169</v>
      </c>
      <c r="J40" s="136" t="s">
        <v>26170</v>
      </c>
    </row>
    <row r="41" spans="1:10" ht="51" x14ac:dyDescent="0.2">
      <c r="A41" s="31" t="s">
        <v>9814</v>
      </c>
      <c r="B41" s="136" t="s">
        <v>26171</v>
      </c>
      <c r="C41" s="136" t="s">
        <v>480</v>
      </c>
      <c r="D41" s="136" t="s">
        <v>504</v>
      </c>
      <c r="E41" s="31">
        <v>80</v>
      </c>
      <c r="F41" s="136" t="s">
        <v>26172</v>
      </c>
      <c r="G41" s="136" t="s">
        <v>26172</v>
      </c>
      <c r="H41" s="136" t="s">
        <v>26173</v>
      </c>
      <c r="I41" s="136" t="s">
        <v>26173</v>
      </c>
      <c r="J41" s="136" t="s">
        <v>26170</v>
      </c>
    </row>
    <row r="42" spans="1:10" ht="38.25" x14ac:dyDescent="0.2">
      <c r="A42" s="31" t="s">
        <v>9818</v>
      </c>
      <c r="B42" s="136" t="s">
        <v>26174</v>
      </c>
      <c r="C42" s="136" t="s">
        <v>480</v>
      </c>
      <c r="D42" s="136" t="s">
        <v>504</v>
      </c>
      <c r="E42" s="31">
        <v>10</v>
      </c>
      <c r="F42" s="136" t="s">
        <v>26175</v>
      </c>
      <c r="G42" s="136" t="s">
        <v>26175</v>
      </c>
      <c r="H42" s="136" t="s">
        <v>26176</v>
      </c>
      <c r="I42" s="136" t="s">
        <v>26177</v>
      </c>
      <c r="J42" s="136" t="s">
        <v>26178</v>
      </c>
    </row>
    <row r="43" spans="1:10" ht="25.5" x14ac:dyDescent="0.2">
      <c r="A43" s="165"/>
      <c r="B43" s="166" t="s">
        <v>521</v>
      </c>
      <c r="C43" s="166">
        <v>3</v>
      </c>
      <c r="D43" s="166"/>
      <c r="E43" s="165">
        <f>SUM(E40:E42)</f>
        <v>150</v>
      </c>
      <c r="F43" s="166"/>
      <c r="G43" s="166"/>
      <c r="H43" s="166"/>
      <c r="I43" s="166"/>
      <c r="J43" s="166"/>
    </row>
    <row r="44" spans="1:10" ht="38.25" x14ac:dyDescent="0.2">
      <c r="A44" s="31" t="s">
        <v>4672</v>
      </c>
      <c r="B44" s="136" t="s">
        <v>26179</v>
      </c>
      <c r="C44" s="136" t="s">
        <v>480</v>
      </c>
      <c r="D44" s="136" t="s">
        <v>487</v>
      </c>
      <c r="E44" s="31">
        <v>15</v>
      </c>
      <c r="F44" s="136" t="s">
        <v>26180</v>
      </c>
      <c r="G44" s="136" t="s">
        <v>26181</v>
      </c>
      <c r="H44" s="136" t="s">
        <v>26182</v>
      </c>
      <c r="I44" s="136" t="s">
        <v>26182</v>
      </c>
      <c r="J44" s="136" t="s">
        <v>26178</v>
      </c>
    </row>
    <row r="45" spans="1:10" ht="25.5" x14ac:dyDescent="0.2">
      <c r="A45" s="165"/>
      <c r="B45" s="166" t="s">
        <v>502</v>
      </c>
      <c r="C45" s="166">
        <v>1</v>
      </c>
      <c r="D45" s="166"/>
      <c r="E45" s="165">
        <f>SUM(E44)</f>
        <v>15</v>
      </c>
      <c r="F45" s="166"/>
      <c r="G45" s="166"/>
      <c r="H45" s="166"/>
      <c r="I45" s="166"/>
      <c r="J45" s="166"/>
    </row>
    <row r="46" spans="1:10" ht="38.25" x14ac:dyDescent="0.2">
      <c r="A46" s="31" t="s">
        <v>4672</v>
      </c>
      <c r="B46" s="136" t="s">
        <v>26183</v>
      </c>
      <c r="C46" s="136" t="s">
        <v>480</v>
      </c>
      <c r="D46" s="136" t="s">
        <v>963</v>
      </c>
      <c r="E46" s="31">
        <v>8.1999999999999993</v>
      </c>
      <c r="F46" s="136" t="s">
        <v>26184</v>
      </c>
      <c r="G46" s="136" t="s">
        <v>26185</v>
      </c>
      <c r="H46" s="136" t="s">
        <v>26160</v>
      </c>
      <c r="I46" s="136" t="s">
        <v>26160</v>
      </c>
      <c r="J46" s="136" t="s">
        <v>26186</v>
      </c>
    </row>
    <row r="47" spans="1:10" ht="25.5" x14ac:dyDescent="0.2">
      <c r="A47" s="165"/>
      <c r="B47" s="166" t="s">
        <v>1105</v>
      </c>
      <c r="C47" s="166">
        <v>1</v>
      </c>
      <c r="D47" s="166"/>
      <c r="E47" s="165">
        <f>SUM(E46)</f>
        <v>8.1999999999999993</v>
      </c>
      <c r="F47" s="166"/>
      <c r="G47" s="166"/>
      <c r="H47" s="166"/>
      <c r="I47" s="166"/>
      <c r="J47" s="166"/>
    </row>
    <row r="48" spans="1:10" ht="51" x14ac:dyDescent="0.2">
      <c r="A48" s="162"/>
      <c r="B48" s="164" t="s">
        <v>26187</v>
      </c>
      <c r="C48" s="164">
        <f>C47+C45+C43</f>
        <v>5</v>
      </c>
      <c r="D48" s="164"/>
      <c r="E48" s="162">
        <f>E47+E45+E43</f>
        <v>173.2</v>
      </c>
      <c r="F48" s="164"/>
      <c r="G48" s="164"/>
      <c r="H48" s="164"/>
      <c r="I48" s="164"/>
      <c r="J48" s="164"/>
    </row>
    <row r="49" spans="1:10" ht="38.25" x14ac:dyDescent="0.2">
      <c r="A49" s="31" t="s">
        <v>4672</v>
      </c>
      <c r="B49" s="136" t="s">
        <v>26188</v>
      </c>
      <c r="C49" s="136" t="s">
        <v>21618</v>
      </c>
      <c r="D49" s="136"/>
      <c r="E49" s="31">
        <v>17.5</v>
      </c>
      <c r="F49" s="136" t="s">
        <v>26189</v>
      </c>
      <c r="G49" s="136" t="s">
        <v>26189</v>
      </c>
      <c r="H49" s="136" t="s">
        <v>26190</v>
      </c>
      <c r="I49" s="136" t="s">
        <v>26190</v>
      </c>
      <c r="J49" s="136" t="s">
        <v>26191</v>
      </c>
    </row>
    <row r="50" spans="1:10" ht="51" x14ac:dyDescent="0.2">
      <c r="A50" s="162"/>
      <c r="B50" s="164" t="s">
        <v>536</v>
      </c>
      <c r="C50" s="164">
        <v>1</v>
      </c>
      <c r="D50" s="164"/>
      <c r="E50" s="162">
        <f>SUM(E49)</f>
        <v>17.5</v>
      </c>
      <c r="F50" s="164"/>
      <c r="G50" s="164"/>
      <c r="H50" s="164"/>
      <c r="I50" s="164"/>
      <c r="J50" s="164"/>
    </row>
    <row r="51" spans="1:10" ht="38.25" x14ac:dyDescent="0.2">
      <c r="A51" s="31" t="s">
        <v>4672</v>
      </c>
      <c r="B51" s="136" t="s">
        <v>26192</v>
      </c>
      <c r="C51" s="136" t="s">
        <v>1721</v>
      </c>
      <c r="D51" s="14"/>
      <c r="E51" s="31">
        <v>44.4</v>
      </c>
      <c r="F51" s="136" t="s">
        <v>26193</v>
      </c>
      <c r="G51" s="136" t="s">
        <v>26194</v>
      </c>
      <c r="H51" s="136" t="s">
        <v>26195</v>
      </c>
      <c r="I51" s="136" t="s">
        <v>26195</v>
      </c>
      <c r="J51" s="136" t="s">
        <v>26196</v>
      </c>
    </row>
    <row r="52" spans="1:10" ht="38.25" x14ac:dyDescent="0.2">
      <c r="A52" s="31" t="s">
        <v>9814</v>
      </c>
      <c r="B52" s="136" t="s">
        <v>26197</v>
      </c>
      <c r="C52" s="136" t="s">
        <v>1721</v>
      </c>
      <c r="D52" s="14"/>
      <c r="E52" s="31">
        <v>17.2</v>
      </c>
      <c r="F52" s="136" t="s">
        <v>26198</v>
      </c>
      <c r="G52" s="136" t="s">
        <v>26199</v>
      </c>
      <c r="H52" s="136" t="s">
        <v>26200</v>
      </c>
      <c r="I52" s="136" t="s">
        <v>26200</v>
      </c>
      <c r="J52" s="136" t="s">
        <v>26196</v>
      </c>
    </row>
    <row r="53" spans="1:10" ht="38.25" x14ac:dyDescent="0.2">
      <c r="A53" s="31" t="s">
        <v>9818</v>
      </c>
      <c r="B53" s="136" t="s">
        <v>16974</v>
      </c>
      <c r="C53" s="136" t="s">
        <v>1721</v>
      </c>
      <c r="D53" s="14"/>
      <c r="E53" s="31">
        <v>15</v>
      </c>
      <c r="F53" s="136" t="s">
        <v>26201</v>
      </c>
      <c r="G53" s="136" t="s">
        <v>26202</v>
      </c>
      <c r="H53" s="136" t="s">
        <v>26203</v>
      </c>
      <c r="I53" s="136" t="s">
        <v>26203</v>
      </c>
      <c r="J53" s="136" t="s">
        <v>26196</v>
      </c>
    </row>
    <row r="54" spans="1:10" ht="63.75" x14ac:dyDescent="0.2">
      <c r="A54" s="31">
        <v>4</v>
      </c>
      <c r="B54" s="136" t="s">
        <v>26204</v>
      </c>
      <c r="C54" s="136" t="s">
        <v>1721</v>
      </c>
      <c r="D54" s="14"/>
      <c r="E54" s="31">
        <v>21</v>
      </c>
      <c r="F54" s="136" t="s">
        <v>26205</v>
      </c>
      <c r="G54" s="136" t="s">
        <v>26206</v>
      </c>
      <c r="H54" s="136" t="s">
        <v>26207</v>
      </c>
      <c r="I54" s="136" t="s">
        <v>26207</v>
      </c>
      <c r="J54" s="136" t="s">
        <v>26196</v>
      </c>
    </row>
    <row r="55" spans="1:10" ht="51" x14ac:dyDescent="0.2">
      <c r="A55" s="31" t="s">
        <v>9825</v>
      </c>
      <c r="B55" s="136" t="s">
        <v>26208</v>
      </c>
      <c r="C55" s="136" t="s">
        <v>1721</v>
      </c>
      <c r="D55" s="14"/>
      <c r="E55" s="31">
        <v>18.95</v>
      </c>
      <c r="F55" s="136" t="s">
        <v>26209</v>
      </c>
      <c r="G55" s="136" t="s">
        <v>26210</v>
      </c>
      <c r="H55" s="136" t="s">
        <v>26211</v>
      </c>
      <c r="I55" s="136" t="s">
        <v>26211</v>
      </c>
      <c r="J55" s="136" t="s">
        <v>26212</v>
      </c>
    </row>
    <row r="56" spans="1:10" ht="38.25" x14ac:dyDescent="0.2">
      <c r="A56" s="31" t="s">
        <v>9458</v>
      </c>
      <c r="B56" s="136" t="s">
        <v>26213</v>
      </c>
      <c r="C56" s="136" t="s">
        <v>1721</v>
      </c>
      <c r="D56" s="14"/>
      <c r="E56" s="31">
        <v>37</v>
      </c>
      <c r="F56" s="136" t="s">
        <v>26214</v>
      </c>
      <c r="G56" s="136" t="s">
        <v>26215</v>
      </c>
      <c r="H56" s="136" t="s">
        <v>26216</v>
      </c>
      <c r="I56" s="136" t="s">
        <v>26216</v>
      </c>
      <c r="J56" s="136" t="s">
        <v>26196</v>
      </c>
    </row>
    <row r="57" spans="1:10" ht="38.25" x14ac:dyDescent="0.2">
      <c r="A57" s="31" t="s">
        <v>9461</v>
      </c>
      <c r="B57" s="136" t="s">
        <v>26217</v>
      </c>
      <c r="C57" s="136" t="s">
        <v>1721</v>
      </c>
      <c r="D57" s="14"/>
      <c r="E57" s="31">
        <v>10.1</v>
      </c>
      <c r="F57" s="136" t="s">
        <v>26193</v>
      </c>
      <c r="G57" s="136" t="s">
        <v>26194</v>
      </c>
      <c r="H57" s="136" t="s">
        <v>26218</v>
      </c>
      <c r="I57" s="136" t="s">
        <v>26218</v>
      </c>
      <c r="J57" s="136" t="s">
        <v>26196</v>
      </c>
    </row>
    <row r="58" spans="1:10" ht="51" x14ac:dyDescent="0.2">
      <c r="A58" s="31" t="s">
        <v>9833</v>
      </c>
      <c r="B58" s="136" t="s">
        <v>26219</v>
      </c>
      <c r="C58" s="136" t="s">
        <v>1721</v>
      </c>
      <c r="D58" s="14"/>
      <c r="E58" s="31">
        <v>18.8</v>
      </c>
      <c r="F58" s="136" t="s">
        <v>26220</v>
      </c>
      <c r="G58" s="136" t="s">
        <v>26221</v>
      </c>
      <c r="H58" s="136" t="s">
        <v>26222</v>
      </c>
      <c r="I58" s="136" t="s">
        <v>26222</v>
      </c>
      <c r="J58" s="136" t="s">
        <v>26223</v>
      </c>
    </row>
    <row r="59" spans="1:10" ht="38.25" x14ac:dyDescent="0.2">
      <c r="A59" s="31" t="s">
        <v>5191</v>
      </c>
      <c r="B59" s="136" t="s">
        <v>26224</v>
      </c>
      <c r="C59" s="136" t="s">
        <v>1721</v>
      </c>
      <c r="D59" s="14"/>
      <c r="E59" s="31">
        <v>22</v>
      </c>
      <c r="F59" s="136" t="s">
        <v>26225</v>
      </c>
      <c r="G59" s="136" t="s">
        <v>26226</v>
      </c>
      <c r="H59" s="136" t="s">
        <v>26227</v>
      </c>
      <c r="I59" s="136" t="s">
        <v>26227</v>
      </c>
      <c r="J59" s="136" t="s">
        <v>26228</v>
      </c>
    </row>
    <row r="60" spans="1:10" ht="63.75" x14ac:dyDescent="0.2">
      <c r="A60" s="162"/>
      <c r="B60" s="164" t="s">
        <v>3344</v>
      </c>
      <c r="C60" s="164">
        <v>9</v>
      </c>
      <c r="D60" s="164"/>
      <c r="E60" s="162">
        <f>SUM(E51:E59)</f>
        <v>204.45000000000002</v>
      </c>
      <c r="F60" s="164"/>
      <c r="G60" s="164"/>
      <c r="H60" s="164"/>
      <c r="I60" s="164"/>
      <c r="J60" s="164"/>
    </row>
    <row r="61" spans="1:10" ht="51" x14ac:dyDescent="0.2">
      <c r="A61" s="168"/>
      <c r="B61" s="169" t="s">
        <v>537</v>
      </c>
      <c r="C61" s="169">
        <f>C60+C50+C48+C39+C9</f>
        <v>42</v>
      </c>
      <c r="D61" s="169"/>
      <c r="E61" s="168">
        <f>E60+E50+E48+E39+E9</f>
        <v>280134.65000000002</v>
      </c>
      <c r="F61" s="169"/>
      <c r="G61" s="169"/>
      <c r="H61" s="169"/>
      <c r="I61" s="169"/>
      <c r="J61" s="169"/>
    </row>
    <row r="62" spans="1:10" ht="12.75" customHeight="1" x14ac:dyDescent="0.2">
      <c r="A62" s="1108" t="s">
        <v>26229</v>
      </c>
      <c r="B62" s="1109"/>
      <c r="C62" s="1109"/>
      <c r="D62" s="1109"/>
      <c r="E62" s="1109"/>
      <c r="F62" s="1109"/>
      <c r="G62" s="1109"/>
      <c r="H62" s="1109"/>
      <c r="I62" s="1109"/>
      <c r="J62" s="1110"/>
    </row>
    <row r="63" spans="1:10" ht="38.25" x14ac:dyDescent="0.2">
      <c r="A63" s="31" t="s">
        <v>4672</v>
      </c>
      <c r="B63" s="136" t="s">
        <v>26230</v>
      </c>
      <c r="C63" s="136" t="s">
        <v>427</v>
      </c>
      <c r="D63" s="136" t="s">
        <v>428</v>
      </c>
      <c r="E63" s="31">
        <v>81</v>
      </c>
      <c r="F63" s="136" t="s">
        <v>26231</v>
      </c>
      <c r="G63" s="136" t="s">
        <v>26232</v>
      </c>
      <c r="H63" s="136" t="s">
        <v>26143</v>
      </c>
      <c r="I63" s="136" t="s">
        <v>26143</v>
      </c>
      <c r="J63" s="136" t="s">
        <v>26233</v>
      </c>
    </row>
    <row r="64" spans="1:10" ht="38.25" x14ac:dyDescent="0.2">
      <c r="A64" s="31" t="s">
        <v>9814</v>
      </c>
      <c r="B64" s="136" t="s">
        <v>26234</v>
      </c>
      <c r="C64" s="136" t="s">
        <v>427</v>
      </c>
      <c r="D64" s="136" t="s">
        <v>428</v>
      </c>
      <c r="E64" s="31">
        <v>6.8</v>
      </c>
      <c r="F64" s="136" t="s">
        <v>26235</v>
      </c>
      <c r="G64" s="136" t="s">
        <v>26236</v>
      </c>
      <c r="H64" s="136" t="s">
        <v>26237</v>
      </c>
      <c r="I64" s="136" t="s">
        <v>26227</v>
      </c>
      <c r="J64" s="136" t="s">
        <v>26238</v>
      </c>
    </row>
    <row r="65" spans="1:10" ht="62.45" customHeight="1" x14ac:dyDescent="0.2">
      <c r="A65" s="31" t="s">
        <v>9818</v>
      </c>
      <c r="B65" s="136" t="s">
        <v>26239</v>
      </c>
      <c r="C65" s="136" t="s">
        <v>427</v>
      </c>
      <c r="D65" s="136" t="s">
        <v>428</v>
      </c>
      <c r="E65" s="31">
        <v>35</v>
      </c>
      <c r="F65" s="16" t="s">
        <v>26240</v>
      </c>
      <c r="G65" s="136" t="s">
        <v>26241</v>
      </c>
      <c r="H65" s="136" t="s">
        <v>26242</v>
      </c>
      <c r="I65" s="136" t="s">
        <v>26243</v>
      </c>
      <c r="J65" s="136" t="s">
        <v>26244</v>
      </c>
    </row>
    <row r="66" spans="1:10" ht="51" x14ac:dyDescent="0.2">
      <c r="A66" s="31" t="s">
        <v>5419</v>
      </c>
      <c r="B66" s="136" t="s">
        <v>26245</v>
      </c>
      <c r="C66" s="136" t="s">
        <v>427</v>
      </c>
      <c r="D66" s="136" t="s">
        <v>428</v>
      </c>
      <c r="E66" s="31">
        <v>693</v>
      </c>
      <c r="F66" s="136" t="s">
        <v>26246</v>
      </c>
      <c r="G66" s="136" t="s">
        <v>26247</v>
      </c>
      <c r="H66" s="136" t="s">
        <v>26248</v>
      </c>
      <c r="I66" s="136" t="s">
        <v>26248</v>
      </c>
      <c r="J66" s="136" t="s">
        <v>26249</v>
      </c>
    </row>
    <row r="67" spans="1:10" ht="51" x14ac:dyDescent="0.2">
      <c r="A67" s="31" t="s">
        <v>9825</v>
      </c>
      <c r="B67" s="136" t="s">
        <v>646</v>
      </c>
      <c r="C67" s="136" t="s">
        <v>427</v>
      </c>
      <c r="D67" s="136" t="s">
        <v>428</v>
      </c>
      <c r="E67" s="31">
        <v>480</v>
      </c>
      <c r="F67" s="136" t="s">
        <v>26250</v>
      </c>
      <c r="G67" s="136" t="s">
        <v>26251</v>
      </c>
      <c r="H67" s="136" t="s">
        <v>26252</v>
      </c>
      <c r="I67" s="136" t="s">
        <v>26252</v>
      </c>
      <c r="J67" s="136" t="s">
        <v>26249</v>
      </c>
    </row>
    <row r="68" spans="1:10" ht="76.5" x14ac:dyDescent="0.2">
      <c r="A68" s="31" t="s">
        <v>9458</v>
      </c>
      <c r="B68" s="136" t="s">
        <v>26253</v>
      </c>
      <c r="C68" s="136" t="s">
        <v>427</v>
      </c>
      <c r="D68" s="136" t="s">
        <v>428</v>
      </c>
      <c r="E68" s="31">
        <v>1832</v>
      </c>
      <c r="F68" s="136" t="s">
        <v>26254</v>
      </c>
      <c r="G68" s="136" t="s">
        <v>26254</v>
      </c>
      <c r="H68" s="136" t="s">
        <v>26252</v>
      </c>
      <c r="I68" s="136" t="s">
        <v>26252</v>
      </c>
      <c r="J68" s="136" t="s">
        <v>26255</v>
      </c>
    </row>
    <row r="69" spans="1:10" ht="51" x14ac:dyDescent="0.2">
      <c r="A69" s="31" t="s">
        <v>9461</v>
      </c>
      <c r="B69" s="136" t="s">
        <v>26256</v>
      </c>
      <c r="C69" s="136" t="s">
        <v>427</v>
      </c>
      <c r="D69" s="136" t="s">
        <v>428</v>
      </c>
      <c r="E69" s="31">
        <v>82</v>
      </c>
      <c r="F69" s="136" t="s">
        <v>26257</v>
      </c>
      <c r="G69" s="136" t="s">
        <v>26258</v>
      </c>
      <c r="H69" s="136" t="s">
        <v>26259</v>
      </c>
      <c r="I69" s="136" t="s">
        <v>26260</v>
      </c>
      <c r="J69" s="136" t="s">
        <v>26244</v>
      </c>
    </row>
    <row r="70" spans="1:10" ht="38.25" x14ac:dyDescent="0.2">
      <c r="A70" s="31" t="s">
        <v>9833</v>
      </c>
      <c r="B70" s="136" t="s">
        <v>26261</v>
      </c>
      <c r="C70" s="136" t="s">
        <v>427</v>
      </c>
      <c r="D70" s="136" t="s">
        <v>428</v>
      </c>
      <c r="E70" s="31">
        <v>240</v>
      </c>
      <c r="F70" s="136" t="s">
        <v>26262</v>
      </c>
      <c r="G70" s="136" t="s">
        <v>26263</v>
      </c>
      <c r="H70" s="136" t="s">
        <v>26264</v>
      </c>
      <c r="I70" s="136" t="s">
        <v>26265</v>
      </c>
      <c r="J70" s="136" t="s">
        <v>26266</v>
      </c>
    </row>
    <row r="71" spans="1:10" ht="38.25" x14ac:dyDescent="0.2">
      <c r="A71" s="31" t="s">
        <v>5191</v>
      </c>
      <c r="B71" s="136" t="s">
        <v>26267</v>
      </c>
      <c r="C71" s="136" t="s">
        <v>427</v>
      </c>
      <c r="D71" s="136" t="s">
        <v>428</v>
      </c>
      <c r="E71" s="31">
        <v>100</v>
      </c>
      <c r="F71" s="136" t="s">
        <v>26268</v>
      </c>
      <c r="G71" s="136" t="s">
        <v>26269</v>
      </c>
      <c r="H71" s="136" t="s">
        <v>26270</v>
      </c>
      <c r="I71" s="136" t="s">
        <v>26265</v>
      </c>
      <c r="J71" s="136" t="s">
        <v>26271</v>
      </c>
    </row>
    <row r="72" spans="1:10" ht="38.25" x14ac:dyDescent="0.2">
      <c r="A72" s="31" t="s">
        <v>5194</v>
      </c>
      <c r="B72" s="136" t="s">
        <v>26272</v>
      </c>
      <c r="C72" s="136" t="s">
        <v>427</v>
      </c>
      <c r="D72" s="136" t="s">
        <v>428</v>
      </c>
      <c r="E72" s="31">
        <v>3.6</v>
      </c>
      <c r="F72" s="136" t="s">
        <v>26273</v>
      </c>
      <c r="G72" s="136" t="s">
        <v>26274</v>
      </c>
      <c r="H72" s="136" t="s">
        <v>26275</v>
      </c>
      <c r="I72" s="136" t="s">
        <v>26276</v>
      </c>
      <c r="J72" s="136" t="s">
        <v>26271</v>
      </c>
    </row>
    <row r="73" spans="1:10" ht="38.25" x14ac:dyDescent="0.2">
      <c r="A73" s="31" t="s">
        <v>5197</v>
      </c>
      <c r="B73" s="136" t="s">
        <v>26277</v>
      </c>
      <c r="C73" s="136" t="s">
        <v>427</v>
      </c>
      <c r="D73" s="136" t="s">
        <v>428</v>
      </c>
      <c r="E73" s="31">
        <v>55</v>
      </c>
      <c r="F73" s="136" t="s">
        <v>26278</v>
      </c>
      <c r="G73" s="136" t="s">
        <v>26279</v>
      </c>
      <c r="H73" s="136" t="s">
        <v>26280</v>
      </c>
      <c r="I73" s="136" t="s">
        <v>26281</v>
      </c>
      <c r="J73" s="136" t="s">
        <v>26282</v>
      </c>
    </row>
    <row r="74" spans="1:10" ht="38.25" x14ac:dyDescent="0.2">
      <c r="A74" s="31" t="s">
        <v>5201</v>
      </c>
      <c r="B74" s="136" t="s">
        <v>26283</v>
      </c>
      <c r="C74" s="136" t="s">
        <v>427</v>
      </c>
      <c r="D74" s="136" t="s">
        <v>428</v>
      </c>
      <c r="E74" s="31">
        <v>82</v>
      </c>
      <c r="F74" s="136" t="s">
        <v>26284</v>
      </c>
      <c r="G74" s="136" t="s">
        <v>26285</v>
      </c>
      <c r="H74" s="136" t="s">
        <v>26286</v>
      </c>
      <c r="I74" s="136" t="s">
        <v>26281</v>
      </c>
      <c r="J74" s="136" t="s">
        <v>26271</v>
      </c>
    </row>
    <row r="75" spans="1:10" ht="38.25" x14ac:dyDescent="0.2">
      <c r="A75" s="31" t="s">
        <v>12125</v>
      </c>
      <c r="B75" s="136" t="s">
        <v>26287</v>
      </c>
      <c r="C75" s="136" t="s">
        <v>427</v>
      </c>
      <c r="D75" s="136" t="s">
        <v>428</v>
      </c>
      <c r="E75" s="31">
        <v>275.8</v>
      </c>
      <c r="F75" s="136" t="s">
        <v>26288</v>
      </c>
      <c r="G75" s="136" t="s">
        <v>26289</v>
      </c>
      <c r="H75" s="136" t="s">
        <v>26290</v>
      </c>
      <c r="I75" s="136" t="s">
        <v>26291</v>
      </c>
      <c r="J75" s="136" t="s">
        <v>26282</v>
      </c>
    </row>
    <row r="76" spans="1:10" ht="38.25" x14ac:dyDescent="0.2">
      <c r="A76" s="31" t="s">
        <v>12130</v>
      </c>
      <c r="B76" s="136" t="s">
        <v>26292</v>
      </c>
      <c r="C76" s="136" t="s">
        <v>427</v>
      </c>
      <c r="D76" s="136" t="s">
        <v>428</v>
      </c>
      <c r="E76" s="31">
        <v>195.7</v>
      </c>
      <c r="F76" s="136" t="s">
        <v>26293</v>
      </c>
      <c r="G76" s="136" t="s">
        <v>26294</v>
      </c>
      <c r="H76" s="136" t="s">
        <v>26295</v>
      </c>
      <c r="I76" s="136" t="s">
        <v>26296</v>
      </c>
      <c r="J76" s="136" t="s">
        <v>26297</v>
      </c>
    </row>
    <row r="77" spans="1:10" ht="25.5" x14ac:dyDescent="0.2">
      <c r="A77" s="31" t="s">
        <v>12134</v>
      </c>
      <c r="B77" s="136" t="s">
        <v>26298</v>
      </c>
      <c r="C77" s="136" t="s">
        <v>427</v>
      </c>
      <c r="D77" s="136" t="s">
        <v>428</v>
      </c>
      <c r="E77" s="31">
        <v>115.2</v>
      </c>
      <c r="F77" s="136" t="s">
        <v>26299</v>
      </c>
      <c r="G77" s="136" t="s">
        <v>26300</v>
      </c>
      <c r="H77" s="136" t="s">
        <v>26301</v>
      </c>
      <c r="I77" s="136" t="s">
        <v>26302</v>
      </c>
      <c r="J77" s="136" t="s">
        <v>26297</v>
      </c>
    </row>
    <row r="78" spans="1:10" ht="51" x14ac:dyDescent="0.2">
      <c r="A78" s="31" t="s">
        <v>2372</v>
      </c>
      <c r="B78" s="136" t="s">
        <v>26303</v>
      </c>
      <c r="C78" s="136" t="s">
        <v>427</v>
      </c>
      <c r="D78" s="136" t="s">
        <v>428</v>
      </c>
      <c r="E78" s="31">
        <v>2715</v>
      </c>
      <c r="F78" s="136" t="s">
        <v>26304</v>
      </c>
      <c r="G78" s="136" t="s">
        <v>26305</v>
      </c>
      <c r="H78" s="136" t="s">
        <v>26306</v>
      </c>
      <c r="I78" s="136" t="s">
        <v>26306</v>
      </c>
      <c r="J78" s="136" t="s">
        <v>26307</v>
      </c>
    </row>
    <row r="79" spans="1:10" ht="51" x14ac:dyDescent="0.2">
      <c r="A79" s="31" t="s">
        <v>12142</v>
      </c>
      <c r="B79" s="136" t="s">
        <v>26308</v>
      </c>
      <c r="C79" s="136" t="s">
        <v>427</v>
      </c>
      <c r="D79" s="136" t="s">
        <v>428</v>
      </c>
      <c r="E79" s="31">
        <v>42.9</v>
      </c>
      <c r="F79" s="136" t="s">
        <v>26309</v>
      </c>
      <c r="G79" s="136" t="s">
        <v>26310</v>
      </c>
      <c r="H79" s="136" t="s">
        <v>26311</v>
      </c>
      <c r="I79" s="136" t="s">
        <v>26312</v>
      </c>
      <c r="J79" s="136" t="s">
        <v>26313</v>
      </c>
    </row>
    <row r="80" spans="1:10" ht="38.25" x14ac:dyDescent="0.2">
      <c r="A80" s="31" t="s">
        <v>12146</v>
      </c>
      <c r="B80" s="136" t="s">
        <v>26314</v>
      </c>
      <c r="C80" s="136" t="s">
        <v>427</v>
      </c>
      <c r="D80" s="136" t="s">
        <v>428</v>
      </c>
      <c r="E80" s="31">
        <v>278.8</v>
      </c>
      <c r="F80" s="136" t="s">
        <v>26315</v>
      </c>
      <c r="G80" s="136" t="s">
        <v>26316</v>
      </c>
      <c r="H80" s="136" t="s">
        <v>26317</v>
      </c>
      <c r="I80" s="136" t="s">
        <v>26318</v>
      </c>
      <c r="J80" s="136" t="s">
        <v>26319</v>
      </c>
    </row>
    <row r="81" spans="1:10" ht="25.5" x14ac:dyDescent="0.2">
      <c r="A81" s="162"/>
      <c r="B81" s="164" t="s">
        <v>452</v>
      </c>
      <c r="C81" s="164">
        <v>18</v>
      </c>
      <c r="D81" s="164"/>
      <c r="E81" s="162">
        <f>SUM(E63:E80)</f>
        <v>7313.8</v>
      </c>
      <c r="F81" s="164"/>
      <c r="G81" s="164"/>
      <c r="H81" s="164"/>
      <c r="I81" s="164"/>
      <c r="J81" s="164"/>
    </row>
    <row r="82" spans="1:10" ht="51" x14ac:dyDescent="0.2">
      <c r="A82" s="31" t="s">
        <v>4672</v>
      </c>
      <c r="B82" s="136" t="s">
        <v>2589</v>
      </c>
      <c r="C82" s="136" t="s">
        <v>427</v>
      </c>
      <c r="D82" s="136" t="s">
        <v>694</v>
      </c>
      <c r="E82" s="31">
        <v>5.3</v>
      </c>
      <c r="F82" s="136" t="s">
        <v>26320</v>
      </c>
      <c r="G82" s="136" t="s">
        <v>26321</v>
      </c>
      <c r="H82" s="136" t="s">
        <v>26322</v>
      </c>
      <c r="I82" s="136" t="s">
        <v>26323</v>
      </c>
      <c r="J82" s="136" t="s">
        <v>26238</v>
      </c>
    </row>
    <row r="83" spans="1:10" ht="38.25" x14ac:dyDescent="0.2">
      <c r="A83" s="31" t="s">
        <v>9814</v>
      </c>
      <c r="B83" s="136" t="s">
        <v>26324</v>
      </c>
      <c r="C83" s="136" t="s">
        <v>427</v>
      </c>
      <c r="D83" s="136" t="s">
        <v>694</v>
      </c>
      <c r="E83" s="31">
        <v>26.3</v>
      </c>
      <c r="F83" s="136" t="s">
        <v>26325</v>
      </c>
      <c r="G83" s="136" t="s">
        <v>26325</v>
      </c>
      <c r="H83" s="136" t="s">
        <v>26306</v>
      </c>
      <c r="I83" s="136" t="s">
        <v>26306</v>
      </c>
      <c r="J83" s="136" t="s">
        <v>26238</v>
      </c>
    </row>
    <row r="84" spans="1:10" ht="38.25" x14ac:dyDescent="0.2">
      <c r="A84" s="31" t="s">
        <v>9818</v>
      </c>
      <c r="B84" s="136" t="s">
        <v>26326</v>
      </c>
      <c r="C84" s="136" t="s">
        <v>427</v>
      </c>
      <c r="D84" s="136" t="s">
        <v>694</v>
      </c>
      <c r="E84" s="31">
        <v>4.5</v>
      </c>
      <c r="F84" s="136" t="s">
        <v>26327</v>
      </c>
      <c r="G84" s="136" t="s">
        <v>26328</v>
      </c>
      <c r="H84" s="136" t="s">
        <v>26329</v>
      </c>
      <c r="I84" s="136" t="s">
        <v>26227</v>
      </c>
      <c r="J84" s="136" t="s">
        <v>26330</v>
      </c>
    </row>
    <row r="85" spans="1:10" ht="38.25" x14ac:dyDescent="0.2">
      <c r="A85" s="31" t="s">
        <v>5419</v>
      </c>
      <c r="B85" s="136" t="s">
        <v>26331</v>
      </c>
      <c r="C85" s="136" t="s">
        <v>427</v>
      </c>
      <c r="D85" s="136" t="s">
        <v>694</v>
      </c>
      <c r="E85" s="31">
        <v>47</v>
      </c>
      <c r="F85" s="136" t="s">
        <v>26332</v>
      </c>
      <c r="G85" s="136" t="s">
        <v>26333</v>
      </c>
      <c r="H85" s="136" t="s">
        <v>26334</v>
      </c>
      <c r="I85" s="136" t="s">
        <v>26335</v>
      </c>
      <c r="J85" s="136" t="s">
        <v>26336</v>
      </c>
    </row>
    <row r="86" spans="1:10" ht="38.25" x14ac:dyDescent="0.2">
      <c r="A86" s="31" t="s">
        <v>9825</v>
      </c>
      <c r="B86" s="136" t="s">
        <v>26337</v>
      </c>
      <c r="C86" s="136" t="s">
        <v>427</v>
      </c>
      <c r="D86" s="136" t="s">
        <v>694</v>
      </c>
      <c r="E86" s="31">
        <v>84</v>
      </c>
      <c r="F86" s="136" t="s">
        <v>26338</v>
      </c>
      <c r="G86" s="136" t="s">
        <v>26339</v>
      </c>
      <c r="H86" s="136" t="s">
        <v>26340</v>
      </c>
      <c r="I86" s="136" t="s">
        <v>26341</v>
      </c>
      <c r="J86" s="136" t="s">
        <v>26342</v>
      </c>
    </row>
    <row r="87" spans="1:10" ht="51" x14ac:dyDescent="0.2">
      <c r="A87" s="31" t="s">
        <v>9458</v>
      </c>
      <c r="B87" s="136" t="s">
        <v>26343</v>
      </c>
      <c r="C87" s="136" t="s">
        <v>427</v>
      </c>
      <c r="D87" s="136" t="s">
        <v>694</v>
      </c>
      <c r="E87" s="31">
        <v>21</v>
      </c>
      <c r="F87" s="136" t="s">
        <v>26344</v>
      </c>
      <c r="G87" s="136" t="s">
        <v>26345</v>
      </c>
      <c r="H87" s="136" t="s">
        <v>26346</v>
      </c>
      <c r="I87" s="136" t="s">
        <v>26347</v>
      </c>
      <c r="J87" s="136" t="s">
        <v>26342</v>
      </c>
    </row>
    <row r="88" spans="1:10" ht="38.25" x14ac:dyDescent="0.2">
      <c r="A88" s="31" t="s">
        <v>9461</v>
      </c>
      <c r="B88" s="136" t="s">
        <v>26348</v>
      </c>
      <c r="C88" s="136" t="s">
        <v>427</v>
      </c>
      <c r="D88" s="136" t="s">
        <v>694</v>
      </c>
      <c r="E88" s="31">
        <v>12</v>
      </c>
      <c r="F88" s="136" t="s">
        <v>26349</v>
      </c>
      <c r="G88" s="136" t="s">
        <v>26350</v>
      </c>
      <c r="H88" s="136" t="s">
        <v>26351</v>
      </c>
      <c r="I88" s="136" t="s">
        <v>26347</v>
      </c>
      <c r="J88" s="136" t="s">
        <v>26342</v>
      </c>
    </row>
    <row r="89" spans="1:10" ht="38.25" x14ac:dyDescent="0.2">
      <c r="A89" s="31" t="s">
        <v>9833</v>
      </c>
      <c r="B89" s="136" t="s">
        <v>26352</v>
      </c>
      <c r="C89" s="136" t="s">
        <v>427</v>
      </c>
      <c r="D89" s="136" t="s">
        <v>694</v>
      </c>
      <c r="E89" s="31">
        <v>3.5</v>
      </c>
      <c r="F89" s="136" t="s">
        <v>26353</v>
      </c>
      <c r="G89" s="136" t="s">
        <v>26354</v>
      </c>
      <c r="H89" s="136" t="s">
        <v>26355</v>
      </c>
      <c r="I89" s="136" t="s">
        <v>26356</v>
      </c>
      <c r="J89" s="136" t="s">
        <v>26342</v>
      </c>
    </row>
    <row r="90" spans="1:10" ht="38.25" x14ac:dyDescent="0.2">
      <c r="A90" s="31" t="s">
        <v>5191</v>
      </c>
      <c r="B90" s="136" t="s">
        <v>26357</v>
      </c>
      <c r="C90" s="136" t="s">
        <v>427</v>
      </c>
      <c r="D90" s="136" t="s">
        <v>694</v>
      </c>
      <c r="E90" s="31">
        <v>283</v>
      </c>
      <c r="F90" s="136" t="s">
        <v>26358</v>
      </c>
      <c r="G90" s="136" t="s">
        <v>26359</v>
      </c>
      <c r="H90" s="136" t="s">
        <v>26306</v>
      </c>
      <c r="I90" s="136" t="s">
        <v>26306</v>
      </c>
      <c r="J90" s="136" t="s">
        <v>26360</v>
      </c>
    </row>
    <row r="91" spans="1:10" ht="63.75" x14ac:dyDescent="0.2">
      <c r="A91" s="31" t="s">
        <v>5194</v>
      </c>
      <c r="B91" s="136" t="s">
        <v>26361</v>
      </c>
      <c r="C91" s="136" t="s">
        <v>427</v>
      </c>
      <c r="D91" s="136" t="s">
        <v>21794</v>
      </c>
      <c r="E91" s="31">
        <v>160</v>
      </c>
      <c r="F91" s="136" t="s">
        <v>26362</v>
      </c>
      <c r="G91" s="136" t="s">
        <v>26363</v>
      </c>
      <c r="H91" s="136" t="s">
        <v>26306</v>
      </c>
      <c r="I91" s="136" t="s">
        <v>26364</v>
      </c>
      <c r="J91" s="136" t="s">
        <v>26360</v>
      </c>
    </row>
    <row r="92" spans="1:10" ht="76.5" x14ac:dyDescent="0.2">
      <c r="A92" s="31" t="s">
        <v>5197</v>
      </c>
      <c r="B92" s="136" t="s">
        <v>26365</v>
      </c>
      <c r="C92" s="136" t="s">
        <v>427</v>
      </c>
      <c r="D92" s="136" t="s">
        <v>694</v>
      </c>
      <c r="E92" s="31">
        <v>1167</v>
      </c>
      <c r="F92" s="136" t="s">
        <v>26366</v>
      </c>
      <c r="G92" s="136" t="s">
        <v>26367</v>
      </c>
      <c r="H92" s="136" t="s">
        <v>26368</v>
      </c>
      <c r="I92" s="136" t="s">
        <v>26364</v>
      </c>
      <c r="J92" s="136" t="s">
        <v>26369</v>
      </c>
    </row>
    <row r="93" spans="1:10" ht="63.75" x14ac:dyDescent="0.2">
      <c r="A93" s="31" t="s">
        <v>5201</v>
      </c>
      <c r="B93" s="136" t="s">
        <v>26370</v>
      </c>
      <c r="C93" s="136" t="s">
        <v>427</v>
      </c>
      <c r="D93" s="136" t="s">
        <v>694</v>
      </c>
      <c r="E93" s="31">
        <v>215</v>
      </c>
      <c r="F93" s="136" t="s">
        <v>26371</v>
      </c>
      <c r="G93" s="136" t="s">
        <v>26372</v>
      </c>
      <c r="H93" s="136" t="s">
        <v>26306</v>
      </c>
      <c r="I93" s="136" t="s">
        <v>26364</v>
      </c>
      <c r="J93" s="136" t="s">
        <v>26360</v>
      </c>
    </row>
    <row r="94" spans="1:10" ht="63.75" x14ac:dyDescent="0.2">
      <c r="A94" s="31" t="s">
        <v>12125</v>
      </c>
      <c r="B94" s="136" t="s">
        <v>26373</v>
      </c>
      <c r="C94" s="136" t="s">
        <v>427</v>
      </c>
      <c r="D94" s="136" t="s">
        <v>694</v>
      </c>
      <c r="E94" s="31">
        <v>46.8</v>
      </c>
      <c r="F94" s="136" t="s">
        <v>26374</v>
      </c>
      <c r="G94" s="136" t="s">
        <v>26375</v>
      </c>
      <c r="H94" s="136" t="s">
        <v>26376</v>
      </c>
      <c r="I94" s="136" t="s">
        <v>26377</v>
      </c>
      <c r="J94" s="136" t="s">
        <v>26378</v>
      </c>
    </row>
    <row r="95" spans="1:10" ht="63.75" x14ac:dyDescent="0.2">
      <c r="A95" s="31" t="s">
        <v>12130</v>
      </c>
      <c r="B95" s="136" t="s">
        <v>26379</v>
      </c>
      <c r="C95" s="136" t="s">
        <v>427</v>
      </c>
      <c r="D95" s="136" t="s">
        <v>694</v>
      </c>
      <c r="E95" s="31">
        <v>48</v>
      </c>
      <c r="F95" s="136" t="s">
        <v>26380</v>
      </c>
      <c r="G95" s="136" t="s">
        <v>26381</v>
      </c>
      <c r="H95" s="136" t="s">
        <v>26382</v>
      </c>
      <c r="I95" s="136" t="s">
        <v>26383</v>
      </c>
      <c r="J95" s="136" t="s">
        <v>26282</v>
      </c>
    </row>
    <row r="96" spans="1:10" ht="40.15" customHeight="1" x14ac:dyDescent="0.2">
      <c r="A96" s="31" t="s">
        <v>12134</v>
      </c>
      <c r="B96" s="136" t="s">
        <v>26384</v>
      </c>
      <c r="C96" s="136" t="s">
        <v>427</v>
      </c>
      <c r="D96" s="136" t="s">
        <v>694</v>
      </c>
      <c r="E96" s="31">
        <v>23.2</v>
      </c>
      <c r="F96" s="136" t="s">
        <v>26385</v>
      </c>
      <c r="G96" s="136" t="s">
        <v>26386</v>
      </c>
      <c r="H96" s="136" t="s">
        <v>26387</v>
      </c>
      <c r="I96" s="136" t="s">
        <v>26388</v>
      </c>
      <c r="J96" s="136" t="s">
        <v>26271</v>
      </c>
    </row>
    <row r="97" spans="1:10" ht="51" x14ac:dyDescent="0.2">
      <c r="A97" s="31" t="s">
        <v>2372</v>
      </c>
      <c r="B97" s="136" t="s">
        <v>26389</v>
      </c>
      <c r="C97" s="136" t="s">
        <v>427</v>
      </c>
      <c r="D97" s="136" t="s">
        <v>694</v>
      </c>
      <c r="E97" s="31">
        <v>144</v>
      </c>
      <c r="F97" s="136" t="s">
        <v>26390</v>
      </c>
      <c r="G97" s="136" t="s">
        <v>26391</v>
      </c>
      <c r="H97" s="136" t="s">
        <v>26392</v>
      </c>
      <c r="I97" s="136" t="s">
        <v>26393</v>
      </c>
      <c r="J97" s="136" t="s">
        <v>26394</v>
      </c>
    </row>
    <row r="98" spans="1:10" ht="51" x14ac:dyDescent="0.2">
      <c r="A98" s="31" t="s">
        <v>12142</v>
      </c>
      <c r="B98" s="136" t="s">
        <v>26395</v>
      </c>
      <c r="C98" s="136" t="s">
        <v>427</v>
      </c>
      <c r="D98" s="136" t="s">
        <v>694</v>
      </c>
      <c r="E98" s="31">
        <v>14.5</v>
      </c>
      <c r="F98" s="136" t="s">
        <v>26396</v>
      </c>
      <c r="G98" s="136" t="s">
        <v>26397</v>
      </c>
      <c r="H98" s="136" t="s">
        <v>26143</v>
      </c>
      <c r="I98" s="136" t="s">
        <v>26398</v>
      </c>
      <c r="J98" s="136" t="s">
        <v>26244</v>
      </c>
    </row>
    <row r="99" spans="1:10" ht="63.75" x14ac:dyDescent="0.2">
      <c r="A99" s="31" t="s">
        <v>12146</v>
      </c>
      <c r="B99" s="136" t="s">
        <v>26399</v>
      </c>
      <c r="C99" s="136" t="s">
        <v>427</v>
      </c>
      <c r="D99" s="136" t="s">
        <v>694</v>
      </c>
      <c r="E99" s="31">
        <v>70</v>
      </c>
      <c r="F99" s="136" t="s">
        <v>26400</v>
      </c>
      <c r="G99" s="136" t="s">
        <v>26401</v>
      </c>
      <c r="H99" s="136" t="s">
        <v>26306</v>
      </c>
      <c r="I99" s="136" t="s">
        <v>26364</v>
      </c>
      <c r="J99" s="136" t="s">
        <v>26402</v>
      </c>
    </row>
    <row r="100" spans="1:10" ht="51" x14ac:dyDescent="0.2">
      <c r="A100" s="31" t="s">
        <v>12149</v>
      </c>
      <c r="B100" s="136" t="s">
        <v>26403</v>
      </c>
      <c r="C100" s="136" t="s">
        <v>427</v>
      </c>
      <c r="D100" s="136" t="s">
        <v>694</v>
      </c>
      <c r="E100" s="31">
        <v>39.9</v>
      </c>
      <c r="F100" s="136" t="s">
        <v>26404</v>
      </c>
      <c r="G100" s="136" t="s">
        <v>26405</v>
      </c>
      <c r="H100" s="136" t="s">
        <v>26160</v>
      </c>
      <c r="I100" s="136" t="s">
        <v>26406</v>
      </c>
      <c r="J100" s="136" t="s">
        <v>26407</v>
      </c>
    </row>
    <row r="101" spans="1:10" ht="38.25" x14ac:dyDescent="0.2">
      <c r="A101" s="31" t="s">
        <v>12152</v>
      </c>
      <c r="B101" s="136" t="s">
        <v>26408</v>
      </c>
      <c r="C101" s="136" t="s">
        <v>427</v>
      </c>
      <c r="D101" s="136" t="s">
        <v>694</v>
      </c>
      <c r="E101" s="31">
        <v>44</v>
      </c>
      <c r="F101" s="136" t="s">
        <v>26409</v>
      </c>
      <c r="G101" s="136" t="s">
        <v>26410</v>
      </c>
      <c r="H101" s="136" t="s">
        <v>26411</v>
      </c>
      <c r="I101" s="136" t="s">
        <v>26412</v>
      </c>
      <c r="J101" s="136" t="s">
        <v>26413</v>
      </c>
    </row>
    <row r="102" spans="1:10" ht="51" x14ac:dyDescent="0.2">
      <c r="A102" s="31" t="s">
        <v>12156</v>
      </c>
      <c r="B102" s="136" t="s">
        <v>26414</v>
      </c>
      <c r="C102" s="136" t="s">
        <v>427</v>
      </c>
      <c r="D102" s="136" t="s">
        <v>694</v>
      </c>
      <c r="E102" s="31">
        <v>7.3</v>
      </c>
      <c r="F102" s="136" t="s">
        <v>26415</v>
      </c>
      <c r="G102" s="136" t="s">
        <v>26416</v>
      </c>
      <c r="H102" s="136" t="s">
        <v>26376</v>
      </c>
      <c r="I102" s="136" t="s">
        <v>26417</v>
      </c>
      <c r="J102" s="136" t="s">
        <v>26244</v>
      </c>
    </row>
    <row r="103" spans="1:10" ht="25.5" x14ac:dyDescent="0.2">
      <c r="A103" s="162"/>
      <c r="B103" s="164" t="s">
        <v>711</v>
      </c>
      <c r="C103" s="164">
        <v>21</v>
      </c>
      <c r="D103" s="164"/>
      <c r="E103" s="162">
        <f>SUM(E82:E102)</f>
        <v>2466.3000000000002</v>
      </c>
      <c r="F103" s="164"/>
      <c r="G103" s="164"/>
      <c r="H103" s="164"/>
      <c r="I103" s="164"/>
      <c r="J103" s="164"/>
    </row>
    <row r="104" spans="1:10" ht="38.25" x14ac:dyDescent="0.2">
      <c r="A104" s="31" t="s">
        <v>4672</v>
      </c>
      <c r="B104" s="136" t="s">
        <v>26418</v>
      </c>
      <c r="C104" s="136" t="s">
        <v>427</v>
      </c>
      <c r="D104" s="136" t="s">
        <v>454</v>
      </c>
      <c r="E104" s="31">
        <v>12.9</v>
      </c>
      <c r="F104" s="16" t="s">
        <v>26419</v>
      </c>
      <c r="G104" s="136" t="s">
        <v>26420</v>
      </c>
      <c r="H104" s="136" t="s">
        <v>26421</v>
      </c>
      <c r="I104" s="136" t="s">
        <v>26243</v>
      </c>
      <c r="J104" s="136" t="s">
        <v>26413</v>
      </c>
    </row>
    <row r="105" spans="1:10" ht="63.75" x14ac:dyDescent="0.2">
      <c r="A105" s="31" t="s">
        <v>9814</v>
      </c>
      <c r="B105" s="136" t="s">
        <v>26422</v>
      </c>
      <c r="C105" s="136" t="s">
        <v>427</v>
      </c>
      <c r="D105" s="136" t="s">
        <v>454</v>
      </c>
      <c r="E105" s="31">
        <v>110</v>
      </c>
      <c r="F105" s="136" t="s">
        <v>26423</v>
      </c>
      <c r="G105" s="136" t="s">
        <v>26424</v>
      </c>
      <c r="H105" s="136" t="s">
        <v>26425</v>
      </c>
      <c r="I105" s="136" t="s">
        <v>26383</v>
      </c>
      <c r="J105" s="136" t="s">
        <v>26426</v>
      </c>
    </row>
    <row r="106" spans="1:10" ht="63.75" x14ac:dyDescent="0.2">
      <c r="A106" s="31" t="s">
        <v>9818</v>
      </c>
      <c r="B106" s="136" t="s">
        <v>20298</v>
      </c>
      <c r="C106" s="136" t="s">
        <v>427</v>
      </c>
      <c r="D106" s="136" t="s">
        <v>454</v>
      </c>
      <c r="E106" s="31">
        <v>193</v>
      </c>
      <c r="F106" s="136" t="s">
        <v>26427</v>
      </c>
      <c r="G106" s="136" t="s">
        <v>26428</v>
      </c>
      <c r="H106" s="136" t="s">
        <v>26306</v>
      </c>
      <c r="I106" s="136" t="s">
        <v>26364</v>
      </c>
      <c r="J106" s="136" t="s">
        <v>26394</v>
      </c>
    </row>
    <row r="107" spans="1:10" ht="63.75" x14ac:dyDescent="0.2">
      <c r="A107" s="31" t="s">
        <v>5419</v>
      </c>
      <c r="B107" s="136" t="s">
        <v>26429</v>
      </c>
      <c r="C107" s="136" t="s">
        <v>427</v>
      </c>
      <c r="D107" s="136" t="s">
        <v>454</v>
      </c>
      <c r="E107" s="31">
        <v>676</v>
      </c>
      <c r="F107" s="136" t="s">
        <v>26430</v>
      </c>
      <c r="G107" s="136" t="s">
        <v>26431</v>
      </c>
      <c r="H107" s="136" t="s">
        <v>26306</v>
      </c>
      <c r="I107" s="136" t="s">
        <v>26364</v>
      </c>
      <c r="J107" s="136" t="s">
        <v>26394</v>
      </c>
    </row>
    <row r="108" spans="1:10" ht="63.75" x14ac:dyDescent="0.2">
      <c r="A108" s="31" t="s">
        <v>9825</v>
      </c>
      <c r="B108" s="136" t="s">
        <v>26432</v>
      </c>
      <c r="C108" s="136" t="s">
        <v>427</v>
      </c>
      <c r="D108" s="136" t="s">
        <v>454</v>
      </c>
      <c r="E108" s="31">
        <v>120</v>
      </c>
      <c r="F108" s="136" t="s">
        <v>26433</v>
      </c>
      <c r="G108" s="136" t="s">
        <v>26434</v>
      </c>
      <c r="H108" s="136" t="s">
        <v>26306</v>
      </c>
      <c r="I108" s="136" t="s">
        <v>26364</v>
      </c>
      <c r="J108" s="136" t="s">
        <v>26394</v>
      </c>
    </row>
    <row r="109" spans="1:10" ht="76.5" x14ac:dyDescent="0.2">
      <c r="A109" s="31" t="s">
        <v>9458</v>
      </c>
      <c r="B109" s="136" t="s">
        <v>26435</v>
      </c>
      <c r="C109" s="136" t="s">
        <v>427</v>
      </c>
      <c r="D109" s="136" t="s">
        <v>454</v>
      </c>
      <c r="E109" s="31">
        <v>85</v>
      </c>
      <c r="F109" s="136" t="s">
        <v>26436</v>
      </c>
      <c r="G109" s="136" t="s">
        <v>26437</v>
      </c>
      <c r="H109" s="136" t="s">
        <v>26438</v>
      </c>
      <c r="I109" s="136" t="s">
        <v>26383</v>
      </c>
      <c r="J109" s="136" t="s">
        <v>26394</v>
      </c>
    </row>
    <row r="110" spans="1:10" ht="51" x14ac:dyDescent="0.2">
      <c r="A110" s="31" t="s">
        <v>9461</v>
      </c>
      <c r="B110" s="136" t="s">
        <v>26439</v>
      </c>
      <c r="C110" s="136" t="s">
        <v>427</v>
      </c>
      <c r="D110" s="136" t="s">
        <v>454</v>
      </c>
      <c r="E110" s="31">
        <v>30</v>
      </c>
      <c r="F110" s="136" t="s">
        <v>26440</v>
      </c>
      <c r="G110" s="136" t="s">
        <v>26441</v>
      </c>
      <c r="H110" s="136" t="s">
        <v>26442</v>
      </c>
      <c r="I110" s="136" t="s">
        <v>26443</v>
      </c>
      <c r="J110" s="136" t="s">
        <v>26244</v>
      </c>
    </row>
    <row r="111" spans="1:10" ht="63.75" x14ac:dyDescent="0.2">
      <c r="A111" s="31" t="s">
        <v>9833</v>
      </c>
      <c r="B111" s="136" t="s">
        <v>26444</v>
      </c>
      <c r="C111" s="136" t="s">
        <v>427</v>
      </c>
      <c r="D111" s="136" t="s">
        <v>454</v>
      </c>
      <c r="E111" s="31">
        <v>21</v>
      </c>
      <c r="F111" s="136" t="s">
        <v>26445</v>
      </c>
      <c r="G111" s="136" t="s">
        <v>26446</v>
      </c>
      <c r="H111" s="136" t="s">
        <v>26376</v>
      </c>
      <c r="I111" s="136" t="s">
        <v>26447</v>
      </c>
      <c r="J111" s="136" t="s">
        <v>26413</v>
      </c>
    </row>
    <row r="112" spans="1:10" ht="63.75" x14ac:dyDescent="0.2">
      <c r="A112" s="31" t="s">
        <v>5191</v>
      </c>
      <c r="B112" s="136" t="s">
        <v>6196</v>
      </c>
      <c r="C112" s="136" t="s">
        <v>427</v>
      </c>
      <c r="D112" s="136" t="s">
        <v>454</v>
      </c>
      <c r="E112" s="31">
        <v>19</v>
      </c>
      <c r="F112" s="136" t="s">
        <v>26448</v>
      </c>
      <c r="G112" s="136" t="s">
        <v>26449</v>
      </c>
      <c r="H112" s="136" t="s">
        <v>26376</v>
      </c>
      <c r="I112" s="136" t="s">
        <v>26447</v>
      </c>
      <c r="J112" s="136" t="s">
        <v>26413</v>
      </c>
    </row>
    <row r="113" spans="1:10" ht="76.5" x14ac:dyDescent="0.2">
      <c r="A113" s="31" t="s">
        <v>5194</v>
      </c>
      <c r="B113" s="136" t="s">
        <v>5539</v>
      </c>
      <c r="C113" s="136" t="s">
        <v>427</v>
      </c>
      <c r="D113" s="136" t="s">
        <v>454</v>
      </c>
      <c r="E113" s="31">
        <v>375</v>
      </c>
      <c r="F113" s="136" t="s">
        <v>26450</v>
      </c>
      <c r="G113" s="136" t="s">
        <v>26450</v>
      </c>
      <c r="H113" s="136" t="s">
        <v>26438</v>
      </c>
      <c r="I113" s="136" t="s">
        <v>26438</v>
      </c>
      <c r="J113" s="136" t="s">
        <v>26244</v>
      </c>
    </row>
    <row r="114" spans="1:10" ht="63.75" x14ac:dyDescent="0.2">
      <c r="A114" s="31" t="s">
        <v>5197</v>
      </c>
      <c r="B114" s="136" t="s">
        <v>26451</v>
      </c>
      <c r="C114" s="136" t="s">
        <v>427</v>
      </c>
      <c r="D114" s="136" t="s">
        <v>454</v>
      </c>
      <c r="E114" s="31">
        <v>41</v>
      </c>
      <c r="F114" s="136" t="s">
        <v>26452</v>
      </c>
      <c r="G114" s="136" t="s">
        <v>26453</v>
      </c>
      <c r="H114" s="136" t="s">
        <v>26438</v>
      </c>
      <c r="I114" s="136" t="s">
        <v>26383</v>
      </c>
      <c r="J114" s="136" t="s">
        <v>26244</v>
      </c>
    </row>
    <row r="115" spans="1:10" ht="63.75" x14ac:dyDescent="0.2">
      <c r="A115" s="31">
        <v>12</v>
      </c>
      <c r="B115" s="136" t="s">
        <v>26454</v>
      </c>
      <c r="C115" s="136" t="s">
        <v>427</v>
      </c>
      <c r="D115" s="136" t="s">
        <v>454</v>
      </c>
      <c r="E115" s="31">
        <v>103</v>
      </c>
      <c r="F115" s="136" t="s">
        <v>26455</v>
      </c>
      <c r="G115" s="136" t="s">
        <v>26456</v>
      </c>
      <c r="H115" s="136" t="s">
        <v>26438</v>
      </c>
      <c r="I115" s="136" t="s">
        <v>26383</v>
      </c>
      <c r="J115" s="136" t="s">
        <v>26244</v>
      </c>
    </row>
    <row r="116" spans="1:10" ht="63.75" x14ac:dyDescent="0.2">
      <c r="A116" s="31" t="s">
        <v>12125</v>
      </c>
      <c r="B116" s="136" t="s">
        <v>26457</v>
      </c>
      <c r="C116" s="136" t="s">
        <v>427</v>
      </c>
      <c r="D116" s="136" t="s">
        <v>454</v>
      </c>
      <c r="E116" s="31">
        <v>38</v>
      </c>
      <c r="F116" s="136" t="s">
        <v>26458</v>
      </c>
      <c r="G116" s="136" t="s">
        <v>26459</v>
      </c>
      <c r="H116" s="136" t="s">
        <v>26438</v>
      </c>
      <c r="I116" s="136" t="s">
        <v>26383</v>
      </c>
      <c r="J116" s="136" t="s">
        <v>26244</v>
      </c>
    </row>
    <row r="117" spans="1:10" ht="38.25" x14ac:dyDescent="0.2">
      <c r="A117" s="31" t="s">
        <v>12130</v>
      </c>
      <c r="B117" s="136" t="s">
        <v>26460</v>
      </c>
      <c r="C117" s="136" t="s">
        <v>427</v>
      </c>
      <c r="D117" s="136" t="s">
        <v>454</v>
      </c>
      <c r="E117" s="31">
        <v>506</v>
      </c>
      <c r="F117" s="136" t="s">
        <v>26461</v>
      </c>
      <c r="G117" s="136" t="s">
        <v>26461</v>
      </c>
      <c r="H117" s="136" t="s">
        <v>26462</v>
      </c>
      <c r="I117" s="136" t="s">
        <v>26462</v>
      </c>
      <c r="J117" s="136" t="s">
        <v>26244</v>
      </c>
    </row>
    <row r="118" spans="1:10" ht="38.25" x14ac:dyDescent="0.2">
      <c r="A118" s="31" t="s">
        <v>12134</v>
      </c>
      <c r="B118" s="136" t="s">
        <v>26463</v>
      </c>
      <c r="C118" s="136" t="s">
        <v>427</v>
      </c>
      <c r="D118" s="136" t="s">
        <v>454</v>
      </c>
      <c r="E118" s="31">
        <v>222</v>
      </c>
      <c r="F118" s="136" t="s">
        <v>26464</v>
      </c>
      <c r="G118" s="136" t="s">
        <v>26464</v>
      </c>
      <c r="H118" s="136" t="s">
        <v>26462</v>
      </c>
      <c r="I118" s="136" t="s">
        <v>26462</v>
      </c>
      <c r="J118" s="136" t="s">
        <v>26244</v>
      </c>
    </row>
    <row r="119" spans="1:10" ht="63.75" x14ac:dyDescent="0.2">
      <c r="A119" s="31" t="s">
        <v>2372</v>
      </c>
      <c r="B119" s="136" t="s">
        <v>26465</v>
      </c>
      <c r="C119" s="136" t="s">
        <v>427</v>
      </c>
      <c r="D119" s="136" t="s">
        <v>454</v>
      </c>
      <c r="E119" s="31">
        <v>130</v>
      </c>
      <c r="F119" s="136" t="s">
        <v>26466</v>
      </c>
      <c r="G119" s="136" t="s">
        <v>26467</v>
      </c>
      <c r="H119" s="136" t="s">
        <v>26425</v>
      </c>
      <c r="I119" s="136" t="s">
        <v>26383</v>
      </c>
      <c r="J119" s="136" t="s">
        <v>26468</v>
      </c>
    </row>
    <row r="120" spans="1:10" ht="51" x14ac:dyDescent="0.2">
      <c r="A120" s="31" t="s">
        <v>12142</v>
      </c>
      <c r="B120" s="136" t="s">
        <v>26469</v>
      </c>
      <c r="C120" s="136" t="s">
        <v>427</v>
      </c>
      <c r="D120" s="136" t="s">
        <v>454</v>
      </c>
      <c r="E120" s="31">
        <v>16</v>
      </c>
      <c r="F120" s="136" t="s">
        <v>26470</v>
      </c>
      <c r="G120" s="136" t="s">
        <v>26471</v>
      </c>
      <c r="H120" s="136" t="s">
        <v>26472</v>
      </c>
      <c r="I120" s="136" t="s">
        <v>26243</v>
      </c>
      <c r="J120" s="136" t="s">
        <v>26297</v>
      </c>
    </row>
    <row r="121" spans="1:10" ht="38.25" x14ac:dyDescent="0.2">
      <c r="A121" s="31" t="s">
        <v>12146</v>
      </c>
      <c r="B121" s="136" t="s">
        <v>26473</v>
      </c>
      <c r="C121" s="136" t="s">
        <v>427</v>
      </c>
      <c r="D121" s="136" t="s">
        <v>454</v>
      </c>
      <c r="E121" s="31">
        <v>26.8</v>
      </c>
      <c r="F121" s="136" t="s">
        <v>26474</v>
      </c>
      <c r="G121" s="136" t="s">
        <v>26475</v>
      </c>
      <c r="H121" s="136" t="s">
        <v>26476</v>
      </c>
      <c r="I121" s="136" t="s">
        <v>26443</v>
      </c>
      <c r="J121" s="136" t="s">
        <v>26297</v>
      </c>
    </row>
    <row r="122" spans="1:10" ht="38.25" x14ac:dyDescent="0.2">
      <c r="A122" s="31" t="s">
        <v>12149</v>
      </c>
      <c r="B122" s="136" t="s">
        <v>26477</v>
      </c>
      <c r="C122" s="136" t="s">
        <v>427</v>
      </c>
      <c r="D122" s="136" t="s">
        <v>454</v>
      </c>
      <c r="E122" s="31">
        <v>218</v>
      </c>
      <c r="F122" s="136" t="s">
        <v>26478</v>
      </c>
      <c r="G122" s="136" t="s">
        <v>26479</v>
      </c>
      <c r="H122" s="136" t="s">
        <v>26143</v>
      </c>
      <c r="I122" s="136" t="s">
        <v>26143</v>
      </c>
      <c r="J122" s="136" t="s">
        <v>26378</v>
      </c>
    </row>
    <row r="123" spans="1:10" ht="51" x14ac:dyDescent="0.2">
      <c r="A123" s="31" t="s">
        <v>12152</v>
      </c>
      <c r="B123" s="136" t="s">
        <v>26480</v>
      </c>
      <c r="C123" s="136" t="s">
        <v>427</v>
      </c>
      <c r="D123" s="136" t="s">
        <v>454</v>
      </c>
      <c r="E123" s="31">
        <v>320</v>
      </c>
      <c r="F123" s="136" t="s">
        <v>26481</v>
      </c>
      <c r="G123" s="136" t="s">
        <v>26482</v>
      </c>
      <c r="H123" s="136" t="s">
        <v>26143</v>
      </c>
      <c r="I123" s="136" t="s">
        <v>26143</v>
      </c>
      <c r="J123" s="136" t="s">
        <v>26378</v>
      </c>
    </row>
    <row r="124" spans="1:10" ht="38.25" x14ac:dyDescent="0.2">
      <c r="A124" s="31" t="s">
        <v>12156</v>
      </c>
      <c r="B124" s="136" t="s">
        <v>20298</v>
      </c>
      <c r="C124" s="136" t="s">
        <v>427</v>
      </c>
      <c r="D124" s="136" t="s">
        <v>454</v>
      </c>
      <c r="E124" s="31">
        <v>289</v>
      </c>
      <c r="F124" s="136" t="s">
        <v>26483</v>
      </c>
      <c r="G124" s="136" t="s">
        <v>26484</v>
      </c>
      <c r="H124" s="136" t="s">
        <v>26143</v>
      </c>
      <c r="I124" s="136" t="s">
        <v>26143</v>
      </c>
      <c r="J124" s="136" t="s">
        <v>26378</v>
      </c>
    </row>
    <row r="125" spans="1:10" ht="63.75" x14ac:dyDescent="0.2">
      <c r="A125" s="31" t="s">
        <v>12161</v>
      </c>
      <c r="B125" s="136" t="s">
        <v>26485</v>
      </c>
      <c r="C125" s="136" t="s">
        <v>427</v>
      </c>
      <c r="D125" s="136" t="s">
        <v>454</v>
      </c>
      <c r="E125" s="31">
        <v>39.5</v>
      </c>
      <c r="F125" s="136" t="s">
        <v>26486</v>
      </c>
      <c r="G125" s="136" t="s">
        <v>26487</v>
      </c>
      <c r="H125" s="136" t="s">
        <v>26376</v>
      </c>
      <c r="I125" s="136" t="s">
        <v>26447</v>
      </c>
      <c r="J125" s="136" t="s">
        <v>26378</v>
      </c>
    </row>
    <row r="126" spans="1:10" ht="63.75" x14ac:dyDescent="0.2">
      <c r="A126" s="31" t="s">
        <v>12166</v>
      </c>
      <c r="B126" s="136" t="s">
        <v>26488</v>
      </c>
      <c r="C126" s="136" t="s">
        <v>427</v>
      </c>
      <c r="D126" s="136" t="s">
        <v>454</v>
      </c>
      <c r="E126" s="31">
        <v>78.5</v>
      </c>
      <c r="F126" s="136" t="s">
        <v>26489</v>
      </c>
      <c r="G126" s="136" t="s">
        <v>26490</v>
      </c>
      <c r="H126" s="136" t="s">
        <v>26376</v>
      </c>
      <c r="I126" s="136" t="s">
        <v>26447</v>
      </c>
      <c r="J126" s="136" t="s">
        <v>26378</v>
      </c>
    </row>
    <row r="127" spans="1:10" ht="38.25" x14ac:dyDescent="0.2">
      <c r="A127" s="31" t="s">
        <v>13126</v>
      </c>
      <c r="B127" s="136" t="s">
        <v>26491</v>
      </c>
      <c r="C127" s="136" t="s">
        <v>427</v>
      </c>
      <c r="D127" s="136" t="s">
        <v>454</v>
      </c>
      <c r="E127" s="31">
        <v>91.8</v>
      </c>
      <c r="F127" s="136" t="s">
        <v>26492</v>
      </c>
      <c r="G127" s="136" t="s">
        <v>26492</v>
      </c>
      <c r="H127" s="136" t="s">
        <v>26493</v>
      </c>
      <c r="I127" s="136" t="s">
        <v>26493</v>
      </c>
      <c r="J127" s="136" t="s">
        <v>26494</v>
      </c>
    </row>
    <row r="128" spans="1:10" ht="63.75" x14ac:dyDescent="0.2">
      <c r="A128" s="31" t="s">
        <v>13131</v>
      </c>
      <c r="B128" s="136" t="s">
        <v>26495</v>
      </c>
      <c r="C128" s="136" t="s">
        <v>427</v>
      </c>
      <c r="D128" s="136" t="s">
        <v>454</v>
      </c>
      <c r="E128" s="31">
        <v>301</v>
      </c>
      <c r="F128" s="136" t="s">
        <v>26496</v>
      </c>
      <c r="G128" s="136" t="s">
        <v>26497</v>
      </c>
      <c r="H128" s="136" t="s">
        <v>26438</v>
      </c>
      <c r="I128" s="136" t="s">
        <v>26498</v>
      </c>
      <c r="J128" s="136" t="s">
        <v>26499</v>
      </c>
    </row>
    <row r="129" spans="1:10" ht="63.75" x14ac:dyDescent="0.2">
      <c r="A129" s="31" t="s">
        <v>13135</v>
      </c>
      <c r="B129" s="136" t="s">
        <v>26500</v>
      </c>
      <c r="C129" s="136" t="s">
        <v>427</v>
      </c>
      <c r="D129" s="136" t="s">
        <v>454</v>
      </c>
      <c r="E129" s="31">
        <v>143</v>
      </c>
      <c r="F129" s="136" t="s">
        <v>26501</v>
      </c>
      <c r="G129" s="136" t="s">
        <v>26502</v>
      </c>
      <c r="H129" s="136" t="s">
        <v>26438</v>
      </c>
      <c r="I129" s="136" t="s">
        <v>26498</v>
      </c>
      <c r="J129" s="136" t="s">
        <v>26503</v>
      </c>
    </row>
    <row r="130" spans="1:10" ht="140.25" x14ac:dyDescent="0.2">
      <c r="A130" s="31" t="s">
        <v>13139</v>
      </c>
      <c r="B130" s="136" t="s">
        <v>26504</v>
      </c>
      <c r="C130" s="136" t="s">
        <v>427</v>
      </c>
      <c r="D130" s="136" t="s">
        <v>454</v>
      </c>
      <c r="E130" s="31">
        <v>109.4</v>
      </c>
      <c r="F130" s="136" t="s">
        <v>26505</v>
      </c>
      <c r="G130" s="136" t="s">
        <v>26505</v>
      </c>
      <c r="H130" s="136" t="s">
        <v>26462</v>
      </c>
      <c r="I130" s="136" t="s">
        <v>26462</v>
      </c>
      <c r="J130" s="136" t="s">
        <v>26506</v>
      </c>
    </row>
    <row r="131" spans="1:10" ht="25.5" x14ac:dyDescent="0.2">
      <c r="A131" s="162"/>
      <c r="B131" s="164" t="s">
        <v>460</v>
      </c>
      <c r="C131" s="164">
        <v>27</v>
      </c>
      <c r="D131" s="164"/>
      <c r="E131" s="162">
        <f>SUM(E104:E130)</f>
        <v>4314.8999999999996</v>
      </c>
      <c r="F131" s="164"/>
      <c r="G131" s="164"/>
      <c r="H131" s="164"/>
      <c r="I131" s="164"/>
      <c r="J131" s="164"/>
    </row>
    <row r="132" spans="1:10" ht="38.25" x14ac:dyDescent="0.2">
      <c r="A132" s="31" t="s">
        <v>4672</v>
      </c>
      <c r="B132" s="136" t="s">
        <v>26507</v>
      </c>
      <c r="C132" s="136" t="s">
        <v>427</v>
      </c>
      <c r="D132" s="136" t="s">
        <v>2374</v>
      </c>
      <c r="E132" s="31">
        <v>52</v>
      </c>
      <c r="F132" s="136" t="s">
        <v>26508</v>
      </c>
      <c r="G132" s="136" t="s">
        <v>26509</v>
      </c>
      <c r="H132" s="136" t="s">
        <v>26510</v>
      </c>
      <c r="I132" s="136" t="s">
        <v>26511</v>
      </c>
      <c r="J132" s="136" t="s">
        <v>26378</v>
      </c>
    </row>
    <row r="133" spans="1:10" ht="25.5" x14ac:dyDescent="0.2">
      <c r="A133" s="31" t="s">
        <v>9814</v>
      </c>
      <c r="B133" s="136" t="s">
        <v>26512</v>
      </c>
      <c r="C133" s="136" t="s">
        <v>427</v>
      </c>
      <c r="D133" s="136" t="s">
        <v>2374</v>
      </c>
      <c r="E133" s="31">
        <v>103.2</v>
      </c>
      <c r="F133" s="136" t="s">
        <v>26513</v>
      </c>
      <c r="G133" s="136" t="s">
        <v>26514</v>
      </c>
      <c r="H133" s="136" t="s">
        <v>26515</v>
      </c>
      <c r="I133" s="136" t="s">
        <v>26511</v>
      </c>
      <c r="J133" s="136" t="s">
        <v>26378</v>
      </c>
    </row>
    <row r="134" spans="1:10" ht="51" x14ac:dyDescent="0.2">
      <c r="A134" s="31" t="s">
        <v>9818</v>
      </c>
      <c r="B134" s="136" t="s">
        <v>26516</v>
      </c>
      <c r="C134" s="136" t="s">
        <v>427</v>
      </c>
      <c r="D134" s="136" t="s">
        <v>2374</v>
      </c>
      <c r="E134" s="31">
        <v>79.099999999999994</v>
      </c>
      <c r="F134" s="136" t="s">
        <v>26517</v>
      </c>
      <c r="G134" s="136" t="s">
        <v>26518</v>
      </c>
      <c r="H134" s="136" t="s">
        <v>26519</v>
      </c>
      <c r="I134" s="136" t="s">
        <v>26520</v>
      </c>
      <c r="J134" s="136" t="s">
        <v>26378</v>
      </c>
    </row>
    <row r="135" spans="1:10" ht="51" x14ac:dyDescent="0.2">
      <c r="A135" s="31" t="s">
        <v>5419</v>
      </c>
      <c r="B135" s="136" t="s">
        <v>26389</v>
      </c>
      <c r="C135" s="136" t="s">
        <v>427</v>
      </c>
      <c r="D135" s="136" t="s">
        <v>2374</v>
      </c>
      <c r="E135" s="31">
        <v>101.3</v>
      </c>
      <c r="F135" s="136" t="s">
        <v>26521</v>
      </c>
      <c r="G135" s="136" t="s">
        <v>26522</v>
      </c>
      <c r="H135" s="136" t="s">
        <v>26523</v>
      </c>
      <c r="I135" s="136" t="s">
        <v>26524</v>
      </c>
      <c r="J135" s="136" t="s">
        <v>26378</v>
      </c>
    </row>
    <row r="136" spans="1:10" ht="38.25" x14ac:dyDescent="0.2">
      <c r="A136" s="31" t="s">
        <v>9825</v>
      </c>
      <c r="B136" s="136" t="s">
        <v>26525</v>
      </c>
      <c r="C136" s="136" t="s">
        <v>427</v>
      </c>
      <c r="D136" s="136" t="s">
        <v>2374</v>
      </c>
      <c r="E136" s="31">
        <v>400</v>
      </c>
      <c r="F136" s="136" t="s">
        <v>26526</v>
      </c>
      <c r="G136" s="136" t="s">
        <v>26527</v>
      </c>
      <c r="H136" s="136" t="s">
        <v>26528</v>
      </c>
      <c r="I136" s="136" t="s">
        <v>26265</v>
      </c>
      <c r="J136" s="136" t="s">
        <v>26394</v>
      </c>
    </row>
    <row r="137" spans="1:10" ht="51" x14ac:dyDescent="0.2">
      <c r="A137" s="31" t="s">
        <v>9458</v>
      </c>
      <c r="B137" s="136" t="s">
        <v>26529</v>
      </c>
      <c r="C137" s="136" t="s">
        <v>427</v>
      </c>
      <c r="D137" s="136" t="s">
        <v>2374</v>
      </c>
      <c r="E137" s="31">
        <v>74</v>
      </c>
      <c r="F137" s="136" t="s">
        <v>26530</v>
      </c>
      <c r="G137" s="136" t="s">
        <v>26531</v>
      </c>
      <c r="H137" s="136" t="s">
        <v>26532</v>
      </c>
      <c r="I137" s="136" t="s">
        <v>26265</v>
      </c>
      <c r="J137" s="136" t="s">
        <v>26244</v>
      </c>
    </row>
    <row r="138" spans="1:10" ht="38.25" x14ac:dyDescent="0.2">
      <c r="A138" s="31" t="s">
        <v>9461</v>
      </c>
      <c r="B138" s="136" t="s">
        <v>26533</v>
      </c>
      <c r="C138" s="136" t="s">
        <v>427</v>
      </c>
      <c r="D138" s="136" t="s">
        <v>2374</v>
      </c>
      <c r="E138" s="31">
        <v>70</v>
      </c>
      <c r="F138" s="136" t="s">
        <v>26534</v>
      </c>
      <c r="G138" s="136" t="s">
        <v>26535</v>
      </c>
      <c r="H138" s="136" t="s">
        <v>26536</v>
      </c>
      <c r="I138" s="136" t="s">
        <v>26537</v>
      </c>
      <c r="J138" s="136" t="s">
        <v>26538</v>
      </c>
    </row>
    <row r="139" spans="1:10" ht="51" x14ac:dyDescent="0.2">
      <c r="A139" s="31" t="s">
        <v>9833</v>
      </c>
      <c r="B139" s="136" t="s">
        <v>26539</v>
      </c>
      <c r="C139" s="136" t="s">
        <v>427</v>
      </c>
      <c r="D139" s="136" t="s">
        <v>2374</v>
      </c>
      <c r="E139" s="31">
        <v>76</v>
      </c>
      <c r="F139" s="136" t="s">
        <v>26540</v>
      </c>
      <c r="G139" s="136" t="s">
        <v>26541</v>
      </c>
      <c r="H139" s="136" t="s">
        <v>26542</v>
      </c>
      <c r="I139" s="136" t="s">
        <v>26543</v>
      </c>
      <c r="J139" s="136" t="s">
        <v>26297</v>
      </c>
    </row>
    <row r="140" spans="1:10" ht="38.25" x14ac:dyDescent="0.2">
      <c r="A140" s="31" t="s">
        <v>5191</v>
      </c>
      <c r="B140" s="136" t="s">
        <v>26544</v>
      </c>
      <c r="C140" s="136" t="s">
        <v>427</v>
      </c>
      <c r="D140" s="136" t="s">
        <v>2374</v>
      </c>
      <c r="E140" s="31">
        <v>211.2</v>
      </c>
      <c r="F140" s="136" t="s">
        <v>26545</v>
      </c>
      <c r="G140" s="136" t="s">
        <v>26546</v>
      </c>
      <c r="H140" s="136" t="s">
        <v>26547</v>
      </c>
      <c r="I140" s="136" t="s">
        <v>26548</v>
      </c>
      <c r="J140" s="136" t="s">
        <v>26297</v>
      </c>
    </row>
    <row r="141" spans="1:10" ht="38.25" x14ac:dyDescent="0.2">
      <c r="A141" s="31" t="s">
        <v>5194</v>
      </c>
      <c r="B141" s="136" t="s">
        <v>26549</v>
      </c>
      <c r="C141" s="136" t="s">
        <v>427</v>
      </c>
      <c r="D141" s="136" t="s">
        <v>2374</v>
      </c>
      <c r="E141" s="31">
        <v>60.6</v>
      </c>
      <c r="F141" s="136" t="s">
        <v>26550</v>
      </c>
      <c r="G141" s="136" t="s">
        <v>26551</v>
      </c>
      <c r="H141" s="136" t="s">
        <v>26552</v>
      </c>
      <c r="I141" s="136" t="s">
        <v>26537</v>
      </c>
      <c r="J141" s="136" t="s">
        <v>26413</v>
      </c>
    </row>
    <row r="142" spans="1:10" ht="25.5" x14ac:dyDescent="0.2">
      <c r="A142" s="31" t="s">
        <v>5197</v>
      </c>
      <c r="B142" s="136" t="s">
        <v>26553</v>
      </c>
      <c r="C142" s="136" t="s">
        <v>427</v>
      </c>
      <c r="D142" s="136" t="s">
        <v>2374</v>
      </c>
      <c r="E142" s="31">
        <v>36</v>
      </c>
      <c r="F142" s="136" t="s">
        <v>26554</v>
      </c>
      <c r="G142" s="136" t="s">
        <v>26555</v>
      </c>
      <c r="H142" s="136" t="s">
        <v>26556</v>
      </c>
      <c r="I142" s="136" t="s">
        <v>26557</v>
      </c>
      <c r="J142" s="136" t="s">
        <v>26558</v>
      </c>
    </row>
    <row r="143" spans="1:10" ht="25.5" x14ac:dyDescent="0.2">
      <c r="A143" s="31" t="s">
        <v>5201</v>
      </c>
      <c r="B143" s="136" t="s">
        <v>26559</v>
      </c>
      <c r="C143" s="136" t="s">
        <v>427</v>
      </c>
      <c r="D143" s="136" t="s">
        <v>2374</v>
      </c>
      <c r="E143" s="31">
        <v>40</v>
      </c>
      <c r="F143" s="136" t="s">
        <v>26560</v>
      </c>
      <c r="G143" s="136" t="s">
        <v>26561</v>
      </c>
      <c r="H143" s="136" t="s">
        <v>26562</v>
      </c>
      <c r="I143" s="136" t="s">
        <v>26563</v>
      </c>
      <c r="J143" s="136" t="s">
        <v>26564</v>
      </c>
    </row>
    <row r="144" spans="1:10" ht="38.25" x14ac:dyDescent="0.2">
      <c r="A144" s="31" t="s">
        <v>12125</v>
      </c>
      <c r="B144" s="136" t="s">
        <v>26565</v>
      </c>
      <c r="C144" s="136" t="s">
        <v>427</v>
      </c>
      <c r="D144" s="136" t="s">
        <v>2374</v>
      </c>
      <c r="E144" s="31">
        <v>45</v>
      </c>
      <c r="F144" s="136" t="s">
        <v>26566</v>
      </c>
      <c r="G144" s="136" t="s">
        <v>26567</v>
      </c>
      <c r="H144" s="136" t="s">
        <v>26568</v>
      </c>
      <c r="I144" s="136" t="s">
        <v>26563</v>
      </c>
      <c r="J144" s="136" t="s">
        <v>26413</v>
      </c>
    </row>
    <row r="145" spans="1:10" ht="38.25" x14ac:dyDescent="0.2">
      <c r="A145" s="31" t="s">
        <v>12130</v>
      </c>
      <c r="B145" s="136" t="s">
        <v>1642</v>
      </c>
      <c r="C145" s="136" t="s">
        <v>427</v>
      </c>
      <c r="D145" s="136" t="s">
        <v>2374</v>
      </c>
      <c r="E145" s="31">
        <v>100</v>
      </c>
      <c r="F145" s="136" t="s">
        <v>26569</v>
      </c>
      <c r="G145" s="136" t="s">
        <v>26570</v>
      </c>
      <c r="H145" s="136" t="s">
        <v>26571</v>
      </c>
      <c r="I145" s="136" t="s">
        <v>26557</v>
      </c>
      <c r="J145" s="136" t="s">
        <v>26572</v>
      </c>
    </row>
    <row r="146" spans="1:10" ht="38.25" x14ac:dyDescent="0.2">
      <c r="A146" s="31" t="s">
        <v>12134</v>
      </c>
      <c r="B146" s="136" t="s">
        <v>26573</v>
      </c>
      <c r="C146" s="136" t="s">
        <v>427</v>
      </c>
      <c r="D146" s="136" t="s">
        <v>2374</v>
      </c>
      <c r="E146" s="31">
        <v>28</v>
      </c>
      <c r="F146" s="136" t="s">
        <v>26574</v>
      </c>
      <c r="G146" s="136" t="s">
        <v>26575</v>
      </c>
      <c r="H146" s="136" t="s">
        <v>26576</v>
      </c>
      <c r="I146" s="136" t="s">
        <v>26577</v>
      </c>
      <c r="J146" s="136" t="s">
        <v>26402</v>
      </c>
    </row>
    <row r="147" spans="1:10" ht="51" x14ac:dyDescent="0.2">
      <c r="A147" s="31" t="s">
        <v>2372</v>
      </c>
      <c r="B147" s="136" t="s">
        <v>26578</v>
      </c>
      <c r="C147" s="136" t="s">
        <v>427</v>
      </c>
      <c r="D147" s="136" t="s">
        <v>2374</v>
      </c>
      <c r="E147" s="31">
        <v>55.7</v>
      </c>
      <c r="F147" s="136" t="s">
        <v>26579</v>
      </c>
      <c r="G147" s="136" t="s">
        <v>26580</v>
      </c>
      <c r="H147" s="136" t="s">
        <v>26581</v>
      </c>
      <c r="I147" s="136" t="s">
        <v>26276</v>
      </c>
      <c r="J147" s="136" t="s">
        <v>26244</v>
      </c>
    </row>
    <row r="148" spans="1:10" ht="76.5" x14ac:dyDescent="0.2">
      <c r="A148" s="31" t="s">
        <v>12142</v>
      </c>
      <c r="B148" s="136" t="s">
        <v>18262</v>
      </c>
      <c r="C148" s="136" t="s">
        <v>427</v>
      </c>
      <c r="D148" s="136" t="s">
        <v>2374</v>
      </c>
      <c r="E148" s="31">
        <v>1629.5</v>
      </c>
      <c r="F148" s="136" t="s">
        <v>26582</v>
      </c>
      <c r="G148" s="136" t="s">
        <v>26583</v>
      </c>
      <c r="H148" s="136" t="s">
        <v>26584</v>
      </c>
      <c r="I148" s="136" t="s">
        <v>26584</v>
      </c>
      <c r="J148" s="136" t="s">
        <v>26585</v>
      </c>
    </row>
    <row r="149" spans="1:10" ht="89.25" x14ac:dyDescent="0.2">
      <c r="A149" s="31" t="s">
        <v>12146</v>
      </c>
      <c r="B149" s="136" t="s">
        <v>26586</v>
      </c>
      <c r="C149" s="136" t="s">
        <v>427</v>
      </c>
      <c r="D149" s="136" t="s">
        <v>2374</v>
      </c>
      <c r="E149" s="31">
        <v>381.8</v>
      </c>
      <c r="F149" s="16" t="s">
        <v>26587</v>
      </c>
      <c r="G149" s="136" t="s">
        <v>26588</v>
      </c>
      <c r="H149" s="136" t="s">
        <v>26589</v>
      </c>
      <c r="I149" s="136" t="s">
        <v>26543</v>
      </c>
      <c r="J149" s="136" t="s">
        <v>26590</v>
      </c>
    </row>
    <row r="150" spans="1:10" ht="38.25" x14ac:dyDescent="0.2">
      <c r="A150" s="31" t="s">
        <v>12149</v>
      </c>
      <c r="B150" s="136" t="s">
        <v>26591</v>
      </c>
      <c r="C150" s="136" t="s">
        <v>427</v>
      </c>
      <c r="D150" s="136" t="s">
        <v>2374</v>
      </c>
      <c r="E150" s="31">
        <v>88</v>
      </c>
      <c r="F150" s="136" t="s">
        <v>26592</v>
      </c>
      <c r="G150" s="136" t="s">
        <v>26593</v>
      </c>
      <c r="H150" s="136" t="s">
        <v>26594</v>
      </c>
      <c r="I150" s="136" t="s">
        <v>26548</v>
      </c>
      <c r="J150" s="136" t="s">
        <v>26244</v>
      </c>
    </row>
    <row r="151" spans="1:10" ht="38.25" x14ac:dyDescent="0.2">
      <c r="A151" s="31" t="s">
        <v>12152</v>
      </c>
      <c r="B151" s="136" t="s">
        <v>26595</v>
      </c>
      <c r="C151" s="136" t="s">
        <v>427</v>
      </c>
      <c r="D151" s="136" t="s">
        <v>2374</v>
      </c>
      <c r="E151" s="31">
        <v>249</v>
      </c>
      <c r="F151" s="136" t="s">
        <v>26596</v>
      </c>
      <c r="G151" s="136" t="s">
        <v>26597</v>
      </c>
      <c r="H151" s="136" t="s">
        <v>26598</v>
      </c>
      <c r="I151" s="136" t="s">
        <v>26599</v>
      </c>
      <c r="J151" s="136" t="s">
        <v>26413</v>
      </c>
    </row>
    <row r="152" spans="1:10" ht="51" x14ac:dyDescent="0.2">
      <c r="A152" s="31" t="s">
        <v>12156</v>
      </c>
      <c r="B152" s="136" t="s">
        <v>26600</v>
      </c>
      <c r="C152" s="136" t="s">
        <v>427</v>
      </c>
      <c r="D152" s="136" t="s">
        <v>2374</v>
      </c>
      <c r="E152" s="31">
        <v>15</v>
      </c>
      <c r="F152" s="136" t="s">
        <v>26601</v>
      </c>
      <c r="G152" s="136" t="s">
        <v>26602</v>
      </c>
      <c r="H152" s="136" t="s">
        <v>26152</v>
      </c>
      <c r="I152" s="136" t="s">
        <v>26603</v>
      </c>
      <c r="J152" s="136" t="s">
        <v>26604</v>
      </c>
    </row>
    <row r="153" spans="1:10" ht="63.75" x14ac:dyDescent="0.2">
      <c r="A153" s="31" t="s">
        <v>12161</v>
      </c>
      <c r="B153" s="136" t="s">
        <v>26605</v>
      </c>
      <c r="C153" s="136" t="s">
        <v>427</v>
      </c>
      <c r="D153" s="136" t="s">
        <v>2374</v>
      </c>
      <c r="E153" s="31">
        <v>28.5</v>
      </c>
      <c r="F153" s="136" t="s">
        <v>26606</v>
      </c>
      <c r="G153" s="136" t="s">
        <v>26607</v>
      </c>
      <c r="H153" s="136" t="s">
        <v>26376</v>
      </c>
      <c r="I153" s="136" t="s">
        <v>26608</v>
      </c>
      <c r="J153" s="136" t="s">
        <v>26413</v>
      </c>
    </row>
    <row r="154" spans="1:10" ht="51" x14ac:dyDescent="0.2">
      <c r="A154" s="31" t="s">
        <v>12166</v>
      </c>
      <c r="B154" s="136" t="s">
        <v>26609</v>
      </c>
      <c r="C154" s="136" t="s">
        <v>427</v>
      </c>
      <c r="D154" s="136" t="s">
        <v>2374</v>
      </c>
      <c r="E154" s="31">
        <v>332.4</v>
      </c>
      <c r="F154" s="136" t="s">
        <v>26610</v>
      </c>
      <c r="G154" s="136" t="s">
        <v>26611</v>
      </c>
      <c r="H154" s="136" t="s">
        <v>26612</v>
      </c>
      <c r="I154" s="136" t="s">
        <v>26613</v>
      </c>
      <c r="J154" s="136" t="s">
        <v>26614</v>
      </c>
    </row>
    <row r="155" spans="1:10" ht="51" x14ac:dyDescent="0.2">
      <c r="A155" s="31" t="s">
        <v>13126</v>
      </c>
      <c r="B155" s="136" t="s">
        <v>26615</v>
      </c>
      <c r="C155" s="136" t="s">
        <v>427</v>
      </c>
      <c r="D155" s="136" t="s">
        <v>2374</v>
      </c>
      <c r="E155" s="31">
        <v>59.6</v>
      </c>
      <c r="F155" s="136" t="s">
        <v>26616</v>
      </c>
      <c r="G155" s="136" t="s">
        <v>26617</v>
      </c>
      <c r="H155" s="136" t="s">
        <v>26618</v>
      </c>
      <c r="I155" s="136" t="s">
        <v>26619</v>
      </c>
      <c r="J155" s="136" t="s">
        <v>26413</v>
      </c>
    </row>
    <row r="156" spans="1:10" ht="51" x14ac:dyDescent="0.2">
      <c r="A156" s="31" t="s">
        <v>13131</v>
      </c>
      <c r="B156" s="136" t="s">
        <v>19423</v>
      </c>
      <c r="C156" s="136" t="s">
        <v>427</v>
      </c>
      <c r="D156" s="136" t="s">
        <v>2374</v>
      </c>
      <c r="E156" s="31">
        <v>80.400000000000006</v>
      </c>
      <c r="F156" s="136" t="s">
        <v>26620</v>
      </c>
      <c r="G156" s="136" t="s">
        <v>26621</v>
      </c>
      <c r="H156" s="136" t="s">
        <v>26622</v>
      </c>
      <c r="I156" s="136" t="s">
        <v>26623</v>
      </c>
      <c r="J156" s="136" t="s">
        <v>26413</v>
      </c>
    </row>
    <row r="157" spans="1:10" ht="51" x14ac:dyDescent="0.2">
      <c r="A157" s="31" t="s">
        <v>13135</v>
      </c>
      <c r="B157" s="136" t="s">
        <v>26624</v>
      </c>
      <c r="C157" s="136" t="s">
        <v>427</v>
      </c>
      <c r="D157" s="136" t="s">
        <v>2374</v>
      </c>
      <c r="E157" s="31">
        <v>45.4</v>
      </c>
      <c r="F157" s="136" t="s">
        <v>26625</v>
      </c>
      <c r="G157" s="136" t="s">
        <v>26626</v>
      </c>
      <c r="H157" s="136" t="s">
        <v>26627</v>
      </c>
      <c r="I157" s="136" t="s">
        <v>26520</v>
      </c>
      <c r="J157" s="136" t="s">
        <v>26244</v>
      </c>
    </row>
    <row r="158" spans="1:10" ht="38.25" x14ac:dyDescent="0.2">
      <c r="A158" s="31" t="s">
        <v>13139</v>
      </c>
      <c r="B158" s="136" t="s">
        <v>26628</v>
      </c>
      <c r="C158" s="136" t="s">
        <v>427</v>
      </c>
      <c r="D158" s="136" t="s">
        <v>2374</v>
      </c>
      <c r="E158" s="31">
        <v>147</v>
      </c>
      <c r="F158" s="136" t="s">
        <v>26629</v>
      </c>
      <c r="G158" s="136" t="s">
        <v>26630</v>
      </c>
      <c r="H158" s="136" t="s">
        <v>26631</v>
      </c>
      <c r="I158" s="136" t="s">
        <v>26632</v>
      </c>
      <c r="J158" s="136" t="s">
        <v>26244</v>
      </c>
    </row>
    <row r="159" spans="1:10" ht="38.25" x14ac:dyDescent="0.2">
      <c r="A159" s="31" t="s">
        <v>13142</v>
      </c>
      <c r="B159" s="136" t="s">
        <v>26633</v>
      </c>
      <c r="C159" s="136" t="s">
        <v>427</v>
      </c>
      <c r="D159" s="136" t="s">
        <v>2374</v>
      </c>
      <c r="E159" s="31">
        <v>50</v>
      </c>
      <c r="F159" s="136" t="s">
        <v>26634</v>
      </c>
      <c r="G159" s="136" t="s">
        <v>26635</v>
      </c>
      <c r="H159" s="136" t="s">
        <v>26636</v>
      </c>
      <c r="I159" s="136" t="s">
        <v>26281</v>
      </c>
      <c r="J159" s="136" t="s">
        <v>26413</v>
      </c>
    </row>
    <row r="160" spans="1:10" ht="25.5" x14ac:dyDescent="0.2">
      <c r="A160" s="31" t="s">
        <v>13144</v>
      </c>
      <c r="B160" s="136" t="s">
        <v>26637</v>
      </c>
      <c r="C160" s="136" t="s">
        <v>427</v>
      </c>
      <c r="D160" s="136" t="s">
        <v>2374</v>
      </c>
      <c r="E160" s="31">
        <v>324</v>
      </c>
      <c r="F160" s="136" t="s">
        <v>26638</v>
      </c>
      <c r="G160" s="136" t="s">
        <v>26639</v>
      </c>
      <c r="H160" s="136" t="s">
        <v>26640</v>
      </c>
      <c r="I160" s="136" t="s">
        <v>26640</v>
      </c>
      <c r="J160" s="136" t="s">
        <v>26641</v>
      </c>
    </row>
    <row r="161" spans="1:10" ht="63.75" x14ac:dyDescent="0.2">
      <c r="A161" s="31" t="s">
        <v>13147</v>
      </c>
      <c r="B161" s="136" t="s">
        <v>26642</v>
      </c>
      <c r="C161" s="136" t="s">
        <v>427</v>
      </c>
      <c r="D161" s="136" t="s">
        <v>2374</v>
      </c>
      <c r="E161" s="31">
        <v>12</v>
      </c>
      <c r="F161" s="136" t="s">
        <v>26643</v>
      </c>
      <c r="G161" s="136" t="s">
        <v>26644</v>
      </c>
      <c r="H161" s="136" t="s">
        <v>26645</v>
      </c>
      <c r="I161" s="136" t="s">
        <v>26646</v>
      </c>
      <c r="J161" s="136" t="s">
        <v>26614</v>
      </c>
    </row>
    <row r="162" spans="1:10" ht="76.5" x14ac:dyDescent="0.2">
      <c r="A162" s="31" t="s">
        <v>13150</v>
      </c>
      <c r="B162" s="136" t="s">
        <v>26647</v>
      </c>
      <c r="C162" s="136" t="s">
        <v>427</v>
      </c>
      <c r="D162" s="136" t="s">
        <v>2374</v>
      </c>
      <c r="E162" s="31">
        <v>8.6</v>
      </c>
      <c r="F162" s="136" t="s">
        <v>26648</v>
      </c>
      <c r="G162" s="136" t="s">
        <v>26649</v>
      </c>
      <c r="H162" s="136" t="s">
        <v>26650</v>
      </c>
      <c r="I162" s="136" t="s">
        <v>26557</v>
      </c>
      <c r="J162" s="136" t="s">
        <v>26651</v>
      </c>
    </row>
    <row r="163" spans="1:10" ht="38.25" x14ac:dyDescent="0.2">
      <c r="A163" s="31" t="s">
        <v>13151</v>
      </c>
      <c r="B163" s="136" t="s">
        <v>26652</v>
      </c>
      <c r="C163" s="136" t="s">
        <v>427</v>
      </c>
      <c r="D163" s="136" t="s">
        <v>2374</v>
      </c>
      <c r="E163" s="31">
        <v>55.2</v>
      </c>
      <c r="F163" s="136" t="s">
        <v>26653</v>
      </c>
      <c r="G163" s="136" t="s">
        <v>26654</v>
      </c>
      <c r="H163" s="136" t="s">
        <v>26655</v>
      </c>
      <c r="I163" s="136" t="s">
        <v>26543</v>
      </c>
      <c r="J163" s="136" t="s">
        <v>26651</v>
      </c>
    </row>
    <row r="164" spans="1:10" ht="25.5" x14ac:dyDescent="0.2">
      <c r="A164" s="31" t="s">
        <v>13152</v>
      </c>
      <c r="B164" s="136" t="s">
        <v>26656</v>
      </c>
      <c r="C164" s="136" t="s">
        <v>427</v>
      </c>
      <c r="D164" s="136" t="s">
        <v>2374</v>
      </c>
      <c r="E164" s="31">
        <v>53</v>
      </c>
      <c r="F164" s="136" t="s">
        <v>26657</v>
      </c>
      <c r="G164" s="136" t="s">
        <v>26658</v>
      </c>
      <c r="H164" s="136" t="s">
        <v>26659</v>
      </c>
      <c r="I164" s="136" t="s">
        <v>26548</v>
      </c>
      <c r="J164" s="136" t="s">
        <v>26266</v>
      </c>
    </row>
    <row r="165" spans="1:10" ht="38.25" x14ac:dyDescent="0.2">
      <c r="A165" s="31" t="s">
        <v>13154</v>
      </c>
      <c r="B165" s="136" t="s">
        <v>14503</v>
      </c>
      <c r="C165" s="136" t="s">
        <v>427</v>
      </c>
      <c r="D165" s="136" t="s">
        <v>2374</v>
      </c>
      <c r="E165" s="31">
        <v>56</v>
      </c>
      <c r="F165" s="136" t="s">
        <v>26660</v>
      </c>
      <c r="G165" s="136" t="s">
        <v>26661</v>
      </c>
      <c r="H165" s="136" t="s">
        <v>26662</v>
      </c>
      <c r="I165" s="136" t="s">
        <v>26443</v>
      </c>
      <c r="J165" s="136" t="s">
        <v>26266</v>
      </c>
    </row>
    <row r="166" spans="1:10" ht="25.5" x14ac:dyDescent="0.2">
      <c r="A166" s="31" t="s">
        <v>13157</v>
      </c>
      <c r="B166" s="136" t="s">
        <v>26663</v>
      </c>
      <c r="C166" s="136" t="s">
        <v>427</v>
      </c>
      <c r="D166" s="136" t="s">
        <v>2374</v>
      </c>
      <c r="E166" s="31">
        <v>65</v>
      </c>
      <c r="F166" s="136" t="s">
        <v>26664</v>
      </c>
      <c r="G166" s="136" t="s">
        <v>26665</v>
      </c>
      <c r="H166" s="136" t="s">
        <v>26666</v>
      </c>
      <c r="I166" s="136" t="s">
        <v>26667</v>
      </c>
      <c r="J166" s="136" t="s">
        <v>26668</v>
      </c>
    </row>
    <row r="167" spans="1:10" ht="102" x14ac:dyDescent="0.2">
      <c r="A167" s="31" t="s">
        <v>13159</v>
      </c>
      <c r="B167" s="136" t="s">
        <v>26669</v>
      </c>
      <c r="C167" s="136" t="s">
        <v>427</v>
      </c>
      <c r="D167" s="136" t="s">
        <v>2374</v>
      </c>
      <c r="E167" s="31">
        <v>673.7</v>
      </c>
      <c r="F167" s="136" t="s">
        <v>26670</v>
      </c>
      <c r="G167" s="136" t="s">
        <v>26671</v>
      </c>
      <c r="H167" s="136" t="s">
        <v>26672</v>
      </c>
      <c r="I167" s="136" t="s">
        <v>26672</v>
      </c>
      <c r="J167" s="136" t="s">
        <v>26266</v>
      </c>
    </row>
    <row r="168" spans="1:10" ht="38.25" x14ac:dyDescent="0.2">
      <c r="A168" s="31" t="s">
        <v>13161</v>
      </c>
      <c r="B168" s="136" t="s">
        <v>26673</v>
      </c>
      <c r="C168" s="136" t="s">
        <v>427</v>
      </c>
      <c r="D168" s="136" t="s">
        <v>2374</v>
      </c>
      <c r="E168" s="31">
        <v>12</v>
      </c>
      <c r="F168" s="136" t="s">
        <v>26674</v>
      </c>
      <c r="G168" s="136" t="s">
        <v>26675</v>
      </c>
      <c r="H168" s="136" t="s">
        <v>26676</v>
      </c>
      <c r="I168" s="136" t="s">
        <v>26281</v>
      </c>
      <c r="J168" s="136" t="s">
        <v>26266</v>
      </c>
    </row>
    <row r="169" spans="1:10" ht="38.25" x14ac:dyDescent="0.2">
      <c r="A169" s="31" t="s">
        <v>13163</v>
      </c>
      <c r="B169" s="136" t="s">
        <v>26677</v>
      </c>
      <c r="C169" s="136" t="s">
        <v>427</v>
      </c>
      <c r="D169" s="136" t="s">
        <v>2374</v>
      </c>
      <c r="E169" s="31">
        <v>40</v>
      </c>
      <c r="F169" s="136" t="s">
        <v>26678</v>
      </c>
      <c r="G169" s="136" t="s">
        <v>26679</v>
      </c>
      <c r="H169" s="136" t="s">
        <v>26680</v>
      </c>
      <c r="I169" s="136" t="s">
        <v>26281</v>
      </c>
      <c r="J169" s="136" t="s">
        <v>26651</v>
      </c>
    </row>
    <row r="170" spans="1:10" ht="38.25" x14ac:dyDescent="0.2">
      <c r="A170" s="31" t="s">
        <v>13165</v>
      </c>
      <c r="B170" s="136" t="s">
        <v>26681</v>
      </c>
      <c r="C170" s="136" t="s">
        <v>427</v>
      </c>
      <c r="D170" s="136" t="s">
        <v>2374</v>
      </c>
      <c r="E170" s="31">
        <v>10</v>
      </c>
      <c r="F170" s="136" t="s">
        <v>26682</v>
      </c>
      <c r="G170" s="136" t="s">
        <v>26683</v>
      </c>
      <c r="H170" s="136" t="s">
        <v>26684</v>
      </c>
      <c r="I170" s="136" t="s">
        <v>26685</v>
      </c>
      <c r="J170" s="136" t="s">
        <v>26413</v>
      </c>
    </row>
    <row r="171" spans="1:10" ht="51" x14ac:dyDescent="0.2">
      <c r="A171" s="31" t="s">
        <v>13166</v>
      </c>
      <c r="B171" s="136" t="s">
        <v>26686</v>
      </c>
      <c r="C171" s="136" t="s">
        <v>427</v>
      </c>
      <c r="D171" s="136" t="s">
        <v>2374</v>
      </c>
      <c r="E171" s="31">
        <v>44.3</v>
      </c>
      <c r="F171" s="136" t="s">
        <v>26687</v>
      </c>
      <c r="G171" s="136" t="s">
        <v>26688</v>
      </c>
      <c r="H171" s="136" t="s">
        <v>26689</v>
      </c>
      <c r="I171" s="136" t="s">
        <v>26632</v>
      </c>
      <c r="J171" s="136" t="s">
        <v>26668</v>
      </c>
    </row>
    <row r="172" spans="1:10" ht="38.25" x14ac:dyDescent="0.2">
      <c r="A172" s="31" t="s">
        <v>13168</v>
      </c>
      <c r="B172" s="136" t="s">
        <v>26208</v>
      </c>
      <c r="C172" s="136" t="s">
        <v>427</v>
      </c>
      <c r="D172" s="136" t="s">
        <v>2374</v>
      </c>
      <c r="E172" s="31">
        <v>567</v>
      </c>
      <c r="F172" s="136" t="s">
        <v>26690</v>
      </c>
      <c r="G172" s="136" t="s">
        <v>26691</v>
      </c>
      <c r="H172" s="136" t="s">
        <v>26692</v>
      </c>
      <c r="I172" s="136" t="s">
        <v>26693</v>
      </c>
      <c r="J172" s="136" t="s">
        <v>26694</v>
      </c>
    </row>
    <row r="173" spans="1:10" ht="38.25" x14ac:dyDescent="0.2">
      <c r="A173" s="31" t="s">
        <v>13172</v>
      </c>
      <c r="B173" s="136" t="s">
        <v>26695</v>
      </c>
      <c r="C173" s="136" t="s">
        <v>427</v>
      </c>
      <c r="D173" s="136" t="s">
        <v>2374</v>
      </c>
      <c r="E173" s="31">
        <v>114.5</v>
      </c>
      <c r="F173" s="136" t="s">
        <v>26696</v>
      </c>
      <c r="G173" s="136" t="s">
        <v>26697</v>
      </c>
      <c r="H173" s="136" t="s">
        <v>26692</v>
      </c>
      <c r="I173" s="136" t="s">
        <v>26698</v>
      </c>
      <c r="J173" s="136" t="s">
        <v>26699</v>
      </c>
    </row>
    <row r="174" spans="1:10" ht="51" x14ac:dyDescent="0.2">
      <c r="A174" s="31" t="s">
        <v>23082</v>
      </c>
      <c r="B174" s="136" t="s">
        <v>26700</v>
      </c>
      <c r="C174" s="136" t="s">
        <v>427</v>
      </c>
      <c r="D174" s="136" t="s">
        <v>2374</v>
      </c>
      <c r="E174" s="31">
        <v>75.8</v>
      </c>
      <c r="F174" s="136" t="s">
        <v>26701</v>
      </c>
      <c r="G174" s="136" t="s">
        <v>26702</v>
      </c>
      <c r="H174" s="136" t="s">
        <v>26703</v>
      </c>
      <c r="I174" s="136" t="s">
        <v>19515</v>
      </c>
      <c r="J174" s="136" t="s">
        <v>26699</v>
      </c>
    </row>
    <row r="175" spans="1:10" ht="216.75" x14ac:dyDescent="0.2">
      <c r="A175" s="31" t="s">
        <v>23086</v>
      </c>
      <c r="B175" s="136" t="s">
        <v>26704</v>
      </c>
      <c r="C175" s="136" t="s">
        <v>427</v>
      </c>
      <c r="D175" s="136" t="s">
        <v>2374</v>
      </c>
      <c r="E175" s="31">
        <v>1157.5</v>
      </c>
      <c r="F175" s="136" t="s">
        <v>26705</v>
      </c>
      <c r="G175" s="136" t="s">
        <v>26706</v>
      </c>
      <c r="H175" s="136" t="s">
        <v>26160</v>
      </c>
      <c r="I175" s="136" t="s">
        <v>26406</v>
      </c>
      <c r="J175" s="136" t="s">
        <v>26707</v>
      </c>
    </row>
    <row r="176" spans="1:10" ht="153" x14ac:dyDescent="0.2">
      <c r="A176" s="31" t="s">
        <v>23093</v>
      </c>
      <c r="B176" s="136" t="s">
        <v>26708</v>
      </c>
      <c r="C176" s="136" t="s">
        <v>427</v>
      </c>
      <c r="D176" s="136" t="s">
        <v>2374</v>
      </c>
      <c r="E176" s="31">
        <v>816.2</v>
      </c>
      <c r="F176" s="136" t="s">
        <v>26709</v>
      </c>
      <c r="G176" s="136" t="s">
        <v>26710</v>
      </c>
      <c r="H176" s="136" t="s">
        <v>26160</v>
      </c>
      <c r="I176" s="136" t="s">
        <v>26711</v>
      </c>
      <c r="J176" s="136" t="s">
        <v>26707</v>
      </c>
    </row>
    <row r="177" spans="1:10" ht="38.25" x14ac:dyDescent="0.2">
      <c r="A177" s="31" t="s">
        <v>23099</v>
      </c>
      <c r="B177" s="136" t="s">
        <v>26712</v>
      </c>
      <c r="C177" s="136" t="s">
        <v>427</v>
      </c>
      <c r="D177" s="136" t="s">
        <v>2374</v>
      </c>
      <c r="E177" s="31">
        <v>52.7</v>
      </c>
      <c r="F177" s="136" t="s">
        <v>26713</v>
      </c>
      <c r="G177" s="136" t="s">
        <v>26714</v>
      </c>
      <c r="H177" s="136" t="s">
        <v>26715</v>
      </c>
      <c r="I177" s="136" t="s">
        <v>26281</v>
      </c>
      <c r="J177" s="136" t="s">
        <v>26716</v>
      </c>
    </row>
    <row r="178" spans="1:10" ht="38.25" x14ac:dyDescent="0.2">
      <c r="A178" s="31" t="s">
        <v>23104</v>
      </c>
      <c r="B178" s="136" t="s">
        <v>6824</v>
      </c>
      <c r="C178" s="136" t="s">
        <v>427</v>
      </c>
      <c r="D178" s="136" t="s">
        <v>2374</v>
      </c>
      <c r="E178" s="31">
        <v>51</v>
      </c>
      <c r="F178" s="136" t="s">
        <v>26717</v>
      </c>
      <c r="G178" s="136" t="s">
        <v>26718</v>
      </c>
      <c r="H178" s="136" t="s">
        <v>26719</v>
      </c>
      <c r="I178" s="136" t="s">
        <v>26557</v>
      </c>
      <c r="J178" s="136" t="s">
        <v>26716</v>
      </c>
    </row>
    <row r="179" spans="1:10" ht="25.5" x14ac:dyDescent="0.2">
      <c r="A179" s="165"/>
      <c r="B179" s="166" t="s">
        <v>2379</v>
      </c>
      <c r="C179" s="166">
        <v>47</v>
      </c>
      <c r="D179" s="166"/>
      <c r="E179" s="165">
        <f>SUM(E132:E178)</f>
        <v>8827.2000000000007</v>
      </c>
      <c r="F179" s="166"/>
      <c r="G179" s="166"/>
      <c r="H179" s="166"/>
      <c r="I179" s="166"/>
      <c r="J179" s="166"/>
    </row>
    <row r="180" spans="1:10" ht="51" x14ac:dyDescent="0.2">
      <c r="A180" s="31"/>
      <c r="B180" s="136" t="s">
        <v>26720</v>
      </c>
      <c r="C180" s="136" t="s">
        <v>427</v>
      </c>
      <c r="D180" s="136" t="s">
        <v>3826</v>
      </c>
      <c r="E180" s="31">
        <v>6.6</v>
      </c>
      <c r="F180" s="136" t="s">
        <v>26721</v>
      </c>
      <c r="G180" s="136" t="s">
        <v>26722</v>
      </c>
      <c r="H180" s="136" t="s">
        <v>26723</v>
      </c>
      <c r="I180" s="136" t="s">
        <v>26724</v>
      </c>
      <c r="J180" s="136" t="s">
        <v>26244</v>
      </c>
    </row>
    <row r="181" spans="1:10" ht="25.5" x14ac:dyDescent="0.2">
      <c r="A181" s="165"/>
      <c r="B181" s="166" t="s">
        <v>3830</v>
      </c>
      <c r="C181" s="166">
        <v>1</v>
      </c>
      <c r="D181" s="166"/>
      <c r="E181" s="165">
        <f>SUM(E180)</f>
        <v>6.6</v>
      </c>
      <c r="F181" s="166"/>
      <c r="G181" s="166"/>
      <c r="H181" s="166"/>
      <c r="I181" s="166"/>
      <c r="J181" s="166"/>
    </row>
    <row r="182" spans="1:10" ht="76.5" x14ac:dyDescent="0.2">
      <c r="A182" s="31" t="s">
        <v>4672</v>
      </c>
      <c r="B182" s="136" t="s">
        <v>26725</v>
      </c>
      <c r="C182" s="136" t="s">
        <v>427</v>
      </c>
      <c r="D182" s="136" t="s">
        <v>2381</v>
      </c>
      <c r="E182" s="31">
        <v>35.700000000000003</v>
      </c>
      <c r="F182" s="136" t="s">
        <v>26726</v>
      </c>
      <c r="G182" s="920" t="s">
        <v>26727</v>
      </c>
      <c r="H182" s="136" t="s">
        <v>26160</v>
      </c>
      <c r="I182" s="136" t="s">
        <v>26406</v>
      </c>
      <c r="J182" s="136" t="s">
        <v>26244</v>
      </c>
    </row>
    <row r="183" spans="1:10" ht="25.5" x14ac:dyDescent="0.2">
      <c r="A183" s="31" t="s">
        <v>9814</v>
      </c>
      <c r="B183" s="136" t="s">
        <v>26728</v>
      </c>
      <c r="C183" s="136" t="s">
        <v>427</v>
      </c>
      <c r="D183" s="136" t="s">
        <v>2381</v>
      </c>
      <c r="E183" s="31">
        <v>429</v>
      </c>
      <c r="F183" s="136" t="s">
        <v>26729</v>
      </c>
      <c r="G183" s="136" t="s">
        <v>26730</v>
      </c>
      <c r="H183" s="136" t="s">
        <v>26731</v>
      </c>
      <c r="I183" s="136" t="s">
        <v>26731</v>
      </c>
      <c r="J183" s="136" t="s">
        <v>26732</v>
      </c>
    </row>
    <row r="184" spans="1:10" ht="63.75" x14ac:dyDescent="0.2">
      <c r="A184" s="31" t="s">
        <v>9818</v>
      </c>
      <c r="B184" s="136" t="s">
        <v>26733</v>
      </c>
      <c r="C184" s="136" t="s">
        <v>427</v>
      </c>
      <c r="D184" s="136" t="s">
        <v>2381</v>
      </c>
      <c r="E184" s="31">
        <v>422</v>
      </c>
      <c r="F184" s="136" t="s">
        <v>26734</v>
      </c>
      <c r="G184" s="136" t="s">
        <v>26735</v>
      </c>
      <c r="H184" s="136" t="s">
        <v>26645</v>
      </c>
      <c r="I184" s="136" t="s">
        <v>26646</v>
      </c>
      <c r="J184" s="136" t="s">
        <v>26736</v>
      </c>
    </row>
    <row r="185" spans="1:10" ht="76.5" x14ac:dyDescent="0.2">
      <c r="A185" s="31" t="s">
        <v>5419</v>
      </c>
      <c r="B185" s="136" t="s">
        <v>26737</v>
      </c>
      <c r="C185" s="136" t="s">
        <v>427</v>
      </c>
      <c r="D185" s="136" t="s">
        <v>2381</v>
      </c>
      <c r="E185" s="31">
        <v>123.6</v>
      </c>
      <c r="F185" s="136" t="s">
        <v>26738</v>
      </c>
      <c r="G185" s="136" t="s">
        <v>26739</v>
      </c>
      <c r="H185" s="136" t="s">
        <v>26740</v>
      </c>
      <c r="I185" s="136" t="s">
        <v>26383</v>
      </c>
      <c r="J185" s="136" t="s">
        <v>26741</v>
      </c>
    </row>
    <row r="186" spans="1:10" ht="76.5" x14ac:dyDescent="0.2">
      <c r="A186" s="31" t="s">
        <v>9825</v>
      </c>
      <c r="B186" s="136" t="s">
        <v>26742</v>
      </c>
      <c r="C186" s="136" t="s">
        <v>427</v>
      </c>
      <c r="D186" s="136" t="s">
        <v>2381</v>
      </c>
      <c r="E186" s="31">
        <v>55.2</v>
      </c>
      <c r="F186" s="136" t="s">
        <v>26743</v>
      </c>
      <c r="G186" s="136" t="s">
        <v>26744</v>
      </c>
      <c r="H186" s="136" t="s">
        <v>26740</v>
      </c>
      <c r="I186" s="136" t="s">
        <v>26383</v>
      </c>
      <c r="J186" s="136" t="s">
        <v>26651</v>
      </c>
    </row>
    <row r="187" spans="1:10" ht="38.25" x14ac:dyDescent="0.2">
      <c r="A187" s="31" t="s">
        <v>9458</v>
      </c>
      <c r="B187" s="136" t="s">
        <v>26745</v>
      </c>
      <c r="C187" s="136" t="s">
        <v>427</v>
      </c>
      <c r="D187" s="136" t="s">
        <v>2381</v>
      </c>
      <c r="E187" s="31">
        <v>65</v>
      </c>
      <c r="F187" s="136" t="s">
        <v>26746</v>
      </c>
      <c r="G187" s="136" t="s">
        <v>26747</v>
      </c>
      <c r="H187" s="136" t="s">
        <v>26748</v>
      </c>
      <c r="I187" s="136" t="s">
        <v>26749</v>
      </c>
      <c r="J187" s="136" t="s">
        <v>26750</v>
      </c>
    </row>
    <row r="188" spans="1:10" ht="63.75" x14ac:dyDescent="0.2">
      <c r="A188" s="31">
        <v>7</v>
      </c>
      <c r="B188" s="402" t="s">
        <v>26751</v>
      </c>
      <c r="C188" s="136" t="s">
        <v>427</v>
      </c>
      <c r="D188" s="136" t="s">
        <v>2381</v>
      </c>
      <c r="E188" s="420">
        <v>70</v>
      </c>
      <c r="F188" s="171" t="s">
        <v>26752</v>
      </c>
      <c r="G188" s="171" t="s">
        <v>26753</v>
      </c>
      <c r="H188" s="171" t="s">
        <v>26754</v>
      </c>
      <c r="I188" s="171" t="s">
        <v>26754</v>
      </c>
      <c r="J188" s="402" t="s">
        <v>26755</v>
      </c>
    </row>
    <row r="189" spans="1:10" ht="25.5" x14ac:dyDescent="0.2">
      <c r="A189" s="165"/>
      <c r="B189" s="166" t="s">
        <v>717</v>
      </c>
      <c r="C189" s="166">
        <v>7</v>
      </c>
      <c r="D189" s="166"/>
      <c r="E189" s="165">
        <f>SUM(E182:E188)</f>
        <v>1200.5</v>
      </c>
      <c r="F189" s="166"/>
      <c r="G189" s="166"/>
      <c r="H189" s="166"/>
      <c r="I189" s="166"/>
      <c r="J189" s="166"/>
    </row>
    <row r="190" spans="1:10" ht="38.25" x14ac:dyDescent="0.2">
      <c r="A190" s="31" t="s">
        <v>4672</v>
      </c>
      <c r="B190" s="136" t="s">
        <v>26756</v>
      </c>
      <c r="C190" s="136" t="s">
        <v>427</v>
      </c>
      <c r="D190" s="136" t="s">
        <v>719</v>
      </c>
      <c r="E190" s="31">
        <v>6</v>
      </c>
      <c r="F190" s="136" t="s">
        <v>26757</v>
      </c>
      <c r="G190" s="136" t="s">
        <v>26758</v>
      </c>
      <c r="H190" s="136" t="s">
        <v>26759</v>
      </c>
      <c r="I190" s="136" t="s">
        <v>26760</v>
      </c>
      <c r="J190" s="136" t="s">
        <v>26761</v>
      </c>
    </row>
    <row r="191" spans="1:10" ht="38.25" x14ac:dyDescent="0.2">
      <c r="A191" s="31" t="s">
        <v>9814</v>
      </c>
      <c r="B191" s="136" t="s">
        <v>18426</v>
      </c>
      <c r="C191" s="136" t="s">
        <v>427</v>
      </c>
      <c r="D191" s="136" t="s">
        <v>719</v>
      </c>
      <c r="E191" s="31">
        <v>5.5</v>
      </c>
      <c r="F191" s="136" t="s">
        <v>26762</v>
      </c>
      <c r="G191" s="136" t="s">
        <v>26763</v>
      </c>
      <c r="H191" s="136" t="s">
        <v>26764</v>
      </c>
      <c r="I191" s="136" t="s">
        <v>26765</v>
      </c>
      <c r="J191" s="136" t="s">
        <v>26766</v>
      </c>
    </row>
    <row r="192" spans="1:10" ht="63.75" x14ac:dyDescent="0.2">
      <c r="A192" s="31" t="s">
        <v>9818</v>
      </c>
      <c r="B192" s="136" t="s">
        <v>26767</v>
      </c>
      <c r="C192" s="136" t="s">
        <v>427</v>
      </c>
      <c r="D192" s="136" t="s">
        <v>719</v>
      </c>
      <c r="E192" s="31">
        <v>143</v>
      </c>
      <c r="F192" s="136" t="s">
        <v>26768</v>
      </c>
      <c r="G192" s="136" t="s">
        <v>26769</v>
      </c>
      <c r="H192" s="136" t="s">
        <v>26770</v>
      </c>
      <c r="I192" s="136" t="s">
        <v>26771</v>
      </c>
      <c r="J192" s="136" t="s">
        <v>26772</v>
      </c>
    </row>
    <row r="193" spans="1:10" ht="25.5" x14ac:dyDescent="0.2">
      <c r="A193" s="165"/>
      <c r="B193" s="166" t="s">
        <v>26773</v>
      </c>
      <c r="C193" s="166">
        <v>3</v>
      </c>
      <c r="D193" s="166"/>
      <c r="E193" s="165">
        <f>SUM(E190:E192)</f>
        <v>154.5</v>
      </c>
      <c r="F193" s="166"/>
      <c r="G193" s="166"/>
      <c r="H193" s="166"/>
      <c r="I193" s="166"/>
      <c r="J193" s="166"/>
    </row>
    <row r="194" spans="1:10" ht="51" x14ac:dyDescent="0.2">
      <c r="A194" s="31" t="s">
        <v>4672</v>
      </c>
      <c r="B194" s="136" t="s">
        <v>26774</v>
      </c>
      <c r="C194" s="136" t="s">
        <v>427</v>
      </c>
      <c r="D194" s="136" t="s">
        <v>462</v>
      </c>
      <c r="E194" s="31">
        <v>5.3</v>
      </c>
      <c r="F194" s="136" t="s">
        <v>26775</v>
      </c>
      <c r="G194" s="136" t="s">
        <v>26776</v>
      </c>
      <c r="H194" s="136" t="s">
        <v>26143</v>
      </c>
      <c r="I194" s="136" t="s">
        <v>26398</v>
      </c>
      <c r="J194" s="136" t="s">
        <v>26426</v>
      </c>
    </row>
    <row r="195" spans="1:10" ht="51" x14ac:dyDescent="0.2">
      <c r="A195" s="31" t="s">
        <v>9814</v>
      </c>
      <c r="B195" s="136" t="s">
        <v>26777</v>
      </c>
      <c r="C195" s="136" t="s">
        <v>427</v>
      </c>
      <c r="D195" s="136" t="s">
        <v>462</v>
      </c>
      <c r="E195" s="31">
        <v>1.4</v>
      </c>
      <c r="F195" s="136" t="s">
        <v>26778</v>
      </c>
      <c r="G195" s="136" t="s">
        <v>26779</v>
      </c>
      <c r="H195" s="136" t="s">
        <v>26160</v>
      </c>
      <c r="I195" s="136" t="s">
        <v>26406</v>
      </c>
      <c r="J195" s="136" t="s">
        <v>26426</v>
      </c>
    </row>
    <row r="196" spans="1:10" ht="38.25" x14ac:dyDescent="0.2">
      <c r="A196" s="31" t="s">
        <v>9818</v>
      </c>
      <c r="B196" s="136" t="s">
        <v>26780</v>
      </c>
      <c r="C196" s="136" t="s">
        <v>427</v>
      </c>
      <c r="D196" s="136" t="s">
        <v>462</v>
      </c>
      <c r="E196" s="31">
        <v>1150</v>
      </c>
      <c r="F196" s="136" t="s">
        <v>26781</v>
      </c>
      <c r="G196" s="136" t="s">
        <v>26782</v>
      </c>
      <c r="H196" s="136" t="s">
        <v>26783</v>
      </c>
      <c r="I196" s="136" t="s">
        <v>26784</v>
      </c>
      <c r="J196" s="136" t="s">
        <v>26785</v>
      </c>
    </row>
    <row r="197" spans="1:10" ht="38.25" x14ac:dyDescent="0.2">
      <c r="A197" s="31" t="s">
        <v>5419</v>
      </c>
      <c r="B197" s="136" t="s">
        <v>26786</v>
      </c>
      <c r="C197" s="136" t="s">
        <v>427</v>
      </c>
      <c r="D197" s="136" t="s">
        <v>462</v>
      </c>
      <c r="E197" s="31">
        <v>990</v>
      </c>
      <c r="F197" s="136" t="s">
        <v>26787</v>
      </c>
      <c r="G197" s="136" t="s">
        <v>26788</v>
      </c>
      <c r="H197" s="136" t="s">
        <v>26147</v>
      </c>
      <c r="I197" s="136" t="s">
        <v>26698</v>
      </c>
      <c r="J197" s="136" t="s">
        <v>26244</v>
      </c>
    </row>
    <row r="198" spans="1:10" ht="63.75" x14ac:dyDescent="0.2">
      <c r="A198" s="31" t="s">
        <v>9825</v>
      </c>
      <c r="B198" s="136" t="s">
        <v>26789</v>
      </c>
      <c r="C198" s="136" t="s">
        <v>427</v>
      </c>
      <c r="D198" s="136" t="s">
        <v>462</v>
      </c>
      <c r="E198" s="31">
        <v>500</v>
      </c>
      <c r="F198" s="136" t="s">
        <v>26790</v>
      </c>
      <c r="G198" s="136" t="s">
        <v>26791</v>
      </c>
      <c r="H198" s="136" t="s">
        <v>26792</v>
      </c>
      <c r="I198" s="136" t="s">
        <v>26698</v>
      </c>
      <c r="J198" s="136" t="s">
        <v>26413</v>
      </c>
    </row>
    <row r="199" spans="1:10" ht="38.25" x14ac:dyDescent="0.2">
      <c r="A199" s="31" t="s">
        <v>9458</v>
      </c>
      <c r="B199" s="136" t="s">
        <v>26793</v>
      </c>
      <c r="C199" s="136" t="s">
        <v>427</v>
      </c>
      <c r="D199" s="136" t="s">
        <v>462</v>
      </c>
      <c r="E199" s="31">
        <v>45</v>
      </c>
      <c r="F199" s="136" t="s">
        <v>26794</v>
      </c>
      <c r="G199" s="136" t="s">
        <v>26795</v>
      </c>
      <c r="H199" s="136" t="s">
        <v>26796</v>
      </c>
      <c r="I199" s="136" t="s">
        <v>26632</v>
      </c>
      <c r="J199" s="136" t="s">
        <v>26413</v>
      </c>
    </row>
    <row r="200" spans="1:10" ht="63.75" x14ac:dyDescent="0.2">
      <c r="A200" s="31" t="s">
        <v>9461</v>
      </c>
      <c r="B200" s="136" t="s">
        <v>26797</v>
      </c>
      <c r="C200" s="136" t="s">
        <v>427</v>
      </c>
      <c r="D200" s="136" t="s">
        <v>462</v>
      </c>
      <c r="E200" s="31">
        <v>36</v>
      </c>
      <c r="F200" s="136" t="s">
        <v>26798</v>
      </c>
      <c r="G200" s="136" t="s">
        <v>26799</v>
      </c>
      <c r="H200" s="136" t="s">
        <v>26645</v>
      </c>
      <c r="I200" s="136" t="s">
        <v>26646</v>
      </c>
      <c r="J200" s="136" t="s">
        <v>26426</v>
      </c>
    </row>
    <row r="201" spans="1:10" ht="38.25" x14ac:dyDescent="0.2">
      <c r="A201" s="31" t="s">
        <v>9833</v>
      </c>
      <c r="B201" s="136" t="s">
        <v>26800</v>
      </c>
      <c r="C201" s="136" t="s">
        <v>427</v>
      </c>
      <c r="D201" s="136" t="s">
        <v>462</v>
      </c>
      <c r="E201" s="31">
        <v>918.3</v>
      </c>
      <c r="F201" s="136" t="s">
        <v>26801</v>
      </c>
      <c r="G201" s="136" t="s">
        <v>26802</v>
      </c>
      <c r="H201" s="136" t="s">
        <v>26803</v>
      </c>
      <c r="I201" s="136" t="s">
        <v>26698</v>
      </c>
      <c r="J201" s="136" t="s">
        <v>26651</v>
      </c>
    </row>
    <row r="202" spans="1:10" ht="38.25" x14ac:dyDescent="0.2">
      <c r="A202" s="31">
        <v>9</v>
      </c>
      <c r="B202" s="136" t="s">
        <v>26804</v>
      </c>
      <c r="C202" s="136" t="s">
        <v>427</v>
      </c>
      <c r="D202" s="136" t="s">
        <v>462</v>
      </c>
      <c r="E202" s="31">
        <v>8</v>
      </c>
      <c r="F202" s="136" t="s">
        <v>26805</v>
      </c>
      <c r="G202" s="136" t="s">
        <v>26806</v>
      </c>
      <c r="H202" s="136" t="s">
        <v>26807</v>
      </c>
      <c r="I202" s="136" t="s">
        <v>26265</v>
      </c>
      <c r="J202" s="136" t="s">
        <v>26808</v>
      </c>
    </row>
    <row r="203" spans="1:10" ht="25.5" x14ac:dyDescent="0.2">
      <c r="A203" s="31" t="s">
        <v>5194</v>
      </c>
      <c r="B203" s="136" t="s">
        <v>26809</v>
      </c>
      <c r="C203" s="136" t="s">
        <v>427</v>
      </c>
      <c r="D203" s="136" t="s">
        <v>462</v>
      </c>
      <c r="E203" s="31">
        <v>35.090000000000003</v>
      </c>
      <c r="F203" s="136" t="s">
        <v>26810</v>
      </c>
      <c r="G203" s="136" t="s">
        <v>26811</v>
      </c>
      <c r="H203" s="136" t="s">
        <v>26812</v>
      </c>
      <c r="I203" s="136" t="s">
        <v>26813</v>
      </c>
      <c r="J203" s="136" t="s">
        <v>26814</v>
      </c>
    </row>
    <row r="204" spans="1:10" ht="25.5" x14ac:dyDescent="0.2">
      <c r="A204" s="165"/>
      <c r="B204" s="166" t="s">
        <v>467</v>
      </c>
      <c r="C204" s="166">
        <v>10</v>
      </c>
      <c r="D204" s="166"/>
      <c r="E204" s="165">
        <f>SUM(E194:E203)</f>
        <v>3689.09</v>
      </c>
      <c r="F204" s="166"/>
      <c r="G204" s="166"/>
      <c r="H204" s="166"/>
      <c r="I204" s="166"/>
      <c r="J204" s="166"/>
    </row>
    <row r="205" spans="1:10" ht="25.5" x14ac:dyDescent="0.2">
      <c r="A205" s="162"/>
      <c r="B205" s="164" t="s">
        <v>724</v>
      </c>
      <c r="C205" s="164">
        <f>C204+C193+C189+C181+C179+C131+C103+C81</f>
        <v>134</v>
      </c>
      <c r="D205" s="164"/>
      <c r="E205" s="162">
        <f>E204+E193+E189+E181+E179+E131+E103+E81</f>
        <v>27972.89</v>
      </c>
      <c r="F205" s="164"/>
      <c r="G205" s="164"/>
      <c r="H205" s="164"/>
      <c r="I205" s="164"/>
      <c r="J205" s="164"/>
    </row>
    <row r="206" spans="1:10" ht="51" x14ac:dyDescent="0.2">
      <c r="A206" s="31" t="s">
        <v>4672</v>
      </c>
      <c r="B206" s="136" t="s">
        <v>26815</v>
      </c>
      <c r="C206" s="136" t="s">
        <v>480</v>
      </c>
      <c r="D206" s="136" t="s">
        <v>1536</v>
      </c>
      <c r="E206" s="31">
        <v>82</v>
      </c>
      <c r="F206" s="136" t="s">
        <v>26816</v>
      </c>
      <c r="G206" s="136" t="s">
        <v>26817</v>
      </c>
      <c r="H206" s="136" t="s">
        <v>26818</v>
      </c>
      <c r="I206" s="136" t="s">
        <v>26819</v>
      </c>
      <c r="J206" s="136" t="s">
        <v>26244</v>
      </c>
    </row>
    <row r="207" spans="1:10" ht="51" x14ac:dyDescent="0.2">
      <c r="A207" s="31" t="s">
        <v>9814</v>
      </c>
      <c r="B207" s="136" t="s">
        <v>26820</v>
      </c>
      <c r="C207" s="136" t="s">
        <v>480</v>
      </c>
      <c r="D207" s="136" t="s">
        <v>1536</v>
      </c>
      <c r="E207" s="31">
        <v>66.400000000000006</v>
      </c>
      <c r="F207" s="136" t="s">
        <v>26821</v>
      </c>
      <c r="G207" s="136" t="s">
        <v>26822</v>
      </c>
      <c r="H207" s="136" t="s">
        <v>26823</v>
      </c>
      <c r="I207" s="136" t="s">
        <v>26824</v>
      </c>
      <c r="J207" s="136" t="s">
        <v>26244</v>
      </c>
    </row>
    <row r="208" spans="1:10" ht="51" x14ac:dyDescent="0.2">
      <c r="A208" s="31" t="s">
        <v>9818</v>
      </c>
      <c r="B208" s="136" t="s">
        <v>26825</v>
      </c>
      <c r="C208" s="136" t="s">
        <v>480</v>
      </c>
      <c r="D208" s="136" t="s">
        <v>1536</v>
      </c>
      <c r="E208" s="31">
        <v>14</v>
      </c>
      <c r="F208" s="136" t="s">
        <v>26826</v>
      </c>
      <c r="G208" s="136" t="s">
        <v>26827</v>
      </c>
      <c r="H208" s="136" t="s">
        <v>26828</v>
      </c>
      <c r="I208" s="136" t="s">
        <v>26819</v>
      </c>
      <c r="J208" s="136" t="s">
        <v>26413</v>
      </c>
    </row>
    <row r="209" spans="1:10" ht="38.25" x14ac:dyDescent="0.2">
      <c r="A209" s="31" t="s">
        <v>5419</v>
      </c>
      <c r="B209" s="136" t="s">
        <v>26829</v>
      </c>
      <c r="C209" s="136" t="s">
        <v>480</v>
      </c>
      <c r="D209" s="136" t="s">
        <v>1536</v>
      </c>
      <c r="E209" s="31">
        <v>20</v>
      </c>
      <c r="F209" s="136" t="s">
        <v>26830</v>
      </c>
      <c r="G209" s="136" t="s">
        <v>26831</v>
      </c>
      <c r="H209" s="136" t="s">
        <v>26832</v>
      </c>
      <c r="I209" s="136" t="s">
        <v>26281</v>
      </c>
      <c r="J209" s="136" t="s">
        <v>26249</v>
      </c>
    </row>
    <row r="210" spans="1:10" ht="51" x14ac:dyDescent="0.2">
      <c r="A210" s="31" t="s">
        <v>9825</v>
      </c>
      <c r="B210" s="136" t="s">
        <v>26833</v>
      </c>
      <c r="C210" s="136" t="s">
        <v>480</v>
      </c>
      <c r="D210" s="136" t="s">
        <v>1536</v>
      </c>
      <c r="E210" s="31">
        <v>52</v>
      </c>
      <c r="F210" s="136" t="s">
        <v>26834</v>
      </c>
      <c r="G210" s="136" t="s">
        <v>26835</v>
      </c>
      <c r="H210" s="136" t="s">
        <v>26836</v>
      </c>
      <c r="I210" s="136" t="s">
        <v>26837</v>
      </c>
      <c r="J210" s="136" t="s">
        <v>26838</v>
      </c>
    </row>
    <row r="211" spans="1:10" ht="51" x14ac:dyDescent="0.2">
      <c r="A211" s="31" t="s">
        <v>9458</v>
      </c>
      <c r="B211" s="136" t="s">
        <v>26839</v>
      </c>
      <c r="C211" s="136" t="s">
        <v>480</v>
      </c>
      <c r="D211" s="136" t="s">
        <v>1536</v>
      </c>
      <c r="E211" s="31">
        <v>107.6</v>
      </c>
      <c r="F211" s="136" t="s">
        <v>26840</v>
      </c>
      <c r="G211" s="136" t="s">
        <v>26841</v>
      </c>
      <c r="H211" s="136" t="s">
        <v>26842</v>
      </c>
      <c r="I211" s="136" t="s">
        <v>26824</v>
      </c>
      <c r="J211" s="136" t="s">
        <v>26838</v>
      </c>
    </row>
    <row r="212" spans="1:10" ht="51" x14ac:dyDescent="0.2">
      <c r="A212" s="31" t="s">
        <v>9461</v>
      </c>
      <c r="B212" s="136" t="s">
        <v>26843</v>
      </c>
      <c r="C212" s="136" t="s">
        <v>480</v>
      </c>
      <c r="D212" s="136" t="s">
        <v>1536</v>
      </c>
      <c r="E212" s="31">
        <v>90.7</v>
      </c>
      <c r="F212" s="136" t="s">
        <v>26844</v>
      </c>
      <c r="G212" s="136" t="s">
        <v>26845</v>
      </c>
      <c r="H212" s="136" t="s">
        <v>26846</v>
      </c>
      <c r="I212" s="136" t="s">
        <v>26847</v>
      </c>
      <c r="J212" s="136" t="s">
        <v>26838</v>
      </c>
    </row>
    <row r="213" spans="1:10" ht="51" x14ac:dyDescent="0.2">
      <c r="A213" s="31" t="s">
        <v>9833</v>
      </c>
      <c r="B213" s="136" t="s">
        <v>26848</v>
      </c>
      <c r="C213" s="136" t="s">
        <v>480</v>
      </c>
      <c r="D213" s="136" t="s">
        <v>1536</v>
      </c>
      <c r="E213" s="31">
        <v>13</v>
      </c>
      <c r="F213" s="136" t="s">
        <v>26849</v>
      </c>
      <c r="G213" s="136" t="s">
        <v>26850</v>
      </c>
      <c r="H213" s="136" t="s">
        <v>26851</v>
      </c>
      <c r="I213" s="136" t="s">
        <v>26260</v>
      </c>
      <c r="J213" s="136" t="s">
        <v>26838</v>
      </c>
    </row>
    <row r="214" spans="1:10" ht="51" x14ac:dyDescent="0.2">
      <c r="A214" s="31" t="s">
        <v>5191</v>
      </c>
      <c r="B214" s="136" t="s">
        <v>26852</v>
      </c>
      <c r="C214" s="136" t="s">
        <v>480</v>
      </c>
      <c r="D214" s="136" t="s">
        <v>1536</v>
      </c>
      <c r="E214" s="31">
        <v>19</v>
      </c>
      <c r="F214" s="136" t="s">
        <v>26853</v>
      </c>
      <c r="G214" s="136" t="s">
        <v>26854</v>
      </c>
      <c r="H214" s="136" t="s">
        <v>26851</v>
      </c>
      <c r="I214" s="136" t="s">
        <v>26260</v>
      </c>
      <c r="J214" s="136" t="s">
        <v>26838</v>
      </c>
    </row>
    <row r="215" spans="1:10" ht="51" x14ac:dyDescent="0.2">
      <c r="A215" s="31" t="s">
        <v>5194</v>
      </c>
      <c r="B215" s="136" t="s">
        <v>26855</v>
      </c>
      <c r="C215" s="136" t="s">
        <v>480</v>
      </c>
      <c r="D215" s="136" t="s">
        <v>1536</v>
      </c>
      <c r="E215" s="31">
        <v>7.4</v>
      </c>
      <c r="F215" s="136" t="s">
        <v>26856</v>
      </c>
      <c r="G215" s="136" t="s">
        <v>26857</v>
      </c>
      <c r="H215" s="136" t="s">
        <v>26851</v>
      </c>
      <c r="I215" s="136" t="s">
        <v>26260</v>
      </c>
      <c r="J215" s="136" t="s">
        <v>26858</v>
      </c>
    </row>
    <row r="216" spans="1:10" ht="51" x14ac:dyDescent="0.2">
      <c r="A216" s="31" t="s">
        <v>5197</v>
      </c>
      <c r="B216" s="136" t="s">
        <v>26859</v>
      </c>
      <c r="C216" s="136" t="s">
        <v>480</v>
      </c>
      <c r="D216" s="136" t="s">
        <v>1536</v>
      </c>
      <c r="E216" s="31">
        <v>4.0999999999999996</v>
      </c>
      <c r="F216" s="136" t="s">
        <v>26860</v>
      </c>
      <c r="G216" s="136" t="s">
        <v>26861</v>
      </c>
      <c r="H216" s="136" t="s">
        <v>26862</v>
      </c>
      <c r="I216" s="136" t="s">
        <v>26260</v>
      </c>
      <c r="J216" s="136" t="s">
        <v>26858</v>
      </c>
    </row>
    <row r="217" spans="1:10" ht="38.25" x14ac:dyDescent="0.2">
      <c r="A217" s="31" t="s">
        <v>5201</v>
      </c>
      <c r="B217" s="136" t="s">
        <v>26863</v>
      </c>
      <c r="C217" s="136" t="s">
        <v>480</v>
      </c>
      <c r="D217" s="136" t="s">
        <v>1536</v>
      </c>
      <c r="E217" s="31">
        <v>4.8</v>
      </c>
      <c r="F217" s="136" t="s">
        <v>26864</v>
      </c>
      <c r="G217" s="136" t="s">
        <v>26865</v>
      </c>
      <c r="H217" s="136" t="s">
        <v>26866</v>
      </c>
      <c r="I217" s="136" t="s">
        <v>26296</v>
      </c>
      <c r="J217" s="136" t="s">
        <v>26838</v>
      </c>
    </row>
    <row r="218" spans="1:10" ht="38.25" x14ac:dyDescent="0.2">
      <c r="A218" s="31" t="s">
        <v>12125</v>
      </c>
      <c r="B218" s="136" t="s">
        <v>26867</v>
      </c>
      <c r="C218" s="136" t="s">
        <v>480</v>
      </c>
      <c r="D218" s="136" t="s">
        <v>1536</v>
      </c>
      <c r="E218" s="31">
        <v>156</v>
      </c>
      <c r="F218" s="136" t="s">
        <v>26868</v>
      </c>
      <c r="G218" s="136" t="s">
        <v>26869</v>
      </c>
      <c r="H218" s="136" t="s">
        <v>26870</v>
      </c>
      <c r="I218" s="136" t="s">
        <v>26871</v>
      </c>
      <c r="J218" s="136" t="s">
        <v>26858</v>
      </c>
    </row>
    <row r="219" spans="1:10" ht="51" x14ac:dyDescent="0.2">
      <c r="A219" s="31" t="s">
        <v>12130</v>
      </c>
      <c r="B219" s="136" t="s">
        <v>26872</v>
      </c>
      <c r="C219" s="136" t="s">
        <v>480</v>
      </c>
      <c r="D219" s="136" t="s">
        <v>1536</v>
      </c>
      <c r="E219" s="31">
        <v>15</v>
      </c>
      <c r="F219" s="136" t="s">
        <v>26873</v>
      </c>
      <c r="G219" s="136" t="s">
        <v>26874</v>
      </c>
      <c r="H219" s="136" t="s">
        <v>26875</v>
      </c>
      <c r="I219" s="136" t="s">
        <v>26537</v>
      </c>
      <c r="J219" s="136" t="s">
        <v>26876</v>
      </c>
    </row>
    <row r="220" spans="1:10" ht="51" x14ac:dyDescent="0.2">
      <c r="A220" s="31" t="s">
        <v>12134</v>
      </c>
      <c r="B220" s="136" t="s">
        <v>26877</v>
      </c>
      <c r="C220" s="136" t="s">
        <v>480</v>
      </c>
      <c r="D220" s="136" t="s">
        <v>1536</v>
      </c>
      <c r="E220" s="31">
        <v>40.6</v>
      </c>
      <c r="F220" s="136" t="s">
        <v>26878</v>
      </c>
      <c r="G220" s="136" t="s">
        <v>26879</v>
      </c>
      <c r="H220" s="136" t="s">
        <v>26880</v>
      </c>
      <c r="I220" s="136" t="s">
        <v>26520</v>
      </c>
      <c r="J220" s="136" t="s">
        <v>26876</v>
      </c>
    </row>
    <row r="221" spans="1:10" ht="63.75" x14ac:dyDescent="0.2">
      <c r="A221" s="31" t="s">
        <v>2372</v>
      </c>
      <c r="B221" s="136" t="s">
        <v>26881</v>
      </c>
      <c r="C221" s="136" t="s">
        <v>480</v>
      </c>
      <c r="D221" s="136" t="s">
        <v>481</v>
      </c>
      <c r="E221" s="31">
        <v>4.5999999999999996</v>
      </c>
      <c r="F221" s="136" t="s">
        <v>26882</v>
      </c>
      <c r="G221" s="136" t="s">
        <v>26883</v>
      </c>
      <c r="H221" s="136" t="s">
        <v>26645</v>
      </c>
      <c r="I221" s="136" t="s">
        <v>26884</v>
      </c>
      <c r="J221" s="136" t="s">
        <v>26885</v>
      </c>
    </row>
    <row r="222" spans="1:10" ht="38.25" x14ac:dyDescent="0.2">
      <c r="A222" s="31" t="s">
        <v>12142</v>
      </c>
      <c r="B222" s="136" t="s">
        <v>26886</v>
      </c>
      <c r="C222" s="136" t="s">
        <v>480</v>
      </c>
      <c r="D222" s="136" t="s">
        <v>481</v>
      </c>
      <c r="E222" s="31">
        <v>89</v>
      </c>
      <c r="F222" s="136" t="s">
        <v>26887</v>
      </c>
      <c r="G222" s="136" t="s">
        <v>26887</v>
      </c>
      <c r="H222" s="136" t="s">
        <v>26888</v>
      </c>
      <c r="I222" s="136" t="s">
        <v>26888</v>
      </c>
      <c r="J222" s="136" t="s">
        <v>26342</v>
      </c>
    </row>
    <row r="223" spans="1:10" ht="24" x14ac:dyDescent="0.2">
      <c r="A223" s="31">
        <v>18</v>
      </c>
      <c r="B223" s="455" t="s">
        <v>26889</v>
      </c>
      <c r="C223" s="136" t="s">
        <v>480</v>
      </c>
      <c r="D223" s="136" t="s">
        <v>481</v>
      </c>
      <c r="E223" s="921">
        <v>97.3</v>
      </c>
      <c r="F223" s="455" t="s">
        <v>26890</v>
      </c>
      <c r="G223" s="455" t="s">
        <v>26891</v>
      </c>
      <c r="H223" s="455" t="s">
        <v>26892</v>
      </c>
      <c r="I223" s="455" t="s">
        <v>26892</v>
      </c>
      <c r="J223" s="455" t="s">
        <v>26893</v>
      </c>
    </row>
    <row r="224" spans="1:10" ht="25.5" x14ac:dyDescent="0.2">
      <c r="A224" s="165"/>
      <c r="B224" s="166" t="s">
        <v>485</v>
      </c>
      <c r="C224" s="166">
        <v>18</v>
      </c>
      <c r="D224" s="166"/>
      <c r="E224" s="165">
        <f>SUM(E206:E223)</f>
        <v>883.5</v>
      </c>
      <c r="F224" s="166"/>
      <c r="G224" s="166"/>
      <c r="H224" s="166"/>
      <c r="I224" s="166"/>
      <c r="J224" s="166"/>
    </row>
    <row r="225" spans="1:10" ht="51" x14ac:dyDescent="0.2">
      <c r="A225" s="31" t="s">
        <v>4672</v>
      </c>
      <c r="B225" s="136" t="s">
        <v>26894</v>
      </c>
      <c r="C225" s="136" t="s">
        <v>480</v>
      </c>
      <c r="D225" s="136" t="s">
        <v>487</v>
      </c>
      <c r="E225" s="31">
        <v>2.5</v>
      </c>
      <c r="F225" s="136" t="s">
        <v>26895</v>
      </c>
      <c r="G225" s="136" t="s">
        <v>26896</v>
      </c>
      <c r="H225" s="136" t="s">
        <v>26160</v>
      </c>
      <c r="I225" s="136" t="s">
        <v>26897</v>
      </c>
      <c r="J225" s="136" t="s">
        <v>26898</v>
      </c>
    </row>
    <row r="226" spans="1:10" ht="51" x14ac:dyDescent="0.2">
      <c r="A226" s="31" t="s">
        <v>9814</v>
      </c>
      <c r="B226" s="136" t="s">
        <v>26899</v>
      </c>
      <c r="C226" s="136" t="s">
        <v>480</v>
      </c>
      <c r="D226" s="136" t="s">
        <v>487</v>
      </c>
      <c r="E226" s="31">
        <v>3.7</v>
      </c>
      <c r="F226" s="136" t="s">
        <v>26900</v>
      </c>
      <c r="G226" s="136" t="s">
        <v>26901</v>
      </c>
      <c r="H226" s="136" t="s">
        <v>26160</v>
      </c>
      <c r="I226" s="136" t="s">
        <v>26897</v>
      </c>
      <c r="J226" s="136" t="s">
        <v>26898</v>
      </c>
    </row>
    <row r="227" spans="1:10" ht="51" x14ac:dyDescent="0.2">
      <c r="A227" s="31" t="s">
        <v>9818</v>
      </c>
      <c r="B227" s="136" t="s">
        <v>862</v>
      </c>
      <c r="C227" s="136" t="s">
        <v>480</v>
      </c>
      <c r="D227" s="136" t="s">
        <v>487</v>
      </c>
      <c r="E227" s="31">
        <v>0.1</v>
      </c>
      <c r="F227" s="136" t="s">
        <v>26902</v>
      </c>
      <c r="G227" s="136" t="s">
        <v>26903</v>
      </c>
      <c r="H227" s="136" t="s">
        <v>26143</v>
      </c>
      <c r="I227" s="136" t="s">
        <v>26904</v>
      </c>
      <c r="J227" s="136" t="s">
        <v>26898</v>
      </c>
    </row>
    <row r="228" spans="1:10" ht="51" x14ac:dyDescent="0.2">
      <c r="A228" s="31" t="s">
        <v>5419</v>
      </c>
      <c r="B228" s="136" t="s">
        <v>15455</v>
      </c>
      <c r="C228" s="136" t="s">
        <v>480</v>
      </c>
      <c r="D228" s="136" t="s">
        <v>487</v>
      </c>
      <c r="E228" s="31">
        <v>0.1</v>
      </c>
      <c r="F228" s="136" t="s">
        <v>26905</v>
      </c>
      <c r="G228" s="136" t="s">
        <v>26906</v>
      </c>
      <c r="H228" s="136" t="s">
        <v>26143</v>
      </c>
      <c r="I228" s="136" t="s">
        <v>26904</v>
      </c>
      <c r="J228" s="136" t="s">
        <v>26898</v>
      </c>
    </row>
    <row r="229" spans="1:10" ht="38.25" x14ac:dyDescent="0.2">
      <c r="A229" s="31" t="s">
        <v>9825</v>
      </c>
      <c r="B229" s="136" t="s">
        <v>15791</v>
      </c>
      <c r="C229" s="136" t="s">
        <v>480</v>
      </c>
      <c r="D229" s="136" t="s">
        <v>487</v>
      </c>
      <c r="E229" s="31">
        <v>0.1</v>
      </c>
      <c r="F229" s="136" t="s">
        <v>26907</v>
      </c>
      <c r="G229" s="136" t="s">
        <v>26908</v>
      </c>
      <c r="H229" s="136" t="s">
        <v>26909</v>
      </c>
      <c r="I229" s="136" t="s">
        <v>26537</v>
      </c>
      <c r="J229" s="136" t="s">
        <v>26910</v>
      </c>
    </row>
    <row r="230" spans="1:10" ht="38.25" x14ac:dyDescent="0.2">
      <c r="A230" s="31" t="s">
        <v>9458</v>
      </c>
      <c r="B230" s="136" t="s">
        <v>26911</v>
      </c>
      <c r="C230" s="136" t="s">
        <v>480</v>
      </c>
      <c r="D230" s="136" t="s">
        <v>487</v>
      </c>
      <c r="E230" s="31">
        <v>0.1</v>
      </c>
      <c r="F230" s="136" t="s">
        <v>26907</v>
      </c>
      <c r="G230" s="136" t="s">
        <v>26908</v>
      </c>
      <c r="H230" s="136" t="s">
        <v>26909</v>
      </c>
      <c r="I230" s="136" t="s">
        <v>26537</v>
      </c>
      <c r="J230" s="136" t="s">
        <v>26910</v>
      </c>
    </row>
    <row r="231" spans="1:10" ht="38.25" x14ac:dyDescent="0.2">
      <c r="A231" s="31" t="s">
        <v>9461</v>
      </c>
      <c r="B231" s="136" t="s">
        <v>26912</v>
      </c>
      <c r="C231" s="136" t="s">
        <v>480</v>
      </c>
      <c r="D231" s="136" t="s">
        <v>487</v>
      </c>
      <c r="E231" s="31">
        <v>0.1</v>
      </c>
      <c r="F231" s="136" t="s">
        <v>26913</v>
      </c>
      <c r="G231" s="136" t="s">
        <v>26914</v>
      </c>
      <c r="H231" s="136" t="s">
        <v>26915</v>
      </c>
      <c r="I231" s="136" t="s">
        <v>26563</v>
      </c>
      <c r="J231" s="136" t="s">
        <v>26916</v>
      </c>
    </row>
    <row r="232" spans="1:10" ht="38.25" x14ac:dyDescent="0.2">
      <c r="A232" s="31" t="s">
        <v>9833</v>
      </c>
      <c r="B232" s="136" t="s">
        <v>26917</v>
      </c>
      <c r="C232" s="136" t="s">
        <v>480</v>
      </c>
      <c r="D232" s="136" t="s">
        <v>487</v>
      </c>
      <c r="E232" s="31">
        <v>0.1</v>
      </c>
      <c r="F232" s="136" t="s">
        <v>26913</v>
      </c>
      <c r="G232" s="136" t="s">
        <v>26914</v>
      </c>
      <c r="H232" s="136" t="s">
        <v>26915</v>
      </c>
      <c r="I232" s="136" t="s">
        <v>26563</v>
      </c>
      <c r="J232" s="136" t="s">
        <v>26916</v>
      </c>
    </row>
    <row r="233" spans="1:10" ht="38.25" x14ac:dyDescent="0.2">
      <c r="A233" s="31" t="s">
        <v>5191</v>
      </c>
      <c r="B233" s="136" t="s">
        <v>26911</v>
      </c>
      <c r="C233" s="136" t="s">
        <v>480</v>
      </c>
      <c r="D233" s="136" t="s">
        <v>487</v>
      </c>
      <c r="E233" s="31">
        <v>0.1</v>
      </c>
      <c r="F233" s="136" t="s">
        <v>26913</v>
      </c>
      <c r="G233" s="136" t="s">
        <v>26914</v>
      </c>
      <c r="H233" s="136" t="s">
        <v>26915</v>
      </c>
      <c r="I233" s="136" t="s">
        <v>26563</v>
      </c>
      <c r="J233" s="136" t="s">
        <v>26916</v>
      </c>
    </row>
    <row r="234" spans="1:10" ht="38.25" x14ac:dyDescent="0.2">
      <c r="A234" s="31" t="s">
        <v>5194</v>
      </c>
      <c r="B234" s="136" t="s">
        <v>26918</v>
      </c>
      <c r="C234" s="136" t="s">
        <v>480</v>
      </c>
      <c r="D234" s="136" t="s">
        <v>487</v>
      </c>
      <c r="E234" s="31">
        <v>0.1</v>
      </c>
      <c r="F234" s="136" t="s">
        <v>26913</v>
      </c>
      <c r="G234" s="136" t="s">
        <v>26914</v>
      </c>
      <c r="H234" s="136" t="s">
        <v>26915</v>
      </c>
      <c r="I234" s="136" t="s">
        <v>26563</v>
      </c>
      <c r="J234" s="136" t="s">
        <v>26916</v>
      </c>
    </row>
    <row r="235" spans="1:10" ht="38.25" x14ac:dyDescent="0.2">
      <c r="A235" s="31" t="s">
        <v>5197</v>
      </c>
      <c r="B235" s="136" t="s">
        <v>26919</v>
      </c>
      <c r="C235" s="136" t="s">
        <v>480</v>
      </c>
      <c r="D235" s="136" t="s">
        <v>487</v>
      </c>
      <c r="E235" s="31">
        <v>0.02</v>
      </c>
      <c r="F235" s="136" t="s">
        <v>26920</v>
      </c>
      <c r="G235" s="136" t="s">
        <v>26921</v>
      </c>
      <c r="H235" s="136" t="s">
        <v>26922</v>
      </c>
      <c r="I235" s="136" t="s">
        <v>26557</v>
      </c>
      <c r="J235" s="136" t="s">
        <v>26923</v>
      </c>
    </row>
    <row r="236" spans="1:10" ht="51" x14ac:dyDescent="0.2">
      <c r="A236" s="31" t="s">
        <v>5201</v>
      </c>
      <c r="B236" s="136" t="s">
        <v>26924</v>
      </c>
      <c r="C236" s="136" t="s">
        <v>480</v>
      </c>
      <c r="D236" s="136" t="s">
        <v>487</v>
      </c>
      <c r="E236" s="31">
        <v>0.5</v>
      </c>
      <c r="F236" s="136" t="s">
        <v>26925</v>
      </c>
      <c r="G236" s="136" t="s">
        <v>26926</v>
      </c>
      <c r="H236" s="136" t="s">
        <v>26129</v>
      </c>
      <c r="I236" s="136" t="s">
        <v>26927</v>
      </c>
      <c r="J236" s="136" t="s">
        <v>26928</v>
      </c>
    </row>
    <row r="237" spans="1:10" ht="51" x14ac:dyDescent="0.2">
      <c r="A237" s="31" t="s">
        <v>12125</v>
      </c>
      <c r="B237" s="136" t="s">
        <v>26929</v>
      </c>
      <c r="C237" s="136" t="s">
        <v>480</v>
      </c>
      <c r="D237" s="136" t="s">
        <v>487</v>
      </c>
      <c r="E237" s="31">
        <v>0.4</v>
      </c>
      <c r="F237" s="136" t="s">
        <v>26930</v>
      </c>
      <c r="G237" s="136" t="s">
        <v>26931</v>
      </c>
      <c r="H237" s="136" t="s">
        <v>26129</v>
      </c>
      <c r="I237" s="136" t="s">
        <v>26927</v>
      </c>
      <c r="J237" s="136" t="s">
        <v>26928</v>
      </c>
    </row>
    <row r="238" spans="1:10" ht="25.5" x14ac:dyDescent="0.2">
      <c r="A238" s="31" t="s">
        <v>12130</v>
      </c>
      <c r="B238" s="136" t="s">
        <v>26932</v>
      </c>
      <c r="C238" s="136" t="s">
        <v>480</v>
      </c>
      <c r="D238" s="136" t="s">
        <v>487</v>
      </c>
      <c r="E238" s="31">
        <v>2</v>
      </c>
      <c r="F238" s="136" t="s">
        <v>26933</v>
      </c>
      <c r="G238" s="136" t="s">
        <v>26934</v>
      </c>
      <c r="H238" s="136" t="s">
        <v>26935</v>
      </c>
      <c r="I238" s="136" t="s">
        <v>26276</v>
      </c>
      <c r="J238" s="136" t="s">
        <v>26936</v>
      </c>
    </row>
    <row r="239" spans="1:10" ht="25.5" x14ac:dyDescent="0.2">
      <c r="A239" s="31" t="s">
        <v>12134</v>
      </c>
      <c r="B239" s="136" t="s">
        <v>17109</v>
      </c>
      <c r="C239" s="136" t="s">
        <v>480</v>
      </c>
      <c r="D239" s="136" t="s">
        <v>487</v>
      </c>
      <c r="E239" s="31">
        <v>0.01</v>
      </c>
      <c r="F239" s="136" t="s">
        <v>26937</v>
      </c>
      <c r="G239" s="136" t="s">
        <v>26938</v>
      </c>
      <c r="H239" s="136" t="s">
        <v>26939</v>
      </c>
      <c r="I239" s="136" t="s">
        <v>26276</v>
      </c>
      <c r="J239" s="136" t="s">
        <v>26940</v>
      </c>
    </row>
    <row r="240" spans="1:10" ht="38.25" x14ac:dyDescent="0.2">
      <c r="A240" s="31" t="s">
        <v>2372</v>
      </c>
      <c r="B240" s="136" t="s">
        <v>26941</v>
      </c>
      <c r="C240" s="136" t="s">
        <v>480</v>
      </c>
      <c r="D240" s="136" t="s">
        <v>487</v>
      </c>
      <c r="E240" s="31">
        <v>33.4</v>
      </c>
      <c r="F240" s="136" t="s">
        <v>26942</v>
      </c>
      <c r="G240" s="136" t="s">
        <v>26943</v>
      </c>
      <c r="H240" s="136" t="s">
        <v>26944</v>
      </c>
      <c r="I240" s="136" t="s">
        <v>26749</v>
      </c>
      <c r="J240" s="136" t="s">
        <v>26945</v>
      </c>
    </row>
    <row r="241" spans="1:10" ht="38.25" x14ac:dyDescent="0.2">
      <c r="A241" s="31" t="s">
        <v>12142</v>
      </c>
      <c r="B241" s="136" t="s">
        <v>26946</v>
      </c>
      <c r="C241" s="136" t="s">
        <v>480</v>
      </c>
      <c r="D241" s="136" t="s">
        <v>487</v>
      </c>
      <c r="E241" s="31">
        <v>17</v>
      </c>
      <c r="F241" s="136" t="s">
        <v>26947</v>
      </c>
      <c r="G241" s="136" t="s">
        <v>26948</v>
      </c>
      <c r="H241" s="136" t="s">
        <v>26949</v>
      </c>
      <c r="I241" s="136" t="s">
        <v>26749</v>
      </c>
      <c r="J241" s="136" t="s">
        <v>26950</v>
      </c>
    </row>
    <row r="242" spans="1:10" ht="63.75" x14ac:dyDescent="0.2">
      <c r="A242" s="31" t="s">
        <v>12146</v>
      </c>
      <c r="B242" s="136" t="s">
        <v>26951</v>
      </c>
      <c r="C242" s="136" t="s">
        <v>480</v>
      </c>
      <c r="D242" s="136" t="s">
        <v>487</v>
      </c>
      <c r="E242" s="31">
        <v>0.1</v>
      </c>
      <c r="F242" s="136" t="s">
        <v>26952</v>
      </c>
      <c r="G242" s="136" t="s">
        <v>26953</v>
      </c>
      <c r="H242" s="136" t="s">
        <v>26306</v>
      </c>
      <c r="I242" s="136" t="s">
        <v>26364</v>
      </c>
      <c r="J242" s="136" t="s">
        <v>26954</v>
      </c>
    </row>
    <row r="243" spans="1:10" ht="63.75" x14ac:dyDescent="0.2">
      <c r="A243" s="31" t="s">
        <v>12149</v>
      </c>
      <c r="B243" s="136" t="s">
        <v>15455</v>
      </c>
      <c r="C243" s="136" t="s">
        <v>480</v>
      </c>
      <c r="D243" s="136" t="s">
        <v>487</v>
      </c>
      <c r="E243" s="31">
        <v>0.1</v>
      </c>
      <c r="F243" s="136" t="s">
        <v>26955</v>
      </c>
      <c r="G243" s="136" t="s">
        <v>26956</v>
      </c>
      <c r="H243" s="136" t="s">
        <v>26306</v>
      </c>
      <c r="I243" s="136" t="s">
        <v>26364</v>
      </c>
      <c r="J243" s="136" t="s">
        <v>26954</v>
      </c>
    </row>
    <row r="244" spans="1:10" ht="63.75" x14ac:dyDescent="0.2">
      <c r="A244" s="31" t="s">
        <v>12152</v>
      </c>
      <c r="B244" s="136" t="s">
        <v>26957</v>
      </c>
      <c r="C244" s="136" t="s">
        <v>480</v>
      </c>
      <c r="D244" s="136" t="s">
        <v>487</v>
      </c>
      <c r="E244" s="31">
        <v>5.5</v>
      </c>
      <c r="F244" s="136" t="s">
        <v>26958</v>
      </c>
      <c r="G244" s="136" t="s">
        <v>26959</v>
      </c>
      <c r="H244" s="136" t="s">
        <v>26306</v>
      </c>
      <c r="I244" s="136" t="s">
        <v>26364</v>
      </c>
      <c r="J244" s="136" t="s">
        <v>26960</v>
      </c>
    </row>
    <row r="245" spans="1:10" ht="76.5" x14ac:dyDescent="0.2">
      <c r="A245" s="31" t="s">
        <v>12156</v>
      </c>
      <c r="B245" s="136" t="s">
        <v>26961</v>
      </c>
      <c r="C245" s="136" t="s">
        <v>480</v>
      </c>
      <c r="D245" s="136" t="s">
        <v>487</v>
      </c>
      <c r="E245" s="31">
        <v>3</v>
      </c>
      <c r="F245" s="136" t="s">
        <v>26962</v>
      </c>
      <c r="G245" s="136" t="s">
        <v>26963</v>
      </c>
      <c r="H245" s="136" t="s">
        <v>26964</v>
      </c>
      <c r="I245" s="136" t="s">
        <v>26964</v>
      </c>
      <c r="J245" s="136" t="s">
        <v>26965</v>
      </c>
    </row>
    <row r="246" spans="1:10" ht="102" x14ac:dyDescent="0.2">
      <c r="A246" s="31" t="s">
        <v>12161</v>
      </c>
      <c r="B246" s="136" t="s">
        <v>26961</v>
      </c>
      <c r="C246" s="136" t="s">
        <v>480</v>
      </c>
      <c r="D246" s="136" t="s">
        <v>487</v>
      </c>
      <c r="E246" s="31">
        <v>5</v>
      </c>
      <c r="F246" s="136" t="s">
        <v>26966</v>
      </c>
      <c r="G246" s="136" t="s">
        <v>26967</v>
      </c>
      <c r="H246" s="136" t="s">
        <v>26964</v>
      </c>
      <c r="I246" s="136" t="s">
        <v>26964</v>
      </c>
      <c r="J246" s="136" t="s">
        <v>26965</v>
      </c>
    </row>
    <row r="247" spans="1:10" ht="38.25" x14ac:dyDescent="0.2">
      <c r="A247" s="31" t="s">
        <v>12166</v>
      </c>
      <c r="B247" s="136" t="s">
        <v>26968</v>
      </c>
      <c r="C247" s="136" t="s">
        <v>480</v>
      </c>
      <c r="D247" s="136" t="s">
        <v>487</v>
      </c>
      <c r="E247" s="31">
        <v>0.04</v>
      </c>
      <c r="F247" s="136" t="s">
        <v>26969</v>
      </c>
      <c r="G247" s="136" t="s">
        <v>26970</v>
      </c>
      <c r="H247" s="136" t="s">
        <v>26971</v>
      </c>
      <c r="I247" s="136" t="s">
        <v>26771</v>
      </c>
      <c r="J247" s="136" t="s">
        <v>26255</v>
      </c>
    </row>
    <row r="248" spans="1:10" ht="63.75" x14ac:dyDescent="0.2">
      <c r="A248" s="31" t="s">
        <v>13126</v>
      </c>
      <c r="B248" s="136" t="s">
        <v>17109</v>
      </c>
      <c r="C248" s="136" t="s">
        <v>480</v>
      </c>
      <c r="D248" s="136" t="s">
        <v>487</v>
      </c>
      <c r="E248" s="31">
        <v>0.04</v>
      </c>
      <c r="F248" s="136" t="s">
        <v>26972</v>
      </c>
      <c r="G248" s="136" t="s">
        <v>26973</v>
      </c>
      <c r="H248" s="136" t="s">
        <v>26306</v>
      </c>
      <c r="I248" s="136" t="s">
        <v>26364</v>
      </c>
      <c r="J248" s="136" t="s">
        <v>26974</v>
      </c>
    </row>
    <row r="249" spans="1:10" ht="63.75" x14ac:dyDescent="0.2">
      <c r="A249" s="31" t="s">
        <v>13131</v>
      </c>
      <c r="B249" s="136" t="s">
        <v>15455</v>
      </c>
      <c r="C249" s="136" t="s">
        <v>480</v>
      </c>
      <c r="D249" s="136" t="s">
        <v>487</v>
      </c>
      <c r="E249" s="31">
        <v>0.04</v>
      </c>
      <c r="F249" s="136" t="s">
        <v>26975</v>
      </c>
      <c r="G249" s="136" t="s">
        <v>26976</v>
      </c>
      <c r="H249" s="136" t="s">
        <v>26306</v>
      </c>
      <c r="I249" s="136" t="s">
        <v>26364</v>
      </c>
      <c r="J249" s="136" t="s">
        <v>26974</v>
      </c>
    </row>
    <row r="250" spans="1:10" ht="51" x14ac:dyDescent="0.2">
      <c r="A250" s="31" t="s">
        <v>13135</v>
      </c>
      <c r="B250" s="136" t="s">
        <v>26977</v>
      </c>
      <c r="C250" s="136" t="s">
        <v>480</v>
      </c>
      <c r="D250" s="136" t="s">
        <v>487</v>
      </c>
      <c r="E250" s="31">
        <v>1</v>
      </c>
      <c r="F250" s="136" t="s">
        <v>26978</v>
      </c>
      <c r="G250" s="136" t="s">
        <v>26979</v>
      </c>
      <c r="H250" s="136" t="s">
        <v>26160</v>
      </c>
      <c r="I250" s="136" t="s">
        <v>26406</v>
      </c>
      <c r="J250" s="136" t="s">
        <v>26980</v>
      </c>
    </row>
    <row r="251" spans="1:10" ht="51" x14ac:dyDescent="0.2">
      <c r="A251" s="31" t="s">
        <v>13139</v>
      </c>
      <c r="B251" s="136" t="s">
        <v>26981</v>
      </c>
      <c r="C251" s="136" t="s">
        <v>480</v>
      </c>
      <c r="D251" s="136" t="s">
        <v>487</v>
      </c>
      <c r="E251" s="31">
        <v>8.6</v>
      </c>
      <c r="F251" s="136" t="s">
        <v>26982</v>
      </c>
      <c r="G251" s="136" t="s">
        <v>26983</v>
      </c>
      <c r="H251" s="136" t="s">
        <v>26160</v>
      </c>
      <c r="I251" s="136" t="s">
        <v>26406</v>
      </c>
      <c r="J251" s="136" t="s">
        <v>26980</v>
      </c>
    </row>
    <row r="252" spans="1:10" ht="51" x14ac:dyDescent="0.2">
      <c r="A252" s="31" t="s">
        <v>13142</v>
      </c>
      <c r="B252" s="136" t="s">
        <v>26984</v>
      </c>
      <c r="C252" s="136" t="s">
        <v>480</v>
      </c>
      <c r="D252" s="136" t="s">
        <v>487</v>
      </c>
      <c r="E252" s="31">
        <v>3.1</v>
      </c>
      <c r="F252" s="136" t="s">
        <v>26985</v>
      </c>
      <c r="G252" s="136" t="s">
        <v>26986</v>
      </c>
      <c r="H252" s="136" t="s">
        <v>26160</v>
      </c>
      <c r="I252" s="136" t="s">
        <v>26406</v>
      </c>
      <c r="J252" s="136" t="s">
        <v>26980</v>
      </c>
    </row>
    <row r="253" spans="1:10" ht="51" x14ac:dyDescent="0.2">
      <c r="A253" s="31" t="s">
        <v>13144</v>
      </c>
      <c r="B253" s="136" t="s">
        <v>15455</v>
      </c>
      <c r="C253" s="136" t="s">
        <v>480</v>
      </c>
      <c r="D253" s="136" t="s">
        <v>487</v>
      </c>
      <c r="E253" s="31">
        <v>0.1</v>
      </c>
      <c r="F253" s="136" t="s">
        <v>26987</v>
      </c>
      <c r="G253" s="136" t="s">
        <v>26988</v>
      </c>
      <c r="H253" s="136" t="s">
        <v>26160</v>
      </c>
      <c r="I253" s="136" t="s">
        <v>26406</v>
      </c>
      <c r="J253" s="136" t="s">
        <v>26980</v>
      </c>
    </row>
    <row r="254" spans="1:10" ht="51" x14ac:dyDescent="0.2">
      <c r="A254" s="31" t="s">
        <v>13147</v>
      </c>
      <c r="B254" s="136" t="s">
        <v>17109</v>
      </c>
      <c r="C254" s="136" t="s">
        <v>480</v>
      </c>
      <c r="D254" s="136" t="s">
        <v>487</v>
      </c>
      <c r="E254" s="31">
        <v>41</v>
      </c>
      <c r="F254" s="136" t="s">
        <v>26989</v>
      </c>
      <c r="G254" s="136" t="s">
        <v>26990</v>
      </c>
      <c r="H254" s="136" t="s">
        <v>26160</v>
      </c>
      <c r="I254" s="136" t="s">
        <v>26406</v>
      </c>
      <c r="J254" s="136" t="s">
        <v>26991</v>
      </c>
    </row>
    <row r="255" spans="1:10" ht="38.25" x14ac:dyDescent="0.2">
      <c r="A255" s="31" t="s">
        <v>13150</v>
      </c>
      <c r="B255" s="136" t="s">
        <v>15363</v>
      </c>
      <c r="C255" s="136" t="s">
        <v>480</v>
      </c>
      <c r="D255" s="136" t="s">
        <v>487</v>
      </c>
      <c r="E255" s="31">
        <v>0.01</v>
      </c>
      <c r="F255" s="136" t="s">
        <v>26992</v>
      </c>
      <c r="G255" s="136" t="s">
        <v>26993</v>
      </c>
      <c r="H255" s="136" t="s">
        <v>26160</v>
      </c>
      <c r="I255" s="136" t="s">
        <v>26511</v>
      </c>
      <c r="J255" s="136" t="s">
        <v>26994</v>
      </c>
    </row>
    <row r="256" spans="1:10" ht="38.25" x14ac:dyDescent="0.2">
      <c r="A256" s="31" t="s">
        <v>13151</v>
      </c>
      <c r="B256" s="136" t="s">
        <v>26911</v>
      </c>
      <c r="C256" s="136" t="s">
        <v>480</v>
      </c>
      <c r="D256" s="136" t="s">
        <v>487</v>
      </c>
      <c r="E256" s="31">
        <v>0.1</v>
      </c>
      <c r="F256" s="136" t="s">
        <v>26995</v>
      </c>
      <c r="G256" s="136" t="s">
        <v>26996</v>
      </c>
      <c r="H256" s="136" t="s">
        <v>26997</v>
      </c>
      <c r="I256" s="136" t="s">
        <v>26548</v>
      </c>
      <c r="J256" s="136" t="s">
        <v>26916</v>
      </c>
    </row>
    <row r="257" spans="1:10" ht="38.25" x14ac:dyDescent="0.2">
      <c r="A257" s="31" t="s">
        <v>13152</v>
      </c>
      <c r="B257" s="136" t="s">
        <v>15455</v>
      </c>
      <c r="C257" s="136" t="s">
        <v>480</v>
      </c>
      <c r="D257" s="136" t="s">
        <v>487</v>
      </c>
      <c r="E257" s="31">
        <v>0.1</v>
      </c>
      <c r="F257" s="136" t="s">
        <v>26998</v>
      </c>
      <c r="G257" s="136" t="s">
        <v>26998</v>
      </c>
      <c r="H257" s="136" t="s">
        <v>26999</v>
      </c>
      <c r="I257" s="136" t="s">
        <v>26999</v>
      </c>
      <c r="J257" s="136" t="s">
        <v>27000</v>
      </c>
    </row>
    <row r="258" spans="1:10" ht="38.25" x14ac:dyDescent="0.2">
      <c r="A258" s="31" t="s">
        <v>13154</v>
      </c>
      <c r="B258" s="136" t="s">
        <v>27001</v>
      </c>
      <c r="C258" s="136" t="s">
        <v>480</v>
      </c>
      <c r="D258" s="136" t="s">
        <v>487</v>
      </c>
      <c r="E258" s="31">
        <v>0.1</v>
      </c>
      <c r="F258" s="136" t="s">
        <v>27002</v>
      </c>
      <c r="G258" s="136" t="s">
        <v>27003</v>
      </c>
      <c r="H258" s="136" t="s">
        <v>27004</v>
      </c>
      <c r="I258" s="136" t="s">
        <v>27005</v>
      </c>
      <c r="J258" s="136" t="s">
        <v>27000</v>
      </c>
    </row>
    <row r="259" spans="1:10" ht="38.25" x14ac:dyDescent="0.2">
      <c r="A259" s="31" t="s">
        <v>13157</v>
      </c>
      <c r="B259" s="136" t="s">
        <v>15455</v>
      </c>
      <c r="C259" s="136" t="s">
        <v>480</v>
      </c>
      <c r="D259" s="136" t="s">
        <v>487</v>
      </c>
      <c r="E259" s="31">
        <v>0.11</v>
      </c>
      <c r="F259" s="136" t="s">
        <v>27006</v>
      </c>
      <c r="G259" s="136" t="s">
        <v>27006</v>
      </c>
      <c r="H259" s="136" t="s">
        <v>26351</v>
      </c>
      <c r="I259" s="136" t="s">
        <v>26351</v>
      </c>
      <c r="J259" s="136" t="s">
        <v>27000</v>
      </c>
    </row>
    <row r="260" spans="1:10" ht="38.25" x14ac:dyDescent="0.2">
      <c r="A260" s="31" t="s">
        <v>13159</v>
      </c>
      <c r="B260" s="136" t="s">
        <v>15642</v>
      </c>
      <c r="C260" s="136" t="s">
        <v>480</v>
      </c>
      <c r="D260" s="136" t="s">
        <v>487</v>
      </c>
      <c r="E260" s="31">
        <v>0.01</v>
      </c>
      <c r="F260" s="136" t="s">
        <v>27007</v>
      </c>
      <c r="G260" s="136" t="s">
        <v>27007</v>
      </c>
      <c r="H260" s="136" t="s">
        <v>27008</v>
      </c>
      <c r="I260" s="136" t="s">
        <v>27009</v>
      </c>
      <c r="J260" s="136" t="s">
        <v>27010</v>
      </c>
    </row>
    <row r="261" spans="1:10" ht="38.25" x14ac:dyDescent="0.2">
      <c r="A261" s="31" t="s">
        <v>13161</v>
      </c>
      <c r="B261" s="136" t="s">
        <v>27011</v>
      </c>
      <c r="C261" s="136" t="s">
        <v>480</v>
      </c>
      <c r="D261" s="136" t="s">
        <v>487</v>
      </c>
      <c r="E261" s="31">
        <v>0.01</v>
      </c>
      <c r="F261" s="136" t="s">
        <v>27012</v>
      </c>
      <c r="G261" s="136" t="s">
        <v>27012</v>
      </c>
      <c r="H261" s="136" t="s">
        <v>27008</v>
      </c>
      <c r="I261" s="136" t="s">
        <v>27009</v>
      </c>
      <c r="J261" s="136" t="s">
        <v>27010</v>
      </c>
    </row>
    <row r="262" spans="1:10" ht="38.25" x14ac:dyDescent="0.2">
      <c r="A262" s="31" t="s">
        <v>13163</v>
      </c>
      <c r="B262" s="136" t="s">
        <v>27013</v>
      </c>
      <c r="C262" s="136" t="s">
        <v>480</v>
      </c>
      <c r="D262" s="136" t="s">
        <v>487</v>
      </c>
      <c r="E262" s="31">
        <v>0.3</v>
      </c>
      <c r="F262" s="136" t="s">
        <v>27014</v>
      </c>
      <c r="G262" s="136" t="s">
        <v>27014</v>
      </c>
      <c r="H262" s="136" t="s">
        <v>27008</v>
      </c>
      <c r="I262" s="136" t="s">
        <v>27009</v>
      </c>
      <c r="J262" s="136" t="s">
        <v>27015</v>
      </c>
    </row>
    <row r="263" spans="1:10" ht="38.25" x14ac:dyDescent="0.2">
      <c r="A263" s="31" t="s">
        <v>13165</v>
      </c>
      <c r="B263" s="136" t="s">
        <v>27016</v>
      </c>
      <c r="C263" s="136" t="s">
        <v>480</v>
      </c>
      <c r="D263" s="136" t="s">
        <v>487</v>
      </c>
      <c r="E263" s="31">
        <v>0.01</v>
      </c>
      <c r="F263" s="136" t="s">
        <v>27017</v>
      </c>
      <c r="G263" s="136" t="s">
        <v>27017</v>
      </c>
      <c r="H263" s="136" t="s">
        <v>27018</v>
      </c>
      <c r="I263" s="136" t="s">
        <v>27009</v>
      </c>
      <c r="J263" s="136" t="s">
        <v>27015</v>
      </c>
    </row>
    <row r="264" spans="1:10" ht="38.25" x14ac:dyDescent="0.2">
      <c r="A264" s="31" t="s">
        <v>13166</v>
      </c>
      <c r="B264" s="136" t="s">
        <v>2520</v>
      </c>
      <c r="C264" s="136" t="s">
        <v>480</v>
      </c>
      <c r="D264" s="136" t="s">
        <v>487</v>
      </c>
      <c r="E264" s="31">
        <v>0.01</v>
      </c>
      <c r="F264" s="136" t="s">
        <v>27017</v>
      </c>
      <c r="G264" s="136" t="s">
        <v>27017</v>
      </c>
      <c r="H264" s="136" t="s">
        <v>27018</v>
      </c>
      <c r="I264" s="136" t="s">
        <v>27009</v>
      </c>
      <c r="J264" s="136" t="s">
        <v>27015</v>
      </c>
    </row>
    <row r="265" spans="1:10" ht="38.25" x14ac:dyDescent="0.2">
      <c r="A265" s="31" t="s">
        <v>13168</v>
      </c>
      <c r="B265" s="136" t="s">
        <v>2471</v>
      </c>
      <c r="C265" s="136" t="s">
        <v>480</v>
      </c>
      <c r="D265" s="136" t="s">
        <v>487</v>
      </c>
      <c r="E265" s="31">
        <v>0.01</v>
      </c>
      <c r="F265" s="136" t="s">
        <v>27019</v>
      </c>
      <c r="G265" s="136" t="s">
        <v>27019</v>
      </c>
      <c r="H265" s="136" t="s">
        <v>27018</v>
      </c>
      <c r="I265" s="136" t="s">
        <v>27009</v>
      </c>
      <c r="J265" s="136" t="s">
        <v>27015</v>
      </c>
    </row>
    <row r="266" spans="1:10" ht="38.25" x14ac:dyDescent="0.2">
      <c r="A266" s="31" t="s">
        <v>13172</v>
      </c>
      <c r="B266" s="136" t="s">
        <v>889</v>
      </c>
      <c r="C266" s="136" t="s">
        <v>480</v>
      </c>
      <c r="D266" s="136" t="s">
        <v>487</v>
      </c>
      <c r="E266" s="31">
        <v>0.01</v>
      </c>
      <c r="F266" s="136" t="s">
        <v>27019</v>
      </c>
      <c r="G266" s="136" t="s">
        <v>27019</v>
      </c>
      <c r="H266" s="136" t="s">
        <v>27018</v>
      </c>
      <c r="I266" s="136" t="s">
        <v>27009</v>
      </c>
      <c r="J266" s="136" t="s">
        <v>27015</v>
      </c>
    </row>
    <row r="267" spans="1:10" ht="38.25" x14ac:dyDescent="0.2">
      <c r="A267" s="31" t="s">
        <v>23082</v>
      </c>
      <c r="B267" s="136" t="s">
        <v>26912</v>
      </c>
      <c r="C267" s="136" t="s">
        <v>480</v>
      </c>
      <c r="D267" s="136" t="s">
        <v>487</v>
      </c>
      <c r="E267" s="31">
        <v>0.01</v>
      </c>
      <c r="F267" s="136" t="s">
        <v>27019</v>
      </c>
      <c r="G267" s="136" t="s">
        <v>27019</v>
      </c>
      <c r="H267" s="136" t="s">
        <v>27018</v>
      </c>
      <c r="I267" s="136" t="s">
        <v>27009</v>
      </c>
      <c r="J267" s="136" t="s">
        <v>27015</v>
      </c>
    </row>
    <row r="268" spans="1:10" ht="38.25" x14ac:dyDescent="0.2">
      <c r="A268" s="31" t="s">
        <v>23086</v>
      </c>
      <c r="B268" s="136" t="s">
        <v>2539</v>
      </c>
      <c r="C268" s="136" t="s">
        <v>480</v>
      </c>
      <c r="D268" s="136" t="s">
        <v>487</v>
      </c>
      <c r="E268" s="31">
        <v>0.01</v>
      </c>
      <c r="F268" s="136" t="s">
        <v>27019</v>
      </c>
      <c r="G268" s="136" t="s">
        <v>27019</v>
      </c>
      <c r="H268" s="136" t="s">
        <v>27018</v>
      </c>
      <c r="I268" s="136" t="s">
        <v>27009</v>
      </c>
      <c r="J268" s="136" t="s">
        <v>27015</v>
      </c>
    </row>
    <row r="269" spans="1:10" ht="38.25" x14ac:dyDescent="0.2">
      <c r="A269" s="31" t="s">
        <v>23093</v>
      </c>
      <c r="B269" s="136" t="s">
        <v>27020</v>
      </c>
      <c r="C269" s="136" t="s">
        <v>480</v>
      </c>
      <c r="D269" s="136" t="s">
        <v>487</v>
      </c>
      <c r="E269" s="31">
        <v>0.02</v>
      </c>
      <c r="F269" s="136" t="s">
        <v>27019</v>
      </c>
      <c r="G269" s="136" t="s">
        <v>27019</v>
      </c>
      <c r="H269" s="136" t="s">
        <v>27018</v>
      </c>
      <c r="I269" s="136" t="s">
        <v>27009</v>
      </c>
      <c r="J269" s="136" t="s">
        <v>27015</v>
      </c>
    </row>
    <row r="270" spans="1:10" ht="38.25" x14ac:dyDescent="0.2">
      <c r="A270" s="31" t="s">
        <v>23099</v>
      </c>
      <c r="B270" s="136" t="s">
        <v>27020</v>
      </c>
      <c r="C270" s="136" t="s">
        <v>480</v>
      </c>
      <c r="D270" s="136" t="s">
        <v>487</v>
      </c>
      <c r="E270" s="31">
        <v>0.01</v>
      </c>
      <c r="F270" s="136" t="s">
        <v>27019</v>
      </c>
      <c r="G270" s="136" t="s">
        <v>27019</v>
      </c>
      <c r="H270" s="136" t="s">
        <v>27018</v>
      </c>
      <c r="I270" s="136" t="s">
        <v>27009</v>
      </c>
      <c r="J270" s="136" t="s">
        <v>27015</v>
      </c>
    </row>
    <row r="271" spans="1:10" ht="38.25" x14ac:dyDescent="0.2">
      <c r="A271" s="31" t="s">
        <v>23104</v>
      </c>
      <c r="B271" s="136" t="s">
        <v>27021</v>
      </c>
      <c r="C271" s="136" t="s">
        <v>480</v>
      </c>
      <c r="D271" s="136" t="s">
        <v>487</v>
      </c>
      <c r="E271" s="31">
        <v>0.01</v>
      </c>
      <c r="F271" s="136" t="s">
        <v>27022</v>
      </c>
      <c r="G271" s="136" t="s">
        <v>27022</v>
      </c>
      <c r="H271" s="136" t="s">
        <v>27008</v>
      </c>
      <c r="I271" s="136" t="s">
        <v>27009</v>
      </c>
      <c r="J271" s="136" t="s">
        <v>27015</v>
      </c>
    </row>
    <row r="272" spans="1:10" ht="38.25" x14ac:dyDescent="0.2">
      <c r="A272" s="31" t="s">
        <v>23108</v>
      </c>
      <c r="B272" s="136" t="s">
        <v>27023</v>
      </c>
      <c r="C272" s="136" t="s">
        <v>480</v>
      </c>
      <c r="D272" s="136" t="s">
        <v>487</v>
      </c>
      <c r="E272" s="31">
        <v>0.01</v>
      </c>
      <c r="F272" s="136" t="s">
        <v>27024</v>
      </c>
      <c r="G272" s="136" t="s">
        <v>27024</v>
      </c>
      <c r="H272" s="136" t="s">
        <v>27008</v>
      </c>
      <c r="I272" s="136" t="s">
        <v>27009</v>
      </c>
      <c r="J272" s="136" t="s">
        <v>27015</v>
      </c>
    </row>
    <row r="273" spans="1:10" ht="38.25" x14ac:dyDescent="0.2">
      <c r="A273" s="31" t="s">
        <v>23112</v>
      </c>
      <c r="B273" s="136" t="s">
        <v>27025</v>
      </c>
      <c r="C273" s="136" t="s">
        <v>480</v>
      </c>
      <c r="D273" s="136" t="s">
        <v>487</v>
      </c>
      <c r="E273" s="31">
        <v>0.01</v>
      </c>
      <c r="F273" s="136" t="s">
        <v>27026</v>
      </c>
      <c r="G273" s="136" t="s">
        <v>27026</v>
      </c>
      <c r="H273" s="136" t="s">
        <v>27008</v>
      </c>
      <c r="I273" s="136" t="s">
        <v>27009</v>
      </c>
      <c r="J273" s="136" t="s">
        <v>27015</v>
      </c>
    </row>
    <row r="274" spans="1:10" ht="38.25" x14ac:dyDescent="0.2">
      <c r="A274" s="31" t="s">
        <v>9615</v>
      </c>
      <c r="B274" s="136" t="s">
        <v>2463</v>
      </c>
      <c r="C274" s="136" t="s">
        <v>480</v>
      </c>
      <c r="D274" s="136" t="s">
        <v>487</v>
      </c>
      <c r="E274" s="31">
        <v>0.01</v>
      </c>
      <c r="F274" s="136" t="s">
        <v>27027</v>
      </c>
      <c r="G274" s="136" t="s">
        <v>27027</v>
      </c>
      <c r="H274" s="136" t="s">
        <v>27008</v>
      </c>
      <c r="I274" s="136" t="s">
        <v>27009</v>
      </c>
      <c r="J274" s="136" t="s">
        <v>27015</v>
      </c>
    </row>
    <row r="275" spans="1:10" ht="38.25" x14ac:dyDescent="0.2">
      <c r="A275" s="31" t="s">
        <v>13838</v>
      </c>
      <c r="B275" s="136" t="s">
        <v>27028</v>
      </c>
      <c r="C275" s="136" t="s">
        <v>480</v>
      </c>
      <c r="D275" s="136" t="s">
        <v>487</v>
      </c>
      <c r="E275" s="31">
        <v>0.01</v>
      </c>
      <c r="F275" s="136" t="s">
        <v>27029</v>
      </c>
      <c r="G275" s="136" t="s">
        <v>27029</v>
      </c>
      <c r="H275" s="136" t="s">
        <v>27030</v>
      </c>
      <c r="I275" s="136" t="s">
        <v>27009</v>
      </c>
      <c r="J275" s="136" t="s">
        <v>27015</v>
      </c>
    </row>
    <row r="276" spans="1:10" ht="38.25" x14ac:dyDescent="0.2">
      <c r="A276" s="31" t="s">
        <v>13841</v>
      </c>
      <c r="B276" s="136" t="s">
        <v>27031</v>
      </c>
      <c r="C276" s="136" t="s">
        <v>480</v>
      </c>
      <c r="D276" s="136" t="s">
        <v>487</v>
      </c>
      <c r="E276" s="31">
        <v>0.01</v>
      </c>
      <c r="F276" s="136" t="s">
        <v>27032</v>
      </c>
      <c r="G276" s="136" t="s">
        <v>27032</v>
      </c>
      <c r="H276" s="136" t="s">
        <v>27008</v>
      </c>
      <c r="I276" s="136" t="s">
        <v>27009</v>
      </c>
      <c r="J276" s="136" t="s">
        <v>27015</v>
      </c>
    </row>
    <row r="277" spans="1:10" ht="38.25" x14ac:dyDescent="0.2">
      <c r="A277" s="31" t="s">
        <v>13845</v>
      </c>
      <c r="B277" s="136" t="s">
        <v>27033</v>
      </c>
      <c r="C277" s="136" t="s">
        <v>480</v>
      </c>
      <c r="D277" s="136" t="s">
        <v>487</v>
      </c>
      <c r="E277" s="31">
        <v>0.01</v>
      </c>
      <c r="F277" s="136" t="s">
        <v>27034</v>
      </c>
      <c r="G277" s="136" t="s">
        <v>27034</v>
      </c>
      <c r="H277" s="136" t="s">
        <v>27008</v>
      </c>
      <c r="I277" s="136" t="s">
        <v>27009</v>
      </c>
      <c r="J277" s="136" t="s">
        <v>27015</v>
      </c>
    </row>
    <row r="278" spans="1:10" ht="38.25" x14ac:dyDescent="0.2">
      <c r="A278" s="31" t="s">
        <v>13850</v>
      </c>
      <c r="B278" s="136" t="s">
        <v>27033</v>
      </c>
      <c r="C278" s="136" t="s">
        <v>480</v>
      </c>
      <c r="D278" s="136" t="s">
        <v>487</v>
      </c>
      <c r="E278" s="31">
        <v>0.1</v>
      </c>
      <c r="F278" s="136" t="s">
        <v>27035</v>
      </c>
      <c r="G278" s="136" t="s">
        <v>27035</v>
      </c>
      <c r="H278" s="136" t="s">
        <v>27008</v>
      </c>
      <c r="I278" s="136" t="s">
        <v>27009</v>
      </c>
      <c r="J278" s="136" t="s">
        <v>27015</v>
      </c>
    </row>
    <row r="279" spans="1:10" ht="38.25" x14ac:dyDescent="0.2">
      <c r="A279" s="31" t="s">
        <v>13853</v>
      </c>
      <c r="B279" s="136" t="s">
        <v>27025</v>
      </c>
      <c r="C279" s="136" t="s">
        <v>480</v>
      </c>
      <c r="D279" s="136" t="s">
        <v>487</v>
      </c>
      <c r="E279" s="31">
        <v>0.02</v>
      </c>
      <c r="F279" s="136" t="s">
        <v>27036</v>
      </c>
      <c r="G279" s="136" t="s">
        <v>27036</v>
      </c>
      <c r="H279" s="136" t="s">
        <v>27008</v>
      </c>
      <c r="I279" s="136" t="s">
        <v>27009</v>
      </c>
      <c r="J279" s="136" t="s">
        <v>27015</v>
      </c>
    </row>
    <row r="280" spans="1:10" ht="38.25" x14ac:dyDescent="0.2">
      <c r="A280" s="31" t="s">
        <v>13856</v>
      </c>
      <c r="B280" s="136" t="s">
        <v>27025</v>
      </c>
      <c r="C280" s="136" t="s">
        <v>480</v>
      </c>
      <c r="D280" s="136" t="s">
        <v>487</v>
      </c>
      <c r="E280" s="31">
        <v>0.01</v>
      </c>
      <c r="F280" s="136" t="s">
        <v>27037</v>
      </c>
      <c r="G280" s="136" t="s">
        <v>27037</v>
      </c>
      <c r="H280" s="136" t="s">
        <v>27008</v>
      </c>
      <c r="I280" s="136" t="s">
        <v>27009</v>
      </c>
      <c r="J280" s="136" t="s">
        <v>27015</v>
      </c>
    </row>
    <row r="281" spans="1:10" ht="38.25" x14ac:dyDescent="0.2">
      <c r="A281" s="31" t="s">
        <v>23145</v>
      </c>
      <c r="B281" s="136" t="s">
        <v>889</v>
      </c>
      <c r="C281" s="136" t="s">
        <v>480</v>
      </c>
      <c r="D281" s="136" t="s">
        <v>487</v>
      </c>
      <c r="E281" s="31">
        <v>0.02</v>
      </c>
      <c r="F281" s="136" t="s">
        <v>27038</v>
      </c>
      <c r="G281" s="136" t="s">
        <v>27038</v>
      </c>
      <c r="H281" s="136" t="s">
        <v>27008</v>
      </c>
      <c r="I281" s="136" t="s">
        <v>27009</v>
      </c>
      <c r="J281" s="136" t="s">
        <v>27015</v>
      </c>
    </row>
    <row r="282" spans="1:10" ht="38.25" x14ac:dyDescent="0.2">
      <c r="A282" s="31" t="s">
        <v>23150</v>
      </c>
      <c r="B282" s="136" t="s">
        <v>27039</v>
      </c>
      <c r="C282" s="136" t="s">
        <v>480</v>
      </c>
      <c r="D282" s="136" t="s">
        <v>487</v>
      </c>
      <c r="E282" s="31">
        <v>0.2</v>
      </c>
      <c r="F282" s="136" t="s">
        <v>27040</v>
      </c>
      <c r="G282" s="136" t="s">
        <v>27040</v>
      </c>
      <c r="H282" s="136" t="s">
        <v>27008</v>
      </c>
      <c r="I282" s="136" t="s">
        <v>27009</v>
      </c>
      <c r="J282" s="136" t="s">
        <v>27015</v>
      </c>
    </row>
    <row r="283" spans="1:10" ht="51" x14ac:dyDescent="0.2">
      <c r="A283" s="31" t="s">
        <v>23154</v>
      </c>
      <c r="B283" s="136" t="s">
        <v>2463</v>
      </c>
      <c r="C283" s="136" t="s">
        <v>480</v>
      </c>
      <c r="D283" s="136" t="s">
        <v>487</v>
      </c>
      <c r="E283" s="31">
        <v>0.04</v>
      </c>
      <c r="F283" s="136" t="s">
        <v>27041</v>
      </c>
      <c r="G283" s="136" t="s">
        <v>27041</v>
      </c>
      <c r="H283" s="136" t="s">
        <v>27008</v>
      </c>
      <c r="I283" s="136" t="s">
        <v>27009</v>
      </c>
      <c r="J283" s="136" t="s">
        <v>27015</v>
      </c>
    </row>
    <row r="284" spans="1:10" ht="38.25" x14ac:dyDescent="0.2">
      <c r="A284" s="31" t="s">
        <v>23159</v>
      </c>
      <c r="B284" s="136" t="s">
        <v>27042</v>
      </c>
      <c r="C284" s="136" t="s">
        <v>480</v>
      </c>
      <c r="D284" s="136" t="s">
        <v>487</v>
      </c>
      <c r="E284" s="31">
        <v>0.02</v>
      </c>
      <c r="F284" s="136" t="s">
        <v>27043</v>
      </c>
      <c r="G284" s="136" t="s">
        <v>27043</v>
      </c>
      <c r="H284" s="136" t="s">
        <v>27008</v>
      </c>
      <c r="I284" s="136" t="s">
        <v>27009</v>
      </c>
      <c r="J284" s="136" t="s">
        <v>27015</v>
      </c>
    </row>
    <row r="285" spans="1:10" ht="38.25" x14ac:dyDescent="0.2">
      <c r="A285" s="31" t="s">
        <v>23164</v>
      </c>
      <c r="B285" s="136" t="s">
        <v>27044</v>
      </c>
      <c r="C285" s="136" t="s">
        <v>480</v>
      </c>
      <c r="D285" s="136" t="s">
        <v>487</v>
      </c>
      <c r="E285" s="31">
        <v>0.05</v>
      </c>
      <c r="F285" s="136" t="s">
        <v>27043</v>
      </c>
      <c r="G285" s="136" t="s">
        <v>27043</v>
      </c>
      <c r="H285" s="136" t="s">
        <v>27045</v>
      </c>
      <c r="I285" s="136" t="s">
        <v>27009</v>
      </c>
      <c r="J285" s="136" t="s">
        <v>27015</v>
      </c>
    </row>
    <row r="286" spans="1:10" ht="38.25" x14ac:dyDescent="0.2">
      <c r="A286" s="31" t="s">
        <v>23169</v>
      </c>
      <c r="B286" s="136" t="s">
        <v>27046</v>
      </c>
      <c r="C286" s="136" t="s">
        <v>480</v>
      </c>
      <c r="D286" s="136" t="s">
        <v>487</v>
      </c>
      <c r="E286" s="31">
        <v>0.01</v>
      </c>
      <c r="F286" s="136" t="s">
        <v>27043</v>
      </c>
      <c r="G286" s="136" t="s">
        <v>27043</v>
      </c>
      <c r="H286" s="136" t="s">
        <v>27047</v>
      </c>
      <c r="I286" s="136" t="s">
        <v>27009</v>
      </c>
      <c r="J286" s="136" t="s">
        <v>27015</v>
      </c>
    </row>
    <row r="287" spans="1:10" ht="51" x14ac:dyDescent="0.2">
      <c r="A287" s="31" t="s">
        <v>23173</v>
      </c>
      <c r="B287" s="136" t="s">
        <v>27048</v>
      </c>
      <c r="C287" s="136" t="s">
        <v>480</v>
      </c>
      <c r="D287" s="136" t="s">
        <v>487</v>
      </c>
      <c r="E287" s="31">
        <v>0.01</v>
      </c>
      <c r="F287" s="136" t="s">
        <v>27049</v>
      </c>
      <c r="G287" s="136" t="s">
        <v>27049</v>
      </c>
      <c r="H287" s="136" t="s">
        <v>27045</v>
      </c>
      <c r="I287" s="136" t="s">
        <v>27009</v>
      </c>
      <c r="J287" s="136" t="s">
        <v>27015</v>
      </c>
    </row>
    <row r="288" spans="1:10" ht="38.25" x14ac:dyDescent="0.2">
      <c r="A288" s="31" t="s">
        <v>23177</v>
      </c>
      <c r="B288" s="136" t="s">
        <v>27050</v>
      </c>
      <c r="C288" s="136" t="s">
        <v>480</v>
      </c>
      <c r="D288" s="136" t="s">
        <v>487</v>
      </c>
      <c r="E288" s="31">
        <v>0.01</v>
      </c>
      <c r="F288" s="136" t="s">
        <v>27051</v>
      </c>
      <c r="G288" s="136" t="s">
        <v>27051</v>
      </c>
      <c r="H288" s="136" t="s">
        <v>27045</v>
      </c>
      <c r="I288" s="136" t="s">
        <v>27009</v>
      </c>
      <c r="J288" s="136" t="s">
        <v>27015</v>
      </c>
    </row>
    <row r="289" spans="1:10" ht="38.25" x14ac:dyDescent="0.2">
      <c r="A289" s="31" t="s">
        <v>23182</v>
      </c>
      <c r="B289" s="136" t="s">
        <v>27052</v>
      </c>
      <c r="C289" s="136" t="s">
        <v>480</v>
      </c>
      <c r="D289" s="136" t="s">
        <v>487</v>
      </c>
      <c r="E289" s="31">
        <v>0.01</v>
      </c>
      <c r="F289" s="136" t="s">
        <v>27053</v>
      </c>
      <c r="G289" s="136" t="s">
        <v>27053</v>
      </c>
      <c r="H289" s="136" t="s">
        <v>27045</v>
      </c>
      <c r="I289" s="136" t="s">
        <v>27009</v>
      </c>
      <c r="J289" s="136" t="s">
        <v>27015</v>
      </c>
    </row>
    <row r="290" spans="1:10" ht="38.25" x14ac:dyDescent="0.2">
      <c r="A290" s="31" t="s">
        <v>23187</v>
      </c>
      <c r="B290" s="136" t="s">
        <v>2539</v>
      </c>
      <c r="C290" s="136" t="s">
        <v>480</v>
      </c>
      <c r="D290" s="136" t="s">
        <v>487</v>
      </c>
      <c r="E290" s="31">
        <v>0.01</v>
      </c>
      <c r="F290" s="136" t="s">
        <v>27053</v>
      </c>
      <c r="G290" s="136" t="s">
        <v>27053</v>
      </c>
      <c r="H290" s="136" t="s">
        <v>27045</v>
      </c>
      <c r="I290" s="136" t="s">
        <v>27009</v>
      </c>
      <c r="J290" s="136" t="s">
        <v>27015</v>
      </c>
    </row>
    <row r="291" spans="1:10" ht="38.25" x14ac:dyDescent="0.2">
      <c r="A291" s="31" t="s">
        <v>23191</v>
      </c>
      <c r="B291" s="136" t="s">
        <v>27054</v>
      </c>
      <c r="C291" s="136" t="s">
        <v>480</v>
      </c>
      <c r="D291" s="136" t="s">
        <v>487</v>
      </c>
      <c r="E291" s="31">
        <v>0.01</v>
      </c>
      <c r="F291" s="136" t="s">
        <v>27053</v>
      </c>
      <c r="G291" s="136" t="s">
        <v>27053</v>
      </c>
      <c r="H291" s="136" t="s">
        <v>27045</v>
      </c>
      <c r="I291" s="136" t="s">
        <v>27009</v>
      </c>
      <c r="J291" s="136" t="s">
        <v>27015</v>
      </c>
    </row>
    <row r="292" spans="1:10" ht="38.25" x14ac:dyDescent="0.2">
      <c r="A292" s="31" t="s">
        <v>23195</v>
      </c>
      <c r="B292" s="136" t="s">
        <v>27023</v>
      </c>
      <c r="C292" s="136" t="s">
        <v>480</v>
      </c>
      <c r="D292" s="136" t="s">
        <v>487</v>
      </c>
      <c r="E292" s="31">
        <v>0.01</v>
      </c>
      <c r="F292" s="136" t="s">
        <v>27053</v>
      </c>
      <c r="G292" s="136" t="s">
        <v>27053</v>
      </c>
      <c r="H292" s="136" t="s">
        <v>27045</v>
      </c>
      <c r="I292" s="136" t="s">
        <v>27009</v>
      </c>
      <c r="J292" s="136" t="s">
        <v>27015</v>
      </c>
    </row>
    <row r="293" spans="1:10" ht="38.25" x14ac:dyDescent="0.2">
      <c r="A293" s="31" t="s">
        <v>23199</v>
      </c>
      <c r="B293" s="136" t="s">
        <v>27055</v>
      </c>
      <c r="C293" s="136" t="s">
        <v>480</v>
      </c>
      <c r="D293" s="136" t="s">
        <v>487</v>
      </c>
      <c r="E293" s="31">
        <v>0.5</v>
      </c>
      <c r="F293" s="136" t="s">
        <v>27056</v>
      </c>
      <c r="G293" s="136" t="s">
        <v>27056</v>
      </c>
      <c r="H293" s="136" t="s">
        <v>27057</v>
      </c>
      <c r="I293" s="136" t="s">
        <v>27009</v>
      </c>
      <c r="J293" s="136" t="s">
        <v>27015</v>
      </c>
    </row>
    <row r="294" spans="1:10" ht="38.25" x14ac:dyDescent="0.2">
      <c r="A294" s="31" t="s">
        <v>23511</v>
      </c>
      <c r="B294" s="136" t="s">
        <v>27058</v>
      </c>
      <c r="C294" s="136" t="s">
        <v>480</v>
      </c>
      <c r="D294" s="136" t="s">
        <v>487</v>
      </c>
      <c r="E294" s="31">
        <v>1.1000000000000001</v>
      </c>
      <c r="F294" s="136" t="s">
        <v>27059</v>
      </c>
      <c r="G294" s="136" t="s">
        <v>27059</v>
      </c>
      <c r="H294" s="136" t="s">
        <v>27060</v>
      </c>
      <c r="I294" s="136" t="s">
        <v>27009</v>
      </c>
      <c r="J294" s="136" t="s">
        <v>27010</v>
      </c>
    </row>
    <row r="295" spans="1:10" ht="38.25" x14ac:dyDescent="0.2">
      <c r="A295" s="31" t="s">
        <v>23211</v>
      </c>
      <c r="B295" s="136" t="s">
        <v>889</v>
      </c>
      <c r="C295" s="136" t="s">
        <v>480</v>
      </c>
      <c r="D295" s="136" t="s">
        <v>487</v>
      </c>
      <c r="E295" s="31">
        <v>0.4</v>
      </c>
      <c r="F295" s="136" t="s">
        <v>27061</v>
      </c>
      <c r="G295" s="136" t="s">
        <v>27061</v>
      </c>
      <c r="H295" s="136" t="s">
        <v>27008</v>
      </c>
      <c r="I295" s="136" t="s">
        <v>27009</v>
      </c>
      <c r="J295" s="136" t="s">
        <v>27062</v>
      </c>
    </row>
    <row r="296" spans="1:10" ht="38.25" x14ac:dyDescent="0.2">
      <c r="A296" s="31" t="s">
        <v>23215</v>
      </c>
      <c r="B296" s="136" t="s">
        <v>27063</v>
      </c>
      <c r="C296" s="136" t="s">
        <v>480</v>
      </c>
      <c r="D296" s="136" t="s">
        <v>487</v>
      </c>
      <c r="E296" s="31">
        <v>0.01</v>
      </c>
      <c r="F296" s="136" t="s">
        <v>27064</v>
      </c>
      <c r="G296" s="136" t="s">
        <v>27064</v>
      </c>
      <c r="H296" s="136" t="s">
        <v>27065</v>
      </c>
      <c r="I296" s="136" t="s">
        <v>27009</v>
      </c>
      <c r="J296" s="136" t="s">
        <v>27066</v>
      </c>
    </row>
    <row r="297" spans="1:10" ht="38.25" x14ac:dyDescent="0.2">
      <c r="A297" s="31" t="s">
        <v>23221</v>
      </c>
      <c r="B297" s="136" t="s">
        <v>27020</v>
      </c>
      <c r="C297" s="136" t="s">
        <v>480</v>
      </c>
      <c r="D297" s="136" t="s">
        <v>487</v>
      </c>
      <c r="E297" s="31">
        <v>0.01</v>
      </c>
      <c r="F297" s="136" t="s">
        <v>27067</v>
      </c>
      <c r="G297" s="136" t="s">
        <v>27067</v>
      </c>
      <c r="H297" s="136" t="s">
        <v>27008</v>
      </c>
      <c r="I297" s="136" t="s">
        <v>27009</v>
      </c>
      <c r="J297" s="136" t="s">
        <v>27062</v>
      </c>
    </row>
    <row r="298" spans="1:10" ht="38.25" x14ac:dyDescent="0.2">
      <c r="A298" s="31" t="s">
        <v>23228</v>
      </c>
      <c r="B298" s="136" t="s">
        <v>27063</v>
      </c>
      <c r="C298" s="136" t="s">
        <v>480</v>
      </c>
      <c r="D298" s="136" t="s">
        <v>487</v>
      </c>
      <c r="E298" s="31">
        <v>0.1</v>
      </c>
      <c r="F298" s="136" t="s">
        <v>27056</v>
      </c>
      <c r="G298" s="136" t="s">
        <v>27056</v>
      </c>
      <c r="H298" s="136" t="s">
        <v>27008</v>
      </c>
      <c r="I298" s="136" t="s">
        <v>27009</v>
      </c>
      <c r="J298" s="136" t="s">
        <v>27062</v>
      </c>
    </row>
    <row r="299" spans="1:10" ht="38.25" x14ac:dyDescent="0.2">
      <c r="A299" s="31" t="s">
        <v>23530</v>
      </c>
      <c r="B299" s="136" t="s">
        <v>27063</v>
      </c>
      <c r="C299" s="136" t="s">
        <v>480</v>
      </c>
      <c r="D299" s="136" t="s">
        <v>487</v>
      </c>
      <c r="E299" s="31">
        <v>0.01</v>
      </c>
      <c r="F299" s="136" t="s">
        <v>27067</v>
      </c>
      <c r="G299" s="136" t="s">
        <v>27067</v>
      </c>
      <c r="H299" s="136" t="s">
        <v>27008</v>
      </c>
      <c r="I299" s="136" t="s">
        <v>27009</v>
      </c>
      <c r="J299" s="136" t="s">
        <v>27062</v>
      </c>
    </row>
    <row r="300" spans="1:10" ht="38.25" x14ac:dyDescent="0.2">
      <c r="A300" s="31" t="s">
        <v>23536</v>
      </c>
      <c r="B300" s="136" t="s">
        <v>27050</v>
      </c>
      <c r="C300" s="136" t="s">
        <v>480</v>
      </c>
      <c r="D300" s="136" t="s">
        <v>487</v>
      </c>
      <c r="E300" s="31">
        <v>0.02</v>
      </c>
      <c r="F300" s="136" t="s">
        <v>27068</v>
      </c>
      <c r="G300" s="136" t="s">
        <v>27068</v>
      </c>
      <c r="H300" s="136" t="s">
        <v>27008</v>
      </c>
      <c r="I300" s="136" t="s">
        <v>27009</v>
      </c>
      <c r="J300" s="136" t="s">
        <v>27062</v>
      </c>
    </row>
    <row r="301" spans="1:10" ht="38.25" x14ac:dyDescent="0.2">
      <c r="A301" s="31" t="s">
        <v>23539</v>
      </c>
      <c r="B301" s="136" t="s">
        <v>27069</v>
      </c>
      <c r="C301" s="136" t="s">
        <v>480</v>
      </c>
      <c r="D301" s="136" t="s">
        <v>487</v>
      </c>
      <c r="E301" s="31">
        <v>0.02</v>
      </c>
      <c r="F301" s="136" t="s">
        <v>27070</v>
      </c>
      <c r="G301" s="136" t="s">
        <v>27070</v>
      </c>
      <c r="H301" s="136" t="s">
        <v>27008</v>
      </c>
      <c r="I301" s="136" t="s">
        <v>27009</v>
      </c>
      <c r="J301" s="136" t="s">
        <v>27062</v>
      </c>
    </row>
    <row r="302" spans="1:10" ht="38.25" x14ac:dyDescent="0.2">
      <c r="A302" s="31" t="s">
        <v>23543</v>
      </c>
      <c r="B302" s="136" t="s">
        <v>27071</v>
      </c>
      <c r="C302" s="136" t="s">
        <v>480</v>
      </c>
      <c r="D302" s="136" t="s">
        <v>487</v>
      </c>
      <c r="E302" s="31">
        <v>0.01</v>
      </c>
      <c r="F302" s="136" t="s">
        <v>27070</v>
      </c>
      <c r="G302" s="136" t="s">
        <v>27070</v>
      </c>
      <c r="H302" s="136" t="s">
        <v>27008</v>
      </c>
      <c r="I302" s="136" t="s">
        <v>27009</v>
      </c>
      <c r="J302" s="136" t="s">
        <v>27062</v>
      </c>
    </row>
    <row r="303" spans="1:10" ht="38.25" x14ac:dyDescent="0.2">
      <c r="A303" s="31" t="s">
        <v>23547</v>
      </c>
      <c r="B303" s="136" t="s">
        <v>856</v>
      </c>
      <c r="C303" s="136" t="s">
        <v>480</v>
      </c>
      <c r="D303" s="136" t="s">
        <v>487</v>
      </c>
      <c r="E303" s="31">
        <v>0.02</v>
      </c>
      <c r="F303" s="136" t="s">
        <v>27072</v>
      </c>
      <c r="G303" s="136" t="s">
        <v>27072</v>
      </c>
      <c r="H303" s="136" t="s">
        <v>27008</v>
      </c>
      <c r="I303" s="136" t="s">
        <v>27009</v>
      </c>
      <c r="J303" s="136" t="s">
        <v>27062</v>
      </c>
    </row>
    <row r="304" spans="1:10" ht="38.25" x14ac:dyDescent="0.2">
      <c r="A304" s="31" t="s">
        <v>23551</v>
      </c>
      <c r="B304" s="136" t="s">
        <v>856</v>
      </c>
      <c r="C304" s="136" t="s">
        <v>480</v>
      </c>
      <c r="D304" s="136" t="s">
        <v>487</v>
      </c>
      <c r="E304" s="31">
        <v>0.03</v>
      </c>
      <c r="F304" s="136" t="s">
        <v>27073</v>
      </c>
      <c r="G304" s="136" t="s">
        <v>27073</v>
      </c>
      <c r="H304" s="136" t="s">
        <v>27074</v>
      </c>
      <c r="I304" s="136" t="s">
        <v>27009</v>
      </c>
      <c r="J304" s="136" t="s">
        <v>27062</v>
      </c>
    </row>
    <row r="305" spans="1:10" ht="38.25" x14ac:dyDescent="0.2">
      <c r="A305" s="31" t="s">
        <v>23555</v>
      </c>
      <c r="B305" s="136" t="s">
        <v>856</v>
      </c>
      <c r="C305" s="136" t="s">
        <v>480</v>
      </c>
      <c r="D305" s="136" t="s">
        <v>487</v>
      </c>
      <c r="E305" s="31">
        <v>0.5</v>
      </c>
      <c r="F305" s="136" t="s">
        <v>27075</v>
      </c>
      <c r="G305" s="136" t="s">
        <v>27075</v>
      </c>
      <c r="H305" s="136" t="s">
        <v>27076</v>
      </c>
      <c r="I305" s="136" t="s">
        <v>27009</v>
      </c>
      <c r="J305" s="136" t="s">
        <v>27062</v>
      </c>
    </row>
    <row r="306" spans="1:10" ht="38.25" x14ac:dyDescent="0.2">
      <c r="A306" s="31" t="s">
        <v>23559</v>
      </c>
      <c r="B306" s="136" t="s">
        <v>856</v>
      </c>
      <c r="C306" s="136" t="s">
        <v>480</v>
      </c>
      <c r="D306" s="136" t="s">
        <v>487</v>
      </c>
      <c r="E306" s="31">
        <v>0.4</v>
      </c>
      <c r="F306" s="136" t="s">
        <v>27077</v>
      </c>
      <c r="G306" s="136" t="s">
        <v>27077</v>
      </c>
      <c r="H306" s="136" t="s">
        <v>27078</v>
      </c>
      <c r="I306" s="136" t="s">
        <v>27009</v>
      </c>
      <c r="J306" s="136" t="s">
        <v>27062</v>
      </c>
    </row>
    <row r="307" spans="1:10" ht="38.25" x14ac:dyDescent="0.2">
      <c r="A307" s="31" t="s">
        <v>23563</v>
      </c>
      <c r="B307" s="136" t="s">
        <v>27079</v>
      </c>
      <c r="C307" s="136" t="s">
        <v>480</v>
      </c>
      <c r="D307" s="136" t="s">
        <v>487</v>
      </c>
      <c r="E307" s="31">
        <v>0.03</v>
      </c>
      <c r="F307" s="136" t="s">
        <v>27077</v>
      </c>
      <c r="G307" s="136" t="s">
        <v>27077</v>
      </c>
      <c r="H307" s="136" t="s">
        <v>27078</v>
      </c>
      <c r="I307" s="136" t="s">
        <v>27009</v>
      </c>
      <c r="J307" s="136" t="s">
        <v>27062</v>
      </c>
    </row>
    <row r="308" spans="1:10" ht="38.25" x14ac:dyDescent="0.2">
      <c r="A308" s="31" t="s">
        <v>23567</v>
      </c>
      <c r="B308" s="136" t="s">
        <v>15586</v>
      </c>
      <c r="C308" s="136" t="s">
        <v>480</v>
      </c>
      <c r="D308" s="136" t="s">
        <v>487</v>
      </c>
      <c r="E308" s="31">
        <v>0.01</v>
      </c>
      <c r="F308" s="136" t="s">
        <v>27080</v>
      </c>
      <c r="G308" s="136" t="s">
        <v>27080</v>
      </c>
      <c r="H308" s="136" t="s">
        <v>27008</v>
      </c>
      <c r="I308" s="136" t="s">
        <v>27009</v>
      </c>
      <c r="J308" s="136" t="s">
        <v>27062</v>
      </c>
    </row>
    <row r="309" spans="1:10" ht="38.25" x14ac:dyDescent="0.2">
      <c r="A309" s="31" t="s">
        <v>23570</v>
      </c>
      <c r="B309" s="136" t="s">
        <v>27081</v>
      </c>
      <c r="C309" s="136" t="s">
        <v>480</v>
      </c>
      <c r="D309" s="136" t="s">
        <v>487</v>
      </c>
      <c r="E309" s="31">
        <v>1</v>
      </c>
      <c r="F309" s="136" t="s">
        <v>27082</v>
      </c>
      <c r="G309" s="136" t="s">
        <v>27082</v>
      </c>
      <c r="H309" s="136" t="s">
        <v>27008</v>
      </c>
      <c r="I309" s="136" t="s">
        <v>27009</v>
      </c>
      <c r="J309" s="136" t="s">
        <v>27062</v>
      </c>
    </row>
    <row r="310" spans="1:10" ht="51" x14ac:dyDescent="0.2">
      <c r="A310" s="31" t="s">
        <v>23574</v>
      </c>
      <c r="B310" s="136" t="s">
        <v>27063</v>
      </c>
      <c r="C310" s="136" t="s">
        <v>480</v>
      </c>
      <c r="D310" s="136" t="s">
        <v>487</v>
      </c>
      <c r="E310" s="31">
        <v>0.02</v>
      </c>
      <c r="F310" s="136" t="s">
        <v>27083</v>
      </c>
      <c r="G310" s="136" t="s">
        <v>27083</v>
      </c>
      <c r="H310" s="136" t="s">
        <v>27008</v>
      </c>
      <c r="I310" s="136" t="s">
        <v>27009</v>
      </c>
      <c r="J310" s="136" t="s">
        <v>27084</v>
      </c>
    </row>
    <row r="311" spans="1:10" ht="51" x14ac:dyDescent="0.2">
      <c r="A311" s="31" t="s">
        <v>23578</v>
      </c>
      <c r="B311" s="136" t="s">
        <v>15586</v>
      </c>
      <c r="C311" s="136" t="s">
        <v>480</v>
      </c>
      <c r="D311" s="136" t="s">
        <v>487</v>
      </c>
      <c r="E311" s="31">
        <v>0.01</v>
      </c>
      <c r="F311" s="136" t="s">
        <v>27083</v>
      </c>
      <c r="G311" s="136" t="s">
        <v>27083</v>
      </c>
      <c r="H311" s="136" t="s">
        <v>27008</v>
      </c>
      <c r="I311" s="136" t="s">
        <v>27009</v>
      </c>
      <c r="J311" s="136" t="s">
        <v>27084</v>
      </c>
    </row>
    <row r="312" spans="1:10" ht="38.25" x14ac:dyDescent="0.2">
      <c r="A312" s="31" t="s">
        <v>23581</v>
      </c>
      <c r="B312" s="136" t="s">
        <v>27085</v>
      </c>
      <c r="C312" s="136" t="s">
        <v>480</v>
      </c>
      <c r="D312" s="136" t="s">
        <v>487</v>
      </c>
      <c r="E312" s="31">
        <v>0.01</v>
      </c>
      <c r="F312" s="136" t="s">
        <v>27086</v>
      </c>
      <c r="G312" s="136" t="s">
        <v>27086</v>
      </c>
      <c r="H312" s="136" t="s">
        <v>27008</v>
      </c>
      <c r="I312" s="136" t="s">
        <v>27009</v>
      </c>
      <c r="J312" s="136" t="s">
        <v>27084</v>
      </c>
    </row>
    <row r="313" spans="1:10" ht="38.25" x14ac:dyDescent="0.2">
      <c r="A313" s="31" t="s">
        <v>23584</v>
      </c>
      <c r="B313" s="136" t="s">
        <v>27085</v>
      </c>
      <c r="C313" s="136" t="s">
        <v>480</v>
      </c>
      <c r="D313" s="136" t="s">
        <v>487</v>
      </c>
      <c r="E313" s="31">
        <v>0.3</v>
      </c>
      <c r="F313" s="136" t="s">
        <v>27087</v>
      </c>
      <c r="G313" s="136" t="s">
        <v>27087</v>
      </c>
      <c r="H313" s="136" t="s">
        <v>27008</v>
      </c>
      <c r="I313" s="136" t="s">
        <v>27009</v>
      </c>
      <c r="J313" s="136" t="s">
        <v>27084</v>
      </c>
    </row>
    <row r="314" spans="1:10" ht="51" x14ac:dyDescent="0.2">
      <c r="A314" s="31" t="s">
        <v>23588</v>
      </c>
      <c r="B314" s="136" t="s">
        <v>856</v>
      </c>
      <c r="C314" s="136" t="s">
        <v>480</v>
      </c>
      <c r="D314" s="136" t="s">
        <v>487</v>
      </c>
      <c r="E314" s="31">
        <v>0.02</v>
      </c>
      <c r="F314" s="136" t="s">
        <v>27088</v>
      </c>
      <c r="G314" s="136" t="s">
        <v>27088</v>
      </c>
      <c r="H314" s="136" t="s">
        <v>27008</v>
      </c>
      <c r="I314" s="136" t="s">
        <v>27009</v>
      </c>
      <c r="J314" s="136" t="s">
        <v>27084</v>
      </c>
    </row>
    <row r="315" spans="1:10" ht="51" x14ac:dyDescent="0.2">
      <c r="A315" s="31" t="s">
        <v>23593</v>
      </c>
      <c r="B315" s="136" t="s">
        <v>889</v>
      </c>
      <c r="C315" s="136" t="s">
        <v>480</v>
      </c>
      <c r="D315" s="136" t="s">
        <v>487</v>
      </c>
      <c r="E315" s="31">
        <v>0.01</v>
      </c>
      <c r="F315" s="136" t="s">
        <v>27083</v>
      </c>
      <c r="G315" s="136" t="s">
        <v>27083</v>
      </c>
      <c r="H315" s="136" t="s">
        <v>27008</v>
      </c>
      <c r="I315" s="136" t="s">
        <v>27009</v>
      </c>
      <c r="J315" s="136" t="s">
        <v>27084</v>
      </c>
    </row>
    <row r="316" spans="1:10" ht="51" x14ac:dyDescent="0.2">
      <c r="A316" s="31" t="s">
        <v>23598</v>
      </c>
      <c r="B316" s="136" t="s">
        <v>27069</v>
      </c>
      <c r="C316" s="136" t="s">
        <v>480</v>
      </c>
      <c r="D316" s="136" t="s">
        <v>487</v>
      </c>
      <c r="E316" s="31">
        <v>0.01</v>
      </c>
      <c r="F316" s="136" t="s">
        <v>27083</v>
      </c>
      <c r="G316" s="136" t="s">
        <v>27083</v>
      </c>
      <c r="H316" s="136" t="s">
        <v>27008</v>
      </c>
      <c r="I316" s="136" t="s">
        <v>27009</v>
      </c>
      <c r="J316" s="136" t="s">
        <v>27084</v>
      </c>
    </row>
    <row r="317" spans="1:10" ht="38.25" x14ac:dyDescent="0.2">
      <c r="A317" s="31" t="s">
        <v>23603</v>
      </c>
      <c r="B317" s="136" t="s">
        <v>27081</v>
      </c>
      <c r="C317" s="136" t="s">
        <v>480</v>
      </c>
      <c r="D317" s="136" t="s">
        <v>487</v>
      </c>
      <c r="E317" s="31">
        <v>0.8</v>
      </c>
      <c r="F317" s="136" t="s">
        <v>27089</v>
      </c>
      <c r="G317" s="136" t="s">
        <v>27089</v>
      </c>
      <c r="H317" s="136" t="s">
        <v>27008</v>
      </c>
      <c r="I317" s="136" t="s">
        <v>27009</v>
      </c>
      <c r="J317" s="136" t="s">
        <v>27062</v>
      </c>
    </row>
    <row r="318" spans="1:10" ht="38.25" x14ac:dyDescent="0.2">
      <c r="A318" s="31" t="s">
        <v>23608</v>
      </c>
      <c r="B318" s="136" t="s">
        <v>27081</v>
      </c>
      <c r="C318" s="136" t="s">
        <v>480</v>
      </c>
      <c r="D318" s="136" t="s">
        <v>487</v>
      </c>
      <c r="E318" s="31">
        <v>0.3</v>
      </c>
      <c r="F318" s="136" t="s">
        <v>27090</v>
      </c>
      <c r="G318" s="136" t="s">
        <v>27090</v>
      </c>
      <c r="H318" s="136" t="s">
        <v>27091</v>
      </c>
      <c r="I318" s="136" t="s">
        <v>27009</v>
      </c>
      <c r="J318" s="136" t="s">
        <v>27084</v>
      </c>
    </row>
    <row r="319" spans="1:10" ht="38.25" x14ac:dyDescent="0.2">
      <c r="A319" s="31" t="s">
        <v>23614</v>
      </c>
      <c r="B319" s="136" t="s">
        <v>27081</v>
      </c>
      <c r="C319" s="136" t="s">
        <v>480</v>
      </c>
      <c r="D319" s="136" t="s">
        <v>487</v>
      </c>
      <c r="E319" s="31">
        <v>0.35</v>
      </c>
      <c r="F319" s="136" t="s">
        <v>27092</v>
      </c>
      <c r="G319" s="136" t="s">
        <v>27092</v>
      </c>
      <c r="H319" s="136" t="s">
        <v>27008</v>
      </c>
      <c r="I319" s="136" t="s">
        <v>27009</v>
      </c>
      <c r="J319" s="136" t="s">
        <v>27093</v>
      </c>
    </row>
    <row r="320" spans="1:10" ht="38.25" x14ac:dyDescent="0.2">
      <c r="A320" s="31" t="s">
        <v>23619</v>
      </c>
      <c r="B320" s="136" t="s">
        <v>889</v>
      </c>
      <c r="C320" s="136" t="s">
        <v>480</v>
      </c>
      <c r="D320" s="136" t="s">
        <v>487</v>
      </c>
      <c r="E320" s="31">
        <v>0.4</v>
      </c>
      <c r="F320" s="136" t="s">
        <v>27094</v>
      </c>
      <c r="G320" s="136" t="s">
        <v>27094</v>
      </c>
      <c r="H320" s="136" t="s">
        <v>27008</v>
      </c>
      <c r="I320" s="136" t="s">
        <v>27009</v>
      </c>
      <c r="J320" s="136" t="s">
        <v>27084</v>
      </c>
    </row>
    <row r="321" spans="1:10" ht="63.75" x14ac:dyDescent="0.2">
      <c r="A321" s="31" t="s">
        <v>23623</v>
      </c>
      <c r="B321" s="136" t="s">
        <v>27095</v>
      </c>
      <c r="C321" s="136" t="s">
        <v>480</v>
      </c>
      <c r="D321" s="136" t="s">
        <v>487</v>
      </c>
      <c r="E321" s="31">
        <v>0.6</v>
      </c>
      <c r="F321" s="136" t="s">
        <v>27096</v>
      </c>
      <c r="G321" s="136" t="s">
        <v>27097</v>
      </c>
      <c r="H321" s="136" t="s">
        <v>26438</v>
      </c>
      <c r="I321" s="136" t="s">
        <v>26383</v>
      </c>
      <c r="J321" s="136" t="s">
        <v>27098</v>
      </c>
    </row>
    <row r="322" spans="1:10" ht="63.75" x14ac:dyDescent="0.2">
      <c r="A322" s="31" t="s">
        <v>23628</v>
      </c>
      <c r="B322" s="136" t="s">
        <v>27099</v>
      </c>
      <c r="C322" s="136" t="s">
        <v>480</v>
      </c>
      <c r="D322" s="136" t="s">
        <v>487</v>
      </c>
      <c r="E322" s="31">
        <v>0.3</v>
      </c>
      <c r="F322" s="136" t="s">
        <v>27100</v>
      </c>
      <c r="G322" s="136" t="s">
        <v>27101</v>
      </c>
      <c r="H322" s="136" t="s">
        <v>26438</v>
      </c>
      <c r="I322" s="136" t="s">
        <v>26383</v>
      </c>
      <c r="J322" s="136" t="s">
        <v>27102</v>
      </c>
    </row>
    <row r="323" spans="1:10" ht="63.75" x14ac:dyDescent="0.2">
      <c r="A323" s="31" t="s">
        <v>23634</v>
      </c>
      <c r="B323" s="136" t="s">
        <v>27103</v>
      </c>
      <c r="C323" s="136" t="s">
        <v>480</v>
      </c>
      <c r="D323" s="136" t="s">
        <v>487</v>
      </c>
      <c r="E323" s="31">
        <v>0.6</v>
      </c>
      <c r="F323" s="136" t="s">
        <v>27104</v>
      </c>
      <c r="G323" s="136" t="s">
        <v>27105</v>
      </c>
      <c r="H323" s="136" t="s">
        <v>26438</v>
      </c>
      <c r="I323" s="136" t="s">
        <v>26383</v>
      </c>
      <c r="J323" s="136" t="s">
        <v>27106</v>
      </c>
    </row>
    <row r="324" spans="1:10" ht="76.5" x14ac:dyDescent="0.2">
      <c r="A324" s="31" t="s">
        <v>23640</v>
      </c>
      <c r="B324" s="136" t="s">
        <v>27107</v>
      </c>
      <c r="C324" s="136" t="s">
        <v>480</v>
      </c>
      <c r="D324" s="136" t="s">
        <v>487</v>
      </c>
      <c r="E324" s="31">
        <v>2.5</v>
      </c>
      <c r="F324" s="136" t="s">
        <v>27108</v>
      </c>
      <c r="G324" s="136" t="s">
        <v>27109</v>
      </c>
      <c r="H324" s="136" t="s">
        <v>26438</v>
      </c>
      <c r="I324" s="136" t="s">
        <v>26383</v>
      </c>
      <c r="J324" s="136" t="s">
        <v>27110</v>
      </c>
    </row>
    <row r="325" spans="1:10" ht="76.5" x14ac:dyDescent="0.2">
      <c r="A325" s="31" t="s">
        <v>23646</v>
      </c>
      <c r="B325" s="136" t="s">
        <v>27111</v>
      </c>
      <c r="C325" s="136" t="s">
        <v>480</v>
      </c>
      <c r="D325" s="136" t="s">
        <v>487</v>
      </c>
      <c r="E325" s="31">
        <v>1.3</v>
      </c>
      <c r="F325" s="136" t="s">
        <v>27112</v>
      </c>
      <c r="G325" s="136" t="s">
        <v>27113</v>
      </c>
      <c r="H325" s="136" t="s">
        <v>26438</v>
      </c>
      <c r="I325" s="136" t="s">
        <v>26383</v>
      </c>
      <c r="J325" s="136" t="s">
        <v>27110</v>
      </c>
    </row>
    <row r="326" spans="1:10" ht="76.5" x14ac:dyDescent="0.2">
      <c r="A326" s="31" t="s">
        <v>23652</v>
      </c>
      <c r="B326" s="136" t="s">
        <v>27114</v>
      </c>
      <c r="C326" s="136" t="s">
        <v>480</v>
      </c>
      <c r="D326" s="136" t="s">
        <v>487</v>
      </c>
      <c r="E326" s="31">
        <v>0.4</v>
      </c>
      <c r="F326" s="136" t="s">
        <v>27115</v>
      </c>
      <c r="G326" s="136" t="s">
        <v>27116</v>
      </c>
      <c r="H326" s="136" t="s">
        <v>26438</v>
      </c>
      <c r="I326" s="136" t="s">
        <v>26383</v>
      </c>
      <c r="J326" s="136" t="s">
        <v>27110</v>
      </c>
    </row>
    <row r="327" spans="1:10" ht="63.75" x14ac:dyDescent="0.2">
      <c r="A327" s="31" t="s">
        <v>23658</v>
      </c>
      <c r="B327" s="136" t="s">
        <v>27117</v>
      </c>
      <c r="C327" s="136" t="s">
        <v>480</v>
      </c>
      <c r="D327" s="136" t="s">
        <v>487</v>
      </c>
      <c r="E327" s="31">
        <v>1.6</v>
      </c>
      <c r="F327" s="136" t="s">
        <v>27118</v>
      </c>
      <c r="G327" s="136" t="s">
        <v>27119</v>
      </c>
      <c r="H327" s="136" t="s">
        <v>26438</v>
      </c>
      <c r="I327" s="136" t="s">
        <v>26383</v>
      </c>
      <c r="J327" s="136" t="s">
        <v>27120</v>
      </c>
    </row>
    <row r="328" spans="1:10" ht="63.75" x14ac:dyDescent="0.2">
      <c r="A328" s="31" t="s">
        <v>23663</v>
      </c>
      <c r="B328" s="136" t="s">
        <v>27121</v>
      </c>
      <c r="C328" s="136" t="s">
        <v>480</v>
      </c>
      <c r="D328" s="136" t="s">
        <v>487</v>
      </c>
      <c r="E328" s="31">
        <v>0.3</v>
      </c>
      <c r="F328" s="136" t="s">
        <v>27122</v>
      </c>
      <c r="G328" s="136" t="s">
        <v>27123</v>
      </c>
      <c r="H328" s="136" t="s">
        <v>26438</v>
      </c>
      <c r="I328" s="136"/>
      <c r="J328" s="136" t="s">
        <v>26965</v>
      </c>
    </row>
    <row r="329" spans="1:10" ht="63.75" x14ac:dyDescent="0.2">
      <c r="A329" s="31" t="s">
        <v>27124</v>
      </c>
      <c r="B329" s="136" t="s">
        <v>27125</v>
      </c>
      <c r="C329" s="136" t="s">
        <v>480</v>
      </c>
      <c r="D329" s="136" t="s">
        <v>487</v>
      </c>
      <c r="E329" s="31">
        <v>2</v>
      </c>
      <c r="F329" s="136" t="s">
        <v>27126</v>
      </c>
      <c r="G329" s="136" t="s">
        <v>27126</v>
      </c>
      <c r="H329" s="136" t="s">
        <v>26438</v>
      </c>
      <c r="I329" s="136" t="s">
        <v>26383</v>
      </c>
      <c r="J329" s="136" t="s">
        <v>27127</v>
      </c>
    </row>
    <row r="330" spans="1:10" ht="63.75" x14ac:dyDescent="0.2">
      <c r="A330" s="31" t="s">
        <v>23674</v>
      </c>
      <c r="B330" s="136" t="s">
        <v>27128</v>
      </c>
      <c r="C330" s="136" t="s">
        <v>480</v>
      </c>
      <c r="D330" s="136" t="s">
        <v>487</v>
      </c>
      <c r="E330" s="31">
        <v>0.8</v>
      </c>
      <c r="F330" s="136" t="s">
        <v>27129</v>
      </c>
      <c r="G330" s="136" t="s">
        <v>27130</v>
      </c>
      <c r="H330" s="136" t="s">
        <v>26438</v>
      </c>
      <c r="I330" s="136" t="s">
        <v>26383</v>
      </c>
      <c r="J330" s="136" t="s">
        <v>26965</v>
      </c>
    </row>
    <row r="331" spans="1:10" ht="38.25" x14ac:dyDescent="0.2">
      <c r="A331" s="31" t="s">
        <v>23679</v>
      </c>
      <c r="B331" s="136" t="s">
        <v>2471</v>
      </c>
      <c r="C331" s="136" t="s">
        <v>480</v>
      </c>
      <c r="D331" s="136" t="s">
        <v>487</v>
      </c>
      <c r="E331" s="31">
        <v>3.3</v>
      </c>
      <c r="F331" s="136" t="s">
        <v>27131</v>
      </c>
      <c r="G331" s="136" t="s">
        <v>27132</v>
      </c>
      <c r="H331" s="136" t="s">
        <v>27133</v>
      </c>
      <c r="I331" s="136" t="s">
        <v>26443</v>
      </c>
      <c r="J331" s="136" t="s">
        <v>27134</v>
      </c>
    </row>
    <row r="332" spans="1:10" ht="89.25" x14ac:dyDescent="0.2">
      <c r="A332" s="31" t="s">
        <v>23684</v>
      </c>
      <c r="B332" s="136" t="s">
        <v>27135</v>
      </c>
      <c r="C332" s="136" t="s">
        <v>480</v>
      </c>
      <c r="D332" s="136" t="s">
        <v>487</v>
      </c>
      <c r="E332" s="31">
        <v>1.3</v>
      </c>
      <c r="F332" s="136" t="s">
        <v>27136</v>
      </c>
      <c r="G332" s="136" t="s">
        <v>27137</v>
      </c>
      <c r="H332" s="136" t="s">
        <v>26784</v>
      </c>
      <c r="I332" s="136" t="s">
        <v>26784</v>
      </c>
      <c r="J332" s="136" t="s">
        <v>27138</v>
      </c>
    </row>
    <row r="333" spans="1:10" ht="51" x14ac:dyDescent="0.2">
      <c r="A333" s="31" t="s">
        <v>23690</v>
      </c>
      <c r="B333" s="136" t="s">
        <v>27139</v>
      </c>
      <c r="C333" s="136" t="s">
        <v>480</v>
      </c>
      <c r="D333" s="136" t="s">
        <v>487</v>
      </c>
      <c r="E333" s="31">
        <v>10</v>
      </c>
      <c r="F333" s="136" t="s">
        <v>27140</v>
      </c>
      <c r="G333" s="136" t="s">
        <v>27140</v>
      </c>
      <c r="H333" s="136" t="s">
        <v>27141</v>
      </c>
      <c r="I333" s="136" t="s">
        <v>27141</v>
      </c>
      <c r="J333" s="136" t="s">
        <v>26965</v>
      </c>
    </row>
    <row r="334" spans="1:10" ht="38.25" x14ac:dyDescent="0.2">
      <c r="A334" s="31" t="s">
        <v>23694</v>
      </c>
      <c r="B334" s="136" t="s">
        <v>27139</v>
      </c>
      <c r="C334" s="136" t="s">
        <v>480</v>
      </c>
      <c r="D334" s="136" t="s">
        <v>487</v>
      </c>
      <c r="E334" s="31">
        <v>5</v>
      </c>
      <c r="F334" s="136" t="s">
        <v>27142</v>
      </c>
      <c r="G334" s="136" t="s">
        <v>27142</v>
      </c>
      <c r="H334" s="136" t="s">
        <v>27143</v>
      </c>
      <c r="I334" s="136" t="s">
        <v>27143</v>
      </c>
      <c r="J334" s="136" t="s">
        <v>27144</v>
      </c>
    </row>
    <row r="335" spans="1:10" ht="38.25" x14ac:dyDescent="0.2">
      <c r="A335" s="31" t="s">
        <v>23699</v>
      </c>
      <c r="B335" s="136" t="s">
        <v>27139</v>
      </c>
      <c r="C335" s="136" t="s">
        <v>480</v>
      </c>
      <c r="D335" s="136" t="s">
        <v>487</v>
      </c>
      <c r="E335" s="31">
        <v>0.5</v>
      </c>
      <c r="F335" s="136" t="s">
        <v>27145</v>
      </c>
      <c r="G335" s="136" t="s">
        <v>27145</v>
      </c>
      <c r="H335" s="136" t="s">
        <v>27143</v>
      </c>
      <c r="I335" s="136" t="s">
        <v>27143</v>
      </c>
      <c r="J335" s="136" t="s">
        <v>26965</v>
      </c>
    </row>
    <row r="336" spans="1:10" ht="38.25" x14ac:dyDescent="0.2">
      <c r="A336" s="31" t="s">
        <v>23703</v>
      </c>
      <c r="B336" s="136" t="s">
        <v>27146</v>
      </c>
      <c r="C336" s="136" t="s">
        <v>480</v>
      </c>
      <c r="D336" s="136" t="s">
        <v>487</v>
      </c>
      <c r="E336" s="31">
        <v>23</v>
      </c>
      <c r="F336" s="136" t="s">
        <v>27147</v>
      </c>
      <c r="G336" s="136" t="s">
        <v>27147</v>
      </c>
      <c r="H336" s="136" t="s">
        <v>26165</v>
      </c>
      <c r="I336" s="136" t="s">
        <v>26165</v>
      </c>
      <c r="J336" s="136" t="s">
        <v>27120</v>
      </c>
    </row>
    <row r="337" spans="1:10" ht="51" x14ac:dyDescent="0.2">
      <c r="A337" s="31" t="s">
        <v>15756</v>
      </c>
      <c r="B337" s="136" t="s">
        <v>27148</v>
      </c>
      <c r="C337" s="136" t="s">
        <v>480</v>
      </c>
      <c r="D337" s="136" t="s">
        <v>487</v>
      </c>
      <c r="E337" s="31">
        <v>0.01</v>
      </c>
      <c r="F337" s="136" t="s">
        <v>27149</v>
      </c>
      <c r="G337" s="136" t="s">
        <v>27150</v>
      </c>
      <c r="H337" s="136" t="s">
        <v>26784</v>
      </c>
      <c r="I337" s="136" t="s">
        <v>26784</v>
      </c>
      <c r="J337" s="136" t="s">
        <v>27151</v>
      </c>
    </row>
    <row r="338" spans="1:10" ht="25.5" x14ac:dyDescent="0.2">
      <c r="A338" s="31" t="s">
        <v>23710</v>
      </c>
      <c r="B338" s="136" t="s">
        <v>15455</v>
      </c>
      <c r="C338" s="136" t="s">
        <v>480</v>
      </c>
      <c r="D338" s="136" t="s">
        <v>487</v>
      </c>
      <c r="E338" s="31">
        <v>0.1</v>
      </c>
      <c r="F338" s="136" t="s">
        <v>27152</v>
      </c>
      <c r="G338" s="136" t="s">
        <v>27152</v>
      </c>
      <c r="H338" s="136" t="s">
        <v>26165</v>
      </c>
      <c r="I338" s="136" t="s">
        <v>26165</v>
      </c>
      <c r="J338" s="136" t="s">
        <v>26965</v>
      </c>
    </row>
    <row r="339" spans="1:10" ht="38.25" x14ac:dyDescent="0.2">
      <c r="A339" s="31" t="s">
        <v>23716</v>
      </c>
      <c r="B339" s="136" t="s">
        <v>27153</v>
      </c>
      <c r="C339" s="136" t="s">
        <v>480</v>
      </c>
      <c r="D339" s="136" t="s">
        <v>487</v>
      </c>
      <c r="E339" s="31">
        <v>0.01</v>
      </c>
      <c r="F339" s="136" t="s">
        <v>27154</v>
      </c>
      <c r="G339" s="136" t="s">
        <v>27155</v>
      </c>
      <c r="H339" s="136" t="s">
        <v>26784</v>
      </c>
      <c r="I339" s="136" t="s">
        <v>26784</v>
      </c>
      <c r="J339" s="136" t="s">
        <v>26244</v>
      </c>
    </row>
    <row r="340" spans="1:10" ht="63.75" x14ac:dyDescent="0.2">
      <c r="A340" s="31" t="s">
        <v>23721</v>
      </c>
      <c r="B340" s="136" t="s">
        <v>27156</v>
      </c>
      <c r="C340" s="136" t="s">
        <v>480</v>
      </c>
      <c r="D340" s="136" t="s">
        <v>487</v>
      </c>
      <c r="E340" s="31">
        <v>0.7</v>
      </c>
      <c r="F340" s="136" t="s">
        <v>27157</v>
      </c>
      <c r="G340" s="136" t="s">
        <v>27158</v>
      </c>
      <c r="H340" s="136" t="s">
        <v>26376</v>
      </c>
      <c r="I340" s="136" t="s">
        <v>26608</v>
      </c>
      <c r="J340" s="136" t="s">
        <v>27159</v>
      </c>
    </row>
    <row r="341" spans="1:10" ht="51" x14ac:dyDescent="0.2">
      <c r="A341" s="31" t="s">
        <v>23727</v>
      </c>
      <c r="B341" s="136" t="s">
        <v>27160</v>
      </c>
      <c r="C341" s="136" t="s">
        <v>480</v>
      </c>
      <c r="D341" s="136" t="s">
        <v>487</v>
      </c>
      <c r="E341" s="31">
        <v>2.7</v>
      </c>
      <c r="F341" s="136" t="s">
        <v>27161</v>
      </c>
      <c r="G341" s="136" t="s">
        <v>27162</v>
      </c>
      <c r="H341" s="136" t="s">
        <v>26376</v>
      </c>
      <c r="I341" s="136" t="s">
        <v>27163</v>
      </c>
      <c r="J341" s="136" t="s">
        <v>27164</v>
      </c>
    </row>
    <row r="342" spans="1:10" ht="63.75" x14ac:dyDescent="0.2">
      <c r="A342" s="31" t="s">
        <v>23732</v>
      </c>
      <c r="B342" s="136" t="s">
        <v>15455</v>
      </c>
      <c r="C342" s="136" t="s">
        <v>480</v>
      </c>
      <c r="D342" s="136" t="s">
        <v>487</v>
      </c>
      <c r="E342" s="31">
        <v>0.1</v>
      </c>
      <c r="F342" s="136" t="s">
        <v>27165</v>
      </c>
      <c r="G342" s="136"/>
      <c r="H342" s="136" t="s">
        <v>26376</v>
      </c>
      <c r="I342" s="136" t="s">
        <v>26608</v>
      </c>
      <c r="J342" s="136" t="s">
        <v>27166</v>
      </c>
    </row>
    <row r="343" spans="1:10" ht="63.75" x14ac:dyDescent="0.2">
      <c r="A343" s="31" t="s">
        <v>23738</v>
      </c>
      <c r="B343" s="136" t="s">
        <v>6084</v>
      </c>
      <c r="C343" s="136" t="s">
        <v>480</v>
      </c>
      <c r="D343" s="136" t="s">
        <v>487</v>
      </c>
      <c r="E343" s="31">
        <v>4.7</v>
      </c>
      <c r="F343" s="136" t="s">
        <v>27167</v>
      </c>
      <c r="G343" s="136" t="s">
        <v>27168</v>
      </c>
      <c r="H343" s="136" t="s">
        <v>26376</v>
      </c>
      <c r="I343" s="136" t="s">
        <v>26608</v>
      </c>
      <c r="J343" s="136" t="s">
        <v>27169</v>
      </c>
    </row>
    <row r="344" spans="1:10" ht="63.75" x14ac:dyDescent="0.2">
      <c r="A344" s="31" t="s">
        <v>23743</v>
      </c>
      <c r="B344" s="136" t="s">
        <v>27170</v>
      </c>
      <c r="C344" s="136" t="s">
        <v>480</v>
      </c>
      <c r="D344" s="136" t="s">
        <v>487</v>
      </c>
      <c r="E344" s="31">
        <v>0.8</v>
      </c>
      <c r="F344" s="136" t="s">
        <v>27171</v>
      </c>
      <c r="G344" s="136" t="s">
        <v>27172</v>
      </c>
      <c r="H344" s="136" t="s">
        <v>26376</v>
      </c>
      <c r="I344" s="136" t="s">
        <v>26608</v>
      </c>
      <c r="J344" s="136" t="s">
        <v>27173</v>
      </c>
    </row>
    <row r="345" spans="1:10" ht="25.5" x14ac:dyDescent="0.2">
      <c r="A345" s="31" t="s">
        <v>23748</v>
      </c>
      <c r="B345" s="136" t="s">
        <v>17098</v>
      </c>
      <c r="C345" s="136" t="s">
        <v>480</v>
      </c>
      <c r="D345" s="136" t="s">
        <v>487</v>
      </c>
      <c r="E345" s="31">
        <v>2</v>
      </c>
      <c r="F345" s="136" t="s">
        <v>27174</v>
      </c>
      <c r="G345" s="136" t="s">
        <v>27175</v>
      </c>
      <c r="H345" s="136" t="s">
        <v>27176</v>
      </c>
      <c r="I345" s="136" t="s">
        <v>26296</v>
      </c>
      <c r="J345" s="136" t="s">
        <v>27177</v>
      </c>
    </row>
    <row r="346" spans="1:10" ht="63.75" x14ac:dyDescent="0.2">
      <c r="A346" s="31" t="s">
        <v>23753</v>
      </c>
      <c r="B346" s="136" t="s">
        <v>27178</v>
      </c>
      <c r="C346" s="136" t="s">
        <v>480</v>
      </c>
      <c r="D346" s="136" t="s">
        <v>487</v>
      </c>
      <c r="E346" s="31">
        <v>2.89</v>
      </c>
      <c r="F346" s="136" t="s">
        <v>27179</v>
      </c>
      <c r="G346" s="136" t="s">
        <v>27180</v>
      </c>
      <c r="H346" s="136" t="s">
        <v>26376</v>
      </c>
      <c r="I346" s="136" t="s">
        <v>26608</v>
      </c>
      <c r="J346" s="136" t="s">
        <v>27181</v>
      </c>
    </row>
    <row r="347" spans="1:10" ht="38.25" x14ac:dyDescent="0.2">
      <c r="A347" s="31" t="s">
        <v>23757</v>
      </c>
      <c r="B347" s="136" t="s">
        <v>27182</v>
      </c>
      <c r="C347" s="136" t="s">
        <v>480</v>
      </c>
      <c r="D347" s="136" t="s">
        <v>487</v>
      </c>
      <c r="E347" s="31">
        <v>0.7</v>
      </c>
      <c r="F347" s="136" t="s">
        <v>27183</v>
      </c>
      <c r="G347" s="136" t="s">
        <v>27184</v>
      </c>
      <c r="H347" s="136" t="s">
        <v>27185</v>
      </c>
      <c r="I347" s="136" t="s">
        <v>27186</v>
      </c>
      <c r="J347" s="136" t="s">
        <v>27187</v>
      </c>
    </row>
    <row r="348" spans="1:10" ht="63.75" x14ac:dyDescent="0.2">
      <c r="A348" s="31" t="s">
        <v>23762</v>
      </c>
      <c r="B348" s="136" t="s">
        <v>27188</v>
      </c>
      <c r="C348" s="136" t="s">
        <v>480</v>
      </c>
      <c r="D348" s="136" t="s">
        <v>487</v>
      </c>
      <c r="E348" s="31">
        <v>1.2</v>
      </c>
      <c r="F348" s="136" t="s">
        <v>27189</v>
      </c>
      <c r="G348" s="136" t="s">
        <v>27190</v>
      </c>
      <c r="H348" s="136" t="s">
        <v>26438</v>
      </c>
      <c r="I348" s="136" t="s">
        <v>26383</v>
      </c>
      <c r="J348" s="136" t="s">
        <v>27191</v>
      </c>
    </row>
    <row r="349" spans="1:10" ht="63.75" x14ac:dyDescent="0.2">
      <c r="A349" s="31" t="s">
        <v>23766</v>
      </c>
      <c r="B349" s="136" t="s">
        <v>27192</v>
      </c>
      <c r="C349" s="136" t="s">
        <v>480</v>
      </c>
      <c r="D349" s="136" t="s">
        <v>487</v>
      </c>
      <c r="E349" s="31">
        <v>2</v>
      </c>
      <c r="F349" s="136" t="s">
        <v>27193</v>
      </c>
      <c r="G349" s="136"/>
      <c r="H349" s="136" t="s">
        <v>26438</v>
      </c>
      <c r="I349" s="136" t="s">
        <v>26383</v>
      </c>
      <c r="J349" s="136" t="s">
        <v>27194</v>
      </c>
    </row>
    <row r="350" spans="1:10" ht="63.75" x14ac:dyDescent="0.2">
      <c r="A350" s="31" t="s">
        <v>23771</v>
      </c>
      <c r="B350" s="136" t="s">
        <v>27195</v>
      </c>
      <c r="C350" s="136" t="s">
        <v>480</v>
      </c>
      <c r="D350" s="136" t="s">
        <v>487</v>
      </c>
      <c r="E350" s="31">
        <v>0.9</v>
      </c>
      <c r="F350" s="136" t="s">
        <v>27196</v>
      </c>
      <c r="G350" s="136" t="s">
        <v>27197</v>
      </c>
      <c r="H350" s="136" t="s">
        <v>26438</v>
      </c>
      <c r="I350" s="136" t="s">
        <v>26383</v>
      </c>
      <c r="J350" s="136" t="s">
        <v>26910</v>
      </c>
    </row>
    <row r="351" spans="1:10" ht="63.75" x14ac:dyDescent="0.2">
      <c r="A351" s="31" t="s">
        <v>23777</v>
      </c>
      <c r="B351" s="136" t="s">
        <v>2471</v>
      </c>
      <c r="C351" s="136" t="s">
        <v>480</v>
      </c>
      <c r="D351" s="136" t="s">
        <v>487</v>
      </c>
      <c r="E351" s="31">
        <v>0.5</v>
      </c>
      <c r="F351" s="136" t="s">
        <v>27198</v>
      </c>
      <c r="G351" s="136" t="s">
        <v>27199</v>
      </c>
      <c r="H351" s="136" t="s">
        <v>26438</v>
      </c>
      <c r="I351" s="136" t="s">
        <v>26383</v>
      </c>
      <c r="J351" s="136" t="s">
        <v>27200</v>
      </c>
    </row>
    <row r="352" spans="1:10" ht="63.75" x14ac:dyDescent="0.2">
      <c r="A352" s="31" t="s">
        <v>23783</v>
      </c>
      <c r="B352" s="136" t="s">
        <v>17109</v>
      </c>
      <c r="C352" s="136" t="s">
        <v>480</v>
      </c>
      <c r="D352" s="136" t="s">
        <v>487</v>
      </c>
      <c r="E352" s="31">
        <v>13</v>
      </c>
      <c r="F352" s="136" t="s">
        <v>27201</v>
      </c>
      <c r="G352" s="136" t="s">
        <v>27202</v>
      </c>
      <c r="H352" s="136" t="s">
        <v>26438</v>
      </c>
      <c r="I352" s="136" t="s">
        <v>26383</v>
      </c>
      <c r="J352" s="136" t="s">
        <v>26991</v>
      </c>
    </row>
    <row r="353" spans="1:10" ht="63.75" x14ac:dyDescent="0.2">
      <c r="A353" s="31" t="s">
        <v>23788</v>
      </c>
      <c r="B353" s="136" t="s">
        <v>17109</v>
      </c>
      <c r="C353" s="136" t="s">
        <v>480</v>
      </c>
      <c r="D353" s="136" t="s">
        <v>487</v>
      </c>
      <c r="E353" s="31">
        <v>12</v>
      </c>
      <c r="F353" s="136" t="s">
        <v>27203</v>
      </c>
      <c r="G353" s="136" t="s">
        <v>27204</v>
      </c>
      <c r="H353" s="136" t="s">
        <v>26438</v>
      </c>
      <c r="I353" s="136" t="s">
        <v>26383</v>
      </c>
      <c r="J353" s="136" t="s">
        <v>27205</v>
      </c>
    </row>
    <row r="354" spans="1:10" ht="38.25" x14ac:dyDescent="0.2">
      <c r="A354" s="31" t="s">
        <v>23793</v>
      </c>
      <c r="B354" s="136" t="s">
        <v>27206</v>
      </c>
      <c r="C354" s="136" t="s">
        <v>480</v>
      </c>
      <c r="D354" s="136" t="s">
        <v>487</v>
      </c>
      <c r="E354" s="31">
        <v>0.9</v>
      </c>
      <c r="F354" s="136" t="s">
        <v>27207</v>
      </c>
      <c r="G354" s="136" t="s">
        <v>27208</v>
      </c>
      <c r="H354" s="136" t="s">
        <v>27209</v>
      </c>
      <c r="I354" s="136" t="s">
        <v>27186</v>
      </c>
      <c r="J354" s="136" t="s">
        <v>27210</v>
      </c>
    </row>
    <row r="355" spans="1:10" ht="38.25" x14ac:dyDescent="0.2">
      <c r="A355" s="31" t="s">
        <v>23797</v>
      </c>
      <c r="B355" s="136" t="s">
        <v>27211</v>
      </c>
      <c r="C355" s="136" t="s">
        <v>480</v>
      </c>
      <c r="D355" s="136" t="s">
        <v>487</v>
      </c>
      <c r="E355" s="31">
        <v>0.2</v>
      </c>
      <c r="F355" s="136" t="s">
        <v>27212</v>
      </c>
      <c r="G355" s="136" t="s">
        <v>27213</v>
      </c>
      <c r="H355" s="136" t="s">
        <v>27214</v>
      </c>
      <c r="I355" s="136" t="s">
        <v>26281</v>
      </c>
      <c r="J355" s="136" t="s">
        <v>26732</v>
      </c>
    </row>
    <row r="356" spans="1:10" ht="51" x14ac:dyDescent="0.2">
      <c r="A356" s="31" t="s">
        <v>23802</v>
      </c>
      <c r="B356" s="136" t="s">
        <v>27215</v>
      </c>
      <c r="C356" s="136" t="s">
        <v>480</v>
      </c>
      <c r="D356" s="136" t="s">
        <v>487</v>
      </c>
      <c r="E356" s="31">
        <v>0.5</v>
      </c>
      <c r="F356" s="136" t="s">
        <v>27216</v>
      </c>
      <c r="G356" s="136" t="s">
        <v>27217</v>
      </c>
      <c r="H356" s="136" t="s">
        <v>27218</v>
      </c>
      <c r="I356" s="136" t="s">
        <v>26281</v>
      </c>
      <c r="J356" s="136" t="s">
        <v>26732</v>
      </c>
    </row>
    <row r="357" spans="1:10" ht="38.25" x14ac:dyDescent="0.2">
      <c r="A357" s="31" t="s">
        <v>23805</v>
      </c>
      <c r="B357" s="136" t="s">
        <v>26932</v>
      </c>
      <c r="C357" s="136" t="s">
        <v>480</v>
      </c>
      <c r="D357" s="136" t="s">
        <v>487</v>
      </c>
      <c r="E357" s="31">
        <v>3.1</v>
      </c>
      <c r="F357" s="136" t="s">
        <v>27219</v>
      </c>
      <c r="G357" s="136" t="s">
        <v>27220</v>
      </c>
      <c r="H357" s="136" t="s">
        <v>27221</v>
      </c>
      <c r="I357" s="136" t="s">
        <v>26281</v>
      </c>
      <c r="J357" s="136" t="s">
        <v>27222</v>
      </c>
    </row>
    <row r="358" spans="1:10" ht="38.25" x14ac:dyDescent="0.2">
      <c r="A358" s="31" t="s">
        <v>23810</v>
      </c>
      <c r="B358" s="136" t="s">
        <v>27223</v>
      </c>
      <c r="C358" s="136" t="s">
        <v>480</v>
      </c>
      <c r="D358" s="136" t="s">
        <v>487</v>
      </c>
      <c r="E358" s="31">
        <v>4.5999999999999996</v>
      </c>
      <c r="F358" s="136" t="s">
        <v>27224</v>
      </c>
      <c r="G358" s="136" t="s">
        <v>27225</v>
      </c>
      <c r="H358" s="136" t="s">
        <v>27226</v>
      </c>
      <c r="I358" s="136" t="s">
        <v>26281</v>
      </c>
      <c r="J358" s="136" t="s">
        <v>26994</v>
      </c>
    </row>
    <row r="359" spans="1:10" ht="25.5" x14ac:dyDescent="0.2">
      <c r="A359" s="31" t="s">
        <v>23816</v>
      </c>
      <c r="B359" s="136" t="s">
        <v>27227</v>
      </c>
      <c r="C359" s="136" t="s">
        <v>480</v>
      </c>
      <c r="D359" s="136" t="s">
        <v>487</v>
      </c>
      <c r="E359" s="31">
        <v>4.3</v>
      </c>
      <c r="F359" s="136" t="s">
        <v>27228</v>
      </c>
      <c r="G359" s="136" t="s">
        <v>27229</v>
      </c>
      <c r="H359" s="136" t="s">
        <v>27230</v>
      </c>
      <c r="I359" s="136" t="s">
        <v>26281</v>
      </c>
      <c r="J359" s="136" t="s">
        <v>26945</v>
      </c>
    </row>
    <row r="360" spans="1:10" ht="25.5" x14ac:dyDescent="0.2">
      <c r="A360" s="31" t="s">
        <v>23822</v>
      </c>
      <c r="B360" s="136" t="s">
        <v>27231</v>
      </c>
      <c r="C360" s="136" t="s">
        <v>480</v>
      </c>
      <c r="D360" s="136" t="s">
        <v>487</v>
      </c>
      <c r="E360" s="31">
        <v>3.5</v>
      </c>
      <c r="F360" s="136" t="s">
        <v>27232</v>
      </c>
      <c r="G360" s="136" t="s">
        <v>27233</v>
      </c>
      <c r="H360" s="136" t="s">
        <v>27230</v>
      </c>
      <c r="I360" s="136" t="s">
        <v>26281</v>
      </c>
      <c r="J360" s="136" t="s">
        <v>26945</v>
      </c>
    </row>
    <row r="361" spans="1:10" ht="25.5" x14ac:dyDescent="0.2">
      <c r="A361" s="31" t="s">
        <v>23827</v>
      </c>
      <c r="B361" s="136" t="s">
        <v>27231</v>
      </c>
      <c r="C361" s="136" t="s">
        <v>480</v>
      </c>
      <c r="D361" s="136" t="s">
        <v>487</v>
      </c>
      <c r="E361" s="31">
        <v>6.1</v>
      </c>
      <c r="F361" s="136" t="s">
        <v>27234</v>
      </c>
      <c r="G361" s="136" t="s">
        <v>27235</v>
      </c>
      <c r="H361" s="136" t="s">
        <v>27226</v>
      </c>
      <c r="I361" s="136" t="s">
        <v>26281</v>
      </c>
      <c r="J361" s="136" t="s">
        <v>27236</v>
      </c>
    </row>
    <row r="362" spans="1:10" ht="25.5" x14ac:dyDescent="0.2">
      <c r="A362" s="31" t="s">
        <v>23833</v>
      </c>
      <c r="B362" s="136" t="s">
        <v>27227</v>
      </c>
      <c r="C362" s="136" t="s">
        <v>480</v>
      </c>
      <c r="D362" s="136" t="s">
        <v>487</v>
      </c>
      <c r="E362" s="31">
        <v>8</v>
      </c>
      <c r="F362" s="136" t="s">
        <v>27237</v>
      </c>
      <c r="G362" s="136" t="s">
        <v>27238</v>
      </c>
      <c r="H362" s="136" t="s">
        <v>27239</v>
      </c>
      <c r="I362" s="136" t="s">
        <v>26281</v>
      </c>
      <c r="J362" s="136" t="s">
        <v>27240</v>
      </c>
    </row>
    <row r="363" spans="1:10" ht="25.5" x14ac:dyDescent="0.2">
      <c r="A363" s="31" t="s">
        <v>23838</v>
      </c>
      <c r="B363" s="136" t="s">
        <v>27241</v>
      </c>
      <c r="C363" s="136" t="s">
        <v>480</v>
      </c>
      <c r="D363" s="136" t="s">
        <v>487</v>
      </c>
      <c r="E363" s="31">
        <v>1</v>
      </c>
      <c r="F363" s="136" t="s">
        <v>27242</v>
      </c>
      <c r="G363" s="136" t="s">
        <v>27243</v>
      </c>
      <c r="H363" s="136" t="s">
        <v>27244</v>
      </c>
      <c r="I363" s="136" t="s">
        <v>26281</v>
      </c>
      <c r="J363" s="136" t="s">
        <v>27245</v>
      </c>
    </row>
    <row r="364" spans="1:10" ht="51" x14ac:dyDescent="0.2">
      <c r="A364" s="31" t="s">
        <v>23844</v>
      </c>
      <c r="B364" s="136" t="s">
        <v>27246</v>
      </c>
      <c r="C364" s="136" t="s">
        <v>480</v>
      </c>
      <c r="D364" s="136" t="s">
        <v>487</v>
      </c>
      <c r="E364" s="31">
        <v>0.02</v>
      </c>
      <c r="F364" s="136" t="s">
        <v>27247</v>
      </c>
      <c r="G364" s="136" t="s">
        <v>27247</v>
      </c>
      <c r="H364" s="136" t="s">
        <v>27248</v>
      </c>
      <c r="I364" s="136" t="s">
        <v>27248</v>
      </c>
      <c r="J364" s="136" t="s">
        <v>27249</v>
      </c>
    </row>
    <row r="365" spans="1:10" ht="63.75" x14ac:dyDescent="0.2">
      <c r="A365" s="31" t="s">
        <v>23849</v>
      </c>
      <c r="B365" s="136" t="s">
        <v>27215</v>
      </c>
      <c r="C365" s="136" t="s">
        <v>480</v>
      </c>
      <c r="D365" s="136" t="s">
        <v>487</v>
      </c>
      <c r="E365" s="31">
        <v>0.5</v>
      </c>
      <c r="F365" s="136" t="s">
        <v>27250</v>
      </c>
      <c r="G365" s="136" t="s">
        <v>27250</v>
      </c>
      <c r="H365" s="136" t="s">
        <v>27251</v>
      </c>
      <c r="I365" s="136" t="s">
        <v>27251</v>
      </c>
      <c r="J365" s="136" t="s">
        <v>27252</v>
      </c>
    </row>
    <row r="366" spans="1:10" ht="51" x14ac:dyDescent="0.2">
      <c r="A366" s="31" t="s">
        <v>23855</v>
      </c>
      <c r="B366" s="136" t="s">
        <v>27253</v>
      </c>
      <c r="C366" s="136" t="s">
        <v>480</v>
      </c>
      <c r="D366" s="136" t="s">
        <v>487</v>
      </c>
      <c r="E366" s="31">
        <v>0.01</v>
      </c>
      <c r="F366" s="136" t="s">
        <v>27254</v>
      </c>
      <c r="G366" s="136" t="s">
        <v>27254</v>
      </c>
      <c r="H366" s="136" t="s">
        <v>27248</v>
      </c>
      <c r="I366" s="136" t="s">
        <v>27255</v>
      </c>
      <c r="J366" s="136" t="s">
        <v>27256</v>
      </c>
    </row>
    <row r="367" spans="1:10" ht="51" x14ac:dyDescent="0.2">
      <c r="A367" s="31" t="s">
        <v>23860</v>
      </c>
      <c r="B367" s="136" t="s">
        <v>27253</v>
      </c>
      <c r="C367" s="136" t="s">
        <v>480</v>
      </c>
      <c r="D367" s="136" t="s">
        <v>487</v>
      </c>
      <c r="E367" s="31">
        <v>0.01</v>
      </c>
      <c r="F367" s="136" t="s">
        <v>27257</v>
      </c>
      <c r="G367" s="136" t="s">
        <v>27257</v>
      </c>
      <c r="H367" s="136" t="s">
        <v>27248</v>
      </c>
      <c r="I367" s="136" t="s">
        <v>27255</v>
      </c>
      <c r="J367" s="136" t="s">
        <v>27256</v>
      </c>
    </row>
    <row r="368" spans="1:10" ht="51" x14ac:dyDescent="0.2">
      <c r="A368" s="31" t="s">
        <v>23867</v>
      </c>
      <c r="B368" s="136" t="s">
        <v>27253</v>
      </c>
      <c r="C368" s="136" t="s">
        <v>480</v>
      </c>
      <c r="D368" s="136" t="s">
        <v>487</v>
      </c>
      <c r="E368" s="31">
        <v>0.01</v>
      </c>
      <c r="F368" s="136" t="s">
        <v>27258</v>
      </c>
      <c r="G368" s="136" t="s">
        <v>27258</v>
      </c>
      <c r="H368" s="136" t="s">
        <v>27248</v>
      </c>
      <c r="I368" s="136" t="s">
        <v>27255</v>
      </c>
      <c r="J368" s="136" t="s">
        <v>27256</v>
      </c>
    </row>
    <row r="369" spans="1:10" ht="51" x14ac:dyDescent="0.2">
      <c r="A369" s="31" t="s">
        <v>23871</v>
      </c>
      <c r="B369" s="136" t="s">
        <v>2463</v>
      </c>
      <c r="C369" s="136" t="s">
        <v>480</v>
      </c>
      <c r="D369" s="136" t="s">
        <v>487</v>
      </c>
      <c r="E369" s="31">
        <v>0.02</v>
      </c>
      <c r="F369" s="136" t="s">
        <v>27259</v>
      </c>
      <c r="G369" s="136" t="s">
        <v>27259</v>
      </c>
      <c r="H369" s="136" t="s">
        <v>27248</v>
      </c>
      <c r="I369" s="136" t="s">
        <v>27255</v>
      </c>
      <c r="J369" s="136" t="s">
        <v>27252</v>
      </c>
    </row>
    <row r="370" spans="1:10" ht="38.25" x14ac:dyDescent="0.2">
      <c r="A370" s="31" t="s">
        <v>23876</v>
      </c>
      <c r="B370" s="136" t="s">
        <v>27011</v>
      </c>
      <c r="C370" s="136" t="s">
        <v>480</v>
      </c>
      <c r="D370" s="136" t="s">
        <v>487</v>
      </c>
      <c r="E370" s="31">
        <v>0.01</v>
      </c>
      <c r="F370" s="136" t="s">
        <v>27260</v>
      </c>
      <c r="G370" s="136" t="s">
        <v>27260</v>
      </c>
      <c r="H370" s="136" t="s">
        <v>27261</v>
      </c>
      <c r="I370" s="136" t="s">
        <v>27261</v>
      </c>
      <c r="J370" s="136" t="s">
        <v>27262</v>
      </c>
    </row>
    <row r="371" spans="1:10" ht="38.25" x14ac:dyDescent="0.2">
      <c r="A371" s="31" t="s">
        <v>23881</v>
      </c>
      <c r="B371" s="136" t="s">
        <v>27263</v>
      </c>
      <c r="C371" s="136" t="s">
        <v>480</v>
      </c>
      <c r="D371" s="136" t="s">
        <v>487</v>
      </c>
      <c r="E371" s="31">
        <v>0.1</v>
      </c>
      <c r="F371" s="136" t="s">
        <v>27264</v>
      </c>
      <c r="G371" s="136" t="s">
        <v>27265</v>
      </c>
      <c r="H371" s="136" t="s">
        <v>27266</v>
      </c>
      <c r="I371" s="136" t="s">
        <v>26323</v>
      </c>
      <c r="J371" s="136" t="s">
        <v>27267</v>
      </c>
    </row>
    <row r="372" spans="1:10" ht="38.25" x14ac:dyDescent="0.2">
      <c r="A372" s="31" t="s">
        <v>23886</v>
      </c>
      <c r="B372" s="136" t="s">
        <v>15455</v>
      </c>
      <c r="C372" s="136" t="s">
        <v>480</v>
      </c>
      <c r="D372" s="136" t="s">
        <v>487</v>
      </c>
      <c r="E372" s="31">
        <v>0.1</v>
      </c>
      <c r="F372" s="136" t="s">
        <v>27268</v>
      </c>
      <c r="G372" s="136" t="s">
        <v>27269</v>
      </c>
      <c r="H372" s="136" t="s">
        <v>27270</v>
      </c>
      <c r="I372" s="136" t="s">
        <v>26323</v>
      </c>
      <c r="J372" s="136" t="s">
        <v>27000</v>
      </c>
    </row>
    <row r="373" spans="1:10" ht="38.25" x14ac:dyDescent="0.2">
      <c r="A373" s="31" t="s">
        <v>23890</v>
      </c>
      <c r="B373" s="136" t="s">
        <v>27271</v>
      </c>
      <c r="C373" s="136" t="s">
        <v>480</v>
      </c>
      <c r="D373" s="136" t="s">
        <v>487</v>
      </c>
      <c r="E373" s="31">
        <v>19.3</v>
      </c>
      <c r="F373" s="136" t="s">
        <v>27272</v>
      </c>
      <c r="G373" s="136" t="s">
        <v>27273</v>
      </c>
      <c r="H373" s="136" t="s">
        <v>26306</v>
      </c>
      <c r="I373" s="136" t="s">
        <v>26306</v>
      </c>
      <c r="J373" s="136" t="s">
        <v>27274</v>
      </c>
    </row>
    <row r="374" spans="1:10" ht="51" x14ac:dyDescent="0.2">
      <c r="A374" s="31" t="s">
        <v>23895</v>
      </c>
      <c r="B374" s="136" t="s">
        <v>27275</v>
      </c>
      <c r="C374" s="136" t="s">
        <v>480</v>
      </c>
      <c r="D374" s="136" t="s">
        <v>487</v>
      </c>
      <c r="E374" s="31">
        <v>4.8</v>
      </c>
      <c r="F374" s="136" t="s">
        <v>27276</v>
      </c>
      <c r="G374" s="136" t="s">
        <v>27277</v>
      </c>
      <c r="H374" s="136" t="s">
        <v>27278</v>
      </c>
      <c r="I374" s="136" t="s">
        <v>26323</v>
      </c>
      <c r="J374" s="136" t="s">
        <v>27279</v>
      </c>
    </row>
    <row r="375" spans="1:10" ht="63.75" x14ac:dyDescent="0.2">
      <c r="A375" s="31" t="s">
        <v>23899</v>
      </c>
      <c r="B375" s="136" t="s">
        <v>27280</v>
      </c>
      <c r="C375" s="136" t="s">
        <v>480</v>
      </c>
      <c r="D375" s="136" t="s">
        <v>487</v>
      </c>
      <c r="E375" s="31">
        <v>0.5</v>
      </c>
      <c r="F375" s="136" t="s">
        <v>27281</v>
      </c>
      <c r="G375" s="136"/>
      <c r="H375" s="136" t="s">
        <v>26438</v>
      </c>
      <c r="I375" s="136" t="s">
        <v>26383</v>
      </c>
      <c r="J375" s="136" t="s">
        <v>27282</v>
      </c>
    </row>
    <row r="376" spans="1:10" ht="63.75" x14ac:dyDescent="0.2">
      <c r="A376" s="31" t="s">
        <v>23905</v>
      </c>
      <c r="B376" s="136" t="s">
        <v>27148</v>
      </c>
      <c r="C376" s="136" t="s">
        <v>480</v>
      </c>
      <c r="D376" s="136" t="s">
        <v>487</v>
      </c>
      <c r="E376" s="31">
        <v>2.7</v>
      </c>
      <c r="F376" s="136" t="s">
        <v>27283</v>
      </c>
      <c r="G376" s="136" t="s">
        <v>27284</v>
      </c>
      <c r="H376" s="136" t="s">
        <v>27285</v>
      </c>
      <c r="I376" s="136" t="s">
        <v>26383</v>
      </c>
      <c r="J376" s="136" t="s">
        <v>27286</v>
      </c>
    </row>
    <row r="377" spans="1:10" ht="63.75" x14ac:dyDescent="0.2">
      <c r="A377" s="31" t="s">
        <v>23910</v>
      </c>
      <c r="B377" s="136" t="s">
        <v>27148</v>
      </c>
      <c r="C377" s="136" t="s">
        <v>480</v>
      </c>
      <c r="D377" s="136" t="s">
        <v>487</v>
      </c>
      <c r="E377" s="31">
        <v>0.8</v>
      </c>
      <c r="F377" s="136" t="s">
        <v>27287</v>
      </c>
      <c r="G377" s="136" t="s">
        <v>27288</v>
      </c>
      <c r="H377" s="136" t="s">
        <v>27285</v>
      </c>
      <c r="I377" s="136" t="s">
        <v>26383</v>
      </c>
      <c r="J377" s="136" t="s">
        <v>27286</v>
      </c>
    </row>
    <row r="378" spans="1:10" ht="63.75" x14ac:dyDescent="0.2">
      <c r="A378" s="31" t="s">
        <v>23916</v>
      </c>
      <c r="B378" s="136" t="s">
        <v>27148</v>
      </c>
      <c r="C378" s="136" t="s">
        <v>480</v>
      </c>
      <c r="D378" s="136" t="s">
        <v>487</v>
      </c>
      <c r="E378" s="31">
        <v>0.5</v>
      </c>
      <c r="F378" s="136" t="s">
        <v>27289</v>
      </c>
      <c r="G378" s="136" t="s">
        <v>27290</v>
      </c>
      <c r="H378" s="136" t="s">
        <v>27285</v>
      </c>
      <c r="I378" s="136" t="s">
        <v>26383</v>
      </c>
      <c r="J378" s="136" t="s">
        <v>27286</v>
      </c>
    </row>
    <row r="379" spans="1:10" ht="63.75" x14ac:dyDescent="0.2">
      <c r="A379" s="31" t="s">
        <v>23920</v>
      </c>
      <c r="B379" s="136" t="s">
        <v>17109</v>
      </c>
      <c r="C379" s="136" t="s">
        <v>480</v>
      </c>
      <c r="D379" s="136" t="s">
        <v>487</v>
      </c>
      <c r="E379" s="31">
        <v>9.1</v>
      </c>
      <c r="F379" s="136" t="s">
        <v>27291</v>
      </c>
      <c r="G379" s="136" t="s">
        <v>27292</v>
      </c>
      <c r="H379" s="136" t="s">
        <v>27293</v>
      </c>
      <c r="I379" s="136" t="s">
        <v>26646</v>
      </c>
      <c r="J379" s="136" t="s">
        <v>27294</v>
      </c>
    </row>
    <row r="380" spans="1:10" ht="38.25" x14ac:dyDescent="0.2">
      <c r="A380" s="31" t="s">
        <v>23925</v>
      </c>
      <c r="B380" s="136" t="s">
        <v>27148</v>
      </c>
      <c r="C380" s="136" t="s">
        <v>480</v>
      </c>
      <c r="D380" s="136" t="s">
        <v>487</v>
      </c>
      <c r="E380" s="31">
        <v>0.6</v>
      </c>
      <c r="F380" s="136" t="s">
        <v>27295</v>
      </c>
      <c r="G380" s="136" t="s">
        <v>27295</v>
      </c>
      <c r="H380" s="136" t="s">
        <v>27296</v>
      </c>
      <c r="I380" s="136" t="s">
        <v>27296</v>
      </c>
      <c r="J380" s="136" t="s">
        <v>27286</v>
      </c>
    </row>
    <row r="381" spans="1:10" ht="25.5" x14ac:dyDescent="0.2">
      <c r="A381" s="31" t="s">
        <v>23930</v>
      </c>
      <c r="B381" s="136" t="s">
        <v>27297</v>
      </c>
      <c r="C381" s="136" t="s">
        <v>480</v>
      </c>
      <c r="D381" s="136" t="s">
        <v>487</v>
      </c>
      <c r="E381" s="31">
        <v>0.2</v>
      </c>
      <c r="F381" s="136" t="s">
        <v>27298</v>
      </c>
      <c r="G381" s="136" t="s">
        <v>27299</v>
      </c>
      <c r="H381" s="136" t="s">
        <v>2043</v>
      </c>
      <c r="I381" s="136" t="s">
        <v>27300</v>
      </c>
      <c r="J381" s="136" t="s">
        <v>27301</v>
      </c>
    </row>
    <row r="382" spans="1:10" ht="38.25" x14ac:dyDescent="0.2">
      <c r="A382" s="31" t="s">
        <v>23936</v>
      </c>
      <c r="B382" s="136" t="s">
        <v>27302</v>
      </c>
      <c r="C382" s="136" t="s">
        <v>480</v>
      </c>
      <c r="D382" s="136" t="s">
        <v>487</v>
      </c>
      <c r="E382" s="31">
        <v>1</v>
      </c>
      <c r="F382" s="136" t="s">
        <v>27303</v>
      </c>
      <c r="G382" s="136" t="s">
        <v>27303</v>
      </c>
      <c r="H382" s="136" t="s">
        <v>26645</v>
      </c>
      <c r="I382" s="136" t="s">
        <v>26645</v>
      </c>
      <c r="J382" s="136" t="s">
        <v>27304</v>
      </c>
    </row>
    <row r="383" spans="1:10" ht="38.25" x14ac:dyDescent="0.2">
      <c r="A383" s="31" t="s">
        <v>23940</v>
      </c>
      <c r="B383" s="136" t="s">
        <v>27139</v>
      </c>
      <c r="C383" s="136" t="s">
        <v>480</v>
      </c>
      <c r="D383" s="136" t="s">
        <v>487</v>
      </c>
      <c r="E383" s="31">
        <v>20.399999999999999</v>
      </c>
      <c r="F383" s="136" t="s">
        <v>27305</v>
      </c>
      <c r="G383" s="136" t="s">
        <v>27306</v>
      </c>
      <c r="H383" s="136" t="s">
        <v>27143</v>
      </c>
      <c r="I383" s="136" t="s">
        <v>27300</v>
      </c>
      <c r="J383" s="136" t="s">
        <v>27307</v>
      </c>
    </row>
    <row r="384" spans="1:10" ht="51" x14ac:dyDescent="0.2">
      <c r="A384" s="31" t="s">
        <v>23946</v>
      </c>
      <c r="B384" s="136" t="s">
        <v>27308</v>
      </c>
      <c r="C384" s="136" t="s">
        <v>480</v>
      </c>
      <c r="D384" s="136" t="s">
        <v>487</v>
      </c>
      <c r="E384" s="31">
        <v>8.1999999999999993</v>
      </c>
      <c r="F384" s="136" t="s">
        <v>27309</v>
      </c>
      <c r="G384" s="136" t="s">
        <v>27310</v>
      </c>
      <c r="H384" s="136" t="s">
        <v>27311</v>
      </c>
      <c r="I384" s="136" t="s">
        <v>27312</v>
      </c>
      <c r="J384" s="136" t="s">
        <v>27313</v>
      </c>
    </row>
    <row r="385" spans="1:10" ht="38.25" x14ac:dyDescent="0.2">
      <c r="A385" s="31" t="s">
        <v>23952</v>
      </c>
      <c r="B385" s="136" t="s">
        <v>6196</v>
      </c>
      <c r="C385" s="136" t="s">
        <v>480</v>
      </c>
      <c r="D385" s="136" t="s">
        <v>487</v>
      </c>
      <c r="E385" s="31">
        <v>3.7</v>
      </c>
      <c r="F385" s="136" t="s">
        <v>27314</v>
      </c>
      <c r="G385" s="136" t="s">
        <v>27314</v>
      </c>
      <c r="H385" s="136" t="s">
        <v>26493</v>
      </c>
      <c r="I385" s="136" t="s">
        <v>26493</v>
      </c>
      <c r="J385" s="136" t="s">
        <v>27313</v>
      </c>
    </row>
    <row r="386" spans="1:10" ht="38.25" x14ac:dyDescent="0.2">
      <c r="A386" s="31" t="s">
        <v>23957</v>
      </c>
      <c r="B386" s="136" t="s">
        <v>27315</v>
      </c>
      <c r="C386" s="136" t="s">
        <v>480</v>
      </c>
      <c r="D386" s="136" t="s">
        <v>487</v>
      </c>
      <c r="E386" s="31">
        <v>0.9</v>
      </c>
      <c r="F386" s="136" t="s">
        <v>27316</v>
      </c>
      <c r="G386" s="136" t="s">
        <v>27317</v>
      </c>
      <c r="H386" s="136" t="s">
        <v>27318</v>
      </c>
      <c r="I386" s="136" t="s">
        <v>26685</v>
      </c>
      <c r="J386" s="136" t="s">
        <v>27319</v>
      </c>
    </row>
    <row r="387" spans="1:10" ht="38.25" x14ac:dyDescent="0.2">
      <c r="A387" s="31" t="s">
        <v>23960</v>
      </c>
      <c r="B387" s="136" t="s">
        <v>27139</v>
      </c>
      <c r="C387" s="136" t="s">
        <v>480</v>
      </c>
      <c r="D387" s="136" t="s">
        <v>487</v>
      </c>
      <c r="E387" s="31">
        <v>2.8</v>
      </c>
      <c r="F387" s="136" t="s">
        <v>27320</v>
      </c>
      <c r="G387" s="136" t="s">
        <v>27321</v>
      </c>
      <c r="H387" s="136" t="s">
        <v>514</v>
      </c>
      <c r="I387" s="136" t="s">
        <v>26685</v>
      </c>
      <c r="J387" s="136" t="s">
        <v>27313</v>
      </c>
    </row>
    <row r="388" spans="1:10" ht="38.25" x14ac:dyDescent="0.2">
      <c r="A388" s="31" t="s">
        <v>23964</v>
      </c>
      <c r="B388" s="136" t="s">
        <v>27055</v>
      </c>
      <c r="C388" s="136" t="s">
        <v>480</v>
      </c>
      <c r="D388" s="136" t="s">
        <v>487</v>
      </c>
      <c r="E388" s="31">
        <v>0.5</v>
      </c>
      <c r="F388" s="136" t="s">
        <v>27322</v>
      </c>
      <c r="G388" s="136" t="s">
        <v>27323</v>
      </c>
      <c r="H388" s="136" t="s">
        <v>27324</v>
      </c>
      <c r="I388" s="136" t="s">
        <v>27325</v>
      </c>
      <c r="J388" s="136" t="s">
        <v>27010</v>
      </c>
    </row>
    <row r="389" spans="1:10" ht="38.25" x14ac:dyDescent="0.2">
      <c r="A389" s="31" t="s">
        <v>23968</v>
      </c>
      <c r="B389" s="136" t="s">
        <v>15455</v>
      </c>
      <c r="C389" s="136" t="s">
        <v>480</v>
      </c>
      <c r="D389" s="136" t="s">
        <v>487</v>
      </c>
      <c r="E389" s="31">
        <v>0.1</v>
      </c>
      <c r="F389" s="136" t="s">
        <v>27326</v>
      </c>
      <c r="G389" s="136" t="s">
        <v>27327</v>
      </c>
      <c r="H389" s="136" t="s">
        <v>27328</v>
      </c>
      <c r="I389" s="136" t="s">
        <v>27328</v>
      </c>
      <c r="J389" s="136" t="s">
        <v>27329</v>
      </c>
    </row>
    <row r="390" spans="1:10" ht="38.25" x14ac:dyDescent="0.2">
      <c r="A390" s="31" t="s">
        <v>23972</v>
      </c>
      <c r="B390" s="136" t="s">
        <v>15455</v>
      </c>
      <c r="C390" s="136" t="s">
        <v>480</v>
      </c>
      <c r="D390" s="136" t="s">
        <v>487</v>
      </c>
      <c r="E390" s="31">
        <v>0.1</v>
      </c>
      <c r="F390" s="136" t="s">
        <v>27330</v>
      </c>
      <c r="G390" s="136" t="s">
        <v>27330</v>
      </c>
      <c r="H390" s="136" t="s">
        <v>27328</v>
      </c>
      <c r="I390" s="136" t="s">
        <v>27328</v>
      </c>
      <c r="J390" s="136" t="s">
        <v>27329</v>
      </c>
    </row>
    <row r="391" spans="1:10" ht="51" x14ac:dyDescent="0.2">
      <c r="A391" s="31" t="s">
        <v>23978</v>
      </c>
      <c r="B391" s="136" t="s">
        <v>27331</v>
      </c>
      <c r="C391" s="136" t="s">
        <v>480</v>
      </c>
      <c r="D391" s="136" t="s">
        <v>487</v>
      </c>
      <c r="E391" s="31">
        <v>0.01</v>
      </c>
      <c r="F391" s="136" t="s">
        <v>27332</v>
      </c>
      <c r="G391" s="136" t="s">
        <v>27333</v>
      </c>
      <c r="H391" s="136" t="s">
        <v>27334</v>
      </c>
      <c r="I391" s="136" t="s">
        <v>27335</v>
      </c>
      <c r="J391" s="136" t="s">
        <v>27336</v>
      </c>
    </row>
    <row r="392" spans="1:10" ht="51" x14ac:dyDescent="0.2">
      <c r="A392" s="31" t="s">
        <v>23984</v>
      </c>
      <c r="B392" s="136" t="s">
        <v>17109</v>
      </c>
      <c r="C392" s="136" t="s">
        <v>480</v>
      </c>
      <c r="D392" s="136" t="s">
        <v>487</v>
      </c>
      <c r="E392" s="31">
        <v>0.4</v>
      </c>
      <c r="F392" s="136" t="s">
        <v>27337</v>
      </c>
      <c r="G392" s="136" t="s">
        <v>27338</v>
      </c>
      <c r="H392" s="136" t="s">
        <v>27334</v>
      </c>
      <c r="I392" s="136" t="s">
        <v>27335</v>
      </c>
      <c r="J392" s="136" t="s">
        <v>27336</v>
      </c>
    </row>
    <row r="393" spans="1:10" ht="25.5" x14ac:dyDescent="0.2">
      <c r="A393" s="31" t="s">
        <v>23990</v>
      </c>
      <c r="B393" s="136" t="s">
        <v>2539</v>
      </c>
      <c r="C393" s="136" t="s">
        <v>480</v>
      </c>
      <c r="D393" s="136" t="s">
        <v>487</v>
      </c>
      <c r="E393" s="31">
        <v>0.02</v>
      </c>
      <c r="F393" s="136" t="s">
        <v>27339</v>
      </c>
      <c r="G393" s="136"/>
      <c r="H393" s="136" t="s">
        <v>27340</v>
      </c>
      <c r="I393" s="136"/>
      <c r="J393" s="136" t="s">
        <v>27341</v>
      </c>
    </row>
    <row r="394" spans="1:10" ht="51" x14ac:dyDescent="0.2">
      <c r="A394" s="31" t="s">
        <v>23996</v>
      </c>
      <c r="B394" s="136" t="s">
        <v>27331</v>
      </c>
      <c r="C394" s="136" t="s">
        <v>480</v>
      </c>
      <c r="D394" s="136" t="s">
        <v>487</v>
      </c>
      <c r="E394" s="31">
        <v>0.02</v>
      </c>
      <c r="F394" s="136" t="s">
        <v>27342</v>
      </c>
      <c r="G394" s="136" t="s">
        <v>27343</v>
      </c>
      <c r="H394" s="136" t="s">
        <v>26252</v>
      </c>
      <c r="I394" s="136" t="s">
        <v>26252</v>
      </c>
      <c r="J394" s="136" t="s">
        <v>27341</v>
      </c>
    </row>
    <row r="395" spans="1:10" ht="38.25" x14ac:dyDescent="0.2">
      <c r="A395" s="31" t="s">
        <v>24002</v>
      </c>
      <c r="B395" s="136" t="s">
        <v>15455</v>
      </c>
      <c r="C395" s="136" t="s">
        <v>480</v>
      </c>
      <c r="D395" s="136" t="s">
        <v>487</v>
      </c>
      <c r="E395" s="31">
        <v>0.1</v>
      </c>
      <c r="F395" s="136" t="s">
        <v>27344</v>
      </c>
      <c r="G395" s="136" t="s">
        <v>27345</v>
      </c>
      <c r="H395" s="136" t="s">
        <v>26252</v>
      </c>
      <c r="I395" s="136" t="s">
        <v>26252</v>
      </c>
      <c r="J395" s="136" t="s">
        <v>27341</v>
      </c>
    </row>
    <row r="396" spans="1:10" ht="51" x14ac:dyDescent="0.2">
      <c r="A396" s="31" t="s">
        <v>24007</v>
      </c>
      <c r="B396" s="136" t="s">
        <v>27069</v>
      </c>
      <c r="C396" s="136" t="s">
        <v>480</v>
      </c>
      <c r="D396" s="136" t="s">
        <v>487</v>
      </c>
      <c r="E396" s="31">
        <v>0.02</v>
      </c>
      <c r="F396" s="136" t="s">
        <v>27346</v>
      </c>
      <c r="G396" s="136" t="s">
        <v>27347</v>
      </c>
      <c r="H396" s="136" t="s">
        <v>27348</v>
      </c>
      <c r="I396" s="136" t="s">
        <v>26524</v>
      </c>
      <c r="J396" s="136" t="s">
        <v>27341</v>
      </c>
    </row>
    <row r="397" spans="1:10" ht="51" x14ac:dyDescent="0.2">
      <c r="A397" s="31" t="s">
        <v>24013</v>
      </c>
      <c r="B397" s="136" t="s">
        <v>27069</v>
      </c>
      <c r="C397" s="136" t="s">
        <v>480</v>
      </c>
      <c r="D397" s="136" t="s">
        <v>487</v>
      </c>
      <c r="E397" s="31">
        <v>0.2</v>
      </c>
      <c r="F397" s="136" t="s">
        <v>27349</v>
      </c>
      <c r="G397" s="136" t="s">
        <v>27347</v>
      </c>
      <c r="H397" s="136" t="s">
        <v>27348</v>
      </c>
      <c r="I397" s="136" t="s">
        <v>26524</v>
      </c>
      <c r="J397" s="136" t="s">
        <v>27341</v>
      </c>
    </row>
    <row r="398" spans="1:10" ht="51" x14ac:dyDescent="0.2">
      <c r="A398" s="31" t="s">
        <v>24018</v>
      </c>
      <c r="B398" s="136" t="s">
        <v>15455</v>
      </c>
      <c r="C398" s="136" t="s">
        <v>480</v>
      </c>
      <c r="D398" s="136" t="s">
        <v>487</v>
      </c>
      <c r="E398" s="31">
        <v>0.01</v>
      </c>
      <c r="F398" s="136" t="s">
        <v>27349</v>
      </c>
      <c r="G398" s="136" t="s">
        <v>27347</v>
      </c>
      <c r="H398" s="136" t="s">
        <v>27348</v>
      </c>
      <c r="I398" s="136" t="s">
        <v>26524</v>
      </c>
      <c r="J398" s="136" t="s">
        <v>27341</v>
      </c>
    </row>
    <row r="399" spans="1:10" ht="51" x14ac:dyDescent="0.2">
      <c r="A399" s="31" t="s">
        <v>24022</v>
      </c>
      <c r="B399" s="136" t="s">
        <v>862</v>
      </c>
      <c r="C399" s="136" t="s">
        <v>480</v>
      </c>
      <c r="D399" s="136" t="s">
        <v>487</v>
      </c>
      <c r="E399" s="31">
        <v>0.02</v>
      </c>
      <c r="F399" s="136" t="s">
        <v>27349</v>
      </c>
      <c r="G399" s="136" t="s">
        <v>27350</v>
      </c>
      <c r="H399" s="136" t="s">
        <v>27348</v>
      </c>
      <c r="I399" s="136" t="s">
        <v>26524</v>
      </c>
      <c r="J399" s="136" t="s">
        <v>27341</v>
      </c>
    </row>
    <row r="400" spans="1:10" ht="38.25" x14ac:dyDescent="0.2">
      <c r="A400" s="31" t="s">
        <v>24027</v>
      </c>
      <c r="B400" s="136" t="s">
        <v>27351</v>
      </c>
      <c r="C400" s="136" t="s">
        <v>480</v>
      </c>
      <c r="D400" s="136" t="s">
        <v>487</v>
      </c>
      <c r="E400" s="31">
        <v>0.2</v>
      </c>
      <c r="F400" s="136" t="s">
        <v>27352</v>
      </c>
      <c r="G400" s="136" t="s">
        <v>27353</v>
      </c>
      <c r="H400" s="136" t="s">
        <v>27340</v>
      </c>
      <c r="I400" s="136" t="s">
        <v>27340</v>
      </c>
      <c r="J400" s="136" t="s">
        <v>27120</v>
      </c>
    </row>
    <row r="401" spans="1:10" ht="38.25" x14ac:dyDescent="0.2">
      <c r="A401" s="31" t="s">
        <v>24031</v>
      </c>
      <c r="B401" s="136" t="s">
        <v>27354</v>
      </c>
      <c r="C401" s="136" t="s">
        <v>480</v>
      </c>
      <c r="D401" s="136" t="s">
        <v>487</v>
      </c>
      <c r="E401" s="31">
        <v>8.1</v>
      </c>
      <c r="F401" s="136" t="s">
        <v>27355</v>
      </c>
      <c r="G401" s="136" t="s">
        <v>27356</v>
      </c>
      <c r="H401" s="136" t="s">
        <v>27357</v>
      </c>
      <c r="I401" s="136" t="s">
        <v>27358</v>
      </c>
      <c r="J401" s="136" t="s">
        <v>27359</v>
      </c>
    </row>
    <row r="402" spans="1:10" ht="76.5" x14ac:dyDescent="0.2">
      <c r="A402" s="31" t="s">
        <v>24035</v>
      </c>
      <c r="B402" s="136" t="s">
        <v>27360</v>
      </c>
      <c r="C402" s="136" t="s">
        <v>480</v>
      </c>
      <c r="D402" s="136" t="s">
        <v>487</v>
      </c>
      <c r="E402" s="31">
        <v>0.1</v>
      </c>
      <c r="F402" s="136" t="s">
        <v>27361</v>
      </c>
      <c r="G402" s="136" t="s">
        <v>27361</v>
      </c>
      <c r="H402" s="136" t="s">
        <v>27362</v>
      </c>
      <c r="I402" s="136" t="s">
        <v>27009</v>
      </c>
      <c r="J402" s="136" t="s">
        <v>27363</v>
      </c>
    </row>
    <row r="403" spans="1:10" ht="25.5" x14ac:dyDescent="0.2">
      <c r="A403" s="31" t="s">
        <v>24040</v>
      </c>
      <c r="B403" s="136" t="s">
        <v>27360</v>
      </c>
      <c r="C403" s="136" t="s">
        <v>480</v>
      </c>
      <c r="D403" s="136" t="s">
        <v>487</v>
      </c>
      <c r="E403" s="31">
        <v>0.01</v>
      </c>
      <c r="F403" s="136" t="s">
        <v>27364</v>
      </c>
      <c r="G403" s="136" t="s">
        <v>27364</v>
      </c>
      <c r="H403" s="136" t="s">
        <v>27362</v>
      </c>
      <c r="I403" s="136" t="s">
        <v>27009</v>
      </c>
      <c r="J403" s="136" t="s">
        <v>27365</v>
      </c>
    </row>
    <row r="404" spans="1:10" ht="51" x14ac:dyDescent="0.2">
      <c r="A404" s="31" t="s">
        <v>24045</v>
      </c>
      <c r="B404" s="136" t="s">
        <v>2539</v>
      </c>
      <c r="C404" s="136" t="s">
        <v>480</v>
      </c>
      <c r="D404" s="136" t="s">
        <v>487</v>
      </c>
      <c r="E404" s="31">
        <v>0.01</v>
      </c>
      <c r="F404" s="136" t="s">
        <v>27366</v>
      </c>
      <c r="G404" s="136" t="s">
        <v>27366</v>
      </c>
      <c r="H404" s="136" t="s">
        <v>27362</v>
      </c>
      <c r="I404" s="136" t="s">
        <v>27009</v>
      </c>
      <c r="J404" s="136" t="s">
        <v>27365</v>
      </c>
    </row>
    <row r="405" spans="1:10" ht="38.25" x14ac:dyDescent="0.2">
      <c r="A405" s="31" t="s">
        <v>24051</v>
      </c>
      <c r="B405" s="136" t="s">
        <v>2463</v>
      </c>
      <c r="C405" s="136" t="s">
        <v>480</v>
      </c>
      <c r="D405" s="136" t="s">
        <v>487</v>
      </c>
      <c r="E405" s="31">
        <v>0.01</v>
      </c>
      <c r="F405" s="136" t="s">
        <v>27367</v>
      </c>
      <c r="G405" s="136" t="s">
        <v>27367</v>
      </c>
      <c r="H405" s="136" t="s">
        <v>27362</v>
      </c>
      <c r="I405" s="136" t="s">
        <v>27009</v>
      </c>
      <c r="J405" s="136" t="s">
        <v>27365</v>
      </c>
    </row>
    <row r="406" spans="1:10" ht="38.25" x14ac:dyDescent="0.2">
      <c r="A406" s="31" t="s">
        <v>24055</v>
      </c>
      <c r="B406" s="136" t="s">
        <v>27081</v>
      </c>
      <c r="C406" s="136" t="s">
        <v>480</v>
      </c>
      <c r="D406" s="136" t="s">
        <v>487</v>
      </c>
      <c r="E406" s="31">
        <v>0.01</v>
      </c>
      <c r="F406" s="136" t="s">
        <v>27368</v>
      </c>
      <c r="G406" s="136" t="s">
        <v>27368</v>
      </c>
      <c r="H406" s="136" t="s">
        <v>27362</v>
      </c>
      <c r="I406" s="136" t="s">
        <v>27009</v>
      </c>
      <c r="J406" s="136" t="s">
        <v>27365</v>
      </c>
    </row>
    <row r="407" spans="1:10" ht="25.5" x14ac:dyDescent="0.2">
      <c r="A407" s="31" t="s">
        <v>24060</v>
      </c>
      <c r="B407" s="136" t="s">
        <v>2539</v>
      </c>
      <c r="C407" s="136" t="s">
        <v>480</v>
      </c>
      <c r="D407" s="136" t="s">
        <v>487</v>
      </c>
      <c r="E407" s="31">
        <v>0.01</v>
      </c>
      <c r="F407" s="136" t="s">
        <v>27369</v>
      </c>
      <c r="G407" s="136" t="s">
        <v>27369</v>
      </c>
      <c r="H407" s="136" t="s">
        <v>27362</v>
      </c>
      <c r="I407" s="136" t="s">
        <v>27009</v>
      </c>
      <c r="J407" s="136" t="s">
        <v>27365</v>
      </c>
    </row>
    <row r="408" spans="1:10" ht="38.25" x14ac:dyDescent="0.2">
      <c r="A408" s="31" t="s">
        <v>24065</v>
      </c>
      <c r="B408" s="136" t="s">
        <v>2539</v>
      </c>
      <c r="C408" s="136" t="s">
        <v>480</v>
      </c>
      <c r="D408" s="136" t="s">
        <v>487</v>
      </c>
      <c r="E408" s="31">
        <v>0.01</v>
      </c>
      <c r="F408" s="136" t="s">
        <v>27370</v>
      </c>
      <c r="G408" s="136" t="s">
        <v>27370</v>
      </c>
      <c r="H408" s="136" t="s">
        <v>27362</v>
      </c>
      <c r="I408" s="136" t="s">
        <v>27009</v>
      </c>
      <c r="J408" s="136" t="s">
        <v>27365</v>
      </c>
    </row>
    <row r="409" spans="1:10" ht="76.5" x14ac:dyDescent="0.2">
      <c r="A409" s="31" t="s">
        <v>24070</v>
      </c>
      <c r="B409" s="136" t="s">
        <v>27371</v>
      </c>
      <c r="C409" s="136" t="s">
        <v>480</v>
      </c>
      <c r="D409" s="136" t="s">
        <v>487</v>
      </c>
      <c r="E409" s="31">
        <v>0.2</v>
      </c>
      <c r="F409" s="136" t="s">
        <v>27372</v>
      </c>
      <c r="G409" s="136" t="s">
        <v>27373</v>
      </c>
      <c r="H409" s="136" t="s">
        <v>27374</v>
      </c>
      <c r="I409" s="136" t="s">
        <v>27374</v>
      </c>
      <c r="J409" s="136" t="s">
        <v>27365</v>
      </c>
    </row>
    <row r="410" spans="1:10" ht="76.5" x14ac:dyDescent="0.2">
      <c r="A410" s="31" t="s">
        <v>24075</v>
      </c>
      <c r="B410" s="136" t="s">
        <v>27375</v>
      </c>
      <c r="C410" s="136" t="s">
        <v>480</v>
      </c>
      <c r="D410" s="136" t="s">
        <v>487</v>
      </c>
      <c r="E410" s="31">
        <v>1.5</v>
      </c>
      <c r="F410" s="136" t="s">
        <v>27376</v>
      </c>
      <c r="G410" s="136" t="s">
        <v>27377</v>
      </c>
      <c r="H410" s="136" t="s">
        <v>27378</v>
      </c>
      <c r="I410" s="136" t="s">
        <v>27379</v>
      </c>
      <c r="J410" s="136" t="s">
        <v>27365</v>
      </c>
    </row>
    <row r="411" spans="1:10" ht="38.25" x14ac:dyDescent="0.2">
      <c r="A411" s="31" t="s">
        <v>24081</v>
      </c>
      <c r="B411" s="136" t="s">
        <v>27380</v>
      </c>
      <c r="C411" s="136" t="s">
        <v>480</v>
      </c>
      <c r="D411" s="136" t="s">
        <v>487</v>
      </c>
      <c r="E411" s="31">
        <v>10.6</v>
      </c>
      <c r="F411" s="136" t="s">
        <v>27381</v>
      </c>
      <c r="G411" s="136" t="s">
        <v>27382</v>
      </c>
      <c r="H411" s="136" t="s">
        <v>27383</v>
      </c>
      <c r="I411" s="136" t="s">
        <v>26312</v>
      </c>
      <c r="J411" s="136" t="s">
        <v>27365</v>
      </c>
    </row>
    <row r="412" spans="1:10" ht="25.5" x14ac:dyDescent="0.2">
      <c r="A412" s="31" t="s">
        <v>24086</v>
      </c>
      <c r="B412" s="136" t="s">
        <v>17109</v>
      </c>
      <c r="C412" s="136" t="s">
        <v>480</v>
      </c>
      <c r="D412" s="136" t="s">
        <v>487</v>
      </c>
      <c r="E412" s="31">
        <v>12.8</v>
      </c>
      <c r="F412" s="136" t="s">
        <v>27384</v>
      </c>
      <c r="G412" s="136"/>
      <c r="H412" s="136" t="s">
        <v>26143</v>
      </c>
      <c r="I412" s="136"/>
      <c r="J412" s="136" t="s">
        <v>27365</v>
      </c>
    </row>
    <row r="413" spans="1:10" ht="38.25" x14ac:dyDescent="0.2">
      <c r="A413" s="31" t="s">
        <v>24092</v>
      </c>
      <c r="B413" s="136" t="s">
        <v>3203</v>
      </c>
      <c r="C413" s="136" t="s">
        <v>480</v>
      </c>
      <c r="D413" s="136" t="s">
        <v>487</v>
      </c>
      <c r="E413" s="31">
        <v>25</v>
      </c>
      <c r="F413" s="136" t="s">
        <v>27385</v>
      </c>
      <c r="G413" s="136" t="s">
        <v>27386</v>
      </c>
      <c r="H413" s="136" t="s">
        <v>27387</v>
      </c>
      <c r="I413" s="136" t="s">
        <v>27388</v>
      </c>
      <c r="J413" s="136" t="s">
        <v>26319</v>
      </c>
    </row>
    <row r="414" spans="1:10" ht="38.25" x14ac:dyDescent="0.2">
      <c r="A414" s="31" t="s">
        <v>24098</v>
      </c>
      <c r="B414" s="136" t="s">
        <v>15455</v>
      </c>
      <c r="C414" s="136" t="s">
        <v>480</v>
      </c>
      <c r="D414" s="136" t="s">
        <v>487</v>
      </c>
      <c r="E414" s="31">
        <v>0.01</v>
      </c>
      <c r="F414" s="136" t="s">
        <v>27389</v>
      </c>
      <c r="G414" s="136" t="s">
        <v>27389</v>
      </c>
      <c r="H414" s="136" t="s">
        <v>27390</v>
      </c>
      <c r="I414" s="136" t="s">
        <v>27009</v>
      </c>
      <c r="J414" s="136" t="s">
        <v>26319</v>
      </c>
    </row>
    <row r="415" spans="1:10" ht="38.25" x14ac:dyDescent="0.2">
      <c r="A415" s="31" t="s">
        <v>24103</v>
      </c>
      <c r="B415" s="136" t="s">
        <v>15455</v>
      </c>
      <c r="C415" s="136" t="s">
        <v>480</v>
      </c>
      <c r="D415" s="136" t="s">
        <v>487</v>
      </c>
      <c r="E415" s="31">
        <v>0.01</v>
      </c>
      <c r="F415" s="136" t="s">
        <v>27391</v>
      </c>
      <c r="G415" s="136" t="s">
        <v>27391</v>
      </c>
      <c r="H415" s="136" t="s">
        <v>27390</v>
      </c>
      <c r="I415" s="136" t="s">
        <v>27009</v>
      </c>
      <c r="J415" s="136" t="s">
        <v>26319</v>
      </c>
    </row>
    <row r="416" spans="1:10" ht="38.25" x14ac:dyDescent="0.2">
      <c r="A416" s="31" t="s">
        <v>24107</v>
      </c>
      <c r="B416" s="136" t="s">
        <v>15455</v>
      </c>
      <c r="C416" s="136" t="s">
        <v>480</v>
      </c>
      <c r="D416" s="136" t="s">
        <v>487</v>
      </c>
      <c r="E416" s="31">
        <v>0.01</v>
      </c>
      <c r="F416" s="136" t="s">
        <v>27392</v>
      </c>
      <c r="G416" s="136" t="s">
        <v>27392</v>
      </c>
      <c r="H416" s="136" t="s">
        <v>27390</v>
      </c>
      <c r="I416" s="136" t="s">
        <v>27009</v>
      </c>
      <c r="J416" s="136" t="s">
        <v>26319</v>
      </c>
    </row>
    <row r="417" spans="1:10" ht="25.5" x14ac:dyDescent="0.2">
      <c r="A417" s="31">
        <v>193</v>
      </c>
      <c r="B417" s="136" t="s">
        <v>27393</v>
      </c>
      <c r="C417" s="136" t="s">
        <v>480</v>
      </c>
      <c r="D417" s="136" t="s">
        <v>487</v>
      </c>
      <c r="E417" s="31">
        <v>0.01</v>
      </c>
      <c r="F417" s="136" t="s">
        <v>27394</v>
      </c>
      <c r="G417" s="136" t="s">
        <v>27394</v>
      </c>
      <c r="H417" s="136" t="s">
        <v>27390</v>
      </c>
      <c r="I417" s="136" t="s">
        <v>27009</v>
      </c>
      <c r="J417" s="136"/>
    </row>
    <row r="418" spans="1:10" ht="25.5" x14ac:dyDescent="0.2">
      <c r="A418" s="31">
        <v>194</v>
      </c>
      <c r="B418" s="136" t="s">
        <v>15455</v>
      </c>
      <c r="C418" s="136" t="s">
        <v>480</v>
      </c>
      <c r="D418" s="136" t="s">
        <v>487</v>
      </c>
      <c r="E418" s="31">
        <v>0.1</v>
      </c>
      <c r="F418" s="136" t="s">
        <v>27395</v>
      </c>
      <c r="G418" s="136" t="s">
        <v>27395</v>
      </c>
      <c r="H418" s="136" t="s">
        <v>27390</v>
      </c>
      <c r="I418" s="136" t="s">
        <v>27009</v>
      </c>
      <c r="J418" s="136"/>
    </row>
    <row r="419" spans="1:10" ht="25.5" x14ac:dyDescent="0.2">
      <c r="A419" s="31">
        <v>195</v>
      </c>
      <c r="B419" s="136" t="s">
        <v>27396</v>
      </c>
      <c r="C419" s="136" t="s">
        <v>480</v>
      </c>
      <c r="D419" s="136" t="s">
        <v>487</v>
      </c>
      <c r="E419" s="31">
        <v>0.02</v>
      </c>
      <c r="F419" s="136" t="s">
        <v>27397</v>
      </c>
      <c r="G419" s="136" t="s">
        <v>27397</v>
      </c>
      <c r="H419" s="136" t="s">
        <v>27390</v>
      </c>
      <c r="I419" s="136" t="s">
        <v>27009</v>
      </c>
      <c r="J419" s="136"/>
    </row>
    <row r="420" spans="1:10" ht="25.5" x14ac:dyDescent="0.2">
      <c r="A420" s="31">
        <v>196</v>
      </c>
      <c r="B420" s="136" t="s">
        <v>15791</v>
      </c>
      <c r="C420" s="136" t="s">
        <v>480</v>
      </c>
      <c r="D420" s="136" t="s">
        <v>487</v>
      </c>
      <c r="E420" s="31">
        <v>0.02</v>
      </c>
      <c r="F420" s="136" t="s">
        <v>27398</v>
      </c>
      <c r="G420" s="136" t="s">
        <v>27398</v>
      </c>
      <c r="H420" s="136" t="s">
        <v>27390</v>
      </c>
      <c r="I420" s="136" t="s">
        <v>27009</v>
      </c>
      <c r="J420" s="136"/>
    </row>
    <row r="421" spans="1:10" ht="25.5" x14ac:dyDescent="0.2">
      <c r="A421" s="31">
        <v>197</v>
      </c>
      <c r="B421" s="136" t="s">
        <v>15455</v>
      </c>
      <c r="C421" s="136" t="s">
        <v>480</v>
      </c>
      <c r="D421" s="136" t="s">
        <v>487</v>
      </c>
      <c r="E421" s="31">
        <v>0.02</v>
      </c>
      <c r="F421" s="136" t="s">
        <v>27399</v>
      </c>
      <c r="G421" s="136" t="s">
        <v>27399</v>
      </c>
      <c r="H421" s="136" t="s">
        <v>27390</v>
      </c>
      <c r="I421" s="136" t="s">
        <v>27009</v>
      </c>
      <c r="J421" s="136"/>
    </row>
    <row r="422" spans="1:10" ht="25.5" x14ac:dyDescent="0.2">
      <c r="A422" s="31">
        <v>198</v>
      </c>
      <c r="B422" s="136" t="s">
        <v>27400</v>
      </c>
      <c r="C422" s="136" t="s">
        <v>480</v>
      </c>
      <c r="D422" s="136" t="s">
        <v>487</v>
      </c>
      <c r="E422" s="31">
        <v>0.1</v>
      </c>
      <c r="F422" s="136" t="s">
        <v>27401</v>
      </c>
      <c r="G422" s="136" t="s">
        <v>27401</v>
      </c>
      <c r="H422" s="136" t="s">
        <v>27390</v>
      </c>
      <c r="I422" s="136" t="s">
        <v>27009</v>
      </c>
      <c r="J422" s="136"/>
    </row>
    <row r="423" spans="1:10" ht="38.25" x14ac:dyDescent="0.2">
      <c r="A423" s="31">
        <v>199</v>
      </c>
      <c r="B423" s="136" t="s">
        <v>27400</v>
      </c>
      <c r="C423" s="136" t="s">
        <v>480</v>
      </c>
      <c r="D423" s="136" t="s">
        <v>487</v>
      </c>
      <c r="E423" s="31">
        <v>0.2</v>
      </c>
      <c r="F423" s="136" t="s">
        <v>27402</v>
      </c>
      <c r="G423" s="136" t="s">
        <v>27402</v>
      </c>
      <c r="H423" s="136" t="s">
        <v>27390</v>
      </c>
      <c r="I423" s="136" t="s">
        <v>27009</v>
      </c>
      <c r="J423" s="136"/>
    </row>
    <row r="424" spans="1:10" ht="25.5" x14ac:dyDescent="0.2">
      <c r="A424" s="31">
        <v>200</v>
      </c>
      <c r="B424" s="136" t="s">
        <v>15455</v>
      </c>
      <c r="C424" s="136" t="s">
        <v>480</v>
      </c>
      <c r="D424" s="136" t="s">
        <v>487</v>
      </c>
      <c r="E424" s="31">
        <v>0.2</v>
      </c>
      <c r="F424" s="136" t="s">
        <v>27403</v>
      </c>
      <c r="G424" s="136" t="s">
        <v>27403</v>
      </c>
      <c r="H424" s="136" t="s">
        <v>27390</v>
      </c>
      <c r="I424" s="136" t="s">
        <v>27009</v>
      </c>
      <c r="J424" s="136"/>
    </row>
    <row r="425" spans="1:10" ht="25.5" x14ac:dyDescent="0.2">
      <c r="A425" s="31">
        <v>201</v>
      </c>
      <c r="B425" s="136" t="s">
        <v>15455</v>
      </c>
      <c r="C425" s="136" t="s">
        <v>480</v>
      </c>
      <c r="D425" s="136" t="s">
        <v>487</v>
      </c>
      <c r="E425" s="31">
        <v>0.02</v>
      </c>
      <c r="F425" s="136" t="s">
        <v>27404</v>
      </c>
      <c r="G425" s="136" t="s">
        <v>27404</v>
      </c>
      <c r="H425" s="136" t="s">
        <v>27390</v>
      </c>
      <c r="I425" s="136" t="s">
        <v>27009</v>
      </c>
      <c r="J425" s="136"/>
    </row>
    <row r="426" spans="1:10" ht="25.5" x14ac:dyDescent="0.2">
      <c r="A426" s="31">
        <v>202</v>
      </c>
      <c r="B426" s="136" t="s">
        <v>26912</v>
      </c>
      <c r="C426" s="136" t="s">
        <v>480</v>
      </c>
      <c r="D426" s="136" t="s">
        <v>487</v>
      </c>
      <c r="E426" s="31">
        <v>0.1</v>
      </c>
      <c r="F426" s="136" t="s">
        <v>27403</v>
      </c>
      <c r="G426" s="136" t="s">
        <v>27403</v>
      </c>
      <c r="H426" s="136" t="s">
        <v>27390</v>
      </c>
      <c r="I426" s="136" t="s">
        <v>27009</v>
      </c>
      <c r="J426" s="136"/>
    </row>
    <row r="427" spans="1:10" ht="25.5" x14ac:dyDescent="0.2">
      <c r="A427" s="31">
        <v>203</v>
      </c>
      <c r="B427" s="136" t="s">
        <v>27396</v>
      </c>
      <c r="C427" s="136" t="s">
        <v>480</v>
      </c>
      <c r="D427" s="136" t="s">
        <v>487</v>
      </c>
      <c r="E427" s="31">
        <v>0.1</v>
      </c>
      <c r="F427" s="136" t="s">
        <v>27405</v>
      </c>
      <c r="G427" s="136" t="s">
        <v>27405</v>
      </c>
      <c r="H427" s="136" t="s">
        <v>27390</v>
      </c>
      <c r="I427" s="136" t="s">
        <v>27009</v>
      </c>
      <c r="J427" s="136"/>
    </row>
    <row r="428" spans="1:10" ht="25.5" x14ac:dyDescent="0.2">
      <c r="A428" s="31">
        <v>204</v>
      </c>
      <c r="B428" s="136" t="s">
        <v>27396</v>
      </c>
      <c r="C428" s="136" t="s">
        <v>480</v>
      </c>
      <c r="D428" s="136" t="s">
        <v>487</v>
      </c>
      <c r="E428" s="31">
        <v>0.1</v>
      </c>
      <c r="F428" s="136" t="s">
        <v>27406</v>
      </c>
      <c r="G428" s="136" t="s">
        <v>27406</v>
      </c>
      <c r="H428" s="136" t="s">
        <v>27390</v>
      </c>
      <c r="I428" s="136" t="s">
        <v>27009</v>
      </c>
      <c r="J428" s="136"/>
    </row>
    <row r="429" spans="1:10" ht="25.5" x14ac:dyDescent="0.2">
      <c r="A429" s="31">
        <v>205</v>
      </c>
      <c r="B429" s="136" t="s">
        <v>15455</v>
      </c>
      <c r="C429" s="136" t="s">
        <v>480</v>
      </c>
      <c r="D429" s="136" t="s">
        <v>487</v>
      </c>
      <c r="E429" s="31">
        <v>0.2</v>
      </c>
      <c r="F429" s="136" t="s">
        <v>27407</v>
      </c>
      <c r="G429" s="136" t="s">
        <v>27407</v>
      </c>
      <c r="H429" s="136" t="s">
        <v>27390</v>
      </c>
      <c r="I429" s="136" t="s">
        <v>27009</v>
      </c>
      <c r="J429" s="136"/>
    </row>
    <row r="430" spans="1:10" ht="25.5" x14ac:dyDescent="0.2">
      <c r="A430" s="31">
        <v>206</v>
      </c>
      <c r="B430" s="136" t="s">
        <v>27408</v>
      </c>
      <c r="C430" s="136" t="s">
        <v>480</v>
      </c>
      <c r="D430" s="136" t="s">
        <v>487</v>
      </c>
      <c r="E430" s="31">
        <v>0.01</v>
      </c>
      <c r="F430" s="136" t="s">
        <v>27409</v>
      </c>
      <c r="G430" s="136" t="s">
        <v>27409</v>
      </c>
      <c r="H430" s="136" t="s">
        <v>27390</v>
      </c>
      <c r="I430" s="136" t="s">
        <v>27009</v>
      </c>
      <c r="J430" s="136"/>
    </row>
    <row r="431" spans="1:10" ht="25.5" x14ac:dyDescent="0.2">
      <c r="A431" s="31">
        <v>207</v>
      </c>
      <c r="B431" s="136" t="s">
        <v>15431</v>
      </c>
      <c r="C431" s="136" t="s">
        <v>480</v>
      </c>
      <c r="D431" s="136" t="s">
        <v>487</v>
      </c>
      <c r="E431" s="31">
        <v>0.3</v>
      </c>
      <c r="F431" s="136" t="s">
        <v>27410</v>
      </c>
      <c r="G431" s="136" t="s">
        <v>27410</v>
      </c>
      <c r="H431" s="136" t="s">
        <v>27390</v>
      </c>
      <c r="I431" s="136" t="s">
        <v>27009</v>
      </c>
      <c r="J431" s="136"/>
    </row>
    <row r="432" spans="1:10" ht="25.5" x14ac:dyDescent="0.2">
      <c r="A432" s="31">
        <v>208</v>
      </c>
      <c r="B432" s="136" t="s">
        <v>27411</v>
      </c>
      <c r="C432" s="136" t="s">
        <v>480</v>
      </c>
      <c r="D432" s="136" t="s">
        <v>487</v>
      </c>
      <c r="E432" s="31">
        <v>0.5</v>
      </c>
      <c r="F432" s="136" t="s">
        <v>27412</v>
      </c>
      <c r="G432" s="136" t="s">
        <v>27412</v>
      </c>
      <c r="H432" s="136" t="s">
        <v>27390</v>
      </c>
      <c r="I432" s="136" t="s">
        <v>27009</v>
      </c>
      <c r="J432" s="136"/>
    </row>
    <row r="433" spans="1:10" ht="25.5" x14ac:dyDescent="0.2">
      <c r="A433" s="31">
        <v>209</v>
      </c>
      <c r="B433" s="136" t="s">
        <v>27413</v>
      </c>
      <c r="C433" s="136" t="s">
        <v>480</v>
      </c>
      <c r="D433" s="136" t="s">
        <v>487</v>
      </c>
      <c r="E433" s="31">
        <v>0.4</v>
      </c>
      <c r="F433" s="136" t="s">
        <v>27414</v>
      </c>
      <c r="G433" s="136" t="s">
        <v>27414</v>
      </c>
      <c r="H433" s="136" t="s">
        <v>27390</v>
      </c>
      <c r="I433" s="136" t="s">
        <v>27009</v>
      </c>
      <c r="J433" s="136"/>
    </row>
    <row r="434" spans="1:10" ht="25.5" x14ac:dyDescent="0.2">
      <c r="A434" s="31">
        <v>210</v>
      </c>
      <c r="B434" s="136" t="s">
        <v>27415</v>
      </c>
      <c r="C434" s="136" t="s">
        <v>480</v>
      </c>
      <c r="D434" s="136" t="s">
        <v>487</v>
      </c>
      <c r="E434" s="31">
        <v>1</v>
      </c>
      <c r="F434" s="136" t="s">
        <v>27416</v>
      </c>
      <c r="G434" s="136" t="s">
        <v>27416</v>
      </c>
      <c r="H434" s="136" t="s">
        <v>27390</v>
      </c>
      <c r="I434" s="136" t="s">
        <v>27009</v>
      </c>
      <c r="J434" s="136"/>
    </row>
    <row r="435" spans="1:10" ht="51" x14ac:dyDescent="0.2">
      <c r="A435" s="31">
        <v>211</v>
      </c>
      <c r="B435" s="136" t="s">
        <v>27417</v>
      </c>
      <c r="C435" s="136" t="s">
        <v>480</v>
      </c>
      <c r="D435" s="136" t="s">
        <v>487</v>
      </c>
      <c r="E435" s="31">
        <v>1.5599999999999999E-2</v>
      </c>
      <c r="F435" s="136" t="s">
        <v>27418</v>
      </c>
      <c r="G435" s="136" t="s">
        <v>27419</v>
      </c>
      <c r="H435" s="136" t="s">
        <v>27420</v>
      </c>
      <c r="I435" s="136" t="s">
        <v>26619</v>
      </c>
      <c r="J435" s="136" t="s">
        <v>27421</v>
      </c>
    </row>
    <row r="436" spans="1:10" ht="38.25" x14ac:dyDescent="0.2">
      <c r="A436" s="31">
        <v>212</v>
      </c>
      <c r="B436" s="136" t="s">
        <v>27422</v>
      </c>
      <c r="C436" s="136" t="s">
        <v>480</v>
      </c>
      <c r="D436" s="136" t="s">
        <v>487</v>
      </c>
      <c r="E436" s="31">
        <v>3.5999999999999999E-3</v>
      </c>
      <c r="F436" s="136" t="s">
        <v>27423</v>
      </c>
      <c r="G436" s="136" t="s">
        <v>27424</v>
      </c>
      <c r="H436" s="136" t="s">
        <v>27425</v>
      </c>
      <c r="I436" s="136" t="s">
        <v>27186</v>
      </c>
      <c r="J436" s="136" t="s">
        <v>27421</v>
      </c>
    </row>
    <row r="437" spans="1:10" ht="38.25" x14ac:dyDescent="0.2">
      <c r="A437" s="31">
        <v>213</v>
      </c>
      <c r="B437" s="136" t="s">
        <v>27426</v>
      </c>
      <c r="C437" s="136" t="s">
        <v>480</v>
      </c>
      <c r="D437" s="136" t="s">
        <v>487</v>
      </c>
      <c r="E437" s="31">
        <v>4.1999999999999997E-3</v>
      </c>
      <c r="F437" s="136" t="s">
        <v>27427</v>
      </c>
      <c r="G437" s="136" t="s">
        <v>27424</v>
      </c>
      <c r="H437" s="136" t="s">
        <v>27425</v>
      </c>
      <c r="I437" s="136" t="s">
        <v>27186</v>
      </c>
      <c r="J437" s="136" t="s">
        <v>27421</v>
      </c>
    </row>
    <row r="438" spans="1:10" ht="38.25" x14ac:dyDescent="0.2">
      <c r="A438" s="31">
        <v>214</v>
      </c>
      <c r="B438" s="414" t="s">
        <v>27428</v>
      </c>
      <c r="C438" s="136" t="s">
        <v>480</v>
      </c>
      <c r="D438" s="136" t="s">
        <v>487</v>
      </c>
      <c r="E438" s="420">
        <v>0.19139999999999999</v>
      </c>
      <c r="F438" s="171" t="s">
        <v>27429</v>
      </c>
      <c r="G438" s="171" t="s">
        <v>27429</v>
      </c>
      <c r="H438" s="171" t="s">
        <v>27430</v>
      </c>
      <c r="I438" s="171" t="s">
        <v>27430</v>
      </c>
      <c r="J438" s="402" t="s">
        <v>27431</v>
      </c>
    </row>
    <row r="439" spans="1:10" ht="63.75" x14ac:dyDescent="0.2">
      <c r="A439" s="31">
        <v>215</v>
      </c>
      <c r="B439" s="414" t="s">
        <v>27432</v>
      </c>
      <c r="C439" s="136" t="s">
        <v>480</v>
      </c>
      <c r="D439" s="136" t="s">
        <v>487</v>
      </c>
      <c r="E439" s="420">
        <v>8.3299999999999999E-2</v>
      </c>
      <c r="F439" s="171" t="s">
        <v>27433</v>
      </c>
      <c r="G439" s="171" t="s">
        <v>27433</v>
      </c>
      <c r="H439" s="171" t="s">
        <v>27255</v>
      </c>
      <c r="I439" s="171" t="s">
        <v>27255</v>
      </c>
      <c r="J439" s="402" t="s">
        <v>27431</v>
      </c>
    </row>
    <row r="440" spans="1:10" ht="63.75" x14ac:dyDescent="0.2">
      <c r="A440" s="31">
        <v>216</v>
      </c>
      <c r="B440" s="414" t="s">
        <v>27434</v>
      </c>
      <c r="C440" s="136" t="s">
        <v>480</v>
      </c>
      <c r="D440" s="136" t="s">
        <v>487</v>
      </c>
      <c r="E440" s="420">
        <v>0.19070000000000001</v>
      </c>
      <c r="F440" s="171" t="s">
        <v>27435</v>
      </c>
      <c r="G440" s="171" t="s">
        <v>27435</v>
      </c>
      <c r="H440" s="171" t="s">
        <v>27255</v>
      </c>
      <c r="I440" s="171" t="s">
        <v>27255</v>
      </c>
      <c r="J440" s="402" t="s">
        <v>27431</v>
      </c>
    </row>
    <row r="441" spans="1:10" ht="63.75" x14ac:dyDescent="0.2">
      <c r="A441" s="31">
        <v>217</v>
      </c>
      <c r="B441" s="414" t="s">
        <v>27436</v>
      </c>
      <c r="C441" s="136" t="s">
        <v>480</v>
      </c>
      <c r="D441" s="136" t="s">
        <v>487</v>
      </c>
      <c r="E441" s="420">
        <v>0.29809999999999998</v>
      </c>
      <c r="F441" s="171" t="s">
        <v>27437</v>
      </c>
      <c r="G441" s="171" t="s">
        <v>27437</v>
      </c>
      <c r="H441" s="171" t="s">
        <v>27255</v>
      </c>
      <c r="I441" s="171" t="s">
        <v>27255</v>
      </c>
      <c r="J441" s="402" t="s">
        <v>27431</v>
      </c>
    </row>
    <row r="442" spans="1:10" ht="51" x14ac:dyDescent="0.2">
      <c r="A442" s="31">
        <v>218</v>
      </c>
      <c r="B442" s="414" t="s">
        <v>27438</v>
      </c>
      <c r="C442" s="136" t="s">
        <v>480</v>
      </c>
      <c r="D442" s="136" t="s">
        <v>487</v>
      </c>
      <c r="E442" s="420">
        <v>0.34379999999999999</v>
      </c>
      <c r="F442" s="171" t="s">
        <v>27439</v>
      </c>
      <c r="G442" s="171" t="s">
        <v>27439</v>
      </c>
      <c r="H442" s="171" t="s">
        <v>27440</v>
      </c>
      <c r="I442" s="171" t="s">
        <v>27440</v>
      </c>
      <c r="J442" s="402" t="s">
        <v>27431</v>
      </c>
    </row>
    <row r="443" spans="1:10" ht="38.25" x14ac:dyDescent="0.2">
      <c r="A443" s="31">
        <v>219</v>
      </c>
      <c r="B443" s="414" t="s">
        <v>27441</v>
      </c>
      <c r="C443" s="136" t="s">
        <v>480</v>
      </c>
      <c r="D443" s="136" t="s">
        <v>487</v>
      </c>
      <c r="E443" s="420">
        <v>2.5000000000000001E-2</v>
      </c>
      <c r="F443" s="171" t="s">
        <v>27442</v>
      </c>
      <c r="G443" s="171" t="s">
        <v>27442</v>
      </c>
      <c r="H443" s="171" t="s">
        <v>27443</v>
      </c>
      <c r="I443" s="171" t="s">
        <v>27443</v>
      </c>
      <c r="J443" s="402" t="s">
        <v>27431</v>
      </c>
    </row>
    <row r="444" spans="1:10" ht="63.75" x14ac:dyDescent="0.2">
      <c r="A444" s="31">
        <v>220</v>
      </c>
      <c r="B444" s="414" t="s">
        <v>27444</v>
      </c>
      <c r="C444" s="136" t="s">
        <v>480</v>
      </c>
      <c r="D444" s="136" t="s">
        <v>487</v>
      </c>
      <c r="E444" s="420">
        <v>1E-3</v>
      </c>
      <c r="F444" s="171" t="s">
        <v>27445</v>
      </c>
      <c r="G444" s="171" t="s">
        <v>27445</v>
      </c>
      <c r="H444" s="171" t="s">
        <v>27255</v>
      </c>
      <c r="I444" s="171" t="s">
        <v>27255</v>
      </c>
      <c r="J444" s="402" t="s">
        <v>27431</v>
      </c>
    </row>
    <row r="445" spans="1:10" ht="63.75" x14ac:dyDescent="0.2">
      <c r="A445" s="31">
        <v>221</v>
      </c>
      <c r="B445" s="414" t="s">
        <v>27446</v>
      </c>
      <c r="C445" s="136" t="s">
        <v>480</v>
      </c>
      <c r="D445" s="136" t="s">
        <v>487</v>
      </c>
      <c r="E445" s="420">
        <v>1E-3</v>
      </c>
      <c r="F445" s="171" t="s">
        <v>27447</v>
      </c>
      <c r="G445" s="171" t="s">
        <v>27447</v>
      </c>
      <c r="H445" s="171" t="s">
        <v>27255</v>
      </c>
      <c r="I445" s="171" t="s">
        <v>27255</v>
      </c>
      <c r="J445" s="402" t="s">
        <v>27431</v>
      </c>
    </row>
    <row r="446" spans="1:10" ht="38.25" x14ac:dyDescent="0.2">
      <c r="A446" s="31">
        <v>222</v>
      </c>
      <c r="B446" s="414" t="s">
        <v>27448</v>
      </c>
      <c r="C446" s="136" t="s">
        <v>480</v>
      </c>
      <c r="D446" s="136" t="s">
        <v>487</v>
      </c>
      <c r="E446" s="420">
        <v>1E-3</v>
      </c>
      <c r="F446" s="171" t="s">
        <v>27449</v>
      </c>
      <c r="G446" s="171" t="s">
        <v>27449</v>
      </c>
      <c r="H446" s="171" t="s">
        <v>27450</v>
      </c>
      <c r="I446" s="171" t="s">
        <v>27450</v>
      </c>
      <c r="J446" s="402" t="s">
        <v>27431</v>
      </c>
    </row>
    <row r="447" spans="1:10" ht="63.75" x14ac:dyDescent="0.2">
      <c r="A447" s="31">
        <v>223</v>
      </c>
      <c r="B447" s="414" t="s">
        <v>27451</v>
      </c>
      <c r="C447" s="136" t="s">
        <v>480</v>
      </c>
      <c r="D447" s="136" t="s">
        <v>487</v>
      </c>
      <c r="E447" s="420">
        <v>1E-3</v>
      </c>
      <c r="F447" s="171" t="s">
        <v>27452</v>
      </c>
      <c r="G447" s="171" t="s">
        <v>27452</v>
      </c>
      <c r="H447" s="171" t="s">
        <v>27255</v>
      </c>
      <c r="I447" s="171" t="s">
        <v>27255</v>
      </c>
      <c r="J447" s="402" t="s">
        <v>27431</v>
      </c>
    </row>
    <row r="448" spans="1:10" ht="38.25" x14ac:dyDescent="0.2">
      <c r="A448" s="31">
        <v>224</v>
      </c>
      <c r="B448" s="414" t="s">
        <v>27453</v>
      </c>
      <c r="C448" s="136" t="s">
        <v>480</v>
      </c>
      <c r="D448" s="136" t="s">
        <v>487</v>
      </c>
      <c r="E448" s="420">
        <v>0.01</v>
      </c>
      <c r="F448" s="171" t="s">
        <v>27454</v>
      </c>
      <c r="G448" s="171" t="s">
        <v>27454</v>
      </c>
      <c r="H448" s="171" t="s">
        <v>27455</v>
      </c>
      <c r="I448" s="171" t="s">
        <v>27455</v>
      </c>
      <c r="J448" s="402" t="s">
        <v>27431</v>
      </c>
    </row>
    <row r="449" spans="1:10" ht="25.5" x14ac:dyDescent="0.2">
      <c r="A449" s="165"/>
      <c r="B449" s="166" t="s">
        <v>502</v>
      </c>
      <c r="C449" s="166">
        <v>224</v>
      </c>
      <c r="D449" s="166"/>
      <c r="E449" s="165">
        <f>SUM(E225:E448)</f>
        <v>406.72969999999953</v>
      </c>
      <c r="F449" s="166"/>
      <c r="G449" s="166"/>
      <c r="H449" s="166"/>
      <c r="I449" s="166"/>
      <c r="J449" s="166"/>
    </row>
    <row r="450" spans="1:10" ht="51" x14ac:dyDescent="0.2">
      <c r="A450" s="31" t="s">
        <v>4672</v>
      </c>
      <c r="B450" s="136" t="s">
        <v>19989</v>
      </c>
      <c r="C450" s="136" t="s">
        <v>480</v>
      </c>
      <c r="D450" s="136" t="s">
        <v>963</v>
      </c>
      <c r="E450" s="31">
        <v>0.25</v>
      </c>
      <c r="F450" s="136" t="s">
        <v>27456</v>
      </c>
      <c r="G450" s="136" t="s">
        <v>27456</v>
      </c>
      <c r="H450" s="136" t="s">
        <v>27457</v>
      </c>
      <c r="I450" s="136" t="s">
        <v>27009</v>
      </c>
      <c r="J450" s="136" t="s">
        <v>27458</v>
      </c>
    </row>
    <row r="451" spans="1:10" ht="76.5" x14ac:dyDescent="0.2">
      <c r="A451" s="31" t="s">
        <v>9814</v>
      </c>
      <c r="B451" s="136" t="s">
        <v>27459</v>
      </c>
      <c r="C451" s="136" t="s">
        <v>480</v>
      </c>
      <c r="D451" s="136" t="s">
        <v>963</v>
      </c>
      <c r="E451" s="31">
        <v>0.5</v>
      </c>
      <c r="F451" s="136" t="s">
        <v>27460</v>
      </c>
      <c r="G451" s="136" t="s">
        <v>27461</v>
      </c>
      <c r="H451" s="136" t="s">
        <v>27462</v>
      </c>
      <c r="I451" s="136" t="s">
        <v>27463</v>
      </c>
      <c r="J451" s="136" t="s">
        <v>26761</v>
      </c>
    </row>
    <row r="452" spans="1:10" ht="76.5" x14ac:dyDescent="0.2">
      <c r="A452" s="31" t="s">
        <v>9818</v>
      </c>
      <c r="B452" s="136" t="s">
        <v>27464</v>
      </c>
      <c r="C452" s="136" t="s">
        <v>480</v>
      </c>
      <c r="D452" s="136" t="s">
        <v>963</v>
      </c>
      <c r="E452" s="31">
        <v>6.9</v>
      </c>
      <c r="F452" s="136" t="s">
        <v>27465</v>
      </c>
      <c r="G452" s="136" t="s">
        <v>27466</v>
      </c>
      <c r="H452" s="136" t="s">
        <v>27467</v>
      </c>
      <c r="I452" s="136" t="s">
        <v>27468</v>
      </c>
      <c r="J452" s="136" t="s">
        <v>27469</v>
      </c>
    </row>
    <row r="453" spans="1:10" ht="38.25" x14ac:dyDescent="0.2">
      <c r="A453" s="31" t="s">
        <v>5419</v>
      </c>
      <c r="B453" s="136" t="s">
        <v>27470</v>
      </c>
      <c r="C453" s="136" t="s">
        <v>480</v>
      </c>
      <c r="D453" s="136" t="s">
        <v>963</v>
      </c>
      <c r="E453" s="31">
        <v>7</v>
      </c>
      <c r="F453" s="136" t="s">
        <v>27471</v>
      </c>
      <c r="G453" s="136" t="s">
        <v>27472</v>
      </c>
      <c r="H453" s="136" t="s">
        <v>27473</v>
      </c>
      <c r="I453" s="136" t="s">
        <v>27473</v>
      </c>
      <c r="J453" s="136" t="s">
        <v>26369</v>
      </c>
    </row>
    <row r="454" spans="1:10" ht="51" x14ac:dyDescent="0.2">
      <c r="A454" s="31" t="s">
        <v>9825</v>
      </c>
      <c r="B454" s="136" t="s">
        <v>27474</v>
      </c>
      <c r="C454" s="136" t="s">
        <v>480</v>
      </c>
      <c r="D454" s="136" t="s">
        <v>963</v>
      </c>
      <c r="E454" s="31">
        <v>1</v>
      </c>
      <c r="F454" s="136" t="s">
        <v>27475</v>
      </c>
      <c r="G454" s="136" t="s">
        <v>27476</v>
      </c>
      <c r="H454" s="136" t="s">
        <v>26376</v>
      </c>
      <c r="I454" s="136" t="s">
        <v>27163</v>
      </c>
      <c r="J454" s="136" t="s">
        <v>26369</v>
      </c>
    </row>
    <row r="455" spans="1:10" ht="51" x14ac:dyDescent="0.2">
      <c r="A455" s="31" t="s">
        <v>9458</v>
      </c>
      <c r="B455" s="136" t="s">
        <v>27477</v>
      </c>
      <c r="C455" s="136" t="s">
        <v>480</v>
      </c>
      <c r="D455" s="136" t="s">
        <v>963</v>
      </c>
      <c r="E455" s="31">
        <v>20</v>
      </c>
      <c r="F455" s="136" t="s">
        <v>27478</v>
      </c>
      <c r="G455" s="136" t="s">
        <v>27479</v>
      </c>
      <c r="H455" s="136" t="s">
        <v>26376</v>
      </c>
      <c r="I455" s="136" t="s">
        <v>27163</v>
      </c>
      <c r="J455" s="136" t="s">
        <v>26307</v>
      </c>
    </row>
    <row r="456" spans="1:10" ht="38.25" x14ac:dyDescent="0.2">
      <c r="A456" s="31" t="s">
        <v>9461</v>
      </c>
      <c r="B456" s="136" t="s">
        <v>27480</v>
      </c>
      <c r="C456" s="136" t="s">
        <v>480</v>
      </c>
      <c r="D456" s="136" t="s">
        <v>963</v>
      </c>
      <c r="E456" s="31">
        <v>19</v>
      </c>
      <c r="F456" s="136" t="s">
        <v>27481</v>
      </c>
      <c r="G456" s="136" t="s">
        <v>27482</v>
      </c>
      <c r="H456" s="136" t="s">
        <v>27483</v>
      </c>
      <c r="I456" s="136" t="s">
        <v>27484</v>
      </c>
      <c r="J456" s="136" t="s">
        <v>26336</v>
      </c>
    </row>
    <row r="457" spans="1:10" ht="51" x14ac:dyDescent="0.2">
      <c r="A457" s="31" t="s">
        <v>9833</v>
      </c>
      <c r="B457" s="136" t="s">
        <v>27485</v>
      </c>
      <c r="C457" s="136" t="s">
        <v>480</v>
      </c>
      <c r="D457" s="136" t="s">
        <v>963</v>
      </c>
      <c r="E457" s="31">
        <v>1.2</v>
      </c>
      <c r="F457" s="136" t="s">
        <v>27486</v>
      </c>
      <c r="G457" s="136" t="s">
        <v>27487</v>
      </c>
      <c r="H457" s="136" t="s">
        <v>26376</v>
      </c>
      <c r="I457" s="136" t="s">
        <v>27163</v>
      </c>
      <c r="J457" s="136" t="s">
        <v>27488</v>
      </c>
    </row>
    <row r="458" spans="1:10" ht="38.25" x14ac:dyDescent="0.2">
      <c r="A458" s="31" t="s">
        <v>5191</v>
      </c>
      <c r="B458" s="136" t="s">
        <v>27489</v>
      </c>
      <c r="C458" s="136" t="s">
        <v>480</v>
      </c>
      <c r="D458" s="136" t="s">
        <v>963</v>
      </c>
      <c r="E458" s="31">
        <v>3.14</v>
      </c>
      <c r="F458" s="136" t="s">
        <v>27490</v>
      </c>
      <c r="G458" s="136" t="s">
        <v>27491</v>
      </c>
      <c r="H458" s="136" t="s">
        <v>27492</v>
      </c>
      <c r="I458" s="136" t="s">
        <v>26388</v>
      </c>
      <c r="J458" s="136" t="s">
        <v>27493</v>
      </c>
    </row>
    <row r="459" spans="1:10" ht="63.75" x14ac:dyDescent="0.2">
      <c r="A459" s="31" t="s">
        <v>5194</v>
      </c>
      <c r="B459" s="136" t="s">
        <v>27494</v>
      </c>
      <c r="C459" s="136" t="s">
        <v>480</v>
      </c>
      <c r="D459" s="136" t="s">
        <v>963</v>
      </c>
      <c r="E459" s="31">
        <v>4.2</v>
      </c>
      <c r="F459" s="136" t="s">
        <v>27495</v>
      </c>
      <c r="G459" s="136" t="s">
        <v>27496</v>
      </c>
      <c r="H459" s="136" t="s">
        <v>27497</v>
      </c>
      <c r="I459" s="136" t="s">
        <v>26281</v>
      </c>
      <c r="J459" s="136" t="s">
        <v>26716</v>
      </c>
    </row>
    <row r="460" spans="1:10" ht="51" x14ac:dyDescent="0.2">
      <c r="A460" s="31" t="s">
        <v>5197</v>
      </c>
      <c r="B460" s="136" t="s">
        <v>27498</v>
      </c>
      <c r="C460" s="136" t="s">
        <v>480</v>
      </c>
      <c r="D460" s="136" t="s">
        <v>963</v>
      </c>
      <c r="E460" s="31">
        <v>7</v>
      </c>
      <c r="F460" s="136" t="s">
        <v>27499</v>
      </c>
      <c r="G460" s="136" t="s">
        <v>27500</v>
      </c>
      <c r="H460" s="136" t="s">
        <v>27501</v>
      </c>
      <c r="I460" s="136" t="s">
        <v>26281</v>
      </c>
      <c r="J460" s="136" t="s">
        <v>26716</v>
      </c>
    </row>
    <row r="461" spans="1:10" ht="38.25" x14ac:dyDescent="0.2">
      <c r="A461" s="31" t="s">
        <v>5201</v>
      </c>
      <c r="B461" s="136" t="s">
        <v>27502</v>
      </c>
      <c r="C461" s="136" t="s">
        <v>480</v>
      </c>
      <c r="D461" s="136" t="s">
        <v>963</v>
      </c>
      <c r="E461" s="31">
        <v>14</v>
      </c>
      <c r="F461" s="136" t="s">
        <v>27503</v>
      </c>
      <c r="G461" s="136" t="s">
        <v>27504</v>
      </c>
      <c r="H461" s="136" t="s">
        <v>26715</v>
      </c>
      <c r="I461" s="136" t="s">
        <v>26281</v>
      </c>
      <c r="J461" s="136" t="s">
        <v>26716</v>
      </c>
    </row>
    <row r="462" spans="1:10" ht="76.5" x14ac:dyDescent="0.2">
      <c r="A462" s="31" t="s">
        <v>12125</v>
      </c>
      <c r="B462" s="136" t="s">
        <v>27505</v>
      </c>
      <c r="C462" s="136" t="s">
        <v>480</v>
      </c>
      <c r="D462" s="136" t="s">
        <v>963</v>
      </c>
      <c r="E462" s="31">
        <v>0.01</v>
      </c>
      <c r="F462" s="136" t="s">
        <v>27506</v>
      </c>
      <c r="G462" s="136" t="s">
        <v>27507</v>
      </c>
      <c r="H462" s="136" t="s">
        <v>27378</v>
      </c>
      <c r="I462" s="136" t="s">
        <v>27379</v>
      </c>
      <c r="J462" s="136" t="s">
        <v>26716</v>
      </c>
    </row>
    <row r="463" spans="1:10" ht="25.5" x14ac:dyDescent="0.2">
      <c r="A463" s="165"/>
      <c r="B463" s="166" t="s">
        <v>1105</v>
      </c>
      <c r="C463" s="166">
        <v>13</v>
      </c>
      <c r="D463" s="166"/>
      <c r="E463" s="165">
        <f>SUM(E450:E462)</f>
        <v>84.2</v>
      </c>
      <c r="F463" s="166"/>
      <c r="G463" s="166"/>
      <c r="H463" s="166"/>
      <c r="I463" s="166"/>
      <c r="J463" s="166"/>
    </row>
    <row r="464" spans="1:10" ht="38.25" x14ac:dyDescent="0.2">
      <c r="A464" s="31" t="s">
        <v>4672</v>
      </c>
      <c r="B464" s="136" t="s">
        <v>27508</v>
      </c>
      <c r="C464" s="136" t="s">
        <v>480</v>
      </c>
      <c r="D464" s="136" t="s">
        <v>504</v>
      </c>
      <c r="E464" s="31">
        <v>1.2</v>
      </c>
      <c r="F464" s="136" t="s">
        <v>27509</v>
      </c>
      <c r="G464" s="136" t="s">
        <v>27510</v>
      </c>
      <c r="H464" s="136" t="s">
        <v>27511</v>
      </c>
      <c r="I464" s="136" t="s">
        <v>27512</v>
      </c>
      <c r="J464" s="136" t="s">
        <v>26266</v>
      </c>
    </row>
    <row r="465" spans="1:10" ht="38.25" x14ac:dyDescent="0.2">
      <c r="A465" s="31" t="s">
        <v>9814</v>
      </c>
      <c r="B465" s="136" t="s">
        <v>27513</v>
      </c>
      <c r="C465" s="136" t="s">
        <v>480</v>
      </c>
      <c r="D465" s="136" t="s">
        <v>504</v>
      </c>
      <c r="E465" s="31">
        <v>2.5</v>
      </c>
      <c r="F465" s="136" t="s">
        <v>27514</v>
      </c>
      <c r="G465" s="136" t="s">
        <v>27515</v>
      </c>
      <c r="H465" s="136" t="s">
        <v>27516</v>
      </c>
      <c r="I465" s="136" t="s">
        <v>27517</v>
      </c>
      <c r="J465" s="136" t="s">
        <v>27518</v>
      </c>
    </row>
    <row r="466" spans="1:10" ht="63.75" x14ac:dyDescent="0.2">
      <c r="A466" s="31" t="s">
        <v>9818</v>
      </c>
      <c r="B466" s="136" t="s">
        <v>27519</v>
      </c>
      <c r="C466" s="136" t="s">
        <v>480</v>
      </c>
      <c r="D466" s="136" t="s">
        <v>504</v>
      </c>
      <c r="E466" s="31">
        <v>2.5</v>
      </c>
      <c r="F466" s="136" t="s">
        <v>27520</v>
      </c>
      <c r="G466" s="136" t="s">
        <v>27521</v>
      </c>
      <c r="H466" s="136" t="s">
        <v>27522</v>
      </c>
      <c r="I466" s="136" t="s">
        <v>26771</v>
      </c>
      <c r="J466" s="136" t="s">
        <v>26965</v>
      </c>
    </row>
    <row r="467" spans="1:10" ht="51" x14ac:dyDescent="0.2">
      <c r="A467" s="31" t="s">
        <v>5419</v>
      </c>
      <c r="B467" s="136" t="s">
        <v>27523</v>
      </c>
      <c r="C467" s="136" t="s">
        <v>480</v>
      </c>
      <c r="D467" s="136" t="s">
        <v>504</v>
      </c>
      <c r="E467" s="31">
        <v>2</v>
      </c>
      <c r="F467" s="136" t="s">
        <v>27520</v>
      </c>
      <c r="G467" s="136" t="s">
        <v>27524</v>
      </c>
      <c r="H467" s="136" t="s">
        <v>27522</v>
      </c>
      <c r="I467" s="136" t="s">
        <v>27525</v>
      </c>
      <c r="J467" s="136" t="s">
        <v>26965</v>
      </c>
    </row>
    <row r="468" spans="1:10" ht="51" x14ac:dyDescent="0.2">
      <c r="A468" s="31" t="s">
        <v>9825</v>
      </c>
      <c r="B468" s="136" t="s">
        <v>27526</v>
      </c>
      <c r="C468" s="136" t="s">
        <v>480</v>
      </c>
      <c r="D468" s="136" t="s">
        <v>504</v>
      </c>
      <c r="E468" s="31">
        <v>5</v>
      </c>
      <c r="F468" s="136" t="s">
        <v>27527</v>
      </c>
      <c r="G468" s="136" t="s">
        <v>27528</v>
      </c>
      <c r="H468" s="136" t="s">
        <v>27529</v>
      </c>
      <c r="I468" s="136" t="s">
        <v>26771</v>
      </c>
      <c r="J468" s="136" t="s">
        <v>26965</v>
      </c>
    </row>
    <row r="469" spans="1:10" ht="38.25" x14ac:dyDescent="0.2">
      <c r="A469" s="31" t="s">
        <v>9458</v>
      </c>
      <c r="B469" s="136" t="s">
        <v>27530</v>
      </c>
      <c r="C469" s="136" t="s">
        <v>480</v>
      </c>
      <c r="D469" s="136" t="s">
        <v>504</v>
      </c>
      <c r="E469" s="31">
        <v>0.3</v>
      </c>
      <c r="F469" s="136" t="s">
        <v>27531</v>
      </c>
      <c r="G469" s="136" t="s">
        <v>27532</v>
      </c>
      <c r="H469" s="136" t="s">
        <v>27533</v>
      </c>
      <c r="I469" s="136" t="s">
        <v>26603</v>
      </c>
      <c r="J469" s="136" t="s">
        <v>26965</v>
      </c>
    </row>
    <row r="470" spans="1:10" ht="38.25" x14ac:dyDescent="0.2">
      <c r="A470" s="31" t="s">
        <v>9461</v>
      </c>
      <c r="B470" s="136" t="s">
        <v>27534</v>
      </c>
      <c r="C470" s="136" t="s">
        <v>480</v>
      </c>
      <c r="D470" s="136" t="s">
        <v>504</v>
      </c>
      <c r="E470" s="31">
        <v>0.8</v>
      </c>
      <c r="F470" s="136" t="s">
        <v>27535</v>
      </c>
      <c r="G470" s="136" t="s">
        <v>27535</v>
      </c>
      <c r="H470" s="136" t="s">
        <v>27536</v>
      </c>
      <c r="I470" s="136" t="s">
        <v>27537</v>
      </c>
      <c r="J470" s="136" t="s">
        <v>26965</v>
      </c>
    </row>
    <row r="471" spans="1:10" ht="63.75" x14ac:dyDescent="0.2">
      <c r="A471" s="31" t="s">
        <v>9833</v>
      </c>
      <c r="B471" s="136" t="s">
        <v>27538</v>
      </c>
      <c r="C471" s="136" t="s">
        <v>480</v>
      </c>
      <c r="D471" s="136" t="s">
        <v>504</v>
      </c>
      <c r="E471" s="31">
        <v>3</v>
      </c>
      <c r="F471" s="136" t="s">
        <v>27539</v>
      </c>
      <c r="G471" s="136" t="s">
        <v>27540</v>
      </c>
      <c r="H471" s="136" t="s">
        <v>27541</v>
      </c>
      <c r="I471" s="136" t="s">
        <v>26524</v>
      </c>
      <c r="J471" s="136" t="s">
        <v>26965</v>
      </c>
    </row>
    <row r="472" spans="1:10" ht="38.25" x14ac:dyDescent="0.2">
      <c r="A472" s="31" t="s">
        <v>5191</v>
      </c>
      <c r="B472" s="136" t="s">
        <v>27542</v>
      </c>
      <c r="C472" s="136" t="s">
        <v>480</v>
      </c>
      <c r="D472" s="136" t="s">
        <v>504</v>
      </c>
      <c r="E472" s="31">
        <v>5</v>
      </c>
      <c r="F472" s="136" t="s">
        <v>27543</v>
      </c>
      <c r="G472" s="136" t="s">
        <v>27544</v>
      </c>
      <c r="H472" s="136" t="s">
        <v>27545</v>
      </c>
      <c r="I472" s="136" t="s">
        <v>26524</v>
      </c>
      <c r="J472" s="136" t="s">
        <v>26965</v>
      </c>
    </row>
    <row r="473" spans="1:10" ht="38.25" x14ac:dyDescent="0.2">
      <c r="A473" s="31" t="s">
        <v>5194</v>
      </c>
      <c r="B473" s="136" t="s">
        <v>27546</v>
      </c>
      <c r="C473" s="136" t="s">
        <v>480</v>
      </c>
      <c r="D473" s="136" t="s">
        <v>504</v>
      </c>
      <c r="E473" s="31">
        <v>5</v>
      </c>
      <c r="F473" s="136" t="s">
        <v>27547</v>
      </c>
      <c r="G473" s="136" t="s">
        <v>27548</v>
      </c>
      <c r="H473" s="136" t="s">
        <v>27545</v>
      </c>
      <c r="I473" s="136" t="s">
        <v>26524</v>
      </c>
      <c r="J473" s="136" t="s">
        <v>26965</v>
      </c>
    </row>
    <row r="474" spans="1:10" ht="38.25" x14ac:dyDescent="0.2">
      <c r="A474" s="31" t="s">
        <v>5197</v>
      </c>
      <c r="B474" s="136" t="s">
        <v>27549</v>
      </c>
      <c r="C474" s="136" t="s">
        <v>480</v>
      </c>
      <c r="D474" s="136" t="s">
        <v>504</v>
      </c>
      <c r="E474" s="31">
        <v>3</v>
      </c>
      <c r="F474" s="136" t="s">
        <v>27550</v>
      </c>
      <c r="G474" s="136" t="s">
        <v>27551</v>
      </c>
      <c r="H474" s="136" t="s">
        <v>27552</v>
      </c>
      <c r="I474" s="136" t="s">
        <v>26524</v>
      </c>
      <c r="J474" s="136" t="s">
        <v>26965</v>
      </c>
    </row>
    <row r="475" spans="1:10" ht="25.5" x14ac:dyDescent="0.2">
      <c r="A475" s="31" t="s">
        <v>5201</v>
      </c>
      <c r="B475" s="136" t="s">
        <v>27553</v>
      </c>
      <c r="C475" s="136" t="s">
        <v>480</v>
      </c>
      <c r="D475" s="136" t="s">
        <v>504</v>
      </c>
      <c r="E475" s="31">
        <v>0.5</v>
      </c>
      <c r="F475" s="136" t="s">
        <v>27554</v>
      </c>
      <c r="G475" s="136" t="s">
        <v>27555</v>
      </c>
      <c r="H475" s="136" t="s">
        <v>27556</v>
      </c>
      <c r="I475" s="136" t="s">
        <v>27556</v>
      </c>
      <c r="J475" s="136" t="s">
        <v>26965</v>
      </c>
    </row>
    <row r="476" spans="1:10" ht="25.5" x14ac:dyDescent="0.2">
      <c r="A476" s="31" t="s">
        <v>12125</v>
      </c>
      <c r="B476" s="136" t="s">
        <v>27557</v>
      </c>
      <c r="C476" s="136" t="s">
        <v>480</v>
      </c>
      <c r="D476" s="136" t="s">
        <v>504</v>
      </c>
      <c r="E476" s="31">
        <v>25</v>
      </c>
      <c r="F476" s="136" t="s">
        <v>27558</v>
      </c>
      <c r="G476" s="136" t="s">
        <v>27559</v>
      </c>
      <c r="H476" s="136" t="s">
        <v>27560</v>
      </c>
      <c r="I476" s="136" t="s">
        <v>26296</v>
      </c>
      <c r="J476" s="136" t="s">
        <v>27561</v>
      </c>
    </row>
    <row r="477" spans="1:10" ht="38.25" x14ac:dyDescent="0.2">
      <c r="A477" s="31" t="s">
        <v>12130</v>
      </c>
      <c r="B477" s="136" t="s">
        <v>27562</v>
      </c>
      <c r="C477" s="136" t="s">
        <v>480</v>
      </c>
      <c r="D477" s="136" t="s">
        <v>504</v>
      </c>
      <c r="E477" s="31">
        <v>4</v>
      </c>
      <c r="F477" s="136" t="s">
        <v>27563</v>
      </c>
      <c r="G477" s="136" t="s">
        <v>27564</v>
      </c>
      <c r="H477" s="136" t="s">
        <v>27565</v>
      </c>
      <c r="I477" s="136" t="s">
        <v>27565</v>
      </c>
      <c r="J477" s="136" t="s">
        <v>26965</v>
      </c>
    </row>
    <row r="478" spans="1:10" ht="38.25" x14ac:dyDescent="0.2">
      <c r="A478" s="31" t="s">
        <v>12134</v>
      </c>
      <c r="B478" s="136" t="s">
        <v>27566</v>
      </c>
      <c r="C478" s="136" t="s">
        <v>480</v>
      </c>
      <c r="D478" s="136" t="s">
        <v>504</v>
      </c>
      <c r="E478" s="31">
        <v>1</v>
      </c>
      <c r="F478" s="136" t="s">
        <v>27567</v>
      </c>
      <c r="G478" s="136" t="s">
        <v>27568</v>
      </c>
      <c r="H478" s="136" t="s">
        <v>27565</v>
      </c>
      <c r="I478" s="136" t="s">
        <v>27569</v>
      </c>
      <c r="J478" s="136" t="s">
        <v>26965</v>
      </c>
    </row>
    <row r="479" spans="1:10" ht="38.25" x14ac:dyDescent="0.2">
      <c r="A479" s="31" t="s">
        <v>2372</v>
      </c>
      <c r="B479" s="136" t="s">
        <v>27570</v>
      </c>
      <c r="C479" s="136" t="s">
        <v>480</v>
      </c>
      <c r="D479" s="136" t="s">
        <v>504</v>
      </c>
      <c r="E479" s="31">
        <v>2</v>
      </c>
      <c r="F479" s="136" t="s">
        <v>27571</v>
      </c>
      <c r="G479" s="136" t="s">
        <v>27572</v>
      </c>
      <c r="H479" s="136" t="s">
        <v>27573</v>
      </c>
      <c r="I479" s="136" t="s">
        <v>26632</v>
      </c>
      <c r="J479" s="136" t="s">
        <v>26965</v>
      </c>
    </row>
    <row r="480" spans="1:10" ht="38.25" x14ac:dyDescent="0.2">
      <c r="A480" s="31" t="s">
        <v>12142</v>
      </c>
      <c r="B480" s="136" t="s">
        <v>27574</v>
      </c>
      <c r="C480" s="136" t="s">
        <v>480</v>
      </c>
      <c r="D480" s="136" t="s">
        <v>504</v>
      </c>
      <c r="E480" s="31">
        <v>3</v>
      </c>
      <c r="F480" s="136" t="s">
        <v>27575</v>
      </c>
      <c r="G480" s="136" t="s">
        <v>27576</v>
      </c>
      <c r="H480" s="136" t="s">
        <v>27577</v>
      </c>
      <c r="I480" s="136" t="s">
        <v>27578</v>
      </c>
      <c r="J480" s="136" t="s">
        <v>26965</v>
      </c>
    </row>
    <row r="481" spans="1:10" ht="25.5" x14ac:dyDescent="0.2">
      <c r="A481" s="31" t="s">
        <v>12146</v>
      </c>
      <c r="B481" s="136" t="s">
        <v>27579</v>
      </c>
      <c r="C481" s="136" t="s">
        <v>480</v>
      </c>
      <c r="D481" s="136" t="s">
        <v>504</v>
      </c>
      <c r="E481" s="31">
        <v>1</v>
      </c>
      <c r="F481" s="136" t="s">
        <v>27580</v>
      </c>
      <c r="G481" s="136" t="s">
        <v>27581</v>
      </c>
      <c r="H481" s="136" t="s">
        <v>27582</v>
      </c>
      <c r="I481" s="136" t="s">
        <v>27582</v>
      </c>
      <c r="J481" s="136" t="s">
        <v>26965</v>
      </c>
    </row>
    <row r="482" spans="1:10" ht="25.5" x14ac:dyDescent="0.2">
      <c r="A482" s="31" t="s">
        <v>12149</v>
      </c>
      <c r="B482" s="136" t="s">
        <v>27583</v>
      </c>
      <c r="C482" s="136" t="s">
        <v>480</v>
      </c>
      <c r="D482" s="136" t="s">
        <v>504</v>
      </c>
      <c r="E482" s="31">
        <v>5</v>
      </c>
      <c r="F482" s="136" t="s">
        <v>27580</v>
      </c>
      <c r="G482" s="136" t="s">
        <v>27584</v>
      </c>
      <c r="H482" s="136" t="s">
        <v>27582</v>
      </c>
      <c r="I482" s="136" t="s">
        <v>27582</v>
      </c>
      <c r="J482" s="136" t="s">
        <v>26965</v>
      </c>
    </row>
    <row r="483" spans="1:10" ht="38.25" x14ac:dyDescent="0.2">
      <c r="A483" s="31" t="s">
        <v>12152</v>
      </c>
      <c r="B483" s="136" t="s">
        <v>27585</v>
      </c>
      <c r="C483" s="136" t="s">
        <v>480</v>
      </c>
      <c r="D483" s="136" t="s">
        <v>504</v>
      </c>
      <c r="E483" s="31">
        <v>1.5</v>
      </c>
      <c r="F483" s="136" t="s">
        <v>27586</v>
      </c>
      <c r="G483" s="136" t="s">
        <v>27587</v>
      </c>
      <c r="H483" s="136" t="s">
        <v>27588</v>
      </c>
      <c r="I483" s="136" t="s">
        <v>27588</v>
      </c>
      <c r="J483" s="136" t="s">
        <v>26965</v>
      </c>
    </row>
    <row r="484" spans="1:10" ht="38.25" x14ac:dyDescent="0.2">
      <c r="A484" s="31" t="s">
        <v>12156</v>
      </c>
      <c r="B484" s="136" t="s">
        <v>27589</v>
      </c>
      <c r="C484" s="136" t="s">
        <v>480</v>
      </c>
      <c r="D484" s="136" t="s">
        <v>504</v>
      </c>
      <c r="E484" s="31">
        <v>5</v>
      </c>
      <c r="F484" s="136" t="s">
        <v>27590</v>
      </c>
      <c r="G484" s="136" t="s">
        <v>27591</v>
      </c>
      <c r="H484" s="136" t="s">
        <v>27592</v>
      </c>
      <c r="I484" s="136" t="s">
        <v>26265</v>
      </c>
      <c r="J484" s="136" t="s">
        <v>26910</v>
      </c>
    </row>
    <row r="485" spans="1:10" ht="51" x14ac:dyDescent="0.2">
      <c r="A485" s="31" t="s">
        <v>12161</v>
      </c>
      <c r="B485" s="136" t="s">
        <v>27593</v>
      </c>
      <c r="C485" s="136" t="s">
        <v>480</v>
      </c>
      <c r="D485" s="136" t="s">
        <v>504</v>
      </c>
      <c r="E485" s="31">
        <v>1.5</v>
      </c>
      <c r="F485" s="136" t="s">
        <v>27594</v>
      </c>
      <c r="G485" s="136" t="s">
        <v>27595</v>
      </c>
      <c r="H485" s="136" t="s">
        <v>27596</v>
      </c>
      <c r="I485" s="136" t="s">
        <v>26771</v>
      </c>
      <c r="J485" s="136" t="s">
        <v>26910</v>
      </c>
    </row>
    <row r="486" spans="1:10" ht="38.25" x14ac:dyDescent="0.2">
      <c r="A486" s="31" t="s">
        <v>12166</v>
      </c>
      <c r="B486" s="136" t="s">
        <v>27597</v>
      </c>
      <c r="C486" s="136" t="s">
        <v>480</v>
      </c>
      <c r="D486" s="136" t="s">
        <v>504</v>
      </c>
      <c r="E486" s="31">
        <v>4.8</v>
      </c>
      <c r="F486" s="136" t="s">
        <v>27598</v>
      </c>
      <c r="G486" s="136" t="s">
        <v>27599</v>
      </c>
      <c r="H486" s="136" t="s">
        <v>27600</v>
      </c>
      <c r="I486" s="136" t="s">
        <v>27601</v>
      </c>
      <c r="J486" s="136" t="s">
        <v>26910</v>
      </c>
    </row>
    <row r="487" spans="1:10" ht="51" x14ac:dyDescent="0.2">
      <c r="A487" s="31" t="s">
        <v>13126</v>
      </c>
      <c r="B487" s="136" t="s">
        <v>27602</v>
      </c>
      <c r="C487" s="136" t="s">
        <v>480</v>
      </c>
      <c r="D487" s="136" t="s">
        <v>504</v>
      </c>
      <c r="E487" s="31">
        <v>1.5</v>
      </c>
      <c r="F487" s="136" t="s">
        <v>27603</v>
      </c>
      <c r="G487" s="136" t="s">
        <v>27604</v>
      </c>
      <c r="H487" s="136" t="s">
        <v>27605</v>
      </c>
      <c r="I487" s="136" t="s">
        <v>27606</v>
      </c>
      <c r="J487" s="136" t="s">
        <v>26910</v>
      </c>
    </row>
    <row r="488" spans="1:10" ht="51" x14ac:dyDescent="0.2">
      <c r="A488" s="31" t="s">
        <v>13131</v>
      </c>
      <c r="B488" s="136" t="s">
        <v>27607</v>
      </c>
      <c r="C488" s="136" t="s">
        <v>480</v>
      </c>
      <c r="D488" s="136" t="s">
        <v>504</v>
      </c>
      <c r="E488" s="31">
        <v>5</v>
      </c>
      <c r="F488" s="136" t="s">
        <v>27608</v>
      </c>
      <c r="G488" s="136" t="s">
        <v>27609</v>
      </c>
      <c r="H488" s="136" t="s">
        <v>27610</v>
      </c>
      <c r="I488" s="136" t="s">
        <v>27611</v>
      </c>
      <c r="J488" s="136" t="s">
        <v>26910</v>
      </c>
    </row>
    <row r="489" spans="1:10" ht="38.25" x14ac:dyDescent="0.2">
      <c r="A489" s="31" t="s">
        <v>13135</v>
      </c>
      <c r="B489" s="136" t="s">
        <v>27612</v>
      </c>
      <c r="C489" s="136" t="s">
        <v>480</v>
      </c>
      <c r="D489" s="136" t="s">
        <v>504</v>
      </c>
      <c r="E489" s="31">
        <v>0.8</v>
      </c>
      <c r="F489" s="136" t="s">
        <v>26349</v>
      </c>
      <c r="G489" s="136" t="s">
        <v>27613</v>
      </c>
      <c r="H489" s="136" t="s">
        <v>26351</v>
      </c>
      <c r="I489" s="136" t="s">
        <v>26347</v>
      </c>
      <c r="J489" s="136" t="s">
        <v>26910</v>
      </c>
    </row>
    <row r="490" spans="1:10" ht="38.25" x14ac:dyDescent="0.2">
      <c r="A490" s="31" t="s">
        <v>13139</v>
      </c>
      <c r="B490" s="136" t="s">
        <v>27614</v>
      </c>
      <c r="C490" s="136" t="s">
        <v>480</v>
      </c>
      <c r="D490" s="136" t="s">
        <v>504</v>
      </c>
      <c r="E490" s="31">
        <v>2.2999999999999998</v>
      </c>
      <c r="F490" s="136" t="s">
        <v>27615</v>
      </c>
      <c r="G490" s="136" t="s">
        <v>27616</v>
      </c>
      <c r="H490" s="136" t="s">
        <v>27617</v>
      </c>
      <c r="I490" s="136" t="s">
        <v>27606</v>
      </c>
      <c r="J490" s="136" t="s">
        <v>26910</v>
      </c>
    </row>
    <row r="491" spans="1:10" ht="38.25" x14ac:dyDescent="0.2">
      <c r="A491" s="31" t="s">
        <v>13142</v>
      </c>
      <c r="B491" s="136" t="s">
        <v>27618</v>
      </c>
      <c r="C491" s="136" t="s">
        <v>480</v>
      </c>
      <c r="D491" s="136" t="s">
        <v>504</v>
      </c>
      <c r="E491" s="31">
        <v>4.8</v>
      </c>
      <c r="F491" s="136" t="s">
        <v>27619</v>
      </c>
      <c r="G491" s="136" t="s">
        <v>27620</v>
      </c>
      <c r="H491" s="136" t="s">
        <v>27621</v>
      </c>
      <c r="I491" s="136" t="s">
        <v>26765</v>
      </c>
      <c r="J491" s="136" t="s">
        <v>26910</v>
      </c>
    </row>
    <row r="492" spans="1:10" ht="38.25" x14ac:dyDescent="0.2">
      <c r="A492" s="31" t="s">
        <v>13144</v>
      </c>
      <c r="B492" s="136" t="s">
        <v>27622</v>
      </c>
      <c r="C492" s="136" t="s">
        <v>480</v>
      </c>
      <c r="D492" s="136" t="s">
        <v>504</v>
      </c>
      <c r="E492" s="31">
        <v>3.1</v>
      </c>
      <c r="F492" s="136" t="s">
        <v>27623</v>
      </c>
      <c r="G492" s="136" t="s">
        <v>27623</v>
      </c>
      <c r="H492" s="136" t="s">
        <v>26351</v>
      </c>
      <c r="I492" s="136" t="s">
        <v>26347</v>
      </c>
      <c r="J492" s="136" t="s">
        <v>26910</v>
      </c>
    </row>
    <row r="493" spans="1:10" ht="51" x14ac:dyDescent="0.2">
      <c r="A493" s="31" t="s">
        <v>13147</v>
      </c>
      <c r="B493" s="136" t="s">
        <v>27622</v>
      </c>
      <c r="C493" s="136" t="s">
        <v>480</v>
      </c>
      <c r="D493" s="136" t="s">
        <v>504</v>
      </c>
      <c r="E493" s="31">
        <v>2.8</v>
      </c>
      <c r="F493" s="136" t="s">
        <v>27624</v>
      </c>
      <c r="G493" s="136" t="s">
        <v>27625</v>
      </c>
      <c r="H493" s="136" t="s">
        <v>26351</v>
      </c>
      <c r="I493" s="136" t="s">
        <v>26347</v>
      </c>
      <c r="J493" s="136" t="s">
        <v>26910</v>
      </c>
    </row>
    <row r="494" spans="1:10" ht="51" x14ac:dyDescent="0.2">
      <c r="A494" s="31" t="s">
        <v>13150</v>
      </c>
      <c r="B494" s="136" t="s">
        <v>27626</v>
      </c>
      <c r="C494" s="136" t="s">
        <v>480</v>
      </c>
      <c r="D494" s="136" t="s">
        <v>504</v>
      </c>
      <c r="E494" s="31">
        <v>4</v>
      </c>
      <c r="F494" s="136" t="s">
        <v>27627</v>
      </c>
      <c r="G494" s="136" t="s">
        <v>27628</v>
      </c>
      <c r="H494" s="136" t="s">
        <v>26351</v>
      </c>
      <c r="I494" s="136" t="s">
        <v>26347</v>
      </c>
      <c r="J494" s="136" t="s">
        <v>26910</v>
      </c>
    </row>
    <row r="495" spans="1:10" ht="38.25" x14ac:dyDescent="0.2">
      <c r="A495" s="31" t="s">
        <v>13151</v>
      </c>
      <c r="B495" s="136" t="s">
        <v>27629</v>
      </c>
      <c r="C495" s="136" t="s">
        <v>480</v>
      </c>
      <c r="D495" s="136" t="s">
        <v>504</v>
      </c>
      <c r="E495" s="31">
        <v>1</v>
      </c>
      <c r="F495" s="136" t="s">
        <v>27630</v>
      </c>
      <c r="G495" s="136" t="s">
        <v>27631</v>
      </c>
      <c r="H495" s="136" t="s">
        <v>27632</v>
      </c>
      <c r="I495" s="136" t="s">
        <v>27606</v>
      </c>
      <c r="J495" s="136" t="s">
        <v>26910</v>
      </c>
    </row>
    <row r="496" spans="1:10" ht="38.25" x14ac:dyDescent="0.2">
      <c r="A496" s="31" t="s">
        <v>13152</v>
      </c>
      <c r="B496" s="136" t="s">
        <v>27633</v>
      </c>
      <c r="C496" s="136" t="s">
        <v>480</v>
      </c>
      <c r="D496" s="136" t="s">
        <v>504</v>
      </c>
      <c r="E496" s="31">
        <v>1</v>
      </c>
      <c r="F496" s="136" t="s">
        <v>26349</v>
      </c>
      <c r="G496" s="136" t="s">
        <v>27634</v>
      </c>
      <c r="H496" s="136" t="s">
        <v>26351</v>
      </c>
      <c r="I496" s="136" t="s">
        <v>26347</v>
      </c>
      <c r="J496" s="136" t="s">
        <v>26910</v>
      </c>
    </row>
    <row r="497" spans="1:10" ht="38.25" x14ac:dyDescent="0.2">
      <c r="A497" s="31" t="s">
        <v>13154</v>
      </c>
      <c r="B497" s="136" t="s">
        <v>27635</v>
      </c>
      <c r="C497" s="136" t="s">
        <v>480</v>
      </c>
      <c r="D497" s="136" t="s">
        <v>504</v>
      </c>
      <c r="E497" s="31">
        <v>1.5</v>
      </c>
      <c r="F497" s="136" t="s">
        <v>27636</v>
      </c>
      <c r="G497" s="136" t="s">
        <v>27637</v>
      </c>
      <c r="H497" s="136" t="s">
        <v>27638</v>
      </c>
      <c r="I497" s="136" t="s">
        <v>26341</v>
      </c>
      <c r="J497" s="136" t="s">
        <v>26910</v>
      </c>
    </row>
    <row r="498" spans="1:10" ht="38.25" x14ac:dyDescent="0.2">
      <c r="A498" s="31" t="s">
        <v>13157</v>
      </c>
      <c r="B498" s="136" t="s">
        <v>27639</v>
      </c>
      <c r="C498" s="136" t="s">
        <v>480</v>
      </c>
      <c r="D498" s="136" t="s">
        <v>504</v>
      </c>
      <c r="E498" s="31">
        <v>2.5</v>
      </c>
      <c r="F498" s="136" t="s">
        <v>27636</v>
      </c>
      <c r="G498" s="136" t="s">
        <v>27637</v>
      </c>
      <c r="H498" s="136" t="s">
        <v>27640</v>
      </c>
      <c r="I498" s="136" t="s">
        <v>27601</v>
      </c>
      <c r="J498" s="136" t="s">
        <v>26910</v>
      </c>
    </row>
    <row r="499" spans="1:10" ht="38.25" x14ac:dyDescent="0.2">
      <c r="A499" s="31" t="s">
        <v>13159</v>
      </c>
      <c r="B499" s="136" t="s">
        <v>27641</v>
      </c>
      <c r="C499" s="136" t="s">
        <v>480</v>
      </c>
      <c r="D499" s="136" t="s">
        <v>504</v>
      </c>
      <c r="E499" s="31">
        <v>4</v>
      </c>
      <c r="F499" s="136" t="s">
        <v>27642</v>
      </c>
      <c r="G499" s="136" t="s">
        <v>27643</v>
      </c>
      <c r="H499" s="136" t="s">
        <v>27640</v>
      </c>
      <c r="I499" s="136" t="s">
        <v>27601</v>
      </c>
      <c r="J499" s="136" t="s">
        <v>26910</v>
      </c>
    </row>
    <row r="500" spans="1:10" ht="51" x14ac:dyDescent="0.2">
      <c r="A500" s="31" t="s">
        <v>13161</v>
      </c>
      <c r="B500" s="136" t="s">
        <v>27626</v>
      </c>
      <c r="C500" s="136" t="s">
        <v>480</v>
      </c>
      <c r="D500" s="136" t="s">
        <v>504</v>
      </c>
      <c r="E500" s="31">
        <v>4.5</v>
      </c>
      <c r="F500" s="136" t="s">
        <v>26349</v>
      </c>
      <c r="G500" s="136" t="s">
        <v>27644</v>
      </c>
      <c r="H500" s="136" t="s">
        <v>26351</v>
      </c>
      <c r="I500" s="136" t="s">
        <v>26347</v>
      </c>
      <c r="J500" s="136" t="s">
        <v>26910</v>
      </c>
    </row>
    <row r="501" spans="1:10" ht="38.25" x14ac:dyDescent="0.2">
      <c r="A501" s="31" t="s">
        <v>13163</v>
      </c>
      <c r="B501" s="136" t="s">
        <v>27645</v>
      </c>
      <c r="C501" s="136" t="s">
        <v>480</v>
      </c>
      <c r="D501" s="136" t="s">
        <v>504</v>
      </c>
      <c r="E501" s="31">
        <v>5</v>
      </c>
      <c r="F501" s="136" t="s">
        <v>27646</v>
      </c>
      <c r="G501" s="136" t="s">
        <v>27647</v>
      </c>
      <c r="H501" s="136" t="s">
        <v>26306</v>
      </c>
      <c r="I501" s="136" t="s">
        <v>26306</v>
      </c>
      <c r="J501" s="136" t="s">
        <v>26910</v>
      </c>
    </row>
    <row r="502" spans="1:10" ht="38.25" x14ac:dyDescent="0.2">
      <c r="A502" s="31" t="s">
        <v>13165</v>
      </c>
      <c r="B502" s="136" t="s">
        <v>27648</v>
      </c>
      <c r="C502" s="136" t="s">
        <v>480</v>
      </c>
      <c r="D502" s="136" t="s">
        <v>504</v>
      </c>
      <c r="E502" s="31">
        <v>3.9</v>
      </c>
      <c r="F502" s="136" t="s">
        <v>27649</v>
      </c>
      <c r="G502" s="136" t="s">
        <v>27650</v>
      </c>
      <c r="H502" s="136" t="s">
        <v>27651</v>
      </c>
      <c r="I502" s="136" t="s">
        <v>27652</v>
      </c>
      <c r="J502" s="136" t="s">
        <v>26910</v>
      </c>
    </row>
    <row r="503" spans="1:10" ht="38.25" x14ac:dyDescent="0.2">
      <c r="A503" s="31" t="s">
        <v>13166</v>
      </c>
      <c r="B503" s="136" t="s">
        <v>27653</v>
      </c>
      <c r="C503" s="136" t="s">
        <v>480</v>
      </c>
      <c r="D503" s="136" t="s">
        <v>504</v>
      </c>
      <c r="E503" s="31">
        <v>2.1</v>
      </c>
      <c r="F503" s="136" t="s">
        <v>27654</v>
      </c>
      <c r="G503" s="136" t="s">
        <v>27655</v>
      </c>
      <c r="H503" s="136" t="s">
        <v>27640</v>
      </c>
      <c r="I503" s="136" t="s">
        <v>27640</v>
      </c>
      <c r="J503" s="136" t="s">
        <v>26910</v>
      </c>
    </row>
    <row r="504" spans="1:10" ht="38.25" x14ac:dyDescent="0.2">
      <c r="A504" s="31" t="s">
        <v>13168</v>
      </c>
      <c r="B504" s="136" t="s">
        <v>27656</v>
      </c>
      <c r="C504" s="136" t="s">
        <v>480</v>
      </c>
      <c r="D504" s="136" t="s">
        <v>504</v>
      </c>
      <c r="E504" s="31">
        <v>3</v>
      </c>
      <c r="F504" s="136" t="s">
        <v>27657</v>
      </c>
      <c r="G504" s="136" t="s">
        <v>27658</v>
      </c>
      <c r="H504" s="136" t="s">
        <v>27659</v>
      </c>
      <c r="I504" s="136" t="s">
        <v>27601</v>
      </c>
      <c r="J504" s="136" t="s">
        <v>26910</v>
      </c>
    </row>
    <row r="505" spans="1:10" ht="25.5" x14ac:dyDescent="0.2">
      <c r="A505" s="31" t="s">
        <v>13172</v>
      </c>
      <c r="B505" s="136" t="s">
        <v>27660</v>
      </c>
      <c r="C505" s="136" t="s">
        <v>480</v>
      </c>
      <c r="D505" s="136" t="s">
        <v>504</v>
      </c>
      <c r="E505" s="31">
        <v>1.8</v>
      </c>
      <c r="F505" s="136" t="s">
        <v>27661</v>
      </c>
      <c r="G505" s="136" t="s">
        <v>27662</v>
      </c>
      <c r="H505" s="136" t="s">
        <v>27663</v>
      </c>
      <c r="I505" s="136" t="s">
        <v>27664</v>
      </c>
      <c r="J505" s="136" t="s">
        <v>26910</v>
      </c>
    </row>
    <row r="506" spans="1:10" ht="38.25" x14ac:dyDescent="0.2">
      <c r="A506" s="31" t="s">
        <v>23082</v>
      </c>
      <c r="B506" s="136" t="s">
        <v>27665</v>
      </c>
      <c r="C506" s="136" t="s">
        <v>480</v>
      </c>
      <c r="D506" s="136" t="s">
        <v>504</v>
      </c>
      <c r="E506" s="31">
        <v>1.4</v>
      </c>
      <c r="F506" s="136" t="s">
        <v>27666</v>
      </c>
      <c r="G506" s="136" t="s">
        <v>27667</v>
      </c>
      <c r="H506" s="136" t="s">
        <v>27668</v>
      </c>
      <c r="I506" s="136" t="s">
        <v>27664</v>
      </c>
      <c r="J506" s="136" t="s">
        <v>26910</v>
      </c>
    </row>
    <row r="507" spans="1:10" ht="25.5" x14ac:dyDescent="0.2">
      <c r="A507" s="31" t="s">
        <v>23086</v>
      </c>
      <c r="B507" s="136" t="s">
        <v>27669</v>
      </c>
      <c r="C507" s="136" t="s">
        <v>480</v>
      </c>
      <c r="D507" s="136" t="s">
        <v>504</v>
      </c>
      <c r="E507" s="31">
        <v>5</v>
      </c>
      <c r="F507" s="136" t="s">
        <v>27670</v>
      </c>
      <c r="G507" s="136" t="s">
        <v>27671</v>
      </c>
      <c r="H507" s="136" t="s">
        <v>27672</v>
      </c>
      <c r="I507" s="136" t="s">
        <v>27673</v>
      </c>
      <c r="J507" s="136" t="s">
        <v>26910</v>
      </c>
    </row>
    <row r="508" spans="1:10" ht="51" x14ac:dyDescent="0.2">
      <c r="A508" s="31" t="s">
        <v>23093</v>
      </c>
      <c r="B508" s="136" t="s">
        <v>27674</v>
      </c>
      <c r="C508" s="136" t="s">
        <v>480</v>
      </c>
      <c r="D508" s="136" t="s">
        <v>504</v>
      </c>
      <c r="E508" s="31">
        <v>2.1</v>
      </c>
      <c r="F508" s="136" t="s">
        <v>27675</v>
      </c>
      <c r="G508" s="136" t="s">
        <v>27676</v>
      </c>
      <c r="H508" s="136" t="s">
        <v>27677</v>
      </c>
      <c r="I508" s="136" t="s">
        <v>27606</v>
      </c>
      <c r="J508" s="136" t="s">
        <v>26910</v>
      </c>
    </row>
    <row r="509" spans="1:10" ht="25.5" x14ac:dyDescent="0.2">
      <c r="A509" s="165"/>
      <c r="B509" s="166" t="s">
        <v>521</v>
      </c>
      <c r="C509" s="166">
        <v>45</v>
      </c>
      <c r="D509" s="166"/>
      <c r="E509" s="165">
        <f>SUM(E464:E508)</f>
        <v>147.69999999999999</v>
      </c>
      <c r="F509" s="166"/>
      <c r="G509" s="166"/>
      <c r="H509" s="166"/>
      <c r="I509" s="166"/>
      <c r="J509" s="166"/>
    </row>
    <row r="510" spans="1:10" ht="51" x14ac:dyDescent="0.2">
      <c r="A510" s="31" t="s">
        <v>4672</v>
      </c>
      <c r="B510" s="136" t="s">
        <v>27678</v>
      </c>
      <c r="C510" s="136" t="s">
        <v>480</v>
      </c>
      <c r="D510" s="136" t="s">
        <v>4511</v>
      </c>
      <c r="E510" s="31">
        <v>17.7</v>
      </c>
      <c r="F510" s="136" t="s">
        <v>27679</v>
      </c>
      <c r="G510" s="136" t="s">
        <v>27680</v>
      </c>
      <c r="H510" s="136" t="s">
        <v>26160</v>
      </c>
      <c r="I510" s="136" t="s">
        <v>26406</v>
      </c>
      <c r="J510" s="136" t="s">
        <v>26244</v>
      </c>
    </row>
    <row r="511" spans="1:10" ht="38.25" x14ac:dyDescent="0.2">
      <c r="A511" s="31" t="s">
        <v>9814</v>
      </c>
      <c r="B511" s="136" t="s">
        <v>27681</v>
      </c>
      <c r="C511" s="136" t="s">
        <v>480</v>
      </c>
      <c r="D511" s="136" t="s">
        <v>4511</v>
      </c>
      <c r="E511" s="31">
        <v>4.7</v>
      </c>
      <c r="F511" s="136" t="s">
        <v>27682</v>
      </c>
      <c r="G511" s="136" t="s">
        <v>27682</v>
      </c>
      <c r="H511" s="136" t="s">
        <v>26462</v>
      </c>
      <c r="I511" s="136" t="s">
        <v>26462</v>
      </c>
      <c r="J511" s="136" t="s">
        <v>27683</v>
      </c>
    </row>
    <row r="512" spans="1:10" ht="63.75" x14ac:dyDescent="0.2">
      <c r="A512" s="31" t="s">
        <v>9818</v>
      </c>
      <c r="B512" s="136" t="s">
        <v>27684</v>
      </c>
      <c r="C512" s="136" t="s">
        <v>480</v>
      </c>
      <c r="D512" s="136" t="s">
        <v>4511</v>
      </c>
      <c r="E512" s="31">
        <v>42</v>
      </c>
      <c r="F512" s="136" t="s">
        <v>27685</v>
      </c>
      <c r="G512" s="136" t="s">
        <v>27686</v>
      </c>
      <c r="H512" s="136" t="s">
        <v>26438</v>
      </c>
      <c r="I512" s="136" t="s">
        <v>27687</v>
      </c>
      <c r="J512" s="136" t="s">
        <v>26360</v>
      </c>
    </row>
    <row r="513" spans="1:10" ht="38.25" x14ac:dyDescent="0.2">
      <c r="A513" s="31" t="s">
        <v>5419</v>
      </c>
      <c r="B513" s="136" t="s">
        <v>27688</v>
      </c>
      <c r="C513" s="136" t="s">
        <v>480</v>
      </c>
      <c r="D513" s="136" t="s">
        <v>4511</v>
      </c>
      <c r="E513" s="31">
        <v>32.799999999999997</v>
      </c>
      <c r="F513" s="136" t="s">
        <v>27689</v>
      </c>
      <c r="G513" s="136" t="s">
        <v>27690</v>
      </c>
      <c r="H513" s="136" t="s">
        <v>27691</v>
      </c>
      <c r="I513" s="136" t="s">
        <v>26312</v>
      </c>
      <c r="J513" s="136" t="s">
        <v>27683</v>
      </c>
    </row>
    <row r="514" spans="1:10" ht="25.5" x14ac:dyDescent="0.2">
      <c r="A514" s="165"/>
      <c r="B514" s="166" t="s">
        <v>27692</v>
      </c>
      <c r="C514" s="166">
        <v>4</v>
      </c>
      <c r="D514" s="166"/>
      <c r="E514" s="165">
        <f>SUM(E510:E513)</f>
        <v>97.2</v>
      </c>
      <c r="F514" s="166"/>
      <c r="G514" s="166"/>
      <c r="H514" s="166"/>
      <c r="I514" s="166"/>
      <c r="J514" s="166"/>
    </row>
    <row r="515" spans="1:10" ht="38.25" x14ac:dyDescent="0.2">
      <c r="A515" s="162"/>
      <c r="B515" s="164" t="s">
        <v>27693</v>
      </c>
      <c r="C515" s="164">
        <f>C514+C509+C463+C449+C224</f>
        <v>304</v>
      </c>
      <c r="D515" s="164"/>
      <c r="E515" s="162">
        <f>E514+E509+E463+E449+E224</f>
        <v>1619.3296999999995</v>
      </c>
      <c r="F515" s="164"/>
      <c r="G515" s="164"/>
      <c r="H515" s="164"/>
      <c r="I515" s="164"/>
      <c r="J515" s="164"/>
    </row>
    <row r="516" spans="1:10" ht="63.75" x14ac:dyDescent="0.2">
      <c r="A516" s="31" t="s">
        <v>4672</v>
      </c>
      <c r="B516" s="136" t="s">
        <v>27694</v>
      </c>
      <c r="C516" s="136" t="s">
        <v>1721</v>
      </c>
      <c r="D516" s="14"/>
      <c r="E516" s="31">
        <v>9.9</v>
      </c>
      <c r="F516" s="136" t="s">
        <v>27695</v>
      </c>
      <c r="G516" s="136" t="s">
        <v>27696</v>
      </c>
      <c r="H516" s="136" t="s">
        <v>27697</v>
      </c>
      <c r="I516" s="136" t="s">
        <v>27698</v>
      </c>
      <c r="J516" s="136" t="s">
        <v>27699</v>
      </c>
    </row>
    <row r="517" spans="1:10" ht="51" x14ac:dyDescent="0.2">
      <c r="A517" s="31" t="s">
        <v>9814</v>
      </c>
      <c r="B517" s="136" t="s">
        <v>27700</v>
      </c>
      <c r="C517" s="136" t="s">
        <v>1721</v>
      </c>
      <c r="D517" s="14"/>
      <c r="E517" s="31">
        <v>1</v>
      </c>
      <c r="F517" s="136" t="s">
        <v>27701</v>
      </c>
      <c r="G517" s="136" t="s">
        <v>27702</v>
      </c>
      <c r="H517" s="136" t="s">
        <v>27703</v>
      </c>
      <c r="I517" s="136" t="s">
        <v>26543</v>
      </c>
      <c r="J517" s="136" t="s">
        <v>26394</v>
      </c>
    </row>
    <row r="518" spans="1:10" ht="51" x14ac:dyDescent="0.2">
      <c r="A518" s="31" t="s">
        <v>9818</v>
      </c>
      <c r="B518" s="136" t="s">
        <v>27704</v>
      </c>
      <c r="C518" s="136" t="s">
        <v>1721</v>
      </c>
      <c r="D518" s="14"/>
      <c r="E518" s="31">
        <v>3</v>
      </c>
      <c r="F518" s="136" t="s">
        <v>27705</v>
      </c>
      <c r="G518" s="136" t="s">
        <v>27706</v>
      </c>
      <c r="H518" s="136" t="s">
        <v>27707</v>
      </c>
      <c r="I518" s="136" t="s">
        <v>27708</v>
      </c>
      <c r="J518" s="136" t="s">
        <v>27709</v>
      </c>
    </row>
    <row r="519" spans="1:10" ht="38.25" x14ac:dyDescent="0.2">
      <c r="A519" s="31" t="s">
        <v>5419</v>
      </c>
      <c r="B519" s="136" t="s">
        <v>26777</v>
      </c>
      <c r="C519" s="136" t="s">
        <v>1721</v>
      </c>
      <c r="D519" s="14"/>
      <c r="E519" s="31">
        <v>17</v>
      </c>
      <c r="F519" s="136" t="s">
        <v>27710</v>
      </c>
      <c r="G519" s="136" t="s">
        <v>27711</v>
      </c>
      <c r="H519" s="136" t="s">
        <v>27712</v>
      </c>
      <c r="I519" s="136" t="s">
        <v>27713</v>
      </c>
      <c r="J519" s="136" t="s">
        <v>26413</v>
      </c>
    </row>
    <row r="520" spans="1:10" ht="38.25" x14ac:dyDescent="0.2">
      <c r="A520" s="31" t="s">
        <v>9825</v>
      </c>
      <c r="B520" s="136" t="s">
        <v>27714</v>
      </c>
      <c r="C520" s="136" t="s">
        <v>1721</v>
      </c>
      <c r="D520" s="14"/>
      <c r="E520" s="31">
        <v>10</v>
      </c>
      <c r="F520" s="136" t="s">
        <v>27715</v>
      </c>
      <c r="G520" s="136" t="s">
        <v>27716</v>
      </c>
      <c r="H520" s="136" t="s">
        <v>27717</v>
      </c>
      <c r="I520" s="136" t="s">
        <v>27718</v>
      </c>
      <c r="J520" s="136" t="s">
        <v>26413</v>
      </c>
    </row>
    <row r="521" spans="1:10" ht="51" x14ac:dyDescent="0.2">
      <c r="A521" s="31" t="s">
        <v>9458</v>
      </c>
      <c r="B521" s="136" t="s">
        <v>27719</v>
      </c>
      <c r="C521" s="136" t="s">
        <v>1721</v>
      </c>
      <c r="D521" s="14"/>
      <c r="E521" s="31">
        <v>6.5</v>
      </c>
      <c r="F521" s="136" t="s">
        <v>27720</v>
      </c>
      <c r="G521" s="136" t="s">
        <v>27721</v>
      </c>
      <c r="H521" s="136" t="s">
        <v>27722</v>
      </c>
      <c r="I521" s="136" t="s">
        <v>27723</v>
      </c>
      <c r="J521" s="136" t="s">
        <v>27724</v>
      </c>
    </row>
    <row r="522" spans="1:10" ht="51" x14ac:dyDescent="0.2">
      <c r="A522" s="31" t="s">
        <v>9461</v>
      </c>
      <c r="B522" s="136" t="s">
        <v>27725</v>
      </c>
      <c r="C522" s="136" t="s">
        <v>1721</v>
      </c>
      <c r="D522" s="14"/>
      <c r="E522" s="31">
        <v>23</v>
      </c>
      <c r="F522" s="136" t="s">
        <v>27726</v>
      </c>
      <c r="G522" s="136" t="s">
        <v>27727</v>
      </c>
      <c r="H522" s="136" t="s">
        <v>27728</v>
      </c>
      <c r="I522" s="136" t="s">
        <v>27729</v>
      </c>
      <c r="J522" s="136" t="s">
        <v>27724</v>
      </c>
    </row>
    <row r="523" spans="1:10" ht="38.25" x14ac:dyDescent="0.2">
      <c r="A523" s="31" t="s">
        <v>9833</v>
      </c>
      <c r="B523" s="136" t="s">
        <v>27730</v>
      </c>
      <c r="C523" s="136" t="s">
        <v>1721</v>
      </c>
      <c r="D523" s="14"/>
      <c r="E523" s="31">
        <v>5</v>
      </c>
      <c r="F523" s="136" t="s">
        <v>27731</v>
      </c>
      <c r="G523" s="136" t="s">
        <v>27732</v>
      </c>
      <c r="H523" s="136" t="s">
        <v>27733</v>
      </c>
      <c r="I523" s="136" t="s">
        <v>26543</v>
      </c>
      <c r="J523" s="136" t="s">
        <v>26266</v>
      </c>
    </row>
    <row r="524" spans="1:10" ht="51" x14ac:dyDescent="0.2">
      <c r="A524" s="31" t="s">
        <v>5191</v>
      </c>
      <c r="B524" s="136" t="s">
        <v>27734</v>
      </c>
      <c r="C524" s="136" t="s">
        <v>1721</v>
      </c>
      <c r="D524" s="14"/>
      <c r="E524" s="31">
        <v>30.5</v>
      </c>
      <c r="F524" s="136" t="s">
        <v>27735</v>
      </c>
      <c r="G524" s="136" t="s">
        <v>27736</v>
      </c>
      <c r="H524" s="136" t="s">
        <v>27737</v>
      </c>
      <c r="I524" s="136" t="s">
        <v>27738</v>
      </c>
      <c r="J524" s="136" t="s">
        <v>27724</v>
      </c>
    </row>
    <row r="525" spans="1:10" ht="114.75" x14ac:dyDescent="0.2">
      <c r="A525" s="31" t="s">
        <v>5194</v>
      </c>
      <c r="B525" s="136" t="s">
        <v>27739</v>
      </c>
      <c r="C525" s="136" t="s">
        <v>1721</v>
      </c>
      <c r="D525" s="14"/>
      <c r="E525" s="31">
        <v>140.44999999999999</v>
      </c>
      <c r="F525" s="136" t="s">
        <v>27740</v>
      </c>
      <c r="G525" s="136" t="s">
        <v>27741</v>
      </c>
      <c r="H525" s="136" t="s">
        <v>27742</v>
      </c>
      <c r="I525" s="136" t="s">
        <v>27743</v>
      </c>
      <c r="J525" s="136" t="s">
        <v>27744</v>
      </c>
    </row>
    <row r="526" spans="1:10" ht="51" x14ac:dyDescent="0.2">
      <c r="A526" s="31" t="s">
        <v>5197</v>
      </c>
      <c r="B526" s="136" t="s">
        <v>27745</v>
      </c>
      <c r="C526" s="136" t="s">
        <v>1721</v>
      </c>
      <c r="D526" s="14"/>
      <c r="E526" s="31">
        <v>5.6</v>
      </c>
      <c r="F526" s="136" t="s">
        <v>27746</v>
      </c>
      <c r="G526" s="136" t="s">
        <v>27747</v>
      </c>
      <c r="H526" s="136" t="s">
        <v>27748</v>
      </c>
      <c r="I526" s="136" t="s">
        <v>27261</v>
      </c>
      <c r="J526" s="136" t="s">
        <v>26238</v>
      </c>
    </row>
    <row r="527" spans="1:10" ht="51" x14ac:dyDescent="0.2">
      <c r="A527" s="31" t="s">
        <v>5201</v>
      </c>
      <c r="B527" s="136" t="s">
        <v>27749</v>
      </c>
      <c r="C527" s="136" t="s">
        <v>1721</v>
      </c>
      <c r="D527" s="14"/>
      <c r="E527" s="31">
        <v>6</v>
      </c>
      <c r="F527" s="136" t="s">
        <v>27750</v>
      </c>
      <c r="G527" s="136" t="s">
        <v>27751</v>
      </c>
      <c r="H527" s="136" t="s">
        <v>27752</v>
      </c>
      <c r="I527" s="136" t="s">
        <v>27752</v>
      </c>
      <c r="J527" s="136" t="s">
        <v>26307</v>
      </c>
    </row>
    <row r="528" spans="1:10" ht="38.25" x14ac:dyDescent="0.2">
      <c r="A528" s="31" t="s">
        <v>12125</v>
      </c>
      <c r="B528" s="136" t="s">
        <v>27753</v>
      </c>
      <c r="C528" s="136" t="s">
        <v>1721</v>
      </c>
      <c r="D528" s="14"/>
      <c r="E528" s="31">
        <v>2</v>
      </c>
      <c r="F528" s="136" t="s">
        <v>27754</v>
      </c>
      <c r="G528" s="136" t="s">
        <v>27755</v>
      </c>
      <c r="H528" s="136" t="s">
        <v>27756</v>
      </c>
      <c r="I528" s="136" t="s">
        <v>26524</v>
      </c>
      <c r="J528" s="136" t="s">
        <v>27181</v>
      </c>
    </row>
    <row r="529" spans="1:10" ht="51" x14ac:dyDescent="0.2">
      <c r="A529" s="31" t="s">
        <v>12130</v>
      </c>
      <c r="B529" s="136" t="s">
        <v>14846</v>
      </c>
      <c r="C529" s="136" t="s">
        <v>1721</v>
      </c>
      <c r="D529" s="14"/>
      <c r="E529" s="31">
        <v>4.3</v>
      </c>
      <c r="F529" s="136" t="s">
        <v>27757</v>
      </c>
      <c r="G529" s="136" t="s">
        <v>27757</v>
      </c>
      <c r="H529" s="136" t="s">
        <v>27758</v>
      </c>
      <c r="I529" s="136" t="s">
        <v>27255</v>
      </c>
      <c r="J529" s="136" t="s">
        <v>27181</v>
      </c>
    </row>
    <row r="530" spans="1:10" ht="38.25" x14ac:dyDescent="0.2">
      <c r="A530" s="31" t="s">
        <v>12134</v>
      </c>
      <c r="B530" s="136" t="s">
        <v>27759</v>
      </c>
      <c r="C530" s="136" t="s">
        <v>1721</v>
      </c>
      <c r="D530" s="14"/>
      <c r="E530" s="31">
        <v>12</v>
      </c>
      <c r="F530" s="136" t="s">
        <v>27760</v>
      </c>
      <c r="G530" s="136" t="s">
        <v>27761</v>
      </c>
      <c r="H530" s="136" t="s">
        <v>27762</v>
      </c>
      <c r="I530" s="136" t="s">
        <v>27763</v>
      </c>
      <c r="J530" s="136" t="s">
        <v>27764</v>
      </c>
    </row>
    <row r="531" spans="1:10" ht="38.25" x14ac:dyDescent="0.2">
      <c r="A531" s="31" t="s">
        <v>2372</v>
      </c>
      <c r="B531" s="136" t="s">
        <v>27765</v>
      </c>
      <c r="C531" s="136" t="s">
        <v>1721</v>
      </c>
      <c r="D531" s="14"/>
      <c r="E531" s="31">
        <v>4.8</v>
      </c>
      <c r="F531" s="136" t="s">
        <v>27766</v>
      </c>
      <c r="G531" s="136" t="s">
        <v>27767</v>
      </c>
      <c r="H531" s="136" t="s">
        <v>27768</v>
      </c>
      <c r="I531" s="136" t="s">
        <v>27769</v>
      </c>
      <c r="J531" s="136" t="s">
        <v>26572</v>
      </c>
    </row>
    <row r="532" spans="1:10" ht="51" x14ac:dyDescent="0.2">
      <c r="A532" s="31" t="s">
        <v>12142</v>
      </c>
      <c r="B532" s="136" t="s">
        <v>27770</v>
      </c>
      <c r="C532" s="136" t="s">
        <v>1721</v>
      </c>
      <c r="D532" s="14"/>
      <c r="E532" s="31">
        <v>7</v>
      </c>
      <c r="F532" s="136" t="s">
        <v>27771</v>
      </c>
      <c r="G532" s="136" t="s">
        <v>27772</v>
      </c>
      <c r="H532" s="136" t="s">
        <v>27773</v>
      </c>
      <c r="I532" s="136" t="s">
        <v>27774</v>
      </c>
      <c r="J532" s="136" t="s">
        <v>27775</v>
      </c>
    </row>
    <row r="533" spans="1:10" ht="51" x14ac:dyDescent="0.2">
      <c r="A533" s="31" t="s">
        <v>12146</v>
      </c>
      <c r="B533" s="136" t="s">
        <v>27776</v>
      </c>
      <c r="C533" s="136" t="s">
        <v>1721</v>
      </c>
      <c r="D533" s="14"/>
      <c r="E533" s="31">
        <v>27.7</v>
      </c>
      <c r="F533" s="136" t="s">
        <v>27777</v>
      </c>
      <c r="G533" s="136" t="s">
        <v>27778</v>
      </c>
      <c r="H533" s="136" t="s">
        <v>27779</v>
      </c>
      <c r="I533" s="136" t="s">
        <v>27779</v>
      </c>
      <c r="J533" s="136" t="s">
        <v>27724</v>
      </c>
    </row>
    <row r="534" spans="1:10" ht="51" x14ac:dyDescent="0.2">
      <c r="A534" s="31" t="s">
        <v>12149</v>
      </c>
      <c r="B534" s="136" t="s">
        <v>27780</v>
      </c>
      <c r="C534" s="136" t="s">
        <v>1721</v>
      </c>
      <c r="D534" s="14"/>
      <c r="E534" s="31">
        <v>7.6</v>
      </c>
      <c r="F534" s="136" t="s">
        <v>27781</v>
      </c>
      <c r="G534" s="136" t="s">
        <v>27782</v>
      </c>
      <c r="H534" s="136" t="s">
        <v>27783</v>
      </c>
      <c r="I534" s="136" t="s">
        <v>26685</v>
      </c>
      <c r="J534" s="136" t="s">
        <v>26307</v>
      </c>
    </row>
    <row r="535" spans="1:10" ht="51" x14ac:dyDescent="0.2">
      <c r="A535" s="31">
        <v>20</v>
      </c>
      <c r="B535" s="136" t="s">
        <v>27784</v>
      </c>
      <c r="C535" s="136" t="s">
        <v>1721</v>
      </c>
      <c r="D535" s="14"/>
      <c r="E535" s="31">
        <v>2.4</v>
      </c>
      <c r="F535" s="136" t="s">
        <v>27785</v>
      </c>
      <c r="G535" s="136" t="s">
        <v>27762</v>
      </c>
      <c r="H535" s="136" t="s">
        <v>27786</v>
      </c>
      <c r="I535" s="136" t="s">
        <v>27786</v>
      </c>
      <c r="J535" s="136" t="s">
        <v>27724</v>
      </c>
    </row>
    <row r="536" spans="1:10" ht="38.25" x14ac:dyDescent="0.2">
      <c r="A536" s="31" t="s">
        <v>12156</v>
      </c>
      <c r="B536" s="136" t="s">
        <v>27787</v>
      </c>
      <c r="C536" s="136" t="s">
        <v>1721</v>
      </c>
      <c r="D536" s="14"/>
      <c r="E536" s="31">
        <v>12.8</v>
      </c>
      <c r="F536" s="136" t="s">
        <v>27788</v>
      </c>
      <c r="G536" s="136" t="s">
        <v>27789</v>
      </c>
      <c r="H536" s="136" t="s">
        <v>27790</v>
      </c>
      <c r="I536" s="136" t="s">
        <v>27791</v>
      </c>
      <c r="J536" s="136" t="s">
        <v>26945</v>
      </c>
    </row>
    <row r="537" spans="1:10" ht="51" x14ac:dyDescent="0.2">
      <c r="A537" s="31" t="s">
        <v>12161</v>
      </c>
      <c r="B537" s="136" t="s">
        <v>27792</v>
      </c>
      <c r="C537" s="136" t="s">
        <v>1721</v>
      </c>
      <c r="D537" s="14"/>
      <c r="E537" s="31">
        <v>12.7</v>
      </c>
      <c r="F537" s="136" t="s">
        <v>27793</v>
      </c>
      <c r="G537" s="136" t="s">
        <v>27794</v>
      </c>
      <c r="H537" s="136" t="s">
        <v>27795</v>
      </c>
      <c r="I537" s="136" t="s">
        <v>27795</v>
      </c>
      <c r="J537" s="136" t="s">
        <v>26916</v>
      </c>
    </row>
    <row r="538" spans="1:10" ht="51" x14ac:dyDescent="0.2">
      <c r="A538" s="31" t="s">
        <v>12166</v>
      </c>
      <c r="B538" s="136" t="s">
        <v>27796</v>
      </c>
      <c r="C538" s="136" t="s">
        <v>1721</v>
      </c>
      <c r="D538" s="14"/>
      <c r="E538" s="31">
        <v>13</v>
      </c>
      <c r="F538" s="136" t="s">
        <v>27797</v>
      </c>
      <c r="G538" s="136" t="s">
        <v>27797</v>
      </c>
      <c r="H538" s="136" t="s">
        <v>27798</v>
      </c>
      <c r="I538" s="136" t="s">
        <v>27799</v>
      </c>
      <c r="J538" s="136" t="s">
        <v>27800</v>
      </c>
    </row>
    <row r="539" spans="1:10" ht="63.75" x14ac:dyDescent="0.2">
      <c r="A539" s="31" t="s">
        <v>13126</v>
      </c>
      <c r="B539" s="136" t="s">
        <v>27801</v>
      </c>
      <c r="C539" s="136" t="s">
        <v>1721</v>
      </c>
      <c r="D539" s="14"/>
      <c r="E539" s="31">
        <v>4.7</v>
      </c>
      <c r="F539" s="136" t="s">
        <v>27802</v>
      </c>
      <c r="G539" s="136" t="s">
        <v>27803</v>
      </c>
      <c r="H539" s="136" t="s">
        <v>27804</v>
      </c>
      <c r="I539" s="136" t="s">
        <v>27255</v>
      </c>
      <c r="J539" s="136" t="s">
        <v>27805</v>
      </c>
    </row>
    <row r="540" spans="1:10" ht="38.25" x14ac:dyDescent="0.2">
      <c r="A540" s="31" t="s">
        <v>13131</v>
      </c>
      <c r="B540" s="136" t="s">
        <v>26060</v>
      </c>
      <c r="C540" s="136" t="s">
        <v>1721</v>
      </c>
      <c r="D540" s="14"/>
      <c r="E540" s="31">
        <v>2.6</v>
      </c>
      <c r="F540" s="136" t="s">
        <v>27806</v>
      </c>
      <c r="G540" s="136" t="s">
        <v>27807</v>
      </c>
      <c r="H540" s="136" t="s">
        <v>27808</v>
      </c>
      <c r="I540" s="136" t="s">
        <v>26524</v>
      </c>
      <c r="J540" s="136" t="s">
        <v>27809</v>
      </c>
    </row>
    <row r="541" spans="1:10" ht="38.25" x14ac:dyDescent="0.2">
      <c r="A541" s="31" t="s">
        <v>13135</v>
      </c>
      <c r="B541" s="136" t="s">
        <v>27810</v>
      </c>
      <c r="C541" s="136" t="s">
        <v>1721</v>
      </c>
      <c r="D541" s="14"/>
      <c r="E541" s="31">
        <v>5.9</v>
      </c>
      <c r="F541" s="136" t="s">
        <v>27811</v>
      </c>
      <c r="G541" s="136" t="s">
        <v>27812</v>
      </c>
      <c r="H541" s="136" t="s">
        <v>27813</v>
      </c>
      <c r="I541" s="136" t="s">
        <v>27813</v>
      </c>
      <c r="J541" s="136" t="s">
        <v>26716</v>
      </c>
    </row>
    <row r="542" spans="1:10" ht="38.25" x14ac:dyDescent="0.2">
      <c r="A542" s="31" t="s">
        <v>13139</v>
      </c>
      <c r="B542" s="136" t="s">
        <v>27814</v>
      </c>
      <c r="C542" s="136" t="s">
        <v>1721</v>
      </c>
      <c r="D542" s="14"/>
      <c r="E542" s="31">
        <v>12.1</v>
      </c>
      <c r="F542" s="136" t="s">
        <v>27815</v>
      </c>
      <c r="G542" s="136" t="s">
        <v>27816</v>
      </c>
      <c r="H542" s="136" t="s">
        <v>27817</v>
      </c>
      <c r="I542" s="136" t="s">
        <v>26765</v>
      </c>
      <c r="J542" s="136" t="s">
        <v>27818</v>
      </c>
    </row>
    <row r="543" spans="1:10" ht="51" x14ac:dyDescent="0.2">
      <c r="A543" s="162"/>
      <c r="B543" s="164" t="s">
        <v>1468</v>
      </c>
      <c r="C543" s="164">
        <v>27</v>
      </c>
      <c r="D543" s="164"/>
      <c r="E543" s="162">
        <f>SUM(E516:E542)</f>
        <v>389.55</v>
      </c>
      <c r="F543" s="164"/>
      <c r="G543" s="164"/>
      <c r="H543" s="164"/>
      <c r="I543" s="164"/>
      <c r="J543" s="164"/>
    </row>
    <row r="544" spans="1:10" ht="76.5" x14ac:dyDescent="0.2">
      <c r="A544" s="31" t="s">
        <v>4672</v>
      </c>
      <c r="B544" s="136" t="s">
        <v>27819</v>
      </c>
      <c r="C544" s="136" t="s">
        <v>27820</v>
      </c>
      <c r="D544" s="14"/>
      <c r="E544" s="31">
        <v>36.329500000000003</v>
      </c>
      <c r="F544" s="136" t="s">
        <v>27821</v>
      </c>
      <c r="G544" s="136" t="s">
        <v>27821</v>
      </c>
      <c r="H544" s="136" t="s">
        <v>27758</v>
      </c>
      <c r="I544" s="136" t="s">
        <v>27255</v>
      </c>
      <c r="J544" s="136" t="s">
        <v>27822</v>
      </c>
    </row>
    <row r="545" spans="1:10" ht="76.5" x14ac:dyDescent="0.2">
      <c r="A545" s="31" t="s">
        <v>9814</v>
      </c>
      <c r="B545" s="136" t="s">
        <v>27823</v>
      </c>
      <c r="C545" s="136" t="s">
        <v>27820</v>
      </c>
      <c r="D545" s="14"/>
      <c r="E545" s="31">
        <v>3</v>
      </c>
      <c r="F545" s="136" t="s">
        <v>27824</v>
      </c>
      <c r="G545" s="136" t="s">
        <v>27825</v>
      </c>
      <c r="H545" s="136" t="s">
        <v>26306</v>
      </c>
      <c r="I545" s="136" t="s">
        <v>26364</v>
      </c>
      <c r="J545" s="136" t="s">
        <v>27826</v>
      </c>
    </row>
    <row r="546" spans="1:10" ht="63.75" x14ac:dyDescent="0.2">
      <c r="A546" s="31" t="s">
        <v>9818</v>
      </c>
      <c r="B546" s="136" t="s">
        <v>27827</v>
      </c>
      <c r="C546" s="136" t="s">
        <v>27820</v>
      </c>
      <c r="D546" s="14"/>
      <c r="E546" s="31">
        <v>1.3</v>
      </c>
      <c r="F546" s="136" t="s">
        <v>27828</v>
      </c>
      <c r="G546" s="136" t="s">
        <v>27829</v>
      </c>
      <c r="H546" s="136" t="s">
        <v>27830</v>
      </c>
      <c r="I546" s="136" t="s">
        <v>26524</v>
      </c>
      <c r="J546" s="136" t="s">
        <v>27831</v>
      </c>
    </row>
    <row r="547" spans="1:10" ht="25.5" x14ac:dyDescent="0.2">
      <c r="A547" s="31" t="s">
        <v>5419</v>
      </c>
      <c r="B547" s="136" t="s">
        <v>27832</v>
      </c>
      <c r="C547" s="136" t="s">
        <v>27820</v>
      </c>
      <c r="D547" s="14"/>
      <c r="E547" s="31">
        <v>16</v>
      </c>
      <c r="F547" s="136" t="s">
        <v>27833</v>
      </c>
      <c r="G547" s="136" t="s">
        <v>27834</v>
      </c>
      <c r="H547" s="136" t="s">
        <v>27835</v>
      </c>
      <c r="I547" s="136" t="s">
        <v>26276</v>
      </c>
      <c r="J547" s="136" t="s">
        <v>27818</v>
      </c>
    </row>
    <row r="548" spans="1:10" ht="38.25" x14ac:dyDescent="0.2">
      <c r="A548" s="31">
        <v>5</v>
      </c>
      <c r="B548" s="136" t="s">
        <v>26491</v>
      </c>
      <c r="C548" s="136" t="s">
        <v>27820</v>
      </c>
      <c r="D548" s="14"/>
      <c r="E548" s="31">
        <v>0.9194</v>
      </c>
      <c r="F548" s="136" t="s">
        <v>27836</v>
      </c>
      <c r="G548" s="136" t="s">
        <v>27837</v>
      </c>
      <c r="H548" s="136" t="s">
        <v>27838</v>
      </c>
      <c r="I548" s="136" t="s">
        <v>27839</v>
      </c>
      <c r="J548" s="136" t="s">
        <v>27840</v>
      </c>
    </row>
    <row r="549" spans="1:10" ht="38.25" x14ac:dyDescent="0.2">
      <c r="A549" s="31">
        <v>6</v>
      </c>
      <c r="B549" s="402" t="s">
        <v>27841</v>
      </c>
      <c r="C549" s="136" t="s">
        <v>27820</v>
      </c>
      <c r="E549" s="420">
        <v>2.06</v>
      </c>
      <c r="F549" s="171" t="s">
        <v>27842</v>
      </c>
      <c r="G549" s="171" t="s">
        <v>27842</v>
      </c>
      <c r="H549" s="171" t="s">
        <v>27843</v>
      </c>
      <c r="I549" s="171" t="s">
        <v>27844</v>
      </c>
      <c r="J549" s="402" t="s">
        <v>27431</v>
      </c>
    </row>
    <row r="550" spans="1:10" ht="25.5" x14ac:dyDescent="0.2">
      <c r="A550" s="162"/>
      <c r="B550" s="164" t="s">
        <v>5217</v>
      </c>
      <c r="C550" s="164">
        <v>6</v>
      </c>
      <c r="D550" s="164"/>
      <c r="E550" s="162">
        <f>SUM(E544:E549)</f>
        <v>59.608900000000006</v>
      </c>
      <c r="F550" s="164"/>
      <c r="G550" s="164"/>
      <c r="H550" s="164"/>
      <c r="I550" s="164"/>
      <c r="J550" s="164"/>
    </row>
    <row r="551" spans="1:10" ht="38.25" x14ac:dyDescent="0.2">
      <c r="A551" s="31" t="s">
        <v>4672</v>
      </c>
      <c r="B551" s="136" t="s">
        <v>27845</v>
      </c>
      <c r="C551" s="136" t="s">
        <v>1258</v>
      </c>
      <c r="D551" s="14"/>
      <c r="E551" s="31">
        <v>180</v>
      </c>
      <c r="F551" s="136" t="s">
        <v>27846</v>
      </c>
      <c r="G551" s="136" t="s">
        <v>27847</v>
      </c>
      <c r="H551" s="136" t="s">
        <v>26306</v>
      </c>
      <c r="I551" s="136" t="s">
        <v>26306</v>
      </c>
      <c r="J551" s="136" t="s">
        <v>27848</v>
      </c>
    </row>
    <row r="552" spans="1:10" ht="38.25" x14ac:dyDescent="0.2">
      <c r="A552" s="31" t="s">
        <v>9814</v>
      </c>
      <c r="B552" s="136" t="s">
        <v>27849</v>
      </c>
      <c r="C552" s="136" t="s">
        <v>1258</v>
      </c>
      <c r="D552" s="14"/>
      <c r="E552" s="31">
        <v>5.7</v>
      </c>
      <c r="F552" s="136" t="s">
        <v>27850</v>
      </c>
      <c r="G552" s="136" t="s">
        <v>27851</v>
      </c>
      <c r="H552" s="136" t="s">
        <v>26748</v>
      </c>
      <c r="I552" s="136" t="s">
        <v>26749</v>
      </c>
      <c r="J552" s="136" t="s">
        <v>26307</v>
      </c>
    </row>
    <row r="553" spans="1:10" ht="38.25" x14ac:dyDescent="0.2">
      <c r="A553" s="31" t="s">
        <v>9818</v>
      </c>
      <c r="B553" s="136" t="s">
        <v>15956</v>
      </c>
      <c r="C553" s="136" t="s">
        <v>1258</v>
      </c>
      <c r="D553" s="14"/>
      <c r="E553" s="31">
        <v>22.5</v>
      </c>
      <c r="F553" s="136" t="s">
        <v>27852</v>
      </c>
      <c r="G553" s="136" t="s">
        <v>27853</v>
      </c>
      <c r="H553" s="136" t="s">
        <v>27854</v>
      </c>
      <c r="I553" s="136" t="s">
        <v>26276</v>
      </c>
      <c r="J553" s="136" t="s">
        <v>26732</v>
      </c>
    </row>
    <row r="554" spans="1:10" ht="51" x14ac:dyDescent="0.2">
      <c r="A554" s="31" t="s">
        <v>5419</v>
      </c>
      <c r="B554" s="136" t="s">
        <v>27855</v>
      </c>
      <c r="C554" s="136" t="s">
        <v>1258</v>
      </c>
      <c r="D554" s="14"/>
      <c r="E554" s="31">
        <v>8</v>
      </c>
      <c r="F554" s="136" t="s">
        <v>27856</v>
      </c>
      <c r="G554" s="136" t="s">
        <v>27857</v>
      </c>
      <c r="H554" s="136" t="s">
        <v>27858</v>
      </c>
      <c r="I554" s="136" t="s">
        <v>26276</v>
      </c>
      <c r="J554" s="136" t="s">
        <v>26244</v>
      </c>
    </row>
    <row r="555" spans="1:10" ht="38.25" x14ac:dyDescent="0.2">
      <c r="A555" s="31" t="s">
        <v>9825</v>
      </c>
      <c r="B555" s="136" t="s">
        <v>27859</v>
      </c>
      <c r="C555" s="136" t="s">
        <v>1258</v>
      </c>
      <c r="D555" s="14"/>
      <c r="E555" s="31">
        <v>59.9</v>
      </c>
      <c r="F555" s="16" t="s">
        <v>27860</v>
      </c>
      <c r="G555" s="136" t="s">
        <v>27861</v>
      </c>
      <c r="H555" s="136" t="s">
        <v>27862</v>
      </c>
      <c r="I555" s="136" t="s">
        <v>27863</v>
      </c>
      <c r="J555" s="136" t="s">
        <v>26244</v>
      </c>
    </row>
    <row r="556" spans="1:10" ht="38.25" x14ac:dyDescent="0.2">
      <c r="A556" s="31" t="s">
        <v>9458</v>
      </c>
      <c r="B556" s="136" t="s">
        <v>5732</v>
      </c>
      <c r="C556" s="136" t="s">
        <v>1258</v>
      </c>
      <c r="D556" s="14"/>
      <c r="E556" s="31">
        <v>90</v>
      </c>
      <c r="F556" s="136" t="s">
        <v>27864</v>
      </c>
      <c r="G556" s="136" t="s">
        <v>27865</v>
      </c>
      <c r="H556" s="136" t="s">
        <v>27866</v>
      </c>
      <c r="I556" s="136" t="s">
        <v>27867</v>
      </c>
      <c r="J556" s="136" t="s">
        <v>26307</v>
      </c>
    </row>
    <row r="557" spans="1:10" ht="38.25" x14ac:dyDescent="0.2">
      <c r="A557" s="31" t="s">
        <v>9461</v>
      </c>
      <c r="B557" s="136" t="s">
        <v>27868</v>
      </c>
      <c r="C557" s="136" t="s">
        <v>1258</v>
      </c>
      <c r="D557" s="14"/>
      <c r="E557" s="31">
        <v>60.9</v>
      </c>
      <c r="F557" s="136" t="s">
        <v>27869</v>
      </c>
      <c r="G557" s="136" t="s">
        <v>27870</v>
      </c>
      <c r="H557" s="136" t="s">
        <v>27871</v>
      </c>
      <c r="I557" s="136" t="s">
        <v>27872</v>
      </c>
      <c r="J557" s="136" t="s">
        <v>27873</v>
      </c>
    </row>
    <row r="558" spans="1:10" ht="63.75" x14ac:dyDescent="0.2">
      <c r="A558" s="31" t="s">
        <v>9833</v>
      </c>
      <c r="B558" s="136" t="s">
        <v>1284</v>
      </c>
      <c r="C558" s="136" t="s">
        <v>1258</v>
      </c>
      <c r="D558" s="14"/>
      <c r="E558" s="31">
        <v>30</v>
      </c>
      <c r="F558" s="136" t="s">
        <v>27874</v>
      </c>
      <c r="G558" s="136" t="s">
        <v>27875</v>
      </c>
      <c r="H558" s="136" t="s">
        <v>27876</v>
      </c>
      <c r="I558" s="136" t="s">
        <v>27877</v>
      </c>
      <c r="J558" s="136" t="s">
        <v>27878</v>
      </c>
    </row>
    <row r="559" spans="1:10" ht="63.75" x14ac:dyDescent="0.2">
      <c r="A559" s="31" t="s">
        <v>5191</v>
      </c>
      <c r="B559" s="136" t="s">
        <v>27879</v>
      </c>
      <c r="C559" s="136" t="s">
        <v>1258</v>
      </c>
      <c r="D559" s="14"/>
      <c r="E559" s="31">
        <v>253</v>
      </c>
      <c r="F559" s="136" t="s">
        <v>27880</v>
      </c>
      <c r="G559" s="136" t="s">
        <v>27881</v>
      </c>
      <c r="H559" s="136" t="s">
        <v>27882</v>
      </c>
      <c r="I559" s="136" t="s">
        <v>26383</v>
      </c>
      <c r="J559" s="136" t="s">
        <v>26394</v>
      </c>
    </row>
    <row r="560" spans="1:10" ht="38.25" x14ac:dyDescent="0.2">
      <c r="A560" s="31" t="s">
        <v>5194</v>
      </c>
      <c r="B560" s="136" t="s">
        <v>27883</v>
      </c>
      <c r="C560" s="136" t="s">
        <v>1258</v>
      </c>
      <c r="D560" s="14"/>
      <c r="E560" s="31">
        <v>38</v>
      </c>
      <c r="F560" s="136" t="s">
        <v>27884</v>
      </c>
      <c r="G560" s="136" t="s">
        <v>27885</v>
      </c>
      <c r="H560" s="136" t="s">
        <v>27133</v>
      </c>
      <c r="I560" s="136" t="s">
        <v>26443</v>
      </c>
      <c r="J560" s="136" t="s">
        <v>26244</v>
      </c>
    </row>
    <row r="561" spans="1:10" ht="25.5" x14ac:dyDescent="0.2">
      <c r="A561" s="31" t="s">
        <v>5197</v>
      </c>
      <c r="B561" s="136" t="s">
        <v>27886</v>
      </c>
      <c r="C561" s="136" t="s">
        <v>1258</v>
      </c>
      <c r="D561" s="14"/>
      <c r="E561" s="31">
        <v>8.3000000000000007</v>
      </c>
      <c r="F561" s="136" t="s">
        <v>27887</v>
      </c>
      <c r="G561" s="136" t="s">
        <v>27887</v>
      </c>
      <c r="H561" s="136" t="s">
        <v>26165</v>
      </c>
      <c r="I561" s="136" t="s">
        <v>26165</v>
      </c>
      <c r="J561" s="136" t="s">
        <v>26965</v>
      </c>
    </row>
    <row r="562" spans="1:10" ht="25.5" x14ac:dyDescent="0.2">
      <c r="A562" s="31" t="s">
        <v>5201</v>
      </c>
      <c r="B562" s="136" t="s">
        <v>27888</v>
      </c>
      <c r="C562" s="136" t="s">
        <v>1258</v>
      </c>
      <c r="D562" s="14"/>
      <c r="E562" s="31">
        <v>28</v>
      </c>
      <c r="F562" s="136" t="s">
        <v>27889</v>
      </c>
      <c r="G562" s="136" t="s">
        <v>27889</v>
      </c>
      <c r="H562" s="136" t="s">
        <v>26165</v>
      </c>
      <c r="I562" s="136" t="s">
        <v>26165</v>
      </c>
      <c r="J562" s="136" t="s">
        <v>26965</v>
      </c>
    </row>
    <row r="563" spans="1:10" ht="63.75" x14ac:dyDescent="0.2">
      <c r="A563" s="31" t="s">
        <v>12125</v>
      </c>
      <c r="B563" s="136" t="s">
        <v>27890</v>
      </c>
      <c r="C563" s="136" t="s">
        <v>1258</v>
      </c>
      <c r="D563" s="14"/>
      <c r="E563" s="31">
        <v>10</v>
      </c>
      <c r="F563" s="136" t="s">
        <v>27891</v>
      </c>
      <c r="G563" s="136" t="s">
        <v>27892</v>
      </c>
      <c r="H563" s="136" t="s">
        <v>26828</v>
      </c>
      <c r="I563" s="136" t="s">
        <v>26383</v>
      </c>
      <c r="J563" s="136" t="s">
        <v>26307</v>
      </c>
    </row>
    <row r="564" spans="1:10" ht="76.5" x14ac:dyDescent="0.2">
      <c r="A564" s="31" t="s">
        <v>12130</v>
      </c>
      <c r="B564" s="136" t="s">
        <v>27893</v>
      </c>
      <c r="C564" s="136" t="s">
        <v>1258</v>
      </c>
      <c r="D564" s="14"/>
      <c r="E564" s="31">
        <v>125</v>
      </c>
      <c r="F564" s="136" t="s">
        <v>27894</v>
      </c>
      <c r="G564" s="136" t="s">
        <v>27895</v>
      </c>
      <c r="H564" s="136" t="s">
        <v>27896</v>
      </c>
      <c r="I564" s="136" t="s">
        <v>27897</v>
      </c>
      <c r="J564" s="136" t="s">
        <v>27898</v>
      </c>
    </row>
    <row r="565" spans="1:10" ht="25.5" x14ac:dyDescent="0.2">
      <c r="A565" s="31" t="s">
        <v>12134</v>
      </c>
      <c r="B565" s="136" t="s">
        <v>27899</v>
      </c>
      <c r="C565" s="136" t="s">
        <v>1258</v>
      </c>
      <c r="D565" s="14"/>
      <c r="E565" s="31">
        <v>7</v>
      </c>
      <c r="F565" s="136" t="s">
        <v>27900</v>
      </c>
      <c r="G565" s="136" t="s">
        <v>27901</v>
      </c>
      <c r="H565" s="136" t="s">
        <v>27902</v>
      </c>
      <c r="I565" s="136" t="s">
        <v>27872</v>
      </c>
      <c r="J565" s="136" t="s">
        <v>27903</v>
      </c>
    </row>
    <row r="566" spans="1:10" ht="63.75" x14ac:dyDescent="0.2">
      <c r="A566" s="31" t="s">
        <v>2372</v>
      </c>
      <c r="B566" s="136" t="s">
        <v>27904</v>
      </c>
      <c r="C566" s="136" t="s">
        <v>1258</v>
      </c>
      <c r="D566" s="14"/>
      <c r="E566" s="31">
        <v>25.9</v>
      </c>
      <c r="F566" s="136" t="s">
        <v>27905</v>
      </c>
      <c r="G566" s="136" t="s">
        <v>27906</v>
      </c>
      <c r="H566" s="136" t="s">
        <v>26376</v>
      </c>
      <c r="I566" s="136" t="s">
        <v>26447</v>
      </c>
      <c r="J566" s="136" t="s">
        <v>27907</v>
      </c>
    </row>
    <row r="567" spans="1:10" ht="38.25" x14ac:dyDescent="0.2">
      <c r="A567" s="31" t="s">
        <v>12142</v>
      </c>
      <c r="B567" s="136" t="s">
        <v>27908</v>
      </c>
      <c r="C567" s="136" t="s">
        <v>1258</v>
      </c>
      <c r="D567" s="14"/>
      <c r="E567" s="31">
        <v>13.3</v>
      </c>
      <c r="F567" s="136" t="s">
        <v>27909</v>
      </c>
      <c r="G567" s="136" t="s">
        <v>26806</v>
      </c>
      <c r="H567" s="136" t="s">
        <v>12897</v>
      </c>
      <c r="I567" s="136" t="s">
        <v>26265</v>
      </c>
      <c r="J567" s="136" t="s">
        <v>27910</v>
      </c>
    </row>
    <row r="568" spans="1:10" ht="89.25" x14ac:dyDescent="0.2">
      <c r="A568" s="31" t="s">
        <v>12146</v>
      </c>
      <c r="B568" s="136" t="s">
        <v>27911</v>
      </c>
      <c r="C568" s="136" t="s">
        <v>1258</v>
      </c>
      <c r="D568" s="14"/>
      <c r="E568" s="31">
        <v>114</v>
      </c>
      <c r="F568" s="136" t="s">
        <v>27912</v>
      </c>
      <c r="G568" s="136" t="s">
        <v>27913</v>
      </c>
      <c r="H568" s="136" t="s">
        <v>26462</v>
      </c>
      <c r="I568" s="136" t="s">
        <v>26462</v>
      </c>
      <c r="J568" s="136" t="s">
        <v>27914</v>
      </c>
    </row>
    <row r="569" spans="1:10" ht="51" x14ac:dyDescent="0.2">
      <c r="A569" s="31" t="s">
        <v>12149</v>
      </c>
      <c r="B569" s="136" t="s">
        <v>27915</v>
      </c>
      <c r="C569" s="136" t="s">
        <v>1258</v>
      </c>
      <c r="D569" s="14"/>
      <c r="E569" s="31">
        <v>52</v>
      </c>
      <c r="F569" s="136" t="s">
        <v>27916</v>
      </c>
      <c r="G569" s="136" t="s">
        <v>27916</v>
      </c>
      <c r="H569" s="136" t="s">
        <v>27917</v>
      </c>
      <c r="I569" s="136" t="s">
        <v>27918</v>
      </c>
      <c r="J569" s="136" t="s">
        <v>26716</v>
      </c>
    </row>
    <row r="570" spans="1:10" ht="114.75" x14ac:dyDescent="0.2">
      <c r="A570" s="31" t="s">
        <v>12152</v>
      </c>
      <c r="B570" s="136" t="s">
        <v>27919</v>
      </c>
      <c r="C570" s="136" t="s">
        <v>1258</v>
      </c>
      <c r="D570" s="14"/>
      <c r="E570" s="31">
        <v>407</v>
      </c>
      <c r="F570" s="136" t="s">
        <v>27920</v>
      </c>
      <c r="G570" s="136" t="s">
        <v>27920</v>
      </c>
      <c r="H570" s="136" t="s">
        <v>26143</v>
      </c>
      <c r="I570" s="136" t="s">
        <v>26143</v>
      </c>
      <c r="J570" s="136" t="s">
        <v>27921</v>
      </c>
    </row>
    <row r="571" spans="1:10" ht="25.5" x14ac:dyDescent="0.2">
      <c r="A571" s="162"/>
      <c r="B571" s="164" t="s">
        <v>1335</v>
      </c>
      <c r="C571" s="164">
        <v>20</v>
      </c>
      <c r="D571" s="164"/>
      <c r="E571" s="162">
        <f>SUM(E551:E570)</f>
        <v>1538.5</v>
      </c>
      <c r="F571" s="164"/>
      <c r="G571" s="164"/>
      <c r="H571" s="164"/>
      <c r="I571" s="164"/>
      <c r="J571" s="164"/>
    </row>
    <row r="572" spans="1:10" ht="38.25" x14ac:dyDescent="0.2">
      <c r="A572" s="31" t="s">
        <v>4672</v>
      </c>
      <c r="B572" s="136" t="s">
        <v>27922</v>
      </c>
      <c r="C572" s="136" t="s">
        <v>539</v>
      </c>
      <c r="D572" s="136"/>
      <c r="E572" s="31">
        <v>16915.3</v>
      </c>
      <c r="F572" s="136" t="s">
        <v>27923</v>
      </c>
      <c r="G572" s="136" t="s">
        <v>26052</v>
      </c>
      <c r="H572" s="136" t="s">
        <v>27924</v>
      </c>
      <c r="I572" s="136"/>
      <c r="J572" s="136" t="s">
        <v>27925</v>
      </c>
    </row>
    <row r="573" spans="1:10" ht="25.5" x14ac:dyDescent="0.2">
      <c r="A573" s="162"/>
      <c r="B573" s="164" t="s">
        <v>546</v>
      </c>
      <c r="C573" s="164">
        <v>1</v>
      </c>
      <c r="D573" s="164"/>
      <c r="E573" s="162">
        <f>SUM(E572)</f>
        <v>16915.3</v>
      </c>
      <c r="F573" s="164"/>
      <c r="G573" s="164"/>
      <c r="H573" s="164"/>
      <c r="I573" s="164"/>
      <c r="J573" s="164"/>
    </row>
    <row r="574" spans="1:10" ht="51" x14ac:dyDescent="0.2">
      <c r="A574" s="31" t="s">
        <v>4672</v>
      </c>
      <c r="B574" s="136" t="s">
        <v>27926</v>
      </c>
      <c r="C574" s="136" t="s">
        <v>533</v>
      </c>
      <c r="D574" s="14"/>
      <c r="E574" s="31">
        <v>2.21</v>
      </c>
      <c r="F574" s="136" t="s">
        <v>27927</v>
      </c>
      <c r="G574" s="136" t="s">
        <v>27927</v>
      </c>
      <c r="H574" s="136" t="s">
        <v>27928</v>
      </c>
      <c r="I574" s="136" t="s">
        <v>27928</v>
      </c>
      <c r="J574" s="136" t="s">
        <v>27929</v>
      </c>
    </row>
    <row r="575" spans="1:10" ht="38.25" x14ac:dyDescent="0.2">
      <c r="A575" s="162"/>
      <c r="B575" s="164" t="s">
        <v>5210</v>
      </c>
      <c r="C575" s="164">
        <v>1</v>
      </c>
      <c r="D575" s="164"/>
      <c r="E575" s="162">
        <f>SUM(E574)</f>
        <v>2.21</v>
      </c>
      <c r="F575" s="164"/>
      <c r="G575" s="164"/>
      <c r="H575" s="164"/>
      <c r="I575" s="164"/>
      <c r="J575" s="164"/>
    </row>
    <row r="576" spans="1:10" ht="25.5" x14ac:dyDescent="0.2">
      <c r="A576" s="31" t="s">
        <v>4672</v>
      </c>
      <c r="B576" s="136" t="s">
        <v>27796</v>
      </c>
      <c r="C576" s="136" t="s">
        <v>27930</v>
      </c>
      <c r="D576" s="136"/>
      <c r="E576" s="31">
        <v>1.57</v>
      </c>
      <c r="F576" s="136" t="s">
        <v>27931</v>
      </c>
      <c r="G576" s="136" t="s">
        <v>27931</v>
      </c>
      <c r="H576" s="136" t="s">
        <v>27932</v>
      </c>
      <c r="I576" s="136" t="s">
        <v>27932</v>
      </c>
      <c r="J576" s="136" t="s">
        <v>27933</v>
      </c>
    </row>
    <row r="577" spans="1:10" ht="38.25" x14ac:dyDescent="0.2">
      <c r="A577" s="162"/>
      <c r="B577" s="164" t="s">
        <v>24655</v>
      </c>
      <c r="C577" s="164">
        <v>1</v>
      </c>
      <c r="D577" s="164"/>
      <c r="E577" s="162">
        <f>SUM(E576)</f>
        <v>1.57</v>
      </c>
      <c r="F577" s="164"/>
      <c r="G577" s="164"/>
      <c r="H577" s="164"/>
      <c r="I577" s="164"/>
      <c r="J577" s="164"/>
    </row>
    <row r="578" spans="1:10" ht="38.25" x14ac:dyDescent="0.2">
      <c r="A578" s="168"/>
      <c r="B578" s="169" t="s">
        <v>11840</v>
      </c>
      <c r="C578" s="169">
        <f>C577+C575+C573+C571+C550+C543+C515+C205</f>
        <v>494</v>
      </c>
      <c r="D578" s="169"/>
      <c r="E578" s="168">
        <f>E577+E575+E573+E571+E550+E543+E515+E205</f>
        <v>48498.958599999998</v>
      </c>
      <c r="F578" s="169"/>
      <c r="G578" s="169"/>
      <c r="H578" s="169"/>
      <c r="I578" s="169"/>
      <c r="J578" s="169"/>
    </row>
    <row r="579" spans="1:10" ht="15.75" x14ac:dyDescent="0.2">
      <c r="A579" s="250"/>
      <c r="B579" s="498" t="s">
        <v>1486</v>
      </c>
      <c r="C579" s="498">
        <f>C578+C61</f>
        <v>536</v>
      </c>
      <c r="D579" s="498"/>
      <c r="E579" s="250">
        <f>E578+E61</f>
        <v>328633.60860000004</v>
      </c>
      <c r="F579" s="498"/>
      <c r="G579" s="498"/>
      <c r="H579" s="498"/>
      <c r="I579" s="498"/>
      <c r="J579" s="498"/>
    </row>
  </sheetData>
  <mergeCells count="4">
    <mergeCell ref="A1:J1"/>
    <mergeCell ref="A2:J2"/>
    <mergeCell ref="A6:J6"/>
    <mergeCell ref="A62:J6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Z625"/>
  <sheetViews>
    <sheetView topLeftCell="A618" workbookViewId="0">
      <selection activeCell="G626" sqref="G626"/>
    </sheetView>
  </sheetViews>
  <sheetFormatPr defaultColWidth="9.140625" defaultRowHeight="12.75" x14ac:dyDescent="0.25"/>
  <cols>
    <col min="1" max="1" width="5.7109375" style="39" bestFit="1" customWidth="1"/>
    <col min="2" max="2" width="17.85546875" style="51" customWidth="1"/>
    <col min="3" max="3" width="13.42578125" style="51" customWidth="1"/>
    <col min="4" max="4" width="12.7109375" style="51" customWidth="1"/>
    <col min="5" max="5" width="13.42578125" style="39" customWidth="1"/>
    <col min="6" max="6" width="27.7109375" style="51" customWidth="1"/>
    <col min="7" max="7" width="27" style="51" customWidth="1"/>
    <col min="8" max="8" width="23.7109375" style="51" customWidth="1"/>
    <col min="9" max="9" width="24.85546875" style="51" customWidth="1"/>
    <col min="10" max="10" width="23.7109375" style="51" customWidth="1"/>
    <col min="11" max="16384" width="9.140625" style="51"/>
  </cols>
  <sheetData>
    <row r="1" spans="1:10" x14ac:dyDescent="0.25">
      <c r="A1" s="1111" t="s">
        <v>41</v>
      </c>
      <c r="B1" s="1111"/>
      <c r="C1" s="1111"/>
      <c r="D1" s="1111"/>
      <c r="E1" s="1111"/>
      <c r="F1" s="1111"/>
      <c r="G1" s="1111"/>
      <c r="H1" s="1111"/>
      <c r="I1" s="1111"/>
      <c r="J1" s="1111"/>
    </row>
    <row r="2" spans="1:10" x14ac:dyDescent="0.25">
      <c r="A2" s="1113" t="s">
        <v>1545</v>
      </c>
      <c r="B2" s="1113"/>
      <c r="C2" s="1113"/>
      <c r="D2" s="1113"/>
      <c r="E2" s="1113"/>
      <c r="F2" s="1113"/>
      <c r="G2" s="1113"/>
      <c r="H2" s="1113"/>
      <c r="I2" s="1113"/>
      <c r="J2" s="1113"/>
    </row>
    <row r="3" spans="1:10" ht="13.5" thickBot="1" x14ac:dyDescent="0.3">
      <c r="A3" s="41"/>
      <c r="B3" s="155"/>
      <c r="C3" s="155"/>
      <c r="D3" s="155"/>
      <c r="E3" s="41"/>
      <c r="F3" s="155"/>
      <c r="G3" s="155"/>
      <c r="H3" s="143"/>
      <c r="I3" s="143"/>
      <c r="J3" s="143"/>
    </row>
    <row r="4" spans="1:10" ht="75.75" customHeight="1" thickBot="1" x14ac:dyDescent="0.3">
      <c r="A4" s="137" t="s">
        <v>1</v>
      </c>
      <c r="B4" s="156" t="s">
        <v>406</v>
      </c>
      <c r="C4" s="156" t="s">
        <v>407</v>
      </c>
      <c r="D4" s="156" t="s">
        <v>408</v>
      </c>
      <c r="E4" s="157" t="s">
        <v>4</v>
      </c>
      <c r="F4" s="156" t="s">
        <v>409</v>
      </c>
      <c r="G4" s="158" t="s">
        <v>410</v>
      </c>
      <c r="H4" s="158" t="s">
        <v>411</v>
      </c>
      <c r="I4" s="158" t="s">
        <v>412</v>
      </c>
      <c r="J4" s="156" t="s">
        <v>413</v>
      </c>
    </row>
    <row r="5" spans="1:10" ht="15" hidden="1" customHeight="1" x14ac:dyDescent="0.25">
      <c r="A5" s="137">
        <v>1</v>
      </c>
      <c r="B5" s="175">
        <v>2</v>
      </c>
      <c r="C5" s="175">
        <v>3</v>
      </c>
      <c r="D5" s="175">
        <v>4</v>
      </c>
      <c r="E5" s="357">
        <v>5</v>
      </c>
      <c r="F5" s="175">
        <v>6</v>
      </c>
      <c r="G5" s="629">
        <v>7</v>
      </c>
      <c r="H5" s="175">
        <v>8</v>
      </c>
      <c r="I5" s="629">
        <v>9</v>
      </c>
      <c r="J5" s="175">
        <v>10</v>
      </c>
    </row>
    <row r="6" spans="1:10" ht="15.75" hidden="1" customHeight="1" x14ac:dyDescent="0.25">
      <c r="A6" s="137" t="s">
        <v>1</v>
      </c>
      <c r="B6" s="156" t="s">
        <v>406</v>
      </c>
      <c r="C6" s="156" t="s">
        <v>407</v>
      </c>
      <c r="D6" s="156" t="s">
        <v>408</v>
      </c>
      <c r="E6" s="157" t="s">
        <v>4</v>
      </c>
      <c r="F6" s="156" t="s">
        <v>409</v>
      </c>
      <c r="G6" s="630" t="s">
        <v>14435</v>
      </c>
      <c r="H6" s="156" t="s">
        <v>411</v>
      </c>
      <c r="I6" s="630" t="s">
        <v>14436</v>
      </c>
      <c r="J6" s="156" t="s">
        <v>413</v>
      </c>
    </row>
    <row r="7" spans="1:10" s="39" customFormat="1" x14ac:dyDescent="0.25">
      <c r="A7" s="137">
        <v>1</v>
      </c>
      <c r="B7" s="357">
        <v>2</v>
      </c>
      <c r="C7" s="357">
        <v>3</v>
      </c>
      <c r="D7" s="357">
        <v>4</v>
      </c>
      <c r="E7" s="357">
        <v>5</v>
      </c>
      <c r="F7" s="357">
        <v>6</v>
      </c>
      <c r="G7" s="358">
        <v>7</v>
      </c>
      <c r="H7" s="358">
        <v>8</v>
      </c>
      <c r="I7" s="358">
        <v>9</v>
      </c>
      <c r="J7" s="357">
        <v>10</v>
      </c>
    </row>
    <row r="8" spans="1:10" x14ac:dyDescent="0.25">
      <c r="A8" s="1144" t="s">
        <v>414</v>
      </c>
      <c r="B8" s="1145"/>
      <c r="C8" s="1145"/>
      <c r="D8" s="1145"/>
      <c r="E8" s="1145"/>
      <c r="F8" s="1145"/>
      <c r="G8" s="1145"/>
      <c r="H8" s="1145"/>
      <c r="I8" s="1145"/>
      <c r="J8" s="1146"/>
    </row>
    <row r="9" spans="1:10" ht="89.25" x14ac:dyDescent="0.25">
      <c r="A9" s="33" t="s">
        <v>27934</v>
      </c>
      <c r="B9" s="16" t="s">
        <v>27935</v>
      </c>
      <c r="C9" s="16" t="s">
        <v>3215</v>
      </c>
      <c r="D9" s="106"/>
      <c r="E9" s="922">
        <v>8657.2000000000007</v>
      </c>
      <c r="F9" s="16" t="s">
        <v>27936</v>
      </c>
      <c r="G9" s="15" t="s">
        <v>27937</v>
      </c>
      <c r="H9" s="16" t="s">
        <v>27938</v>
      </c>
      <c r="I9" s="16" t="s">
        <v>27938</v>
      </c>
      <c r="J9" s="16" t="s">
        <v>27939</v>
      </c>
    </row>
    <row r="10" spans="1:10" ht="25.5" x14ac:dyDescent="0.25">
      <c r="A10" s="822" t="s">
        <v>4672</v>
      </c>
      <c r="B10" s="397" t="s">
        <v>3221</v>
      </c>
      <c r="C10" s="397">
        <v>1</v>
      </c>
      <c r="D10" s="397"/>
      <c r="E10" s="822">
        <f>SUM(E9)</f>
        <v>8657.2000000000007</v>
      </c>
      <c r="F10" s="397"/>
      <c r="G10" s="397"/>
      <c r="H10" s="397"/>
      <c r="I10" s="397"/>
      <c r="J10" s="706"/>
    </row>
    <row r="11" spans="1:10" ht="51" x14ac:dyDescent="0.25">
      <c r="A11" s="33" t="s">
        <v>27940</v>
      </c>
      <c r="B11" s="16" t="s">
        <v>27941</v>
      </c>
      <c r="C11" s="16" t="s">
        <v>211</v>
      </c>
      <c r="D11" s="106"/>
      <c r="E11" s="33">
        <v>3356.22</v>
      </c>
      <c r="F11" s="16" t="s">
        <v>27942</v>
      </c>
      <c r="G11" s="15" t="s">
        <v>27943</v>
      </c>
      <c r="H11" s="15" t="s">
        <v>27944</v>
      </c>
      <c r="I11" s="15" t="s">
        <v>27945</v>
      </c>
      <c r="J11" s="16" t="s">
        <v>27946</v>
      </c>
    </row>
    <row r="12" spans="1:10" ht="89.25" x14ac:dyDescent="0.25">
      <c r="A12" s="33" t="s">
        <v>27947</v>
      </c>
      <c r="B12" s="16" t="s">
        <v>17770</v>
      </c>
      <c r="C12" s="16" t="s">
        <v>211</v>
      </c>
      <c r="D12" s="106"/>
      <c r="E12" s="33">
        <v>7871.0083000000004</v>
      </c>
      <c r="F12" s="16" t="s">
        <v>27948</v>
      </c>
      <c r="G12" s="15" t="s">
        <v>27949</v>
      </c>
      <c r="H12" s="15" t="s">
        <v>27950</v>
      </c>
      <c r="I12" s="15" t="s">
        <v>27951</v>
      </c>
      <c r="J12" s="16" t="s">
        <v>27952</v>
      </c>
    </row>
    <row r="13" spans="1:10" ht="127.5" x14ac:dyDescent="0.25">
      <c r="A13" s="33">
        <v>3</v>
      </c>
      <c r="B13" s="760" t="s">
        <v>324</v>
      </c>
      <c r="C13" s="16" t="s">
        <v>211</v>
      </c>
      <c r="D13" s="419"/>
      <c r="E13" s="922">
        <v>6833.5070999999998</v>
      </c>
      <c r="F13" s="923"/>
      <c r="G13" s="15" t="s">
        <v>27953</v>
      </c>
      <c r="H13" s="15" t="s">
        <v>27954</v>
      </c>
      <c r="I13" s="15" t="s">
        <v>27954</v>
      </c>
      <c r="J13" s="709" t="s">
        <v>325</v>
      </c>
    </row>
    <row r="14" spans="1:10" ht="38.25" x14ac:dyDescent="0.25">
      <c r="A14" s="822" t="s">
        <v>9814</v>
      </c>
      <c r="B14" s="397" t="s">
        <v>425</v>
      </c>
      <c r="C14" s="397">
        <v>3</v>
      </c>
      <c r="D14" s="706"/>
      <c r="E14" s="822">
        <f>SUM(E11:E13)</f>
        <v>18060.735400000001</v>
      </c>
      <c r="F14" s="397"/>
      <c r="G14" s="397"/>
      <c r="H14" s="397"/>
      <c r="I14" s="397"/>
      <c r="J14" s="397"/>
    </row>
    <row r="15" spans="1:10" ht="63.75" x14ac:dyDescent="0.25">
      <c r="A15" s="33">
        <v>1</v>
      </c>
      <c r="B15" s="16" t="s">
        <v>27955</v>
      </c>
      <c r="C15" s="106" t="s">
        <v>427</v>
      </c>
      <c r="D15" s="16" t="s">
        <v>428</v>
      </c>
      <c r="E15" s="33">
        <v>716</v>
      </c>
      <c r="F15" s="16" t="s">
        <v>27956</v>
      </c>
      <c r="G15" s="16" t="s">
        <v>27957</v>
      </c>
      <c r="H15" s="16" t="s">
        <v>27958</v>
      </c>
      <c r="I15" s="16" t="s">
        <v>27958</v>
      </c>
      <c r="J15" s="16" t="s">
        <v>27959</v>
      </c>
    </row>
    <row r="16" spans="1:10" ht="76.5" x14ac:dyDescent="0.25">
      <c r="A16" s="33">
        <v>2</v>
      </c>
      <c r="B16" s="16" t="s">
        <v>17775</v>
      </c>
      <c r="C16" s="106" t="s">
        <v>427</v>
      </c>
      <c r="D16" s="16" t="s">
        <v>428</v>
      </c>
      <c r="E16" s="33">
        <v>7871.0083000000004</v>
      </c>
      <c r="F16" s="16" t="s">
        <v>27960</v>
      </c>
      <c r="G16" s="15" t="s">
        <v>27961</v>
      </c>
      <c r="H16" s="16" t="s">
        <v>27962</v>
      </c>
      <c r="I16" s="16" t="s">
        <v>27962</v>
      </c>
      <c r="J16" s="16" t="s">
        <v>27963</v>
      </c>
    </row>
    <row r="17" spans="1:10" ht="25.5" x14ac:dyDescent="0.25">
      <c r="A17" s="542">
        <v>2</v>
      </c>
      <c r="B17" s="401" t="s">
        <v>27964</v>
      </c>
      <c r="C17" s="543">
        <f>2-1</f>
        <v>1</v>
      </c>
      <c r="D17" s="401"/>
      <c r="E17" s="542">
        <f>SUM(E15:E16)</f>
        <v>8587.0083000000013</v>
      </c>
      <c r="F17" s="401"/>
      <c r="G17" s="401"/>
      <c r="H17" s="401"/>
      <c r="I17" s="401"/>
      <c r="J17" s="401"/>
    </row>
    <row r="18" spans="1:10" ht="76.5" x14ac:dyDescent="0.25">
      <c r="A18" s="33" t="s">
        <v>27940</v>
      </c>
      <c r="B18" s="16" t="s">
        <v>27965</v>
      </c>
      <c r="C18" s="106" t="s">
        <v>427</v>
      </c>
      <c r="D18" s="16" t="s">
        <v>462</v>
      </c>
      <c r="E18" s="33">
        <v>4631.7</v>
      </c>
      <c r="F18" s="16" t="s">
        <v>27966</v>
      </c>
      <c r="G18" s="15" t="s">
        <v>27967</v>
      </c>
      <c r="H18" s="16" t="s">
        <v>27968</v>
      </c>
      <c r="I18" s="16" t="s">
        <v>27968</v>
      </c>
      <c r="J18" s="16" t="s">
        <v>27969</v>
      </c>
    </row>
    <row r="19" spans="1:10" ht="25.5" x14ac:dyDescent="0.25">
      <c r="A19" s="542" t="s">
        <v>4672</v>
      </c>
      <c r="B19" s="401" t="s">
        <v>467</v>
      </c>
      <c r="C19" s="543">
        <v>1</v>
      </c>
      <c r="D19" s="401"/>
      <c r="E19" s="542">
        <f>SUM(E18)</f>
        <v>4631.7</v>
      </c>
      <c r="F19" s="401"/>
      <c r="G19" s="401"/>
      <c r="H19" s="814"/>
      <c r="I19" s="814"/>
      <c r="J19" s="814"/>
    </row>
    <row r="20" spans="1:10" ht="63.75" x14ac:dyDescent="0.25">
      <c r="A20" s="33" t="s">
        <v>27940</v>
      </c>
      <c r="B20" s="16" t="s">
        <v>27970</v>
      </c>
      <c r="C20" s="106" t="s">
        <v>427</v>
      </c>
      <c r="D20" s="16" t="s">
        <v>694</v>
      </c>
      <c r="E20" s="33">
        <v>166</v>
      </c>
      <c r="F20" s="15" t="s">
        <v>27971</v>
      </c>
      <c r="G20" s="15" t="s">
        <v>27972</v>
      </c>
      <c r="H20" s="16" t="s">
        <v>27973</v>
      </c>
      <c r="I20" s="16" t="s">
        <v>27973</v>
      </c>
      <c r="J20" s="16" t="s">
        <v>27974</v>
      </c>
    </row>
    <row r="21" spans="1:10" ht="25.5" x14ac:dyDescent="0.25">
      <c r="A21" s="542" t="s">
        <v>4672</v>
      </c>
      <c r="B21" s="401" t="s">
        <v>27975</v>
      </c>
      <c r="C21" s="543">
        <v>1</v>
      </c>
      <c r="D21" s="401"/>
      <c r="E21" s="542">
        <f>SUM(E20)</f>
        <v>166</v>
      </c>
      <c r="F21" s="401"/>
      <c r="G21" s="401"/>
      <c r="H21" s="401"/>
      <c r="I21" s="401"/>
      <c r="J21" s="401"/>
    </row>
    <row r="22" spans="1:10" ht="38.25" x14ac:dyDescent="0.25">
      <c r="A22" s="33" t="s">
        <v>27940</v>
      </c>
      <c r="B22" s="16" t="s">
        <v>27976</v>
      </c>
      <c r="C22" s="106" t="s">
        <v>427</v>
      </c>
      <c r="D22" s="16" t="s">
        <v>2374</v>
      </c>
      <c r="E22" s="33">
        <v>940</v>
      </c>
      <c r="F22" s="16" t="s">
        <v>27977</v>
      </c>
      <c r="G22" s="15" t="s">
        <v>27978</v>
      </c>
      <c r="H22" s="15" t="s">
        <v>27979</v>
      </c>
      <c r="I22" s="15" t="s">
        <v>27979</v>
      </c>
      <c r="J22" s="16" t="s">
        <v>27980</v>
      </c>
    </row>
    <row r="23" spans="1:10" ht="25.5" x14ac:dyDescent="0.25">
      <c r="A23" s="542" t="s">
        <v>4672</v>
      </c>
      <c r="B23" s="401" t="s">
        <v>27981</v>
      </c>
      <c r="C23" s="543">
        <v>1</v>
      </c>
      <c r="D23" s="401"/>
      <c r="E23" s="542">
        <f>SUM(E22)</f>
        <v>940</v>
      </c>
      <c r="F23" s="401"/>
      <c r="G23" s="401"/>
      <c r="H23" s="814"/>
      <c r="I23" s="814"/>
      <c r="J23" s="814"/>
    </row>
    <row r="24" spans="1:10" ht="38.25" x14ac:dyDescent="0.25">
      <c r="A24" s="822" t="s">
        <v>9825</v>
      </c>
      <c r="B24" s="397" t="s">
        <v>1507</v>
      </c>
      <c r="C24" s="400">
        <f>C23+C21+C19+C17</f>
        <v>4</v>
      </c>
      <c r="D24" s="400"/>
      <c r="E24" s="821">
        <f>E23+E21+E19+E17</f>
        <v>14324.708300000002</v>
      </c>
      <c r="F24" s="397"/>
      <c r="G24" s="397"/>
      <c r="H24" s="397"/>
      <c r="I24" s="397"/>
      <c r="J24" s="706"/>
    </row>
    <row r="25" spans="1:10" ht="51" x14ac:dyDescent="0.25">
      <c r="A25" s="33" t="s">
        <v>27940</v>
      </c>
      <c r="B25" s="106" t="s">
        <v>27982</v>
      </c>
      <c r="C25" s="106" t="s">
        <v>480</v>
      </c>
      <c r="D25" s="16" t="s">
        <v>487</v>
      </c>
      <c r="E25" s="33">
        <v>85</v>
      </c>
      <c r="F25" s="16" t="s">
        <v>27983</v>
      </c>
      <c r="G25" s="15" t="s">
        <v>27984</v>
      </c>
      <c r="H25" s="16" t="s">
        <v>27985</v>
      </c>
      <c r="I25" s="16" t="s">
        <v>27973</v>
      </c>
      <c r="J25" s="16" t="s">
        <v>27986</v>
      </c>
    </row>
    <row r="26" spans="1:10" ht="25.5" x14ac:dyDescent="0.25">
      <c r="A26" s="542" t="s">
        <v>4672</v>
      </c>
      <c r="B26" s="401" t="s">
        <v>27987</v>
      </c>
      <c r="C26" s="543">
        <v>1</v>
      </c>
      <c r="D26" s="401"/>
      <c r="E26" s="542">
        <f>SUM(E25)</f>
        <v>85</v>
      </c>
      <c r="F26" s="401"/>
      <c r="G26" s="401"/>
      <c r="H26" s="814"/>
      <c r="I26" s="814"/>
      <c r="J26" s="814"/>
    </row>
    <row r="27" spans="1:10" ht="38.25" x14ac:dyDescent="0.25">
      <c r="A27" s="33" t="s">
        <v>27940</v>
      </c>
      <c r="B27" s="16" t="s">
        <v>27988</v>
      </c>
      <c r="C27" s="106" t="s">
        <v>480</v>
      </c>
      <c r="D27" s="16" t="s">
        <v>4511</v>
      </c>
      <c r="E27" s="33">
        <v>5</v>
      </c>
      <c r="F27" s="16" t="s">
        <v>27989</v>
      </c>
      <c r="G27" s="15" t="s">
        <v>27990</v>
      </c>
      <c r="H27" s="15" t="s">
        <v>27991</v>
      </c>
      <c r="I27" s="15" t="s">
        <v>27991</v>
      </c>
      <c r="J27" s="16" t="s">
        <v>27992</v>
      </c>
    </row>
    <row r="28" spans="1:10" ht="38.25" x14ac:dyDescent="0.25">
      <c r="A28" s="542" t="s">
        <v>4672</v>
      </c>
      <c r="B28" s="401" t="s">
        <v>27993</v>
      </c>
      <c r="C28" s="543">
        <v>1</v>
      </c>
      <c r="D28" s="401"/>
      <c r="E28" s="542">
        <f>SUM(E27)</f>
        <v>5</v>
      </c>
      <c r="F28" s="401"/>
      <c r="G28" s="401"/>
      <c r="H28" s="814"/>
      <c r="I28" s="814"/>
      <c r="J28" s="814"/>
    </row>
    <row r="29" spans="1:10" ht="38.25" x14ac:dyDescent="0.25">
      <c r="A29" s="33" t="s">
        <v>27940</v>
      </c>
      <c r="B29" s="16" t="s">
        <v>27994</v>
      </c>
      <c r="C29" s="106" t="s">
        <v>480</v>
      </c>
      <c r="D29" s="16" t="s">
        <v>481</v>
      </c>
      <c r="E29" s="33">
        <v>8</v>
      </c>
      <c r="F29" s="16" t="s">
        <v>27995</v>
      </c>
      <c r="G29" s="15" t="s">
        <v>27996</v>
      </c>
      <c r="H29" s="15" t="s">
        <v>27997</v>
      </c>
      <c r="I29" s="15" t="s">
        <v>27997</v>
      </c>
      <c r="J29" s="16" t="s">
        <v>27992</v>
      </c>
    </row>
    <row r="30" spans="1:10" ht="38.25" x14ac:dyDescent="0.25">
      <c r="A30" s="33" t="s">
        <v>27998</v>
      </c>
      <c r="B30" s="16" t="s">
        <v>27999</v>
      </c>
      <c r="C30" s="106" t="s">
        <v>480</v>
      </c>
      <c r="D30" s="16" t="s">
        <v>481</v>
      </c>
      <c r="E30" s="33">
        <v>19</v>
      </c>
      <c r="F30" s="16" t="s">
        <v>28000</v>
      </c>
      <c r="G30" s="15" t="s">
        <v>28001</v>
      </c>
      <c r="H30" s="16" t="s">
        <v>27985</v>
      </c>
      <c r="I30" s="16" t="s">
        <v>27973</v>
      </c>
      <c r="J30" s="16" t="s">
        <v>28002</v>
      </c>
    </row>
    <row r="31" spans="1:10" ht="51" x14ac:dyDescent="0.25">
      <c r="A31" s="33" t="s">
        <v>28003</v>
      </c>
      <c r="B31" s="16" t="s">
        <v>28004</v>
      </c>
      <c r="C31" s="106" t="s">
        <v>480</v>
      </c>
      <c r="D31" s="16" t="s">
        <v>481</v>
      </c>
      <c r="E31" s="33">
        <v>1039</v>
      </c>
      <c r="F31" s="16" t="s">
        <v>28005</v>
      </c>
      <c r="G31" s="15" t="s">
        <v>28006</v>
      </c>
      <c r="H31" s="16" t="s">
        <v>28007</v>
      </c>
      <c r="I31" s="16" t="s">
        <v>28007</v>
      </c>
      <c r="J31" s="16" t="s">
        <v>28008</v>
      </c>
    </row>
    <row r="32" spans="1:10" ht="38.25" x14ac:dyDescent="0.25">
      <c r="A32" s="33" t="s">
        <v>28009</v>
      </c>
      <c r="B32" s="16" t="s">
        <v>28010</v>
      </c>
      <c r="C32" s="106" t="s">
        <v>480</v>
      </c>
      <c r="D32" s="16" t="s">
        <v>481</v>
      </c>
      <c r="E32" s="33">
        <v>10</v>
      </c>
      <c r="F32" s="16" t="s">
        <v>28011</v>
      </c>
      <c r="G32" s="15" t="s">
        <v>28012</v>
      </c>
      <c r="H32" s="16" t="s">
        <v>28013</v>
      </c>
      <c r="I32" s="16" t="s">
        <v>28013</v>
      </c>
      <c r="J32" s="16" t="s">
        <v>28014</v>
      </c>
    </row>
    <row r="33" spans="1:10" ht="38.25" x14ac:dyDescent="0.25">
      <c r="A33" s="542" t="s">
        <v>4672</v>
      </c>
      <c r="B33" s="401" t="s">
        <v>485</v>
      </c>
      <c r="C33" s="401">
        <v>4</v>
      </c>
      <c r="D33" s="401"/>
      <c r="E33" s="542">
        <f>SUM(E29:E32)</f>
        <v>1076</v>
      </c>
      <c r="F33" s="814"/>
      <c r="G33" s="814"/>
      <c r="H33" s="814"/>
      <c r="I33" s="814"/>
      <c r="J33" s="543"/>
    </row>
    <row r="34" spans="1:10" ht="51" x14ac:dyDescent="0.25">
      <c r="A34" s="822" t="s">
        <v>9458</v>
      </c>
      <c r="B34" s="397" t="s">
        <v>8969</v>
      </c>
      <c r="C34" s="397">
        <f>C33+C28+C26</f>
        <v>6</v>
      </c>
      <c r="D34" s="397"/>
      <c r="E34" s="822">
        <f>E33+E28+E26</f>
        <v>1166</v>
      </c>
      <c r="F34" s="397"/>
      <c r="G34" s="397"/>
      <c r="H34" s="397"/>
      <c r="I34" s="397"/>
      <c r="J34" s="706"/>
    </row>
    <row r="35" spans="1:10" ht="38.25" x14ac:dyDescent="0.25">
      <c r="A35" s="33" t="s">
        <v>27940</v>
      </c>
      <c r="B35" s="16" t="s">
        <v>28015</v>
      </c>
      <c r="C35" s="16" t="s">
        <v>524</v>
      </c>
      <c r="D35" s="106"/>
      <c r="E35" s="33">
        <v>179.18</v>
      </c>
      <c r="F35" s="16" t="s">
        <v>28016</v>
      </c>
      <c r="G35" s="15" t="s">
        <v>28017</v>
      </c>
      <c r="H35" s="16" t="s">
        <v>28018</v>
      </c>
      <c r="I35" s="16" t="s">
        <v>28018</v>
      </c>
      <c r="J35" s="16" t="s">
        <v>28019</v>
      </c>
    </row>
    <row r="36" spans="1:10" ht="63.75" x14ac:dyDescent="0.25">
      <c r="A36" s="822" t="s">
        <v>4672</v>
      </c>
      <c r="B36" s="397" t="s">
        <v>532</v>
      </c>
      <c r="C36" s="397">
        <v>1</v>
      </c>
      <c r="D36" s="397"/>
      <c r="E36" s="924">
        <f>SUM(E35)</f>
        <v>179.18</v>
      </c>
      <c r="F36" s="397"/>
      <c r="G36" s="397"/>
      <c r="H36" s="397"/>
      <c r="I36" s="397"/>
      <c r="J36" s="397"/>
    </row>
    <row r="37" spans="1:10" ht="38.25" x14ac:dyDescent="0.25">
      <c r="A37" s="33" t="s">
        <v>27940</v>
      </c>
      <c r="B37" s="16" t="s">
        <v>28020</v>
      </c>
      <c r="C37" s="16" t="s">
        <v>19267</v>
      </c>
      <c r="D37" s="106"/>
      <c r="E37" s="33">
        <v>4.37</v>
      </c>
      <c r="F37" s="16" t="s">
        <v>28021</v>
      </c>
      <c r="G37" s="15" t="s">
        <v>28022</v>
      </c>
      <c r="H37" s="15" t="s">
        <v>28023</v>
      </c>
      <c r="I37" s="15" t="s">
        <v>28023</v>
      </c>
      <c r="J37" s="16" t="s">
        <v>28024</v>
      </c>
    </row>
    <row r="38" spans="1:10" ht="51" x14ac:dyDescent="0.25">
      <c r="A38" s="822" t="s">
        <v>4672</v>
      </c>
      <c r="B38" s="397" t="s">
        <v>28025</v>
      </c>
      <c r="C38" s="400">
        <v>1</v>
      </c>
      <c r="D38" s="397"/>
      <c r="E38" s="924">
        <f>SUM(E37)</f>
        <v>4.37</v>
      </c>
      <c r="F38" s="397"/>
      <c r="G38" s="397"/>
      <c r="H38" s="400"/>
      <c r="I38" s="400"/>
      <c r="J38" s="400"/>
    </row>
    <row r="39" spans="1:10" ht="51" x14ac:dyDescent="0.25">
      <c r="A39" s="33" t="s">
        <v>27940</v>
      </c>
      <c r="B39" s="16" t="s">
        <v>28026</v>
      </c>
      <c r="C39" s="16" t="s">
        <v>1337</v>
      </c>
      <c r="D39" s="106"/>
      <c r="E39" s="33">
        <v>51</v>
      </c>
      <c r="F39" s="16" t="s">
        <v>28027</v>
      </c>
      <c r="G39" s="15" t="s">
        <v>28028</v>
      </c>
      <c r="H39" s="15" t="s">
        <v>28029</v>
      </c>
      <c r="I39" s="15" t="s">
        <v>28029</v>
      </c>
      <c r="J39" s="16" t="s">
        <v>28030</v>
      </c>
    </row>
    <row r="40" spans="1:10" ht="51" x14ac:dyDescent="0.25">
      <c r="A40" s="33" t="s">
        <v>27998</v>
      </c>
      <c r="B40" s="16" t="s">
        <v>28031</v>
      </c>
      <c r="C40" s="16" t="s">
        <v>1337</v>
      </c>
      <c r="D40" s="106"/>
      <c r="E40" s="33">
        <v>5.82</v>
      </c>
      <c r="F40" s="16" t="s">
        <v>28032</v>
      </c>
      <c r="G40" s="15" t="s">
        <v>28033</v>
      </c>
      <c r="H40" s="16" t="s">
        <v>28034</v>
      </c>
      <c r="I40" s="15" t="s">
        <v>28034</v>
      </c>
      <c r="J40" s="16" t="s">
        <v>28030</v>
      </c>
    </row>
    <row r="41" spans="1:10" ht="51" x14ac:dyDescent="0.25">
      <c r="A41" s="33" t="s">
        <v>28003</v>
      </c>
      <c r="B41" s="16" t="s">
        <v>28035</v>
      </c>
      <c r="C41" s="16" t="s">
        <v>1337</v>
      </c>
      <c r="D41" s="106"/>
      <c r="E41" s="33">
        <v>100.37</v>
      </c>
      <c r="F41" s="16" t="s">
        <v>28036</v>
      </c>
      <c r="G41" s="15" t="s">
        <v>28037</v>
      </c>
      <c r="H41" s="16" t="s">
        <v>28034</v>
      </c>
      <c r="I41" s="16" t="s">
        <v>28034</v>
      </c>
      <c r="J41" s="16" t="s">
        <v>28038</v>
      </c>
    </row>
    <row r="42" spans="1:10" ht="51" x14ac:dyDescent="0.25">
      <c r="A42" s="33" t="s">
        <v>28009</v>
      </c>
      <c r="B42" s="16" t="s">
        <v>28039</v>
      </c>
      <c r="C42" s="16" t="s">
        <v>1337</v>
      </c>
      <c r="D42" s="106"/>
      <c r="E42" s="33">
        <v>406</v>
      </c>
      <c r="F42" s="16" t="s">
        <v>28040</v>
      </c>
      <c r="G42" s="15" t="s">
        <v>28041</v>
      </c>
      <c r="H42" s="15" t="s">
        <v>28042</v>
      </c>
      <c r="I42" s="15" t="s">
        <v>28042</v>
      </c>
      <c r="J42" s="16" t="s">
        <v>28030</v>
      </c>
    </row>
    <row r="43" spans="1:10" ht="76.5" x14ac:dyDescent="0.25">
      <c r="A43" s="33" t="s">
        <v>28043</v>
      </c>
      <c r="B43" s="16" t="s">
        <v>28044</v>
      </c>
      <c r="C43" s="16" t="s">
        <v>1337</v>
      </c>
      <c r="D43" s="106"/>
      <c r="E43" s="33">
        <v>39.200000000000003</v>
      </c>
      <c r="F43" s="16" t="s">
        <v>28021</v>
      </c>
      <c r="G43" s="15" t="s">
        <v>28022</v>
      </c>
      <c r="H43" s="15" t="s">
        <v>28045</v>
      </c>
      <c r="I43" s="15" t="s">
        <v>28045</v>
      </c>
      <c r="J43" s="16" t="s">
        <v>28046</v>
      </c>
    </row>
    <row r="44" spans="1:10" ht="51" x14ac:dyDescent="0.25">
      <c r="A44" s="33" t="s">
        <v>28047</v>
      </c>
      <c r="B44" s="16" t="s">
        <v>28048</v>
      </c>
      <c r="C44" s="16" t="s">
        <v>1337</v>
      </c>
      <c r="D44" s="106"/>
      <c r="E44" s="33">
        <v>86.5</v>
      </c>
      <c r="F44" s="16" t="s">
        <v>28049</v>
      </c>
      <c r="G44" s="15" t="s">
        <v>28050</v>
      </c>
      <c r="H44" s="16" t="s">
        <v>28051</v>
      </c>
      <c r="I44" s="16" t="s">
        <v>28051</v>
      </c>
      <c r="J44" s="16" t="s">
        <v>28052</v>
      </c>
    </row>
    <row r="45" spans="1:10" ht="76.5" x14ac:dyDescent="0.25">
      <c r="A45" s="822" t="s">
        <v>9458</v>
      </c>
      <c r="B45" s="397" t="s">
        <v>28053</v>
      </c>
      <c r="C45" s="397">
        <v>6</v>
      </c>
      <c r="D45" s="706"/>
      <c r="E45" s="822">
        <f>SUM(E39:E44)</f>
        <v>688.8900000000001</v>
      </c>
      <c r="F45" s="397"/>
      <c r="G45" s="397"/>
      <c r="H45" s="397"/>
      <c r="I45" s="397"/>
      <c r="J45" s="397"/>
    </row>
    <row r="46" spans="1:10" ht="51" x14ac:dyDescent="0.25">
      <c r="A46" s="854">
        <v>23</v>
      </c>
      <c r="B46" s="855" t="s">
        <v>537</v>
      </c>
      <c r="C46" s="855">
        <v>22</v>
      </c>
      <c r="D46" s="855"/>
      <c r="E46" s="374">
        <f>E45+E38+E36+E34+E24+E14+E10</f>
        <v>43081.083700000003</v>
      </c>
      <c r="F46" s="854"/>
      <c r="G46" s="855"/>
      <c r="H46" s="855"/>
      <c r="I46" s="855"/>
      <c r="J46" s="570"/>
    </row>
    <row r="47" spans="1:10" ht="15" customHeight="1" x14ac:dyDescent="0.25">
      <c r="A47" s="1108" t="s">
        <v>1783</v>
      </c>
      <c r="B47" s="1109"/>
      <c r="C47" s="1109"/>
      <c r="D47" s="1109"/>
      <c r="E47" s="1109"/>
      <c r="F47" s="1109"/>
      <c r="G47" s="1109"/>
      <c r="H47" s="1109"/>
      <c r="I47" s="1109"/>
      <c r="J47" s="1110"/>
    </row>
    <row r="48" spans="1:10" ht="51" x14ac:dyDescent="0.25">
      <c r="A48" s="33" t="s">
        <v>27940</v>
      </c>
      <c r="B48" s="16" t="s">
        <v>28054</v>
      </c>
      <c r="C48" s="16" t="s">
        <v>539</v>
      </c>
      <c r="D48" s="106"/>
      <c r="E48" s="33">
        <v>5562.5</v>
      </c>
      <c r="F48" s="16" t="s">
        <v>28055</v>
      </c>
      <c r="G48" s="15" t="s">
        <v>28056</v>
      </c>
      <c r="H48" s="16" t="s">
        <v>28057</v>
      </c>
      <c r="I48" s="16" t="s">
        <v>28057</v>
      </c>
      <c r="J48" s="16" t="s">
        <v>28058</v>
      </c>
    </row>
    <row r="49" spans="1:10" ht="31.5" customHeight="1" x14ac:dyDescent="0.25">
      <c r="A49" s="822" t="s">
        <v>4672</v>
      </c>
      <c r="B49" s="397" t="s">
        <v>546</v>
      </c>
      <c r="C49" s="400">
        <v>0</v>
      </c>
      <c r="D49" s="706"/>
      <c r="E49" s="821">
        <f>SUM(E48)</f>
        <v>5562.5</v>
      </c>
      <c r="F49" s="397"/>
      <c r="G49" s="397"/>
      <c r="H49" s="397"/>
      <c r="I49" s="397"/>
      <c r="J49" s="397"/>
    </row>
    <row r="50" spans="1:10" ht="38.25" x14ac:dyDescent="0.25">
      <c r="A50" s="33" t="s">
        <v>27940</v>
      </c>
      <c r="B50" s="16" t="s">
        <v>28059</v>
      </c>
      <c r="C50" s="16" t="s">
        <v>427</v>
      </c>
      <c r="D50" s="16" t="s">
        <v>694</v>
      </c>
      <c r="E50" s="33">
        <v>2</v>
      </c>
      <c r="F50" s="16" t="s">
        <v>28060</v>
      </c>
      <c r="G50" s="15" t="s">
        <v>28061</v>
      </c>
      <c r="H50" s="15" t="s">
        <v>28062</v>
      </c>
      <c r="I50" s="15" t="s">
        <v>28062</v>
      </c>
      <c r="J50" s="16" t="s">
        <v>28063</v>
      </c>
    </row>
    <row r="51" spans="1:10" ht="38.25" x14ac:dyDescent="0.25">
      <c r="A51" s="33" t="s">
        <v>27998</v>
      </c>
      <c r="B51" s="16" t="s">
        <v>28064</v>
      </c>
      <c r="C51" s="16" t="s">
        <v>427</v>
      </c>
      <c r="D51" s="16" t="s">
        <v>694</v>
      </c>
      <c r="E51" s="33">
        <v>1.5</v>
      </c>
      <c r="F51" s="16" t="s">
        <v>28065</v>
      </c>
      <c r="G51" s="408" t="s">
        <v>28061</v>
      </c>
      <c r="H51" s="15" t="s">
        <v>28062</v>
      </c>
      <c r="I51" s="15" t="s">
        <v>28062</v>
      </c>
      <c r="J51" s="16" t="s">
        <v>28066</v>
      </c>
    </row>
    <row r="52" spans="1:10" ht="38.25" x14ac:dyDescent="0.25">
      <c r="A52" s="33" t="s">
        <v>28003</v>
      </c>
      <c r="B52" s="16" t="s">
        <v>28067</v>
      </c>
      <c r="C52" s="16" t="s">
        <v>427</v>
      </c>
      <c r="D52" s="16" t="s">
        <v>694</v>
      </c>
      <c r="E52" s="33">
        <v>0.3</v>
      </c>
      <c r="F52" s="16" t="s">
        <v>28068</v>
      </c>
      <c r="G52" s="15" t="s">
        <v>28069</v>
      </c>
      <c r="H52" s="15" t="s">
        <v>28070</v>
      </c>
      <c r="I52" s="15" t="s">
        <v>28070</v>
      </c>
      <c r="J52" s="16" t="s">
        <v>28063</v>
      </c>
    </row>
    <row r="53" spans="1:10" ht="38.25" x14ac:dyDescent="0.25">
      <c r="A53" s="33" t="s">
        <v>28009</v>
      </c>
      <c r="B53" s="16" t="s">
        <v>28071</v>
      </c>
      <c r="C53" s="16" t="s">
        <v>427</v>
      </c>
      <c r="D53" s="16" t="s">
        <v>694</v>
      </c>
      <c r="E53" s="33">
        <v>1.5</v>
      </c>
      <c r="F53" s="16" t="s">
        <v>28072</v>
      </c>
      <c r="G53" s="16" t="s">
        <v>28072</v>
      </c>
      <c r="H53" s="15" t="s">
        <v>28062</v>
      </c>
      <c r="I53" s="15" t="s">
        <v>28062</v>
      </c>
      <c r="J53" s="16" t="s">
        <v>28063</v>
      </c>
    </row>
    <row r="54" spans="1:10" ht="38.25" x14ac:dyDescent="0.25">
      <c r="A54" s="33" t="s">
        <v>28043</v>
      </c>
      <c r="B54" s="16" t="s">
        <v>28073</v>
      </c>
      <c r="C54" s="16" t="s">
        <v>427</v>
      </c>
      <c r="D54" s="16" t="s">
        <v>694</v>
      </c>
      <c r="E54" s="33">
        <v>8.8000000000000007</v>
      </c>
      <c r="F54" s="16" t="s">
        <v>28074</v>
      </c>
      <c r="G54" s="15" t="s">
        <v>28075</v>
      </c>
      <c r="H54" s="15" t="s">
        <v>28076</v>
      </c>
      <c r="I54" s="15" t="s">
        <v>28076</v>
      </c>
      <c r="J54" s="16" t="s">
        <v>28077</v>
      </c>
    </row>
    <row r="55" spans="1:10" ht="38.25" x14ac:dyDescent="0.25">
      <c r="A55" s="33" t="s">
        <v>28047</v>
      </c>
      <c r="B55" s="16" t="s">
        <v>28078</v>
      </c>
      <c r="C55" s="16" t="s">
        <v>427</v>
      </c>
      <c r="D55" s="16" t="s">
        <v>694</v>
      </c>
      <c r="E55" s="33">
        <v>1</v>
      </c>
      <c r="F55" s="16" t="s">
        <v>28079</v>
      </c>
      <c r="G55" s="15" t="s">
        <v>28079</v>
      </c>
      <c r="H55" s="15" t="s">
        <v>28080</v>
      </c>
      <c r="I55" s="15" t="s">
        <v>28080</v>
      </c>
      <c r="J55" s="16" t="s">
        <v>28081</v>
      </c>
    </row>
    <row r="56" spans="1:10" ht="51" x14ac:dyDescent="0.25">
      <c r="A56" s="33" t="s">
        <v>28082</v>
      </c>
      <c r="B56" s="16" t="s">
        <v>7279</v>
      </c>
      <c r="C56" s="16" t="s">
        <v>427</v>
      </c>
      <c r="D56" s="16" t="s">
        <v>694</v>
      </c>
      <c r="E56" s="33">
        <v>12</v>
      </c>
      <c r="F56" s="16" t="s">
        <v>28083</v>
      </c>
      <c r="G56" s="15" t="s">
        <v>28084</v>
      </c>
      <c r="H56" s="15" t="s">
        <v>28085</v>
      </c>
      <c r="I56" s="15" t="s">
        <v>28085</v>
      </c>
      <c r="J56" s="16" t="s">
        <v>28086</v>
      </c>
    </row>
    <row r="57" spans="1:10" ht="38.25" x14ac:dyDescent="0.25">
      <c r="A57" s="33" t="s">
        <v>28087</v>
      </c>
      <c r="B57" s="16" t="s">
        <v>28088</v>
      </c>
      <c r="C57" s="16" t="s">
        <v>427</v>
      </c>
      <c r="D57" s="16" t="s">
        <v>694</v>
      </c>
      <c r="E57" s="33">
        <v>1</v>
      </c>
      <c r="F57" s="16" t="s">
        <v>28089</v>
      </c>
      <c r="G57" s="15" t="s">
        <v>28089</v>
      </c>
      <c r="H57" s="15" t="s">
        <v>28080</v>
      </c>
      <c r="I57" s="15" t="s">
        <v>28080</v>
      </c>
      <c r="J57" s="16" t="s">
        <v>28081</v>
      </c>
    </row>
    <row r="58" spans="1:10" ht="38.25" x14ac:dyDescent="0.25">
      <c r="A58" s="33" t="s">
        <v>28090</v>
      </c>
      <c r="B58" s="16" t="s">
        <v>28091</v>
      </c>
      <c r="C58" s="16" t="s">
        <v>427</v>
      </c>
      <c r="D58" s="16" t="s">
        <v>694</v>
      </c>
      <c r="E58" s="33">
        <v>5</v>
      </c>
      <c r="F58" s="16" t="s">
        <v>28092</v>
      </c>
      <c r="G58" s="15" t="s">
        <v>28093</v>
      </c>
      <c r="H58" s="15" t="s">
        <v>28085</v>
      </c>
      <c r="I58" s="15" t="s">
        <v>28085</v>
      </c>
      <c r="J58" s="16" t="s">
        <v>28086</v>
      </c>
    </row>
    <row r="59" spans="1:10" ht="38.25" x14ac:dyDescent="0.25">
      <c r="A59" s="33" t="s">
        <v>28094</v>
      </c>
      <c r="B59" s="16" t="s">
        <v>28095</v>
      </c>
      <c r="C59" s="16" t="s">
        <v>427</v>
      </c>
      <c r="D59" s="16" t="s">
        <v>694</v>
      </c>
      <c r="E59" s="33">
        <v>10</v>
      </c>
      <c r="F59" s="16" t="s">
        <v>28096</v>
      </c>
      <c r="G59" s="15" t="s">
        <v>28097</v>
      </c>
      <c r="H59" s="15" t="s">
        <v>28098</v>
      </c>
      <c r="I59" s="15" t="s">
        <v>28098</v>
      </c>
      <c r="J59" s="16" t="s">
        <v>28099</v>
      </c>
    </row>
    <row r="60" spans="1:10" ht="25.5" x14ac:dyDescent="0.25">
      <c r="A60" s="33" t="s">
        <v>28100</v>
      </c>
      <c r="B60" s="16" t="s">
        <v>28101</v>
      </c>
      <c r="C60" s="16" t="s">
        <v>427</v>
      </c>
      <c r="D60" s="16" t="s">
        <v>694</v>
      </c>
      <c r="E60" s="33">
        <v>26.4</v>
      </c>
      <c r="F60" s="16" t="s">
        <v>28102</v>
      </c>
      <c r="G60" s="15" t="s">
        <v>28103</v>
      </c>
      <c r="H60" s="15" t="s">
        <v>28085</v>
      </c>
      <c r="I60" s="15" t="s">
        <v>28085</v>
      </c>
      <c r="J60" s="16" t="s">
        <v>28104</v>
      </c>
    </row>
    <row r="61" spans="1:10" ht="25.5" x14ac:dyDescent="0.25">
      <c r="A61" s="33" t="s">
        <v>28105</v>
      </c>
      <c r="B61" s="16" t="s">
        <v>28106</v>
      </c>
      <c r="C61" s="16" t="s">
        <v>427</v>
      </c>
      <c r="D61" s="16" t="s">
        <v>694</v>
      </c>
      <c r="E61" s="33">
        <v>18.3</v>
      </c>
      <c r="F61" s="16" t="s">
        <v>28107</v>
      </c>
      <c r="G61" s="15" t="s">
        <v>28108</v>
      </c>
      <c r="H61" s="15" t="s">
        <v>28108</v>
      </c>
      <c r="I61" s="15" t="s">
        <v>28108</v>
      </c>
      <c r="J61" s="16" t="s">
        <v>28109</v>
      </c>
    </row>
    <row r="62" spans="1:10" ht="25.5" x14ac:dyDescent="0.25">
      <c r="A62" s="33" t="s">
        <v>28110</v>
      </c>
      <c r="B62" s="16" t="s">
        <v>28111</v>
      </c>
      <c r="C62" s="16" t="s">
        <v>427</v>
      </c>
      <c r="D62" s="16" t="s">
        <v>694</v>
      </c>
      <c r="E62" s="33">
        <v>2</v>
      </c>
      <c r="F62" s="16" t="s">
        <v>28112</v>
      </c>
      <c r="G62" s="15" t="s">
        <v>28113</v>
      </c>
      <c r="H62" s="15" t="s">
        <v>28085</v>
      </c>
      <c r="I62" s="15" t="s">
        <v>28085</v>
      </c>
      <c r="J62" s="16" t="s">
        <v>28114</v>
      </c>
    </row>
    <row r="63" spans="1:10" ht="51" x14ac:dyDescent="0.25">
      <c r="A63" s="33" t="s">
        <v>28115</v>
      </c>
      <c r="B63" s="16" t="s">
        <v>28116</v>
      </c>
      <c r="C63" s="16" t="s">
        <v>427</v>
      </c>
      <c r="D63" s="16" t="s">
        <v>694</v>
      </c>
      <c r="E63" s="33">
        <v>9654.36</v>
      </c>
      <c r="F63" s="16" t="s">
        <v>28117</v>
      </c>
      <c r="G63" s="15" t="s">
        <v>28118</v>
      </c>
      <c r="H63" s="16" t="s">
        <v>28119</v>
      </c>
      <c r="I63" s="16" t="s">
        <v>28119</v>
      </c>
      <c r="J63" s="16" t="s">
        <v>28120</v>
      </c>
    </row>
    <row r="64" spans="1:10" ht="25.5" x14ac:dyDescent="0.25">
      <c r="A64" s="33" t="s">
        <v>28121</v>
      </c>
      <c r="B64" s="16" t="s">
        <v>28122</v>
      </c>
      <c r="C64" s="16" t="s">
        <v>427</v>
      </c>
      <c r="D64" s="16" t="s">
        <v>694</v>
      </c>
      <c r="E64" s="33">
        <v>1.6</v>
      </c>
      <c r="F64" s="16" t="s">
        <v>28123</v>
      </c>
      <c r="G64" s="15" t="s">
        <v>28124</v>
      </c>
      <c r="H64" s="15" t="s">
        <v>28125</v>
      </c>
      <c r="I64" s="15" t="s">
        <v>28125</v>
      </c>
      <c r="J64" s="16" t="s">
        <v>28081</v>
      </c>
    </row>
    <row r="65" spans="1:10" ht="38.25" x14ac:dyDescent="0.25">
      <c r="A65" s="33" t="s">
        <v>28126</v>
      </c>
      <c r="B65" s="16" t="s">
        <v>28127</v>
      </c>
      <c r="C65" s="16" t="s">
        <v>427</v>
      </c>
      <c r="D65" s="16" t="s">
        <v>694</v>
      </c>
      <c r="E65" s="33">
        <v>21</v>
      </c>
      <c r="F65" s="16" t="s">
        <v>28128</v>
      </c>
      <c r="G65" s="15" t="s">
        <v>28129</v>
      </c>
      <c r="H65" s="15" t="s">
        <v>28125</v>
      </c>
      <c r="I65" s="15" t="s">
        <v>28125</v>
      </c>
      <c r="J65" s="16" t="s">
        <v>28099</v>
      </c>
    </row>
    <row r="66" spans="1:10" ht="38.25" x14ac:dyDescent="0.25">
      <c r="A66" s="33" t="s">
        <v>28130</v>
      </c>
      <c r="B66" s="16" t="s">
        <v>28131</v>
      </c>
      <c r="C66" s="16" t="s">
        <v>427</v>
      </c>
      <c r="D66" s="16" t="s">
        <v>694</v>
      </c>
      <c r="E66" s="33">
        <v>2</v>
      </c>
      <c r="F66" s="16" t="s">
        <v>28132</v>
      </c>
      <c r="G66" s="15" t="s">
        <v>28133</v>
      </c>
      <c r="H66" s="15" t="s">
        <v>28134</v>
      </c>
      <c r="I66" s="15" t="s">
        <v>28134</v>
      </c>
      <c r="J66" s="16" t="s">
        <v>28114</v>
      </c>
    </row>
    <row r="67" spans="1:10" ht="38.25" x14ac:dyDescent="0.25">
      <c r="A67" s="33" t="s">
        <v>28135</v>
      </c>
      <c r="B67" s="16" t="s">
        <v>28136</v>
      </c>
      <c r="C67" s="16" t="s">
        <v>427</v>
      </c>
      <c r="D67" s="16" t="s">
        <v>694</v>
      </c>
      <c r="E67" s="33">
        <v>1.5</v>
      </c>
      <c r="F67" s="16" t="s">
        <v>28137</v>
      </c>
      <c r="G67" s="15" t="s">
        <v>28138</v>
      </c>
      <c r="H67" s="15" t="s">
        <v>28134</v>
      </c>
      <c r="I67" s="15" t="s">
        <v>28134</v>
      </c>
      <c r="J67" s="16" t="s">
        <v>28139</v>
      </c>
    </row>
    <row r="68" spans="1:10" ht="38.25" x14ac:dyDescent="0.25">
      <c r="A68" s="33" t="s">
        <v>28140</v>
      </c>
      <c r="B68" s="16" t="s">
        <v>28141</v>
      </c>
      <c r="C68" s="16" t="s">
        <v>427</v>
      </c>
      <c r="D68" s="16" t="s">
        <v>694</v>
      </c>
      <c r="E68" s="33">
        <v>3.5</v>
      </c>
      <c r="F68" s="16" t="s">
        <v>28142</v>
      </c>
      <c r="G68" s="15" t="s">
        <v>28143</v>
      </c>
      <c r="H68" s="15" t="s">
        <v>28144</v>
      </c>
      <c r="I68" s="15" t="s">
        <v>28144</v>
      </c>
      <c r="J68" s="16" t="s">
        <v>28145</v>
      </c>
    </row>
    <row r="69" spans="1:10" ht="38.25" x14ac:dyDescent="0.25">
      <c r="A69" s="33" t="s">
        <v>28146</v>
      </c>
      <c r="B69" s="16" t="s">
        <v>28147</v>
      </c>
      <c r="C69" s="16" t="s">
        <v>427</v>
      </c>
      <c r="D69" s="16" t="s">
        <v>694</v>
      </c>
      <c r="E69" s="33">
        <v>0.5</v>
      </c>
      <c r="F69" s="16" t="s">
        <v>28148</v>
      </c>
      <c r="G69" s="15" t="s">
        <v>28149</v>
      </c>
      <c r="H69" s="15" t="s">
        <v>28150</v>
      </c>
      <c r="I69" s="15" t="s">
        <v>28150</v>
      </c>
      <c r="J69" s="16" t="s">
        <v>28145</v>
      </c>
    </row>
    <row r="70" spans="1:10" ht="38.25" x14ac:dyDescent="0.25">
      <c r="A70" s="33" t="s">
        <v>28151</v>
      </c>
      <c r="B70" s="16" t="s">
        <v>28152</v>
      </c>
      <c r="C70" s="16" t="s">
        <v>427</v>
      </c>
      <c r="D70" s="16" t="s">
        <v>694</v>
      </c>
      <c r="E70" s="33">
        <v>0.05</v>
      </c>
      <c r="F70" s="16" t="s">
        <v>28153</v>
      </c>
      <c r="G70" s="15" t="s">
        <v>28138</v>
      </c>
      <c r="H70" s="15" t="s">
        <v>28134</v>
      </c>
      <c r="I70" s="15" t="s">
        <v>28134</v>
      </c>
      <c r="J70" s="16" t="s">
        <v>28139</v>
      </c>
    </row>
    <row r="71" spans="1:10" ht="38.25" x14ac:dyDescent="0.25">
      <c r="A71" s="33" t="s">
        <v>28154</v>
      </c>
      <c r="B71" s="16" t="s">
        <v>28155</v>
      </c>
      <c r="C71" s="16" t="s">
        <v>427</v>
      </c>
      <c r="D71" s="16" t="s">
        <v>694</v>
      </c>
      <c r="E71" s="33">
        <v>1</v>
      </c>
      <c r="F71" s="16" t="s">
        <v>28156</v>
      </c>
      <c r="G71" s="15" t="s">
        <v>28138</v>
      </c>
      <c r="H71" s="15" t="s">
        <v>28134</v>
      </c>
      <c r="I71" s="15" t="s">
        <v>28134</v>
      </c>
      <c r="J71" s="16" t="s">
        <v>28139</v>
      </c>
    </row>
    <row r="72" spans="1:10" ht="25.5" x14ac:dyDescent="0.25">
      <c r="A72" s="33" t="s">
        <v>28157</v>
      </c>
      <c r="B72" s="16" t="s">
        <v>16974</v>
      </c>
      <c r="C72" s="16" t="s">
        <v>427</v>
      </c>
      <c r="D72" s="16" t="s">
        <v>694</v>
      </c>
      <c r="E72" s="33">
        <v>21</v>
      </c>
      <c r="F72" s="16" t="s">
        <v>28158</v>
      </c>
      <c r="G72" s="15" t="s">
        <v>28159</v>
      </c>
      <c r="H72" s="15" t="s">
        <v>28160</v>
      </c>
      <c r="I72" s="15" t="s">
        <v>28160</v>
      </c>
      <c r="J72" s="16" t="s">
        <v>28114</v>
      </c>
    </row>
    <row r="73" spans="1:10" ht="38.25" x14ac:dyDescent="0.25">
      <c r="A73" s="33" t="s">
        <v>28161</v>
      </c>
      <c r="B73" s="16" t="s">
        <v>28162</v>
      </c>
      <c r="C73" s="16" t="s">
        <v>427</v>
      </c>
      <c r="D73" s="16" t="s">
        <v>694</v>
      </c>
      <c r="E73" s="33">
        <v>3</v>
      </c>
      <c r="F73" s="16" t="s">
        <v>28163</v>
      </c>
      <c r="G73" s="15" t="s">
        <v>28133</v>
      </c>
      <c r="H73" s="15" t="s">
        <v>28134</v>
      </c>
      <c r="I73" s="15" t="s">
        <v>28134</v>
      </c>
      <c r="J73" s="16" t="s">
        <v>28145</v>
      </c>
    </row>
    <row r="74" spans="1:10" ht="25.5" x14ac:dyDescent="0.25">
      <c r="A74" s="33" t="s">
        <v>28164</v>
      </c>
      <c r="B74" s="16" t="s">
        <v>28165</v>
      </c>
      <c r="C74" s="16" t="s">
        <v>427</v>
      </c>
      <c r="D74" s="16" t="s">
        <v>694</v>
      </c>
      <c r="E74" s="33">
        <v>1</v>
      </c>
      <c r="F74" s="16" t="s">
        <v>28166</v>
      </c>
      <c r="G74" s="15" t="s">
        <v>28167</v>
      </c>
      <c r="H74" s="15" t="s">
        <v>28080</v>
      </c>
      <c r="I74" s="15" t="s">
        <v>28080</v>
      </c>
      <c r="J74" s="16" t="s">
        <v>28081</v>
      </c>
    </row>
    <row r="75" spans="1:10" ht="38.25" x14ac:dyDescent="0.25">
      <c r="A75" s="33" t="s">
        <v>28168</v>
      </c>
      <c r="B75" s="16" t="s">
        <v>28169</v>
      </c>
      <c r="C75" s="16" t="s">
        <v>427</v>
      </c>
      <c r="D75" s="16" t="s">
        <v>694</v>
      </c>
      <c r="E75" s="33">
        <v>2</v>
      </c>
      <c r="F75" s="16" t="s">
        <v>28170</v>
      </c>
      <c r="G75" s="15" t="s">
        <v>28171</v>
      </c>
      <c r="H75" s="15" t="s">
        <v>28172</v>
      </c>
      <c r="I75" s="15" t="s">
        <v>28172</v>
      </c>
      <c r="J75" s="16" t="s">
        <v>28173</v>
      </c>
    </row>
    <row r="76" spans="1:10" ht="38.25" x14ac:dyDescent="0.25">
      <c r="A76" s="33" t="s">
        <v>28174</v>
      </c>
      <c r="B76" s="16" t="s">
        <v>28175</v>
      </c>
      <c r="C76" s="16" t="s">
        <v>427</v>
      </c>
      <c r="D76" s="16" t="s">
        <v>694</v>
      </c>
      <c r="E76" s="33">
        <v>2</v>
      </c>
      <c r="F76" s="16" t="s">
        <v>28176</v>
      </c>
      <c r="G76" s="15" t="s">
        <v>28177</v>
      </c>
      <c r="H76" s="15" t="s">
        <v>28160</v>
      </c>
      <c r="I76" s="15" t="s">
        <v>28160</v>
      </c>
      <c r="J76" s="16" t="s">
        <v>28139</v>
      </c>
    </row>
    <row r="77" spans="1:10" ht="25.5" x14ac:dyDescent="0.25">
      <c r="A77" s="33" t="s">
        <v>28178</v>
      </c>
      <c r="B77" s="16" t="s">
        <v>28179</v>
      </c>
      <c r="C77" s="16" t="s">
        <v>427</v>
      </c>
      <c r="D77" s="16" t="s">
        <v>694</v>
      </c>
      <c r="E77" s="33">
        <v>4.5</v>
      </c>
      <c r="F77" s="16" t="s">
        <v>28180</v>
      </c>
      <c r="G77" s="15" t="s">
        <v>28181</v>
      </c>
      <c r="H77" s="15" t="s">
        <v>28160</v>
      </c>
      <c r="I77" s="15" t="s">
        <v>28160</v>
      </c>
      <c r="J77" s="16" t="s">
        <v>28173</v>
      </c>
    </row>
    <row r="78" spans="1:10" ht="51" x14ac:dyDescent="0.25">
      <c r="A78" s="33" t="s">
        <v>28182</v>
      </c>
      <c r="B78" s="16" t="s">
        <v>28183</v>
      </c>
      <c r="C78" s="16" t="s">
        <v>427</v>
      </c>
      <c r="D78" s="16" t="s">
        <v>694</v>
      </c>
      <c r="E78" s="33">
        <v>0.5</v>
      </c>
      <c r="F78" s="16" t="s">
        <v>28184</v>
      </c>
      <c r="G78" s="15" t="s">
        <v>28185</v>
      </c>
      <c r="H78" s="15" t="s">
        <v>28160</v>
      </c>
      <c r="I78" s="15" t="s">
        <v>28160</v>
      </c>
      <c r="J78" s="16" t="s">
        <v>28081</v>
      </c>
    </row>
    <row r="79" spans="1:10" ht="38.25" x14ac:dyDescent="0.25">
      <c r="A79" s="33" t="s">
        <v>28186</v>
      </c>
      <c r="B79" s="16" t="s">
        <v>28187</v>
      </c>
      <c r="C79" s="16" t="s">
        <v>427</v>
      </c>
      <c r="D79" s="16" t="s">
        <v>694</v>
      </c>
      <c r="E79" s="33">
        <v>8.1999999999999993</v>
      </c>
      <c r="F79" s="16" t="s">
        <v>28188</v>
      </c>
      <c r="G79" s="15" t="s">
        <v>28189</v>
      </c>
      <c r="H79" s="15" t="s">
        <v>28190</v>
      </c>
      <c r="I79" s="15" t="s">
        <v>28190</v>
      </c>
      <c r="J79" s="16" t="s">
        <v>28191</v>
      </c>
    </row>
    <row r="80" spans="1:10" ht="25.5" x14ac:dyDescent="0.25">
      <c r="A80" s="33" t="s">
        <v>28192</v>
      </c>
      <c r="B80" s="16" t="s">
        <v>28193</v>
      </c>
      <c r="C80" s="16" t="s">
        <v>427</v>
      </c>
      <c r="D80" s="16" t="s">
        <v>694</v>
      </c>
      <c r="E80" s="33">
        <v>30.5</v>
      </c>
      <c r="F80" s="16" t="s">
        <v>28194</v>
      </c>
      <c r="G80" s="15" t="s">
        <v>28195</v>
      </c>
      <c r="H80" s="15" t="s">
        <v>28190</v>
      </c>
      <c r="I80" s="15" t="s">
        <v>28190</v>
      </c>
      <c r="J80" s="16" t="s">
        <v>28077</v>
      </c>
    </row>
    <row r="81" spans="1:10" ht="38.25" x14ac:dyDescent="0.25">
      <c r="A81" s="33" t="s">
        <v>28196</v>
      </c>
      <c r="B81" s="16" t="s">
        <v>28197</v>
      </c>
      <c r="C81" s="16" t="s">
        <v>427</v>
      </c>
      <c r="D81" s="16" t="s">
        <v>694</v>
      </c>
      <c r="E81" s="33">
        <v>48</v>
      </c>
      <c r="F81" s="16" t="s">
        <v>28198</v>
      </c>
      <c r="G81" s="15" t="s">
        <v>28195</v>
      </c>
      <c r="H81" s="15" t="s">
        <v>28190</v>
      </c>
      <c r="I81" s="15" t="s">
        <v>28190</v>
      </c>
      <c r="J81" s="16" t="s">
        <v>28199</v>
      </c>
    </row>
    <row r="82" spans="1:10" ht="38.25" x14ac:dyDescent="0.25">
      <c r="A82" s="33" t="s">
        <v>28200</v>
      </c>
      <c r="B82" s="16" t="s">
        <v>28201</v>
      </c>
      <c r="C82" s="16" t="s">
        <v>427</v>
      </c>
      <c r="D82" s="16" t="s">
        <v>694</v>
      </c>
      <c r="E82" s="33">
        <v>27.2</v>
      </c>
      <c r="F82" s="16" t="s">
        <v>28198</v>
      </c>
      <c r="G82" s="15" t="s">
        <v>28195</v>
      </c>
      <c r="H82" s="15" t="s">
        <v>28190</v>
      </c>
      <c r="I82" s="15" t="s">
        <v>28190</v>
      </c>
      <c r="J82" s="16" t="s">
        <v>28199</v>
      </c>
    </row>
    <row r="83" spans="1:10" ht="25.5" x14ac:dyDescent="0.25">
      <c r="A83" s="33" t="s">
        <v>28202</v>
      </c>
      <c r="B83" s="16" t="s">
        <v>28203</v>
      </c>
      <c r="C83" s="16" t="s">
        <v>427</v>
      </c>
      <c r="D83" s="16" t="s">
        <v>694</v>
      </c>
      <c r="E83" s="33">
        <v>1</v>
      </c>
      <c r="F83" s="16" t="s">
        <v>28204</v>
      </c>
      <c r="G83" s="15" t="s">
        <v>28205</v>
      </c>
      <c r="H83" s="15" t="s">
        <v>28062</v>
      </c>
      <c r="I83" s="15" t="s">
        <v>28062</v>
      </c>
      <c r="J83" s="16" t="s">
        <v>28206</v>
      </c>
    </row>
    <row r="84" spans="1:10" ht="25.5" x14ac:dyDescent="0.25">
      <c r="A84" s="33" t="s">
        <v>28207</v>
      </c>
      <c r="B84" s="16" t="s">
        <v>28208</v>
      </c>
      <c r="C84" s="16" t="s">
        <v>427</v>
      </c>
      <c r="D84" s="16" t="s">
        <v>694</v>
      </c>
      <c r="E84" s="33">
        <v>1.8</v>
      </c>
      <c r="F84" s="16" t="s">
        <v>28209</v>
      </c>
      <c r="G84" s="15" t="s">
        <v>28210</v>
      </c>
      <c r="H84" s="15" t="s">
        <v>28211</v>
      </c>
      <c r="I84" s="15" t="s">
        <v>28211</v>
      </c>
      <c r="J84" s="16" t="s">
        <v>28081</v>
      </c>
    </row>
    <row r="85" spans="1:10" ht="51" x14ac:dyDescent="0.25">
      <c r="A85" s="33" t="s">
        <v>28212</v>
      </c>
      <c r="B85" s="16" t="s">
        <v>28213</v>
      </c>
      <c r="C85" s="16" t="s">
        <v>427</v>
      </c>
      <c r="D85" s="16" t="s">
        <v>694</v>
      </c>
      <c r="E85" s="33">
        <v>4.5</v>
      </c>
      <c r="F85" s="16" t="s">
        <v>28214</v>
      </c>
      <c r="G85" s="15" t="s">
        <v>28215</v>
      </c>
      <c r="H85" s="15" t="s">
        <v>28216</v>
      </c>
      <c r="I85" s="15" t="s">
        <v>28216</v>
      </c>
      <c r="J85" s="16" t="s">
        <v>28217</v>
      </c>
    </row>
    <row r="86" spans="1:10" ht="38.25" x14ac:dyDescent="0.25">
      <c r="A86" s="33" t="s">
        <v>28218</v>
      </c>
      <c r="B86" s="16" t="s">
        <v>28219</v>
      </c>
      <c r="C86" s="16" t="s">
        <v>427</v>
      </c>
      <c r="D86" s="16" t="s">
        <v>694</v>
      </c>
      <c r="E86" s="33">
        <v>5</v>
      </c>
      <c r="F86" s="16" t="s">
        <v>28220</v>
      </c>
      <c r="G86" s="15" t="s">
        <v>28221</v>
      </c>
      <c r="H86" s="15" t="s">
        <v>28222</v>
      </c>
      <c r="I86" s="15" t="s">
        <v>28222</v>
      </c>
      <c r="J86" s="16" t="s">
        <v>28223</v>
      </c>
    </row>
    <row r="87" spans="1:10" ht="25.5" x14ac:dyDescent="0.25">
      <c r="A87" s="33" t="s">
        <v>28224</v>
      </c>
      <c r="B87" s="16" t="s">
        <v>28225</v>
      </c>
      <c r="C87" s="16" t="s">
        <v>427</v>
      </c>
      <c r="D87" s="16" t="s">
        <v>694</v>
      </c>
      <c r="E87" s="33">
        <v>3.5</v>
      </c>
      <c r="F87" s="16" t="s">
        <v>28226</v>
      </c>
      <c r="G87" s="15" t="s">
        <v>28226</v>
      </c>
      <c r="H87" s="15" t="s">
        <v>28211</v>
      </c>
      <c r="I87" s="15" t="s">
        <v>28211</v>
      </c>
      <c r="J87" s="16" t="s">
        <v>28081</v>
      </c>
    </row>
    <row r="88" spans="1:10" ht="38.25" x14ac:dyDescent="0.25">
      <c r="A88" s="33" t="s">
        <v>28227</v>
      </c>
      <c r="B88" s="16" t="s">
        <v>28228</v>
      </c>
      <c r="C88" s="16" t="s">
        <v>427</v>
      </c>
      <c r="D88" s="16" t="s">
        <v>694</v>
      </c>
      <c r="E88" s="33">
        <v>91.4</v>
      </c>
      <c r="F88" s="16" t="s">
        <v>28229</v>
      </c>
      <c r="G88" s="15" t="s">
        <v>28230</v>
      </c>
      <c r="H88" s="16" t="s">
        <v>28231</v>
      </c>
      <c r="I88" s="16" t="s">
        <v>28231</v>
      </c>
      <c r="J88" s="16" t="s">
        <v>28232</v>
      </c>
    </row>
    <row r="89" spans="1:10" ht="38.25" x14ac:dyDescent="0.25">
      <c r="A89" s="33" t="s">
        <v>28233</v>
      </c>
      <c r="B89" s="16" t="s">
        <v>28234</v>
      </c>
      <c r="C89" s="16" t="s">
        <v>427</v>
      </c>
      <c r="D89" s="16" t="s">
        <v>694</v>
      </c>
      <c r="E89" s="33">
        <v>14.2</v>
      </c>
      <c r="F89" s="16" t="s">
        <v>28235</v>
      </c>
      <c r="G89" s="15" t="s">
        <v>28236</v>
      </c>
      <c r="H89" s="16" t="s">
        <v>28231</v>
      </c>
      <c r="I89" s="16" t="s">
        <v>28231</v>
      </c>
      <c r="J89" s="16" t="s">
        <v>28237</v>
      </c>
    </row>
    <row r="90" spans="1:10" ht="38.25" x14ac:dyDescent="0.25">
      <c r="A90" s="33" t="s">
        <v>28238</v>
      </c>
      <c r="B90" s="16" t="s">
        <v>28239</v>
      </c>
      <c r="C90" s="16" t="s">
        <v>427</v>
      </c>
      <c r="D90" s="16" t="s">
        <v>694</v>
      </c>
      <c r="E90" s="33">
        <v>91.3</v>
      </c>
      <c r="F90" s="16" t="s">
        <v>28235</v>
      </c>
      <c r="G90" s="15" t="s">
        <v>28236</v>
      </c>
      <c r="H90" s="16" t="s">
        <v>28231</v>
      </c>
      <c r="I90" s="16" t="s">
        <v>28231</v>
      </c>
      <c r="J90" s="16" t="s">
        <v>28237</v>
      </c>
    </row>
    <row r="91" spans="1:10" ht="38.25" x14ac:dyDescent="0.25">
      <c r="A91" s="33" t="s">
        <v>28240</v>
      </c>
      <c r="B91" s="16" t="s">
        <v>28241</v>
      </c>
      <c r="C91" s="16" t="s">
        <v>427</v>
      </c>
      <c r="D91" s="16" t="s">
        <v>694</v>
      </c>
      <c r="E91" s="33">
        <v>16.3</v>
      </c>
      <c r="F91" s="16" t="s">
        <v>28242</v>
      </c>
      <c r="G91" s="15" t="s">
        <v>28243</v>
      </c>
      <c r="H91" s="15" t="s">
        <v>28070</v>
      </c>
      <c r="I91" s="15" t="s">
        <v>28070</v>
      </c>
      <c r="J91" s="16" t="s">
        <v>28081</v>
      </c>
    </row>
    <row r="92" spans="1:10" ht="63.75" x14ac:dyDescent="0.25">
      <c r="A92" s="33" t="s">
        <v>28244</v>
      </c>
      <c r="B92" s="16" t="s">
        <v>28245</v>
      </c>
      <c r="C92" s="16" t="s">
        <v>427</v>
      </c>
      <c r="D92" s="16" t="s">
        <v>694</v>
      </c>
      <c r="E92" s="33">
        <v>25</v>
      </c>
      <c r="F92" s="16" t="s">
        <v>28246</v>
      </c>
      <c r="G92" s="15" t="s">
        <v>28247</v>
      </c>
      <c r="H92" s="15" t="s">
        <v>28248</v>
      </c>
      <c r="I92" s="15" t="s">
        <v>28248</v>
      </c>
      <c r="J92" s="16" t="s">
        <v>28249</v>
      </c>
    </row>
    <row r="93" spans="1:10" ht="25.5" x14ac:dyDescent="0.25">
      <c r="A93" s="33" t="s">
        <v>28250</v>
      </c>
      <c r="B93" s="16" t="s">
        <v>28251</v>
      </c>
      <c r="C93" s="16" t="s">
        <v>427</v>
      </c>
      <c r="D93" s="16" t="s">
        <v>694</v>
      </c>
      <c r="E93" s="33">
        <v>0.5</v>
      </c>
      <c r="F93" s="16" t="s">
        <v>28252</v>
      </c>
      <c r="G93" s="15" t="s">
        <v>28253</v>
      </c>
      <c r="H93" s="15" t="s">
        <v>28070</v>
      </c>
      <c r="I93" s="15" t="s">
        <v>28070</v>
      </c>
      <c r="J93" s="16" t="s">
        <v>28109</v>
      </c>
    </row>
    <row r="94" spans="1:10" ht="38.25" x14ac:dyDescent="0.25">
      <c r="A94" s="33" t="s">
        <v>28254</v>
      </c>
      <c r="B94" s="16" t="s">
        <v>28255</v>
      </c>
      <c r="C94" s="16" t="s">
        <v>427</v>
      </c>
      <c r="D94" s="16" t="s">
        <v>694</v>
      </c>
      <c r="E94" s="33">
        <v>2</v>
      </c>
      <c r="F94" s="16" t="s">
        <v>28256</v>
      </c>
      <c r="G94" s="15" t="s">
        <v>28257</v>
      </c>
      <c r="H94" s="15" t="s">
        <v>28125</v>
      </c>
      <c r="I94" s="15" t="s">
        <v>28125</v>
      </c>
      <c r="J94" s="16" t="s">
        <v>28104</v>
      </c>
    </row>
    <row r="95" spans="1:10" ht="38.25" x14ac:dyDescent="0.25">
      <c r="A95" s="33" t="s">
        <v>28258</v>
      </c>
      <c r="B95" s="16" t="s">
        <v>28259</v>
      </c>
      <c r="C95" s="16" t="s">
        <v>427</v>
      </c>
      <c r="D95" s="16" t="s">
        <v>694</v>
      </c>
      <c r="E95" s="33">
        <v>1.5</v>
      </c>
      <c r="F95" s="16" t="s">
        <v>28260</v>
      </c>
      <c r="G95" s="15" t="s">
        <v>28261</v>
      </c>
      <c r="H95" s="15" t="s">
        <v>28125</v>
      </c>
      <c r="I95" s="15" t="s">
        <v>28125</v>
      </c>
      <c r="J95" s="16" t="s">
        <v>28139</v>
      </c>
    </row>
    <row r="96" spans="1:10" ht="25.5" x14ac:dyDescent="0.25">
      <c r="A96" s="33" t="s">
        <v>28262</v>
      </c>
      <c r="B96" s="16" t="s">
        <v>28263</v>
      </c>
      <c r="C96" s="16" t="s">
        <v>427</v>
      </c>
      <c r="D96" s="16" t="s">
        <v>694</v>
      </c>
      <c r="E96" s="33">
        <v>81</v>
      </c>
      <c r="F96" s="16" t="s">
        <v>28264</v>
      </c>
      <c r="G96" s="15" t="s">
        <v>28265</v>
      </c>
      <c r="H96" s="15" t="s">
        <v>28125</v>
      </c>
      <c r="I96" s="15" t="s">
        <v>28125</v>
      </c>
      <c r="J96" s="16" t="s">
        <v>28266</v>
      </c>
    </row>
    <row r="97" spans="1:10" ht="38.25" x14ac:dyDescent="0.25">
      <c r="A97" s="33" t="s">
        <v>28267</v>
      </c>
      <c r="B97" s="16" t="s">
        <v>28268</v>
      </c>
      <c r="C97" s="16" t="s">
        <v>427</v>
      </c>
      <c r="D97" s="16" t="s">
        <v>694</v>
      </c>
      <c r="E97" s="33">
        <v>2</v>
      </c>
      <c r="F97" s="16" t="s">
        <v>28269</v>
      </c>
      <c r="G97" s="15" t="s">
        <v>28270</v>
      </c>
      <c r="H97" s="15" t="s">
        <v>28271</v>
      </c>
      <c r="I97" s="15" t="s">
        <v>28271</v>
      </c>
      <c r="J97" s="16" t="s">
        <v>28217</v>
      </c>
    </row>
    <row r="98" spans="1:10" ht="25.5" x14ac:dyDescent="0.25">
      <c r="A98" s="33" t="s">
        <v>28272</v>
      </c>
      <c r="B98" s="16" t="s">
        <v>28273</v>
      </c>
      <c r="C98" s="16" t="s">
        <v>427</v>
      </c>
      <c r="D98" s="16" t="s">
        <v>694</v>
      </c>
      <c r="E98" s="33">
        <v>0.2</v>
      </c>
      <c r="F98" s="16" t="s">
        <v>28274</v>
      </c>
      <c r="G98" s="15" t="s">
        <v>28275</v>
      </c>
      <c r="H98" s="15" t="s">
        <v>28125</v>
      </c>
      <c r="I98" s="15" t="s">
        <v>28125</v>
      </c>
      <c r="J98" s="16" t="s">
        <v>28099</v>
      </c>
    </row>
    <row r="99" spans="1:10" ht="25.5" x14ac:dyDescent="0.25">
      <c r="A99" s="33" t="s">
        <v>28276</v>
      </c>
      <c r="B99" s="16" t="s">
        <v>28277</v>
      </c>
      <c r="C99" s="16" t="s">
        <v>427</v>
      </c>
      <c r="D99" s="16" t="s">
        <v>694</v>
      </c>
      <c r="E99" s="33">
        <v>0.1</v>
      </c>
      <c r="F99" s="16" t="s">
        <v>28278</v>
      </c>
      <c r="G99" s="15" t="s">
        <v>28279</v>
      </c>
      <c r="H99" s="15" t="s">
        <v>28125</v>
      </c>
      <c r="I99" s="15" t="s">
        <v>28125</v>
      </c>
      <c r="J99" s="16" t="s">
        <v>28104</v>
      </c>
    </row>
    <row r="100" spans="1:10" ht="38.25" x14ac:dyDescent="0.25">
      <c r="A100" s="33" t="s">
        <v>28280</v>
      </c>
      <c r="B100" s="16" t="s">
        <v>28281</v>
      </c>
      <c r="C100" s="16" t="s">
        <v>427</v>
      </c>
      <c r="D100" s="16" t="s">
        <v>694</v>
      </c>
      <c r="E100" s="33">
        <v>4.5</v>
      </c>
      <c r="F100" s="16" t="s">
        <v>28282</v>
      </c>
      <c r="G100" s="15" t="s">
        <v>28283</v>
      </c>
      <c r="H100" s="15" t="s">
        <v>28125</v>
      </c>
      <c r="I100" s="15" t="s">
        <v>28125</v>
      </c>
      <c r="J100" s="16" t="s">
        <v>28145</v>
      </c>
    </row>
    <row r="101" spans="1:10" ht="38.25" x14ac:dyDescent="0.25">
      <c r="A101" s="33" t="s">
        <v>28284</v>
      </c>
      <c r="B101" s="16" t="s">
        <v>28285</v>
      </c>
      <c r="C101" s="16" t="s">
        <v>427</v>
      </c>
      <c r="D101" s="16" t="s">
        <v>694</v>
      </c>
      <c r="E101" s="33">
        <v>55</v>
      </c>
      <c r="F101" s="16" t="s">
        <v>28286</v>
      </c>
      <c r="G101" s="15" t="s">
        <v>28287</v>
      </c>
      <c r="H101" s="15" t="s">
        <v>28125</v>
      </c>
      <c r="I101" s="15" t="s">
        <v>28125</v>
      </c>
      <c r="J101" s="16" t="s">
        <v>28114</v>
      </c>
    </row>
    <row r="102" spans="1:10" ht="63.75" x14ac:dyDescent="0.25">
      <c r="A102" s="33" t="s">
        <v>28288</v>
      </c>
      <c r="B102" s="16" t="s">
        <v>28289</v>
      </c>
      <c r="C102" s="16" t="s">
        <v>427</v>
      </c>
      <c r="D102" s="16" t="s">
        <v>694</v>
      </c>
      <c r="E102" s="33">
        <v>2</v>
      </c>
      <c r="F102" s="16" t="s">
        <v>28290</v>
      </c>
      <c r="G102" s="16" t="s">
        <v>28291</v>
      </c>
      <c r="H102" s="16" t="s">
        <v>28292</v>
      </c>
      <c r="I102" s="16" t="s">
        <v>28292</v>
      </c>
      <c r="J102" s="16" t="s">
        <v>28217</v>
      </c>
    </row>
    <row r="103" spans="1:10" ht="51" x14ac:dyDescent="0.25">
      <c r="A103" s="33" t="s">
        <v>28293</v>
      </c>
      <c r="B103" s="16" t="s">
        <v>28294</v>
      </c>
      <c r="C103" s="16" t="s">
        <v>427</v>
      </c>
      <c r="D103" s="16" t="s">
        <v>694</v>
      </c>
      <c r="E103" s="33">
        <v>14</v>
      </c>
      <c r="F103" s="16" t="s">
        <v>28295</v>
      </c>
      <c r="G103" s="16" t="s">
        <v>28296</v>
      </c>
      <c r="H103" s="15" t="s">
        <v>28085</v>
      </c>
      <c r="I103" s="15" t="s">
        <v>28085</v>
      </c>
      <c r="J103" s="16" t="s">
        <v>28297</v>
      </c>
    </row>
    <row r="104" spans="1:10" ht="38.25" x14ac:dyDescent="0.25">
      <c r="A104" s="33" t="s">
        <v>28298</v>
      </c>
      <c r="B104" s="16" t="s">
        <v>28299</v>
      </c>
      <c r="C104" s="16" t="s">
        <v>427</v>
      </c>
      <c r="D104" s="16" t="s">
        <v>694</v>
      </c>
      <c r="E104" s="33">
        <v>2</v>
      </c>
      <c r="F104" s="16" t="s">
        <v>28300</v>
      </c>
      <c r="G104" s="16" t="s">
        <v>28301</v>
      </c>
      <c r="H104" s="15" t="s">
        <v>28292</v>
      </c>
      <c r="I104" s="16"/>
      <c r="J104" s="16" t="s">
        <v>28217</v>
      </c>
    </row>
    <row r="105" spans="1:10" ht="63.75" x14ac:dyDescent="0.25">
      <c r="A105" s="33" t="s">
        <v>28302</v>
      </c>
      <c r="B105" s="16" t="s">
        <v>28303</v>
      </c>
      <c r="C105" s="16" t="s">
        <v>427</v>
      </c>
      <c r="D105" s="16" t="s">
        <v>694</v>
      </c>
      <c r="E105" s="33">
        <v>20</v>
      </c>
      <c r="F105" s="16" t="s">
        <v>28304</v>
      </c>
      <c r="G105" s="15" t="s">
        <v>28305</v>
      </c>
      <c r="H105" s="15" t="s">
        <v>28306</v>
      </c>
      <c r="I105" s="15" t="s">
        <v>28306</v>
      </c>
      <c r="J105" s="16" t="s">
        <v>28217</v>
      </c>
    </row>
    <row r="106" spans="1:10" ht="25.5" x14ac:dyDescent="0.25">
      <c r="A106" s="33">
        <v>57</v>
      </c>
      <c r="B106" s="16" t="s">
        <v>28307</v>
      </c>
      <c r="C106" s="16" t="s">
        <v>427</v>
      </c>
      <c r="D106" s="16" t="s">
        <v>694</v>
      </c>
      <c r="E106" s="33">
        <v>4</v>
      </c>
      <c r="F106" s="16" t="s">
        <v>28308</v>
      </c>
      <c r="G106" s="15" t="s">
        <v>28309</v>
      </c>
      <c r="H106" s="15" t="s">
        <v>28125</v>
      </c>
      <c r="I106" s="15" t="s">
        <v>28125</v>
      </c>
      <c r="J106" s="16" t="s">
        <v>28310</v>
      </c>
    </row>
    <row r="107" spans="1:10" ht="25.5" x14ac:dyDescent="0.25">
      <c r="A107" s="33">
        <v>58</v>
      </c>
      <c r="B107" s="16" t="s">
        <v>28311</v>
      </c>
      <c r="C107" s="16" t="s">
        <v>427</v>
      </c>
      <c r="D107" s="16" t="s">
        <v>694</v>
      </c>
      <c r="E107" s="33">
        <v>2.5</v>
      </c>
      <c r="F107" s="16" t="s">
        <v>28312</v>
      </c>
      <c r="G107" s="15" t="s">
        <v>28313</v>
      </c>
      <c r="H107" s="15" t="s">
        <v>28125</v>
      </c>
      <c r="I107" s="15" t="s">
        <v>28125</v>
      </c>
      <c r="J107" s="16" t="s">
        <v>28314</v>
      </c>
    </row>
    <row r="108" spans="1:10" ht="25.5" x14ac:dyDescent="0.25">
      <c r="A108" s="33">
        <v>59</v>
      </c>
      <c r="B108" s="16" t="s">
        <v>28315</v>
      </c>
      <c r="C108" s="16" t="s">
        <v>427</v>
      </c>
      <c r="D108" s="16" t="s">
        <v>694</v>
      </c>
      <c r="E108" s="33">
        <v>10</v>
      </c>
      <c r="F108" s="16" t="s">
        <v>28316</v>
      </c>
      <c r="G108" s="15" t="s">
        <v>28317</v>
      </c>
      <c r="H108" s="15" t="s">
        <v>28125</v>
      </c>
      <c r="I108" s="15" t="s">
        <v>28125</v>
      </c>
      <c r="J108" s="16" t="s">
        <v>28318</v>
      </c>
    </row>
    <row r="109" spans="1:10" ht="25.5" x14ac:dyDescent="0.25">
      <c r="A109" s="33">
        <v>60</v>
      </c>
      <c r="B109" s="16" t="s">
        <v>28319</v>
      </c>
      <c r="C109" s="16" t="s">
        <v>427</v>
      </c>
      <c r="D109" s="16" t="s">
        <v>694</v>
      </c>
      <c r="E109" s="33">
        <v>1.5</v>
      </c>
      <c r="F109" s="16" t="s">
        <v>28320</v>
      </c>
      <c r="G109" s="15" t="s">
        <v>28321</v>
      </c>
      <c r="H109" s="15" t="s">
        <v>28125</v>
      </c>
      <c r="I109" s="15" t="s">
        <v>28125</v>
      </c>
      <c r="J109" s="16" t="s">
        <v>28318</v>
      </c>
    </row>
    <row r="110" spans="1:10" ht="63.75" x14ac:dyDescent="0.25">
      <c r="A110" s="33">
        <v>61</v>
      </c>
      <c r="B110" s="417" t="s">
        <v>28322</v>
      </c>
      <c r="C110" s="16" t="s">
        <v>427</v>
      </c>
      <c r="D110" s="16" t="s">
        <v>694</v>
      </c>
      <c r="E110" s="925">
        <v>30.160900000000002</v>
      </c>
      <c r="F110" s="417" t="s">
        <v>28323</v>
      </c>
      <c r="G110" s="16" t="s">
        <v>28324</v>
      </c>
      <c r="H110" s="16" t="s">
        <v>28325</v>
      </c>
      <c r="I110" s="16" t="s">
        <v>28325</v>
      </c>
      <c r="J110" s="417" t="s">
        <v>28326</v>
      </c>
    </row>
    <row r="111" spans="1:10" ht="102" x14ac:dyDescent="0.25">
      <c r="A111" s="33">
        <v>62</v>
      </c>
      <c r="B111" s="417" t="s">
        <v>18174</v>
      </c>
      <c r="C111" s="16" t="s">
        <v>427</v>
      </c>
      <c r="D111" s="16" t="s">
        <v>694</v>
      </c>
      <c r="E111" s="925">
        <v>15.8</v>
      </c>
      <c r="F111" s="417" t="s">
        <v>28327</v>
      </c>
      <c r="G111" s="16" t="s">
        <v>28328</v>
      </c>
      <c r="H111" s="16" t="s">
        <v>28329</v>
      </c>
      <c r="I111" s="16" t="s">
        <v>28329</v>
      </c>
      <c r="J111" s="417" t="s">
        <v>28326</v>
      </c>
    </row>
    <row r="112" spans="1:10" ht="63.75" x14ac:dyDescent="0.25">
      <c r="A112" s="33">
        <v>63</v>
      </c>
      <c r="B112" s="408" t="s">
        <v>312</v>
      </c>
      <c r="C112" s="16" t="s">
        <v>427</v>
      </c>
      <c r="D112" s="16" t="s">
        <v>694</v>
      </c>
      <c r="E112" s="922">
        <v>18.600000000000001</v>
      </c>
      <c r="F112" s="16" t="s">
        <v>28330</v>
      </c>
      <c r="G112" s="16" t="s">
        <v>28330</v>
      </c>
      <c r="H112" s="16" t="s">
        <v>28331</v>
      </c>
      <c r="I112" s="16" t="s">
        <v>28331</v>
      </c>
      <c r="J112" s="16" t="s">
        <v>28332</v>
      </c>
    </row>
    <row r="113" spans="1:10" ht="25.5" x14ac:dyDescent="0.25">
      <c r="A113" s="542" t="s">
        <v>23159</v>
      </c>
      <c r="B113" s="401" t="s">
        <v>711</v>
      </c>
      <c r="C113" s="401">
        <v>63</v>
      </c>
      <c r="D113" s="543"/>
      <c r="E113" s="542">
        <f>SUM(E50:E112)</f>
        <v>10444.570900000001</v>
      </c>
      <c r="F113" s="401"/>
      <c r="G113" s="401"/>
      <c r="H113" s="401"/>
      <c r="I113" s="401"/>
      <c r="J113" s="401"/>
    </row>
    <row r="114" spans="1:10" ht="51" x14ac:dyDescent="0.25">
      <c r="A114" s="33">
        <v>1</v>
      </c>
      <c r="B114" s="16" t="s">
        <v>28333</v>
      </c>
      <c r="C114" s="16" t="s">
        <v>427</v>
      </c>
      <c r="D114" s="16" t="s">
        <v>2374</v>
      </c>
      <c r="E114" s="33">
        <v>41.5</v>
      </c>
      <c r="F114" s="16" t="s">
        <v>28334</v>
      </c>
      <c r="G114" s="16" t="s">
        <v>28335</v>
      </c>
      <c r="H114" s="16" t="s">
        <v>28336</v>
      </c>
      <c r="I114" s="16" t="s">
        <v>28336</v>
      </c>
      <c r="J114" s="16" t="s">
        <v>28232</v>
      </c>
    </row>
    <row r="115" spans="1:10" ht="38.25" x14ac:dyDescent="0.25">
      <c r="A115" s="33" t="s">
        <v>27998</v>
      </c>
      <c r="B115" s="16" t="s">
        <v>28337</v>
      </c>
      <c r="C115" s="16" t="s">
        <v>427</v>
      </c>
      <c r="D115" s="16" t="s">
        <v>2374</v>
      </c>
      <c r="E115" s="33">
        <v>91.7</v>
      </c>
      <c r="F115" s="16" t="s">
        <v>28338</v>
      </c>
      <c r="G115" s="15" t="s">
        <v>28339</v>
      </c>
      <c r="H115" s="15" t="s">
        <v>28340</v>
      </c>
      <c r="I115" s="15" t="s">
        <v>28340</v>
      </c>
      <c r="J115" s="16" t="s">
        <v>28099</v>
      </c>
    </row>
    <row r="116" spans="1:10" ht="38.25" x14ac:dyDescent="0.25">
      <c r="A116" s="33" t="s">
        <v>28003</v>
      </c>
      <c r="B116" s="16" t="s">
        <v>28341</v>
      </c>
      <c r="C116" s="16" t="s">
        <v>427</v>
      </c>
      <c r="D116" s="16" t="s">
        <v>2374</v>
      </c>
      <c r="E116" s="33">
        <v>28.4</v>
      </c>
      <c r="F116" s="16" t="s">
        <v>28342</v>
      </c>
      <c r="G116" s="15" t="s">
        <v>28343</v>
      </c>
      <c r="H116" s="15" t="s">
        <v>28340</v>
      </c>
      <c r="I116" s="15" t="s">
        <v>28340</v>
      </c>
      <c r="J116" s="16" t="s">
        <v>28099</v>
      </c>
    </row>
    <row r="117" spans="1:10" ht="51" x14ac:dyDescent="0.25">
      <c r="A117" s="33" t="s">
        <v>28009</v>
      </c>
      <c r="B117" s="16" t="s">
        <v>28344</v>
      </c>
      <c r="C117" s="16" t="s">
        <v>427</v>
      </c>
      <c r="D117" s="16" t="s">
        <v>2374</v>
      </c>
      <c r="E117" s="33">
        <v>159.69999999999999</v>
      </c>
      <c r="F117" s="16" t="s">
        <v>28345</v>
      </c>
      <c r="G117" s="15" t="s">
        <v>28346</v>
      </c>
      <c r="H117" s="15" t="s">
        <v>28347</v>
      </c>
      <c r="I117" s="15" t="s">
        <v>28347</v>
      </c>
      <c r="J117" s="16" t="s">
        <v>28348</v>
      </c>
    </row>
    <row r="118" spans="1:10" ht="76.5" x14ac:dyDescent="0.25">
      <c r="A118" s="33" t="s">
        <v>28043</v>
      </c>
      <c r="B118" s="16" t="s">
        <v>28349</v>
      </c>
      <c r="C118" s="16" t="s">
        <v>427</v>
      </c>
      <c r="D118" s="16" t="s">
        <v>2374</v>
      </c>
      <c r="E118" s="33">
        <v>37.799999999999997</v>
      </c>
      <c r="F118" s="16" t="s">
        <v>28350</v>
      </c>
      <c r="G118" s="15" t="s">
        <v>28351</v>
      </c>
      <c r="H118" s="15" t="s">
        <v>28352</v>
      </c>
      <c r="I118" s="15" t="s">
        <v>28352</v>
      </c>
      <c r="J118" s="16" t="s">
        <v>28199</v>
      </c>
    </row>
    <row r="119" spans="1:10" ht="51" x14ac:dyDescent="0.25">
      <c r="A119" s="33" t="s">
        <v>28047</v>
      </c>
      <c r="B119" s="16" t="s">
        <v>28353</v>
      </c>
      <c r="C119" s="16" t="s">
        <v>427</v>
      </c>
      <c r="D119" s="16" t="s">
        <v>2374</v>
      </c>
      <c r="E119" s="33">
        <v>19.2</v>
      </c>
      <c r="F119" s="16" t="s">
        <v>28354</v>
      </c>
      <c r="G119" s="15" t="s">
        <v>28355</v>
      </c>
      <c r="H119" s="15" t="s">
        <v>28336</v>
      </c>
      <c r="I119" s="15" t="s">
        <v>28336</v>
      </c>
      <c r="J119" s="16" t="s">
        <v>28356</v>
      </c>
    </row>
    <row r="120" spans="1:10" ht="51" x14ac:dyDescent="0.25">
      <c r="A120" s="33" t="s">
        <v>28082</v>
      </c>
      <c r="B120" s="16" t="s">
        <v>28357</v>
      </c>
      <c r="C120" s="16" t="s">
        <v>427</v>
      </c>
      <c r="D120" s="16" t="s">
        <v>2374</v>
      </c>
      <c r="E120" s="33">
        <v>600</v>
      </c>
      <c r="F120" s="16" t="s">
        <v>28358</v>
      </c>
      <c r="G120" s="15" t="s">
        <v>28359</v>
      </c>
      <c r="H120" s="15" t="s">
        <v>28360</v>
      </c>
      <c r="I120" s="15" t="s">
        <v>27979</v>
      </c>
      <c r="J120" s="16" t="s">
        <v>28249</v>
      </c>
    </row>
    <row r="121" spans="1:10" ht="51" x14ac:dyDescent="0.25">
      <c r="A121" s="33" t="s">
        <v>28087</v>
      </c>
      <c r="B121" s="16" t="s">
        <v>28361</v>
      </c>
      <c r="C121" s="16" t="s">
        <v>427</v>
      </c>
      <c r="D121" s="16" t="s">
        <v>2374</v>
      </c>
      <c r="E121" s="33">
        <v>200</v>
      </c>
      <c r="F121" s="16" t="s">
        <v>28362</v>
      </c>
      <c r="G121" s="15" t="s">
        <v>28363</v>
      </c>
      <c r="H121" s="15" t="s">
        <v>28360</v>
      </c>
      <c r="I121" s="15" t="s">
        <v>28360</v>
      </c>
      <c r="J121" s="16" t="s">
        <v>28099</v>
      </c>
    </row>
    <row r="122" spans="1:10" ht="38.25" x14ac:dyDescent="0.25">
      <c r="A122" s="33" t="s">
        <v>28090</v>
      </c>
      <c r="B122" s="16" t="s">
        <v>28364</v>
      </c>
      <c r="C122" s="16" t="s">
        <v>427</v>
      </c>
      <c r="D122" s="16" t="s">
        <v>2374</v>
      </c>
      <c r="E122" s="33">
        <v>130</v>
      </c>
      <c r="F122" s="16" t="s">
        <v>28365</v>
      </c>
      <c r="G122" s="15" t="s">
        <v>28366</v>
      </c>
      <c r="H122" s="15" t="s">
        <v>28360</v>
      </c>
      <c r="I122" s="15" t="s">
        <v>27979</v>
      </c>
      <c r="J122" s="16" t="s">
        <v>28249</v>
      </c>
    </row>
    <row r="123" spans="1:10" ht="38.25" x14ac:dyDescent="0.25">
      <c r="A123" s="33" t="s">
        <v>28094</v>
      </c>
      <c r="B123" s="16" t="s">
        <v>28367</v>
      </c>
      <c r="C123" s="16" t="s">
        <v>427</v>
      </c>
      <c r="D123" s="16" t="s">
        <v>2374</v>
      </c>
      <c r="E123" s="33">
        <v>52.4</v>
      </c>
      <c r="F123" s="16" t="s">
        <v>28368</v>
      </c>
      <c r="G123" s="15" t="s">
        <v>28369</v>
      </c>
      <c r="H123" s="15" t="s">
        <v>28360</v>
      </c>
      <c r="I123" s="15" t="s">
        <v>28360</v>
      </c>
      <c r="J123" s="16" t="s">
        <v>28370</v>
      </c>
    </row>
    <row r="124" spans="1:10" ht="38.25" x14ac:dyDescent="0.25">
      <c r="A124" s="68" t="s">
        <v>28371</v>
      </c>
      <c r="B124" s="16" t="s">
        <v>28372</v>
      </c>
      <c r="C124" s="16" t="s">
        <v>427</v>
      </c>
      <c r="D124" s="16" t="s">
        <v>2374</v>
      </c>
      <c r="E124" s="33">
        <v>31.3</v>
      </c>
      <c r="F124" s="16" t="s">
        <v>28373</v>
      </c>
      <c r="G124" s="15" t="s">
        <v>28369</v>
      </c>
      <c r="H124" s="15" t="s">
        <v>28360</v>
      </c>
      <c r="I124" s="15" t="s">
        <v>28360</v>
      </c>
      <c r="J124" s="16" t="s">
        <v>28374</v>
      </c>
    </row>
    <row r="125" spans="1:10" ht="38.25" x14ac:dyDescent="0.25">
      <c r="A125" s="33" t="s">
        <v>5201</v>
      </c>
      <c r="B125" s="16" t="s">
        <v>16332</v>
      </c>
      <c r="C125" s="16" t="s">
        <v>427</v>
      </c>
      <c r="D125" s="16" t="s">
        <v>2374</v>
      </c>
      <c r="E125" s="33">
        <v>13</v>
      </c>
      <c r="F125" s="16" t="s">
        <v>28375</v>
      </c>
      <c r="G125" s="15" t="s">
        <v>28376</v>
      </c>
      <c r="H125" s="15" t="s">
        <v>28377</v>
      </c>
      <c r="I125" s="15" t="s">
        <v>28377</v>
      </c>
      <c r="J125" s="16" t="s">
        <v>28232</v>
      </c>
    </row>
    <row r="126" spans="1:10" ht="38.25" x14ac:dyDescent="0.25">
      <c r="A126" s="33" t="s">
        <v>28378</v>
      </c>
      <c r="B126" s="16" t="s">
        <v>28379</v>
      </c>
      <c r="C126" s="16" t="s">
        <v>427</v>
      </c>
      <c r="D126" s="16" t="s">
        <v>2374</v>
      </c>
      <c r="E126" s="33">
        <v>29.4</v>
      </c>
      <c r="F126" s="16" t="s">
        <v>28380</v>
      </c>
      <c r="G126" s="15" t="s">
        <v>28381</v>
      </c>
      <c r="H126" s="15" t="s">
        <v>28382</v>
      </c>
      <c r="I126" s="15" t="s">
        <v>28382</v>
      </c>
      <c r="J126" s="16" t="s">
        <v>28232</v>
      </c>
    </row>
    <row r="127" spans="1:10" ht="38.25" x14ac:dyDescent="0.25">
      <c r="A127" s="33" t="s">
        <v>28383</v>
      </c>
      <c r="B127" s="16" t="s">
        <v>16974</v>
      </c>
      <c r="C127" s="16" t="s">
        <v>427</v>
      </c>
      <c r="D127" s="16" t="s">
        <v>2374</v>
      </c>
      <c r="E127" s="33">
        <v>2.5</v>
      </c>
      <c r="F127" s="16" t="s">
        <v>28384</v>
      </c>
      <c r="G127" s="15" t="s">
        <v>28385</v>
      </c>
      <c r="H127" s="15" t="s">
        <v>28377</v>
      </c>
      <c r="I127" s="15" t="s">
        <v>28377</v>
      </c>
      <c r="J127" s="16" t="s">
        <v>28232</v>
      </c>
    </row>
    <row r="128" spans="1:10" ht="38.25" x14ac:dyDescent="0.25">
      <c r="A128" s="33" t="s">
        <v>28121</v>
      </c>
      <c r="B128" s="16" t="s">
        <v>28386</v>
      </c>
      <c r="C128" s="16" t="s">
        <v>427</v>
      </c>
      <c r="D128" s="16" t="s">
        <v>2374</v>
      </c>
      <c r="E128" s="33">
        <v>19</v>
      </c>
      <c r="F128" s="16" t="s">
        <v>28387</v>
      </c>
      <c r="G128" s="15" t="s">
        <v>28388</v>
      </c>
      <c r="H128" s="15" t="s">
        <v>28382</v>
      </c>
      <c r="I128" s="15" t="s">
        <v>28382</v>
      </c>
      <c r="J128" s="16" t="s">
        <v>28173</v>
      </c>
    </row>
    <row r="129" spans="1:10" ht="38.25" x14ac:dyDescent="0.25">
      <c r="A129" s="33" t="s">
        <v>28126</v>
      </c>
      <c r="B129" s="16" t="s">
        <v>28389</v>
      </c>
      <c r="C129" s="16" t="s">
        <v>427</v>
      </c>
      <c r="D129" s="16" t="s">
        <v>2374</v>
      </c>
      <c r="E129" s="33">
        <v>3</v>
      </c>
      <c r="F129" s="16" t="s">
        <v>28390</v>
      </c>
      <c r="G129" s="15" t="s">
        <v>28391</v>
      </c>
      <c r="H129" s="15" t="s">
        <v>28392</v>
      </c>
      <c r="I129" s="15" t="s">
        <v>28392</v>
      </c>
      <c r="J129" s="16" t="s">
        <v>28249</v>
      </c>
    </row>
    <row r="130" spans="1:10" ht="25.5" x14ac:dyDescent="0.25">
      <c r="A130" s="33" t="s">
        <v>28130</v>
      </c>
      <c r="B130" s="16" t="s">
        <v>28393</v>
      </c>
      <c r="C130" s="16" t="s">
        <v>427</v>
      </c>
      <c r="D130" s="16" t="s">
        <v>2374</v>
      </c>
      <c r="E130" s="33">
        <v>8.4</v>
      </c>
      <c r="F130" s="16" t="s">
        <v>28394</v>
      </c>
      <c r="G130" s="16" t="s">
        <v>28394</v>
      </c>
      <c r="H130" s="16" t="s">
        <v>28080</v>
      </c>
      <c r="I130" s="16" t="s">
        <v>28080</v>
      </c>
      <c r="J130" s="16" t="s">
        <v>28249</v>
      </c>
    </row>
    <row r="131" spans="1:10" ht="38.25" x14ac:dyDescent="0.25">
      <c r="A131" s="33" t="s">
        <v>28135</v>
      </c>
      <c r="B131" s="16" t="s">
        <v>28395</v>
      </c>
      <c r="C131" s="16" t="s">
        <v>427</v>
      </c>
      <c r="D131" s="16" t="s">
        <v>2374</v>
      </c>
      <c r="E131" s="33">
        <v>21.4</v>
      </c>
      <c r="F131" s="16" t="s">
        <v>28387</v>
      </c>
      <c r="G131" s="15" t="s">
        <v>28388</v>
      </c>
      <c r="H131" s="15" t="s">
        <v>28382</v>
      </c>
      <c r="I131" s="15" t="s">
        <v>28396</v>
      </c>
      <c r="J131" s="16" t="s">
        <v>28173</v>
      </c>
    </row>
    <row r="132" spans="1:10" ht="38.25" x14ac:dyDescent="0.25">
      <c r="A132" s="33" t="s">
        <v>28140</v>
      </c>
      <c r="B132" s="16" t="s">
        <v>28397</v>
      </c>
      <c r="C132" s="16" t="s">
        <v>427</v>
      </c>
      <c r="D132" s="16" t="s">
        <v>2374</v>
      </c>
      <c r="E132" s="33">
        <v>10.7</v>
      </c>
      <c r="F132" s="16" t="s">
        <v>28398</v>
      </c>
      <c r="G132" s="15" t="s">
        <v>28391</v>
      </c>
      <c r="H132" s="15" t="s">
        <v>28399</v>
      </c>
      <c r="I132" s="15" t="s">
        <v>28399</v>
      </c>
      <c r="J132" s="16" t="s">
        <v>28145</v>
      </c>
    </row>
    <row r="133" spans="1:10" ht="38.25" x14ac:dyDescent="0.25">
      <c r="A133" s="33" t="s">
        <v>28146</v>
      </c>
      <c r="B133" s="16" t="s">
        <v>28400</v>
      </c>
      <c r="C133" s="16" t="s">
        <v>427</v>
      </c>
      <c r="D133" s="16" t="s">
        <v>2374</v>
      </c>
      <c r="E133" s="33">
        <v>5.4</v>
      </c>
      <c r="F133" s="16" t="s">
        <v>28401</v>
      </c>
      <c r="G133" s="15" t="s">
        <v>28401</v>
      </c>
      <c r="H133" s="16" t="s">
        <v>28080</v>
      </c>
      <c r="I133" s="16" t="s">
        <v>28080</v>
      </c>
      <c r="J133" s="16" t="s">
        <v>28249</v>
      </c>
    </row>
    <row r="134" spans="1:10" ht="38.25" x14ac:dyDescent="0.25">
      <c r="A134" s="33" t="s">
        <v>28151</v>
      </c>
      <c r="B134" s="16" t="s">
        <v>28402</v>
      </c>
      <c r="C134" s="16" t="s">
        <v>427</v>
      </c>
      <c r="D134" s="16" t="s">
        <v>2374</v>
      </c>
      <c r="E134" s="33">
        <v>7.8</v>
      </c>
      <c r="F134" s="16" t="s">
        <v>28403</v>
      </c>
      <c r="G134" s="15" t="s">
        <v>28388</v>
      </c>
      <c r="H134" s="15" t="s">
        <v>28382</v>
      </c>
      <c r="I134" s="15" t="s">
        <v>28404</v>
      </c>
      <c r="J134" s="16" t="s">
        <v>28173</v>
      </c>
    </row>
    <row r="135" spans="1:10" ht="38.25" x14ac:dyDescent="0.25">
      <c r="A135" s="33" t="s">
        <v>28154</v>
      </c>
      <c r="B135" s="16" t="s">
        <v>28405</v>
      </c>
      <c r="C135" s="16" t="s">
        <v>427</v>
      </c>
      <c r="D135" s="16" t="s">
        <v>2374</v>
      </c>
      <c r="E135" s="33">
        <v>1.4</v>
      </c>
      <c r="F135" s="16" t="s">
        <v>28406</v>
      </c>
      <c r="G135" s="15" t="s">
        <v>28407</v>
      </c>
      <c r="H135" s="15" t="s">
        <v>28408</v>
      </c>
      <c r="I135" s="15" t="s">
        <v>28408</v>
      </c>
      <c r="J135" s="16" t="s">
        <v>28173</v>
      </c>
    </row>
    <row r="136" spans="1:10" ht="38.25" x14ac:dyDescent="0.25">
      <c r="A136" s="33" t="s">
        <v>28157</v>
      </c>
      <c r="B136" s="16" t="s">
        <v>28409</v>
      </c>
      <c r="C136" s="16" t="s">
        <v>427</v>
      </c>
      <c r="D136" s="16" t="s">
        <v>2374</v>
      </c>
      <c r="E136" s="33">
        <v>0.9</v>
      </c>
      <c r="F136" s="16" t="s">
        <v>28410</v>
      </c>
      <c r="G136" s="15" t="s">
        <v>28411</v>
      </c>
      <c r="H136" s="15" t="s">
        <v>28377</v>
      </c>
      <c r="I136" s="15" t="s">
        <v>28377</v>
      </c>
      <c r="J136" s="16" t="s">
        <v>28173</v>
      </c>
    </row>
    <row r="137" spans="1:10" ht="38.25" x14ac:dyDescent="0.25">
      <c r="A137" s="33" t="s">
        <v>28161</v>
      </c>
      <c r="B137" s="16" t="s">
        <v>28412</v>
      </c>
      <c r="C137" s="16" t="s">
        <v>427</v>
      </c>
      <c r="D137" s="16" t="s">
        <v>2374</v>
      </c>
      <c r="E137" s="33">
        <v>6.9</v>
      </c>
      <c r="F137" s="16" t="s">
        <v>28413</v>
      </c>
      <c r="G137" s="15" t="s">
        <v>28391</v>
      </c>
      <c r="H137" s="15" t="s">
        <v>28414</v>
      </c>
      <c r="I137" s="15" t="s">
        <v>28414</v>
      </c>
      <c r="J137" s="16" t="s">
        <v>28249</v>
      </c>
    </row>
    <row r="138" spans="1:10" ht="38.25" x14ac:dyDescent="0.25">
      <c r="A138" s="33" t="s">
        <v>28164</v>
      </c>
      <c r="B138" s="16" t="s">
        <v>28415</v>
      </c>
      <c r="C138" s="16" t="s">
        <v>427</v>
      </c>
      <c r="D138" s="16" t="s">
        <v>2374</v>
      </c>
      <c r="E138" s="33">
        <v>22.2</v>
      </c>
      <c r="F138" s="16" t="s">
        <v>28416</v>
      </c>
      <c r="G138" s="15" t="s">
        <v>28388</v>
      </c>
      <c r="H138" s="15" t="s">
        <v>28382</v>
      </c>
      <c r="I138" s="15" t="s">
        <v>28382</v>
      </c>
      <c r="J138" s="16" t="s">
        <v>28173</v>
      </c>
    </row>
    <row r="139" spans="1:10" ht="38.25" x14ac:dyDescent="0.25">
      <c r="A139" s="33" t="s">
        <v>28168</v>
      </c>
      <c r="B139" s="16" t="s">
        <v>28417</v>
      </c>
      <c r="C139" s="16" t="s">
        <v>427</v>
      </c>
      <c r="D139" s="16" t="s">
        <v>2374</v>
      </c>
      <c r="E139" s="33">
        <v>1.4</v>
      </c>
      <c r="F139" s="16" t="s">
        <v>28418</v>
      </c>
      <c r="G139" s="15" t="s">
        <v>28419</v>
      </c>
      <c r="H139" s="15" t="s">
        <v>28414</v>
      </c>
      <c r="I139" s="15" t="s">
        <v>28414</v>
      </c>
      <c r="J139" s="16" t="s">
        <v>28173</v>
      </c>
    </row>
    <row r="140" spans="1:10" ht="38.25" x14ac:dyDescent="0.25">
      <c r="A140" s="33" t="s">
        <v>28174</v>
      </c>
      <c r="B140" s="16" t="s">
        <v>28420</v>
      </c>
      <c r="C140" s="16" t="s">
        <v>427</v>
      </c>
      <c r="D140" s="16" t="s">
        <v>2374</v>
      </c>
      <c r="E140" s="33">
        <v>40.200000000000003</v>
      </c>
      <c r="F140" s="16" t="s">
        <v>28421</v>
      </c>
      <c r="G140" s="15" t="s">
        <v>28422</v>
      </c>
      <c r="H140" s="15" t="s">
        <v>28382</v>
      </c>
      <c r="I140" s="15" t="s">
        <v>28423</v>
      </c>
      <c r="J140" s="16" t="s">
        <v>28173</v>
      </c>
    </row>
    <row r="141" spans="1:10" ht="38.25" x14ac:dyDescent="0.25">
      <c r="A141" s="33" t="s">
        <v>28178</v>
      </c>
      <c r="B141" s="16" t="s">
        <v>28424</v>
      </c>
      <c r="C141" s="16" t="s">
        <v>427</v>
      </c>
      <c r="D141" s="16" t="s">
        <v>2374</v>
      </c>
      <c r="E141" s="33">
        <v>77.900000000000006</v>
      </c>
      <c r="F141" s="16" t="s">
        <v>28425</v>
      </c>
      <c r="G141" s="15" t="s">
        <v>28426</v>
      </c>
      <c r="H141" s="15" t="s">
        <v>28414</v>
      </c>
      <c r="I141" s="15" t="s">
        <v>28414</v>
      </c>
      <c r="J141" s="16" t="s">
        <v>28249</v>
      </c>
    </row>
    <row r="142" spans="1:10" ht="38.25" x14ac:dyDescent="0.25">
      <c r="A142" s="33" t="s">
        <v>28182</v>
      </c>
      <c r="B142" s="16" t="s">
        <v>28427</v>
      </c>
      <c r="C142" s="16" t="s">
        <v>427</v>
      </c>
      <c r="D142" s="16" t="s">
        <v>2374</v>
      </c>
      <c r="E142" s="33">
        <v>5.0999999999999996</v>
      </c>
      <c r="F142" s="16" t="s">
        <v>28380</v>
      </c>
      <c r="G142" s="15" t="s">
        <v>28428</v>
      </c>
      <c r="H142" s="15" t="s">
        <v>28382</v>
      </c>
      <c r="I142" s="15" t="s">
        <v>28382</v>
      </c>
      <c r="J142" s="16" t="s">
        <v>28173</v>
      </c>
    </row>
    <row r="143" spans="1:10" ht="38.25" x14ac:dyDescent="0.25">
      <c r="A143" s="33" t="s">
        <v>28186</v>
      </c>
      <c r="B143" s="16" t="s">
        <v>28429</v>
      </c>
      <c r="C143" s="16" t="s">
        <v>427</v>
      </c>
      <c r="D143" s="16" t="s">
        <v>2374</v>
      </c>
      <c r="E143" s="33">
        <v>31.8</v>
      </c>
      <c r="F143" s="16" t="s">
        <v>28430</v>
      </c>
      <c r="G143" s="15" t="s">
        <v>28431</v>
      </c>
      <c r="H143" s="15" t="s">
        <v>28382</v>
      </c>
      <c r="I143" s="15" t="s">
        <v>28382</v>
      </c>
      <c r="J143" s="16" t="s">
        <v>28249</v>
      </c>
    </row>
    <row r="144" spans="1:10" ht="38.25" x14ac:dyDescent="0.25">
      <c r="A144" s="33" t="s">
        <v>28192</v>
      </c>
      <c r="B144" s="16" t="s">
        <v>28432</v>
      </c>
      <c r="C144" s="16" t="s">
        <v>427</v>
      </c>
      <c r="D144" s="16" t="s">
        <v>2374</v>
      </c>
      <c r="E144" s="33">
        <v>0.3</v>
      </c>
      <c r="F144" s="16" t="s">
        <v>28433</v>
      </c>
      <c r="G144" s="15" t="s">
        <v>28428</v>
      </c>
      <c r="H144" s="15" t="s">
        <v>28382</v>
      </c>
      <c r="I144" s="15" t="s">
        <v>28382</v>
      </c>
      <c r="J144" s="16" t="s">
        <v>28139</v>
      </c>
    </row>
    <row r="145" spans="1:10" ht="38.25" x14ac:dyDescent="0.25">
      <c r="A145" s="33" t="s">
        <v>28196</v>
      </c>
      <c r="B145" s="16" t="s">
        <v>28434</v>
      </c>
      <c r="C145" s="16" t="s">
        <v>427</v>
      </c>
      <c r="D145" s="16" t="s">
        <v>2374</v>
      </c>
      <c r="E145" s="33">
        <v>6.9</v>
      </c>
      <c r="F145" s="16" t="s">
        <v>28435</v>
      </c>
      <c r="G145" s="15" t="s">
        <v>28436</v>
      </c>
      <c r="H145" s="15" t="s">
        <v>28382</v>
      </c>
      <c r="I145" s="15" t="s">
        <v>28437</v>
      </c>
      <c r="J145" s="16" t="s">
        <v>28249</v>
      </c>
    </row>
    <row r="146" spans="1:10" ht="38.25" x14ac:dyDescent="0.25">
      <c r="A146" s="33" t="s">
        <v>28200</v>
      </c>
      <c r="B146" s="16" t="s">
        <v>28438</v>
      </c>
      <c r="C146" s="16" t="s">
        <v>427</v>
      </c>
      <c r="D146" s="16" t="s">
        <v>2374</v>
      </c>
      <c r="E146" s="33">
        <v>50.1</v>
      </c>
      <c r="F146" s="16" t="s">
        <v>28439</v>
      </c>
      <c r="G146" s="15" t="s">
        <v>28440</v>
      </c>
      <c r="H146" s="15" t="s">
        <v>28382</v>
      </c>
      <c r="I146" s="15" t="s">
        <v>28382</v>
      </c>
      <c r="J146" s="16" t="s">
        <v>28249</v>
      </c>
    </row>
    <row r="147" spans="1:10" ht="25.5" x14ac:dyDescent="0.25">
      <c r="A147" s="33" t="s">
        <v>28202</v>
      </c>
      <c r="B147" s="16" t="s">
        <v>28441</v>
      </c>
      <c r="C147" s="16" t="s">
        <v>427</v>
      </c>
      <c r="D147" s="16" t="s">
        <v>2374</v>
      </c>
      <c r="E147" s="33">
        <v>3.8</v>
      </c>
      <c r="F147" s="16" t="s">
        <v>28410</v>
      </c>
      <c r="G147" s="15" t="s">
        <v>28410</v>
      </c>
      <c r="H147" s="15" t="s">
        <v>28377</v>
      </c>
      <c r="I147" s="15" t="s">
        <v>28377</v>
      </c>
      <c r="J147" s="16" t="s">
        <v>28173</v>
      </c>
    </row>
    <row r="148" spans="1:10" ht="38.25" x14ac:dyDescent="0.25">
      <c r="A148" s="33" t="s">
        <v>28207</v>
      </c>
      <c r="B148" s="16" t="s">
        <v>28442</v>
      </c>
      <c r="C148" s="16" t="s">
        <v>427</v>
      </c>
      <c r="D148" s="16" t="s">
        <v>2374</v>
      </c>
      <c r="E148" s="33">
        <v>22</v>
      </c>
      <c r="F148" s="16" t="s">
        <v>28443</v>
      </c>
      <c r="G148" s="15" t="s">
        <v>28444</v>
      </c>
      <c r="H148" s="15" t="s">
        <v>28445</v>
      </c>
      <c r="I148" s="15" t="s">
        <v>28446</v>
      </c>
      <c r="J148" s="16" t="s">
        <v>28249</v>
      </c>
    </row>
    <row r="149" spans="1:10" ht="38.25" x14ac:dyDescent="0.25">
      <c r="A149" s="33" t="s">
        <v>28212</v>
      </c>
      <c r="B149" s="16" t="s">
        <v>28447</v>
      </c>
      <c r="C149" s="16" t="s">
        <v>427</v>
      </c>
      <c r="D149" s="16" t="s">
        <v>2374</v>
      </c>
      <c r="E149" s="33">
        <v>0.9</v>
      </c>
      <c r="F149" s="16" t="s">
        <v>28448</v>
      </c>
      <c r="G149" s="15" t="s">
        <v>28449</v>
      </c>
      <c r="H149" s="15" t="s">
        <v>28382</v>
      </c>
      <c r="I149" s="15" t="s">
        <v>28382</v>
      </c>
      <c r="J149" s="16" t="s">
        <v>28191</v>
      </c>
    </row>
    <row r="150" spans="1:10" ht="38.25" x14ac:dyDescent="0.25">
      <c r="A150" s="33" t="s">
        <v>28218</v>
      </c>
      <c r="B150" s="16" t="s">
        <v>28450</v>
      </c>
      <c r="C150" s="16" t="s">
        <v>427</v>
      </c>
      <c r="D150" s="16" t="s">
        <v>2374</v>
      </c>
      <c r="E150" s="33">
        <v>7</v>
      </c>
      <c r="F150" s="16" t="s">
        <v>28451</v>
      </c>
      <c r="G150" s="15" t="s">
        <v>28452</v>
      </c>
      <c r="H150" s="15" t="s">
        <v>28414</v>
      </c>
      <c r="I150" s="15" t="s">
        <v>28414</v>
      </c>
      <c r="J150" s="16" t="s">
        <v>28249</v>
      </c>
    </row>
    <row r="151" spans="1:10" ht="25.5" x14ac:dyDescent="0.25">
      <c r="A151" s="33" t="s">
        <v>28224</v>
      </c>
      <c r="B151" s="16" t="s">
        <v>28453</v>
      </c>
      <c r="C151" s="16" t="s">
        <v>427</v>
      </c>
      <c r="D151" s="16" t="s">
        <v>2374</v>
      </c>
      <c r="E151" s="33">
        <v>12</v>
      </c>
      <c r="F151" s="16" t="s">
        <v>28454</v>
      </c>
      <c r="G151" s="15" t="s">
        <v>28454</v>
      </c>
      <c r="H151" s="15" t="s">
        <v>28080</v>
      </c>
      <c r="I151" s="15" t="s">
        <v>28080</v>
      </c>
      <c r="J151" s="16" t="s">
        <v>28249</v>
      </c>
    </row>
    <row r="152" spans="1:10" ht="38.25" x14ac:dyDescent="0.25">
      <c r="A152" s="33" t="s">
        <v>28227</v>
      </c>
      <c r="B152" s="16" t="s">
        <v>28455</v>
      </c>
      <c r="C152" s="16" t="s">
        <v>427</v>
      </c>
      <c r="D152" s="16" t="s">
        <v>2374</v>
      </c>
      <c r="E152" s="33">
        <v>1.5</v>
      </c>
      <c r="F152" s="16" t="s">
        <v>28456</v>
      </c>
      <c r="G152" s="15" t="s">
        <v>28449</v>
      </c>
      <c r="H152" s="15" t="s">
        <v>28382</v>
      </c>
      <c r="I152" s="15" t="s">
        <v>28382</v>
      </c>
      <c r="J152" s="16" t="s">
        <v>28191</v>
      </c>
    </row>
    <row r="153" spans="1:10" ht="38.25" x14ac:dyDescent="0.25">
      <c r="A153" s="33" t="s">
        <v>28233</v>
      </c>
      <c r="B153" s="16" t="s">
        <v>28457</v>
      </c>
      <c r="C153" s="16" t="s">
        <v>427</v>
      </c>
      <c r="D153" s="16" t="s">
        <v>2374</v>
      </c>
      <c r="E153" s="33">
        <v>3.5</v>
      </c>
      <c r="F153" s="16" t="s">
        <v>28456</v>
      </c>
      <c r="G153" s="15" t="s">
        <v>28449</v>
      </c>
      <c r="H153" s="15" t="s">
        <v>28382</v>
      </c>
      <c r="I153" s="15" t="s">
        <v>28382</v>
      </c>
      <c r="J153" s="16" t="s">
        <v>28191</v>
      </c>
    </row>
    <row r="154" spans="1:10" ht="38.25" x14ac:dyDescent="0.25">
      <c r="A154" s="33" t="s">
        <v>28238</v>
      </c>
      <c r="B154" s="16" t="s">
        <v>28458</v>
      </c>
      <c r="C154" s="16" t="s">
        <v>427</v>
      </c>
      <c r="D154" s="16" t="s">
        <v>2374</v>
      </c>
      <c r="E154" s="33">
        <v>7</v>
      </c>
      <c r="F154" s="16" t="s">
        <v>28375</v>
      </c>
      <c r="G154" s="15" t="s">
        <v>28459</v>
      </c>
      <c r="H154" s="15" t="s">
        <v>28377</v>
      </c>
      <c r="I154" s="15" t="s">
        <v>28377</v>
      </c>
      <c r="J154" s="16" t="s">
        <v>28249</v>
      </c>
    </row>
    <row r="155" spans="1:10" ht="38.25" x14ac:dyDescent="0.25">
      <c r="A155" s="33" t="s">
        <v>28240</v>
      </c>
      <c r="B155" s="16" t="s">
        <v>28460</v>
      </c>
      <c r="C155" s="16" t="s">
        <v>427</v>
      </c>
      <c r="D155" s="16" t="s">
        <v>2374</v>
      </c>
      <c r="E155" s="33">
        <v>5.2</v>
      </c>
      <c r="F155" s="16" t="s">
        <v>28461</v>
      </c>
      <c r="G155" s="15" t="s">
        <v>28407</v>
      </c>
      <c r="H155" s="15" t="s">
        <v>28462</v>
      </c>
      <c r="I155" s="15" t="s">
        <v>28463</v>
      </c>
      <c r="J155" s="16" t="s">
        <v>28249</v>
      </c>
    </row>
    <row r="156" spans="1:10" ht="38.25" x14ac:dyDescent="0.25">
      <c r="A156" s="33" t="s">
        <v>28244</v>
      </c>
      <c r="B156" s="16" t="s">
        <v>28464</v>
      </c>
      <c r="C156" s="16" t="s">
        <v>427</v>
      </c>
      <c r="D156" s="16" t="s">
        <v>2374</v>
      </c>
      <c r="E156" s="33">
        <v>15</v>
      </c>
      <c r="F156" s="16" t="s">
        <v>28465</v>
      </c>
      <c r="G156" s="15" t="s">
        <v>28466</v>
      </c>
      <c r="H156" s="15" t="s">
        <v>28377</v>
      </c>
      <c r="I156" s="15" t="s">
        <v>28377</v>
      </c>
      <c r="J156" s="16" t="s">
        <v>28249</v>
      </c>
    </row>
    <row r="157" spans="1:10" ht="38.25" x14ac:dyDescent="0.25">
      <c r="A157" s="33" t="s">
        <v>28250</v>
      </c>
      <c r="B157" s="16" t="s">
        <v>28467</v>
      </c>
      <c r="C157" s="16" t="s">
        <v>427</v>
      </c>
      <c r="D157" s="16" t="s">
        <v>2374</v>
      </c>
      <c r="E157" s="33">
        <v>20.8</v>
      </c>
      <c r="F157" s="16" t="s">
        <v>28468</v>
      </c>
      <c r="G157" s="15" t="s">
        <v>28391</v>
      </c>
      <c r="H157" s="15" t="s">
        <v>28392</v>
      </c>
      <c r="I157" s="15" t="s">
        <v>28392</v>
      </c>
      <c r="J157" s="16" t="s">
        <v>28249</v>
      </c>
    </row>
    <row r="158" spans="1:10" ht="38.25" x14ac:dyDescent="0.25">
      <c r="A158" s="33" t="s">
        <v>28254</v>
      </c>
      <c r="B158" s="16" t="s">
        <v>28469</v>
      </c>
      <c r="C158" s="16" t="s">
        <v>427</v>
      </c>
      <c r="D158" s="16" t="s">
        <v>2374</v>
      </c>
      <c r="E158" s="33">
        <v>50</v>
      </c>
      <c r="F158" s="16" t="s">
        <v>28470</v>
      </c>
      <c r="G158" s="15" t="s">
        <v>28471</v>
      </c>
      <c r="H158" s="15" t="s">
        <v>28472</v>
      </c>
      <c r="I158" s="15" t="s">
        <v>28472</v>
      </c>
      <c r="J158" s="16" t="s">
        <v>28249</v>
      </c>
    </row>
    <row r="159" spans="1:10" ht="38.25" x14ac:dyDescent="0.25">
      <c r="A159" s="33" t="s">
        <v>28258</v>
      </c>
      <c r="B159" s="16" t="s">
        <v>28473</v>
      </c>
      <c r="C159" s="16" t="s">
        <v>427</v>
      </c>
      <c r="D159" s="16" t="s">
        <v>2374</v>
      </c>
      <c r="E159" s="33">
        <v>24.9</v>
      </c>
      <c r="F159" s="16" t="s">
        <v>28474</v>
      </c>
      <c r="G159" s="15" t="s">
        <v>28475</v>
      </c>
      <c r="H159" s="15" t="s">
        <v>28392</v>
      </c>
      <c r="I159" s="15" t="s">
        <v>28392</v>
      </c>
      <c r="J159" s="16" t="s">
        <v>28476</v>
      </c>
    </row>
    <row r="160" spans="1:10" ht="38.25" x14ac:dyDescent="0.25">
      <c r="A160" s="33" t="s">
        <v>28262</v>
      </c>
      <c r="B160" s="16" t="s">
        <v>28477</v>
      </c>
      <c r="C160" s="16" t="s">
        <v>427</v>
      </c>
      <c r="D160" s="16" t="s">
        <v>2374</v>
      </c>
      <c r="E160" s="33">
        <v>1</v>
      </c>
      <c r="F160" s="16" t="s">
        <v>28456</v>
      </c>
      <c r="G160" s="15" t="s">
        <v>28449</v>
      </c>
      <c r="H160" s="15" t="s">
        <v>28382</v>
      </c>
      <c r="I160" s="15" t="s">
        <v>28382</v>
      </c>
      <c r="J160" s="16" t="s">
        <v>28191</v>
      </c>
    </row>
    <row r="161" spans="1:10" ht="38.25" x14ac:dyDescent="0.25">
      <c r="A161" s="33" t="s">
        <v>28267</v>
      </c>
      <c r="B161" s="16" t="s">
        <v>28478</v>
      </c>
      <c r="C161" s="16" t="s">
        <v>427</v>
      </c>
      <c r="D161" s="16" t="s">
        <v>2374</v>
      </c>
      <c r="E161" s="33">
        <v>2.1</v>
      </c>
      <c r="F161" s="16" t="s">
        <v>28479</v>
      </c>
      <c r="G161" s="15" t="s">
        <v>28480</v>
      </c>
      <c r="H161" s="15" t="s">
        <v>28382</v>
      </c>
      <c r="I161" s="15" t="s">
        <v>28382</v>
      </c>
      <c r="J161" s="16" t="s">
        <v>28173</v>
      </c>
    </row>
    <row r="162" spans="1:10" ht="38.25" x14ac:dyDescent="0.25">
      <c r="A162" s="33" t="s">
        <v>28272</v>
      </c>
      <c r="B162" s="16" t="s">
        <v>28481</v>
      </c>
      <c r="C162" s="16" t="s">
        <v>427</v>
      </c>
      <c r="D162" s="16" t="s">
        <v>2374</v>
      </c>
      <c r="E162" s="33">
        <v>3</v>
      </c>
      <c r="F162" s="16" t="s">
        <v>28482</v>
      </c>
      <c r="G162" s="15" t="s">
        <v>28483</v>
      </c>
      <c r="H162" s="15" t="s">
        <v>28382</v>
      </c>
      <c r="I162" s="15" t="s">
        <v>28382</v>
      </c>
      <c r="J162" s="16" t="s">
        <v>28249</v>
      </c>
    </row>
    <row r="163" spans="1:10" ht="38.25" x14ac:dyDescent="0.25">
      <c r="A163" s="33" t="s">
        <v>28276</v>
      </c>
      <c r="B163" s="16" t="s">
        <v>28484</v>
      </c>
      <c r="C163" s="16" t="s">
        <v>427</v>
      </c>
      <c r="D163" s="16" t="s">
        <v>2374</v>
      </c>
      <c r="E163" s="33">
        <v>4.5999999999999996</v>
      </c>
      <c r="F163" s="16" t="s">
        <v>28485</v>
      </c>
      <c r="G163" s="15" t="s">
        <v>28486</v>
      </c>
      <c r="H163" s="15" t="s">
        <v>28377</v>
      </c>
      <c r="I163" s="15" t="s">
        <v>28377</v>
      </c>
      <c r="J163" s="16" t="s">
        <v>28356</v>
      </c>
    </row>
    <row r="164" spans="1:10" ht="38.25" x14ac:dyDescent="0.25">
      <c r="A164" s="33" t="s">
        <v>28280</v>
      </c>
      <c r="B164" s="16" t="s">
        <v>28487</v>
      </c>
      <c r="C164" s="16" t="s">
        <v>427</v>
      </c>
      <c r="D164" s="16" t="s">
        <v>2374</v>
      </c>
      <c r="E164" s="33">
        <v>1.4</v>
      </c>
      <c r="F164" s="16" t="s">
        <v>28488</v>
      </c>
      <c r="G164" s="15" t="s">
        <v>28489</v>
      </c>
      <c r="H164" s="15" t="s">
        <v>28392</v>
      </c>
      <c r="I164" s="15" t="s">
        <v>28392</v>
      </c>
      <c r="J164" s="16" t="s">
        <v>28490</v>
      </c>
    </row>
    <row r="165" spans="1:10" ht="38.25" x14ac:dyDescent="0.25">
      <c r="A165" s="33" t="s">
        <v>28284</v>
      </c>
      <c r="B165" s="16" t="s">
        <v>28491</v>
      </c>
      <c r="C165" s="16" t="s">
        <v>427</v>
      </c>
      <c r="D165" s="16" t="s">
        <v>2374</v>
      </c>
      <c r="E165" s="33">
        <v>29</v>
      </c>
      <c r="F165" s="16" t="s">
        <v>28492</v>
      </c>
      <c r="G165" s="15" t="s">
        <v>28493</v>
      </c>
      <c r="H165" s="15" t="s">
        <v>28494</v>
      </c>
      <c r="I165" s="15" t="s">
        <v>28494</v>
      </c>
      <c r="J165" s="16" t="s">
        <v>28249</v>
      </c>
    </row>
    <row r="166" spans="1:10" ht="38.25" x14ac:dyDescent="0.25">
      <c r="A166" s="33" t="s">
        <v>28288</v>
      </c>
      <c r="B166" s="16" t="s">
        <v>26624</v>
      </c>
      <c r="C166" s="16" t="s">
        <v>427</v>
      </c>
      <c r="D166" s="16" t="s">
        <v>2374</v>
      </c>
      <c r="E166" s="33">
        <v>94</v>
      </c>
      <c r="F166" s="16" t="s">
        <v>28495</v>
      </c>
      <c r="G166" s="15" t="s">
        <v>28496</v>
      </c>
      <c r="H166" s="15" t="s">
        <v>27991</v>
      </c>
      <c r="I166" s="15" t="s">
        <v>27991</v>
      </c>
      <c r="J166" s="16" t="s">
        <v>28249</v>
      </c>
    </row>
    <row r="167" spans="1:10" ht="38.25" x14ac:dyDescent="0.25">
      <c r="A167" s="33" t="s">
        <v>28293</v>
      </c>
      <c r="B167" s="16" t="s">
        <v>28497</v>
      </c>
      <c r="C167" s="16" t="s">
        <v>427</v>
      </c>
      <c r="D167" s="16" t="s">
        <v>2374</v>
      </c>
      <c r="E167" s="33">
        <v>12.8</v>
      </c>
      <c r="F167" s="16" t="s">
        <v>28498</v>
      </c>
      <c r="G167" s="15" t="s">
        <v>28499</v>
      </c>
      <c r="H167" s="15" t="s">
        <v>28500</v>
      </c>
      <c r="I167" s="15" t="s">
        <v>28500</v>
      </c>
      <c r="J167" s="16" t="s">
        <v>28249</v>
      </c>
    </row>
    <row r="168" spans="1:10" ht="38.25" x14ac:dyDescent="0.25">
      <c r="A168" s="33" t="s">
        <v>28298</v>
      </c>
      <c r="B168" s="16" t="s">
        <v>28501</v>
      </c>
      <c r="C168" s="16" t="s">
        <v>427</v>
      </c>
      <c r="D168" s="16" t="s">
        <v>2374</v>
      </c>
      <c r="E168" s="33">
        <v>36</v>
      </c>
      <c r="F168" s="16" t="s">
        <v>28502</v>
      </c>
      <c r="G168" s="15" t="s">
        <v>28503</v>
      </c>
      <c r="H168" s="15" t="s">
        <v>28500</v>
      </c>
      <c r="I168" s="15" t="s">
        <v>28500</v>
      </c>
      <c r="J168" s="16" t="s">
        <v>28249</v>
      </c>
    </row>
    <row r="169" spans="1:10" ht="38.25" x14ac:dyDescent="0.25">
      <c r="A169" s="33" t="s">
        <v>28302</v>
      </c>
      <c r="B169" s="16" t="s">
        <v>28504</v>
      </c>
      <c r="C169" s="16" t="s">
        <v>427</v>
      </c>
      <c r="D169" s="16" t="s">
        <v>2374</v>
      </c>
      <c r="E169" s="33">
        <v>12.5</v>
      </c>
      <c r="F169" s="16" t="s">
        <v>28498</v>
      </c>
      <c r="G169" s="15" t="s">
        <v>28499</v>
      </c>
      <c r="H169" s="15" t="s">
        <v>28500</v>
      </c>
      <c r="I169" s="15" t="s">
        <v>28500</v>
      </c>
      <c r="J169" s="16" t="s">
        <v>28249</v>
      </c>
    </row>
    <row r="170" spans="1:10" ht="38.25" x14ac:dyDescent="0.25">
      <c r="A170" s="33" t="s">
        <v>28505</v>
      </c>
      <c r="B170" s="16" t="s">
        <v>28506</v>
      </c>
      <c r="C170" s="16" t="s">
        <v>427</v>
      </c>
      <c r="D170" s="16" t="s">
        <v>2374</v>
      </c>
      <c r="E170" s="33">
        <v>11</v>
      </c>
      <c r="F170" s="16" t="s">
        <v>28507</v>
      </c>
      <c r="G170" s="15" t="s">
        <v>28508</v>
      </c>
      <c r="H170" s="15" t="s">
        <v>28325</v>
      </c>
      <c r="I170" s="15" t="s">
        <v>28325</v>
      </c>
      <c r="J170" s="16" t="s">
        <v>28509</v>
      </c>
    </row>
    <row r="171" spans="1:10" ht="38.25" x14ac:dyDescent="0.25">
      <c r="A171" s="33" t="s">
        <v>28510</v>
      </c>
      <c r="B171" s="16" t="s">
        <v>28511</v>
      </c>
      <c r="C171" s="16" t="s">
        <v>427</v>
      </c>
      <c r="D171" s="16" t="s">
        <v>2374</v>
      </c>
      <c r="E171" s="33">
        <v>1.9</v>
      </c>
      <c r="F171" s="16" t="s">
        <v>28512</v>
      </c>
      <c r="G171" s="16" t="s">
        <v>28513</v>
      </c>
      <c r="H171" s="16" t="s">
        <v>28514</v>
      </c>
      <c r="I171" s="16" t="s">
        <v>28514</v>
      </c>
      <c r="J171" s="16" t="s">
        <v>28509</v>
      </c>
    </row>
    <row r="172" spans="1:10" ht="63.75" x14ac:dyDescent="0.25">
      <c r="A172" s="33" t="s">
        <v>28515</v>
      </c>
      <c r="B172" s="16" t="s">
        <v>28516</v>
      </c>
      <c r="C172" s="16" t="s">
        <v>427</v>
      </c>
      <c r="D172" s="16" t="s">
        <v>2374</v>
      </c>
      <c r="E172" s="33">
        <v>39.299999999999997</v>
      </c>
      <c r="F172" s="16" t="s">
        <v>28517</v>
      </c>
      <c r="G172" s="16" t="s">
        <v>28518</v>
      </c>
      <c r="H172" s="15" t="s">
        <v>28331</v>
      </c>
      <c r="I172" s="15" t="s">
        <v>28331</v>
      </c>
      <c r="J172" s="16" t="s">
        <v>28173</v>
      </c>
    </row>
    <row r="173" spans="1:10" ht="38.25" x14ac:dyDescent="0.25">
      <c r="A173" s="33" t="s">
        <v>28519</v>
      </c>
      <c r="B173" s="16" t="s">
        <v>28520</v>
      </c>
      <c r="C173" s="16" t="s">
        <v>427</v>
      </c>
      <c r="D173" s="16" t="s">
        <v>2374</v>
      </c>
      <c r="E173" s="33">
        <v>0.8</v>
      </c>
      <c r="F173" s="16" t="s">
        <v>28521</v>
      </c>
      <c r="G173" s="15" t="s">
        <v>28522</v>
      </c>
      <c r="H173" s="15" t="s">
        <v>28523</v>
      </c>
      <c r="I173" s="15" t="s">
        <v>28523</v>
      </c>
      <c r="J173" s="16" t="s">
        <v>28524</v>
      </c>
    </row>
    <row r="174" spans="1:10" ht="38.25" x14ac:dyDescent="0.25">
      <c r="A174" s="33" t="s">
        <v>28525</v>
      </c>
      <c r="B174" s="16" t="s">
        <v>28526</v>
      </c>
      <c r="C174" s="16" t="s">
        <v>427</v>
      </c>
      <c r="D174" s="16" t="s">
        <v>2374</v>
      </c>
      <c r="E174" s="33">
        <v>1.1000000000000001</v>
      </c>
      <c r="F174" s="16" t="s">
        <v>28527</v>
      </c>
      <c r="G174" s="15" t="s">
        <v>28528</v>
      </c>
      <c r="H174" s="15" t="s">
        <v>28529</v>
      </c>
      <c r="I174" s="15" t="s">
        <v>28529</v>
      </c>
      <c r="J174" s="16" t="s">
        <v>28524</v>
      </c>
    </row>
    <row r="175" spans="1:10" ht="38.25" x14ac:dyDescent="0.25">
      <c r="A175" s="33" t="s">
        <v>28530</v>
      </c>
      <c r="B175" s="16" t="s">
        <v>28531</v>
      </c>
      <c r="C175" s="16" t="s">
        <v>427</v>
      </c>
      <c r="D175" s="16" t="s">
        <v>2374</v>
      </c>
      <c r="E175" s="33">
        <v>10.4</v>
      </c>
      <c r="F175" s="16" t="s">
        <v>28532</v>
      </c>
      <c r="G175" s="16" t="s">
        <v>28533</v>
      </c>
      <c r="H175" s="15" t="s">
        <v>28331</v>
      </c>
      <c r="I175" s="15" t="s">
        <v>28331</v>
      </c>
      <c r="J175" s="16" t="s">
        <v>28173</v>
      </c>
    </row>
    <row r="176" spans="1:10" ht="38.25" x14ac:dyDescent="0.25">
      <c r="A176" s="33" t="s">
        <v>28534</v>
      </c>
      <c r="B176" s="16" t="s">
        <v>28535</v>
      </c>
      <c r="C176" s="16" t="s">
        <v>427</v>
      </c>
      <c r="D176" s="16" t="s">
        <v>2374</v>
      </c>
      <c r="E176" s="33">
        <v>3.7</v>
      </c>
      <c r="F176" s="16" t="s">
        <v>28536</v>
      </c>
      <c r="G176" s="16" t="s">
        <v>28537</v>
      </c>
      <c r="H176" s="15" t="s">
        <v>28331</v>
      </c>
      <c r="I176" s="15" t="s">
        <v>28331</v>
      </c>
      <c r="J176" s="16" t="s">
        <v>28191</v>
      </c>
    </row>
    <row r="177" spans="1:10" ht="38.25" x14ac:dyDescent="0.25">
      <c r="A177" s="33" t="s">
        <v>28538</v>
      </c>
      <c r="B177" s="16" t="s">
        <v>28539</v>
      </c>
      <c r="C177" s="16" t="s">
        <v>427</v>
      </c>
      <c r="D177" s="16" t="s">
        <v>2374</v>
      </c>
      <c r="E177" s="33">
        <v>0.1</v>
      </c>
      <c r="F177" s="16" t="s">
        <v>28540</v>
      </c>
      <c r="G177" s="15" t="s">
        <v>28541</v>
      </c>
      <c r="H177" s="15" t="s">
        <v>28542</v>
      </c>
      <c r="I177" s="15" t="s">
        <v>28542</v>
      </c>
      <c r="J177" s="16" t="s">
        <v>28139</v>
      </c>
    </row>
    <row r="178" spans="1:10" ht="38.25" x14ac:dyDescent="0.25">
      <c r="A178" s="33" t="s">
        <v>28543</v>
      </c>
      <c r="B178" s="16" t="s">
        <v>28544</v>
      </c>
      <c r="C178" s="16" t="s">
        <v>427</v>
      </c>
      <c r="D178" s="16" t="s">
        <v>2374</v>
      </c>
      <c r="E178" s="33">
        <v>3.2</v>
      </c>
      <c r="F178" s="16" t="s">
        <v>28545</v>
      </c>
      <c r="G178" s="16" t="s">
        <v>28546</v>
      </c>
      <c r="H178" s="15" t="s">
        <v>28547</v>
      </c>
      <c r="I178" s="15" t="s">
        <v>28547</v>
      </c>
      <c r="J178" s="16" t="s">
        <v>28548</v>
      </c>
    </row>
    <row r="179" spans="1:10" ht="25.5" x14ac:dyDescent="0.25">
      <c r="A179" s="33" t="s">
        <v>28549</v>
      </c>
      <c r="B179" s="16" t="s">
        <v>28550</v>
      </c>
      <c r="C179" s="16" t="s">
        <v>427</v>
      </c>
      <c r="D179" s="16" t="s">
        <v>2374</v>
      </c>
      <c r="E179" s="33">
        <v>22.6</v>
      </c>
      <c r="F179" s="16" t="s">
        <v>28551</v>
      </c>
      <c r="G179" s="15" t="s">
        <v>28552</v>
      </c>
      <c r="H179" s="15" t="s">
        <v>28553</v>
      </c>
      <c r="I179" s="15" t="s">
        <v>28553</v>
      </c>
      <c r="J179" s="16" t="s">
        <v>28548</v>
      </c>
    </row>
    <row r="180" spans="1:10" ht="25.5" x14ac:dyDescent="0.25">
      <c r="A180" s="33" t="s">
        <v>28554</v>
      </c>
      <c r="B180" s="16" t="s">
        <v>28555</v>
      </c>
      <c r="C180" s="16" t="s">
        <v>427</v>
      </c>
      <c r="D180" s="16" t="s">
        <v>2374</v>
      </c>
      <c r="E180" s="33">
        <v>24.3</v>
      </c>
      <c r="F180" s="16" t="s">
        <v>28556</v>
      </c>
      <c r="G180" s="15" t="s">
        <v>28557</v>
      </c>
      <c r="H180" s="15" t="s">
        <v>28558</v>
      </c>
      <c r="I180" s="15" t="s">
        <v>28558</v>
      </c>
      <c r="J180" s="16" t="s">
        <v>28548</v>
      </c>
    </row>
    <row r="181" spans="1:10" ht="25.5" x14ac:dyDescent="0.25">
      <c r="A181" s="33" t="s">
        <v>28559</v>
      </c>
      <c r="B181" s="16" t="s">
        <v>28560</v>
      </c>
      <c r="C181" s="16" t="s">
        <v>427</v>
      </c>
      <c r="D181" s="16" t="s">
        <v>2374</v>
      </c>
      <c r="E181" s="33">
        <v>8.1999999999999993</v>
      </c>
      <c r="F181" s="16" t="s">
        <v>28561</v>
      </c>
      <c r="G181" s="15" t="s">
        <v>28562</v>
      </c>
      <c r="H181" s="15" t="s">
        <v>28563</v>
      </c>
      <c r="I181" s="15" t="s">
        <v>28563</v>
      </c>
      <c r="J181" s="16" t="s">
        <v>28548</v>
      </c>
    </row>
    <row r="182" spans="1:10" ht="38.25" x14ac:dyDescent="0.25">
      <c r="A182" s="33" t="s">
        <v>28564</v>
      </c>
      <c r="B182" s="16" t="s">
        <v>28565</v>
      </c>
      <c r="C182" s="16" t="s">
        <v>427</v>
      </c>
      <c r="D182" s="16" t="s">
        <v>2374</v>
      </c>
      <c r="E182" s="33">
        <v>12.8</v>
      </c>
      <c r="F182" s="16" t="s">
        <v>28566</v>
      </c>
      <c r="G182" s="15" t="s">
        <v>28567</v>
      </c>
      <c r="H182" s="15" t="s">
        <v>28563</v>
      </c>
      <c r="I182" s="15" t="s">
        <v>28563</v>
      </c>
      <c r="J182" s="16" t="s">
        <v>28548</v>
      </c>
    </row>
    <row r="183" spans="1:10" ht="38.25" x14ac:dyDescent="0.25">
      <c r="A183" s="33" t="s">
        <v>28568</v>
      </c>
      <c r="B183" s="16" t="s">
        <v>28569</v>
      </c>
      <c r="C183" s="16" t="s">
        <v>427</v>
      </c>
      <c r="D183" s="16" t="s">
        <v>2374</v>
      </c>
      <c r="E183" s="33">
        <v>7</v>
      </c>
      <c r="F183" s="16" t="s">
        <v>28570</v>
      </c>
      <c r="G183" s="15" t="s">
        <v>28571</v>
      </c>
      <c r="H183" s="15" t="s">
        <v>28558</v>
      </c>
      <c r="I183" s="15" t="s">
        <v>28558</v>
      </c>
      <c r="J183" s="16" t="s">
        <v>28249</v>
      </c>
    </row>
    <row r="184" spans="1:10" ht="38.25" x14ac:dyDescent="0.25">
      <c r="A184" s="33" t="s">
        <v>28572</v>
      </c>
      <c r="B184" s="16" t="s">
        <v>28573</v>
      </c>
      <c r="C184" s="16" t="s">
        <v>427</v>
      </c>
      <c r="D184" s="16" t="s">
        <v>2374</v>
      </c>
      <c r="E184" s="33">
        <v>1.5</v>
      </c>
      <c r="F184" s="16" t="s">
        <v>28574</v>
      </c>
      <c r="G184" s="16" t="s">
        <v>28575</v>
      </c>
      <c r="H184" s="15" t="s">
        <v>28547</v>
      </c>
      <c r="I184" s="15" t="s">
        <v>28547</v>
      </c>
      <c r="J184" s="16" t="s">
        <v>28139</v>
      </c>
    </row>
    <row r="185" spans="1:10" ht="38.25" x14ac:dyDescent="0.25">
      <c r="A185" s="33" t="s">
        <v>28576</v>
      </c>
      <c r="B185" s="16" t="s">
        <v>28577</v>
      </c>
      <c r="C185" s="16" t="s">
        <v>427</v>
      </c>
      <c r="D185" s="16" t="s">
        <v>2374</v>
      </c>
      <c r="E185" s="33">
        <v>1</v>
      </c>
      <c r="F185" s="16" t="s">
        <v>28578</v>
      </c>
      <c r="G185" s="16" t="s">
        <v>28575</v>
      </c>
      <c r="H185" s="15" t="s">
        <v>28547</v>
      </c>
      <c r="I185" s="15" t="s">
        <v>28547</v>
      </c>
      <c r="J185" s="16" t="s">
        <v>28249</v>
      </c>
    </row>
    <row r="186" spans="1:10" ht="38.25" x14ac:dyDescent="0.25">
      <c r="A186" s="33" t="s">
        <v>28579</v>
      </c>
      <c r="B186" s="16" t="s">
        <v>28580</v>
      </c>
      <c r="C186" s="16" t="s">
        <v>427</v>
      </c>
      <c r="D186" s="16" t="s">
        <v>2374</v>
      </c>
      <c r="E186" s="33">
        <v>11</v>
      </c>
      <c r="F186" s="16" t="s">
        <v>28581</v>
      </c>
      <c r="G186" s="16" t="s">
        <v>28575</v>
      </c>
      <c r="H186" s="15" t="s">
        <v>28547</v>
      </c>
      <c r="I186" s="15" t="s">
        <v>28547</v>
      </c>
      <c r="J186" s="16" t="s">
        <v>28582</v>
      </c>
    </row>
    <row r="187" spans="1:10" ht="38.25" x14ac:dyDescent="0.25">
      <c r="A187" s="33" t="s">
        <v>28583</v>
      </c>
      <c r="B187" s="16" t="s">
        <v>17069</v>
      </c>
      <c r="C187" s="16" t="s">
        <v>427</v>
      </c>
      <c r="D187" s="16" t="s">
        <v>2374</v>
      </c>
      <c r="E187" s="33">
        <v>26</v>
      </c>
      <c r="F187" s="16" t="s">
        <v>28584</v>
      </c>
      <c r="G187" s="16" t="s">
        <v>28585</v>
      </c>
      <c r="H187" s="15" t="s">
        <v>28586</v>
      </c>
      <c r="I187" s="15" t="s">
        <v>28586</v>
      </c>
      <c r="J187" s="16" t="s">
        <v>28249</v>
      </c>
    </row>
    <row r="188" spans="1:10" ht="51" x14ac:dyDescent="0.25">
      <c r="A188" s="33" t="s">
        <v>28587</v>
      </c>
      <c r="B188" s="16" t="s">
        <v>28588</v>
      </c>
      <c r="C188" s="16" t="s">
        <v>427</v>
      </c>
      <c r="D188" s="16" t="s">
        <v>2374</v>
      </c>
      <c r="E188" s="33">
        <v>1.1000000000000001</v>
      </c>
      <c r="F188" s="16" t="s">
        <v>28589</v>
      </c>
      <c r="G188" s="15" t="s">
        <v>28590</v>
      </c>
      <c r="H188" s="15" t="s">
        <v>28160</v>
      </c>
      <c r="I188" s="15" t="s">
        <v>28160</v>
      </c>
      <c r="J188" s="16" t="s">
        <v>28249</v>
      </c>
    </row>
    <row r="189" spans="1:10" ht="38.25" x14ac:dyDescent="0.25">
      <c r="A189" s="33" t="s">
        <v>28591</v>
      </c>
      <c r="B189" s="16" t="s">
        <v>28592</v>
      </c>
      <c r="C189" s="16" t="s">
        <v>427</v>
      </c>
      <c r="D189" s="16" t="s">
        <v>2374</v>
      </c>
      <c r="E189" s="33">
        <v>1</v>
      </c>
      <c r="F189" s="16" t="s">
        <v>28593</v>
      </c>
      <c r="G189" s="16" t="s">
        <v>28575</v>
      </c>
      <c r="H189" s="15" t="s">
        <v>28547</v>
      </c>
      <c r="I189" s="15" t="s">
        <v>28547</v>
      </c>
      <c r="J189" s="16" t="s">
        <v>28249</v>
      </c>
    </row>
    <row r="190" spans="1:10" ht="38.25" x14ac:dyDescent="0.25">
      <c r="A190" s="33" t="s">
        <v>28594</v>
      </c>
      <c r="B190" s="16" t="s">
        <v>28595</v>
      </c>
      <c r="C190" s="16" t="s">
        <v>427</v>
      </c>
      <c r="D190" s="16" t="s">
        <v>2374</v>
      </c>
      <c r="E190" s="33">
        <v>3.9</v>
      </c>
      <c r="F190" s="16" t="s">
        <v>28596</v>
      </c>
      <c r="G190" s="16" t="s">
        <v>28597</v>
      </c>
      <c r="H190" s="15" t="s">
        <v>28586</v>
      </c>
      <c r="I190" s="15" t="s">
        <v>28586</v>
      </c>
      <c r="J190" s="16" t="s">
        <v>28249</v>
      </c>
    </row>
    <row r="191" spans="1:10" ht="38.25" x14ac:dyDescent="0.25">
      <c r="A191" s="33" t="s">
        <v>28598</v>
      </c>
      <c r="B191" s="16" t="s">
        <v>28599</v>
      </c>
      <c r="C191" s="16" t="s">
        <v>427</v>
      </c>
      <c r="D191" s="16" t="s">
        <v>2374</v>
      </c>
      <c r="E191" s="33">
        <v>4.7</v>
      </c>
      <c r="F191" s="16" t="s">
        <v>28600</v>
      </c>
      <c r="G191" s="16" t="s">
        <v>28601</v>
      </c>
      <c r="H191" s="15" t="s">
        <v>28547</v>
      </c>
      <c r="I191" s="15" t="s">
        <v>28547</v>
      </c>
      <c r="J191" s="16" t="s">
        <v>28249</v>
      </c>
    </row>
    <row r="192" spans="1:10" ht="38.25" x14ac:dyDescent="0.25">
      <c r="A192" s="33" t="s">
        <v>28602</v>
      </c>
      <c r="B192" s="16" t="s">
        <v>28603</v>
      </c>
      <c r="C192" s="16" t="s">
        <v>427</v>
      </c>
      <c r="D192" s="16" t="s">
        <v>2374</v>
      </c>
      <c r="E192" s="33">
        <v>4.3</v>
      </c>
      <c r="F192" s="16" t="s">
        <v>28604</v>
      </c>
      <c r="G192" s="16" t="s">
        <v>28605</v>
      </c>
      <c r="H192" s="15" t="s">
        <v>28547</v>
      </c>
      <c r="I192" s="15" t="s">
        <v>28547</v>
      </c>
      <c r="J192" s="16" t="s">
        <v>28249</v>
      </c>
    </row>
    <row r="193" spans="1:10" ht="38.25" x14ac:dyDescent="0.25">
      <c r="A193" s="33" t="s">
        <v>28606</v>
      </c>
      <c r="B193" s="16" t="s">
        <v>28607</v>
      </c>
      <c r="C193" s="16" t="s">
        <v>427</v>
      </c>
      <c r="D193" s="16" t="s">
        <v>2374</v>
      </c>
      <c r="E193" s="33">
        <v>6.9</v>
      </c>
      <c r="F193" s="16" t="s">
        <v>28608</v>
      </c>
      <c r="G193" s="16" t="s">
        <v>28609</v>
      </c>
      <c r="H193" s="15" t="s">
        <v>28547</v>
      </c>
      <c r="I193" s="15" t="s">
        <v>28547</v>
      </c>
      <c r="J193" s="16" t="s">
        <v>28249</v>
      </c>
    </row>
    <row r="194" spans="1:10" ht="38.25" x14ac:dyDescent="0.25">
      <c r="A194" s="33" t="s">
        <v>28610</v>
      </c>
      <c r="B194" s="16" t="s">
        <v>28611</v>
      </c>
      <c r="C194" s="16" t="s">
        <v>427</v>
      </c>
      <c r="D194" s="16" t="s">
        <v>2374</v>
      </c>
      <c r="E194" s="33">
        <v>27.3</v>
      </c>
      <c r="F194" s="16" t="s">
        <v>28612</v>
      </c>
      <c r="G194" s="16" t="s">
        <v>28613</v>
      </c>
      <c r="H194" s="15" t="s">
        <v>28547</v>
      </c>
      <c r="I194" s="15" t="s">
        <v>28547</v>
      </c>
      <c r="J194" s="16" t="s">
        <v>28249</v>
      </c>
    </row>
    <row r="195" spans="1:10" ht="38.25" x14ac:dyDescent="0.25">
      <c r="A195" s="33" t="s">
        <v>28614</v>
      </c>
      <c r="B195" s="16" t="s">
        <v>18478</v>
      </c>
      <c r="C195" s="16" t="s">
        <v>427</v>
      </c>
      <c r="D195" s="16" t="s">
        <v>2374</v>
      </c>
      <c r="E195" s="33">
        <v>3</v>
      </c>
      <c r="F195" s="16" t="s">
        <v>28615</v>
      </c>
      <c r="G195" s="16" t="s">
        <v>28616</v>
      </c>
      <c r="H195" s="15" t="s">
        <v>28617</v>
      </c>
      <c r="I195" s="15" t="s">
        <v>28617</v>
      </c>
      <c r="J195" s="16" t="s">
        <v>28249</v>
      </c>
    </row>
    <row r="196" spans="1:10" ht="38.25" x14ac:dyDescent="0.25">
      <c r="A196" s="33" t="s">
        <v>28618</v>
      </c>
      <c r="B196" s="16" t="s">
        <v>28619</v>
      </c>
      <c r="C196" s="16" t="s">
        <v>427</v>
      </c>
      <c r="D196" s="16" t="s">
        <v>2374</v>
      </c>
      <c r="E196" s="33">
        <v>52.1</v>
      </c>
      <c r="F196" s="16" t="s">
        <v>28620</v>
      </c>
      <c r="G196" s="16" t="s">
        <v>28621</v>
      </c>
      <c r="H196" s="15" t="s">
        <v>28547</v>
      </c>
      <c r="I196" s="15" t="s">
        <v>28547</v>
      </c>
      <c r="J196" s="16" t="s">
        <v>28622</v>
      </c>
    </row>
    <row r="197" spans="1:10" ht="25.5" x14ac:dyDescent="0.25">
      <c r="A197" s="33" t="s">
        <v>28623</v>
      </c>
      <c r="B197" s="16" t="s">
        <v>28624</v>
      </c>
      <c r="C197" s="16" t="s">
        <v>427</v>
      </c>
      <c r="D197" s="16" t="s">
        <v>2374</v>
      </c>
      <c r="E197" s="33">
        <v>8.6999999999999993</v>
      </c>
      <c r="F197" s="16" t="s">
        <v>28625</v>
      </c>
      <c r="G197" s="16" t="s">
        <v>28195</v>
      </c>
      <c r="H197" s="15" t="s">
        <v>28626</v>
      </c>
      <c r="I197" s="15" t="s">
        <v>28626</v>
      </c>
      <c r="J197" s="16" t="s">
        <v>28627</v>
      </c>
    </row>
    <row r="198" spans="1:10" ht="25.5" x14ac:dyDescent="0.25">
      <c r="A198" s="33" t="s">
        <v>28628</v>
      </c>
      <c r="B198" s="16" t="s">
        <v>28629</v>
      </c>
      <c r="C198" s="16" t="s">
        <v>427</v>
      </c>
      <c r="D198" s="16" t="s">
        <v>2374</v>
      </c>
      <c r="E198" s="33">
        <v>5.5</v>
      </c>
      <c r="F198" s="16" t="s">
        <v>28630</v>
      </c>
      <c r="G198" s="16" t="s">
        <v>28195</v>
      </c>
      <c r="H198" s="15" t="s">
        <v>28626</v>
      </c>
      <c r="I198" s="15" t="s">
        <v>28626</v>
      </c>
      <c r="J198" s="16" t="s">
        <v>28627</v>
      </c>
    </row>
    <row r="199" spans="1:10" ht="25.5" x14ac:dyDescent="0.25">
      <c r="A199" s="33" t="s">
        <v>28631</v>
      </c>
      <c r="B199" s="16" t="s">
        <v>28632</v>
      </c>
      <c r="C199" s="16" t="s">
        <v>427</v>
      </c>
      <c r="D199" s="16" t="s">
        <v>2374</v>
      </c>
      <c r="E199" s="33">
        <v>5</v>
      </c>
      <c r="F199" s="16" t="s">
        <v>28633</v>
      </c>
      <c r="G199" s="16" t="s">
        <v>28195</v>
      </c>
      <c r="H199" s="15" t="s">
        <v>28626</v>
      </c>
      <c r="I199" s="15" t="s">
        <v>28626</v>
      </c>
      <c r="J199" s="16" t="s">
        <v>28634</v>
      </c>
    </row>
    <row r="200" spans="1:10" ht="25.5" x14ac:dyDescent="0.25">
      <c r="A200" s="33" t="s">
        <v>28635</v>
      </c>
      <c r="B200" s="16" t="s">
        <v>28636</v>
      </c>
      <c r="C200" s="16" t="s">
        <v>427</v>
      </c>
      <c r="D200" s="16" t="s">
        <v>2374</v>
      </c>
      <c r="E200" s="33">
        <v>21</v>
      </c>
      <c r="F200" s="16" t="s">
        <v>28637</v>
      </c>
      <c r="G200" s="16" t="s">
        <v>28195</v>
      </c>
      <c r="H200" s="15" t="s">
        <v>28626</v>
      </c>
      <c r="I200" s="15" t="s">
        <v>28626</v>
      </c>
      <c r="J200" s="16" t="s">
        <v>28249</v>
      </c>
    </row>
    <row r="201" spans="1:10" ht="25.5" x14ac:dyDescent="0.25">
      <c r="A201" s="33" t="s">
        <v>28638</v>
      </c>
      <c r="B201" s="16" t="s">
        <v>28639</v>
      </c>
      <c r="C201" s="16" t="s">
        <v>427</v>
      </c>
      <c r="D201" s="16" t="s">
        <v>2374</v>
      </c>
      <c r="E201" s="33">
        <v>10.4</v>
      </c>
      <c r="F201" s="16" t="s">
        <v>28194</v>
      </c>
      <c r="G201" s="16" t="s">
        <v>28195</v>
      </c>
      <c r="H201" s="15" t="s">
        <v>28626</v>
      </c>
      <c r="I201" s="15" t="s">
        <v>28626</v>
      </c>
      <c r="J201" s="16" t="s">
        <v>28634</v>
      </c>
    </row>
    <row r="202" spans="1:10" ht="25.5" x14ac:dyDescent="0.25">
      <c r="A202" s="33" t="s">
        <v>28640</v>
      </c>
      <c r="B202" s="16" t="s">
        <v>28641</v>
      </c>
      <c r="C202" s="16" t="s">
        <v>427</v>
      </c>
      <c r="D202" s="16" t="s">
        <v>2374</v>
      </c>
      <c r="E202" s="33">
        <v>45.3</v>
      </c>
      <c r="F202" s="16" t="s">
        <v>28642</v>
      </c>
      <c r="G202" s="16" t="s">
        <v>28643</v>
      </c>
      <c r="H202" s="15" t="s">
        <v>28644</v>
      </c>
      <c r="I202" s="15" t="s">
        <v>28644</v>
      </c>
      <c r="J202" s="16" t="s">
        <v>28249</v>
      </c>
    </row>
    <row r="203" spans="1:10" ht="25.5" x14ac:dyDescent="0.25">
      <c r="A203" s="33" t="s">
        <v>28645</v>
      </c>
      <c r="B203" s="16" t="s">
        <v>28646</v>
      </c>
      <c r="C203" s="16" t="s">
        <v>427</v>
      </c>
      <c r="D203" s="16" t="s">
        <v>2374</v>
      </c>
      <c r="E203" s="33">
        <v>8</v>
      </c>
      <c r="F203" s="16" t="s">
        <v>28647</v>
      </c>
      <c r="G203" s="16" t="s">
        <v>28195</v>
      </c>
      <c r="H203" s="15" t="s">
        <v>28626</v>
      </c>
      <c r="I203" s="15" t="s">
        <v>28626</v>
      </c>
      <c r="J203" s="16" t="s">
        <v>28634</v>
      </c>
    </row>
    <row r="204" spans="1:10" ht="25.5" x14ac:dyDescent="0.25">
      <c r="A204" s="33" t="s">
        <v>28648</v>
      </c>
      <c r="B204" s="16" t="s">
        <v>28649</v>
      </c>
      <c r="C204" s="16" t="s">
        <v>427</v>
      </c>
      <c r="D204" s="16" t="s">
        <v>2374</v>
      </c>
      <c r="E204" s="33">
        <v>2</v>
      </c>
      <c r="F204" s="16" t="s">
        <v>28194</v>
      </c>
      <c r="G204" s="16" t="s">
        <v>28195</v>
      </c>
      <c r="H204" s="15" t="s">
        <v>28626</v>
      </c>
      <c r="I204" s="15" t="s">
        <v>28626</v>
      </c>
      <c r="J204" s="16" t="s">
        <v>28077</v>
      </c>
    </row>
    <row r="205" spans="1:10" ht="38.25" x14ac:dyDescent="0.25">
      <c r="A205" s="33" t="s">
        <v>28650</v>
      </c>
      <c r="B205" s="16" t="s">
        <v>28651</v>
      </c>
      <c r="C205" s="16" t="s">
        <v>427</v>
      </c>
      <c r="D205" s="16" t="s">
        <v>2374</v>
      </c>
      <c r="E205" s="33">
        <v>167.2</v>
      </c>
      <c r="F205" s="16" t="s">
        <v>28652</v>
      </c>
      <c r="G205" s="16" t="s">
        <v>28195</v>
      </c>
      <c r="H205" s="15" t="s">
        <v>28626</v>
      </c>
      <c r="I205" s="15" t="s">
        <v>28626</v>
      </c>
      <c r="J205" s="16" t="s">
        <v>28199</v>
      </c>
    </row>
    <row r="206" spans="1:10" ht="25.5" x14ac:dyDescent="0.25">
      <c r="A206" s="33" t="s">
        <v>28653</v>
      </c>
      <c r="B206" s="16" t="s">
        <v>28654</v>
      </c>
      <c r="C206" s="16" t="s">
        <v>427</v>
      </c>
      <c r="D206" s="16" t="s">
        <v>2374</v>
      </c>
      <c r="E206" s="33">
        <v>18.2</v>
      </c>
      <c r="F206" s="16" t="s">
        <v>28194</v>
      </c>
      <c r="G206" s="16" t="s">
        <v>28195</v>
      </c>
      <c r="H206" s="15" t="s">
        <v>28626</v>
      </c>
      <c r="I206" s="15" t="s">
        <v>28626</v>
      </c>
      <c r="J206" s="16" t="s">
        <v>28634</v>
      </c>
    </row>
    <row r="207" spans="1:10" ht="25.5" x14ac:dyDescent="0.25">
      <c r="A207" s="33" t="s">
        <v>28655</v>
      </c>
      <c r="B207" s="16" t="s">
        <v>28656</v>
      </c>
      <c r="C207" s="16" t="s">
        <v>427</v>
      </c>
      <c r="D207" s="16" t="s">
        <v>2374</v>
      </c>
      <c r="E207" s="33">
        <v>13.7</v>
      </c>
      <c r="F207" s="16" t="s">
        <v>28657</v>
      </c>
      <c r="G207" s="16" t="s">
        <v>28658</v>
      </c>
      <c r="H207" s="15" t="s">
        <v>28644</v>
      </c>
      <c r="I207" s="15" t="s">
        <v>28644</v>
      </c>
      <c r="J207" s="16" t="s">
        <v>28634</v>
      </c>
    </row>
    <row r="208" spans="1:10" ht="25.5" x14ac:dyDescent="0.25">
      <c r="A208" s="33" t="s">
        <v>28659</v>
      </c>
      <c r="B208" s="16" t="s">
        <v>28660</v>
      </c>
      <c r="C208" s="16" t="s">
        <v>427</v>
      </c>
      <c r="D208" s="16" t="s">
        <v>2374</v>
      </c>
      <c r="E208" s="33">
        <v>8.6</v>
      </c>
      <c r="F208" s="16" t="s">
        <v>28661</v>
      </c>
      <c r="G208" s="16" t="s">
        <v>28662</v>
      </c>
      <c r="H208" s="15" t="s">
        <v>28663</v>
      </c>
      <c r="I208" s="15" t="s">
        <v>28663</v>
      </c>
      <c r="J208" s="16" t="s">
        <v>28634</v>
      </c>
    </row>
    <row r="209" spans="1:78" ht="25.5" x14ac:dyDescent="0.25">
      <c r="A209" s="33" t="s">
        <v>28664</v>
      </c>
      <c r="B209" s="16" t="s">
        <v>28665</v>
      </c>
      <c r="C209" s="16" t="s">
        <v>427</v>
      </c>
      <c r="D209" s="16" t="s">
        <v>2374</v>
      </c>
      <c r="E209" s="33">
        <v>26.1</v>
      </c>
      <c r="F209" s="16" t="s">
        <v>28666</v>
      </c>
      <c r="G209" s="16" t="s">
        <v>28195</v>
      </c>
      <c r="H209" s="15" t="s">
        <v>28626</v>
      </c>
      <c r="I209" s="15" t="s">
        <v>28626</v>
      </c>
      <c r="J209" s="16" t="s">
        <v>28634</v>
      </c>
    </row>
    <row r="210" spans="1:78" ht="38.25" x14ac:dyDescent="0.25">
      <c r="A210" s="33" t="s">
        <v>28667</v>
      </c>
      <c r="B210" s="16" t="s">
        <v>28668</v>
      </c>
      <c r="C210" s="16" t="s">
        <v>427</v>
      </c>
      <c r="D210" s="16" t="s">
        <v>2374</v>
      </c>
      <c r="E210" s="33">
        <v>40.4</v>
      </c>
      <c r="F210" s="16" t="s">
        <v>28669</v>
      </c>
      <c r="G210" s="16" t="s">
        <v>28670</v>
      </c>
      <c r="H210" s="15" t="s">
        <v>28644</v>
      </c>
      <c r="I210" s="15" t="s">
        <v>28644</v>
      </c>
      <c r="J210" s="16" t="s">
        <v>28634</v>
      </c>
    </row>
    <row r="211" spans="1:78" ht="38.25" x14ac:dyDescent="0.25">
      <c r="A211" s="33" t="s">
        <v>28671</v>
      </c>
      <c r="B211" s="16" t="s">
        <v>28672</v>
      </c>
      <c r="C211" s="16" t="s">
        <v>427</v>
      </c>
      <c r="D211" s="16" t="s">
        <v>2374</v>
      </c>
      <c r="E211" s="33">
        <v>371</v>
      </c>
      <c r="F211" s="16" t="s">
        <v>28673</v>
      </c>
      <c r="G211" s="16" t="s">
        <v>28674</v>
      </c>
      <c r="H211" s="15" t="s">
        <v>28675</v>
      </c>
      <c r="I211" s="15" t="s">
        <v>28675</v>
      </c>
      <c r="J211" s="16" t="s">
        <v>28249</v>
      </c>
    </row>
    <row r="212" spans="1:78" ht="38.25" x14ac:dyDescent="0.25">
      <c r="A212" s="33" t="s">
        <v>28676</v>
      </c>
      <c r="B212" s="16" t="s">
        <v>27976</v>
      </c>
      <c r="C212" s="16" t="s">
        <v>427</v>
      </c>
      <c r="D212" s="16" t="s">
        <v>2374</v>
      </c>
      <c r="E212" s="33">
        <v>318</v>
      </c>
      <c r="F212" s="16" t="s">
        <v>28677</v>
      </c>
      <c r="G212" s="16" t="s">
        <v>28678</v>
      </c>
      <c r="H212" s="15" t="s">
        <v>28675</v>
      </c>
      <c r="I212" s="15" t="s">
        <v>28675</v>
      </c>
      <c r="J212" s="16" t="s">
        <v>28249</v>
      </c>
    </row>
    <row r="213" spans="1:78" ht="38.25" x14ac:dyDescent="0.25">
      <c r="A213" s="33" t="s">
        <v>28679</v>
      </c>
      <c r="B213" s="16" t="s">
        <v>28680</v>
      </c>
      <c r="C213" s="16" t="s">
        <v>427</v>
      </c>
      <c r="D213" s="16" t="s">
        <v>2374</v>
      </c>
      <c r="E213" s="33">
        <v>169.9</v>
      </c>
      <c r="F213" s="16" t="s">
        <v>28681</v>
      </c>
      <c r="G213" s="16" t="s">
        <v>28682</v>
      </c>
      <c r="H213" s="15" t="s">
        <v>28675</v>
      </c>
      <c r="I213" s="15" t="s">
        <v>28675</v>
      </c>
      <c r="J213" s="16" t="s">
        <v>28490</v>
      </c>
    </row>
    <row r="214" spans="1:78" ht="25.5" x14ac:dyDescent="0.25">
      <c r="A214" s="33" t="s">
        <v>28683</v>
      </c>
      <c r="B214" s="16" t="s">
        <v>28684</v>
      </c>
      <c r="C214" s="16" t="s">
        <v>427</v>
      </c>
      <c r="D214" s="16" t="s">
        <v>2374</v>
      </c>
      <c r="E214" s="33">
        <v>28</v>
      </c>
      <c r="F214" s="16" t="s">
        <v>28685</v>
      </c>
      <c r="G214" s="15" t="s">
        <v>28686</v>
      </c>
      <c r="H214" s="15" t="s">
        <v>28062</v>
      </c>
      <c r="I214" s="15" t="s">
        <v>28062</v>
      </c>
      <c r="J214" s="16" t="s">
        <v>28249</v>
      </c>
    </row>
    <row r="215" spans="1:78" ht="140.25" x14ac:dyDescent="0.25">
      <c r="A215" s="33" t="s">
        <v>28687</v>
      </c>
      <c r="B215" s="16" t="s">
        <v>28688</v>
      </c>
      <c r="C215" s="16" t="s">
        <v>427</v>
      </c>
      <c r="D215" s="16" t="s">
        <v>2374</v>
      </c>
      <c r="E215" s="33">
        <v>857.5</v>
      </c>
      <c r="F215" s="16" t="s">
        <v>28689</v>
      </c>
      <c r="G215" s="15" t="s">
        <v>28690</v>
      </c>
      <c r="H215" s="15" t="s">
        <v>28691</v>
      </c>
      <c r="I215" s="15" t="s">
        <v>28691</v>
      </c>
      <c r="J215" s="16" t="s">
        <v>28249</v>
      </c>
    </row>
    <row r="216" spans="1:78" ht="38.25" x14ac:dyDescent="0.25">
      <c r="A216" s="33" t="s">
        <v>28692</v>
      </c>
      <c r="B216" s="16" t="s">
        <v>28693</v>
      </c>
      <c r="C216" s="16" t="s">
        <v>427</v>
      </c>
      <c r="D216" s="16" t="s">
        <v>2374</v>
      </c>
      <c r="E216" s="33">
        <v>25</v>
      </c>
      <c r="F216" s="16" t="s">
        <v>28694</v>
      </c>
      <c r="G216" s="16" t="s">
        <v>28695</v>
      </c>
      <c r="H216" s="15" t="s">
        <v>28696</v>
      </c>
      <c r="I216" s="15" t="s">
        <v>28696</v>
      </c>
      <c r="J216" s="16" t="s">
        <v>28697</v>
      </c>
    </row>
    <row r="217" spans="1:78" ht="25.5" x14ac:dyDescent="0.25">
      <c r="A217" s="33" t="s">
        <v>28698</v>
      </c>
      <c r="B217" s="16" t="s">
        <v>28699</v>
      </c>
      <c r="C217" s="16" t="s">
        <v>427</v>
      </c>
      <c r="D217" s="16" t="s">
        <v>2374</v>
      </c>
      <c r="E217" s="33">
        <v>0.05</v>
      </c>
      <c r="F217" s="16" t="s">
        <v>28700</v>
      </c>
      <c r="G217" s="15" t="s">
        <v>28701</v>
      </c>
      <c r="H217" s="15" t="s">
        <v>28125</v>
      </c>
      <c r="I217" s="15" t="s">
        <v>28125</v>
      </c>
      <c r="J217" s="16" t="s">
        <v>28145</v>
      </c>
    </row>
    <row r="218" spans="1:78" ht="38.25" x14ac:dyDescent="0.25">
      <c r="A218" s="33" t="s">
        <v>28702</v>
      </c>
      <c r="B218" s="16" t="s">
        <v>28703</v>
      </c>
      <c r="C218" s="16" t="s">
        <v>427</v>
      </c>
      <c r="D218" s="16" t="s">
        <v>2374</v>
      </c>
      <c r="E218" s="33">
        <v>12</v>
      </c>
      <c r="F218" s="16" t="s">
        <v>28704</v>
      </c>
      <c r="G218" s="16" t="s">
        <v>28705</v>
      </c>
      <c r="H218" s="15" t="s">
        <v>28271</v>
      </c>
      <c r="I218" s="15" t="s">
        <v>28271</v>
      </c>
      <c r="J218" s="16" t="s">
        <v>28173</v>
      </c>
    </row>
    <row r="219" spans="1:78" ht="38.25" x14ac:dyDescent="0.25">
      <c r="A219" s="33" t="s">
        <v>28706</v>
      </c>
      <c r="B219" s="16" t="s">
        <v>28707</v>
      </c>
      <c r="C219" s="16" t="s">
        <v>427</v>
      </c>
      <c r="D219" s="16" t="s">
        <v>2374</v>
      </c>
      <c r="E219" s="33">
        <v>50.4</v>
      </c>
      <c r="F219" s="16" t="s">
        <v>28708</v>
      </c>
      <c r="G219" s="15" t="s">
        <v>28709</v>
      </c>
      <c r="H219" s="15" t="s">
        <v>28306</v>
      </c>
      <c r="I219" s="15" t="s">
        <v>28292</v>
      </c>
      <c r="J219" s="16" t="s">
        <v>28249</v>
      </c>
    </row>
    <row r="220" spans="1:78" s="872" customFormat="1" ht="38.25" x14ac:dyDescent="0.25">
      <c r="A220" s="922" t="s">
        <v>28710</v>
      </c>
      <c r="B220" s="408" t="s">
        <v>28711</v>
      </c>
      <c r="C220" s="408" t="s">
        <v>427</v>
      </c>
      <c r="D220" s="408" t="s">
        <v>2374</v>
      </c>
      <c r="E220" s="922">
        <v>66.099999999999994</v>
      </c>
      <c r="F220" s="408" t="s">
        <v>28712</v>
      </c>
      <c r="G220" s="408" t="s">
        <v>28713</v>
      </c>
      <c r="H220" s="408" t="s">
        <v>387</v>
      </c>
      <c r="I220" s="408" t="s">
        <v>387</v>
      </c>
      <c r="J220" s="408" t="s">
        <v>28714</v>
      </c>
      <c r="K220" s="870"/>
      <c r="L220" s="870"/>
      <c r="M220" s="870"/>
      <c r="N220" s="870"/>
      <c r="O220" s="870"/>
      <c r="P220" s="870"/>
      <c r="Q220" s="870"/>
      <c r="R220" s="870"/>
      <c r="S220" s="870"/>
      <c r="T220" s="870"/>
      <c r="U220" s="870"/>
      <c r="V220" s="870"/>
      <c r="W220" s="870"/>
      <c r="X220" s="870"/>
      <c r="Y220" s="870"/>
      <c r="Z220" s="870"/>
      <c r="AA220" s="870"/>
      <c r="AB220" s="870"/>
      <c r="AC220" s="870"/>
      <c r="AD220" s="870"/>
      <c r="AE220" s="870"/>
      <c r="AF220" s="870"/>
      <c r="AG220" s="870"/>
      <c r="AH220" s="870"/>
      <c r="AI220" s="870"/>
      <c r="AJ220" s="870"/>
      <c r="AK220" s="870"/>
      <c r="AL220" s="870"/>
      <c r="AM220" s="870"/>
      <c r="AN220" s="870"/>
      <c r="AO220" s="870"/>
      <c r="AP220" s="870"/>
      <c r="AQ220" s="870"/>
      <c r="AR220" s="870"/>
      <c r="AS220" s="870"/>
      <c r="AT220" s="870"/>
      <c r="AU220" s="870"/>
      <c r="AV220" s="870"/>
      <c r="AW220" s="870"/>
      <c r="AX220" s="870"/>
      <c r="AY220" s="870"/>
      <c r="AZ220" s="870"/>
      <c r="BA220" s="870"/>
      <c r="BB220" s="870"/>
      <c r="BC220" s="870"/>
      <c r="BD220" s="870"/>
      <c r="BE220" s="870"/>
      <c r="BF220" s="870"/>
      <c r="BG220" s="870"/>
      <c r="BH220" s="870"/>
      <c r="BI220" s="870"/>
      <c r="BJ220" s="870"/>
      <c r="BK220" s="870"/>
      <c r="BL220" s="870"/>
      <c r="BM220" s="870"/>
      <c r="BN220" s="870"/>
      <c r="BO220" s="870"/>
      <c r="BP220" s="870"/>
      <c r="BQ220" s="870"/>
      <c r="BR220" s="870"/>
      <c r="BS220" s="870"/>
      <c r="BT220" s="870"/>
      <c r="BU220" s="870"/>
      <c r="BV220" s="870"/>
      <c r="BW220" s="870"/>
      <c r="BX220" s="870"/>
      <c r="BY220" s="870"/>
      <c r="BZ220" s="870"/>
    </row>
    <row r="221" spans="1:78" ht="38.25" x14ac:dyDescent="0.25">
      <c r="A221" s="33" t="s">
        <v>28715</v>
      </c>
      <c r="B221" s="16" t="s">
        <v>28716</v>
      </c>
      <c r="C221" s="16" t="s">
        <v>427</v>
      </c>
      <c r="D221" s="16" t="s">
        <v>2374</v>
      </c>
      <c r="E221" s="33">
        <v>25.4</v>
      </c>
      <c r="F221" s="16" t="s">
        <v>28717</v>
      </c>
      <c r="G221" s="15" t="s">
        <v>28718</v>
      </c>
      <c r="H221" s="15" t="s">
        <v>28306</v>
      </c>
      <c r="I221" s="15" t="s">
        <v>28306</v>
      </c>
      <c r="J221" s="16" t="s">
        <v>28249</v>
      </c>
    </row>
    <row r="222" spans="1:78" ht="38.25" x14ac:dyDescent="0.25">
      <c r="A222" s="33" t="s">
        <v>28719</v>
      </c>
      <c r="B222" s="16" t="s">
        <v>28720</v>
      </c>
      <c r="C222" s="16" t="s">
        <v>427</v>
      </c>
      <c r="D222" s="16" t="s">
        <v>2374</v>
      </c>
      <c r="E222" s="33">
        <v>30.8</v>
      </c>
      <c r="F222" s="16" t="s">
        <v>28721</v>
      </c>
      <c r="G222" s="15" t="s">
        <v>28722</v>
      </c>
      <c r="H222" s="15" t="s">
        <v>28723</v>
      </c>
      <c r="I222" s="15" t="s">
        <v>28723</v>
      </c>
      <c r="J222" s="16" t="s">
        <v>28249</v>
      </c>
    </row>
    <row r="223" spans="1:78" ht="38.25" x14ac:dyDescent="0.25">
      <c r="A223" s="33" t="s">
        <v>28724</v>
      </c>
      <c r="B223" s="16" t="s">
        <v>28725</v>
      </c>
      <c r="C223" s="16" t="s">
        <v>427</v>
      </c>
      <c r="D223" s="16" t="s">
        <v>2374</v>
      </c>
      <c r="E223" s="33">
        <v>39.299999999999997</v>
      </c>
      <c r="F223" s="16" t="s">
        <v>28726</v>
      </c>
      <c r="G223" s="15" t="s">
        <v>28727</v>
      </c>
      <c r="H223" s="15" t="s">
        <v>28723</v>
      </c>
      <c r="I223" s="15" t="s">
        <v>28723</v>
      </c>
      <c r="J223" s="16" t="s">
        <v>28249</v>
      </c>
    </row>
    <row r="224" spans="1:78" ht="38.25" x14ac:dyDescent="0.25">
      <c r="A224" s="33" t="s">
        <v>28728</v>
      </c>
      <c r="B224" s="16" t="s">
        <v>28442</v>
      </c>
      <c r="C224" s="16" t="s">
        <v>427</v>
      </c>
      <c r="D224" s="16" t="s">
        <v>2374</v>
      </c>
      <c r="E224" s="33">
        <v>11</v>
      </c>
      <c r="F224" s="16" t="s">
        <v>28729</v>
      </c>
      <c r="G224" s="15" t="s">
        <v>28730</v>
      </c>
      <c r="H224" s="15" t="s">
        <v>28723</v>
      </c>
      <c r="I224" s="15" t="s">
        <v>28723</v>
      </c>
      <c r="J224" s="16" t="s">
        <v>28249</v>
      </c>
    </row>
    <row r="225" spans="1:10" ht="38.25" x14ac:dyDescent="0.25">
      <c r="A225" s="33" t="s">
        <v>28731</v>
      </c>
      <c r="B225" s="16" t="s">
        <v>28732</v>
      </c>
      <c r="C225" s="16" t="s">
        <v>427</v>
      </c>
      <c r="D225" s="16" t="s">
        <v>2374</v>
      </c>
      <c r="E225" s="33">
        <v>20.7</v>
      </c>
      <c r="F225" s="16" t="s">
        <v>28733</v>
      </c>
      <c r="G225" s="15" t="s">
        <v>28734</v>
      </c>
      <c r="H225" s="15" t="s">
        <v>28723</v>
      </c>
      <c r="I225" s="15" t="s">
        <v>28723</v>
      </c>
      <c r="J225" s="16" t="s">
        <v>28249</v>
      </c>
    </row>
    <row r="226" spans="1:10" ht="38.25" x14ac:dyDescent="0.25">
      <c r="A226" s="33" t="s">
        <v>28735</v>
      </c>
      <c r="B226" s="16" t="s">
        <v>28736</v>
      </c>
      <c r="C226" s="16" t="s">
        <v>427</v>
      </c>
      <c r="D226" s="16" t="s">
        <v>2374</v>
      </c>
      <c r="E226" s="33">
        <v>47</v>
      </c>
      <c r="F226" s="16" t="s">
        <v>28737</v>
      </c>
      <c r="G226" s="15" t="s">
        <v>28738</v>
      </c>
      <c r="H226" s="15" t="s">
        <v>28739</v>
      </c>
      <c r="I226" s="15" t="s">
        <v>28739</v>
      </c>
      <c r="J226" s="16" t="s">
        <v>28249</v>
      </c>
    </row>
    <row r="227" spans="1:10" ht="38.25" x14ac:dyDescent="0.25">
      <c r="A227" s="33">
        <v>114</v>
      </c>
      <c r="B227" s="16" t="s">
        <v>28740</v>
      </c>
      <c r="C227" s="16" t="s">
        <v>427</v>
      </c>
      <c r="D227" s="16" t="s">
        <v>2374</v>
      </c>
      <c r="E227" s="33">
        <v>14.4</v>
      </c>
      <c r="F227" s="16" t="s">
        <v>28741</v>
      </c>
      <c r="G227" s="15" t="s">
        <v>28195</v>
      </c>
      <c r="H227" s="15" t="s">
        <v>28626</v>
      </c>
      <c r="I227" s="15" t="s">
        <v>28626</v>
      </c>
      <c r="J227" s="16" t="s">
        <v>28742</v>
      </c>
    </row>
    <row r="228" spans="1:10" ht="38.25" x14ac:dyDescent="0.25">
      <c r="A228" s="33">
        <v>115</v>
      </c>
      <c r="B228" s="16" t="s">
        <v>28743</v>
      </c>
      <c r="C228" s="16" t="s">
        <v>427</v>
      </c>
      <c r="D228" s="16" t="s">
        <v>2374</v>
      </c>
      <c r="E228" s="33">
        <v>7.3</v>
      </c>
      <c r="F228" s="16" t="s">
        <v>28744</v>
      </c>
      <c r="G228" s="15" t="s">
        <v>28745</v>
      </c>
      <c r="H228" s="15" t="s">
        <v>28382</v>
      </c>
      <c r="I228" s="15" t="s">
        <v>28382</v>
      </c>
      <c r="J228" s="16" t="s">
        <v>28746</v>
      </c>
    </row>
    <row r="229" spans="1:10" ht="51" x14ac:dyDescent="0.25">
      <c r="A229" s="33">
        <v>116</v>
      </c>
      <c r="B229" s="16" t="s">
        <v>28747</v>
      </c>
      <c r="C229" s="16" t="s">
        <v>427</v>
      </c>
      <c r="D229" s="16" t="s">
        <v>2374</v>
      </c>
      <c r="E229" s="33">
        <v>21</v>
      </c>
      <c r="F229" s="16" t="s">
        <v>28748</v>
      </c>
      <c r="G229" s="16" t="s">
        <v>28749</v>
      </c>
      <c r="H229" s="15" t="s">
        <v>28675</v>
      </c>
      <c r="I229" s="15" t="s">
        <v>28675</v>
      </c>
      <c r="J229" s="16" t="s">
        <v>28746</v>
      </c>
    </row>
    <row r="230" spans="1:10" ht="38.25" x14ac:dyDescent="0.25">
      <c r="A230" s="33">
        <v>117</v>
      </c>
      <c r="B230" s="16" t="s">
        <v>28750</v>
      </c>
      <c r="C230" s="16" t="s">
        <v>427</v>
      </c>
      <c r="D230" s="16" t="s">
        <v>2374</v>
      </c>
      <c r="E230" s="33">
        <v>41.4</v>
      </c>
      <c r="F230" s="16" t="s">
        <v>28751</v>
      </c>
      <c r="G230" s="15" t="s">
        <v>28745</v>
      </c>
      <c r="H230" s="15" t="s">
        <v>28382</v>
      </c>
      <c r="I230" s="15" t="s">
        <v>28382</v>
      </c>
      <c r="J230" s="16" t="s">
        <v>28752</v>
      </c>
    </row>
    <row r="231" spans="1:10" ht="38.25" x14ac:dyDescent="0.25">
      <c r="A231" s="33">
        <v>118</v>
      </c>
      <c r="B231" s="15" t="s">
        <v>28753</v>
      </c>
      <c r="C231" s="16" t="s">
        <v>427</v>
      </c>
      <c r="D231" s="16" t="s">
        <v>2374</v>
      </c>
      <c r="E231" s="427">
        <v>30</v>
      </c>
      <c r="F231" s="15" t="s">
        <v>28754</v>
      </c>
      <c r="G231" s="15" t="s">
        <v>28755</v>
      </c>
      <c r="H231" s="15" t="s">
        <v>387</v>
      </c>
      <c r="I231" s="15" t="s">
        <v>387</v>
      </c>
      <c r="J231" s="15" t="s">
        <v>28756</v>
      </c>
    </row>
    <row r="232" spans="1:10" ht="38.25" x14ac:dyDescent="0.25">
      <c r="A232" s="33">
        <v>119</v>
      </c>
      <c r="B232" s="15" t="s">
        <v>28757</v>
      </c>
      <c r="C232" s="16" t="s">
        <v>427</v>
      </c>
      <c r="D232" s="16" t="s">
        <v>2374</v>
      </c>
      <c r="E232" s="427">
        <v>80</v>
      </c>
      <c r="F232" s="15" t="s">
        <v>28758</v>
      </c>
      <c r="G232" s="15" t="s">
        <v>28759</v>
      </c>
      <c r="H232" s="15" t="s">
        <v>387</v>
      </c>
      <c r="I232" s="15" t="s">
        <v>387</v>
      </c>
      <c r="J232" s="15" t="s">
        <v>28760</v>
      </c>
    </row>
    <row r="233" spans="1:10" ht="38.25" x14ac:dyDescent="0.25">
      <c r="A233" s="33">
        <v>120</v>
      </c>
      <c r="B233" s="417" t="s">
        <v>28761</v>
      </c>
      <c r="C233" s="16" t="s">
        <v>427</v>
      </c>
      <c r="D233" s="16" t="s">
        <v>2374</v>
      </c>
      <c r="E233" s="925">
        <v>11.9</v>
      </c>
      <c r="F233" s="417" t="s">
        <v>28762</v>
      </c>
      <c r="G233" s="16" t="s">
        <v>28763</v>
      </c>
      <c r="H233" s="15" t="s">
        <v>28696</v>
      </c>
      <c r="I233" s="15" t="s">
        <v>28696</v>
      </c>
      <c r="J233" s="417" t="s">
        <v>28764</v>
      </c>
    </row>
    <row r="234" spans="1:10" ht="38.25" x14ac:dyDescent="0.25">
      <c r="A234" s="33">
        <v>121</v>
      </c>
      <c r="B234" s="15" t="s">
        <v>28765</v>
      </c>
      <c r="C234" s="16" t="s">
        <v>427</v>
      </c>
      <c r="D234" s="16" t="s">
        <v>2374</v>
      </c>
      <c r="E234" s="427">
        <v>2.9</v>
      </c>
      <c r="F234" s="15" t="s">
        <v>28766</v>
      </c>
      <c r="G234" s="16" t="s">
        <v>28767</v>
      </c>
      <c r="H234" s="15" t="s">
        <v>28523</v>
      </c>
      <c r="I234" s="15" t="s">
        <v>28523</v>
      </c>
      <c r="J234" s="15" t="s">
        <v>28768</v>
      </c>
    </row>
    <row r="235" spans="1:10" ht="38.25" x14ac:dyDescent="0.25">
      <c r="A235" s="33">
        <v>122</v>
      </c>
      <c r="B235" s="15" t="s">
        <v>28769</v>
      </c>
      <c r="C235" s="16" t="s">
        <v>427</v>
      </c>
      <c r="D235" s="16" t="s">
        <v>2374</v>
      </c>
      <c r="E235" s="427">
        <v>5.7801</v>
      </c>
      <c r="F235" s="15" t="s">
        <v>28770</v>
      </c>
      <c r="G235" s="16" t="s">
        <v>28767</v>
      </c>
      <c r="H235" s="15" t="s">
        <v>28523</v>
      </c>
      <c r="I235" s="15" t="s">
        <v>28523</v>
      </c>
      <c r="J235" s="15" t="s">
        <v>28768</v>
      </c>
    </row>
    <row r="236" spans="1:10" ht="25.5" x14ac:dyDescent="0.25">
      <c r="A236" s="542">
        <v>117</v>
      </c>
      <c r="B236" s="401" t="s">
        <v>2379</v>
      </c>
      <c r="C236" s="401">
        <v>122</v>
      </c>
      <c r="D236" s="543"/>
      <c r="E236" s="542">
        <f>SUM(E114:E235)</f>
        <v>5084.8300999999992</v>
      </c>
      <c r="F236" s="401"/>
      <c r="G236" s="401"/>
      <c r="H236" s="814"/>
      <c r="I236" s="814"/>
      <c r="J236" s="814"/>
    </row>
    <row r="237" spans="1:10" ht="38.25" x14ac:dyDescent="0.25">
      <c r="A237" s="33" t="s">
        <v>27940</v>
      </c>
      <c r="B237" s="16" t="s">
        <v>28771</v>
      </c>
      <c r="C237" s="16" t="s">
        <v>427</v>
      </c>
      <c r="D237" s="16" t="s">
        <v>719</v>
      </c>
      <c r="E237" s="33">
        <v>1.5</v>
      </c>
      <c r="F237" s="16" t="s">
        <v>28772</v>
      </c>
      <c r="G237" s="15" t="s">
        <v>28773</v>
      </c>
      <c r="H237" s="15" t="s">
        <v>28774</v>
      </c>
      <c r="I237" s="15" t="s">
        <v>28774</v>
      </c>
      <c r="J237" s="16" t="s">
        <v>28099</v>
      </c>
    </row>
    <row r="238" spans="1:10" ht="38.25" x14ac:dyDescent="0.25">
      <c r="A238" s="33" t="s">
        <v>27998</v>
      </c>
      <c r="B238" s="16" t="s">
        <v>28775</v>
      </c>
      <c r="C238" s="16" t="s">
        <v>427</v>
      </c>
      <c r="D238" s="16" t="s">
        <v>719</v>
      </c>
      <c r="E238" s="33">
        <v>2</v>
      </c>
      <c r="F238" s="16" t="s">
        <v>28776</v>
      </c>
      <c r="G238" s="15" t="s">
        <v>28777</v>
      </c>
      <c r="H238" s="15" t="s">
        <v>28360</v>
      </c>
      <c r="I238" s="15" t="s">
        <v>27979</v>
      </c>
      <c r="J238" s="16" t="s">
        <v>28099</v>
      </c>
    </row>
    <row r="239" spans="1:10" ht="38.25" x14ac:dyDescent="0.25">
      <c r="A239" s="33" t="s">
        <v>28003</v>
      </c>
      <c r="B239" s="16" t="s">
        <v>28778</v>
      </c>
      <c r="C239" s="16" t="s">
        <v>427</v>
      </c>
      <c r="D239" s="16" t="s">
        <v>719</v>
      </c>
      <c r="E239" s="33">
        <v>0.3</v>
      </c>
      <c r="F239" s="16" t="s">
        <v>28421</v>
      </c>
      <c r="G239" s="16" t="s">
        <v>28779</v>
      </c>
      <c r="H239" s="15" t="s">
        <v>28382</v>
      </c>
      <c r="I239" s="15" t="s">
        <v>28382</v>
      </c>
      <c r="J239" s="16" t="s">
        <v>28099</v>
      </c>
    </row>
    <row r="240" spans="1:10" ht="38.25" x14ac:dyDescent="0.25">
      <c r="A240" s="33" t="s">
        <v>28009</v>
      </c>
      <c r="B240" s="16" t="s">
        <v>28780</v>
      </c>
      <c r="C240" s="16" t="s">
        <v>427</v>
      </c>
      <c r="D240" s="16" t="s">
        <v>719</v>
      </c>
      <c r="E240" s="33">
        <v>23.6</v>
      </c>
      <c r="F240" s="16" t="s">
        <v>28781</v>
      </c>
      <c r="G240" s="16" t="s">
        <v>28782</v>
      </c>
      <c r="H240" s="15" t="s">
        <v>28382</v>
      </c>
      <c r="I240" s="15" t="s">
        <v>28382</v>
      </c>
      <c r="J240" s="16" t="s">
        <v>28783</v>
      </c>
    </row>
    <row r="241" spans="1:10" ht="38.25" x14ac:dyDescent="0.25">
      <c r="A241" s="33" t="s">
        <v>28043</v>
      </c>
      <c r="B241" s="16" t="s">
        <v>28784</v>
      </c>
      <c r="C241" s="16" t="s">
        <v>427</v>
      </c>
      <c r="D241" s="16" t="s">
        <v>719</v>
      </c>
      <c r="E241" s="33">
        <v>5</v>
      </c>
      <c r="F241" s="16" t="s">
        <v>28785</v>
      </c>
      <c r="G241" s="15" t="s">
        <v>28786</v>
      </c>
      <c r="H241" s="15" t="s">
        <v>28787</v>
      </c>
      <c r="I241" s="15" t="s">
        <v>28787</v>
      </c>
      <c r="J241" s="16" t="s">
        <v>28099</v>
      </c>
    </row>
    <row r="242" spans="1:10" ht="38.25" x14ac:dyDescent="0.25">
      <c r="A242" s="33" t="s">
        <v>28047</v>
      </c>
      <c r="B242" s="16" t="s">
        <v>28788</v>
      </c>
      <c r="C242" s="16" t="s">
        <v>427</v>
      </c>
      <c r="D242" s="16" t="s">
        <v>719</v>
      </c>
      <c r="E242" s="33">
        <v>35</v>
      </c>
      <c r="F242" s="16" t="s">
        <v>28789</v>
      </c>
      <c r="G242" s="16" t="s">
        <v>28790</v>
      </c>
      <c r="H242" s="15" t="s">
        <v>28331</v>
      </c>
      <c r="I242" s="15" t="s">
        <v>28331</v>
      </c>
      <c r="J242" s="16" t="s">
        <v>28099</v>
      </c>
    </row>
    <row r="243" spans="1:10" ht="38.25" x14ac:dyDescent="0.25">
      <c r="A243" s="33" t="s">
        <v>28082</v>
      </c>
      <c r="B243" s="16" t="s">
        <v>28791</v>
      </c>
      <c r="C243" s="16" t="s">
        <v>427</v>
      </c>
      <c r="D243" s="16" t="s">
        <v>719</v>
      </c>
      <c r="E243" s="33">
        <v>2.5</v>
      </c>
      <c r="F243" s="16" t="s">
        <v>28792</v>
      </c>
      <c r="G243" s="15" t="s">
        <v>28793</v>
      </c>
      <c r="H243" s="15" t="s">
        <v>28794</v>
      </c>
      <c r="I243" s="15" t="s">
        <v>28794</v>
      </c>
      <c r="J243" s="16" t="s">
        <v>28099</v>
      </c>
    </row>
    <row r="244" spans="1:10" ht="38.25" x14ac:dyDescent="0.25">
      <c r="A244" s="33" t="s">
        <v>28087</v>
      </c>
      <c r="B244" s="16" t="s">
        <v>28795</v>
      </c>
      <c r="C244" s="16" t="s">
        <v>427</v>
      </c>
      <c r="D244" s="16" t="s">
        <v>719</v>
      </c>
      <c r="E244" s="33">
        <v>2</v>
      </c>
      <c r="F244" s="16" t="s">
        <v>28796</v>
      </c>
      <c r="G244" s="15" t="s">
        <v>28797</v>
      </c>
      <c r="H244" s="15" t="s">
        <v>28626</v>
      </c>
      <c r="I244" s="15" t="s">
        <v>28626</v>
      </c>
      <c r="J244" s="16" t="s">
        <v>28798</v>
      </c>
    </row>
    <row r="245" spans="1:10" ht="38.25" x14ac:dyDescent="0.25">
      <c r="A245" s="33" t="s">
        <v>28090</v>
      </c>
      <c r="B245" s="16" t="s">
        <v>28799</v>
      </c>
      <c r="C245" s="16" t="s">
        <v>427</v>
      </c>
      <c r="D245" s="16" t="s">
        <v>719</v>
      </c>
      <c r="E245" s="33">
        <v>5</v>
      </c>
      <c r="F245" s="16" t="s">
        <v>28800</v>
      </c>
      <c r="G245" s="16" t="s">
        <v>28801</v>
      </c>
      <c r="H245" s="15" t="s">
        <v>28675</v>
      </c>
      <c r="I245" s="15" t="s">
        <v>28675</v>
      </c>
      <c r="J245" s="16" t="s">
        <v>28099</v>
      </c>
    </row>
    <row r="246" spans="1:10" ht="38.25" x14ac:dyDescent="0.25">
      <c r="A246" s="33" t="s">
        <v>28094</v>
      </c>
      <c r="B246" s="16" t="s">
        <v>28802</v>
      </c>
      <c r="C246" s="16" t="s">
        <v>427</v>
      </c>
      <c r="D246" s="16" t="s">
        <v>719</v>
      </c>
      <c r="E246" s="33">
        <v>14</v>
      </c>
      <c r="F246" s="16" t="s">
        <v>28803</v>
      </c>
      <c r="G246" s="16" t="s">
        <v>28804</v>
      </c>
      <c r="H246" s="15" t="s">
        <v>28675</v>
      </c>
      <c r="I246" s="15" t="s">
        <v>28675</v>
      </c>
      <c r="J246" s="16" t="s">
        <v>28099</v>
      </c>
    </row>
    <row r="247" spans="1:10" ht="38.25" x14ac:dyDescent="0.25">
      <c r="A247" s="33" t="s">
        <v>28100</v>
      </c>
      <c r="B247" s="16" t="s">
        <v>28805</v>
      </c>
      <c r="C247" s="16" t="s">
        <v>427</v>
      </c>
      <c r="D247" s="16" t="s">
        <v>719</v>
      </c>
      <c r="E247" s="33">
        <v>20</v>
      </c>
      <c r="F247" s="16" t="s">
        <v>28806</v>
      </c>
      <c r="G247" s="16" t="s">
        <v>28807</v>
      </c>
      <c r="H247" s="15" t="s">
        <v>28306</v>
      </c>
      <c r="I247" s="15" t="s">
        <v>28808</v>
      </c>
      <c r="J247" s="16" t="s">
        <v>28099</v>
      </c>
    </row>
    <row r="248" spans="1:10" ht="50.25" customHeight="1" x14ac:dyDescent="0.25">
      <c r="A248" s="33" t="s">
        <v>28105</v>
      </c>
      <c r="B248" s="16" t="s">
        <v>26786</v>
      </c>
      <c r="C248" s="16" t="s">
        <v>427</v>
      </c>
      <c r="D248" s="16" t="s">
        <v>719</v>
      </c>
      <c r="E248" s="33">
        <v>1</v>
      </c>
      <c r="F248" s="16" t="s">
        <v>28809</v>
      </c>
      <c r="G248" s="15" t="s">
        <v>28810</v>
      </c>
      <c r="H248" s="15" t="s">
        <v>28723</v>
      </c>
      <c r="I248" s="15" t="s">
        <v>28723</v>
      </c>
      <c r="J248" s="16" t="s">
        <v>28099</v>
      </c>
    </row>
    <row r="249" spans="1:10" ht="25.5" x14ac:dyDescent="0.25">
      <c r="A249" s="542" t="s">
        <v>5201</v>
      </c>
      <c r="B249" s="401" t="s">
        <v>723</v>
      </c>
      <c r="C249" s="401">
        <v>12</v>
      </c>
      <c r="D249" s="543"/>
      <c r="E249" s="542">
        <f>SUM(E237:E248)</f>
        <v>111.9</v>
      </c>
      <c r="F249" s="401"/>
      <c r="G249" s="401"/>
      <c r="H249" s="401"/>
      <c r="I249" s="401"/>
      <c r="J249" s="401"/>
    </row>
    <row r="250" spans="1:10" ht="38.25" x14ac:dyDescent="0.25">
      <c r="A250" s="33" t="s">
        <v>27940</v>
      </c>
      <c r="B250" s="16" t="s">
        <v>14846</v>
      </c>
      <c r="C250" s="16" t="s">
        <v>427</v>
      </c>
      <c r="D250" s="16" t="s">
        <v>2381</v>
      </c>
      <c r="E250" s="33">
        <v>27</v>
      </c>
      <c r="F250" s="16" t="s">
        <v>28811</v>
      </c>
      <c r="G250" s="15" t="s">
        <v>28812</v>
      </c>
      <c r="H250" s="15" t="s">
        <v>28813</v>
      </c>
      <c r="I250" s="15" t="s">
        <v>28814</v>
      </c>
      <c r="J250" s="16" t="s">
        <v>28622</v>
      </c>
    </row>
    <row r="251" spans="1:10" ht="38.25" x14ac:dyDescent="0.25">
      <c r="A251" s="33" t="s">
        <v>27998</v>
      </c>
      <c r="B251" s="16" t="s">
        <v>13874</v>
      </c>
      <c r="C251" s="16" t="s">
        <v>427</v>
      </c>
      <c r="D251" s="16" t="s">
        <v>2381</v>
      </c>
      <c r="E251" s="33">
        <v>9</v>
      </c>
      <c r="F251" s="16" t="s">
        <v>28815</v>
      </c>
      <c r="G251" s="15" t="s">
        <v>28816</v>
      </c>
      <c r="H251" s="15" t="s">
        <v>28382</v>
      </c>
      <c r="I251" s="15" t="s">
        <v>28817</v>
      </c>
      <c r="J251" s="16" t="s">
        <v>28139</v>
      </c>
    </row>
    <row r="252" spans="1:10" ht="38.25" x14ac:dyDescent="0.25">
      <c r="A252" s="33" t="s">
        <v>28003</v>
      </c>
      <c r="B252" s="16" t="s">
        <v>28818</v>
      </c>
      <c r="C252" s="16" t="s">
        <v>427</v>
      </c>
      <c r="D252" s="16" t="s">
        <v>2381</v>
      </c>
      <c r="E252" s="33">
        <v>4</v>
      </c>
      <c r="F252" s="16" t="s">
        <v>28819</v>
      </c>
      <c r="G252" s="15" t="s">
        <v>28820</v>
      </c>
      <c r="H252" s="15" t="s">
        <v>28821</v>
      </c>
      <c r="I252" s="15" t="s">
        <v>28822</v>
      </c>
      <c r="J252" s="16" t="s">
        <v>28139</v>
      </c>
    </row>
    <row r="253" spans="1:10" ht="51" x14ac:dyDescent="0.25">
      <c r="A253" s="33" t="s">
        <v>28009</v>
      </c>
      <c r="B253" s="16" t="s">
        <v>28823</v>
      </c>
      <c r="C253" s="16" t="s">
        <v>427</v>
      </c>
      <c r="D253" s="16" t="s">
        <v>2381</v>
      </c>
      <c r="E253" s="33">
        <v>0.5</v>
      </c>
      <c r="F253" s="16" t="s">
        <v>28824</v>
      </c>
      <c r="G253" s="16" t="s">
        <v>28825</v>
      </c>
      <c r="H253" s="16" t="s">
        <v>28160</v>
      </c>
      <c r="I253" s="16" t="s">
        <v>28160</v>
      </c>
      <c r="J253" s="16" t="s">
        <v>28145</v>
      </c>
    </row>
    <row r="254" spans="1:10" ht="140.25" x14ac:dyDescent="0.25">
      <c r="A254" s="33" t="s">
        <v>28043</v>
      </c>
      <c r="B254" s="16" t="s">
        <v>28826</v>
      </c>
      <c r="C254" s="16" t="s">
        <v>427</v>
      </c>
      <c r="D254" s="16" t="s">
        <v>2381</v>
      </c>
      <c r="E254" s="33">
        <v>3534.4</v>
      </c>
      <c r="F254" s="408" t="s">
        <v>28827</v>
      </c>
      <c r="G254" s="15" t="s">
        <v>28828</v>
      </c>
      <c r="H254" s="16" t="s">
        <v>28160</v>
      </c>
      <c r="I254" s="16" t="s">
        <v>28160</v>
      </c>
      <c r="J254" s="16" t="s">
        <v>28829</v>
      </c>
    </row>
    <row r="255" spans="1:10" ht="38.25" x14ac:dyDescent="0.25">
      <c r="A255" s="33" t="s">
        <v>28047</v>
      </c>
      <c r="B255" s="16" t="s">
        <v>19658</v>
      </c>
      <c r="C255" s="16" t="s">
        <v>427</v>
      </c>
      <c r="D255" s="16" t="s">
        <v>2381</v>
      </c>
      <c r="E255" s="33">
        <v>273.7</v>
      </c>
      <c r="F255" s="16" t="s">
        <v>28830</v>
      </c>
      <c r="G255" s="15" t="s">
        <v>28831</v>
      </c>
      <c r="H255" s="15" t="s">
        <v>28832</v>
      </c>
      <c r="I255" s="15" t="s">
        <v>28833</v>
      </c>
      <c r="J255" s="16" t="s">
        <v>28173</v>
      </c>
    </row>
    <row r="256" spans="1:10" ht="38.25" x14ac:dyDescent="0.25">
      <c r="A256" s="33" t="s">
        <v>28082</v>
      </c>
      <c r="B256" s="16" t="s">
        <v>28834</v>
      </c>
      <c r="C256" s="16" t="s">
        <v>427</v>
      </c>
      <c r="D256" s="16" t="s">
        <v>2381</v>
      </c>
      <c r="E256" s="33">
        <v>232</v>
      </c>
      <c r="F256" s="16" t="s">
        <v>28835</v>
      </c>
      <c r="G256" s="15" t="s">
        <v>28835</v>
      </c>
      <c r="H256" s="16" t="s">
        <v>28160</v>
      </c>
      <c r="I256" s="16" t="s">
        <v>28160</v>
      </c>
      <c r="J256" s="16" t="s">
        <v>28836</v>
      </c>
    </row>
    <row r="257" spans="1:10" ht="76.5" x14ac:dyDescent="0.25">
      <c r="A257" s="33" t="s">
        <v>28087</v>
      </c>
      <c r="B257" s="16" t="s">
        <v>28837</v>
      </c>
      <c r="C257" s="16" t="s">
        <v>427</v>
      </c>
      <c r="D257" s="16" t="s">
        <v>2381</v>
      </c>
      <c r="E257" s="33">
        <v>0.5</v>
      </c>
      <c r="F257" s="16" t="s">
        <v>28838</v>
      </c>
      <c r="G257" s="15" t="s">
        <v>28839</v>
      </c>
      <c r="H257" s="16" t="s">
        <v>28070</v>
      </c>
      <c r="I257" s="16" t="s">
        <v>28840</v>
      </c>
      <c r="J257" s="16" t="s">
        <v>28217</v>
      </c>
    </row>
    <row r="258" spans="1:10" ht="63.75" x14ac:dyDescent="0.25">
      <c r="A258" s="33" t="s">
        <v>28090</v>
      </c>
      <c r="B258" s="16" t="s">
        <v>28841</v>
      </c>
      <c r="C258" s="16" t="s">
        <v>427</v>
      </c>
      <c r="D258" s="16" t="s">
        <v>2381</v>
      </c>
      <c r="E258" s="33">
        <v>405</v>
      </c>
      <c r="F258" s="16" t="s">
        <v>28842</v>
      </c>
      <c r="G258" s="15" t="s">
        <v>28843</v>
      </c>
      <c r="H258" s="15" t="s">
        <v>28248</v>
      </c>
      <c r="I258" s="15" t="s">
        <v>28248</v>
      </c>
      <c r="J258" s="16" t="s">
        <v>28223</v>
      </c>
    </row>
    <row r="259" spans="1:10" ht="76.5" x14ac:dyDescent="0.25">
      <c r="A259" s="33" t="s">
        <v>28094</v>
      </c>
      <c r="B259" s="16" t="s">
        <v>28844</v>
      </c>
      <c r="C259" s="16" t="s">
        <v>427</v>
      </c>
      <c r="D259" s="16" t="s">
        <v>2381</v>
      </c>
      <c r="E259" s="33">
        <v>3500</v>
      </c>
      <c r="F259" s="16" t="s">
        <v>28845</v>
      </c>
      <c r="G259" s="15" t="s">
        <v>28846</v>
      </c>
      <c r="H259" s="15" t="s">
        <v>28847</v>
      </c>
      <c r="I259" s="15" t="s">
        <v>28847</v>
      </c>
      <c r="J259" s="16" t="s">
        <v>28199</v>
      </c>
    </row>
    <row r="260" spans="1:10" ht="38.25" x14ac:dyDescent="0.25">
      <c r="A260" s="542" t="s">
        <v>5194</v>
      </c>
      <c r="B260" s="401" t="s">
        <v>717</v>
      </c>
      <c r="C260" s="401">
        <v>10</v>
      </c>
      <c r="D260" s="543"/>
      <c r="E260" s="542">
        <f>SUM(E250:E259)</f>
        <v>7986.1</v>
      </c>
      <c r="F260" s="401"/>
      <c r="G260" s="401"/>
      <c r="H260" s="814"/>
      <c r="I260" s="814"/>
      <c r="J260" s="814"/>
    </row>
    <row r="261" spans="1:10" ht="51" x14ac:dyDescent="0.25">
      <c r="A261" s="33" t="s">
        <v>27940</v>
      </c>
      <c r="B261" s="16" t="s">
        <v>28848</v>
      </c>
      <c r="C261" s="16" t="s">
        <v>427</v>
      </c>
      <c r="D261" s="16" t="s">
        <v>595</v>
      </c>
      <c r="E261" s="33">
        <v>120</v>
      </c>
      <c r="F261" s="16" t="s">
        <v>28849</v>
      </c>
      <c r="G261" s="15" t="s">
        <v>28850</v>
      </c>
      <c r="H261" s="16" t="s">
        <v>28494</v>
      </c>
      <c r="I261" s="16" t="s">
        <v>28494</v>
      </c>
      <c r="J261" s="16" t="s">
        <v>28851</v>
      </c>
    </row>
    <row r="262" spans="1:10" ht="25.5" x14ac:dyDescent="0.25">
      <c r="A262" s="542" t="s">
        <v>4672</v>
      </c>
      <c r="B262" s="401" t="s">
        <v>641</v>
      </c>
      <c r="C262" s="401">
        <v>1</v>
      </c>
      <c r="D262" s="543"/>
      <c r="E262" s="542">
        <f>SUM(E261)</f>
        <v>120</v>
      </c>
      <c r="F262" s="401"/>
      <c r="G262" s="401"/>
      <c r="H262" s="814"/>
      <c r="I262" s="814"/>
      <c r="J262" s="814"/>
    </row>
    <row r="263" spans="1:10" ht="63.75" x14ac:dyDescent="0.25">
      <c r="A263" s="33" t="s">
        <v>27940</v>
      </c>
      <c r="B263" s="16" t="s">
        <v>28852</v>
      </c>
      <c r="C263" s="16" t="s">
        <v>427</v>
      </c>
      <c r="D263" s="16" t="s">
        <v>428</v>
      </c>
      <c r="E263" s="33">
        <v>23.4</v>
      </c>
      <c r="F263" s="16" t="s">
        <v>28853</v>
      </c>
      <c r="G263" s="15" t="s">
        <v>28854</v>
      </c>
      <c r="H263" s="15" t="s">
        <v>28085</v>
      </c>
      <c r="I263" s="15" t="s">
        <v>28085</v>
      </c>
      <c r="J263" s="16" t="s">
        <v>28356</v>
      </c>
    </row>
    <row r="264" spans="1:10" ht="38.25" x14ac:dyDescent="0.25">
      <c r="A264" s="33" t="s">
        <v>27998</v>
      </c>
      <c r="B264" s="16" t="s">
        <v>28855</v>
      </c>
      <c r="C264" s="16" t="s">
        <v>427</v>
      </c>
      <c r="D264" s="16" t="s">
        <v>428</v>
      </c>
      <c r="E264" s="33">
        <v>55.6</v>
      </c>
      <c r="F264" s="16" t="s">
        <v>28856</v>
      </c>
      <c r="G264" s="15" t="s">
        <v>28857</v>
      </c>
      <c r="H264" s="15" t="s">
        <v>28382</v>
      </c>
      <c r="I264" s="15" t="s">
        <v>28382</v>
      </c>
      <c r="J264" s="16" t="s">
        <v>28858</v>
      </c>
    </row>
    <row r="265" spans="1:10" ht="51" x14ac:dyDescent="0.25">
      <c r="A265" s="33" t="s">
        <v>28003</v>
      </c>
      <c r="B265" s="16" t="s">
        <v>28859</v>
      </c>
      <c r="C265" s="16" t="s">
        <v>427</v>
      </c>
      <c r="D265" s="16" t="s">
        <v>428</v>
      </c>
      <c r="E265" s="33">
        <v>34.5</v>
      </c>
      <c r="F265" s="16" t="s">
        <v>28860</v>
      </c>
      <c r="G265" s="15" t="s">
        <v>28861</v>
      </c>
      <c r="H265" s="15" t="s">
        <v>28085</v>
      </c>
      <c r="I265" s="15" t="s">
        <v>28085</v>
      </c>
      <c r="J265" s="16" t="s">
        <v>28862</v>
      </c>
    </row>
    <row r="266" spans="1:10" ht="38.25" x14ac:dyDescent="0.25">
      <c r="A266" s="33" t="s">
        <v>28009</v>
      </c>
      <c r="B266" s="16" t="s">
        <v>28863</v>
      </c>
      <c r="C266" s="16" t="s">
        <v>427</v>
      </c>
      <c r="D266" s="16" t="s">
        <v>428</v>
      </c>
      <c r="E266" s="33">
        <v>20</v>
      </c>
      <c r="F266" s="16" t="s">
        <v>28864</v>
      </c>
      <c r="G266" s="15" t="s">
        <v>28865</v>
      </c>
      <c r="H266" s="15" t="s">
        <v>28500</v>
      </c>
      <c r="I266" s="15" t="s">
        <v>28500</v>
      </c>
      <c r="J266" s="16" t="s">
        <v>28145</v>
      </c>
    </row>
    <row r="267" spans="1:10" ht="51" x14ac:dyDescent="0.25">
      <c r="A267" s="33" t="s">
        <v>28043</v>
      </c>
      <c r="B267" s="16" t="s">
        <v>28866</v>
      </c>
      <c r="C267" s="16" t="s">
        <v>427</v>
      </c>
      <c r="D267" s="16" t="s">
        <v>428</v>
      </c>
      <c r="E267" s="33">
        <v>30</v>
      </c>
      <c r="F267" s="16" t="s">
        <v>28867</v>
      </c>
      <c r="G267" s="16" t="s">
        <v>28868</v>
      </c>
      <c r="H267" s="16" t="s">
        <v>28523</v>
      </c>
      <c r="I267" s="16" t="s">
        <v>28523</v>
      </c>
      <c r="J267" s="16" t="s">
        <v>28217</v>
      </c>
    </row>
    <row r="268" spans="1:10" ht="38.25" x14ac:dyDescent="0.25">
      <c r="A268" s="33" t="s">
        <v>28047</v>
      </c>
      <c r="B268" s="16" t="s">
        <v>28869</v>
      </c>
      <c r="C268" s="16" t="s">
        <v>427</v>
      </c>
      <c r="D268" s="16" t="s">
        <v>428</v>
      </c>
      <c r="E268" s="33">
        <v>5</v>
      </c>
      <c r="F268" s="16" t="s">
        <v>28870</v>
      </c>
      <c r="G268" s="16" t="s">
        <v>28871</v>
      </c>
      <c r="H268" s="16" t="s">
        <v>28558</v>
      </c>
      <c r="I268" s="16" t="s">
        <v>28558</v>
      </c>
      <c r="J268" s="16" t="s">
        <v>28232</v>
      </c>
    </row>
    <row r="269" spans="1:10" ht="38.25" x14ac:dyDescent="0.25">
      <c r="A269" s="33" t="s">
        <v>28082</v>
      </c>
      <c r="B269" s="16" t="s">
        <v>28872</v>
      </c>
      <c r="C269" s="16" t="s">
        <v>427</v>
      </c>
      <c r="D269" s="16" t="s">
        <v>428</v>
      </c>
      <c r="E269" s="33">
        <v>48.6297</v>
      </c>
      <c r="F269" s="16" t="s">
        <v>28873</v>
      </c>
      <c r="G269" s="16" t="s">
        <v>28874</v>
      </c>
      <c r="H269" s="15" t="s">
        <v>28547</v>
      </c>
      <c r="I269" s="15" t="s">
        <v>28875</v>
      </c>
      <c r="J269" s="16" t="s">
        <v>28356</v>
      </c>
    </row>
    <row r="270" spans="1:10" ht="38.25" x14ac:dyDescent="0.25">
      <c r="A270" s="33" t="s">
        <v>28087</v>
      </c>
      <c r="B270" s="16" t="s">
        <v>28876</v>
      </c>
      <c r="C270" s="16" t="s">
        <v>427</v>
      </c>
      <c r="D270" s="16" t="s">
        <v>428</v>
      </c>
      <c r="E270" s="33">
        <v>1067.2</v>
      </c>
      <c r="F270" s="16" t="s">
        <v>28877</v>
      </c>
      <c r="G270" s="15" t="s">
        <v>28878</v>
      </c>
      <c r="H270" s="15" t="s">
        <v>28879</v>
      </c>
      <c r="I270" s="15" t="s">
        <v>28879</v>
      </c>
      <c r="J270" s="16" t="s">
        <v>28356</v>
      </c>
    </row>
    <row r="271" spans="1:10" ht="38.25" x14ac:dyDescent="0.25">
      <c r="A271" s="33" t="s">
        <v>28090</v>
      </c>
      <c r="B271" s="16" t="s">
        <v>28880</v>
      </c>
      <c r="C271" s="16" t="s">
        <v>427</v>
      </c>
      <c r="D271" s="16" t="s">
        <v>428</v>
      </c>
      <c r="E271" s="33">
        <v>88.8</v>
      </c>
      <c r="F271" s="16" t="s">
        <v>28881</v>
      </c>
      <c r="G271" s="16" t="s">
        <v>28882</v>
      </c>
      <c r="H271" s="419" t="s">
        <v>28675</v>
      </c>
      <c r="I271" s="15" t="s">
        <v>28883</v>
      </c>
      <c r="J271" s="16" t="s">
        <v>28191</v>
      </c>
    </row>
    <row r="272" spans="1:10" ht="102" x14ac:dyDescent="0.25">
      <c r="A272" s="33" t="s">
        <v>28094</v>
      </c>
      <c r="B272" s="16" t="s">
        <v>28884</v>
      </c>
      <c r="C272" s="16" t="s">
        <v>427</v>
      </c>
      <c r="D272" s="16" t="s">
        <v>428</v>
      </c>
      <c r="E272" s="33">
        <v>837</v>
      </c>
      <c r="F272" s="16" t="s">
        <v>28885</v>
      </c>
      <c r="G272" s="15" t="s">
        <v>28886</v>
      </c>
      <c r="H272" s="15" t="s">
        <v>28062</v>
      </c>
      <c r="I272" s="15" t="s">
        <v>28062</v>
      </c>
      <c r="J272" s="16" t="s">
        <v>28851</v>
      </c>
    </row>
    <row r="273" spans="1:10" ht="25.5" x14ac:dyDescent="0.25">
      <c r="A273" s="33" t="s">
        <v>28100</v>
      </c>
      <c r="B273" s="16" t="s">
        <v>28887</v>
      </c>
      <c r="C273" s="16" t="s">
        <v>427</v>
      </c>
      <c r="D273" s="16" t="s">
        <v>428</v>
      </c>
      <c r="E273" s="33">
        <v>732</v>
      </c>
      <c r="F273" s="16" t="s">
        <v>28888</v>
      </c>
      <c r="G273" s="15" t="s">
        <v>28889</v>
      </c>
      <c r="H273" s="15" t="s">
        <v>28062</v>
      </c>
      <c r="I273" s="15" t="s">
        <v>28062</v>
      </c>
      <c r="J273" s="16" t="s">
        <v>28890</v>
      </c>
    </row>
    <row r="274" spans="1:10" ht="63.75" x14ac:dyDescent="0.25">
      <c r="A274" s="33" t="s">
        <v>28105</v>
      </c>
      <c r="B274" s="16" t="s">
        <v>28891</v>
      </c>
      <c r="C274" s="16" t="s">
        <v>427</v>
      </c>
      <c r="D274" s="16" t="s">
        <v>428</v>
      </c>
      <c r="E274" s="33">
        <v>16</v>
      </c>
      <c r="F274" s="16" t="s">
        <v>28892</v>
      </c>
      <c r="G274" s="15" t="s">
        <v>28893</v>
      </c>
      <c r="H274" s="15" t="s">
        <v>28211</v>
      </c>
      <c r="I274" s="15" t="s">
        <v>28211</v>
      </c>
      <c r="J274" s="16" t="s">
        <v>28217</v>
      </c>
    </row>
    <row r="275" spans="1:10" ht="51" x14ac:dyDescent="0.25">
      <c r="A275" s="33" t="s">
        <v>28110</v>
      </c>
      <c r="B275" s="16" t="s">
        <v>28894</v>
      </c>
      <c r="C275" s="16" t="s">
        <v>427</v>
      </c>
      <c r="D275" s="16" t="s">
        <v>428</v>
      </c>
      <c r="E275" s="33">
        <v>62</v>
      </c>
      <c r="F275" s="16" t="s">
        <v>28895</v>
      </c>
      <c r="G275" s="15" t="s">
        <v>28896</v>
      </c>
      <c r="H275" s="15" t="s">
        <v>28070</v>
      </c>
      <c r="I275" s="15" t="s">
        <v>28070</v>
      </c>
      <c r="J275" s="16" t="s">
        <v>28139</v>
      </c>
    </row>
    <row r="276" spans="1:10" ht="51" x14ac:dyDescent="0.25">
      <c r="A276" s="33" t="s">
        <v>28115</v>
      </c>
      <c r="B276" s="16" t="s">
        <v>28897</v>
      </c>
      <c r="C276" s="16" t="s">
        <v>427</v>
      </c>
      <c r="D276" s="16" t="s">
        <v>428</v>
      </c>
      <c r="E276" s="33">
        <v>663</v>
      </c>
      <c r="F276" s="16" t="s">
        <v>28898</v>
      </c>
      <c r="G276" s="15" t="s">
        <v>28899</v>
      </c>
      <c r="H276" s="15" t="s">
        <v>28070</v>
      </c>
      <c r="I276" s="15" t="s">
        <v>28070</v>
      </c>
      <c r="J276" s="16" t="s">
        <v>28851</v>
      </c>
    </row>
    <row r="277" spans="1:10" ht="25.5" x14ac:dyDescent="0.25">
      <c r="A277" s="33" t="s">
        <v>28121</v>
      </c>
      <c r="B277" s="16" t="s">
        <v>28900</v>
      </c>
      <c r="C277" s="16" t="s">
        <v>427</v>
      </c>
      <c r="D277" s="16" t="s">
        <v>428</v>
      </c>
      <c r="E277" s="33">
        <v>74</v>
      </c>
      <c r="F277" s="16" t="s">
        <v>28901</v>
      </c>
      <c r="G277" s="15" t="s">
        <v>28901</v>
      </c>
      <c r="H277" s="15" t="s">
        <v>28070</v>
      </c>
      <c r="I277" s="15" t="s">
        <v>28070</v>
      </c>
      <c r="J277" s="16" t="s">
        <v>28851</v>
      </c>
    </row>
    <row r="278" spans="1:10" ht="51" x14ac:dyDescent="0.25">
      <c r="A278" s="33" t="s">
        <v>28126</v>
      </c>
      <c r="B278" s="16" t="s">
        <v>28902</v>
      </c>
      <c r="C278" s="16" t="s">
        <v>427</v>
      </c>
      <c r="D278" s="16" t="s">
        <v>428</v>
      </c>
      <c r="E278" s="33">
        <v>3</v>
      </c>
      <c r="F278" s="16" t="s">
        <v>28903</v>
      </c>
      <c r="G278" s="15" t="s">
        <v>28904</v>
      </c>
      <c r="H278" s="16" t="s">
        <v>28905</v>
      </c>
      <c r="I278" s="16" t="s">
        <v>28905</v>
      </c>
      <c r="J278" s="16" t="s">
        <v>28217</v>
      </c>
    </row>
    <row r="279" spans="1:10" ht="63.75" x14ac:dyDescent="0.25">
      <c r="A279" s="33" t="s">
        <v>28130</v>
      </c>
      <c r="B279" s="16" t="s">
        <v>28341</v>
      </c>
      <c r="C279" s="16" t="s">
        <v>427</v>
      </c>
      <c r="D279" s="16" t="s">
        <v>428</v>
      </c>
      <c r="E279" s="33">
        <v>110.8</v>
      </c>
      <c r="F279" s="16" t="s">
        <v>28906</v>
      </c>
      <c r="G279" s="15" t="s">
        <v>28907</v>
      </c>
      <c r="H279" s="16" t="s">
        <v>28908</v>
      </c>
      <c r="I279" s="16" t="s">
        <v>28908</v>
      </c>
      <c r="J279" s="16" t="s">
        <v>28139</v>
      </c>
    </row>
    <row r="280" spans="1:10" ht="38.25" x14ac:dyDescent="0.25">
      <c r="A280" s="33" t="s">
        <v>28135</v>
      </c>
      <c r="B280" s="16" t="s">
        <v>28909</v>
      </c>
      <c r="C280" s="16" t="s">
        <v>427</v>
      </c>
      <c r="D280" s="16" t="s">
        <v>428</v>
      </c>
      <c r="E280" s="33">
        <v>660</v>
      </c>
      <c r="F280" s="16" t="s">
        <v>28910</v>
      </c>
      <c r="G280" s="15" t="s">
        <v>28910</v>
      </c>
      <c r="H280" s="16" t="s">
        <v>28911</v>
      </c>
      <c r="I280" s="16" t="s">
        <v>28911</v>
      </c>
      <c r="J280" s="16" t="s">
        <v>28524</v>
      </c>
    </row>
    <row r="281" spans="1:10" ht="63.75" x14ac:dyDescent="0.25">
      <c r="A281" s="33">
        <v>19</v>
      </c>
      <c r="B281" s="16" t="s">
        <v>28912</v>
      </c>
      <c r="C281" s="16" t="s">
        <v>427</v>
      </c>
      <c r="D281" s="16" t="s">
        <v>428</v>
      </c>
      <c r="E281" s="33">
        <v>137.5</v>
      </c>
      <c r="F281" s="16" t="s">
        <v>28913</v>
      </c>
      <c r="G281" s="15" t="s">
        <v>28914</v>
      </c>
      <c r="H281" s="15" t="s">
        <v>28915</v>
      </c>
      <c r="I281" s="15" t="s">
        <v>28915</v>
      </c>
      <c r="J281" s="16" t="s">
        <v>28916</v>
      </c>
    </row>
    <row r="282" spans="1:10" ht="76.5" x14ac:dyDescent="0.25">
      <c r="A282" s="33">
        <v>20</v>
      </c>
      <c r="B282" s="417" t="s">
        <v>28917</v>
      </c>
      <c r="C282" s="16" t="s">
        <v>427</v>
      </c>
      <c r="D282" s="16" t="s">
        <v>428</v>
      </c>
      <c r="E282" s="925">
        <v>52</v>
      </c>
      <c r="F282" s="417" t="s">
        <v>28918</v>
      </c>
      <c r="G282" s="16" t="s">
        <v>28919</v>
      </c>
      <c r="H282" s="16" t="s">
        <v>28306</v>
      </c>
      <c r="I282" s="16" t="s">
        <v>28306</v>
      </c>
      <c r="J282" s="417" t="s">
        <v>28920</v>
      </c>
    </row>
    <row r="283" spans="1:10" ht="51" x14ac:dyDescent="0.25">
      <c r="A283" s="33">
        <v>21</v>
      </c>
      <c r="B283" s="417" t="s">
        <v>28921</v>
      </c>
      <c r="C283" s="16" t="s">
        <v>427</v>
      </c>
      <c r="D283" s="16" t="s">
        <v>428</v>
      </c>
      <c r="E283" s="925">
        <v>27.539899999999999</v>
      </c>
      <c r="F283" s="417" t="s">
        <v>28922</v>
      </c>
      <c r="G283" s="16" t="s">
        <v>28923</v>
      </c>
      <c r="H283" s="16" t="s">
        <v>28306</v>
      </c>
      <c r="I283" s="16" t="s">
        <v>28306</v>
      </c>
      <c r="J283" s="417" t="s">
        <v>28920</v>
      </c>
    </row>
    <row r="284" spans="1:10" ht="38.25" x14ac:dyDescent="0.25">
      <c r="A284" s="33">
        <v>22</v>
      </c>
      <c r="B284" s="15" t="s">
        <v>28924</v>
      </c>
      <c r="C284" s="16" t="s">
        <v>427</v>
      </c>
      <c r="D284" s="16" t="s">
        <v>428</v>
      </c>
      <c r="E284" s="427">
        <v>29</v>
      </c>
      <c r="F284" s="16" t="s">
        <v>28925</v>
      </c>
      <c r="G284" s="16" t="s">
        <v>28926</v>
      </c>
      <c r="H284" s="16" t="s">
        <v>387</v>
      </c>
      <c r="I284" s="16" t="s">
        <v>387</v>
      </c>
      <c r="J284" s="15" t="s">
        <v>28927</v>
      </c>
    </row>
    <row r="285" spans="1:10" ht="51" x14ac:dyDescent="0.25">
      <c r="A285" s="33">
        <v>23</v>
      </c>
      <c r="B285" s="15" t="s">
        <v>28928</v>
      </c>
      <c r="C285" s="16" t="s">
        <v>427</v>
      </c>
      <c r="D285" s="16" t="s">
        <v>428</v>
      </c>
      <c r="E285" s="427">
        <v>101.7201</v>
      </c>
      <c r="F285" s="16" t="s">
        <v>28929</v>
      </c>
      <c r="G285" s="16" t="s">
        <v>28930</v>
      </c>
      <c r="H285" s="16" t="s">
        <v>28306</v>
      </c>
      <c r="I285" s="16" t="s">
        <v>28306</v>
      </c>
      <c r="J285" s="15" t="s">
        <v>28927</v>
      </c>
    </row>
    <row r="286" spans="1:10" ht="38.25" x14ac:dyDescent="0.25">
      <c r="A286" s="33">
        <v>24</v>
      </c>
      <c r="B286" s="16" t="s">
        <v>28931</v>
      </c>
      <c r="C286" s="16" t="s">
        <v>427</v>
      </c>
      <c r="D286" s="16" t="s">
        <v>428</v>
      </c>
      <c r="E286" s="33">
        <v>80.7</v>
      </c>
      <c r="F286" s="16" t="s">
        <v>28932</v>
      </c>
      <c r="G286" s="16" t="s">
        <v>28933</v>
      </c>
      <c r="H286" s="16" t="s">
        <v>28626</v>
      </c>
      <c r="I286" s="16" t="s">
        <v>28626</v>
      </c>
      <c r="J286" s="16" t="s">
        <v>28934</v>
      </c>
    </row>
    <row r="287" spans="1:10" ht="38.25" x14ac:dyDescent="0.25">
      <c r="A287" s="33">
        <v>25</v>
      </c>
      <c r="B287" s="16" t="s">
        <v>28935</v>
      </c>
      <c r="C287" s="16" t="s">
        <v>427</v>
      </c>
      <c r="D287" s="16" t="s">
        <v>428</v>
      </c>
      <c r="E287" s="33">
        <v>30</v>
      </c>
      <c r="F287" s="16" t="s">
        <v>28936</v>
      </c>
      <c r="G287" s="16" t="s">
        <v>28937</v>
      </c>
      <c r="H287" s="16" t="s">
        <v>28938</v>
      </c>
      <c r="I287" s="16" t="s">
        <v>28938</v>
      </c>
      <c r="J287" s="16" t="s">
        <v>28939</v>
      </c>
    </row>
    <row r="288" spans="1:10" ht="38.25" x14ac:dyDescent="0.25">
      <c r="A288" s="33">
        <v>26</v>
      </c>
      <c r="B288" s="16" t="s">
        <v>28940</v>
      </c>
      <c r="C288" s="16" t="s">
        <v>427</v>
      </c>
      <c r="D288" s="16" t="s">
        <v>428</v>
      </c>
      <c r="E288" s="33">
        <v>6.9</v>
      </c>
      <c r="F288" s="16" t="s">
        <v>28941</v>
      </c>
      <c r="G288" s="16" t="s">
        <v>28942</v>
      </c>
      <c r="H288" s="15" t="s">
        <v>28211</v>
      </c>
      <c r="I288" s="15" t="s">
        <v>28211</v>
      </c>
      <c r="J288" s="16" t="s">
        <v>28943</v>
      </c>
    </row>
    <row r="289" spans="1:10" ht="38.25" x14ac:dyDescent="0.25">
      <c r="A289" s="33">
        <v>27</v>
      </c>
      <c r="B289" s="16" t="s">
        <v>28944</v>
      </c>
      <c r="C289" s="16" t="s">
        <v>427</v>
      </c>
      <c r="D289" s="16" t="s">
        <v>428</v>
      </c>
      <c r="E289" s="33">
        <v>6.9</v>
      </c>
      <c r="F289" s="16" t="s">
        <v>28945</v>
      </c>
      <c r="G289" s="16" t="s">
        <v>28946</v>
      </c>
      <c r="H289" s="15" t="s">
        <v>28211</v>
      </c>
      <c r="I289" s="15" t="s">
        <v>28211</v>
      </c>
      <c r="J289" s="16" t="s">
        <v>28947</v>
      </c>
    </row>
    <row r="290" spans="1:10" ht="25.5" x14ac:dyDescent="0.25">
      <c r="A290" s="542" t="s">
        <v>12149</v>
      </c>
      <c r="B290" s="401" t="s">
        <v>452</v>
      </c>
      <c r="C290" s="401">
        <v>27</v>
      </c>
      <c r="D290" s="543"/>
      <c r="E290" s="542">
        <f>SUM(E263:E289)</f>
        <v>5003.1896999999999</v>
      </c>
      <c r="F290" s="401"/>
      <c r="G290" s="401"/>
      <c r="H290" s="814"/>
      <c r="I290" s="814"/>
      <c r="J290" s="814"/>
    </row>
    <row r="291" spans="1:10" ht="25.5" x14ac:dyDescent="0.25">
      <c r="A291" s="33" t="s">
        <v>4672</v>
      </c>
      <c r="B291" s="16" t="s">
        <v>6266</v>
      </c>
      <c r="C291" s="16" t="s">
        <v>9964</v>
      </c>
      <c r="D291" s="16" t="s">
        <v>454</v>
      </c>
      <c r="E291" s="33">
        <v>12.7</v>
      </c>
      <c r="F291" s="16" t="s">
        <v>28948</v>
      </c>
      <c r="G291" s="15" t="s">
        <v>28949</v>
      </c>
      <c r="H291" s="15" t="s">
        <v>28062</v>
      </c>
      <c r="I291" s="15" t="s">
        <v>28062</v>
      </c>
      <c r="J291" s="16" t="s">
        <v>28217</v>
      </c>
    </row>
    <row r="292" spans="1:10" ht="25.5" x14ac:dyDescent="0.25">
      <c r="A292" s="542" t="s">
        <v>4672</v>
      </c>
      <c r="B292" s="401" t="s">
        <v>28950</v>
      </c>
      <c r="C292" s="401">
        <v>1</v>
      </c>
      <c r="D292" s="543"/>
      <c r="E292" s="542">
        <f>SUM(E291)</f>
        <v>12.7</v>
      </c>
      <c r="F292" s="401"/>
      <c r="G292" s="401"/>
      <c r="H292" s="814"/>
      <c r="I292" s="814"/>
      <c r="J292" s="814"/>
    </row>
    <row r="293" spans="1:10" ht="38.25" x14ac:dyDescent="0.25">
      <c r="A293" s="33" t="s">
        <v>27940</v>
      </c>
      <c r="B293" s="16" t="s">
        <v>28951</v>
      </c>
      <c r="C293" s="16" t="s">
        <v>427</v>
      </c>
      <c r="D293" s="16" t="s">
        <v>462</v>
      </c>
      <c r="E293" s="33">
        <v>133</v>
      </c>
      <c r="F293" s="16" t="s">
        <v>28952</v>
      </c>
      <c r="G293" s="15" t="s">
        <v>28953</v>
      </c>
      <c r="H293" s="15" t="s">
        <v>28382</v>
      </c>
      <c r="I293" s="16"/>
      <c r="J293" s="16" t="s">
        <v>28139</v>
      </c>
    </row>
    <row r="294" spans="1:10" ht="51" x14ac:dyDescent="0.25">
      <c r="A294" s="33" t="s">
        <v>27998</v>
      </c>
      <c r="B294" s="16" t="s">
        <v>28954</v>
      </c>
      <c r="C294" s="16" t="s">
        <v>427</v>
      </c>
      <c r="D294" s="16" t="s">
        <v>462</v>
      </c>
      <c r="E294" s="33">
        <v>138.1</v>
      </c>
      <c r="F294" s="16" t="s">
        <v>28955</v>
      </c>
      <c r="G294" s="15" t="s">
        <v>28956</v>
      </c>
      <c r="H294" s="15" t="s">
        <v>28957</v>
      </c>
      <c r="I294" s="15" t="s">
        <v>28957</v>
      </c>
      <c r="J294" s="16" t="s">
        <v>28109</v>
      </c>
    </row>
    <row r="295" spans="1:10" ht="38.25" x14ac:dyDescent="0.25">
      <c r="A295" s="33" t="s">
        <v>28003</v>
      </c>
      <c r="B295" s="16" t="s">
        <v>28958</v>
      </c>
      <c r="C295" s="16" t="s">
        <v>427</v>
      </c>
      <c r="D295" s="16" t="s">
        <v>462</v>
      </c>
      <c r="E295" s="33">
        <v>36.799999999999997</v>
      </c>
      <c r="F295" s="16" t="s">
        <v>28959</v>
      </c>
      <c r="G295" s="15" t="s">
        <v>28960</v>
      </c>
      <c r="H295" s="15" t="s">
        <v>28961</v>
      </c>
      <c r="I295" s="15" t="s">
        <v>28961</v>
      </c>
      <c r="J295" s="16" t="s">
        <v>28109</v>
      </c>
    </row>
    <row r="296" spans="1:10" ht="38.25" x14ac:dyDescent="0.25">
      <c r="A296" s="33" t="s">
        <v>28009</v>
      </c>
      <c r="B296" s="16" t="s">
        <v>28962</v>
      </c>
      <c r="C296" s="16" t="s">
        <v>427</v>
      </c>
      <c r="D296" s="16" t="s">
        <v>462</v>
      </c>
      <c r="E296" s="33">
        <v>33</v>
      </c>
      <c r="F296" s="16" t="s">
        <v>28963</v>
      </c>
      <c r="G296" s="15" t="s">
        <v>28964</v>
      </c>
      <c r="H296" s="15" t="s">
        <v>28821</v>
      </c>
      <c r="I296" s="15" t="s">
        <v>28821</v>
      </c>
      <c r="J296" s="16" t="s">
        <v>28139</v>
      </c>
    </row>
    <row r="297" spans="1:10" ht="25.5" x14ac:dyDescent="0.25">
      <c r="A297" s="542" t="s">
        <v>5419</v>
      </c>
      <c r="B297" s="401" t="s">
        <v>28965</v>
      </c>
      <c r="C297" s="401">
        <v>4</v>
      </c>
      <c r="D297" s="401"/>
      <c r="E297" s="542">
        <f>SUM(E293:E296)</f>
        <v>340.90000000000003</v>
      </c>
      <c r="F297" s="401"/>
      <c r="G297" s="401"/>
      <c r="H297" s="401"/>
      <c r="I297" s="401"/>
      <c r="J297" s="401"/>
    </row>
    <row r="298" spans="1:10" ht="25.5" x14ac:dyDescent="0.25">
      <c r="A298" s="822">
        <v>217</v>
      </c>
      <c r="B298" s="397" t="s">
        <v>724</v>
      </c>
      <c r="C298" s="397">
        <f>C297+C292+C290+C262+C260+C249+C236+C113</f>
        <v>240</v>
      </c>
      <c r="D298" s="397"/>
      <c r="E298" s="822">
        <f>E297+E292+E290+E262+E260+E249+E236+E113</f>
        <v>29104.190699999999</v>
      </c>
      <c r="F298" s="397"/>
      <c r="G298" s="397"/>
      <c r="H298" s="397"/>
      <c r="I298" s="397"/>
      <c r="J298" s="397"/>
    </row>
    <row r="299" spans="1:10" ht="38.25" x14ac:dyDescent="0.25">
      <c r="A299" s="33" t="s">
        <v>27940</v>
      </c>
      <c r="B299" s="16" t="s">
        <v>28966</v>
      </c>
      <c r="C299" s="16" t="s">
        <v>480</v>
      </c>
      <c r="D299" s="16" t="s">
        <v>487</v>
      </c>
      <c r="E299" s="33">
        <v>0.01</v>
      </c>
      <c r="F299" s="16" t="s">
        <v>28967</v>
      </c>
      <c r="G299" s="15" t="s">
        <v>28968</v>
      </c>
      <c r="H299" s="15" t="s">
        <v>28347</v>
      </c>
      <c r="I299" s="15" t="s">
        <v>28347</v>
      </c>
      <c r="J299" s="16" t="s">
        <v>28969</v>
      </c>
    </row>
    <row r="300" spans="1:10" ht="38.25" x14ac:dyDescent="0.25">
      <c r="A300" s="33" t="s">
        <v>27998</v>
      </c>
      <c r="B300" s="16" t="s">
        <v>2524</v>
      </c>
      <c r="C300" s="16" t="s">
        <v>480</v>
      </c>
      <c r="D300" s="16" t="s">
        <v>487</v>
      </c>
      <c r="E300" s="33">
        <v>0.1</v>
      </c>
      <c r="F300" s="16" t="s">
        <v>28970</v>
      </c>
      <c r="G300" s="15" t="s">
        <v>28971</v>
      </c>
      <c r="H300" s="15" t="s">
        <v>28360</v>
      </c>
      <c r="I300" s="15" t="s">
        <v>28360</v>
      </c>
      <c r="J300" s="16" t="s">
        <v>28099</v>
      </c>
    </row>
    <row r="301" spans="1:10" ht="38.25" x14ac:dyDescent="0.25">
      <c r="A301" s="33" t="s">
        <v>28003</v>
      </c>
      <c r="B301" s="16" t="s">
        <v>2524</v>
      </c>
      <c r="C301" s="16" t="s">
        <v>480</v>
      </c>
      <c r="D301" s="16" t="s">
        <v>487</v>
      </c>
      <c r="E301" s="33">
        <v>0.3</v>
      </c>
      <c r="F301" s="16" t="s">
        <v>28970</v>
      </c>
      <c r="G301" s="15" t="s">
        <v>28971</v>
      </c>
      <c r="H301" s="15" t="s">
        <v>28360</v>
      </c>
      <c r="I301" s="15" t="s">
        <v>28360</v>
      </c>
      <c r="J301" s="16" t="s">
        <v>28099</v>
      </c>
    </row>
    <row r="302" spans="1:10" ht="38.25" x14ac:dyDescent="0.25">
      <c r="A302" s="33" t="s">
        <v>28009</v>
      </c>
      <c r="B302" s="16" t="s">
        <v>2524</v>
      </c>
      <c r="C302" s="16" t="s">
        <v>480</v>
      </c>
      <c r="D302" s="16" t="s">
        <v>487</v>
      </c>
      <c r="E302" s="33">
        <v>0.05</v>
      </c>
      <c r="F302" s="16" t="s">
        <v>28972</v>
      </c>
      <c r="G302" s="15" t="s">
        <v>28973</v>
      </c>
      <c r="H302" s="15" t="s">
        <v>28974</v>
      </c>
      <c r="I302" s="15" t="s">
        <v>28974</v>
      </c>
      <c r="J302" s="16" t="s">
        <v>28081</v>
      </c>
    </row>
    <row r="303" spans="1:10" ht="38.25" x14ac:dyDescent="0.25">
      <c r="A303" s="33" t="s">
        <v>28043</v>
      </c>
      <c r="B303" s="16" t="s">
        <v>28975</v>
      </c>
      <c r="C303" s="16" t="s">
        <v>480</v>
      </c>
      <c r="D303" s="16" t="s">
        <v>487</v>
      </c>
      <c r="E303" s="33">
        <v>0.1</v>
      </c>
      <c r="F303" s="16" t="s">
        <v>28976</v>
      </c>
      <c r="G303" s="15" t="s">
        <v>28976</v>
      </c>
      <c r="H303" s="15" t="s">
        <v>28974</v>
      </c>
      <c r="I303" s="15" t="s">
        <v>28974</v>
      </c>
      <c r="J303" s="16" t="s">
        <v>28977</v>
      </c>
    </row>
    <row r="304" spans="1:10" ht="38.25" x14ac:dyDescent="0.25">
      <c r="A304" s="33" t="s">
        <v>28047</v>
      </c>
      <c r="B304" s="16" t="s">
        <v>28978</v>
      </c>
      <c r="C304" s="16" t="s">
        <v>480</v>
      </c>
      <c r="D304" s="16" t="s">
        <v>487</v>
      </c>
      <c r="E304" s="33">
        <v>0.03</v>
      </c>
      <c r="F304" s="16" t="s">
        <v>28979</v>
      </c>
      <c r="G304" s="15" t="s">
        <v>28028</v>
      </c>
      <c r="H304" s="15" t="s">
        <v>28980</v>
      </c>
      <c r="I304" s="15" t="s">
        <v>28980</v>
      </c>
      <c r="J304" s="16" t="s">
        <v>28081</v>
      </c>
    </row>
    <row r="305" spans="1:10" ht="38.25" x14ac:dyDescent="0.25">
      <c r="A305" s="33" t="s">
        <v>28082</v>
      </c>
      <c r="B305" s="16" t="s">
        <v>28981</v>
      </c>
      <c r="C305" s="16" t="s">
        <v>480</v>
      </c>
      <c r="D305" s="16" t="s">
        <v>487</v>
      </c>
      <c r="E305" s="33">
        <v>0.15</v>
      </c>
      <c r="F305" s="16" t="s">
        <v>28982</v>
      </c>
      <c r="G305" s="15" t="s">
        <v>28028</v>
      </c>
      <c r="H305" s="15" t="s">
        <v>28980</v>
      </c>
      <c r="I305" s="15" t="s">
        <v>28980</v>
      </c>
      <c r="J305" s="16" t="s">
        <v>28983</v>
      </c>
    </row>
    <row r="306" spans="1:10" ht="38.25" x14ac:dyDescent="0.25">
      <c r="A306" s="33" t="s">
        <v>28087</v>
      </c>
      <c r="B306" s="16" t="s">
        <v>28984</v>
      </c>
      <c r="C306" s="16" t="s">
        <v>480</v>
      </c>
      <c r="D306" s="16" t="s">
        <v>487</v>
      </c>
      <c r="E306" s="33">
        <v>0.03</v>
      </c>
      <c r="F306" s="16" t="s">
        <v>28985</v>
      </c>
      <c r="G306" s="15" t="s">
        <v>28985</v>
      </c>
      <c r="H306" s="15" t="s">
        <v>28986</v>
      </c>
      <c r="I306" s="15" t="s">
        <v>28986</v>
      </c>
      <c r="J306" s="16" t="s">
        <v>28081</v>
      </c>
    </row>
    <row r="307" spans="1:10" ht="38.25" x14ac:dyDescent="0.25">
      <c r="A307" s="33" t="s">
        <v>28090</v>
      </c>
      <c r="B307" s="16" t="s">
        <v>28987</v>
      </c>
      <c r="C307" s="16" t="s">
        <v>480</v>
      </c>
      <c r="D307" s="16" t="s">
        <v>487</v>
      </c>
      <c r="E307" s="33">
        <v>0.03</v>
      </c>
      <c r="F307" s="16" t="s">
        <v>28433</v>
      </c>
      <c r="G307" s="15" t="s">
        <v>28988</v>
      </c>
      <c r="H307" s="15" t="s">
        <v>28989</v>
      </c>
      <c r="I307" s="15" t="s">
        <v>28989</v>
      </c>
      <c r="J307" s="16" t="s">
        <v>28983</v>
      </c>
    </row>
    <row r="308" spans="1:10" ht="25.5" x14ac:dyDescent="0.25">
      <c r="A308" s="33" t="s">
        <v>28094</v>
      </c>
      <c r="B308" s="16" t="s">
        <v>28990</v>
      </c>
      <c r="C308" s="16" t="s">
        <v>480</v>
      </c>
      <c r="D308" s="16" t="s">
        <v>487</v>
      </c>
      <c r="E308" s="33">
        <v>0.02</v>
      </c>
      <c r="F308" s="16" t="s">
        <v>28433</v>
      </c>
      <c r="G308" s="15" t="s">
        <v>28991</v>
      </c>
      <c r="H308" s="15" t="s">
        <v>28989</v>
      </c>
      <c r="I308" s="15" t="s">
        <v>28989</v>
      </c>
      <c r="J308" s="16" t="s">
        <v>28081</v>
      </c>
    </row>
    <row r="309" spans="1:10" ht="63.75" x14ac:dyDescent="0.25">
      <c r="A309" s="33" t="s">
        <v>28100</v>
      </c>
      <c r="B309" s="16" t="s">
        <v>28992</v>
      </c>
      <c r="C309" s="16" t="s">
        <v>480</v>
      </c>
      <c r="D309" s="16" t="s">
        <v>487</v>
      </c>
      <c r="E309" s="33">
        <v>0.01</v>
      </c>
      <c r="F309" s="16" t="s">
        <v>28993</v>
      </c>
      <c r="G309" s="15" t="s">
        <v>28994</v>
      </c>
      <c r="H309" s="15" t="s">
        <v>28995</v>
      </c>
      <c r="I309" s="15" t="s">
        <v>28995</v>
      </c>
      <c r="J309" s="16" t="s">
        <v>28490</v>
      </c>
    </row>
    <row r="310" spans="1:10" ht="51" x14ac:dyDescent="0.25">
      <c r="A310" s="33" t="s">
        <v>28105</v>
      </c>
      <c r="B310" s="16" t="s">
        <v>28996</v>
      </c>
      <c r="C310" s="16" t="s">
        <v>480</v>
      </c>
      <c r="D310" s="16" t="s">
        <v>487</v>
      </c>
      <c r="E310" s="33">
        <v>0.01</v>
      </c>
      <c r="F310" s="16" t="s">
        <v>28997</v>
      </c>
      <c r="G310" s="15" t="s">
        <v>28998</v>
      </c>
      <c r="H310" s="15" t="s">
        <v>28821</v>
      </c>
      <c r="I310" s="15" t="s">
        <v>28821</v>
      </c>
      <c r="J310" s="16" t="s">
        <v>28099</v>
      </c>
    </row>
    <row r="311" spans="1:10" ht="25.5" x14ac:dyDescent="0.25">
      <c r="A311" s="33" t="s">
        <v>28110</v>
      </c>
      <c r="B311" s="16" t="s">
        <v>2562</v>
      </c>
      <c r="C311" s="16" t="s">
        <v>480</v>
      </c>
      <c r="D311" s="16" t="s">
        <v>487</v>
      </c>
      <c r="E311" s="33">
        <v>0.02</v>
      </c>
      <c r="F311" s="16" t="s">
        <v>28999</v>
      </c>
      <c r="G311" s="15" t="s">
        <v>28999</v>
      </c>
      <c r="H311" s="15" t="s">
        <v>29000</v>
      </c>
      <c r="I311" s="15" t="s">
        <v>29000</v>
      </c>
      <c r="J311" s="16" t="s">
        <v>28983</v>
      </c>
    </row>
    <row r="312" spans="1:10" ht="38.25" x14ac:dyDescent="0.25">
      <c r="A312" s="33" t="s">
        <v>28115</v>
      </c>
      <c r="B312" s="16" t="s">
        <v>29001</v>
      </c>
      <c r="C312" s="16" t="s">
        <v>480</v>
      </c>
      <c r="D312" s="16" t="s">
        <v>487</v>
      </c>
      <c r="E312" s="33">
        <v>0.01</v>
      </c>
      <c r="F312" s="16" t="s">
        <v>29002</v>
      </c>
      <c r="G312" s="15" t="s">
        <v>29003</v>
      </c>
      <c r="H312" s="15" t="s">
        <v>29004</v>
      </c>
      <c r="I312" s="15" t="s">
        <v>29004</v>
      </c>
      <c r="J312" s="16" t="s">
        <v>28173</v>
      </c>
    </row>
    <row r="313" spans="1:10" ht="38.25" x14ac:dyDescent="0.25">
      <c r="A313" s="33" t="s">
        <v>28121</v>
      </c>
      <c r="B313" s="16" t="s">
        <v>29005</v>
      </c>
      <c r="C313" s="16" t="s">
        <v>480</v>
      </c>
      <c r="D313" s="16" t="s">
        <v>487</v>
      </c>
      <c r="E313" s="33">
        <v>1</v>
      </c>
      <c r="F313" s="16" t="s">
        <v>29006</v>
      </c>
      <c r="G313" s="15" t="s">
        <v>29007</v>
      </c>
      <c r="H313" s="15" t="s">
        <v>28821</v>
      </c>
      <c r="I313" s="15" t="s">
        <v>28821</v>
      </c>
      <c r="J313" s="16" t="s">
        <v>28099</v>
      </c>
    </row>
    <row r="314" spans="1:10" ht="25.5" x14ac:dyDescent="0.25">
      <c r="A314" s="33" t="s">
        <v>28126</v>
      </c>
      <c r="B314" s="16" t="s">
        <v>29008</v>
      </c>
      <c r="C314" s="16" t="s">
        <v>480</v>
      </c>
      <c r="D314" s="16" t="s">
        <v>487</v>
      </c>
      <c r="E314" s="33">
        <v>0.02</v>
      </c>
      <c r="F314" s="16" t="s">
        <v>29009</v>
      </c>
      <c r="G314" s="15" t="s">
        <v>29009</v>
      </c>
      <c r="H314" s="15" t="s">
        <v>29010</v>
      </c>
      <c r="I314" s="15" t="s">
        <v>29010</v>
      </c>
      <c r="J314" s="16" t="s">
        <v>28099</v>
      </c>
    </row>
    <row r="315" spans="1:10" ht="25.5" x14ac:dyDescent="0.25">
      <c r="A315" s="33" t="s">
        <v>28130</v>
      </c>
      <c r="B315" s="16" t="s">
        <v>29008</v>
      </c>
      <c r="C315" s="16" t="s">
        <v>480</v>
      </c>
      <c r="D315" s="16" t="s">
        <v>487</v>
      </c>
      <c r="E315" s="33">
        <v>0.1</v>
      </c>
      <c r="F315" s="16" t="s">
        <v>29011</v>
      </c>
      <c r="G315" s="15" t="s">
        <v>29011</v>
      </c>
      <c r="H315" s="15" t="s">
        <v>29010</v>
      </c>
      <c r="I315" s="15" t="s">
        <v>29010</v>
      </c>
      <c r="J315" s="16" t="s">
        <v>28139</v>
      </c>
    </row>
    <row r="316" spans="1:10" ht="25.5" x14ac:dyDescent="0.25">
      <c r="A316" s="33" t="s">
        <v>28135</v>
      </c>
      <c r="B316" s="16" t="s">
        <v>29012</v>
      </c>
      <c r="C316" s="16" t="s">
        <v>480</v>
      </c>
      <c r="D316" s="16" t="s">
        <v>487</v>
      </c>
      <c r="E316" s="33">
        <v>0.18</v>
      </c>
      <c r="F316" s="16" t="s">
        <v>29013</v>
      </c>
      <c r="G316" s="15" t="s">
        <v>29013</v>
      </c>
      <c r="H316" s="15" t="s">
        <v>389</v>
      </c>
      <c r="I316" s="15" t="s">
        <v>389</v>
      </c>
      <c r="J316" s="16" t="s">
        <v>28191</v>
      </c>
    </row>
    <row r="317" spans="1:10" ht="25.5" x14ac:dyDescent="0.25">
      <c r="A317" s="33" t="s">
        <v>28140</v>
      </c>
      <c r="B317" s="16" t="s">
        <v>29014</v>
      </c>
      <c r="C317" s="16" t="s">
        <v>480</v>
      </c>
      <c r="D317" s="16" t="s">
        <v>487</v>
      </c>
      <c r="E317" s="33">
        <v>0.1</v>
      </c>
      <c r="F317" s="16" t="s">
        <v>29015</v>
      </c>
      <c r="G317" s="15" t="s">
        <v>29015</v>
      </c>
      <c r="H317" s="15" t="s">
        <v>28821</v>
      </c>
      <c r="I317" s="15" t="s">
        <v>28821</v>
      </c>
      <c r="J317" s="16" t="s">
        <v>28977</v>
      </c>
    </row>
    <row r="318" spans="1:10" ht="25.5" x14ac:dyDescent="0.25">
      <c r="A318" s="33" t="s">
        <v>28146</v>
      </c>
      <c r="B318" s="16" t="s">
        <v>29016</v>
      </c>
      <c r="C318" s="16" t="s">
        <v>480</v>
      </c>
      <c r="D318" s="16" t="s">
        <v>487</v>
      </c>
      <c r="E318" s="33">
        <v>1</v>
      </c>
      <c r="F318" s="16" t="s">
        <v>29017</v>
      </c>
      <c r="G318" s="15" t="s">
        <v>29018</v>
      </c>
      <c r="H318" s="15" t="s">
        <v>28125</v>
      </c>
      <c r="I318" s="15" t="s">
        <v>28125</v>
      </c>
      <c r="J318" s="16" t="s">
        <v>29019</v>
      </c>
    </row>
    <row r="319" spans="1:10" ht="38.25" x14ac:dyDescent="0.25">
      <c r="A319" s="33" t="s">
        <v>28151</v>
      </c>
      <c r="B319" s="16" t="s">
        <v>29020</v>
      </c>
      <c r="C319" s="16" t="s">
        <v>480</v>
      </c>
      <c r="D319" s="16" t="s">
        <v>487</v>
      </c>
      <c r="E319" s="33">
        <v>4</v>
      </c>
      <c r="F319" s="16" t="s">
        <v>29021</v>
      </c>
      <c r="G319" s="15" t="s">
        <v>28033</v>
      </c>
      <c r="H319" s="15" t="s">
        <v>29022</v>
      </c>
      <c r="I319" s="15" t="s">
        <v>29022</v>
      </c>
      <c r="J319" s="16" t="s">
        <v>28223</v>
      </c>
    </row>
    <row r="320" spans="1:10" ht="52.5" x14ac:dyDescent="0.25">
      <c r="A320" s="33" t="s">
        <v>28154</v>
      </c>
      <c r="B320" s="16" t="s">
        <v>29023</v>
      </c>
      <c r="C320" s="16" t="s">
        <v>480</v>
      </c>
      <c r="D320" s="16" t="s">
        <v>487</v>
      </c>
      <c r="E320" s="33">
        <v>5.6</v>
      </c>
      <c r="F320" s="16" t="s">
        <v>29024</v>
      </c>
      <c r="G320" s="15" t="s">
        <v>29025</v>
      </c>
      <c r="H320" s="15" t="s">
        <v>28125</v>
      </c>
      <c r="I320" s="15" t="s">
        <v>28125</v>
      </c>
      <c r="J320" s="16" t="s">
        <v>28223</v>
      </c>
    </row>
    <row r="321" spans="1:10" ht="38.25" x14ac:dyDescent="0.25">
      <c r="A321" s="33" t="s">
        <v>28157</v>
      </c>
      <c r="B321" s="16" t="s">
        <v>29026</v>
      </c>
      <c r="C321" s="16" t="s">
        <v>480</v>
      </c>
      <c r="D321" s="16" t="s">
        <v>487</v>
      </c>
      <c r="E321" s="33">
        <v>0.01</v>
      </c>
      <c r="F321" s="16" t="s">
        <v>29027</v>
      </c>
      <c r="G321" s="15" t="s">
        <v>29028</v>
      </c>
      <c r="H321" s="15" t="s">
        <v>29029</v>
      </c>
      <c r="I321" s="15" t="s">
        <v>29029</v>
      </c>
      <c r="J321" s="16" t="s">
        <v>28983</v>
      </c>
    </row>
    <row r="322" spans="1:10" ht="38.25" x14ac:dyDescent="0.25">
      <c r="A322" s="33" t="s">
        <v>28161</v>
      </c>
      <c r="B322" s="16" t="s">
        <v>28978</v>
      </c>
      <c r="C322" s="16" t="s">
        <v>480</v>
      </c>
      <c r="D322" s="16" t="s">
        <v>487</v>
      </c>
      <c r="E322" s="33">
        <v>0.01</v>
      </c>
      <c r="F322" s="16" t="s">
        <v>29030</v>
      </c>
      <c r="G322" s="15" t="s">
        <v>29031</v>
      </c>
      <c r="H322" s="15" t="s">
        <v>28494</v>
      </c>
      <c r="I322" s="15" t="s">
        <v>28494</v>
      </c>
      <c r="J322" s="16" t="s">
        <v>28173</v>
      </c>
    </row>
    <row r="323" spans="1:10" ht="25.5" x14ac:dyDescent="0.25">
      <c r="A323" s="33" t="s">
        <v>28164</v>
      </c>
      <c r="B323" s="16" t="s">
        <v>2524</v>
      </c>
      <c r="C323" s="16" t="s">
        <v>480</v>
      </c>
      <c r="D323" s="16" t="s">
        <v>487</v>
      </c>
      <c r="E323" s="33">
        <v>0.01</v>
      </c>
      <c r="F323" s="16" t="s">
        <v>29032</v>
      </c>
      <c r="G323" s="15" t="s">
        <v>29033</v>
      </c>
      <c r="H323" s="15" t="s">
        <v>28160</v>
      </c>
      <c r="I323" s="15" t="s">
        <v>28160</v>
      </c>
      <c r="J323" s="16" t="s">
        <v>28977</v>
      </c>
    </row>
    <row r="324" spans="1:10" ht="25.5" x14ac:dyDescent="0.25">
      <c r="A324" s="33" t="s">
        <v>28168</v>
      </c>
      <c r="B324" s="16" t="s">
        <v>744</v>
      </c>
      <c r="C324" s="16" t="s">
        <v>480</v>
      </c>
      <c r="D324" s="16" t="s">
        <v>487</v>
      </c>
      <c r="E324" s="33">
        <v>1.3</v>
      </c>
      <c r="F324" s="16" t="s">
        <v>29034</v>
      </c>
      <c r="G324" s="15" t="s">
        <v>29035</v>
      </c>
      <c r="H324" s="15" t="s">
        <v>28160</v>
      </c>
      <c r="I324" s="15" t="s">
        <v>28160</v>
      </c>
      <c r="J324" s="16" t="s">
        <v>28977</v>
      </c>
    </row>
    <row r="325" spans="1:10" ht="25.5" x14ac:dyDescent="0.25">
      <c r="A325" s="33" t="s">
        <v>28174</v>
      </c>
      <c r="B325" s="16" t="s">
        <v>744</v>
      </c>
      <c r="C325" s="16" t="s">
        <v>480</v>
      </c>
      <c r="D325" s="16" t="s">
        <v>487</v>
      </c>
      <c r="E325" s="33">
        <v>0.25</v>
      </c>
      <c r="F325" s="16" t="s">
        <v>29036</v>
      </c>
      <c r="G325" s="15" t="s">
        <v>29037</v>
      </c>
      <c r="H325" s="15" t="s">
        <v>28160</v>
      </c>
      <c r="I325" s="15" t="s">
        <v>28160</v>
      </c>
      <c r="J325" s="16" t="s">
        <v>28145</v>
      </c>
    </row>
    <row r="326" spans="1:10" ht="25.5" x14ac:dyDescent="0.25">
      <c r="A326" s="33" t="s">
        <v>28178</v>
      </c>
      <c r="B326" s="16" t="s">
        <v>29038</v>
      </c>
      <c r="C326" s="16" t="s">
        <v>480</v>
      </c>
      <c r="D326" s="16" t="s">
        <v>487</v>
      </c>
      <c r="E326" s="33">
        <v>0.01</v>
      </c>
      <c r="F326" s="16" t="s">
        <v>29039</v>
      </c>
      <c r="G326" s="15" t="s">
        <v>29040</v>
      </c>
      <c r="H326" s="15" t="s">
        <v>27991</v>
      </c>
      <c r="I326" s="15" t="s">
        <v>27991</v>
      </c>
      <c r="J326" s="16" t="s">
        <v>28173</v>
      </c>
    </row>
    <row r="327" spans="1:10" ht="25.5" x14ac:dyDescent="0.25">
      <c r="A327" s="33" t="s">
        <v>28182</v>
      </c>
      <c r="B327" s="16" t="s">
        <v>29041</v>
      </c>
      <c r="C327" s="16" t="s">
        <v>480</v>
      </c>
      <c r="D327" s="16" t="s">
        <v>487</v>
      </c>
      <c r="E327" s="33">
        <v>0.7</v>
      </c>
      <c r="F327" s="16" t="s">
        <v>29042</v>
      </c>
      <c r="G327" s="15" t="s">
        <v>29043</v>
      </c>
      <c r="H327" s="15" t="s">
        <v>28160</v>
      </c>
      <c r="I327" s="15" t="s">
        <v>28160</v>
      </c>
      <c r="J327" s="16" t="s">
        <v>28977</v>
      </c>
    </row>
    <row r="328" spans="1:10" ht="25.5" x14ac:dyDescent="0.25">
      <c r="A328" s="33" t="s">
        <v>28186</v>
      </c>
      <c r="B328" s="16" t="s">
        <v>12175</v>
      </c>
      <c r="C328" s="16" t="s">
        <v>480</v>
      </c>
      <c r="D328" s="16" t="s">
        <v>487</v>
      </c>
      <c r="E328" s="33">
        <v>0.01</v>
      </c>
      <c r="F328" s="16" t="s">
        <v>29039</v>
      </c>
      <c r="G328" s="15" t="s">
        <v>29040</v>
      </c>
      <c r="H328" s="15" t="s">
        <v>27991</v>
      </c>
      <c r="I328" s="15" t="s">
        <v>27991</v>
      </c>
      <c r="J328" s="16" t="s">
        <v>28173</v>
      </c>
    </row>
    <row r="329" spans="1:10" ht="25.5" x14ac:dyDescent="0.25">
      <c r="A329" s="33" t="s">
        <v>28192</v>
      </c>
      <c r="B329" s="16" t="s">
        <v>29044</v>
      </c>
      <c r="C329" s="16" t="s">
        <v>480</v>
      </c>
      <c r="D329" s="16" t="s">
        <v>487</v>
      </c>
      <c r="E329" s="33">
        <v>0.8</v>
      </c>
      <c r="F329" s="16" t="s">
        <v>29045</v>
      </c>
      <c r="G329" s="15" t="s">
        <v>29046</v>
      </c>
      <c r="H329" s="15" t="s">
        <v>28494</v>
      </c>
      <c r="I329" s="15" t="s">
        <v>28494</v>
      </c>
      <c r="J329" s="16" t="s">
        <v>28145</v>
      </c>
    </row>
    <row r="330" spans="1:10" ht="38.25" x14ac:dyDescent="0.25">
      <c r="A330" s="33" t="s">
        <v>28196</v>
      </c>
      <c r="B330" s="16" t="s">
        <v>28987</v>
      </c>
      <c r="C330" s="16" t="s">
        <v>480</v>
      </c>
      <c r="D330" s="16" t="s">
        <v>487</v>
      </c>
      <c r="E330" s="33">
        <v>0.2</v>
      </c>
      <c r="F330" s="16" t="s">
        <v>29047</v>
      </c>
      <c r="G330" s="15" t="s">
        <v>29048</v>
      </c>
      <c r="H330" s="15" t="s">
        <v>29049</v>
      </c>
      <c r="I330" s="15" t="s">
        <v>29049</v>
      </c>
      <c r="J330" s="16" t="s">
        <v>28983</v>
      </c>
    </row>
    <row r="331" spans="1:10" ht="38.25" x14ac:dyDescent="0.25">
      <c r="A331" s="33" t="s">
        <v>28200</v>
      </c>
      <c r="B331" s="16" t="s">
        <v>28987</v>
      </c>
      <c r="C331" s="16" t="s">
        <v>480</v>
      </c>
      <c r="D331" s="16" t="s">
        <v>487</v>
      </c>
      <c r="E331" s="33">
        <v>0.02</v>
      </c>
      <c r="F331" s="16" t="s">
        <v>29050</v>
      </c>
      <c r="G331" s="15" t="s">
        <v>29051</v>
      </c>
      <c r="H331" s="15" t="s">
        <v>29029</v>
      </c>
      <c r="I331" s="15" t="s">
        <v>29029</v>
      </c>
      <c r="J331" s="16" t="s">
        <v>28983</v>
      </c>
    </row>
    <row r="332" spans="1:10" ht="38.25" x14ac:dyDescent="0.25">
      <c r="A332" s="33" t="s">
        <v>28202</v>
      </c>
      <c r="B332" s="16" t="s">
        <v>28984</v>
      </c>
      <c r="C332" s="16" t="s">
        <v>480</v>
      </c>
      <c r="D332" s="16" t="s">
        <v>487</v>
      </c>
      <c r="E332" s="33">
        <v>0.02</v>
      </c>
      <c r="F332" s="16" t="s">
        <v>29050</v>
      </c>
      <c r="G332" s="15" t="s">
        <v>29052</v>
      </c>
      <c r="H332" s="15" t="s">
        <v>29029</v>
      </c>
      <c r="I332" s="15" t="s">
        <v>29029</v>
      </c>
      <c r="J332" s="16" t="s">
        <v>28983</v>
      </c>
    </row>
    <row r="333" spans="1:10" ht="25.5" x14ac:dyDescent="0.25">
      <c r="A333" s="33" t="s">
        <v>28207</v>
      </c>
      <c r="B333" s="16" t="s">
        <v>29053</v>
      </c>
      <c r="C333" s="16" t="s">
        <v>480</v>
      </c>
      <c r="D333" s="16" t="s">
        <v>487</v>
      </c>
      <c r="E333" s="33">
        <v>0.01</v>
      </c>
      <c r="F333" s="16" t="s">
        <v>29054</v>
      </c>
      <c r="G333" s="15" t="s">
        <v>29055</v>
      </c>
      <c r="H333" s="15" t="s">
        <v>29056</v>
      </c>
      <c r="I333" s="15" t="s">
        <v>29056</v>
      </c>
      <c r="J333" s="16" t="s">
        <v>28081</v>
      </c>
    </row>
    <row r="334" spans="1:10" ht="25.5" x14ac:dyDescent="0.25">
      <c r="A334" s="33" t="s">
        <v>28212</v>
      </c>
      <c r="B334" s="16" t="s">
        <v>29057</v>
      </c>
      <c r="C334" s="16" t="s">
        <v>480</v>
      </c>
      <c r="D334" s="16" t="s">
        <v>487</v>
      </c>
      <c r="E334" s="33">
        <v>0.1</v>
      </c>
      <c r="F334" s="16" t="s">
        <v>29058</v>
      </c>
      <c r="G334" s="15" t="s">
        <v>29059</v>
      </c>
      <c r="H334" s="15" t="s">
        <v>28160</v>
      </c>
      <c r="I334" s="15" t="s">
        <v>28160</v>
      </c>
      <c r="J334" s="16" t="s">
        <v>28249</v>
      </c>
    </row>
    <row r="335" spans="1:10" ht="25.5" x14ac:dyDescent="0.25">
      <c r="A335" s="33" t="s">
        <v>28218</v>
      </c>
      <c r="B335" s="16" t="s">
        <v>29060</v>
      </c>
      <c r="C335" s="16" t="s">
        <v>480</v>
      </c>
      <c r="D335" s="16" t="s">
        <v>487</v>
      </c>
      <c r="E335" s="33">
        <v>0.1</v>
      </c>
      <c r="F335" s="16" t="s">
        <v>29061</v>
      </c>
      <c r="G335" s="15" t="s">
        <v>29062</v>
      </c>
      <c r="H335" s="15" t="s">
        <v>27991</v>
      </c>
      <c r="I335" s="15" t="s">
        <v>27991</v>
      </c>
      <c r="J335" s="16" t="s">
        <v>28374</v>
      </c>
    </row>
    <row r="336" spans="1:10" ht="25.5" x14ac:dyDescent="0.25">
      <c r="A336" s="33" t="s">
        <v>28224</v>
      </c>
      <c r="B336" s="16" t="s">
        <v>29063</v>
      </c>
      <c r="C336" s="16" t="s">
        <v>480</v>
      </c>
      <c r="D336" s="16" t="s">
        <v>487</v>
      </c>
      <c r="E336" s="33">
        <v>0.8</v>
      </c>
      <c r="F336" s="16" t="s">
        <v>29064</v>
      </c>
      <c r="G336" s="15" t="s">
        <v>29065</v>
      </c>
      <c r="H336" s="15" t="s">
        <v>29066</v>
      </c>
      <c r="I336" s="15" t="s">
        <v>29066</v>
      </c>
      <c r="J336" s="16" t="s">
        <v>28374</v>
      </c>
    </row>
    <row r="337" spans="1:10" ht="25.5" x14ac:dyDescent="0.25">
      <c r="A337" s="33" t="s">
        <v>28227</v>
      </c>
      <c r="B337" s="16" t="s">
        <v>3132</v>
      </c>
      <c r="C337" s="16" t="s">
        <v>480</v>
      </c>
      <c r="D337" s="16" t="s">
        <v>487</v>
      </c>
      <c r="E337" s="33">
        <v>1.5</v>
      </c>
      <c r="F337" s="16" t="s">
        <v>29067</v>
      </c>
      <c r="G337" s="15" t="s">
        <v>29055</v>
      </c>
      <c r="H337" s="15" t="s">
        <v>29056</v>
      </c>
      <c r="I337" s="15" t="s">
        <v>29056</v>
      </c>
      <c r="J337" s="16" t="s">
        <v>28249</v>
      </c>
    </row>
    <row r="338" spans="1:10" ht="38.25" x14ac:dyDescent="0.25">
      <c r="A338" s="33" t="s">
        <v>28233</v>
      </c>
      <c r="B338" s="16" t="s">
        <v>29068</v>
      </c>
      <c r="C338" s="16" t="s">
        <v>480</v>
      </c>
      <c r="D338" s="16" t="s">
        <v>487</v>
      </c>
      <c r="E338" s="33">
        <v>0.5</v>
      </c>
      <c r="F338" s="16" t="s">
        <v>29069</v>
      </c>
      <c r="G338" s="15" t="s">
        <v>29070</v>
      </c>
      <c r="H338" s="15" t="s">
        <v>28160</v>
      </c>
      <c r="I338" s="15" t="s">
        <v>28160</v>
      </c>
      <c r="J338" s="16" t="s">
        <v>28249</v>
      </c>
    </row>
    <row r="339" spans="1:10" ht="38.25" x14ac:dyDescent="0.25">
      <c r="A339" s="33" t="s">
        <v>28238</v>
      </c>
      <c r="B339" s="16" t="s">
        <v>29071</v>
      </c>
      <c r="C339" s="16" t="s">
        <v>480</v>
      </c>
      <c r="D339" s="16" t="s">
        <v>487</v>
      </c>
      <c r="E339" s="33">
        <v>0.2</v>
      </c>
      <c r="F339" s="16" t="s">
        <v>29072</v>
      </c>
      <c r="G339" s="15" t="s">
        <v>29073</v>
      </c>
      <c r="H339" s="15" t="s">
        <v>29049</v>
      </c>
      <c r="I339" s="15" t="s">
        <v>29049</v>
      </c>
      <c r="J339" s="16" t="s">
        <v>28983</v>
      </c>
    </row>
    <row r="340" spans="1:10" ht="25.5" x14ac:dyDescent="0.25">
      <c r="A340" s="33" t="s">
        <v>28240</v>
      </c>
      <c r="B340" s="16" t="s">
        <v>29074</v>
      </c>
      <c r="C340" s="16" t="s">
        <v>480</v>
      </c>
      <c r="D340" s="16" t="s">
        <v>487</v>
      </c>
      <c r="E340" s="33">
        <v>0.01</v>
      </c>
      <c r="F340" s="16" t="s">
        <v>29075</v>
      </c>
      <c r="G340" s="15" t="s">
        <v>29076</v>
      </c>
      <c r="H340" s="15" t="s">
        <v>28832</v>
      </c>
      <c r="I340" s="15" t="s">
        <v>28832</v>
      </c>
      <c r="J340" s="16" t="s">
        <v>28139</v>
      </c>
    </row>
    <row r="341" spans="1:10" ht="25.5" x14ac:dyDescent="0.25">
      <c r="A341" s="33" t="s">
        <v>28244</v>
      </c>
      <c r="B341" s="16" t="s">
        <v>29077</v>
      </c>
      <c r="C341" s="16" t="s">
        <v>480</v>
      </c>
      <c r="D341" s="16" t="s">
        <v>487</v>
      </c>
      <c r="E341" s="33">
        <v>0.01</v>
      </c>
      <c r="F341" s="16" t="s">
        <v>29078</v>
      </c>
      <c r="G341" s="15" t="s">
        <v>29079</v>
      </c>
      <c r="H341" s="15" t="s">
        <v>28832</v>
      </c>
      <c r="I341" s="15" t="s">
        <v>28832</v>
      </c>
      <c r="J341" s="16" t="s">
        <v>28173</v>
      </c>
    </row>
    <row r="342" spans="1:10" ht="25.5" x14ac:dyDescent="0.25">
      <c r="A342" s="33" t="s">
        <v>28250</v>
      </c>
      <c r="B342" s="16" t="s">
        <v>29080</v>
      </c>
      <c r="C342" s="16" t="s">
        <v>480</v>
      </c>
      <c r="D342" s="16" t="s">
        <v>487</v>
      </c>
      <c r="E342" s="33">
        <v>0.01</v>
      </c>
      <c r="F342" s="16" t="s">
        <v>29075</v>
      </c>
      <c r="G342" s="15" t="s">
        <v>29076</v>
      </c>
      <c r="H342" s="15" t="s">
        <v>28832</v>
      </c>
      <c r="I342" s="15" t="s">
        <v>28832</v>
      </c>
      <c r="J342" s="16" t="s">
        <v>28173</v>
      </c>
    </row>
    <row r="343" spans="1:10" ht="25.5" x14ac:dyDescent="0.25">
      <c r="A343" s="33" t="s">
        <v>28254</v>
      </c>
      <c r="B343" s="16" t="s">
        <v>29081</v>
      </c>
      <c r="C343" s="16" t="s">
        <v>480</v>
      </c>
      <c r="D343" s="16" t="s">
        <v>487</v>
      </c>
      <c r="E343" s="33">
        <v>0.01</v>
      </c>
      <c r="F343" s="16" t="s">
        <v>29078</v>
      </c>
      <c r="G343" s="15" t="s">
        <v>29079</v>
      </c>
      <c r="H343" s="15" t="s">
        <v>28832</v>
      </c>
      <c r="I343" s="15" t="s">
        <v>28832</v>
      </c>
      <c r="J343" s="16" t="s">
        <v>28173</v>
      </c>
    </row>
    <row r="344" spans="1:10" ht="25.5" x14ac:dyDescent="0.25">
      <c r="A344" s="33" t="s">
        <v>28258</v>
      </c>
      <c r="B344" s="16" t="s">
        <v>29082</v>
      </c>
      <c r="C344" s="16" t="s">
        <v>480</v>
      </c>
      <c r="D344" s="16" t="s">
        <v>487</v>
      </c>
      <c r="E344" s="33">
        <v>0.01</v>
      </c>
      <c r="F344" s="16" t="s">
        <v>28170</v>
      </c>
      <c r="G344" s="15" t="s">
        <v>29083</v>
      </c>
      <c r="H344" s="15" t="s">
        <v>29084</v>
      </c>
      <c r="I344" s="15" t="s">
        <v>29084</v>
      </c>
      <c r="J344" s="16" t="s">
        <v>28173</v>
      </c>
    </row>
    <row r="345" spans="1:10" ht="38.25" x14ac:dyDescent="0.25">
      <c r="A345" s="33" t="s">
        <v>28262</v>
      </c>
      <c r="B345" s="16" t="s">
        <v>29085</v>
      </c>
      <c r="C345" s="16" t="s">
        <v>480</v>
      </c>
      <c r="D345" s="16" t="s">
        <v>487</v>
      </c>
      <c r="E345" s="33">
        <v>0.1</v>
      </c>
      <c r="F345" s="16" t="s">
        <v>29086</v>
      </c>
      <c r="G345" s="15" t="s">
        <v>29087</v>
      </c>
      <c r="H345" s="15" t="s">
        <v>28160</v>
      </c>
      <c r="I345" s="15" t="s">
        <v>28160</v>
      </c>
      <c r="J345" s="16" t="s">
        <v>29088</v>
      </c>
    </row>
    <row r="346" spans="1:10" ht="25.5" x14ac:dyDescent="0.25">
      <c r="A346" s="33" t="s">
        <v>28267</v>
      </c>
      <c r="B346" s="16" t="s">
        <v>29089</v>
      </c>
      <c r="C346" s="16" t="s">
        <v>480</v>
      </c>
      <c r="D346" s="16" t="s">
        <v>487</v>
      </c>
      <c r="E346" s="33">
        <v>0.01</v>
      </c>
      <c r="F346" s="16" t="s">
        <v>28170</v>
      </c>
      <c r="G346" s="15" t="s">
        <v>29083</v>
      </c>
      <c r="H346" s="15" t="s">
        <v>29084</v>
      </c>
      <c r="I346" s="15" t="s">
        <v>29084</v>
      </c>
      <c r="J346" s="16" t="s">
        <v>28173</v>
      </c>
    </row>
    <row r="347" spans="1:10" ht="25.5" x14ac:dyDescent="0.25">
      <c r="A347" s="33" t="s">
        <v>28272</v>
      </c>
      <c r="B347" s="16" t="s">
        <v>29090</v>
      </c>
      <c r="C347" s="16" t="s">
        <v>480</v>
      </c>
      <c r="D347" s="16" t="s">
        <v>487</v>
      </c>
      <c r="E347" s="33">
        <v>0.01</v>
      </c>
      <c r="F347" s="16" t="s">
        <v>29091</v>
      </c>
      <c r="G347" s="15" t="s">
        <v>29092</v>
      </c>
      <c r="H347" s="15" t="s">
        <v>28832</v>
      </c>
      <c r="I347" s="15" t="s">
        <v>28832</v>
      </c>
      <c r="J347" s="16" t="s">
        <v>28173</v>
      </c>
    </row>
    <row r="348" spans="1:10" ht="25.5" x14ac:dyDescent="0.25">
      <c r="A348" s="33" t="s">
        <v>28276</v>
      </c>
      <c r="B348" s="16" t="s">
        <v>29093</v>
      </c>
      <c r="C348" s="16" t="s">
        <v>480</v>
      </c>
      <c r="D348" s="16" t="s">
        <v>487</v>
      </c>
      <c r="E348" s="33">
        <v>0.01</v>
      </c>
      <c r="F348" s="16" t="s">
        <v>28170</v>
      </c>
      <c r="G348" s="15" t="s">
        <v>29083</v>
      </c>
      <c r="H348" s="15" t="s">
        <v>29084</v>
      </c>
      <c r="I348" s="15" t="s">
        <v>29084</v>
      </c>
      <c r="J348" s="16" t="s">
        <v>28173</v>
      </c>
    </row>
    <row r="349" spans="1:10" ht="38.25" x14ac:dyDescent="0.25">
      <c r="A349" s="33" t="s">
        <v>28280</v>
      </c>
      <c r="B349" s="16" t="s">
        <v>29094</v>
      </c>
      <c r="C349" s="16" t="s">
        <v>480</v>
      </c>
      <c r="D349" s="16" t="s">
        <v>487</v>
      </c>
      <c r="E349" s="33">
        <v>0.1</v>
      </c>
      <c r="F349" s="16" t="s">
        <v>29095</v>
      </c>
      <c r="G349" s="15" t="s">
        <v>29096</v>
      </c>
      <c r="H349" s="15" t="s">
        <v>28160</v>
      </c>
      <c r="I349" s="15" t="s">
        <v>28160</v>
      </c>
      <c r="J349" s="16" t="s">
        <v>28249</v>
      </c>
    </row>
    <row r="350" spans="1:10" ht="25.5" x14ac:dyDescent="0.25">
      <c r="A350" s="33" t="s">
        <v>28284</v>
      </c>
      <c r="B350" s="16" t="s">
        <v>29097</v>
      </c>
      <c r="C350" s="16" t="s">
        <v>480</v>
      </c>
      <c r="D350" s="16" t="s">
        <v>487</v>
      </c>
      <c r="E350" s="33">
        <v>1.3299999999999999E-2</v>
      </c>
      <c r="F350" s="16" t="s">
        <v>29098</v>
      </c>
      <c r="G350" s="15" t="s">
        <v>29099</v>
      </c>
      <c r="H350" s="15" t="s">
        <v>28832</v>
      </c>
      <c r="I350" s="15" t="s">
        <v>28832</v>
      </c>
      <c r="J350" s="16" t="s">
        <v>29088</v>
      </c>
    </row>
    <row r="351" spans="1:10" ht="25.5" x14ac:dyDescent="0.25">
      <c r="A351" s="33" t="s">
        <v>28288</v>
      </c>
      <c r="B351" s="16" t="s">
        <v>29100</v>
      </c>
      <c r="C351" s="16" t="s">
        <v>480</v>
      </c>
      <c r="D351" s="16" t="s">
        <v>487</v>
      </c>
      <c r="E351" s="33">
        <v>0.01</v>
      </c>
      <c r="F351" s="16" t="s">
        <v>29091</v>
      </c>
      <c r="G351" s="15" t="s">
        <v>29092</v>
      </c>
      <c r="H351" s="15" t="s">
        <v>28832</v>
      </c>
      <c r="I351" s="15" t="s">
        <v>28832</v>
      </c>
      <c r="J351" s="16" t="s">
        <v>28173</v>
      </c>
    </row>
    <row r="352" spans="1:10" ht="25.5" x14ac:dyDescent="0.25">
      <c r="A352" s="33" t="s">
        <v>28293</v>
      </c>
      <c r="B352" s="16" t="s">
        <v>29101</v>
      </c>
      <c r="C352" s="16" t="s">
        <v>480</v>
      </c>
      <c r="D352" s="16" t="s">
        <v>487</v>
      </c>
      <c r="E352" s="33">
        <v>0.1</v>
      </c>
      <c r="F352" s="16" t="s">
        <v>28194</v>
      </c>
      <c r="G352" s="15" t="s">
        <v>28194</v>
      </c>
      <c r="H352" s="15" t="s">
        <v>28626</v>
      </c>
      <c r="I352" s="15" t="s">
        <v>28626</v>
      </c>
      <c r="J352" s="16" t="s">
        <v>28983</v>
      </c>
    </row>
    <row r="353" spans="1:10" ht="25.5" x14ac:dyDescent="0.25">
      <c r="A353" s="33" t="s">
        <v>28298</v>
      </c>
      <c r="B353" s="16" t="s">
        <v>744</v>
      </c>
      <c r="C353" s="16" t="s">
        <v>480</v>
      </c>
      <c r="D353" s="16" t="s">
        <v>487</v>
      </c>
      <c r="E353" s="33">
        <v>0.12</v>
      </c>
      <c r="F353" s="16" t="s">
        <v>29102</v>
      </c>
      <c r="G353" s="16" t="s">
        <v>29103</v>
      </c>
      <c r="H353" s="15" t="s">
        <v>28626</v>
      </c>
      <c r="I353" s="15" t="s">
        <v>28626</v>
      </c>
      <c r="J353" s="16" t="s">
        <v>29104</v>
      </c>
    </row>
    <row r="354" spans="1:10" ht="25.5" x14ac:dyDescent="0.25">
      <c r="A354" s="33" t="s">
        <v>28302</v>
      </c>
      <c r="B354" s="16" t="s">
        <v>2524</v>
      </c>
      <c r="C354" s="16" t="s">
        <v>480</v>
      </c>
      <c r="D354" s="16" t="s">
        <v>487</v>
      </c>
      <c r="E354" s="33">
        <v>0.01</v>
      </c>
      <c r="F354" s="16" t="s">
        <v>29105</v>
      </c>
      <c r="G354" s="15" t="s">
        <v>29106</v>
      </c>
      <c r="H354" s="15" t="s">
        <v>28626</v>
      </c>
      <c r="I354" s="15" t="s">
        <v>28626</v>
      </c>
      <c r="J354" s="16" t="s">
        <v>28983</v>
      </c>
    </row>
    <row r="355" spans="1:10" ht="25.5" x14ac:dyDescent="0.25">
      <c r="A355" s="33" t="s">
        <v>28505</v>
      </c>
      <c r="B355" s="16" t="s">
        <v>29107</v>
      </c>
      <c r="C355" s="16" t="s">
        <v>480</v>
      </c>
      <c r="D355" s="16" t="s">
        <v>487</v>
      </c>
      <c r="E355" s="33">
        <v>0.1</v>
      </c>
      <c r="F355" s="16" t="s">
        <v>29108</v>
      </c>
      <c r="G355" s="15" t="s">
        <v>29109</v>
      </c>
      <c r="H355" s="15" t="s">
        <v>28626</v>
      </c>
      <c r="I355" s="15" t="s">
        <v>28626</v>
      </c>
      <c r="J355" s="16" t="s">
        <v>28983</v>
      </c>
    </row>
    <row r="356" spans="1:10" ht="25.5" x14ac:dyDescent="0.25">
      <c r="A356" s="33" t="s">
        <v>28510</v>
      </c>
      <c r="B356" s="16" t="s">
        <v>12175</v>
      </c>
      <c r="C356" s="16" t="s">
        <v>480</v>
      </c>
      <c r="D356" s="16" t="s">
        <v>487</v>
      </c>
      <c r="E356" s="33">
        <v>0.01</v>
      </c>
      <c r="F356" s="16" t="s">
        <v>29110</v>
      </c>
      <c r="G356" s="15" t="s">
        <v>29111</v>
      </c>
      <c r="H356" s="15" t="s">
        <v>28626</v>
      </c>
      <c r="I356" s="15" t="s">
        <v>28626</v>
      </c>
      <c r="J356" s="16" t="s">
        <v>28983</v>
      </c>
    </row>
    <row r="357" spans="1:10" ht="25.5" x14ac:dyDescent="0.25">
      <c r="A357" s="33" t="s">
        <v>28515</v>
      </c>
      <c r="B357" s="16" t="s">
        <v>29112</v>
      </c>
      <c r="C357" s="16" t="s">
        <v>480</v>
      </c>
      <c r="D357" s="16" t="s">
        <v>487</v>
      </c>
      <c r="E357" s="33">
        <v>0.5</v>
      </c>
      <c r="F357" s="16" t="s">
        <v>29110</v>
      </c>
      <c r="G357" s="15" t="s">
        <v>29113</v>
      </c>
      <c r="H357" s="15" t="s">
        <v>28626</v>
      </c>
      <c r="I357" s="15" t="s">
        <v>28626</v>
      </c>
      <c r="J357" s="16" t="s">
        <v>28983</v>
      </c>
    </row>
    <row r="358" spans="1:10" ht="38.25" x14ac:dyDescent="0.25">
      <c r="A358" s="33" t="s">
        <v>28519</v>
      </c>
      <c r="B358" s="16" t="s">
        <v>2652</v>
      </c>
      <c r="C358" s="16" t="s">
        <v>480</v>
      </c>
      <c r="D358" s="16" t="s">
        <v>487</v>
      </c>
      <c r="E358" s="33">
        <v>0.29509999999999997</v>
      </c>
      <c r="F358" s="16" t="s">
        <v>29114</v>
      </c>
      <c r="G358" s="16" t="s">
        <v>29115</v>
      </c>
      <c r="H358" s="15" t="s">
        <v>28675</v>
      </c>
      <c r="I358" s="15" t="s">
        <v>28675</v>
      </c>
      <c r="J358" s="16" t="s">
        <v>28983</v>
      </c>
    </row>
    <row r="359" spans="1:10" ht="25.5" x14ac:dyDescent="0.25">
      <c r="A359" s="33" t="s">
        <v>28525</v>
      </c>
      <c r="B359" s="16" t="s">
        <v>29116</v>
      </c>
      <c r="C359" s="16" t="s">
        <v>480</v>
      </c>
      <c r="D359" s="16" t="s">
        <v>487</v>
      </c>
      <c r="E359" s="33">
        <v>0.3</v>
      </c>
      <c r="F359" s="16" t="s">
        <v>29117</v>
      </c>
      <c r="G359" s="15" t="s">
        <v>29118</v>
      </c>
      <c r="H359" s="15" t="s">
        <v>29119</v>
      </c>
      <c r="I359" s="15" t="s">
        <v>29119</v>
      </c>
      <c r="J359" s="16" t="s">
        <v>28983</v>
      </c>
    </row>
    <row r="360" spans="1:10" ht="38.25" x14ac:dyDescent="0.25">
      <c r="A360" s="33" t="s">
        <v>28530</v>
      </c>
      <c r="B360" s="16" t="s">
        <v>29120</v>
      </c>
      <c r="C360" s="16" t="s">
        <v>480</v>
      </c>
      <c r="D360" s="16" t="s">
        <v>487</v>
      </c>
      <c r="E360" s="33">
        <v>0.1</v>
      </c>
      <c r="F360" s="16" t="s">
        <v>29121</v>
      </c>
      <c r="G360" s="15" t="s">
        <v>29122</v>
      </c>
      <c r="H360" s="15" t="s">
        <v>28062</v>
      </c>
      <c r="I360" s="15" t="s">
        <v>28062</v>
      </c>
      <c r="J360" s="16" t="s">
        <v>28983</v>
      </c>
    </row>
    <row r="361" spans="1:10" ht="25.5" x14ac:dyDescent="0.25">
      <c r="A361" s="33" t="s">
        <v>28534</v>
      </c>
      <c r="B361" s="16" t="s">
        <v>29123</v>
      </c>
      <c r="C361" s="16" t="s">
        <v>480</v>
      </c>
      <c r="D361" s="16" t="s">
        <v>487</v>
      </c>
      <c r="E361" s="33">
        <v>0.1</v>
      </c>
      <c r="F361" s="16" t="s">
        <v>29124</v>
      </c>
      <c r="G361" s="15" t="s">
        <v>29125</v>
      </c>
      <c r="H361" s="15" t="s">
        <v>28211</v>
      </c>
      <c r="I361" s="15" t="s">
        <v>28211</v>
      </c>
      <c r="J361" s="16" t="s">
        <v>28983</v>
      </c>
    </row>
    <row r="362" spans="1:10" ht="25.5" x14ac:dyDescent="0.25">
      <c r="A362" s="33" t="s">
        <v>28538</v>
      </c>
      <c r="B362" s="16" t="s">
        <v>29126</v>
      </c>
      <c r="C362" s="16" t="s">
        <v>480</v>
      </c>
      <c r="D362" s="16" t="s">
        <v>487</v>
      </c>
      <c r="E362" s="33">
        <v>0.2</v>
      </c>
      <c r="F362" s="16" t="s">
        <v>29127</v>
      </c>
      <c r="G362" s="15" t="s">
        <v>29128</v>
      </c>
      <c r="H362" s="15" t="s">
        <v>28211</v>
      </c>
      <c r="I362" s="15" t="s">
        <v>28211</v>
      </c>
      <c r="J362" s="16" t="s">
        <v>28983</v>
      </c>
    </row>
    <row r="363" spans="1:10" ht="38.25" x14ac:dyDescent="0.25">
      <c r="A363" s="33" t="s">
        <v>28543</v>
      </c>
      <c r="B363" s="16" t="s">
        <v>29129</v>
      </c>
      <c r="C363" s="16" t="s">
        <v>480</v>
      </c>
      <c r="D363" s="16" t="s">
        <v>487</v>
      </c>
      <c r="E363" s="33">
        <v>0.2</v>
      </c>
      <c r="F363" s="16" t="s">
        <v>29130</v>
      </c>
      <c r="G363" s="15" t="s">
        <v>29131</v>
      </c>
      <c r="H363" s="15" t="s">
        <v>28211</v>
      </c>
      <c r="I363" s="15" t="s">
        <v>28211</v>
      </c>
      <c r="J363" s="16" t="s">
        <v>28983</v>
      </c>
    </row>
    <row r="364" spans="1:10" ht="25.5" x14ac:dyDescent="0.25">
      <c r="A364" s="33" t="s">
        <v>28549</v>
      </c>
      <c r="B364" s="16" t="s">
        <v>29132</v>
      </c>
      <c r="C364" s="16" t="s">
        <v>480</v>
      </c>
      <c r="D364" s="16" t="s">
        <v>487</v>
      </c>
      <c r="E364" s="33">
        <v>0.1</v>
      </c>
      <c r="F364" s="16" t="s">
        <v>29133</v>
      </c>
      <c r="G364" s="15" t="s">
        <v>29134</v>
      </c>
      <c r="H364" s="15" t="s">
        <v>28211</v>
      </c>
      <c r="I364" s="15" t="s">
        <v>28211</v>
      </c>
      <c r="J364" s="16" t="s">
        <v>28983</v>
      </c>
    </row>
    <row r="365" spans="1:10" ht="38.25" x14ac:dyDescent="0.25">
      <c r="A365" s="33" t="s">
        <v>28554</v>
      </c>
      <c r="B365" s="16" t="s">
        <v>2524</v>
      </c>
      <c r="C365" s="16" t="s">
        <v>480</v>
      </c>
      <c r="D365" s="16" t="s">
        <v>487</v>
      </c>
      <c r="E365" s="33">
        <v>0.01</v>
      </c>
      <c r="F365" s="16" t="s">
        <v>29135</v>
      </c>
      <c r="G365" s="15" t="s">
        <v>29136</v>
      </c>
      <c r="H365" s="15" t="s">
        <v>28211</v>
      </c>
      <c r="I365" s="15" t="s">
        <v>28211</v>
      </c>
      <c r="J365" s="16" t="s">
        <v>28249</v>
      </c>
    </row>
    <row r="366" spans="1:10" ht="38.25" x14ac:dyDescent="0.25">
      <c r="A366" s="33" t="s">
        <v>28559</v>
      </c>
      <c r="B366" s="16" t="s">
        <v>29137</v>
      </c>
      <c r="C366" s="16" t="s">
        <v>480</v>
      </c>
      <c r="D366" s="16" t="s">
        <v>487</v>
      </c>
      <c r="E366" s="33">
        <v>10.9</v>
      </c>
      <c r="F366" s="16" t="s">
        <v>29138</v>
      </c>
      <c r="G366" s="15" t="s">
        <v>29138</v>
      </c>
      <c r="H366" s="15" t="s">
        <v>29139</v>
      </c>
      <c r="I366" s="15" t="s">
        <v>29139</v>
      </c>
      <c r="J366" s="16" t="s">
        <v>28983</v>
      </c>
    </row>
    <row r="367" spans="1:10" ht="38.25" x14ac:dyDescent="0.25">
      <c r="A367" s="33" t="s">
        <v>28564</v>
      </c>
      <c r="B367" s="16" t="s">
        <v>29140</v>
      </c>
      <c r="C367" s="16" t="s">
        <v>480</v>
      </c>
      <c r="D367" s="16" t="s">
        <v>487</v>
      </c>
      <c r="E367" s="33">
        <v>27</v>
      </c>
      <c r="F367" s="16" t="s">
        <v>29141</v>
      </c>
      <c r="G367" s="15" t="s">
        <v>29141</v>
      </c>
      <c r="H367" s="15" t="s">
        <v>29139</v>
      </c>
      <c r="I367" s="15" t="s">
        <v>29139</v>
      </c>
      <c r="J367" s="16" t="s">
        <v>28983</v>
      </c>
    </row>
    <row r="368" spans="1:10" ht="25.5" x14ac:dyDescent="0.25">
      <c r="A368" s="33" t="s">
        <v>28568</v>
      </c>
      <c r="B368" s="16" t="s">
        <v>29094</v>
      </c>
      <c r="C368" s="16" t="s">
        <v>480</v>
      </c>
      <c r="D368" s="16" t="s">
        <v>487</v>
      </c>
      <c r="E368" s="33">
        <v>0.01</v>
      </c>
      <c r="F368" s="16" t="s">
        <v>29142</v>
      </c>
      <c r="G368" s="15" t="s">
        <v>29142</v>
      </c>
      <c r="H368" s="15" t="s">
        <v>29143</v>
      </c>
      <c r="I368" s="15" t="s">
        <v>29143</v>
      </c>
      <c r="J368" s="16" t="s">
        <v>28145</v>
      </c>
    </row>
    <row r="369" spans="1:10" ht="25.5" x14ac:dyDescent="0.25">
      <c r="A369" s="33" t="s">
        <v>28572</v>
      </c>
      <c r="B369" s="16" t="s">
        <v>29038</v>
      </c>
      <c r="C369" s="16" t="s">
        <v>480</v>
      </c>
      <c r="D369" s="16" t="s">
        <v>487</v>
      </c>
      <c r="E369" s="33">
        <v>0.01</v>
      </c>
      <c r="F369" s="16" t="s">
        <v>29144</v>
      </c>
      <c r="G369" s="15" t="s">
        <v>29145</v>
      </c>
      <c r="H369" s="15" t="s">
        <v>28160</v>
      </c>
      <c r="I369" s="15" t="s">
        <v>28160</v>
      </c>
      <c r="J369" s="16" t="s">
        <v>28977</v>
      </c>
    </row>
    <row r="370" spans="1:10" ht="38.25" x14ac:dyDescent="0.25">
      <c r="A370" s="33" t="s">
        <v>28576</v>
      </c>
      <c r="B370" s="16" t="s">
        <v>29146</v>
      </c>
      <c r="C370" s="16" t="s">
        <v>480</v>
      </c>
      <c r="D370" s="16" t="s">
        <v>487</v>
      </c>
      <c r="E370" s="33">
        <v>0.01</v>
      </c>
      <c r="F370" s="16" t="s">
        <v>29147</v>
      </c>
      <c r="G370" s="15" t="s">
        <v>29148</v>
      </c>
      <c r="H370" s="15" t="s">
        <v>29149</v>
      </c>
      <c r="I370" s="15" t="s">
        <v>29149</v>
      </c>
      <c r="J370" s="16" t="s">
        <v>28983</v>
      </c>
    </row>
    <row r="371" spans="1:10" ht="25.5" x14ac:dyDescent="0.25">
      <c r="A371" s="33" t="s">
        <v>28579</v>
      </c>
      <c r="B371" s="16" t="s">
        <v>29150</v>
      </c>
      <c r="C371" s="16" t="s">
        <v>480</v>
      </c>
      <c r="D371" s="16" t="s">
        <v>487</v>
      </c>
      <c r="E371" s="33">
        <v>4.7</v>
      </c>
      <c r="F371" s="16" t="s">
        <v>29151</v>
      </c>
      <c r="G371" s="15" t="s">
        <v>29151</v>
      </c>
      <c r="H371" s="15" t="s">
        <v>28070</v>
      </c>
      <c r="I371" s="15" t="s">
        <v>28070</v>
      </c>
      <c r="J371" s="16" t="s">
        <v>28099</v>
      </c>
    </row>
    <row r="372" spans="1:10" ht="25.5" x14ac:dyDescent="0.25">
      <c r="A372" s="33" t="s">
        <v>28583</v>
      </c>
      <c r="B372" s="16" t="s">
        <v>29152</v>
      </c>
      <c r="C372" s="16" t="s">
        <v>480</v>
      </c>
      <c r="D372" s="16" t="s">
        <v>487</v>
      </c>
      <c r="E372" s="33">
        <v>32</v>
      </c>
      <c r="F372" s="16" t="s">
        <v>29153</v>
      </c>
      <c r="G372" s="15" t="s">
        <v>29154</v>
      </c>
      <c r="H372" s="15" t="s">
        <v>28070</v>
      </c>
      <c r="I372" s="15" t="s">
        <v>28070</v>
      </c>
      <c r="J372" s="16" t="s">
        <v>28099</v>
      </c>
    </row>
    <row r="373" spans="1:10" ht="25.5" x14ac:dyDescent="0.25">
      <c r="A373" s="33" t="s">
        <v>28587</v>
      </c>
      <c r="B373" s="16" t="s">
        <v>29152</v>
      </c>
      <c r="C373" s="16" t="s">
        <v>480</v>
      </c>
      <c r="D373" s="16" t="s">
        <v>487</v>
      </c>
      <c r="E373" s="33">
        <v>63</v>
      </c>
      <c r="F373" s="16" t="s">
        <v>29155</v>
      </c>
      <c r="G373" s="15" t="s">
        <v>29156</v>
      </c>
      <c r="H373" s="15" t="s">
        <v>28070</v>
      </c>
      <c r="I373" s="15" t="s">
        <v>28070</v>
      </c>
      <c r="J373" s="16" t="s">
        <v>28139</v>
      </c>
    </row>
    <row r="374" spans="1:10" ht="51" x14ac:dyDescent="0.25">
      <c r="A374" s="33" t="s">
        <v>28591</v>
      </c>
      <c r="B374" s="16" t="s">
        <v>29157</v>
      </c>
      <c r="C374" s="16" t="s">
        <v>480</v>
      </c>
      <c r="D374" s="16" t="s">
        <v>487</v>
      </c>
      <c r="E374" s="33">
        <v>59.4</v>
      </c>
      <c r="F374" s="16" t="s">
        <v>29158</v>
      </c>
      <c r="G374" s="15" t="s">
        <v>29159</v>
      </c>
      <c r="H374" s="15" t="s">
        <v>28070</v>
      </c>
      <c r="I374" s="15" t="s">
        <v>28070</v>
      </c>
      <c r="J374" s="16" t="s">
        <v>28983</v>
      </c>
    </row>
    <row r="375" spans="1:10" ht="25.5" x14ac:dyDescent="0.25">
      <c r="A375" s="33" t="s">
        <v>28594</v>
      </c>
      <c r="B375" s="16" t="s">
        <v>15437</v>
      </c>
      <c r="C375" s="16" t="s">
        <v>480</v>
      </c>
      <c r="D375" s="16" t="s">
        <v>487</v>
      </c>
      <c r="E375" s="33">
        <v>2.2000000000000002</v>
      </c>
      <c r="F375" s="16" t="s">
        <v>29160</v>
      </c>
      <c r="G375" s="15" t="s">
        <v>29161</v>
      </c>
      <c r="H375" s="15" t="s">
        <v>28070</v>
      </c>
      <c r="I375" s="15" t="s">
        <v>28070</v>
      </c>
      <c r="J375" s="16" t="s">
        <v>28983</v>
      </c>
    </row>
    <row r="376" spans="1:10" ht="25.5" x14ac:dyDescent="0.25">
      <c r="A376" s="33" t="s">
        <v>28598</v>
      </c>
      <c r="B376" s="16" t="s">
        <v>29162</v>
      </c>
      <c r="C376" s="16" t="s">
        <v>480</v>
      </c>
      <c r="D376" s="16" t="s">
        <v>487</v>
      </c>
      <c r="E376" s="33">
        <v>0.1</v>
      </c>
      <c r="F376" s="16" t="s">
        <v>29163</v>
      </c>
      <c r="G376" s="15" t="s">
        <v>29164</v>
      </c>
      <c r="H376" s="15" t="s">
        <v>28070</v>
      </c>
      <c r="I376" s="15" t="s">
        <v>28070</v>
      </c>
      <c r="J376" s="16" t="s">
        <v>28983</v>
      </c>
    </row>
    <row r="377" spans="1:10" ht="38.25" x14ac:dyDescent="0.25">
      <c r="A377" s="33" t="s">
        <v>28602</v>
      </c>
      <c r="B377" s="16" t="s">
        <v>29165</v>
      </c>
      <c r="C377" s="16" t="s">
        <v>480</v>
      </c>
      <c r="D377" s="16" t="s">
        <v>487</v>
      </c>
      <c r="E377" s="33">
        <v>0.01</v>
      </c>
      <c r="F377" s="16" t="s">
        <v>29166</v>
      </c>
      <c r="G377" s="15" t="s">
        <v>29167</v>
      </c>
      <c r="H377" s="15" t="s">
        <v>28070</v>
      </c>
      <c r="I377" s="15" t="s">
        <v>28070</v>
      </c>
      <c r="J377" s="16" t="s">
        <v>28983</v>
      </c>
    </row>
    <row r="378" spans="1:10" ht="25.5" x14ac:dyDescent="0.25">
      <c r="A378" s="33" t="s">
        <v>28606</v>
      </c>
      <c r="B378" s="16" t="s">
        <v>29168</v>
      </c>
      <c r="C378" s="16" t="s">
        <v>480</v>
      </c>
      <c r="D378" s="16" t="s">
        <v>487</v>
      </c>
      <c r="E378" s="33">
        <v>0.01</v>
      </c>
      <c r="F378" s="16" t="s">
        <v>29169</v>
      </c>
      <c r="G378" s="15" t="s">
        <v>29169</v>
      </c>
      <c r="H378" s="15" t="s">
        <v>28070</v>
      </c>
      <c r="I378" s="15" t="s">
        <v>28070</v>
      </c>
      <c r="J378" s="16" t="s">
        <v>28983</v>
      </c>
    </row>
    <row r="379" spans="1:10" ht="25.5" x14ac:dyDescent="0.25">
      <c r="A379" s="33" t="s">
        <v>28610</v>
      </c>
      <c r="B379" s="16" t="s">
        <v>29170</v>
      </c>
      <c r="C379" s="16" t="s">
        <v>480</v>
      </c>
      <c r="D379" s="16" t="s">
        <v>487</v>
      </c>
      <c r="E379" s="33">
        <v>0.01</v>
      </c>
      <c r="F379" s="16" t="s">
        <v>29171</v>
      </c>
      <c r="G379" s="15" t="s">
        <v>29172</v>
      </c>
      <c r="H379" s="15" t="s">
        <v>28160</v>
      </c>
      <c r="I379" s="15" t="s">
        <v>28160</v>
      </c>
      <c r="J379" s="16" t="s">
        <v>28977</v>
      </c>
    </row>
    <row r="380" spans="1:10" ht="25.5" x14ac:dyDescent="0.25">
      <c r="A380" s="33" t="s">
        <v>28614</v>
      </c>
      <c r="B380" s="16" t="s">
        <v>6084</v>
      </c>
      <c r="C380" s="16" t="s">
        <v>480</v>
      </c>
      <c r="D380" s="16" t="s">
        <v>487</v>
      </c>
      <c r="E380" s="33">
        <v>0.6</v>
      </c>
      <c r="F380" s="16" t="s">
        <v>29173</v>
      </c>
      <c r="G380" s="15" t="s">
        <v>29174</v>
      </c>
      <c r="H380" s="15" t="s">
        <v>28070</v>
      </c>
      <c r="I380" s="15" t="s">
        <v>28070</v>
      </c>
      <c r="J380" s="16" t="s">
        <v>28983</v>
      </c>
    </row>
    <row r="381" spans="1:10" ht="25.5" x14ac:dyDescent="0.25">
      <c r="A381" s="33" t="s">
        <v>28618</v>
      </c>
      <c r="B381" s="16" t="s">
        <v>29175</v>
      </c>
      <c r="C381" s="16" t="s">
        <v>480</v>
      </c>
      <c r="D381" s="16" t="s">
        <v>487</v>
      </c>
      <c r="E381" s="33">
        <v>8</v>
      </c>
      <c r="F381" s="16" t="s">
        <v>29176</v>
      </c>
      <c r="G381" s="15" t="s">
        <v>29177</v>
      </c>
      <c r="H381" s="15" t="s">
        <v>28160</v>
      </c>
      <c r="I381" s="15" t="s">
        <v>28160</v>
      </c>
      <c r="J381" s="16" t="s">
        <v>28104</v>
      </c>
    </row>
    <row r="382" spans="1:10" ht="25.5" x14ac:dyDescent="0.25">
      <c r="A382" s="33" t="s">
        <v>28623</v>
      </c>
      <c r="B382" s="16" t="s">
        <v>29178</v>
      </c>
      <c r="C382" s="16" t="s">
        <v>480</v>
      </c>
      <c r="D382" s="16" t="s">
        <v>487</v>
      </c>
      <c r="E382" s="33">
        <v>0.9</v>
      </c>
      <c r="F382" s="16" t="s">
        <v>29179</v>
      </c>
      <c r="G382" s="15" t="s">
        <v>29179</v>
      </c>
      <c r="H382" s="15" t="s">
        <v>28070</v>
      </c>
      <c r="I382" s="15" t="s">
        <v>28070</v>
      </c>
      <c r="J382" s="16" t="s">
        <v>28983</v>
      </c>
    </row>
    <row r="383" spans="1:10" ht="25.5" x14ac:dyDescent="0.25">
      <c r="A383" s="33" t="s">
        <v>28628</v>
      </c>
      <c r="B383" s="16" t="s">
        <v>29180</v>
      </c>
      <c r="C383" s="16" t="s">
        <v>480</v>
      </c>
      <c r="D383" s="16" t="s">
        <v>487</v>
      </c>
      <c r="E383" s="33">
        <v>29.9</v>
      </c>
      <c r="F383" s="16" t="s">
        <v>29181</v>
      </c>
      <c r="G383" s="15" t="s">
        <v>29182</v>
      </c>
      <c r="H383" s="15" t="s">
        <v>28070</v>
      </c>
      <c r="I383" s="15" t="s">
        <v>28070</v>
      </c>
      <c r="J383" s="16" t="s">
        <v>28983</v>
      </c>
    </row>
    <row r="384" spans="1:10" ht="25.5" x14ac:dyDescent="0.25">
      <c r="A384" s="33" t="s">
        <v>28631</v>
      </c>
      <c r="B384" s="16" t="s">
        <v>29183</v>
      </c>
      <c r="C384" s="16" t="s">
        <v>480</v>
      </c>
      <c r="D384" s="16" t="s">
        <v>487</v>
      </c>
      <c r="E384" s="33">
        <v>3.5</v>
      </c>
      <c r="F384" s="16" t="s">
        <v>29184</v>
      </c>
      <c r="G384" s="15" t="s">
        <v>29185</v>
      </c>
      <c r="H384" s="15" t="s">
        <v>28070</v>
      </c>
      <c r="I384" s="15" t="s">
        <v>28070</v>
      </c>
      <c r="J384" s="16" t="s">
        <v>28983</v>
      </c>
    </row>
    <row r="385" spans="1:10" ht="25.5" x14ac:dyDescent="0.25">
      <c r="A385" s="33" t="s">
        <v>28635</v>
      </c>
      <c r="B385" s="16" t="s">
        <v>29186</v>
      </c>
      <c r="C385" s="16" t="s">
        <v>480</v>
      </c>
      <c r="D385" s="16" t="s">
        <v>487</v>
      </c>
      <c r="E385" s="33">
        <v>4.0999999999999996</v>
      </c>
      <c r="F385" s="16" t="s">
        <v>29187</v>
      </c>
      <c r="G385" s="15" t="s">
        <v>29188</v>
      </c>
      <c r="H385" s="15" t="s">
        <v>28070</v>
      </c>
      <c r="I385" s="15" t="s">
        <v>28070</v>
      </c>
      <c r="J385" s="16" t="s">
        <v>28983</v>
      </c>
    </row>
    <row r="386" spans="1:10" ht="25.5" x14ac:dyDescent="0.25">
      <c r="A386" s="33" t="s">
        <v>28638</v>
      </c>
      <c r="B386" s="16" t="s">
        <v>29189</v>
      </c>
      <c r="C386" s="16" t="s">
        <v>480</v>
      </c>
      <c r="D386" s="16" t="s">
        <v>487</v>
      </c>
      <c r="E386" s="33">
        <v>4.5</v>
      </c>
      <c r="F386" s="16" t="s">
        <v>29190</v>
      </c>
      <c r="G386" s="15" t="s">
        <v>29190</v>
      </c>
      <c r="H386" s="15" t="s">
        <v>28070</v>
      </c>
      <c r="I386" s="15" t="s">
        <v>28070</v>
      </c>
      <c r="J386" s="16" t="s">
        <v>28983</v>
      </c>
    </row>
    <row r="387" spans="1:10" ht="25.5" x14ac:dyDescent="0.25">
      <c r="A387" s="33" t="s">
        <v>28640</v>
      </c>
      <c r="B387" s="16" t="s">
        <v>29191</v>
      </c>
      <c r="C387" s="16" t="s">
        <v>480</v>
      </c>
      <c r="D387" s="16" t="s">
        <v>487</v>
      </c>
      <c r="E387" s="33">
        <v>4.5999999999999996</v>
      </c>
      <c r="F387" s="16" t="s">
        <v>29192</v>
      </c>
      <c r="G387" s="15" t="s">
        <v>29192</v>
      </c>
      <c r="H387" s="15" t="s">
        <v>28070</v>
      </c>
      <c r="I387" s="15" t="s">
        <v>28070</v>
      </c>
      <c r="J387" s="16" t="s">
        <v>28983</v>
      </c>
    </row>
    <row r="388" spans="1:10" ht="25.5" x14ac:dyDescent="0.25">
      <c r="A388" s="33" t="s">
        <v>28645</v>
      </c>
      <c r="B388" s="16" t="s">
        <v>29193</v>
      </c>
      <c r="C388" s="16" t="s">
        <v>480</v>
      </c>
      <c r="D388" s="16" t="s">
        <v>487</v>
      </c>
      <c r="E388" s="33">
        <v>0.01</v>
      </c>
      <c r="F388" s="16" t="s">
        <v>29194</v>
      </c>
      <c r="G388" s="15" t="s">
        <v>29194</v>
      </c>
      <c r="H388" s="15" t="s">
        <v>28125</v>
      </c>
      <c r="I388" s="15" t="s">
        <v>28125</v>
      </c>
      <c r="J388" s="16" t="s">
        <v>28145</v>
      </c>
    </row>
    <row r="389" spans="1:10" ht="25.5" x14ac:dyDescent="0.25">
      <c r="A389" s="33" t="s">
        <v>28648</v>
      </c>
      <c r="B389" s="16" t="s">
        <v>29195</v>
      </c>
      <c r="C389" s="16" t="s">
        <v>480</v>
      </c>
      <c r="D389" s="16" t="s">
        <v>487</v>
      </c>
      <c r="E389" s="33">
        <v>2</v>
      </c>
      <c r="F389" s="16" t="s">
        <v>29196</v>
      </c>
      <c r="G389" s="15" t="s">
        <v>29196</v>
      </c>
      <c r="H389" s="15" t="s">
        <v>28160</v>
      </c>
      <c r="I389" s="15" t="s">
        <v>28160</v>
      </c>
      <c r="J389" s="16" t="s">
        <v>29197</v>
      </c>
    </row>
    <row r="390" spans="1:10" ht="25.5" x14ac:dyDescent="0.25">
      <c r="A390" s="33" t="s">
        <v>28650</v>
      </c>
      <c r="B390" s="16" t="s">
        <v>29198</v>
      </c>
      <c r="C390" s="16" t="s">
        <v>480</v>
      </c>
      <c r="D390" s="16" t="s">
        <v>487</v>
      </c>
      <c r="E390" s="33">
        <v>42.7</v>
      </c>
      <c r="F390" s="16" t="s">
        <v>29199</v>
      </c>
      <c r="G390" s="15" t="s">
        <v>29199</v>
      </c>
      <c r="H390" s="15" t="s">
        <v>28070</v>
      </c>
      <c r="I390" s="15" t="s">
        <v>28070</v>
      </c>
      <c r="J390" s="16" t="s">
        <v>28983</v>
      </c>
    </row>
    <row r="391" spans="1:10" ht="25.5" x14ac:dyDescent="0.25">
      <c r="A391" s="33" t="s">
        <v>28653</v>
      </c>
      <c r="B391" s="16" t="s">
        <v>28175</v>
      </c>
      <c r="C391" s="16" t="s">
        <v>480</v>
      </c>
      <c r="D391" s="16" t="s">
        <v>487</v>
      </c>
      <c r="E391" s="33">
        <v>23</v>
      </c>
      <c r="F391" s="16" t="s">
        <v>29200</v>
      </c>
      <c r="G391" s="15" t="s">
        <v>29201</v>
      </c>
      <c r="H391" s="15" t="s">
        <v>28070</v>
      </c>
      <c r="I391" s="15" t="s">
        <v>28070</v>
      </c>
      <c r="J391" s="16" t="s">
        <v>28099</v>
      </c>
    </row>
    <row r="392" spans="1:10" ht="25.5" x14ac:dyDescent="0.25">
      <c r="A392" s="33" t="s">
        <v>28655</v>
      </c>
      <c r="B392" s="16" t="s">
        <v>29202</v>
      </c>
      <c r="C392" s="16" t="s">
        <v>480</v>
      </c>
      <c r="D392" s="16" t="s">
        <v>487</v>
      </c>
      <c r="E392" s="33">
        <v>2.4</v>
      </c>
      <c r="F392" s="16" t="s">
        <v>29203</v>
      </c>
      <c r="G392" s="15" t="s">
        <v>29203</v>
      </c>
      <c r="H392" s="15" t="s">
        <v>28070</v>
      </c>
      <c r="I392" s="15" t="s">
        <v>28070</v>
      </c>
      <c r="J392" s="16" t="s">
        <v>28081</v>
      </c>
    </row>
    <row r="393" spans="1:10" ht="38.25" x14ac:dyDescent="0.25">
      <c r="A393" s="33" t="s">
        <v>28659</v>
      </c>
      <c r="B393" s="16" t="s">
        <v>29204</v>
      </c>
      <c r="C393" s="16" t="s">
        <v>480</v>
      </c>
      <c r="D393" s="16" t="s">
        <v>487</v>
      </c>
      <c r="E393" s="33">
        <v>0.01</v>
      </c>
      <c r="F393" s="16" t="s">
        <v>29205</v>
      </c>
      <c r="G393" s="15" t="s">
        <v>29206</v>
      </c>
      <c r="H393" s="15" t="s">
        <v>28070</v>
      </c>
      <c r="I393" s="15" t="s">
        <v>28070</v>
      </c>
      <c r="J393" s="16" t="s">
        <v>28249</v>
      </c>
    </row>
    <row r="394" spans="1:10" ht="25.5" x14ac:dyDescent="0.25">
      <c r="A394" s="33" t="s">
        <v>28664</v>
      </c>
      <c r="B394" s="16" t="s">
        <v>29207</v>
      </c>
      <c r="C394" s="16" t="s">
        <v>480</v>
      </c>
      <c r="D394" s="16" t="s">
        <v>487</v>
      </c>
      <c r="E394" s="33">
        <v>0.01</v>
      </c>
      <c r="F394" s="16" t="s">
        <v>29208</v>
      </c>
      <c r="G394" s="15" t="s">
        <v>29208</v>
      </c>
      <c r="H394" s="15" t="s">
        <v>28070</v>
      </c>
      <c r="I394" s="15" t="s">
        <v>28070</v>
      </c>
      <c r="J394" s="16" t="s">
        <v>28983</v>
      </c>
    </row>
    <row r="395" spans="1:10" ht="38.25" x14ac:dyDescent="0.25">
      <c r="A395" s="33" t="s">
        <v>28667</v>
      </c>
      <c r="B395" s="16" t="s">
        <v>29209</v>
      </c>
      <c r="C395" s="16" t="s">
        <v>480</v>
      </c>
      <c r="D395" s="16" t="s">
        <v>487</v>
      </c>
      <c r="E395" s="33">
        <v>15</v>
      </c>
      <c r="F395" s="16" t="s">
        <v>29210</v>
      </c>
      <c r="G395" s="15" t="s">
        <v>29211</v>
      </c>
      <c r="H395" s="15" t="s">
        <v>29149</v>
      </c>
      <c r="I395" s="15" t="s">
        <v>29149</v>
      </c>
      <c r="J395" s="16" t="s">
        <v>28524</v>
      </c>
    </row>
    <row r="396" spans="1:10" ht="25.5" x14ac:dyDescent="0.25">
      <c r="A396" s="33" t="s">
        <v>29212</v>
      </c>
      <c r="B396" s="16" t="s">
        <v>29213</v>
      </c>
      <c r="C396" s="16" t="s">
        <v>480</v>
      </c>
      <c r="D396" s="16" t="s">
        <v>487</v>
      </c>
      <c r="E396" s="33">
        <v>0.02</v>
      </c>
      <c r="F396" s="16" t="s">
        <v>29214</v>
      </c>
      <c r="G396" s="15" t="s">
        <v>29215</v>
      </c>
      <c r="H396" s="15" t="s">
        <v>29216</v>
      </c>
      <c r="I396" s="15" t="s">
        <v>29216</v>
      </c>
      <c r="J396" s="16" t="s">
        <v>28983</v>
      </c>
    </row>
    <row r="397" spans="1:10" ht="25.5" x14ac:dyDescent="0.25">
      <c r="A397" s="33" t="s">
        <v>29217</v>
      </c>
      <c r="B397" s="16" t="s">
        <v>29218</v>
      </c>
      <c r="C397" s="16" t="s">
        <v>480</v>
      </c>
      <c r="D397" s="16" t="s">
        <v>487</v>
      </c>
      <c r="E397" s="33">
        <v>0.01</v>
      </c>
      <c r="F397" s="16" t="s">
        <v>29219</v>
      </c>
      <c r="G397" s="15" t="s">
        <v>29220</v>
      </c>
      <c r="H397" s="15" t="s">
        <v>29221</v>
      </c>
      <c r="I397" s="15" t="s">
        <v>29221</v>
      </c>
      <c r="J397" s="16" t="s">
        <v>28983</v>
      </c>
    </row>
    <row r="398" spans="1:10" ht="25.5" x14ac:dyDescent="0.25">
      <c r="A398" s="33" t="s">
        <v>28679</v>
      </c>
      <c r="B398" s="16" t="s">
        <v>29222</v>
      </c>
      <c r="C398" s="16" t="s">
        <v>480</v>
      </c>
      <c r="D398" s="16" t="s">
        <v>487</v>
      </c>
      <c r="E398" s="33">
        <v>0.5</v>
      </c>
      <c r="F398" s="16" t="s">
        <v>29223</v>
      </c>
      <c r="G398" s="15" t="s">
        <v>29224</v>
      </c>
      <c r="H398" s="15" t="s">
        <v>28125</v>
      </c>
      <c r="I398" s="15" t="s">
        <v>28125</v>
      </c>
      <c r="J398" s="16" t="s">
        <v>28145</v>
      </c>
    </row>
    <row r="399" spans="1:10" ht="25.5" x14ac:dyDescent="0.25">
      <c r="A399" s="33" t="s">
        <v>28683</v>
      </c>
      <c r="B399" s="16" t="s">
        <v>29225</v>
      </c>
      <c r="C399" s="16" t="s">
        <v>480</v>
      </c>
      <c r="D399" s="16" t="s">
        <v>487</v>
      </c>
      <c r="E399" s="33">
        <v>0.01</v>
      </c>
      <c r="F399" s="16" t="s">
        <v>29226</v>
      </c>
      <c r="G399" s="15" t="s">
        <v>29227</v>
      </c>
      <c r="H399" s="15" t="s">
        <v>28306</v>
      </c>
      <c r="I399" s="15" t="s">
        <v>28306</v>
      </c>
      <c r="J399" s="16" t="s">
        <v>28977</v>
      </c>
    </row>
    <row r="400" spans="1:10" ht="25.5" x14ac:dyDescent="0.25">
      <c r="A400" s="33" t="s">
        <v>28687</v>
      </c>
      <c r="B400" s="16" t="s">
        <v>29228</v>
      </c>
      <c r="C400" s="16" t="s">
        <v>480</v>
      </c>
      <c r="D400" s="16" t="s">
        <v>487</v>
      </c>
      <c r="E400" s="33">
        <v>8.6999999999999994E-2</v>
      </c>
      <c r="F400" s="16" t="s">
        <v>29229</v>
      </c>
      <c r="G400" s="15" t="s">
        <v>29230</v>
      </c>
      <c r="H400" s="15" t="s">
        <v>28306</v>
      </c>
      <c r="I400" s="15" t="s">
        <v>28306</v>
      </c>
      <c r="J400" s="16" t="s">
        <v>28191</v>
      </c>
    </row>
    <row r="401" spans="1:10" ht="38.25" x14ac:dyDescent="0.25">
      <c r="A401" s="33" t="s">
        <v>28692</v>
      </c>
      <c r="B401" s="16" t="s">
        <v>29231</v>
      </c>
      <c r="C401" s="16" t="s">
        <v>480</v>
      </c>
      <c r="D401" s="16" t="s">
        <v>487</v>
      </c>
      <c r="E401" s="33">
        <v>0.1</v>
      </c>
      <c r="F401" s="16" t="s">
        <v>29232</v>
      </c>
      <c r="G401" s="16" t="s">
        <v>29233</v>
      </c>
      <c r="H401" s="16" t="s">
        <v>28723</v>
      </c>
      <c r="I401" s="16" t="s">
        <v>28723</v>
      </c>
      <c r="J401" s="16" t="s">
        <v>29104</v>
      </c>
    </row>
    <row r="402" spans="1:10" ht="38.25" x14ac:dyDescent="0.25">
      <c r="A402" s="33" t="s">
        <v>28698</v>
      </c>
      <c r="B402" s="16" t="s">
        <v>29234</v>
      </c>
      <c r="C402" s="16" t="s">
        <v>480</v>
      </c>
      <c r="D402" s="16" t="s">
        <v>487</v>
      </c>
      <c r="E402" s="33">
        <v>1</v>
      </c>
      <c r="F402" s="16" t="s">
        <v>29235</v>
      </c>
      <c r="G402" s="16" t="s">
        <v>29236</v>
      </c>
      <c r="H402" s="16" t="s">
        <v>28723</v>
      </c>
      <c r="I402" s="16" t="s">
        <v>28723</v>
      </c>
      <c r="J402" s="16" t="s">
        <v>28983</v>
      </c>
    </row>
    <row r="403" spans="1:10" ht="25.5" x14ac:dyDescent="0.25">
      <c r="A403" s="33" t="s">
        <v>28702</v>
      </c>
      <c r="B403" s="16" t="s">
        <v>2524</v>
      </c>
      <c r="C403" s="16" t="s">
        <v>480</v>
      </c>
      <c r="D403" s="16" t="s">
        <v>487</v>
      </c>
      <c r="E403" s="33">
        <v>0.01</v>
      </c>
      <c r="F403" s="16" t="s">
        <v>29237</v>
      </c>
      <c r="G403" s="15" t="s">
        <v>29238</v>
      </c>
      <c r="H403" s="15" t="s">
        <v>28080</v>
      </c>
      <c r="I403" s="15" t="s">
        <v>28080</v>
      </c>
      <c r="J403" s="16" t="s">
        <v>28983</v>
      </c>
    </row>
    <row r="404" spans="1:10" ht="25.5" x14ac:dyDescent="0.25">
      <c r="A404" s="33" t="s">
        <v>28706</v>
      </c>
      <c r="B404" s="16" t="s">
        <v>2524</v>
      </c>
      <c r="C404" s="16" t="s">
        <v>480</v>
      </c>
      <c r="D404" s="16" t="s">
        <v>487</v>
      </c>
      <c r="E404" s="33">
        <v>0.01</v>
      </c>
      <c r="F404" s="16" t="s">
        <v>29239</v>
      </c>
      <c r="G404" s="15" t="s">
        <v>29240</v>
      </c>
      <c r="H404" s="15" t="s">
        <v>28080</v>
      </c>
      <c r="I404" s="15" t="s">
        <v>28080</v>
      </c>
      <c r="J404" s="16" t="s">
        <v>28983</v>
      </c>
    </row>
    <row r="405" spans="1:10" ht="25.5" x14ac:dyDescent="0.25">
      <c r="A405" s="33" t="s">
        <v>28710</v>
      </c>
      <c r="B405" s="16" t="s">
        <v>29241</v>
      </c>
      <c r="C405" s="16" t="s">
        <v>480</v>
      </c>
      <c r="D405" s="16" t="s">
        <v>487</v>
      </c>
      <c r="E405" s="33">
        <v>0.01</v>
      </c>
      <c r="F405" s="16" t="s">
        <v>29242</v>
      </c>
      <c r="G405" s="15" t="s">
        <v>29243</v>
      </c>
      <c r="H405" s="15" t="s">
        <v>28080</v>
      </c>
      <c r="I405" s="15" t="s">
        <v>28080</v>
      </c>
      <c r="J405" s="16" t="s">
        <v>28983</v>
      </c>
    </row>
    <row r="406" spans="1:10" ht="25.5" x14ac:dyDescent="0.25">
      <c r="A406" s="33" t="s">
        <v>28715</v>
      </c>
      <c r="B406" s="16" t="s">
        <v>2562</v>
      </c>
      <c r="C406" s="16" t="s">
        <v>480</v>
      </c>
      <c r="D406" s="16" t="s">
        <v>487</v>
      </c>
      <c r="E406" s="33">
        <v>0.01</v>
      </c>
      <c r="F406" s="16" t="s">
        <v>29244</v>
      </c>
      <c r="G406" s="15" t="s">
        <v>29245</v>
      </c>
      <c r="H406" s="15" t="s">
        <v>29246</v>
      </c>
      <c r="I406" s="15" t="s">
        <v>29246</v>
      </c>
      <c r="J406" s="16" t="s">
        <v>28983</v>
      </c>
    </row>
    <row r="407" spans="1:10" ht="38.25" x14ac:dyDescent="0.25">
      <c r="A407" s="33" t="s">
        <v>28719</v>
      </c>
      <c r="B407" s="16" t="s">
        <v>29247</v>
      </c>
      <c r="C407" s="16" t="s">
        <v>480</v>
      </c>
      <c r="D407" s="16" t="s">
        <v>487</v>
      </c>
      <c r="E407" s="33">
        <v>5</v>
      </c>
      <c r="F407" s="16" t="s">
        <v>29248</v>
      </c>
      <c r="G407" s="15" t="s">
        <v>29249</v>
      </c>
      <c r="H407" s="15" t="s">
        <v>28626</v>
      </c>
      <c r="I407" s="15" t="s">
        <v>28626</v>
      </c>
      <c r="J407" s="16" t="s">
        <v>29250</v>
      </c>
    </row>
    <row r="408" spans="1:10" ht="38.25" x14ac:dyDescent="0.25">
      <c r="A408" s="33">
        <v>110</v>
      </c>
      <c r="B408" s="16" t="s">
        <v>29251</v>
      </c>
      <c r="C408" s="16" t="s">
        <v>480</v>
      </c>
      <c r="D408" s="16" t="s">
        <v>487</v>
      </c>
      <c r="E408" s="33">
        <v>0.01</v>
      </c>
      <c r="F408" s="16" t="s">
        <v>29252</v>
      </c>
      <c r="G408" s="15" t="s">
        <v>29055</v>
      </c>
      <c r="H408" s="15" t="s">
        <v>29029</v>
      </c>
      <c r="I408" s="15" t="s">
        <v>29029</v>
      </c>
      <c r="J408" s="16" t="s">
        <v>29250</v>
      </c>
    </row>
    <row r="409" spans="1:10" ht="38.25" x14ac:dyDescent="0.25">
      <c r="A409" s="33">
        <v>111</v>
      </c>
      <c r="B409" s="16" t="s">
        <v>29253</v>
      </c>
      <c r="C409" s="16" t="s">
        <v>480</v>
      </c>
      <c r="D409" s="16" t="s">
        <v>487</v>
      </c>
      <c r="E409" s="33">
        <v>0.03</v>
      </c>
      <c r="F409" s="16" t="s">
        <v>29254</v>
      </c>
      <c r="G409" s="15" t="s">
        <v>29255</v>
      </c>
      <c r="H409" s="15" t="s">
        <v>28306</v>
      </c>
      <c r="I409" s="15" t="s">
        <v>28306</v>
      </c>
      <c r="J409" s="16" t="s">
        <v>29256</v>
      </c>
    </row>
    <row r="410" spans="1:10" ht="25.5" x14ac:dyDescent="0.25">
      <c r="A410" s="33">
        <v>112</v>
      </c>
      <c r="B410" s="15" t="s">
        <v>29257</v>
      </c>
      <c r="C410" s="16" t="s">
        <v>480</v>
      </c>
      <c r="D410" s="16" t="s">
        <v>487</v>
      </c>
      <c r="E410" s="427">
        <v>0.02</v>
      </c>
      <c r="F410" s="15" t="s">
        <v>29258</v>
      </c>
      <c r="G410" s="15" t="s">
        <v>29259</v>
      </c>
      <c r="H410" s="15" t="s">
        <v>28377</v>
      </c>
      <c r="I410" s="15" t="s">
        <v>28377</v>
      </c>
      <c r="J410" s="15" t="s">
        <v>28760</v>
      </c>
    </row>
    <row r="411" spans="1:10" ht="25.5" x14ac:dyDescent="0.25">
      <c r="A411" s="33">
        <v>113</v>
      </c>
      <c r="B411" s="15" t="s">
        <v>29260</v>
      </c>
      <c r="C411" s="16" t="s">
        <v>480</v>
      </c>
      <c r="D411" s="16" t="s">
        <v>487</v>
      </c>
      <c r="E411" s="427">
        <v>0.01</v>
      </c>
      <c r="F411" s="15" t="s">
        <v>29261</v>
      </c>
      <c r="G411" s="15" t="s">
        <v>29262</v>
      </c>
      <c r="H411" s="15" t="s">
        <v>29263</v>
      </c>
      <c r="I411" s="15" t="s">
        <v>29263</v>
      </c>
      <c r="J411" s="15" t="s">
        <v>28756</v>
      </c>
    </row>
    <row r="412" spans="1:10" ht="25.5" x14ac:dyDescent="0.25">
      <c r="A412" s="33">
        <v>114</v>
      </c>
      <c r="B412" s="15" t="s">
        <v>29264</v>
      </c>
      <c r="C412" s="16" t="s">
        <v>480</v>
      </c>
      <c r="D412" s="16" t="s">
        <v>487</v>
      </c>
      <c r="E412" s="427">
        <v>0.01</v>
      </c>
      <c r="F412" s="15" t="s">
        <v>29265</v>
      </c>
      <c r="G412" s="15" t="s">
        <v>29262</v>
      </c>
      <c r="H412" s="15" t="s">
        <v>29266</v>
      </c>
      <c r="I412" s="15" t="s">
        <v>29266</v>
      </c>
      <c r="J412" s="15" t="s">
        <v>28756</v>
      </c>
    </row>
    <row r="413" spans="1:10" ht="63.75" x14ac:dyDescent="0.25">
      <c r="A413" s="33">
        <v>115</v>
      </c>
      <c r="B413" s="15" t="s">
        <v>29267</v>
      </c>
      <c r="C413" s="16" t="s">
        <v>480</v>
      </c>
      <c r="D413" s="16" t="s">
        <v>487</v>
      </c>
      <c r="E413" s="427">
        <v>0.01</v>
      </c>
      <c r="F413" s="15" t="s">
        <v>29268</v>
      </c>
      <c r="G413" s="15" t="s">
        <v>29262</v>
      </c>
      <c r="H413" s="15" t="s">
        <v>29269</v>
      </c>
      <c r="I413" s="15" t="s">
        <v>29269</v>
      </c>
      <c r="J413" s="15" t="s">
        <v>28756</v>
      </c>
    </row>
    <row r="414" spans="1:10" ht="25.5" x14ac:dyDescent="0.25">
      <c r="A414" s="33">
        <v>116</v>
      </c>
      <c r="B414" s="15" t="s">
        <v>29270</v>
      </c>
      <c r="C414" s="16" t="s">
        <v>480</v>
      </c>
      <c r="D414" s="16" t="s">
        <v>487</v>
      </c>
      <c r="E414" s="427">
        <v>0.01</v>
      </c>
      <c r="F414" s="15" t="s">
        <v>29271</v>
      </c>
      <c r="G414" s="15" t="s">
        <v>29262</v>
      </c>
      <c r="H414" s="15" t="s">
        <v>29266</v>
      </c>
      <c r="I414" s="15" t="s">
        <v>29266</v>
      </c>
      <c r="J414" s="15" t="s">
        <v>28756</v>
      </c>
    </row>
    <row r="415" spans="1:10" ht="25.5" x14ac:dyDescent="0.25">
      <c r="A415" s="33">
        <v>117</v>
      </c>
      <c r="B415" s="15" t="s">
        <v>7147</v>
      </c>
      <c r="C415" s="16" t="s">
        <v>480</v>
      </c>
      <c r="D415" s="16" t="s">
        <v>487</v>
      </c>
      <c r="E415" s="427">
        <v>0.01</v>
      </c>
      <c r="F415" s="15" t="s">
        <v>29272</v>
      </c>
      <c r="G415" s="15" t="s">
        <v>29272</v>
      </c>
      <c r="H415" s="15" t="s">
        <v>28080</v>
      </c>
      <c r="I415" s="15" t="s">
        <v>28080</v>
      </c>
      <c r="J415" s="15" t="s">
        <v>29273</v>
      </c>
    </row>
    <row r="416" spans="1:10" ht="25.5" x14ac:dyDescent="0.25">
      <c r="A416" s="33">
        <v>118</v>
      </c>
      <c r="B416" s="15" t="s">
        <v>29274</v>
      </c>
      <c r="C416" s="16" t="s">
        <v>480</v>
      </c>
      <c r="D416" s="16" t="s">
        <v>487</v>
      </c>
      <c r="E416" s="427">
        <v>0.02</v>
      </c>
      <c r="F416" s="15" t="s">
        <v>29275</v>
      </c>
      <c r="G416" s="15" t="s">
        <v>29275</v>
      </c>
      <c r="H416" s="15" t="s">
        <v>28080</v>
      </c>
      <c r="I416" s="15" t="s">
        <v>28080</v>
      </c>
      <c r="J416" s="15" t="s">
        <v>29273</v>
      </c>
    </row>
    <row r="417" spans="1:10" ht="25.5" x14ac:dyDescent="0.25">
      <c r="A417" s="33">
        <v>119</v>
      </c>
      <c r="B417" s="15" t="s">
        <v>29276</v>
      </c>
      <c r="C417" s="16" t="s">
        <v>480</v>
      </c>
      <c r="D417" s="16" t="s">
        <v>487</v>
      </c>
      <c r="E417" s="427" t="s">
        <v>29277</v>
      </c>
      <c r="F417" s="15" t="s">
        <v>29278</v>
      </c>
      <c r="G417" s="15" t="s">
        <v>29278</v>
      </c>
      <c r="H417" s="15" t="s">
        <v>28080</v>
      </c>
      <c r="I417" s="15" t="s">
        <v>28080</v>
      </c>
      <c r="J417" s="15" t="s">
        <v>29273</v>
      </c>
    </row>
    <row r="418" spans="1:10" ht="25.5" x14ac:dyDescent="0.25">
      <c r="A418" s="33">
        <v>120</v>
      </c>
      <c r="B418" s="15" t="s">
        <v>29279</v>
      </c>
      <c r="C418" s="16" t="s">
        <v>480</v>
      </c>
      <c r="D418" s="16" t="s">
        <v>487</v>
      </c>
      <c r="E418" s="427">
        <v>3.7</v>
      </c>
      <c r="F418" s="15" t="s">
        <v>29280</v>
      </c>
      <c r="G418" s="15" t="s">
        <v>29280</v>
      </c>
      <c r="H418" s="15" t="s">
        <v>28160</v>
      </c>
      <c r="I418" s="15" t="s">
        <v>28160</v>
      </c>
      <c r="J418" s="15" t="s">
        <v>29273</v>
      </c>
    </row>
    <row r="419" spans="1:10" ht="38.25" x14ac:dyDescent="0.25">
      <c r="A419" s="33">
        <v>121</v>
      </c>
      <c r="B419" s="15" t="s">
        <v>29281</v>
      </c>
      <c r="C419" s="16" t="s">
        <v>480</v>
      </c>
      <c r="D419" s="16" t="s">
        <v>487</v>
      </c>
      <c r="E419" s="427">
        <v>1E-3</v>
      </c>
      <c r="F419" s="15" t="s">
        <v>29280</v>
      </c>
      <c r="G419" s="15" t="s">
        <v>29280</v>
      </c>
      <c r="H419" s="15" t="s">
        <v>29282</v>
      </c>
      <c r="I419" s="15" t="s">
        <v>29282</v>
      </c>
      <c r="J419" s="15" t="s">
        <v>29273</v>
      </c>
    </row>
    <row r="420" spans="1:10" ht="38.25" x14ac:dyDescent="0.25">
      <c r="A420" s="33">
        <v>122</v>
      </c>
      <c r="B420" s="408" t="s">
        <v>307</v>
      </c>
      <c r="C420" s="408" t="s">
        <v>480</v>
      </c>
      <c r="D420" s="408" t="s">
        <v>487</v>
      </c>
      <c r="E420" s="922">
        <v>0.2</v>
      </c>
      <c r="F420" s="408" t="s">
        <v>29283</v>
      </c>
      <c r="G420" s="408" t="s">
        <v>29283</v>
      </c>
      <c r="H420" s="408" t="s">
        <v>29084</v>
      </c>
      <c r="I420" s="408" t="s">
        <v>29084</v>
      </c>
      <c r="J420" s="408" t="s">
        <v>316</v>
      </c>
    </row>
    <row r="421" spans="1:10" ht="38.25" x14ac:dyDescent="0.25">
      <c r="A421" s="33">
        <v>123</v>
      </c>
      <c r="B421" s="408" t="s">
        <v>308</v>
      </c>
      <c r="C421" s="408" t="s">
        <v>480</v>
      </c>
      <c r="D421" s="408" t="s">
        <v>487</v>
      </c>
      <c r="E421" s="922">
        <v>3.6</v>
      </c>
      <c r="F421" s="408" t="s">
        <v>29284</v>
      </c>
      <c r="G421" s="408" t="s">
        <v>29284</v>
      </c>
      <c r="H421" s="408" t="s">
        <v>28832</v>
      </c>
      <c r="I421" s="408" t="s">
        <v>28832</v>
      </c>
      <c r="J421" s="408" t="s">
        <v>317</v>
      </c>
    </row>
    <row r="422" spans="1:10" ht="38.25" x14ac:dyDescent="0.25">
      <c r="A422" s="33">
        <v>124</v>
      </c>
      <c r="B422" s="408" t="s">
        <v>309</v>
      </c>
      <c r="C422" s="408" t="s">
        <v>480</v>
      </c>
      <c r="D422" s="408" t="s">
        <v>487</v>
      </c>
      <c r="E422" s="922">
        <v>3.8</v>
      </c>
      <c r="F422" s="408" t="s">
        <v>29284</v>
      </c>
      <c r="G422" s="408" t="s">
        <v>29284</v>
      </c>
      <c r="H422" s="408" t="s">
        <v>28832</v>
      </c>
      <c r="I422" s="408" t="s">
        <v>28832</v>
      </c>
      <c r="J422" s="408" t="s">
        <v>317</v>
      </c>
    </row>
    <row r="423" spans="1:10" ht="38.25" x14ac:dyDescent="0.25">
      <c r="A423" s="33">
        <v>125</v>
      </c>
      <c r="B423" s="408" t="s">
        <v>310</v>
      </c>
      <c r="C423" s="408" t="s">
        <v>480</v>
      </c>
      <c r="D423" s="408" t="s">
        <v>487</v>
      </c>
      <c r="E423" s="922">
        <v>2</v>
      </c>
      <c r="F423" s="408" t="s">
        <v>29285</v>
      </c>
      <c r="G423" s="408" t="s">
        <v>29286</v>
      </c>
      <c r="H423" s="408" t="s">
        <v>387</v>
      </c>
      <c r="I423" s="408" t="s">
        <v>387</v>
      </c>
      <c r="J423" s="408" t="s">
        <v>318</v>
      </c>
    </row>
    <row r="424" spans="1:10" ht="38.25" x14ac:dyDescent="0.25">
      <c r="A424" s="33">
        <v>126</v>
      </c>
      <c r="B424" s="408" t="s">
        <v>311</v>
      </c>
      <c r="C424" s="408" t="s">
        <v>480</v>
      </c>
      <c r="D424" s="408" t="s">
        <v>487</v>
      </c>
      <c r="E424" s="922">
        <v>4.4000000000000004</v>
      </c>
      <c r="F424" s="408" t="s">
        <v>29287</v>
      </c>
      <c r="G424" s="408" t="s">
        <v>29288</v>
      </c>
      <c r="H424" s="408" t="s">
        <v>389</v>
      </c>
      <c r="I424" s="408" t="s">
        <v>389</v>
      </c>
      <c r="J424" s="408" t="s">
        <v>318</v>
      </c>
    </row>
    <row r="425" spans="1:10" ht="25.5" x14ac:dyDescent="0.25">
      <c r="A425" s="542">
        <v>111</v>
      </c>
      <c r="B425" s="401" t="s">
        <v>502</v>
      </c>
      <c r="C425" s="543">
        <v>126</v>
      </c>
      <c r="D425" s="401"/>
      <c r="E425" s="542">
        <f>SUM(E299:E424)</f>
        <v>387.05639999999977</v>
      </c>
      <c r="F425" s="401"/>
      <c r="G425" s="401"/>
      <c r="H425" s="814"/>
      <c r="I425" s="814"/>
      <c r="J425" s="814"/>
    </row>
    <row r="426" spans="1:10" ht="38.25" x14ac:dyDescent="0.25">
      <c r="A426" s="33" t="s">
        <v>27940</v>
      </c>
      <c r="B426" s="16" t="s">
        <v>29289</v>
      </c>
      <c r="C426" s="16" t="s">
        <v>480</v>
      </c>
      <c r="D426" s="16" t="s">
        <v>504</v>
      </c>
      <c r="E426" s="33">
        <v>0.1</v>
      </c>
      <c r="F426" s="16" t="s">
        <v>29290</v>
      </c>
      <c r="G426" s="15" t="s">
        <v>29291</v>
      </c>
      <c r="H426" s="15" t="s">
        <v>29292</v>
      </c>
      <c r="I426" s="15" t="s">
        <v>29292</v>
      </c>
      <c r="J426" s="16" t="s">
        <v>28099</v>
      </c>
    </row>
    <row r="427" spans="1:10" ht="38.25" x14ac:dyDescent="0.25">
      <c r="A427" s="33" t="s">
        <v>27998</v>
      </c>
      <c r="B427" s="16" t="s">
        <v>29293</v>
      </c>
      <c r="C427" s="16" t="s">
        <v>480</v>
      </c>
      <c r="D427" s="16" t="s">
        <v>504</v>
      </c>
      <c r="E427" s="33">
        <v>1</v>
      </c>
      <c r="F427" s="16" t="s">
        <v>29294</v>
      </c>
      <c r="G427" s="15" t="s">
        <v>29295</v>
      </c>
      <c r="H427" s="15" t="s">
        <v>28813</v>
      </c>
      <c r="I427" s="15" t="s">
        <v>28813</v>
      </c>
      <c r="J427" s="16" t="s">
        <v>28099</v>
      </c>
    </row>
    <row r="428" spans="1:10" ht="51" x14ac:dyDescent="0.25">
      <c r="A428" s="33" t="s">
        <v>28003</v>
      </c>
      <c r="B428" s="16" t="s">
        <v>29296</v>
      </c>
      <c r="C428" s="16" t="s">
        <v>480</v>
      </c>
      <c r="D428" s="16" t="s">
        <v>504</v>
      </c>
      <c r="E428" s="33">
        <v>2.2999999999999998</v>
      </c>
      <c r="F428" s="16" t="s">
        <v>29297</v>
      </c>
      <c r="G428" s="15" t="s">
        <v>29297</v>
      </c>
      <c r="H428" s="15" t="s">
        <v>28813</v>
      </c>
      <c r="I428" s="15" t="s">
        <v>28813</v>
      </c>
      <c r="J428" s="16" t="s">
        <v>28199</v>
      </c>
    </row>
    <row r="429" spans="1:10" ht="38.25" x14ac:dyDescent="0.25">
      <c r="A429" s="33" t="s">
        <v>28009</v>
      </c>
      <c r="B429" s="16" t="s">
        <v>29298</v>
      </c>
      <c r="C429" s="16" t="s">
        <v>480</v>
      </c>
      <c r="D429" s="16" t="s">
        <v>504</v>
      </c>
      <c r="E429" s="33">
        <v>0.2</v>
      </c>
      <c r="F429" s="16" t="s">
        <v>29299</v>
      </c>
      <c r="G429" s="15" t="s">
        <v>29300</v>
      </c>
      <c r="H429" s="15" t="s">
        <v>28382</v>
      </c>
      <c r="I429" s="15" t="s">
        <v>28382</v>
      </c>
      <c r="J429" s="16" t="s">
        <v>28099</v>
      </c>
    </row>
    <row r="430" spans="1:10" ht="38.25" x14ac:dyDescent="0.25">
      <c r="A430" s="33" t="s">
        <v>28043</v>
      </c>
      <c r="B430" s="16" t="s">
        <v>13306</v>
      </c>
      <c r="C430" s="16" t="s">
        <v>480</v>
      </c>
      <c r="D430" s="16" t="s">
        <v>504</v>
      </c>
      <c r="E430" s="33">
        <v>5</v>
      </c>
      <c r="F430" s="16" t="s">
        <v>29301</v>
      </c>
      <c r="G430" s="15" t="s">
        <v>29302</v>
      </c>
      <c r="H430" s="15" t="s">
        <v>28821</v>
      </c>
      <c r="I430" s="15" t="s">
        <v>28821</v>
      </c>
      <c r="J430" s="16" t="s">
        <v>28139</v>
      </c>
    </row>
    <row r="431" spans="1:10" ht="38.25" x14ac:dyDescent="0.25">
      <c r="A431" s="33" t="s">
        <v>28047</v>
      </c>
      <c r="B431" s="16" t="s">
        <v>29303</v>
      </c>
      <c r="C431" s="16" t="s">
        <v>480</v>
      </c>
      <c r="D431" s="16" t="s">
        <v>504</v>
      </c>
      <c r="E431" s="33">
        <v>1</v>
      </c>
      <c r="F431" s="16" t="s">
        <v>29304</v>
      </c>
      <c r="G431" s="15" t="s">
        <v>29305</v>
      </c>
      <c r="H431" s="15" t="s">
        <v>28325</v>
      </c>
      <c r="I431" s="15" t="s">
        <v>28325</v>
      </c>
      <c r="J431" s="16" t="s">
        <v>28983</v>
      </c>
    </row>
    <row r="432" spans="1:10" ht="38.25" x14ac:dyDescent="0.25">
      <c r="A432" s="33" t="s">
        <v>28082</v>
      </c>
      <c r="B432" s="16" t="s">
        <v>29306</v>
      </c>
      <c r="C432" s="16" t="s">
        <v>480</v>
      </c>
      <c r="D432" s="16" t="s">
        <v>504</v>
      </c>
      <c r="E432" s="33">
        <v>0.1</v>
      </c>
      <c r="F432" s="16" t="s">
        <v>29307</v>
      </c>
      <c r="G432" s="15" t="s">
        <v>29308</v>
      </c>
      <c r="H432" s="15" t="s">
        <v>29309</v>
      </c>
      <c r="I432" s="15" t="s">
        <v>29309</v>
      </c>
      <c r="J432" s="16" t="s">
        <v>28983</v>
      </c>
    </row>
    <row r="433" spans="1:10" ht="63.75" x14ac:dyDescent="0.25">
      <c r="A433" s="33" t="s">
        <v>28087</v>
      </c>
      <c r="B433" s="16" t="s">
        <v>29310</v>
      </c>
      <c r="C433" s="16" t="s">
        <v>480</v>
      </c>
      <c r="D433" s="16" t="s">
        <v>504</v>
      </c>
      <c r="E433" s="33">
        <v>3.75</v>
      </c>
      <c r="F433" s="16" t="s">
        <v>29311</v>
      </c>
      <c r="G433" s="15" t="s">
        <v>29312</v>
      </c>
      <c r="H433" s="15" t="s">
        <v>28500</v>
      </c>
      <c r="I433" s="15" t="s">
        <v>28500</v>
      </c>
      <c r="J433" s="16" t="s">
        <v>28249</v>
      </c>
    </row>
    <row r="434" spans="1:10" ht="63.75" x14ac:dyDescent="0.25">
      <c r="A434" s="33" t="s">
        <v>28090</v>
      </c>
      <c r="B434" s="16" t="s">
        <v>29313</v>
      </c>
      <c r="C434" s="16" t="s">
        <v>480</v>
      </c>
      <c r="D434" s="16" t="s">
        <v>504</v>
      </c>
      <c r="E434" s="33">
        <v>10</v>
      </c>
      <c r="F434" s="16" t="s">
        <v>29314</v>
      </c>
      <c r="G434" s="15" t="s">
        <v>29315</v>
      </c>
      <c r="H434" s="15" t="s">
        <v>28160</v>
      </c>
      <c r="I434" s="15" t="s">
        <v>28160</v>
      </c>
      <c r="J434" s="16" t="s">
        <v>28249</v>
      </c>
    </row>
    <row r="435" spans="1:10" ht="38.25" x14ac:dyDescent="0.25">
      <c r="A435" s="33" t="s">
        <v>28094</v>
      </c>
      <c r="B435" s="16" t="s">
        <v>29316</v>
      </c>
      <c r="C435" s="16" t="s">
        <v>480</v>
      </c>
      <c r="D435" s="16" t="s">
        <v>504</v>
      </c>
      <c r="E435" s="33">
        <v>0.9</v>
      </c>
      <c r="F435" s="16" t="s">
        <v>29317</v>
      </c>
      <c r="G435" s="15" t="s">
        <v>29318</v>
      </c>
      <c r="H435" s="15" t="s">
        <v>28494</v>
      </c>
      <c r="I435" s="15" t="s">
        <v>28494</v>
      </c>
      <c r="J435" s="16" t="s">
        <v>28249</v>
      </c>
    </row>
    <row r="436" spans="1:10" ht="63.75" x14ac:dyDescent="0.25">
      <c r="A436" s="33" t="s">
        <v>28100</v>
      </c>
      <c r="B436" s="16" t="s">
        <v>29319</v>
      </c>
      <c r="C436" s="16" t="s">
        <v>480</v>
      </c>
      <c r="D436" s="16" t="s">
        <v>504</v>
      </c>
      <c r="E436" s="33">
        <v>3.6</v>
      </c>
      <c r="F436" s="16" t="s">
        <v>29320</v>
      </c>
      <c r="G436" s="15" t="s">
        <v>29321</v>
      </c>
      <c r="H436" s="15" t="s">
        <v>28160</v>
      </c>
      <c r="I436" s="15" t="s">
        <v>28160</v>
      </c>
      <c r="J436" s="16" t="s">
        <v>28249</v>
      </c>
    </row>
    <row r="437" spans="1:10" ht="51" x14ac:dyDescent="0.25">
      <c r="A437" s="33" t="s">
        <v>28105</v>
      </c>
      <c r="B437" s="16" t="s">
        <v>29322</v>
      </c>
      <c r="C437" s="16" t="s">
        <v>480</v>
      </c>
      <c r="D437" s="16" t="s">
        <v>504</v>
      </c>
      <c r="E437" s="33">
        <v>2.1</v>
      </c>
      <c r="F437" s="16" t="s">
        <v>29323</v>
      </c>
      <c r="G437" s="15" t="s">
        <v>29324</v>
      </c>
      <c r="H437" s="15" t="s">
        <v>28160</v>
      </c>
      <c r="I437" s="15" t="s">
        <v>28160</v>
      </c>
      <c r="J437" s="16" t="s">
        <v>28249</v>
      </c>
    </row>
    <row r="438" spans="1:10" ht="51" x14ac:dyDescent="0.25">
      <c r="A438" s="33" t="s">
        <v>28110</v>
      </c>
      <c r="B438" s="16" t="s">
        <v>29325</v>
      </c>
      <c r="C438" s="16" t="s">
        <v>480</v>
      </c>
      <c r="D438" s="16" t="s">
        <v>504</v>
      </c>
      <c r="E438" s="33">
        <v>0.2</v>
      </c>
      <c r="F438" s="16" t="s">
        <v>29326</v>
      </c>
      <c r="G438" s="15" t="s">
        <v>29327</v>
      </c>
      <c r="H438" s="15" t="s">
        <v>28500</v>
      </c>
      <c r="I438" s="15" t="s">
        <v>28500</v>
      </c>
      <c r="J438" s="16" t="s">
        <v>28249</v>
      </c>
    </row>
    <row r="439" spans="1:10" ht="51" x14ac:dyDescent="0.25">
      <c r="A439" s="33" t="s">
        <v>28115</v>
      </c>
      <c r="B439" s="16" t="s">
        <v>29328</v>
      </c>
      <c r="C439" s="16" t="s">
        <v>480</v>
      </c>
      <c r="D439" s="16" t="s">
        <v>504</v>
      </c>
      <c r="E439" s="33">
        <v>3</v>
      </c>
      <c r="F439" s="16" t="s">
        <v>29329</v>
      </c>
      <c r="G439" s="15" t="s">
        <v>29330</v>
      </c>
      <c r="H439" s="15" t="s">
        <v>28500</v>
      </c>
      <c r="I439" s="15" t="s">
        <v>28500</v>
      </c>
      <c r="J439" s="16" t="s">
        <v>28081</v>
      </c>
    </row>
    <row r="440" spans="1:10" ht="25.5" x14ac:dyDescent="0.25">
      <c r="A440" s="33" t="s">
        <v>28121</v>
      </c>
      <c r="B440" s="16" t="s">
        <v>29331</v>
      </c>
      <c r="C440" s="16" t="s">
        <v>480</v>
      </c>
      <c r="D440" s="16" t="s">
        <v>504</v>
      </c>
      <c r="E440" s="33">
        <v>0.1</v>
      </c>
      <c r="F440" s="16" t="s">
        <v>29332</v>
      </c>
      <c r="G440" s="15" t="s">
        <v>29333</v>
      </c>
      <c r="H440" s="15" t="s">
        <v>28494</v>
      </c>
      <c r="I440" s="15" t="s">
        <v>28494</v>
      </c>
      <c r="J440" s="16" t="s">
        <v>28983</v>
      </c>
    </row>
    <row r="441" spans="1:10" ht="63.75" x14ac:dyDescent="0.25">
      <c r="A441" s="33" t="s">
        <v>28126</v>
      </c>
      <c r="B441" s="16" t="s">
        <v>29334</v>
      </c>
      <c r="C441" s="16" t="s">
        <v>480</v>
      </c>
      <c r="D441" s="16" t="s">
        <v>504</v>
      </c>
      <c r="E441" s="33">
        <v>0.15</v>
      </c>
      <c r="F441" s="16" t="s">
        <v>29335</v>
      </c>
      <c r="G441" s="15" t="s">
        <v>29336</v>
      </c>
      <c r="H441" s="15" t="s">
        <v>29337</v>
      </c>
      <c r="I441" s="15" t="s">
        <v>29337</v>
      </c>
      <c r="J441" s="16" t="s">
        <v>28249</v>
      </c>
    </row>
    <row r="442" spans="1:10" ht="25.5" x14ac:dyDescent="0.25">
      <c r="A442" s="33" t="s">
        <v>28130</v>
      </c>
      <c r="B442" s="16" t="s">
        <v>29338</v>
      </c>
      <c r="C442" s="16" t="s">
        <v>480</v>
      </c>
      <c r="D442" s="16" t="s">
        <v>504</v>
      </c>
      <c r="E442" s="33">
        <v>1.5</v>
      </c>
      <c r="F442" s="16" t="s">
        <v>29339</v>
      </c>
      <c r="G442" s="15" t="s">
        <v>29340</v>
      </c>
      <c r="H442" s="15" t="s">
        <v>28494</v>
      </c>
      <c r="I442" s="15" t="s">
        <v>28494</v>
      </c>
      <c r="J442" s="16" t="s">
        <v>28145</v>
      </c>
    </row>
    <row r="443" spans="1:10" ht="25.5" x14ac:dyDescent="0.25">
      <c r="A443" s="33" t="s">
        <v>28135</v>
      </c>
      <c r="B443" s="16" t="s">
        <v>29341</v>
      </c>
      <c r="C443" s="16" t="s">
        <v>480</v>
      </c>
      <c r="D443" s="16" t="s">
        <v>504</v>
      </c>
      <c r="E443" s="33">
        <v>0.15</v>
      </c>
      <c r="F443" s="16" t="s">
        <v>29342</v>
      </c>
      <c r="G443" s="15" t="s">
        <v>29343</v>
      </c>
      <c r="H443" s="15" t="s">
        <v>29344</v>
      </c>
      <c r="I443" s="15" t="s">
        <v>29344</v>
      </c>
      <c r="J443" s="16" t="s">
        <v>28139</v>
      </c>
    </row>
    <row r="444" spans="1:10" ht="25.5" x14ac:dyDescent="0.25">
      <c r="A444" s="33" t="s">
        <v>28140</v>
      </c>
      <c r="B444" s="16" t="s">
        <v>29345</v>
      </c>
      <c r="C444" s="16" t="s">
        <v>480</v>
      </c>
      <c r="D444" s="16" t="s">
        <v>504</v>
      </c>
      <c r="E444" s="33">
        <v>2.9</v>
      </c>
      <c r="F444" s="16" t="s">
        <v>29346</v>
      </c>
      <c r="G444" s="15" t="s">
        <v>29347</v>
      </c>
      <c r="H444" s="15" t="s">
        <v>28832</v>
      </c>
      <c r="I444" s="15" t="s">
        <v>28832</v>
      </c>
      <c r="J444" s="16" t="s">
        <v>28139</v>
      </c>
    </row>
    <row r="445" spans="1:10" ht="25.5" x14ac:dyDescent="0.25">
      <c r="A445" s="33" t="s">
        <v>28146</v>
      </c>
      <c r="B445" s="16" t="s">
        <v>29348</v>
      </c>
      <c r="C445" s="16" t="s">
        <v>480</v>
      </c>
      <c r="D445" s="16" t="s">
        <v>504</v>
      </c>
      <c r="E445" s="33">
        <v>0.02</v>
      </c>
      <c r="F445" s="16" t="s">
        <v>29349</v>
      </c>
      <c r="G445" s="15" t="s">
        <v>29350</v>
      </c>
      <c r="H445" s="15" t="s">
        <v>29351</v>
      </c>
      <c r="I445" s="15" t="s">
        <v>29351</v>
      </c>
      <c r="J445" s="16" t="s">
        <v>28139</v>
      </c>
    </row>
    <row r="446" spans="1:10" ht="25.5" x14ac:dyDescent="0.25">
      <c r="A446" s="33" t="s">
        <v>28151</v>
      </c>
      <c r="B446" s="16" t="s">
        <v>29352</v>
      </c>
      <c r="C446" s="16" t="s">
        <v>480</v>
      </c>
      <c r="D446" s="16" t="s">
        <v>504</v>
      </c>
      <c r="E446" s="33">
        <v>0.5</v>
      </c>
      <c r="F446" s="16" t="s">
        <v>29353</v>
      </c>
      <c r="G446" s="15" t="s">
        <v>29353</v>
      </c>
      <c r="H446" s="15" t="s">
        <v>29354</v>
      </c>
      <c r="I446" s="15" t="s">
        <v>29354</v>
      </c>
      <c r="J446" s="16" t="s">
        <v>29355</v>
      </c>
    </row>
    <row r="447" spans="1:10" ht="25.5" x14ac:dyDescent="0.25">
      <c r="A447" s="33" t="s">
        <v>28154</v>
      </c>
      <c r="B447" s="16" t="s">
        <v>29356</v>
      </c>
      <c r="C447" s="16" t="s">
        <v>480</v>
      </c>
      <c r="D447" s="16" t="s">
        <v>504</v>
      </c>
      <c r="E447" s="33">
        <v>0.1</v>
      </c>
      <c r="F447" s="16" t="s">
        <v>29357</v>
      </c>
      <c r="G447" s="15" t="s">
        <v>29358</v>
      </c>
      <c r="H447" s="15" t="s">
        <v>28832</v>
      </c>
      <c r="I447" s="15" t="s">
        <v>28832</v>
      </c>
      <c r="J447" s="16" t="s">
        <v>28081</v>
      </c>
    </row>
    <row r="448" spans="1:10" ht="25.5" x14ac:dyDescent="0.25">
      <c r="A448" s="33" t="s">
        <v>28157</v>
      </c>
      <c r="B448" s="16" t="s">
        <v>29359</v>
      </c>
      <c r="C448" s="16" t="s">
        <v>480</v>
      </c>
      <c r="D448" s="16" t="s">
        <v>504</v>
      </c>
      <c r="E448" s="33">
        <v>0.1</v>
      </c>
      <c r="F448" s="16" t="s">
        <v>29357</v>
      </c>
      <c r="G448" s="15" t="s">
        <v>29358</v>
      </c>
      <c r="H448" s="15" t="s">
        <v>28832</v>
      </c>
      <c r="I448" s="15" t="s">
        <v>28832</v>
      </c>
      <c r="J448" s="16" t="s">
        <v>28081</v>
      </c>
    </row>
    <row r="449" spans="1:10" ht="25.5" x14ac:dyDescent="0.25">
      <c r="A449" s="33" t="s">
        <v>28161</v>
      </c>
      <c r="B449" s="16" t="s">
        <v>29360</v>
      </c>
      <c r="C449" s="16" t="s">
        <v>480</v>
      </c>
      <c r="D449" s="16" t="s">
        <v>504</v>
      </c>
      <c r="E449" s="33">
        <v>0.1</v>
      </c>
      <c r="F449" s="16" t="s">
        <v>29357</v>
      </c>
      <c r="G449" s="15" t="s">
        <v>29358</v>
      </c>
      <c r="H449" s="15" t="s">
        <v>29361</v>
      </c>
      <c r="I449" s="15" t="s">
        <v>29361</v>
      </c>
      <c r="J449" s="16" t="s">
        <v>28081</v>
      </c>
    </row>
    <row r="450" spans="1:10" ht="25.5" x14ac:dyDescent="0.25">
      <c r="A450" s="33" t="s">
        <v>28164</v>
      </c>
      <c r="B450" s="16" t="s">
        <v>29362</v>
      </c>
      <c r="C450" s="16" t="s">
        <v>480</v>
      </c>
      <c r="D450" s="16" t="s">
        <v>504</v>
      </c>
      <c r="E450" s="33">
        <v>0.1</v>
      </c>
      <c r="F450" s="16" t="s">
        <v>29357</v>
      </c>
      <c r="G450" s="15" t="s">
        <v>29358</v>
      </c>
      <c r="H450" s="15" t="s">
        <v>29363</v>
      </c>
      <c r="I450" s="15" t="s">
        <v>29363</v>
      </c>
      <c r="J450" s="16" t="s">
        <v>28081</v>
      </c>
    </row>
    <row r="451" spans="1:10" ht="25.5" x14ac:dyDescent="0.25">
      <c r="A451" s="33" t="s">
        <v>28168</v>
      </c>
      <c r="B451" s="16" t="s">
        <v>29364</v>
      </c>
      <c r="C451" s="16" t="s">
        <v>480</v>
      </c>
      <c r="D451" s="16" t="s">
        <v>504</v>
      </c>
      <c r="E451" s="33">
        <v>0.1</v>
      </c>
      <c r="F451" s="16" t="s">
        <v>29357</v>
      </c>
      <c r="G451" s="15" t="s">
        <v>29358</v>
      </c>
      <c r="H451" s="15" t="s">
        <v>29365</v>
      </c>
      <c r="I451" s="15" t="s">
        <v>29365</v>
      </c>
      <c r="J451" s="16" t="s">
        <v>28081</v>
      </c>
    </row>
    <row r="452" spans="1:10" ht="25.5" x14ac:dyDescent="0.25">
      <c r="A452" s="33" t="s">
        <v>28174</v>
      </c>
      <c r="B452" s="16" t="s">
        <v>29366</v>
      </c>
      <c r="C452" s="16" t="s">
        <v>480</v>
      </c>
      <c r="D452" s="16" t="s">
        <v>504</v>
      </c>
      <c r="E452" s="33">
        <v>4.5</v>
      </c>
      <c r="F452" s="16" t="s">
        <v>29367</v>
      </c>
      <c r="G452" s="15" t="s">
        <v>29368</v>
      </c>
      <c r="H452" s="15" t="s">
        <v>28644</v>
      </c>
      <c r="I452" s="15" t="s">
        <v>28644</v>
      </c>
      <c r="J452" s="16" t="s">
        <v>29369</v>
      </c>
    </row>
    <row r="453" spans="1:10" ht="25.5" x14ac:dyDescent="0.25">
      <c r="A453" s="33" t="s">
        <v>28178</v>
      </c>
      <c r="B453" s="16" t="s">
        <v>29370</v>
      </c>
      <c r="C453" s="16" t="s">
        <v>480</v>
      </c>
      <c r="D453" s="16" t="s">
        <v>504</v>
      </c>
      <c r="E453" s="33">
        <v>0.2</v>
      </c>
      <c r="F453" s="16" t="s">
        <v>29371</v>
      </c>
      <c r="G453" s="15" t="s">
        <v>29372</v>
      </c>
      <c r="H453" s="15" t="s">
        <v>28644</v>
      </c>
      <c r="I453" s="15" t="s">
        <v>28644</v>
      </c>
      <c r="J453" s="16" t="s">
        <v>28983</v>
      </c>
    </row>
    <row r="454" spans="1:10" ht="51" x14ac:dyDescent="0.25">
      <c r="A454" s="33" t="s">
        <v>28182</v>
      </c>
      <c r="B454" s="16" t="s">
        <v>29373</v>
      </c>
      <c r="C454" s="16" t="s">
        <v>480</v>
      </c>
      <c r="D454" s="16" t="s">
        <v>504</v>
      </c>
      <c r="E454" s="33">
        <v>4</v>
      </c>
      <c r="F454" s="16" t="s">
        <v>29374</v>
      </c>
      <c r="G454" s="15" t="s">
        <v>29375</v>
      </c>
      <c r="H454" s="15" t="s">
        <v>29266</v>
      </c>
      <c r="I454" s="15" t="s">
        <v>29266</v>
      </c>
      <c r="J454" s="16" t="s">
        <v>28983</v>
      </c>
    </row>
    <row r="455" spans="1:10" ht="25.5" x14ac:dyDescent="0.25">
      <c r="A455" s="33" t="s">
        <v>28186</v>
      </c>
      <c r="B455" s="16" t="s">
        <v>29376</v>
      </c>
      <c r="C455" s="16" t="s">
        <v>480</v>
      </c>
      <c r="D455" s="16" t="s">
        <v>504</v>
      </c>
      <c r="E455" s="33">
        <v>4</v>
      </c>
      <c r="F455" s="16" t="s">
        <v>29377</v>
      </c>
      <c r="G455" s="15" t="s">
        <v>29378</v>
      </c>
      <c r="H455" s="15" t="s">
        <v>29379</v>
      </c>
      <c r="I455" s="15" t="s">
        <v>29379</v>
      </c>
      <c r="J455" s="16" t="s">
        <v>28139</v>
      </c>
    </row>
    <row r="456" spans="1:10" ht="25.5" x14ac:dyDescent="0.25">
      <c r="A456" s="542" t="s">
        <v>13147</v>
      </c>
      <c r="B456" s="401" t="s">
        <v>521</v>
      </c>
      <c r="C456" s="543">
        <v>30</v>
      </c>
      <c r="D456" s="401"/>
      <c r="E456" s="542">
        <f>SUM(E426:E455)</f>
        <v>51.77000000000001</v>
      </c>
      <c r="F456" s="401"/>
      <c r="G456" s="401"/>
      <c r="H456" s="814"/>
      <c r="I456" s="814"/>
      <c r="J456" s="814"/>
    </row>
    <row r="457" spans="1:10" ht="38.25" x14ac:dyDescent="0.25">
      <c r="A457" s="33" t="s">
        <v>27940</v>
      </c>
      <c r="B457" s="16" t="s">
        <v>29380</v>
      </c>
      <c r="C457" s="16" t="s">
        <v>480</v>
      </c>
      <c r="D457" s="16" t="s">
        <v>963</v>
      </c>
      <c r="E457" s="33">
        <v>0.01</v>
      </c>
      <c r="F457" s="16" t="s">
        <v>29381</v>
      </c>
      <c r="G457" s="15" t="s">
        <v>29382</v>
      </c>
      <c r="H457" s="15" t="s">
        <v>29383</v>
      </c>
      <c r="I457" s="15" t="s">
        <v>29383</v>
      </c>
      <c r="J457" s="16" t="s">
        <v>29384</v>
      </c>
    </row>
    <row r="458" spans="1:10" ht="38.25" x14ac:dyDescent="0.25">
      <c r="A458" s="33" t="s">
        <v>27998</v>
      </c>
      <c r="B458" s="16" t="s">
        <v>29385</v>
      </c>
      <c r="C458" s="16" t="s">
        <v>480</v>
      </c>
      <c r="D458" s="16" t="s">
        <v>963</v>
      </c>
      <c r="E458" s="33">
        <v>0.1</v>
      </c>
      <c r="F458" s="16" t="s">
        <v>29386</v>
      </c>
      <c r="G458" s="15" t="s">
        <v>29387</v>
      </c>
      <c r="H458" s="15" t="s">
        <v>28125</v>
      </c>
      <c r="I458" s="15" t="s">
        <v>28125</v>
      </c>
      <c r="J458" s="16" t="s">
        <v>29388</v>
      </c>
    </row>
    <row r="459" spans="1:10" ht="38.25" x14ac:dyDescent="0.25">
      <c r="A459" s="33" t="s">
        <v>28003</v>
      </c>
      <c r="B459" s="16" t="s">
        <v>29389</v>
      </c>
      <c r="C459" s="16" t="s">
        <v>480</v>
      </c>
      <c r="D459" s="16" t="s">
        <v>963</v>
      </c>
      <c r="E459" s="33">
        <v>4.0999999999999996</v>
      </c>
      <c r="F459" s="16" t="s">
        <v>29390</v>
      </c>
      <c r="G459" s="15" t="s">
        <v>29390</v>
      </c>
      <c r="H459" s="15" t="s">
        <v>28125</v>
      </c>
      <c r="I459" s="15" t="s">
        <v>28125</v>
      </c>
      <c r="J459" s="16" t="s">
        <v>29391</v>
      </c>
    </row>
    <row r="460" spans="1:10" ht="38.25" x14ac:dyDescent="0.25">
      <c r="A460" s="33" t="s">
        <v>28009</v>
      </c>
      <c r="B460" s="16" t="s">
        <v>29392</v>
      </c>
      <c r="C460" s="16" t="s">
        <v>480</v>
      </c>
      <c r="D460" s="16" t="s">
        <v>963</v>
      </c>
      <c r="E460" s="33">
        <v>12.2</v>
      </c>
      <c r="F460" s="16" t="s">
        <v>29393</v>
      </c>
      <c r="G460" s="15" t="s">
        <v>29394</v>
      </c>
      <c r="H460" s="15" t="s">
        <v>28125</v>
      </c>
      <c r="I460" s="15" t="s">
        <v>28125</v>
      </c>
      <c r="J460" s="16" t="s">
        <v>28199</v>
      </c>
    </row>
    <row r="461" spans="1:10" ht="38.25" x14ac:dyDescent="0.25">
      <c r="A461" s="33" t="s">
        <v>28043</v>
      </c>
      <c r="B461" s="16" t="s">
        <v>29395</v>
      </c>
      <c r="C461" s="16" t="s">
        <v>480</v>
      </c>
      <c r="D461" s="16" t="s">
        <v>963</v>
      </c>
      <c r="E461" s="33">
        <v>0.01</v>
      </c>
      <c r="F461" s="16" t="s">
        <v>29396</v>
      </c>
      <c r="G461" s="15" t="s">
        <v>29397</v>
      </c>
      <c r="H461" s="15" t="s">
        <v>28500</v>
      </c>
      <c r="I461" s="15" t="s">
        <v>28500</v>
      </c>
      <c r="J461" s="16" t="s">
        <v>28173</v>
      </c>
    </row>
    <row r="462" spans="1:10" ht="38.25" x14ac:dyDescent="0.25">
      <c r="A462" s="33" t="s">
        <v>28047</v>
      </c>
      <c r="B462" s="16" t="s">
        <v>29398</v>
      </c>
      <c r="C462" s="16" t="s">
        <v>480</v>
      </c>
      <c r="D462" s="16" t="s">
        <v>963</v>
      </c>
      <c r="E462" s="33">
        <v>0.01</v>
      </c>
      <c r="F462" s="16" t="s">
        <v>29039</v>
      </c>
      <c r="G462" s="15" t="s">
        <v>29399</v>
      </c>
      <c r="H462" s="15" t="s">
        <v>27991</v>
      </c>
      <c r="I462" s="15" t="s">
        <v>27991</v>
      </c>
      <c r="J462" s="16" t="s">
        <v>28173</v>
      </c>
    </row>
    <row r="463" spans="1:10" ht="38.25" x14ac:dyDescent="0.25">
      <c r="A463" s="33" t="s">
        <v>28082</v>
      </c>
      <c r="B463" s="16" t="s">
        <v>29400</v>
      </c>
      <c r="C463" s="16" t="s">
        <v>480</v>
      </c>
      <c r="D463" s="16" t="s">
        <v>963</v>
      </c>
      <c r="E463" s="33">
        <v>0.01</v>
      </c>
      <c r="F463" s="16" t="s">
        <v>29401</v>
      </c>
      <c r="G463" s="15" t="s">
        <v>29402</v>
      </c>
      <c r="H463" s="15" t="s">
        <v>27991</v>
      </c>
      <c r="I463" s="15" t="s">
        <v>27991</v>
      </c>
      <c r="J463" s="16" t="s">
        <v>28173</v>
      </c>
    </row>
    <row r="464" spans="1:10" ht="38.25" x14ac:dyDescent="0.25">
      <c r="A464" s="33" t="s">
        <v>28087</v>
      </c>
      <c r="B464" s="16" t="s">
        <v>29403</v>
      </c>
      <c r="C464" s="16" t="s">
        <v>480</v>
      </c>
      <c r="D464" s="16" t="s">
        <v>963</v>
      </c>
      <c r="E464" s="33">
        <v>5</v>
      </c>
      <c r="F464" s="16" t="s">
        <v>29404</v>
      </c>
      <c r="G464" s="15" t="s">
        <v>29405</v>
      </c>
      <c r="H464" s="15" t="s">
        <v>28160</v>
      </c>
      <c r="I464" s="15" t="s">
        <v>28160</v>
      </c>
      <c r="J464" s="16" t="s">
        <v>28977</v>
      </c>
    </row>
    <row r="465" spans="1:10" ht="38.25" x14ac:dyDescent="0.25">
      <c r="A465" s="33" t="s">
        <v>28090</v>
      </c>
      <c r="B465" s="16" t="s">
        <v>29406</v>
      </c>
      <c r="C465" s="16" t="s">
        <v>480</v>
      </c>
      <c r="D465" s="16" t="s">
        <v>963</v>
      </c>
      <c r="E465" s="33">
        <v>0.01</v>
      </c>
      <c r="F465" s="16" t="s">
        <v>29407</v>
      </c>
      <c r="G465" s="15" t="s">
        <v>29408</v>
      </c>
      <c r="H465" s="15" t="s">
        <v>27991</v>
      </c>
      <c r="I465" s="15" t="s">
        <v>27991</v>
      </c>
      <c r="J465" s="16" t="s">
        <v>28173</v>
      </c>
    </row>
    <row r="466" spans="1:10" ht="38.25" x14ac:dyDescent="0.25">
      <c r="A466" s="33" t="s">
        <v>28094</v>
      </c>
      <c r="B466" s="16" t="s">
        <v>29409</v>
      </c>
      <c r="C466" s="16" t="s">
        <v>480</v>
      </c>
      <c r="D466" s="16" t="s">
        <v>963</v>
      </c>
      <c r="E466" s="33">
        <v>5</v>
      </c>
      <c r="F466" s="16" t="s">
        <v>29410</v>
      </c>
      <c r="G466" s="15" t="s">
        <v>29411</v>
      </c>
      <c r="H466" s="15" t="s">
        <v>28160</v>
      </c>
      <c r="I466" s="15" t="s">
        <v>28160</v>
      </c>
      <c r="J466" s="16" t="s">
        <v>28977</v>
      </c>
    </row>
    <row r="467" spans="1:10" ht="25.5" x14ac:dyDescent="0.25">
      <c r="A467" s="33" t="s">
        <v>28100</v>
      </c>
      <c r="B467" s="16" t="s">
        <v>29412</v>
      </c>
      <c r="C467" s="16" t="s">
        <v>480</v>
      </c>
      <c r="D467" s="16" t="s">
        <v>963</v>
      </c>
      <c r="E467" s="33">
        <v>0.1</v>
      </c>
      <c r="F467" s="16" t="s">
        <v>29413</v>
      </c>
      <c r="G467" s="15" t="s">
        <v>29414</v>
      </c>
      <c r="H467" s="15" t="s">
        <v>29066</v>
      </c>
      <c r="I467" s="15" t="s">
        <v>29066</v>
      </c>
      <c r="J467" s="16" t="s">
        <v>28374</v>
      </c>
    </row>
    <row r="468" spans="1:10" ht="25.5" x14ac:dyDescent="0.25">
      <c r="A468" s="33" t="s">
        <v>28105</v>
      </c>
      <c r="B468" s="16" t="s">
        <v>29415</v>
      </c>
      <c r="C468" s="16" t="s">
        <v>480</v>
      </c>
      <c r="D468" s="16" t="s">
        <v>963</v>
      </c>
      <c r="E468" s="33">
        <v>0.03</v>
      </c>
      <c r="F468" s="16" t="s">
        <v>29416</v>
      </c>
      <c r="G468" s="15" t="s">
        <v>29417</v>
      </c>
      <c r="H468" s="15" t="s">
        <v>28331</v>
      </c>
      <c r="I468" s="15" t="s">
        <v>28331</v>
      </c>
      <c r="J468" s="16" t="s">
        <v>28983</v>
      </c>
    </row>
    <row r="469" spans="1:10" ht="25.5" x14ac:dyDescent="0.25">
      <c r="A469" s="33" t="s">
        <v>28110</v>
      </c>
      <c r="B469" s="16" t="s">
        <v>29418</v>
      </c>
      <c r="C469" s="16" t="s">
        <v>480</v>
      </c>
      <c r="D469" s="16" t="s">
        <v>963</v>
      </c>
      <c r="E469" s="33">
        <v>0.01</v>
      </c>
      <c r="F469" s="16" t="s">
        <v>29342</v>
      </c>
      <c r="G469" s="15" t="s">
        <v>29343</v>
      </c>
      <c r="H469" s="15" t="s">
        <v>29351</v>
      </c>
      <c r="I469" s="15" t="s">
        <v>29351</v>
      </c>
      <c r="J469" s="16" t="s">
        <v>28139</v>
      </c>
    </row>
    <row r="470" spans="1:10" ht="25.5" x14ac:dyDescent="0.25">
      <c r="A470" s="33" t="s">
        <v>28115</v>
      </c>
      <c r="B470" s="16" t="s">
        <v>29419</v>
      </c>
      <c r="C470" s="16" t="s">
        <v>480</v>
      </c>
      <c r="D470" s="16" t="s">
        <v>963</v>
      </c>
      <c r="E470" s="33">
        <v>0.01</v>
      </c>
      <c r="F470" s="16" t="s">
        <v>29420</v>
      </c>
      <c r="G470" s="15" t="s">
        <v>29421</v>
      </c>
      <c r="H470" s="15" t="s">
        <v>28832</v>
      </c>
      <c r="I470" s="15" t="s">
        <v>28832</v>
      </c>
      <c r="J470" s="16" t="s">
        <v>28139</v>
      </c>
    </row>
    <row r="471" spans="1:10" ht="25.5" x14ac:dyDescent="0.25">
      <c r="A471" s="33" t="s">
        <v>28121</v>
      </c>
      <c r="B471" s="16" t="s">
        <v>28441</v>
      </c>
      <c r="C471" s="16" t="s">
        <v>480</v>
      </c>
      <c r="D471" s="16" t="s">
        <v>963</v>
      </c>
      <c r="E471" s="33">
        <v>0.5</v>
      </c>
      <c r="F471" s="16" t="s">
        <v>29422</v>
      </c>
      <c r="G471" s="15" t="s">
        <v>29423</v>
      </c>
      <c r="H471" s="15" t="s">
        <v>28832</v>
      </c>
      <c r="I471" s="15" t="s">
        <v>28832</v>
      </c>
      <c r="J471" s="16" t="s">
        <v>28139</v>
      </c>
    </row>
    <row r="472" spans="1:10" ht="25.5" x14ac:dyDescent="0.25">
      <c r="A472" s="33" t="s">
        <v>28126</v>
      </c>
      <c r="B472" s="16" t="s">
        <v>29424</v>
      </c>
      <c r="C472" s="16" t="s">
        <v>480</v>
      </c>
      <c r="D472" s="16" t="s">
        <v>963</v>
      </c>
      <c r="E472" s="33">
        <v>0.01</v>
      </c>
      <c r="F472" s="16" t="s">
        <v>29349</v>
      </c>
      <c r="G472" s="15" t="s">
        <v>29350</v>
      </c>
      <c r="H472" s="15" t="s">
        <v>29351</v>
      </c>
      <c r="I472" s="15" t="s">
        <v>29351</v>
      </c>
      <c r="J472" s="16" t="s">
        <v>28139</v>
      </c>
    </row>
    <row r="473" spans="1:10" ht="25.5" x14ac:dyDescent="0.25">
      <c r="A473" s="33" t="s">
        <v>28130</v>
      </c>
      <c r="B473" s="16" t="s">
        <v>29425</v>
      </c>
      <c r="C473" s="16" t="s">
        <v>480</v>
      </c>
      <c r="D473" s="16" t="s">
        <v>963</v>
      </c>
      <c r="E473" s="33">
        <v>1.1200000000000001</v>
      </c>
      <c r="F473" s="16" t="s">
        <v>29342</v>
      </c>
      <c r="G473" s="15" t="s">
        <v>29343</v>
      </c>
      <c r="H473" s="15" t="s">
        <v>29351</v>
      </c>
      <c r="I473" s="15" t="s">
        <v>29351</v>
      </c>
      <c r="J473" s="16" t="s">
        <v>28139</v>
      </c>
    </row>
    <row r="474" spans="1:10" ht="25.5" x14ac:dyDescent="0.25">
      <c r="A474" s="33" t="s">
        <v>28135</v>
      </c>
      <c r="B474" s="16" t="s">
        <v>29426</v>
      </c>
      <c r="C474" s="16" t="s">
        <v>480</v>
      </c>
      <c r="D474" s="16" t="s">
        <v>963</v>
      </c>
      <c r="E474" s="33">
        <v>0.5</v>
      </c>
      <c r="F474" s="16" t="s">
        <v>29422</v>
      </c>
      <c r="G474" s="15" t="s">
        <v>29423</v>
      </c>
      <c r="H474" s="15" t="s">
        <v>28832</v>
      </c>
      <c r="I474" s="15" t="s">
        <v>28832</v>
      </c>
      <c r="J474" s="16" t="s">
        <v>28139</v>
      </c>
    </row>
    <row r="475" spans="1:10" ht="25.5" x14ac:dyDescent="0.25">
      <c r="A475" s="33" t="s">
        <v>28140</v>
      </c>
      <c r="B475" s="16" t="s">
        <v>29427</v>
      </c>
      <c r="C475" s="16" t="s">
        <v>480</v>
      </c>
      <c r="D475" s="16" t="s">
        <v>963</v>
      </c>
      <c r="E475" s="33">
        <v>0.01</v>
      </c>
      <c r="F475" s="16" t="s">
        <v>28170</v>
      </c>
      <c r="G475" s="15" t="s">
        <v>29428</v>
      </c>
      <c r="H475" s="15" t="s">
        <v>29084</v>
      </c>
      <c r="I475" s="15" t="s">
        <v>29084</v>
      </c>
      <c r="J475" s="16" t="s">
        <v>28139</v>
      </c>
    </row>
    <row r="476" spans="1:10" ht="25.5" x14ac:dyDescent="0.25">
      <c r="A476" s="33" t="s">
        <v>28146</v>
      </c>
      <c r="B476" s="16" t="s">
        <v>29429</v>
      </c>
      <c r="C476" s="16" t="s">
        <v>480</v>
      </c>
      <c r="D476" s="16" t="s">
        <v>963</v>
      </c>
      <c r="E476" s="33">
        <v>0.05</v>
      </c>
      <c r="F476" s="16" t="s">
        <v>29430</v>
      </c>
      <c r="G476" s="15" t="s">
        <v>29431</v>
      </c>
      <c r="H476" s="15" t="s">
        <v>28160</v>
      </c>
      <c r="I476" s="15" t="s">
        <v>28160</v>
      </c>
      <c r="J476" s="16" t="s">
        <v>28977</v>
      </c>
    </row>
    <row r="477" spans="1:10" ht="25.5" x14ac:dyDescent="0.25">
      <c r="A477" s="33" t="s">
        <v>28151</v>
      </c>
      <c r="B477" s="16" t="s">
        <v>29432</v>
      </c>
      <c r="C477" s="16" t="s">
        <v>480</v>
      </c>
      <c r="D477" s="16" t="s">
        <v>963</v>
      </c>
      <c r="E477" s="33">
        <v>0.3</v>
      </c>
      <c r="F477" s="16" t="s">
        <v>29433</v>
      </c>
      <c r="G477" s="15" t="s">
        <v>29434</v>
      </c>
      <c r="H477" s="15" t="s">
        <v>29435</v>
      </c>
      <c r="I477" s="15" t="s">
        <v>29435</v>
      </c>
      <c r="J477" s="16" t="s">
        <v>28977</v>
      </c>
    </row>
    <row r="478" spans="1:10" ht="25.5" x14ac:dyDescent="0.25">
      <c r="A478" s="33" t="s">
        <v>28154</v>
      </c>
      <c r="B478" s="16" t="s">
        <v>29436</v>
      </c>
      <c r="C478" s="16" t="s">
        <v>480</v>
      </c>
      <c r="D478" s="16" t="s">
        <v>963</v>
      </c>
      <c r="E478" s="33">
        <v>0.3</v>
      </c>
      <c r="F478" s="16" t="s">
        <v>29437</v>
      </c>
      <c r="G478" s="15" t="s">
        <v>29438</v>
      </c>
      <c r="H478" s="15" t="s">
        <v>29439</v>
      </c>
      <c r="I478" s="15" t="s">
        <v>29439</v>
      </c>
      <c r="J478" s="16" t="s">
        <v>28983</v>
      </c>
    </row>
    <row r="479" spans="1:10" ht="25.5" x14ac:dyDescent="0.25">
      <c r="A479" s="33" t="s">
        <v>28157</v>
      </c>
      <c r="B479" s="16" t="s">
        <v>29440</v>
      </c>
      <c r="C479" s="16" t="s">
        <v>480</v>
      </c>
      <c r="D479" s="16" t="s">
        <v>963</v>
      </c>
      <c r="E479" s="33">
        <v>0.1</v>
      </c>
      <c r="F479" s="16" t="s">
        <v>29441</v>
      </c>
      <c r="G479" s="15" t="s">
        <v>29442</v>
      </c>
      <c r="H479" s="15" t="s">
        <v>28626</v>
      </c>
      <c r="I479" s="15" t="s">
        <v>28626</v>
      </c>
      <c r="J479" s="16" t="s">
        <v>28983</v>
      </c>
    </row>
    <row r="480" spans="1:10" ht="25.5" x14ac:dyDescent="0.25">
      <c r="A480" s="33" t="s">
        <v>28161</v>
      </c>
      <c r="B480" s="16" t="s">
        <v>29443</v>
      </c>
      <c r="C480" s="16" t="s">
        <v>480</v>
      </c>
      <c r="D480" s="16" t="s">
        <v>963</v>
      </c>
      <c r="E480" s="33">
        <v>27</v>
      </c>
      <c r="F480" s="16" t="s">
        <v>28194</v>
      </c>
      <c r="G480" s="15" t="s">
        <v>28194</v>
      </c>
      <c r="H480" s="15" t="s">
        <v>28626</v>
      </c>
      <c r="I480" s="15" t="s">
        <v>28626</v>
      </c>
      <c r="J480" s="16" t="s">
        <v>28983</v>
      </c>
    </row>
    <row r="481" spans="1:10" ht="25.5" x14ac:dyDescent="0.25">
      <c r="A481" s="33" t="s">
        <v>28164</v>
      </c>
      <c r="B481" s="16" t="s">
        <v>674</v>
      </c>
      <c r="C481" s="16" t="s">
        <v>480</v>
      </c>
      <c r="D481" s="16" t="s">
        <v>963</v>
      </c>
      <c r="E481" s="33">
        <v>0.01</v>
      </c>
      <c r="F481" s="16" t="s">
        <v>29444</v>
      </c>
      <c r="G481" s="15" t="s">
        <v>29445</v>
      </c>
      <c r="H481" s="15" t="s">
        <v>29446</v>
      </c>
      <c r="I481" s="15" t="s">
        <v>29446</v>
      </c>
      <c r="J481" s="16" t="s">
        <v>29447</v>
      </c>
    </row>
    <row r="482" spans="1:10" ht="25.5" x14ac:dyDescent="0.25">
      <c r="A482" s="33" t="s">
        <v>28168</v>
      </c>
      <c r="B482" s="16" t="s">
        <v>674</v>
      </c>
      <c r="C482" s="16" t="s">
        <v>480</v>
      </c>
      <c r="D482" s="16" t="s">
        <v>963</v>
      </c>
      <c r="E482" s="33">
        <v>0.02</v>
      </c>
      <c r="F482" s="16" t="s">
        <v>29448</v>
      </c>
      <c r="G482" s="15" t="s">
        <v>29449</v>
      </c>
      <c r="H482" s="15" t="s">
        <v>29379</v>
      </c>
      <c r="I482" s="15" t="s">
        <v>29379</v>
      </c>
      <c r="J482" s="16" t="s">
        <v>28191</v>
      </c>
    </row>
    <row r="483" spans="1:10" ht="38.25" x14ac:dyDescent="0.25">
      <c r="A483" s="33" t="s">
        <v>28174</v>
      </c>
      <c r="B483" s="16" t="s">
        <v>29450</v>
      </c>
      <c r="C483" s="16" t="s">
        <v>480</v>
      </c>
      <c r="D483" s="16" t="s">
        <v>963</v>
      </c>
      <c r="E483" s="33">
        <v>0.02</v>
      </c>
      <c r="F483" s="16" t="s">
        <v>29451</v>
      </c>
      <c r="G483" s="15" t="s">
        <v>29452</v>
      </c>
      <c r="H483" s="15" t="s">
        <v>29379</v>
      </c>
      <c r="I483" s="15" t="s">
        <v>29379</v>
      </c>
      <c r="J483" s="16" t="s">
        <v>28374</v>
      </c>
    </row>
    <row r="484" spans="1:10" ht="38.25" x14ac:dyDescent="0.25">
      <c r="A484" s="33" t="s">
        <v>28178</v>
      </c>
      <c r="B484" s="16" t="s">
        <v>29453</v>
      </c>
      <c r="C484" s="16" t="s">
        <v>480</v>
      </c>
      <c r="D484" s="16" t="s">
        <v>963</v>
      </c>
      <c r="E484" s="33">
        <v>5.0000000000000001E-3</v>
      </c>
      <c r="F484" s="16" t="s">
        <v>29454</v>
      </c>
      <c r="G484" s="15" t="s">
        <v>29455</v>
      </c>
      <c r="H484" s="15" t="s">
        <v>29456</v>
      </c>
      <c r="I484" s="15" t="s">
        <v>29456</v>
      </c>
      <c r="J484" s="16" t="s">
        <v>28524</v>
      </c>
    </row>
    <row r="485" spans="1:10" ht="38.25" x14ac:dyDescent="0.25">
      <c r="A485" s="33" t="s">
        <v>28182</v>
      </c>
      <c r="B485" s="16" t="s">
        <v>29457</v>
      </c>
      <c r="C485" s="16" t="s">
        <v>480</v>
      </c>
      <c r="D485" s="16" t="s">
        <v>963</v>
      </c>
      <c r="E485" s="33">
        <v>1</v>
      </c>
      <c r="F485" s="16" t="s">
        <v>29458</v>
      </c>
      <c r="G485" s="15" t="s">
        <v>29458</v>
      </c>
      <c r="H485" s="15" t="s">
        <v>29459</v>
      </c>
      <c r="I485" s="15" t="s">
        <v>29459</v>
      </c>
      <c r="J485" s="16" t="s">
        <v>28983</v>
      </c>
    </row>
    <row r="486" spans="1:10" ht="38.25" x14ac:dyDescent="0.25">
      <c r="A486" s="33" t="s">
        <v>28186</v>
      </c>
      <c r="B486" s="16" t="s">
        <v>29460</v>
      </c>
      <c r="C486" s="16" t="s">
        <v>480</v>
      </c>
      <c r="D486" s="16" t="s">
        <v>963</v>
      </c>
      <c r="E486" s="33">
        <v>0.01</v>
      </c>
      <c r="F486" s="16" t="s">
        <v>29461</v>
      </c>
      <c r="G486" s="15" t="s">
        <v>29462</v>
      </c>
      <c r="H486" s="15" t="s">
        <v>28070</v>
      </c>
      <c r="I486" s="15" t="s">
        <v>28070</v>
      </c>
      <c r="J486" s="16" t="s">
        <v>28249</v>
      </c>
    </row>
    <row r="487" spans="1:10" ht="51" x14ac:dyDescent="0.25">
      <c r="A487" s="33" t="s">
        <v>28192</v>
      </c>
      <c r="B487" s="16" t="s">
        <v>29463</v>
      </c>
      <c r="C487" s="16" t="s">
        <v>480</v>
      </c>
      <c r="D487" s="16" t="s">
        <v>963</v>
      </c>
      <c r="E487" s="33">
        <v>0.01</v>
      </c>
      <c r="F487" s="16" t="s">
        <v>29464</v>
      </c>
      <c r="G487" s="15" t="s">
        <v>29465</v>
      </c>
      <c r="H487" s="15" t="s">
        <v>28271</v>
      </c>
      <c r="I487" s="15" t="s">
        <v>28271</v>
      </c>
      <c r="J487" s="16" t="s">
        <v>28139</v>
      </c>
    </row>
    <row r="488" spans="1:10" ht="25.5" x14ac:dyDescent="0.25">
      <c r="A488" s="33" t="s">
        <v>28196</v>
      </c>
      <c r="B488" s="16" t="s">
        <v>29466</v>
      </c>
      <c r="C488" s="16" t="s">
        <v>480</v>
      </c>
      <c r="D488" s="16" t="s">
        <v>963</v>
      </c>
      <c r="E488" s="33">
        <v>0.2</v>
      </c>
      <c r="F488" s="16" t="s">
        <v>29467</v>
      </c>
      <c r="G488" s="15" t="s">
        <v>29468</v>
      </c>
      <c r="H488" s="15" t="s">
        <v>29216</v>
      </c>
      <c r="I488" s="15" t="s">
        <v>29216</v>
      </c>
      <c r="J488" s="16" t="s">
        <v>28139</v>
      </c>
    </row>
    <row r="489" spans="1:10" ht="25.5" x14ac:dyDescent="0.25">
      <c r="A489" s="33" t="s">
        <v>28200</v>
      </c>
      <c r="B489" s="16" t="s">
        <v>29469</v>
      </c>
      <c r="C489" s="16" t="s">
        <v>480</v>
      </c>
      <c r="D489" s="16" t="s">
        <v>963</v>
      </c>
      <c r="E489" s="33">
        <v>0.05</v>
      </c>
      <c r="F489" s="16" t="s">
        <v>29470</v>
      </c>
      <c r="G489" s="15" t="s">
        <v>29471</v>
      </c>
      <c r="H489" s="15" t="s">
        <v>28125</v>
      </c>
      <c r="I489" s="15" t="s">
        <v>28125</v>
      </c>
      <c r="J489" s="16" t="s">
        <v>28145</v>
      </c>
    </row>
    <row r="490" spans="1:10" ht="25.5" x14ac:dyDescent="0.25">
      <c r="A490" s="33">
        <v>34</v>
      </c>
      <c r="B490" s="16" t="s">
        <v>2873</v>
      </c>
      <c r="C490" s="16" t="s">
        <v>480</v>
      </c>
      <c r="D490" s="16" t="s">
        <v>963</v>
      </c>
      <c r="E490" s="33">
        <v>3</v>
      </c>
      <c r="F490" s="16" t="s">
        <v>29472</v>
      </c>
      <c r="G490" s="15" t="s">
        <v>29473</v>
      </c>
      <c r="H490" s="15" t="s">
        <v>29216</v>
      </c>
      <c r="I490" s="15" t="s">
        <v>29216</v>
      </c>
      <c r="J490" s="16" t="s">
        <v>28983</v>
      </c>
    </row>
    <row r="491" spans="1:10" ht="38.25" x14ac:dyDescent="0.25">
      <c r="A491" s="542" t="s">
        <v>13154</v>
      </c>
      <c r="B491" s="401" t="s">
        <v>1105</v>
      </c>
      <c r="C491" s="543">
        <v>34</v>
      </c>
      <c r="D491" s="401"/>
      <c r="E491" s="542">
        <f>SUM(E457:E490)</f>
        <v>60.815000000000026</v>
      </c>
      <c r="F491" s="401"/>
      <c r="G491" s="401"/>
      <c r="H491" s="814"/>
      <c r="I491" s="814"/>
      <c r="J491" s="814"/>
    </row>
    <row r="492" spans="1:10" ht="38.25" x14ac:dyDescent="0.25">
      <c r="A492" s="33" t="s">
        <v>27940</v>
      </c>
      <c r="B492" s="16" t="s">
        <v>29474</v>
      </c>
      <c r="C492" s="16" t="s">
        <v>480</v>
      </c>
      <c r="D492" s="16" t="s">
        <v>4511</v>
      </c>
      <c r="E492" s="33">
        <v>0.01</v>
      </c>
      <c r="F492" s="16" t="s">
        <v>29475</v>
      </c>
      <c r="G492" s="16" t="s">
        <v>29475</v>
      </c>
      <c r="H492" s="16" t="s">
        <v>29476</v>
      </c>
      <c r="I492" s="16" t="s">
        <v>29476</v>
      </c>
      <c r="J492" s="16" t="s">
        <v>28145</v>
      </c>
    </row>
    <row r="493" spans="1:10" ht="38.25" x14ac:dyDescent="0.25">
      <c r="A493" s="33" t="s">
        <v>27998</v>
      </c>
      <c r="B493" s="16" t="s">
        <v>29477</v>
      </c>
      <c r="C493" s="16" t="s">
        <v>480</v>
      </c>
      <c r="D493" s="16" t="s">
        <v>4511</v>
      </c>
      <c r="E493" s="33">
        <v>0.01</v>
      </c>
      <c r="F493" s="16" t="s">
        <v>29478</v>
      </c>
      <c r="G493" s="16" t="s">
        <v>29478</v>
      </c>
      <c r="H493" s="16" t="s">
        <v>29479</v>
      </c>
      <c r="I493" s="16" t="s">
        <v>29479</v>
      </c>
      <c r="J493" s="16" t="s">
        <v>28145</v>
      </c>
    </row>
    <row r="494" spans="1:10" ht="38.25" x14ac:dyDescent="0.25">
      <c r="A494" s="542" t="s">
        <v>9814</v>
      </c>
      <c r="B494" s="401" t="s">
        <v>4535</v>
      </c>
      <c r="C494" s="543">
        <v>2</v>
      </c>
      <c r="D494" s="401"/>
      <c r="E494" s="542">
        <f>SUM(E492:E493)</f>
        <v>0.02</v>
      </c>
      <c r="F494" s="401"/>
      <c r="G494" s="401"/>
      <c r="H494" s="814"/>
      <c r="I494" s="814"/>
      <c r="J494" s="814"/>
    </row>
    <row r="495" spans="1:10" ht="38.25" x14ac:dyDescent="0.25">
      <c r="A495" s="33" t="s">
        <v>27940</v>
      </c>
      <c r="B495" s="16" t="s">
        <v>29480</v>
      </c>
      <c r="C495" s="16" t="s">
        <v>480</v>
      </c>
      <c r="D495" s="16" t="s">
        <v>481</v>
      </c>
      <c r="E495" s="33">
        <v>1.4970000000000001</v>
      </c>
      <c r="F495" s="16" t="s">
        <v>29307</v>
      </c>
      <c r="G495" s="15" t="s">
        <v>29307</v>
      </c>
      <c r="H495" s="15" t="s">
        <v>29309</v>
      </c>
      <c r="I495" s="15" t="s">
        <v>29309</v>
      </c>
      <c r="J495" s="16" t="s">
        <v>28977</v>
      </c>
    </row>
    <row r="496" spans="1:10" ht="38.25" x14ac:dyDescent="0.25">
      <c r="A496" s="33" t="s">
        <v>27998</v>
      </c>
      <c r="B496" s="16" t="s">
        <v>29481</v>
      </c>
      <c r="C496" s="16" t="s">
        <v>480</v>
      </c>
      <c r="D496" s="16" t="s">
        <v>481</v>
      </c>
      <c r="E496" s="33">
        <v>22.8</v>
      </c>
      <c r="F496" s="16" t="s">
        <v>29482</v>
      </c>
      <c r="G496" s="15" t="s">
        <v>29483</v>
      </c>
      <c r="H496" s="15" t="s">
        <v>28325</v>
      </c>
      <c r="I496" s="15" t="s">
        <v>28325</v>
      </c>
      <c r="J496" s="16" t="s">
        <v>28237</v>
      </c>
    </row>
    <row r="497" spans="1:10" ht="38.25" x14ac:dyDescent="0.25">
      <c r="A497" s="33" t="s">
        <v>28003</v>
      </c>
      <c r="B497" s="16" t="s">
        <v>29484</v>
      </c>
      <c r="C497" s="16" t="s">
        <v>480</v>
      </c>
      <c r="D497" s="16" t="s">
        <v>481</v>
      </c>
      <c r="E497" s="33">
        <v>22</v>
      </c>
      <c r="F497" s="16" t="s">
        <v>29485</v>
      </c>
      <c r="G497" s="15" t="s">
        <v>29486</v>
      </c>
      <c r="H497" s="15" t="s">
        <v>28160</v>
      </c>
      <c r="I497" s="15" t="s">
        <v>28160</v>
      </c>
      <c r="J497" s="16" t="s">
        <v>29487</v>
      </c>
    </row>
    <row r="498" spans="1:10" ht="38.25" x14ac:dyDescent="0.25">
      <c r="A498" s="33" t="s">
        <v>28009</v>
      </c>
      <c r="B498" s="16" t="s">
        <v>29488</v>
      </c>
      <c r="C498" s="16" t="s">
        <v>480</v>
      </c>
      <c r="D498" s="16" t="s">
        <v>481</v>
      </c>
      <c r="E498" s="33">
        <v>1.5</v>
      </c>
      <c r="F498" s="16" t="s">
        <v>29396</v>
      </c>
      <c r="G498" s="15" t="s">
        <v>29489</v>
      </c>
      <c r="H498" s="15" t="s">
        <v>28500</v>
      </c>
      <c r="I498" s="15" t="s">
        <v>28500</v>
      </c>
      <c r="J498" s="16" t="s">
        <v>28173</v>
      </c>
    </row>
    <row r="499" spans="1:10" ht="38.25" x14ac:dyDescent="0.25">
      <c r="A499" s="33" t="s">
        <v>28043</v>
      </c>
      <c r="B499" s="16" t="s">
        <v>29490</v>
      </c>
      <c r="C499" s="16" t="s">
        <v>480</v>
      </c>
      <c r="D499" s="16" t="s">
        <v>481</v>
      </c>
      <c r="E499" s="33">
        <v>10</v>
      </c>
      <c r="F499" s="16" t="s">
        <v>29491</v>
      </c>
      <c r="G499" s="15" t="s">
        <v>29492</v>
      </c>
      <c r="H499" s="15" t="s">
        <v>28160</v>
      </c>
      <c r="I499" s="15" t="s">
        <v>28160</v>
      </c>
      <c r="J499" s="16" t="s">
        <v>29493</v>
      </c>
    </row>
    <row r="500" spans="1:10" ht="38.25" x14ac:dyDescent="0.25">
      <c r="A500" s="33" t="s">
        <v>28047</v>
      </c>
      <c r="B500" s="16" t="s">
        <v>29494</v>
      </c>
      <c r="C500" s="16" t="s">
        <v>480</v>
      </c>
      <c r="D500" s="16" t="s">
        <v>481</v>
      </c>
      <c r="E500" s="33">
        <v>6</v>
      </c>
      <c r="F500" s="16" t="s">
        <v>29495</v>
      </c>
      <c r="G500" s="15" t="s">
        <v>29496</v>
      </c>
      <c r="H500" s="15" t="s">
        <v>28160</v>
      </c>
      <c r="I500" s="15" t="s">
        <v>28160</v>
      </c>
      <c r="J500" s="16" t="s">
        <v>29493</v>
      </c>
    </row>
    <row r="501" spans="1:10" ht="38.25" x14ac:dyDescent="0.25">
      <c r="A501" s="33" t="s">
        <v>28082</v>
      </c>
      <c r="B501" s="16" t="s">
        <v>29497</v>
      </c>
      <c r="C501" s="16" t="s">
        <v>480</v>
      </c>
      <c r="D501" s="16" t="s">
        <v>481</v>
      </c>
      <c r="E501" s="33">
        <v>0.8</v>
      </c>
      <c r="F501" s="16" t="s">
        <v>29498</v>
      </c>
      <c r="G501" s="15" t="s">
        <v>29499</v>
      </c>
      <c r="H501" s="15" t="s">
        <v>28644</v>
      </c>
      <c r="I501" s="15" t="s">
        <v>28644</v>
      </c>
      <c r="J501" s="16" t="s">
        <v>28977</v>
      </c>
    </row>
    <row r="502" spans="1:10" ht="38.25" x14ac:dyDescent="0.25">
      <c r="A502" s="33" t="s">
        <v>28087</v>
      </c>
      <c r="B502" s="16" t="s">
        <v>29500</v>
      </c>
      <c r="C502" s="16" t="s">
        <v>480</v>
      </c>
      <c r="D502" s="16" t="s">
        <v>481</v>
      </c>
      <c r="E502" s="33">
        <v>10.9</v>
      </c>
      <c r="F502" s="16" t="s">
        <v>29501</v>
      </c>
      <c r="G502" s="15" t="s">
        <v>29502</v>
      </c>
      <c r="H502" s="15" t="s">
        <v>29503</v>
      </c>
      <c r="I502" s="15" t="s">
        <v>29503</v>
      </c>
      <c r="J502" s="16" t="s">
        <v>28356</v>
      </c>
    </row>
    <row r="503" spans="1:10" ht="38.25" x14ac:dyDescent="0.25">
      <c r="A503" s="33" t="s">
        <v>28090</v>
      </c>
      <c r="B503" s="16" t="s">
        <v>29504</v>
      </c>
      <c r="C503" s="16" t="s">
        <v>480</v>
      </c>
      <c r="D503" s="16" t="s">
        <v>481</v>
      </c>
      <c r="E503" s="33">
        <v>162.57759999999999</v>
      </c>
      <c r="F503" s="16" t="s">
        <v>29505</v>
      </c>
      <c r="G503" s="15" t="s">
        <v>29506</v>
      </c>
      <c r="H503" s="15" t="s">
        <v>29507</v>
      </c>
      <c r="I503" s="15" t="s">
        <v>29507</v>
      </c>
      <c r="J503" s="16" t="s">
        <v>28237</v>
      </c>
    </row>
    <row r="504" spans="1:10" ht="51" x14ac:dyDescent="0.25">
      <c r="A504" s="33">
        <v>10</v>
      </c>
      <c r="B504" s="16" t="s">
        <v>29508</v>
      </c>
      <c r="C504" s="16" t="s">
        <v>480</v>
      </c>
      <c r="D504" s="16" t="s">
        <v>481</v>
      </c>
      <c r="E504" s="33">
        <v>1.4</v>
      </c>
      <c r="F504" s="16" t="s">
        <v>29509</v>
      </c>
      <c r="G504" s="15" t="s">
        <v>29510</v>
      </c>
      <c r="H504" s="15" t="s">
        <v>29511</v>
      </c>
      <c r="I504" s="15" t="s">
        <v>29511</v>
      </c>
      <c r="J504" s="16" t="s">
        <v>29512</v>
      </c>
    </row>
    <row r="505" spans="1:10" ht="38.25" x14ac:dyDescent="0.25">
      <c r="A505" s="542" t="s">
        <v>5191</v>
      </c>
      <c r="B505" s="401" t="s">
        <v>485</v>
      </c>
      <c r="C505" s="543">
        <v>10</v>
      </c>
      <c r="D505" s="401"/>
      <c r="E505" s="542">
        <f>SUM(E495:E504)</f>
        <v>239.47459999999998</v>
      </c>
      <c r="F505" s="401"/>
      <c r="G505" s="401"/>
      <c r="H505" s="814"/>
      <c r="I505" s="814"/>
      <c r="J505" s="814"/>
    </row>
    <row r="506" spans="1:10" ht="38.25" x14ac:dyDescent="0.25">
      <c r="A506" s="822" t="s">
        <v>24081</v>
      </c>
      <c r="B506" s="397" t="s">
        <v>29513</v>
      </c>
      <c r="C506" s="706">
        <f>C505+C494+C491+C456+C425</f>
        <v>202</v>
      </c>
      <c r="D506" s="706"/>
      <c r="E506" s="822">
        <v>739.23760000000004</v>
      </c>
      <c r="F506" s="397"/>
      <c r="G506" s="397"/>
      <c r="H506" s="400"/>
      <c r="I506" s="400"/>
      <c r="J506" s="400"/>
    </row>
    <row r="507" spans="1:10" ht="38.25" x14ac:dyDescent="0.25">
      <c r="A507" s="33" t="s">
        <v>27940</v>
      </c>
      <c r="B507" s="16" t="s">
        <v>29514</v>
      </c>
      <c r="C507" s="16" t="s">
        <v>1258</v>
      </c>
      <c r="D507" s="16"/>
      <c r="E507" s="33">
        <v>86.1</v>
      </c>
      <c r="F507" s="16" t="s">
        <v>29515</v>
      </c>
      <c r="G507" s="15" t="s">
        <v>29516</v>
      </c>
      <c r="H507" s="15" t="s">
        <v>28813</v>
      </c>
      <c r="I507" s="15" t="s">
        <v>28813</v>
      </c>
      <c r="J507" s="16" t="s">
        <v>28139</v>
      </c>
    </row>
    <row r="508" spans="1:10" ht="38.25" x14ac:dyDescent="0.25">
      <c r="A508" s="33" t="s">
        <v>27998</v>
      </c>
      <c r="B508" s="16" t="s">
        <v>25689</v>
      </c>
      <c r="C508" s="16" t="s">
        <v>1258</v>
      </c>
      <c r="D508" s="16"/>
      <c r="E508" s="33">
        <v>19.8</v>
      </c>
      <c r="F508" s="16" t="s">
        <v>29517</v>
      </c>
      <c r="G508" s="15" t="s">
        <v>29518</v>
      </c>
      <c r="H508" s="15" t="s">
        <v>28813</v>
      </c>
      <c r="I508" s="15" t="s">
        <v>28813</v>
      </c>
      <c r="J508" s="16" t="s">
        <v>28173</v>
      </c>
    </row>
    <row r="509" spans="1:10" ht="38.25" x14ac:dyDescent="0.25">
      <c r="A509" s="33" t="s">
        <v>28003</v>
      </c>
      <c r="B509" s="16" t="s">
        <v>29519</v>
      </c>
      <c r="C509" s="16" t="s">
        <v>1258</v>
      </c>
      <c r="D509" s="16"/>
      <c r="E509" s="33">
        <v>2.5</v>
      </c>
      <c r="F509" s="16" t="s">
        <v>29520</v>
      </c>
      <c r="G509" s="15" t="s">
        <v>29521</v>
      </c>
      <c r="H509" s="15" t="s">
        <v>28062</v>
      </c>
      <c r="I509" s="15" t="s">
        <v>28062</v>
      </c>
      <c r="J509" s="16" t="s">
        <v>28977</v>
      </c>
    </row>
    <row r="510" spans="1:10" ht="38.25" x14ac:dyDescent="0.25">
      <c r="A510" s="33" t="s">
        <v>28009</v>
      </c>
      <c r="B510" s="16" t="s">
        <v>29522</v>
      </c>
      <c r="C510" s="16" t="s">
        <v>1258</v>
      </c>
      <c r="D510" s="16"/>
      <c r="E510" s="33">
        <v>73.8</v>
      </c>
      <c r="F510" s="16" t="s">
        <v>29523</v>
      </c>
      <c r="G510" s="15" t="s">
        <v>29524</v>
      </c>
      <c r="H510" s="15" t="s">
        <v>28062</v>
      </c>
      <c r="I510" s="15" t="s">
        <v>28062</v>
      </c>
      <c r="J510" s="16" t="s">
        <v>28969</v>
      </c>
    </row>
    <row r="511" spans="1:10" ht="38.25" x14ac:dyDescent="0.25">
      <c r="A511" s="33" t="s">
        <v>28043</v>
      </c>
      <c r="B511" s="16" t="s">
        <v>29525</v>
      </c>
      <c r="C511" s="16" t="s">
        <v>1258</v>
      </c>
      <c r="D511" s="16"/>
      <c r="E511" s="33">
        <v>50</v>
      </c>
      <c r="F511" s="16" t="s">
        <v>28811</v>
      </c>
      <c r="G511" s="15" t="s">
        <v>29526</v>
      </c>
      <c r="H511" s="15" t="s">
        <v>29527</v>
      </c>
      <c r="I511" s="15" t="s">
        <v>29527</v>
      </c>
      <c r="J511" s="16" t="s">
        <v>28173</v>
      </c>
    </row>
    <row r="512" spans="1:10" ht="38.25" x14ac:dyDescent="0.25">
      <c r="A512" s="33" t="s">
        <v>28047</v>
      </c>
      <c r="B512" s="16" t="s">
        <v>29528</v>
      </c>
      <c r="C512" s="16" t="s">
        <v>1258</v>
      </c>
      <c r="D512" s="16"/>
      <c r="E512" s="33">
        <v>10.4</v>
      </c>
      <c r="F512" s="16" t="s">
        <v>29529</v>
      </c>
      <c r="G512" s="15" t="s">
        <v>29530</v>
      </c>
      <c r="H512" s="15" t="s">
        <v>28377</v>
      </c>
      <c r="I512" s="15" t="s">
        <v>28377</v>
      </c>
      <c r="J512" s="16" t="s">
        <v>28173</v>
      </c>
    </row>
    <row r="513" spans="1:10" ht="38.25" x14ac:dyDescent="0.25">
      <c r="A513" s="33" t="s">
        <v>28082</v>
      </c>
      <c r="B513" s="16" t="s">
        <v>29531</v>
      </c>
      <c r="C513" s="16" t="s">
        <v>1258</v>
      </c>
      <c r="D513" s="16"/>
      <c r="E513" s="33">
        <v>367</v>
      </c>
      <c r="F513" s="16" t="s">
        <v>29532</v>
      </c>
      <c r="G513" s="15" t="s">
        <v>29533</v>
      </c>
      <c r="H513" s="15" t="s">
        <v>29534</v>
      </c>
      <c r="I513" s="15" t="s">
        <v>29534</v>
      </c>
      <c r="J513" s="16" t="s">
        <v>29535</v>
      </c>
    </row>
    <row r="514" spans="1:10" ht="38.25" x14ac:dyDescent="0.25">
      <c r="A514" s="33" t="s">
        <v>28087</v>
      </c>
      <c r="B514" s="16" t="s">
        <v>29536</v>
      </c>
      <c r="C514" s="16" t="s">
        <v>1258</v>
      </c>
      <c r="D514" s="16"/>
      <c r="E514" s="33">
        <v>94</v>
      </c>
      <c r="F514" s="16" t="s">
        <v>29537</v>
      </c>
      <c r="G514" s="15" t="s">
        <v>29538</v>
      </c>
      <c r="H514" s="15" t="s">
        <v>29534</v>
      </c>
      <c r="I514" s="15" t="s">
        <v>29534</v>
      </c>
      <c r="J514" s="16" t="s">
        <v>28983</v>
      </c>
    </row>
    <row r="515" spans="1:10" ht="38.25" x14ac:dyDescent="0.25">
      <c r="A515" s="33" t="s">
        <v>28090</v>
      </c>
      <c r="B515" s="16" t="s">
        <v>29539</v>
      </c>
      <c r="C515" s="16" t="s">
        <v>1258</v>
      </c>
      <c r="D515" s="16"/>
      <c r="E515" s="33">
        <v>15.2</v>
      </c>
      <c r="F515" s="16" t="s">
        <v>29540</v>
      </c>
      <c r="G515" s="15" t="s">
        <v>29541</v>
      </c>
      <c r="H515" s="15" t="s">
        <v>29383</v>
      </c>
      <c r="I515" s="15" t="s">
        <v>29383</v>
      </c>
      <c r="J515" s="16" t="s">
        <v>28199</v>
      </c>
    </row>
    <row r="516" spans="1:10" ht="38.25" x14ac:dyDescent="0.25">
      <c r="A516" s="33" t="s">
        <v>28094</v>
      </c>
      <c r="B516" s="16" t="s">
        <v>29542</v>
      </c>
      <c r="C516" s="16" t="s">
        <v>1258</v>
      </c>
      <c r="D516" s="16"/>
      <c r="E516" s="33">
        <v>3</v>
      </c>
      <c r="F516" s="16" t="s">
        <v>29543</v>
      </c>
      <c r="G516" s="15" t="s">
        <v>29544</v>
      </c>
      <c r="H516" s="15" t="s">
        <v>28500</v>
      </c>
      <c r="I516" s="15" t="s">
        <v>28500</v>
      </c>
      <c r="J516" s="16" t="s">
        <v>28249</v>
      </c>
    </row>
    <row r="517" spans="1:10" ht="25.5" x14ac:dyDescent="0.25">
      <c r="A517" s="33" t="s">
        <v>28100</v>
      </c>
      <c r="B517" s="16" t="s">
        <v>29545</v>
      </c>
      <c r="C517" s="16" t="s">
        <v>1258</v>
      </c>
      <c r="D517" s="16"/>
      <c r="E517" s="33">
        <v>18</v>
      </c>
      <c r="F517" s="16" t="s">
        <v>29546</v>
      </c>
      <c r="G517" s="15" t="s">
        <v>29547</v>
      </c>
      <c r="H517" s="15" t="s">
        <v>27991</v>
      </c>
      <c r="I517" s="15" t="s">
        <v>27991</v>
      </c>
      <c r="J517" s="16" t="s">
        <v>28145</v>
      </c>
    </row>
    <row r="518" spans="1:10" ht="76.5" x14ac:dyDescent="0.25">
      <c r="A518" s="33" t="s">
        <v>28105</v>
      </c>
      <c r="B518" s="16" t="s">
        <v>29548</v>
      </c>
      <c r="C518" s="16" t="s">
        <v>1258</v>
      </c>
      <c r="D518" s="16"/>
      <c r="E518" s="33">
        <v>5</v>
      </c>
      <c r="F518" s="16" t="s">
        <v>29549</v>
      </c>
      <c r="G518" s="15" t="s">
        <v>29550</v>
      </c>
      <c r="H518" s="15" t="s">
        <v>29551</v>
      </c>
      <c r="I518" s="15" t="s">
        <v>29551</v>
      </c>
      <c r="J518" s="16" t="s">
        <v>28249</v>
      </c>
    </row>
    <row r="519" spans="1:10" ht="63.75" x14ac:dyDescent="0.25">
      <c r="A519" s="33" t="s">
        <v>28110</v>
      </c>
      <c r="B519" s="16" t="s">
        <v>321</v>
      </c>
      <c r="C519" s="16" t="s">
        <v>1258</v>
      </c>
      <c r="D519" s="16"/>
      <c r="E519" s="33">
        <v>42</v>
      </c>
      <c r="F519" s="16" t="s">
        <v>29552</v>
      </c>
      <c r="G519" s="15" t="s">
        <v>29553</v>
      </c>
      <c r="H519" s="15" t="s">
        <v>29029</v>
      </c>
      <c r="I519" s="15" t="s">
        <v>29029</v>
      </c>
      <c r="J519" s="16" t="s">
        <v>28249</v>
      </c>
    </row>
    <row r="520" spans="1:10" ht="38.25" x14ac:dyDescent="0.25">
      <c r="A520" s="33" t="s">
        <v>28115</v>
      </c>
      <c r="B520" s="16" t="s">
        <v>29554</v>
      </c>
      <c r="C520" s="16" t="s">
        <v>1258</v>
      </c>
      <c r="D520" s="16"/>
      <c r="E520" s="33">
        <v>2</v>
      </c>
      <c r="F520" s="16" t="s">
        <v>29555</v>
      </c>
      <c r="G520" s="15" t="s">
        <v>29556</v>
      </c>
      <c r="H520" s="15" t="s">
        <v>28494</v>
      </c>
      <c r="I520" s="15" t="s">
        <v>28494</v>
      </c>
      <c r="J520" s="16" t="s">
        <v>28249</v>
      </c>
    </row>
    <row r="521" spans="1:10" ht="25.5" x14ac:dyDescent="0.25">
      <c r="A521" s="33" t="s">
        <v>28121</v>
      </c>
      <c r="B521" s="16" t="s">
        <v>29557</v>
      </c>
      <c r="C521" s="16" t="s">
        <v>1258</v>
      </c>
      <c r="D521" s="16"/>
      <c r="E521" s="33">
        <v>7</v>
      </c>
      <c r="F521" s="16" t="s">
        <v>29558</v>
      </c>
      <c r="G521" s="15" t="s">
        <v>29559</v>
      </c>
      <c r="H521" s="15" t="s">
        <v>27991</v>
      </c>
      <c r="I521" s="15" t="s">
        <v>27991</v>
      </c>
      <c r="J521" s="16" t="s">
        <v>28145</v>
      </c>
    </row>
    <row r="522" spans="1:10" ht="25.5" x14ac:dyDescent="0.25">
      <c r="A522" s="33" t="s">
        <v>28126</v>
      </c>
      <c r="B522" s="16" t="s">
        <v>29560</v>
      </c>
      <c r="C522" s="16" t="s">
        <v>1258</v>
      </c>
      <c r="D522" s="16"/>
      <c r="E522" s="33">
        <v>4</v>
      </c>
      <c r="F522" s="16" t="s">
        <v>29561</v>
      </c>
      <c r="G522" s="15" t="s">
        <v>29562</v>
      </c>
      <c r="H522" s="15" t="s">
        <v>27991</v>
      </c>
      <c r="I522" s="15" t="s">
        <v>27991</v>
      </c>
      <c r="J522" s="16" t="s">
        <v>28145</v>
      </c>
    </row>
    <row r="523" spans="1:10" ht="38.25" x14ac:dyDescent="0.25">
      <c r="A523" s="33" t="s">
        <v>28130</v>
      </c>
      <c r="B523" s="16" t="s">
        <v>29563</v>
      </c>
      <c r="C523" s="16" t="s">
        <v>1258</v>
      </c>
      <c r="D523" s="16"/>
      <c r="E523" s="33">
        <v>3</v>
      </c>
      <c r="F523" s="16" t="s">
        <v>29564</v>
      </c>
      <c r="G523" s="15" t="s">
        <v>29565</v>
      </c>
      <c r="H523" s="15" t="s">
        <v>28494</v>
      </c>
      <c r="I523" s="15" t="s">
        <v>28494</v>
      </c>
      <c r="J523" s="16" t="s">
        <v>28249</v>
      </c>
    </row>
    <row r="524" spans="1:10" ht="38.25" x14ac:dyDescent="0.25">
      <c r="A524" s="33" t="s">
        <v>28135</v>
      </c>
      <c r="B524" s="16" t="s">
        <v>29566</v>
      </c>
      <c r="C524" s="16" t="s">
        <v>1258</v>
      </c>
      <c r="D524" s="16"/>
      <c r="E524" s="33">
        <v>5</v>
      </c>
      <c r="F524" s="16" t="s">
        <v>29567</v>
      </c>
      <c r="G524" s="15" t="s">
        <v>29568</v>
      </c>
      <c r="H524" s="15" t="s">
        <v>28494</v>
      </c>
      <c r="I524" s="15" t="s">
        <v>28494</v>
      </c>
      <c r="J524" s="16" t="s">
        <v>28249</v>
      </c>
    </row>
    <row r="525" spans="1:10" ht="25.5" x14ac:dyDescent="0.25">
      <c r="A525" s="33" t="s">
        <v>28140</v>
      </c>
      <c r="B525" s="16" t="s">
        <v>29569</v>
      </c>
      <c r="C525" s="16" t="s">
        <v>1258</v>
      </c>
      <c r="D525" s="16"/>
      <c r="E525" s="33">
        <v>1.5</v>
      </c>
      <c r="F525" s="16" t="s">
        <v>29570</v>
      </c>
      <c r="G525" s="15" t="s">
        <v>29571</v>
      </c>
      <c r="H525" s="15" t="s">
        <v>28494</v>
      </c>
      <c r="I525" s="15" t="s">
        <v>28494</v>
      </c>
      <c r="J525" s="16" t="s">
        <v>28249</v>
      </c>
    </row>
    <row r="526" spans="1:10" ht="25.5" x14ac:dyDescent="0.25">
      <c r="A526" s="33" t="s">
        <v>28146</v>
      </c>
      <c r="B526" s="16" t="s">
        <v>29572</v>
      </c>
      <c r="C526" s="16" t="s">
        <v>1258</v>
      </c>
      <c r="D526" s="16"/>
      <c r="E526" s="33">
        <v>1.8</v>
      </c>
      <c r="F526" s="16" t="s">
        <v>29573</v>
      </c>
      <c r="G526" s="15" t="s">
        <v>29574</v>
      </c>
      <c r="H526" s="15" t="s">
        <v>27991</v>
      </c>
      <c r="I526" s="15" t="s">
        <v>27991</v>
      </c>
      <c r="J526" s="16" t="s">
        <v>28145</v>
      </c>
    </row>
    <row r="527" spans="1:10" ht="51" x14ac:dyDescent="0.25">
      <c r="A527" s="33" t="s">
        <v>28151</v>
      </c>
      <c r="B527" s="16" t="s">
        <v>29575</v>
      </c>
      <c r="C527" s="16" t="s">
        <v>1258</v>
      </c>
      <c r="D527" s="16"/>
      <c r="E527" s="33">
        <v>5</v>
      </c>
      <c r="F527" s="16" t="s">
        <v>29576</v>
      </c>
      <c r="G527" s="15" t="s">
        <v>29577</v>
      </c>
      <c r="H527" s="15" t="s">
        <v>28500</v>
      </c>
      <c r="I527" s="15" t="s">
        <v>28500</v>
      </c>
      <c r="J527" s="16" t="s">
        <v>28249</v>
      </c>
    </row>
    <row r="528" spans="1:10" ht="38.25" x14ac:dyDescent="0.25">
      <c r="A528" s="33" t="s">
        <v>28154</v>
      </c>
      <c r="B528" s="16" t="s">
        <v>29578</v>
      </c>
      <c r="C528" s="16" t="s">
        <v>1258</v>
      </c>
      <c r="D528" s="16"/>
      <c r="E528" s="33">
        <v>253</v>
      </c>
      <c r="F528" s="16" t="s">
        <v>29579</v>
      </c>
      <c r="G528" s="15" t="s">
        <v>29580</v>
      </c>
      <c r="H528" s="15" t="s">
        <v>28160</v>
      </c>
      <c r="I528" s="15" t="s">
        <v>28160</v>
      </c>
      <c r="J528" s="16" t="s">
        <v>29581</v>
      </c>
    </row>
    <row r="529" spans="1:10" ht="38.25" x14ac:dyDescent="0.25">
      <c r="A529" s="33" t="s">
        <v>28157</v>
      </c>
      <c r="B529" s="16" t="s">
        <v>29582</v>
      </c>
      <c r="C529" s="16" t="s">
        <v>1258</v>
      </c>
      <c r="D529" s="16"/>
      <c r="E529" s="33">
        <v>1173</v>
      </c>
      <c r="F529" s="16" t="s">
        <v>29583</v>
      </c>
      <c r="G529" s="15" t="s">
        <v>29584</v>
      </c>
      <c r="H529" s="15" t="s">
        <v>28160</v>
      </c>
      <c r="I529" s="15" t="s">
        <v>28160</v>
      </c>
      <c r="J529" s="16" t="s">
        <v>29581</v>
      </c>
    </row>
    <row r="530" spans="1:10" ht="25.5" x14ac:dyDescent="0.25">
      <c r="A530" s="33" t="s">
        <v>28161</v>
      </c>
      <c r="B530" s="16" t="s">
        <v>29585</v>
      </c>
      <c r="C530" s="16" t="s">
        <v>1258</v>
      </c>
      <c r="D530" s="16"/>
      <c r="E530" s="33">
        <v>6.4</v>
      </c>
      <c r="F530" s="16" t="s">
        <v>29586</v>
      </c>
      <c r="G530" s="15" t="s">
        <v>29587</v>
      </c>
      <c r="H530" s="15" t="s">
        <v>27991</v>
      </c>
      <c r="I530" s="15" t="s">
        <v>27991</v>
      </c>
      <c r="J530" s="16" t="s">
        <v>28145</v>
      </c>
    </row>
    <row r="531" spans="1:10" ht="38.25" x14ac:dyDescent="0.25">
      <c r="A531" s="33" t="s">
        <v>28164</v>
      </c>
      <c r="B531" s="16" t="s">
        <v>29588</v>
      </c>
      <c r="C531" s="16" t="s">
        <v>1258</v>
      </c>
      <c r="D531" s="16"/>
      <c r="E531" s="33">
        <v>2</v>
      </c>
      <c r="F531" s="16" t="s">
        <v>29589</v>
      </c>
      <c r="G531" s="15" t="s">
        <v>29590</v>
      </c>
      <c r="H531" s="15" t="s">
        <v>28160</v>
      </c>
      <c r="I531" s="15" t="s">
        <v>28160</v>
      </c>
      <c r="J531" s="16" t="s">
        <v>28145</v>
      </c>
    </row>
    <row r="532" spans="1:10" ht="25.5" x14ac:dyDescent="0.25">
      <c r="A532" s="33" t="s">
        <v>28168</v>
      </c>
      <c r="B532" s="16" t="s">
        <v>29591</v>
      </c>
      <c r="C532" s="16" t="s">
        <v>1258</v>
      </c>
      <c r="D532" s="16"/>
      <c r="E532" s="33">
        <v>1.19</v>
      </c>
      <c r="F532" s="16" t="s">
        <v>29592</v>
      </c>
      <c r="G532" s="15" t="s">
        <v>29593</v>
      </c>
      <c r="H532" s="15" t="s">
        <v>27991</v>
      </c>
      <c r="I532" s="15" t="s">
        <v>27991</v>
      </c>
      <c r="J532" s="16" t="s">
        <v>28145</v>
      </c>
    </row>
    <row r="533" spans="1:10" ht="25.5" x14ac:dyDescent="0.25">
      <c r="A533" s="33" t="s">
        <v>28174</v>
      </c>
      <c r="B533" s="16" t="s">
        <v>29594</v>
      </c>
      <c r="C533" s="16" t="s">
        <v>1258</v>
      </c>
      <c r="D533" s="16"/>
      <c r="E533" s="33">
        <v>5.5</v>
      </c>
      <c r="F533" s="16" t="s">
        <v>29595</v>
      </c>
      <c r="G533" s="15" t="s">
        <v>29596</v>
      </c>
      <c r="H533" s="15" t="s">
        <v>28494</v>
      </c>
      <c r="I533" s="15" t="s">
        <v>28494</v>
      </c>
      <c r="J533" s="16" t="s">
        <v>28145</v>
      </c>
    </row>
    <row r="534" spans="1:10" ht="38.25" x14ac:dyDescent="0.25">
      <c r="A534" s="33" t="s">
        <v>28178</v>
      </c>
      <c r="B534" s="16" t="s">
        <v>29597</v>
      </c>
      <c r="C534" s="16" t="s">
        <v>1258</v>
      </c>
      <c r="D534" s="16"/>
      <c r="E534" s="33">
        <v>2</v>
      </c>
      <c r="F534" s="16" t="s">
        <v>29598</v>
      </c>
      <c r="G534" s="15" t="s">
        <v>29599</v>
      </c>
      <c r="H534" s="15" t="s">
        <v>28494</v>
      </c>
      <c r="I534" s="15" t="s">
        <v>28494</v>
      </c>
      <c r="J534" s="16" t="s">
        <v>28249</v>
      </c>
    </row>
    <row r="535" spans="1:10" ht="25.5" x14ac:dyDescent="0.25">
      <c r="A535" s="33" t="s">
        <v>28182</v>
      </c>
      <c r="B535" s="16" t="s">
        <v>29600</v>
      </c>
      <c r="C535" s="16" t="s">
        <v>1258</v>
      </c>
      <c r="D535" s="16"/>
      <c r="E535" s="33">
        <v>1.7</v>
      </c>
      <c r="F535" s="16" t="s">
        <v>29601</v>
      </c>
      <c r="G535" s="15" t="s">
        <v>29602</v>
      </c>
      <c r="H535" s="15" t="s">
        <v>29603</v>
      </c>
      <c r="I535" s="15" t="s">
        <v>29603</v>
      </c>
      <c r="J535" s="16" t="s">
        <v>28139</v>
      </c>
    </row>
    <row r="536" spans="1:10" ht="25.5" x14ac:dyDescent="0.25">
      <c r="A536" s="33" t="s">
        <v>28186</v>
      </c>
      <c r="B536" s="16" t="s">
        <v>29604</v>
      </c>
      <c r="C536" s="16" t="s">
        <v>1258</v>
      </c>
      <c r="D536" s="16"/>
      <c r="E536" s="33">
        <v>3.5</v>
      </c>
      <c r="F536" s="16" t="s">
        <v>29605</v>
      </c>
      <c r="G536" s="15" t="s">
        <v>29606</v>
      </c>
      <c r="H536" s="15" t="s">
        <v>29351</v>
      </c>
      <c r="I536" s="15" t="s">
        <v>29351</v>
      </c>
      <c r="J536" s="16" t="s">
        <v>28139</v>
      </c>
    </row>
    <row r="537" spans="1:10" ht="25.5" x14ac:dyDescent="0.25">
      <c r="A537" s="33" t="s">
        <v>28192</v>
      </c>
      <c r="B537" s="16" t="s">
        <v>29607</v>
      </c>
      <c r="C537" s="16" t="s">
        <v>1258</v>
      </c>
      <c r="D537" s="16"/>
      <c r="E537" s="33">
        <v>1.6</v>
      </c>
      <c r="F537" s="16" t="s">
        <v>28170</v>
      </c>
      <c r="G537" s="15" t="s">
        <v>29428</v>
      </c>
      <c r="H537" s="15" t="s">
        <v>29084</v>
      </c>
      <c r="I537" s="15" t="s">
        <v>29084</v>
      </c>
      <c r="J537" s="16" t="s">
        <v>28139</v>
      </c>
    </row>
    <row r="538" spans="1:10" ht="25.5" x14ac:dyDescent="0.25">
      <c r="A538" s="33" t="s">
        <v>28196</v>
      </c>
      <c r="B538" s="16" t="s">
        <v>29608</v>
      </c>
      <c r="C538" s="16" t="s">
        <v>1258</v>
      </c>
      <c r="D538" s="16"/>
      <c r="E538" s="33">
        <v>3.8</v>
      </c>
      <c r="F538" s="16" t="s">
        <v>29609</v>
      </c>
      <c r="G538" s="15" t="s">
        <v>29610</v>
      </c>
      <c r="H538" s="15" t="s">
        <v>29351</v>
      </c>
      <c r="I538" s="15" t="s">
        <v>29351</v>
      </c>
      <c r="J538" s="16" t="s">
        <v>28139</v>
      </c>
    </row>
    <row r="539" spans="1:10" ht="25.5" x14ac:dyDescent="0.25">
      <c r="A539" s="33" t="s">
        <v>28200</v>
      </c>
      <c r="B539" s="16" t="s">
        <v>29611</v>
      </c>
      <c r="C539" s="16" t="s">
        <v>1258</v>
      </c>
      <c r="D539" s="16"/>
      <c r="E539" s="33">
        <v>2.2999999999999998</v>
      </c>
      <c r="F539" s="16" t="s">
        <v>29612</v>
      </c>
      <c r="G539" s="15" t="s">
        <v>29423</v>
      </c>
      <c r="H539" s="15" t="s">
        <v>28832</v>
      </c>
      <c r="I539" s="15" t="s">
        <v>28832</v>
      </c>
      <c r="J539" s="16" t="s">
        <v>28139</v>
      </c>
    </row>
    <row r="540" spans="1:10" ht="38.25" x14ac:dyDescent="0.25">
      <c r="A540" s="33" t="s">
        <v>28202</v>
      </c>
      <c r="B540" s="16" t="s">
        <v>29613</v>
      </c>
      <c r="C540" s="16" t="s">
        <v>1258</v>
      </c>
      <c r="D540" s="16"/>
      <c r="E540" s="33">
        <v>4.5</v>
      </c>
      <c r="F540" s="16" t="s">
        <v>29614</v>
      </c>
      <c r="G540" s="15" t="s">
        <v>29615</v>
      </c>
      <c r="H540" s="15" t="s">
        <v>28160</v>
      </c>
      <c r="I540" s="15" t="s">
        <v>28160</v>
      </c>
      <c r="J540" s="16" t="s">
        <v>28983</v>
      </c>
    </row>
    <row r="541" spans="1:10" ht="25.5" x14ac:dyDescent="0.25">
      <c r="A541" s="33" t="s">
        <v>28207</v>
      </c>
      <c r="B541" s="16" t="s">
        <v>29616</v>
      </c>
      <c r="C541" s="16" t="s">
        <v>1258</v>
      </c>
      <c r="D541" s="16"/>
      <c r="E541" s="33">
        <v>3.8</v>
      </c>
      <c r="F541" s="16" t="s">
        <v>29617</v>
      </c>
      <c r="G541" s="15" t="s">
        <v>29618</v>
      </c>
      <c r="H541" s="15" t="s">
        <v>29603</v>
      </c>
      <c r="I541" s="15" t="s">
        <v>29603</v>
      </c>
      <c r="J541" s="16" t="s">
        <v>28139</v>
      </c>
    </row>
    <row r="542" spans="1:10" ht="38.25" x14ac:dyDescent="0.25">
      <c r="A542" s="33" t="s">
        <v>28212</v>
      </c>
      <c r="B542" s="16" t="s">
        <v>29619</v>
      </c>
      <c r="C542" s="16" t="s">
        <v>1258</v>
      </c>
      <c r="D542" s="16"/>
      <c r="E542" s="33">
        <v>233</v>
      </c>
      <c r="F542" s="16" t="s">
        <v>29620</v>
      </c>
      <c r="G542" s="15" t="s">
        <v>29621</v>
      </c>
      <c r="H542" s="15" t="s">
        <v>28160</v>
      </c>
      <c r="I542" s="15" t="s">
        <v>28160</v>
      </c>
      <c r="J542" s="16" t="s">
        <v>29622</v>
      </c>
    </row>
    <row r="543" spans="1:10" ht="25.5" x14ac:dyDescent="0.25">
      <c r="A543" s="33" t="s">
        <v>28218</v>
      </c>
      <c r="B543" s="16" t="s">
        <v>29623</v>
      </c>
      <c r="C543" s="16" t="s">
        <v>1258</v>
      </c>
      <c r="D543" s="16"/>
      <c r="E543" s="33">
        <v>3</v>
      </c>
      <c r="F543" s="16" t="s">
        <v>29624</v>
      </c>
      <c r="G543" s="15" t="s">
        <v>29624</v>
      </c>
      <c r="H543" s="15" t="s">
        <v>29625</v>
      </c>
      <c r="I543" s="15" t="s">
        <v>29625</v>
      </c>
      <c r="J543" s="16" t="s">
        <v>28139</v>
      </c>
    </row>
    <row r="544" spans="1:10" ht="25.5" x14ac:dyDescent="0.25">
      <c r="A544" s="33" t="s">
        <v>28224</v>
      </c>
      <c r="B544" s="16" t="s">
        <v>29626</v>
      </c>
      <c r="C544" s="16" t="s">
        <v>1258</v>
      </c>
      <c r="D544" s="16"/>
      <c r="E544" s="33">
        <v>1.9</v>
      </c>
      <c r="F544" s="16" t="s">
        <v>29627</v>
      </c>
      <c r="G544" s="15" t="s">
        <v>29628</v>
      </c>
      <c r="H544" s="15" t="s">
        <v>28547</v>
      </c>
      <c r="I544" s="15" t="s">
        <v>28547</v>
      </c>
      <c r="J544" s="16" t="s">
        <v>28173</v>
      </c>
    </row>
    <row r="545" spans="1:10" ht="51" x14ac:dyDescent="0.25">
      <c r="A545" s="33" t="s">
        <v>28227</v>
      </c>
      <c r="B545" s="16" t="s">
        <v>29629</v>
      </c>
      <c r="C545" s="16" t="s">
        <v>1258</v>
      </c>
      <c r="D545" s="16"/>
      <c r="E545" s="33">
        <v>228.88</v>
      </c>
      <c r="F545" s="16" t="s">
        <v>29630</v>
      </c>
      <c r="G545" s="15" t="s">
        <v>29631</v>
      </c>
      <c r="H545" s="15" t="s">
        <v>28211</v>
      </c>
      <c r="I545" s="15" t="s">
        <v>28211</v>
      </c>
      <c r="J545" s="16" t="s">
        <v>29632</v>
      </c>
    </row>
    <row r="546" spans="1:10" ht="51" x14ac:dyDescent="0.25">
      <c r="A546" s="33" t="s">
        <v>28233</v>
      </c>
      <c r="B546" s="16" t="s">
        <v>29633</v>
      </c>
      <c r="C546" s="16" t="s">
        <v>1258</v>
      </c>
      <c r="D546" s="16"/>
      <c r="E546" s="33">
        <v>15.6</v>
      </c>
      <c r="F546" s="16" t="s">
        <v>29634</v>
      </c>
      <c r="G546" s="15" t="s">
        <v>29635</v>
      </c>
      <c r="H546" s="15" t="s">
        <v>28211</v>
      </c>
      <c r="I546" s="15" t="s">
        <v>28211</v>
      </c>
      <c r="J546" s="16" t="s">
        <v>28104</v>
      </c>
    </row>
    <row r="547" spans="1:10" ht="25.5" x14ac:dyDescent="0.25">
      <c r="A547" s="33" t="s">
        <v>28238</v>
      </c>
      <c r="B547" s="16" t="s">
        <v>29636</v>
      </c>
      <c r="C547" s="16" t="s">
        <v>1258</v>
      </c>
      <c r="D547" s="16"/>
      <c r="E547" s="33">
        <v>149</v>
      </c>
      <c r="F547" s="16" t="s">
        <v>29637</v>
      </c>
      <c r="G547" s="15" t="s">
        <v>29637</v>
      </c>
      <c r="H547" s="15" t="s">
        <v>28062</v>
      </c>
      <c r="I547" s="15" t="s">
        <v>28062</v>
      </c>
      <c r="J547" s="16" t="s">
        <v>28977</v>
      </c>
    </row>
    <row r="548" spans="1:10" ht="25.5" x14ac:dyDescent="0.25">
      <c r="A548" s="33" t="s">
        <v>28240</v>
      </c>
      <c r="B548" s="16" t="s">
        <v>29638</v>
      </c>
      <c r="C548" s="16" t="s">
        <v>1258</v>
      </c>
      <c r="D548" s="16"/>
      <c r="E548" s="33">
        <v>24.2</v>
      </c>
      <c r="F548" s="16" t="s">
        <v>29639</v>
      </c>
      <c r="G548" s="15" t="s">
        <v>29640</v>
      </c>
      <c r="H548" s="15" t="s">
        <v>28908</v>
      </c>
      <c r="I548" s="15" t="s">
        <v>28908</v>
      </c>
      <c r="J548" s="16" t="s">
        <v>28139</v>
      </c>
    </row>
    <row r="549" spans="1:10" ht="38.25" x14ac:dyDescent="0.25">
      <c r="A549" s="33" t="s">
        <v>28244</v>
      </c>
      <c r="B549" s="16" t="s">
        <v>29641</v>
      </c>
      <c r="C549" s="16" t="s">
        <v>1258</v>
      </c>
      <c r="D549" s="16"/>
      <c r="E549" s="33">
        <v>25.4</v>
      </c>
      <c r="F549" s="16" t="s">
        <v>29642</v>
      </c>
      <c r="G549" s="15" t="s">
        <v>29643</v>
      </c>
      <c r="H549" s="15" t="s">
        <v>29446</v>
      </c>
      <c r="I549" s="15" t="s">
        <v>29446</v>
      </c>
      <c r="J549" s="16" t="s">
        <v>28374</v>
      </c>
    </row>
    <row r="550" spans="1:10" ht="38.25" x14ac:dyDescent="0.25">
      <c r="A550" s="33" t="s">
        <v>28250</v>
      </c>
      <c r="B550" s="16" t="s">
        <v>29644</v>
      </c>
      <c r="C550" s="16" t="s">
        <v>1258</v>
      </c>
      <c r="D550" s="16"/>
      <c r="E550" s="33">
        <v>7.6</v>
      </c>
      <c r="F550" s="16" t="s">
        <v>29645</v>
      </c>
      <c r="G550" s="15" t="s">
        <v>29646</v>
      </c>
      <c r="H550" s="15" t="s">
        <v>29379</v>
      </c>
      <c r="I550" s="15" t="s">
        <v>29379</v>
      </c>
      <c r="J550" s="16" t="s">
        <v>28374</v>
      </c>
    </row>
    <row r="551" spans="1:10" ht="38.25" x14ac:dyDescent="0.25">
      <c r="A551" s="33" t="s">
        <v>28254</v>
      </c>
      <c r="B551" s="16" t="s">
        <v>29647</v>
      </c>
      <c r="C551" s="16" t="s">
        <v>1258</v>
      </c>
      <c r="D551" s="16"/>
      <c r="E551" s="33">
        <v>24</v>
      </c>
      <c r="F551" s="16" t="s">
        <v>29645</v>
      </c>
      <c r="G551" s="15" t="s">
        <v>29646</v>
      </c>
      <c r="H551" s="15" t="s">
        <v>29379</v>
      </c>
      <c r="I551" s="15" t="s">
        <v>29379</v>
      </c>
      <c r="J551" s="16" t="s">
        <v>28374</v>
      </c>
    </row>
    <row r="552" spans="1:10" ht="25.5" x14ac:dyDescent="0.25">
      <c r="A552" s="33" t="s">
        <v>28258</v>
      </c>
      <c r="B552" s="16" t="s">
        <v>29648</v>
      </c>
      <c r="C552" s="16" t="s">
        <v>1258</v>
      </c>
      <c r="D552" s="16"/>
      <c r="E552" s="33">
        <v>28</v>
      </c>
      <c r="F552" s="16" t="s">
        <v>29649</v>
      </c>
      <c r="G552" s="15" t="s">
        <v>29650</v>
      </c>
      <c r="H552" s="15" t="s">
        <v>28211</v>
      </c>
      <c r="I552" s="15" t="s">
        <v>28211</v>
      </c>
      <c r="J552" s="16" t="s">
        <v>29651</v>
      </c>
    </row>
    <row r="553" spans="1:10" ht="25.5" x14ac:dyDescent="0.25">
      <c r="A553" s="33" t="s">
        <v>28262</v>
      </c>
      <c r="B553" s="16" t="s">
        <v>29652</v>
      </c>
      <c r="C553" s="16" t="s">
        <v>1258</v>
      </c>
      <c r="D553" s="16"/>
      <c r="E553" s="33">
        <v>30.4</v>
      </c>
      <c r="F553" s="16" t="s">
        <v>29653</v>
      </c>
      <c r="G553" s="15" t="s">
        <v>29654</v>
      </c>
      <c r="H553" s="15" t="s">
        <v>28211</v>
      </c>
      <c r="I553" s="15" t="s">
        <v>28211</v>
      </c>
      <c r="J553" s="16" t="s">
        <v>28977</v>
      </c>
    </row>
    <row r="554" spans="1:10" ht="38.25" x14ac:dyDescent="0.25">
      <c r="A554" s="33" t="s">
        <v>28267</v>
      </c>
      <c r="B554" s="16" t="s">
        <v>1942</v>
      </c>
      <c r="C554" s="16" t="s">
        <v>1258</v>
      </c>
      <c r="D554" s="16"/>
      <c r="E554" s="33">
        <v>80</v>
      </c>
      <c r="F554" s="16" t="s">
        <v>29655</v>
      </c>
      <c r="G554" s="15" t="s">
        <v>29656</v>
      </c>
      <c r="H554" s="15" t="s">
        <v>28211</v>
      </c>
      <c r="I554" s="15" t="s">
        <v>28211</v>
      </c>
      <c r="J554" s="16" t="s">
        <v>29657</v>
      </c>
    </row>
    <row r="555" spans="1:10" ht="25.5" x14ac:dyDescent="0.25">
      <c r="A555" s="33" t="s">
        <v>28272</v>
      </c>
      <c r="B555" s="16" t="s">
        <v>29658</v>
      </c>
      <c r="C555" s="16" t="s">
        <v>1258</v>
      </c>
      <c r="D555" s="16"/>
      <c r="E555" s="33">
        <v>397</v>
      </c>
      <c r="F555" s="16" t="s">
        <v>29659</v>
      </c>
      <c r="G555" s="15" t="s">
        <v>29660</v>
      </c>
      <c r="H555" s="15" t="s">
        <v>28125</v>
      </c>
      <c r="I555" s="15" t="s">
        <v>28125</v>
      </c>
      <c r="J555" s="16" t="s">
        <v>28983</v>
      </c>
    </row>
    <row r="556" spans="1:10" ht="25.5" x14ac:dyDescent="0.25">
      <c r="A556" s="33" t="s">
        <v>28276</v>
      </c>
      <c r="B556" s="16" t="s">
        <v>29661</v>
      </c>
      <c r="C556" s="16" t="s">
        <v>1258</v>
      </c>
      <c r="D556" s="16"/>
      <c r="E556" s="33">
        <v>73.3</v>
      </c>
      <c r="F556" s="16" t="s">
        <v>29244</v>
      </c>
      <c r="G556" s="15" t="s">
        <v>29662</v>
      </c>
      <c r="H556" s="15" t="s">
        <v>28080</v>
      </c>
      <c r="I556" s="15" t="s">
        <v>28080</v>
      </c>
      <c r="J556" s="16" t="s">
        <v>29663</v>
      </c>
    </row>
    <row r="557" spans="1:10" ht="25.5" x14ac:dyDescent="0.25">
      <c r="A557" s="33" t="s">
        <v>28280</v>
      </c>
      <c r="B557" s="16" t="s">
        <v>29664</v>
      </c>
      <c r="C557" s="16" t="s">
        <v>1258</v>
      </c>
      <c r="D557" s="16"/>
      <c r="E557" s="33">
        <v>115.3</v>
      </c>
      <c r="F557" s="16" t="s">
        <v>29665</v>
      </c>
      <c r="G557" s="15" t="s">
        <v>29666</v>
      </c>
      <c r="H557" s="15" t="s">
        <v>28080</v>
      </c>
      <c r="I557" s="15" t="s">
        <v>28080</v>
      </c>
      <c r="J557" s="16" t="s">
        <v>29663</v>
      </c>
    </row>
    <row r="558" spans="1:10" ht="25.5" x14ac:dyDescent="0.25">
      <c r="A558" s="33">
        <v>52</v>
      </c>
      <c r="B558" s="16" t="s">
        <v>29667</v>
      </c>
      <c r="C558" s="16" t="s">
        <v>1258</v>
      </c>
      <c r="D558" s="16"/>
      <c r="E558" s="33">
        <v>15</v>
      </c>
      <c r="F558" s="16" t="s">
        <v>29668</v>
      </c>
      <c r="G558" s="15" t="s">
        <v>29669</v>
      </c>
      <c r="H558" s="15" t="s">
        <v>28794</v>
      </c>
      <c r="I558" s="15" t="s">
        <v>28794</v>
      </c>
      <c r="J558" s="16" t="s">
        <v>29670</v>
      </c>
    </row>
    <row r="559" spans="1:10" ht="25.5" x14ac:dyDescent="0.25">
      <c r="A559" s="822">
        <v>52</v>
      </c>
      <c r="B559" s="397" t="s">
        <v>1335</v>
      </c>
      <c r="C559" s="397">
        <v>52</v>
      </c>
      <c r="D559" s="397"/>
      <c r="E559" s="822">
        <f>SUM(E507:E558)</f>
        <v>3731.9700000000007</v>
      </c>
      <c r="F559" s="397"/>
      <c r="G559" s="397"/>
      <c r="H559" s="397"/>
      <c r="I559" s="397"/>
      <c r="J559" s="706"/>
    </row>
    <row r="560" spans="1:10" ht="51" x14ac:dyDescent="0.25">
      <c r="A560" s="33" t="s">
        <v>27940</v>
      </c>
      <c r="B560" s="16" t="s">
        <v>29671</v>
      </c>
      <c r="C560" s="16" t="s">
        <v>1337</v>
      </c>
      <c r="D560" s="16"/>
      <c r="E560" s="33">
        <v>102</v>
      </c>
      <c r="F560" s="16" t="s">
        <v>29672</v>
      </c>
      <c r="G560" s="15" t="s">
        <v>29673</v>
      </c>
      <c r="H560" s="15" t="s">
        <v>29674</v>
      </c>
      <c r="I560" s="15" t="s">
        <v>29674</v>
      </c>
      <c r="J560" s="16" t="s">
        <v>28969</v>
      </c>
    </row>
    <row r="561" spans="1:10" ht="51" x14ac:dyDescent="0.25">
      <c r="A561" s="33" t="s">
        <v>27998</v>
      </c>
      <c r="B561" s="16" t="s">
        <v>29675</v>
      </c>
      <c r="C561" s="16" t="s">
        <v>1337</v>
      </c>
      <c r="D561" s="16"/>
      <c r="E561" s="33">
        <v>59</v>
      </c>
      <c r="F561" s="16" t="s">
        <v>28967</v>
      </c>
      <c r="G561" s="15" t="s">
        <v>29676</v>
      </c>
      <c r="H561" s="15" t="s">
        <v>28347</v>
      </c>
      <c r="I561" s="15" t="s">
        <v>28347</v>
      </c>
      <c r="J561" s="16" t="s">
        <v>28969</v>
      </c>
    </row>
    <row r="562" spans="1:10" ht="51" x14ac:dyDescent="0.25">
      <c r="A562" s="33" t="s">
        <v>28003</v>
      </c>
      <c r="B562" s="16" t="s">
        <v>29677</v>
      </c>
      <c r="C562" s="16" t="s">
        <v>1337</v>
      </c>
      <c r="D562" s="16"/>
      <c r="E562" s="33">
        <v>22</v>
      </c>
      <c r="F562" s="16" t="s">
        <v>29678</v>
      </c>
      <c r="G562" s="15" t="s">
        <v>29678</v>
      </c>
      <c r="H562" s="15" t="s">
        <v>28986</v>
      </c>
      <c r="I562" s="15" t="s">
        <v>28986</v>
      </c>
      <c r="J562" s="16" t="s">
        <v>28983</v>
      </c>
    </row>
    <row r="563" spans="1:10" ht="51" x14ac:dyDescent="0.25">
      <c r="A563" s="33" t="s">
        <v>28009</v>
      </c>
      <c r="B563" s="16" t="s">
        <v>29679</v>
      </c>
      <c r="C563" s="16" t="s">
        <v>1337</v>
      </c>
      <c r="D563" s="16"/>
      <c r="E563" s="33">
        <v>31.88</v>
      </c>
      <c r="F563" s="16" t="s">
        <v>29680</v>
      </c>
      <c r="G563" s="15" t="s">
        <v>29680</v>
      </c>
      <c r="H563" s="15" t="s">
        <v>29681</v>
      </c>
      <c r="I563" s="15" t="s">
        <v>29681</v>
      </c>
      <c r="J563" s="16" t="s">
        <v>28983</v>
      </c>
    </row>
    <row r="564" spans="1:10" ht="51" x14ac:dyDescent="0.25">
      <c r="A564" s="33" t="s">
        <v>28043</v>
      </c>
      <c r="B564" s="16" t="s">
        <v>29682</v>
      </c>
      <c r="C564" s="16" t="s">
        <v>1337</v>
      </c>
      <c r="D564" s="16"/>
      <c r="E564" s="33">
        <v>4.5</v>
      </c>
      <c r="F564" s="16" t="s">
        <v>29683</v>
      </c>
      <c r="G564" s="15" t="s">
        <v>29683</v>
      </c>
      <c r="H564" s="15" t="s">
        <v>28382</v>
      </c>
      <c r="I564" s="15" t="s">
        <v>28382</v>
      </c>
      <c r="J564" s="16" t="s">
        <v>28983</v>
      </c>
    </row>
    <row r="565" spans="1:10" ht="51" x14ac:dyDescent="0.25">
      <c r="A565" s="33" t="s">
        <v>28047</v>
      </c>
      <c r="B565" s="16" t="s">
        <v>29684</v>
      </c>
      <c r="C565" s="16" t="s">
        <v>1337</v>
      </c>
      <c r="D565" s="16"/>
      <c r="E565" s="33">
        <v>1.1028</v>
      </c>
      <c r="F565" s="16" t="s">
        <v>29685</v>
      </c>
      <c r="G565" s="15" t="s">
        <v>29685</v>
      </c>
      <c r="H565" s="15" t="s">
        <v>28382</v>
      </c>
      <c r="I565" s="15" t="s">
        <v>28382</v>
      </c>
      <c r="J565" s="16" t="s">
        <v>28983</v>
      </c>
    </row>
    <row r="566" spans="1:10" ht="51" x14ac:dyDescent="0.25">
      <c r="A566" s="33" t="s">
        <v>28082</v>
      </c>
      <c r="B566" s="16" t="s">
        <v>29686</v>
      </c>
      <c r="C566" s="16" t="s">
        <v>1337</v>
      </c>
      <c r="D566" s="16"/>
      <c r="E566" s="33">
        <v>0.8</v>
      </c>
      <c r="F566" s="16" t="s">
        <v>29687</v>
      </c>
      <c r="G566" s="15" t="s">
        <v>29687</v>
      </c>
      <c r="H566" s="15" t="s">
        <v>28462</v>
      </c>
      <c r="I566" s="15" t="s">
        <v>28462</v>
      </c>
      <c r="J566" s="16" t="s">
        <v>28374</v>
      </c>
    </row>
    <row r="567" spans="1:10" ht="51" x14ac:dyDescent="0.25">
      <c r="A567" s="33" t="s">
        <v>28087</v>
      </c>
      <c r="B567" s="16" t="s">
        <v>5205</v>
      </c>
      <c r="C567" s="16" t="s">
        <v>1337</v>
      </c>
      <c r="D567" s="16"/>
      <c r="E567" s="33">
        <v>8.6999999999999993</v>
      </c>
      <c r="F567" s="16" t="s">
        <v>29688</v>
      </c>
      <c r="G567" s="15" t="s">
        <v>29688</v>
      </c>
      <c r="H567" s="15" t="s">
        <v>29689</v>
      </c>
      <c r="I567" s="15" t="s">
        <v>29689</v>
      </c>
      <c r="J567" s="16" t="s">
        <v>28983</v>
      </c>
    </row>
    <row r="568" spans="1:10" ht="51" x14ac:dyDescent="0.25">
      <c r="A568" s="33" t="s">
        <v>28090</v>
      </c>
      <c r="B568" s="16" t="s">
        <v>29690</v>
      </c>
      <c r="C568" s="16" t="s">
        <v>1337</v>
      </c>
      <c r="D568" s="16"/>
      <c r="E568" s="33">
        <v>4.3734000000000002</v>
      </c>
      <c r="F568" s="16" t="s">
        <v>29691</v>
      </c>
      <c r="G568" s="15" t="s">
        <v>29691</v>
      </c>
      <c r="H568" s="15" t="s">
        <v>29692</v>
      </c>
      <c r="I568" s="15" t="s">
        <v>29692</v>
      </c>
      <c r="J568" s="16" t="s">
        <v>29693</v>
      </c>
    </row>
    <row r="569" spans="1:10" ht="51" x14ac:dyDescent="0.25">
      <c r="A569" s="33" t="s">
        <v>28094</v>
      </c>
      <c r="B569" s="16" t="s">
        <v>29694</v>
      </c>
      <c r="C569" s="16" t="s">
        <v>1337</v>
      </c>
      <c r="D569" s="16"/>
      <c r="E569" s="33">
        <v>14</v>
      </c>
      <c r="F569" s="16" t="s">
        <v>29695</v>
      </c>
      <c r="G569" s="15" t="s">
        <v>29695</v>
      </c>
      <c r="H569" s="15" t="s">
        <v>29696</v>
      </c>
      <c r="I569" s="15" t="s">
        <v>29696</v>
      </c>
      <c r="J569" s="16" t="s">
        <v>28977</v>
      </c>
    </row>
    <row r="570" spans="1:10" ht="51" x14ac:dyDescent="0.25">
      <c r="A570" s="33" t="s">
        <v>28100</v>
      </c>
      <c r="B570" s="16" t="s">
        <v>29697</v>
      </c>
      <c r="C570" s="16" t="s">
        <v>1337</v>
      </c>
      <c r="D570" s="16"/>
      <c r="E570" s="33">
        <v>1.92</v>
      </c>
      <c r="F570" s="16" t="s">
        <v>29698</v>
      </c>
      <c r="G570" s="15" t="s">
        <v>29699</v>
      </c>
      <c r="H570" s="15" t="s">
        <v>29700</v>
      </c>
      <c r="I570" s="15" t="s">
        <v>29700</v>
      </c>
      <c r="J570" s="16" t="s">
        <v>28173</v>
      </c>
    </row>
    <row r="571" spans="1:10" ht="51" x14ac:dyDescent="0.25">
      <c r="A571" s="33" t="s">
        <v>28105</v>
      </c>
      <c r="B571" s="16" t="s">
        <v>29701</v>
      </c>
      <c r="C571" s="16" t="s">
        <v>1337</v>
      </c>
      <c r="D571" s="16"/>
      <c r="E571" s="33">
        <v>20</v>
      </c>
      <c r="F571" s="16" t="s">
        <v>29702</v>
      </c>
      <c r="G571" s="15" t="s">
        <v>29703</v>
      </c>
      <c r="H571" s="15" t="s">
        <v>29704</v>
      </c>
      <c r="I571" s="15" t="s">
        <v>29704</v>
      </c>
      <c r="J571" s="16" t="s">
        <v>28983</v>
      </c>
    </row>
    <row r="572" spans="1:10" ht="51" x14ac:dyDescent="0.25">
      <c r="A572" s="33" t="s">
        <v>28110</v>
      </c>
      <c r="B572" s="16" t="s">
        <v>29705</v>
      </c>
      <c r="C572" s="16" t="s">
        <v>1337</v>
      </c>
      <c r="D572" s="16"/>
      <c r="E572" s="33">
        <v>5.5</v>
      </c>
      <c r="F572" s="16" t="s">
        <v>29706</v>
      </c>
      <c r="G572" s="15" t="s">
        <v>29707</v>
      </c>
      <c r="H572" s="15" t="s">
        <v>27991</v>
      </c>
      <c r="I572" s="15" t="s">
        <v>27991</v>
      </c>
      <c r="J572" s="16" t="s">
        <v>29708</v>
      </c>
    </row>
    <row r="573" spans="1:10" ht="51" x14ac:dyDescent="0.25">
      <c r="A573" s="33" t="s">
        <v>28115</v>
      </c>
      <c r="B573" s="16" t="s">
        <v>15086</v>
      </c>
      <c r="C573" s="16" t="s">
        <v>1337</v>
      </c>
      <c r="D573" s="16"/>
      <c r="E573" s="33">
        <v>6.9059999999999997</v>
      </c>
      <c r="F573" s="16" t="s">
        <v>29709</v>
      </c>
      <c r="G573" s="15" t="s">
        <v>29710</v>
      </c>
      <c r="H573" s="15" t="s">
        <v>28523</v>
      </c>
      <c r="I573" s="15" t="s">
        <v>28523</v>
      </c>
      <c r="J573" s="16" t="s">
        <v>28983</v>
      </c>
    </row>
    <row r="574" spans="1:10" ht="51" x14ac:dyDescent="0.25">
      <c r="A574" s="33" t="s">
        <v>28121</v>
      </c>
      <c r="B574" s="16" t="s">
        <v>29711</v>
      </c>
      <c r="C574" s="16" t="s">
        <v>1337</v>
      </c>
      <c r="D574" s="16"/>
      <c r="E574" s="33">
        <v>1.6</v>
      </c>
      <c r="F574" s="16" t="s">
        <v>29712</v>
      </c>
      <c r="G574" s="15" t="s">
        <v>29713</v>
      </c>
      <c r="H574" s="15" t="s">
        <v>29714</v>
      </c>
      <c r="I574" s="15" t="s">
        <v>29714</v>
      </c>
      <c r="J574" s="16" t="s">
        <v>28173</v>
      </c>
    </row>
    <row r="575" spans="1:10" ht="51" x14ac:dyDescent="0.25">
      <c r="A575" s="33" t="s">
        <v>28126</v>
      </c>
      <c r="B575" s="16" t="s">
        <v>29715</v>
      </c>
      <c r="C575" s="16" t="s">
        <v>1337</v>
      </c>
      <c r="D575" s="16"/>
      <c r="E575" s="33">
        <v>3.28</v>
      </c>
      <c r="F575" s="16" t="s">
        <v>29091</v>
      </c>
      <c r="G575" s="15" t="s">
        <v>29716</v>
      </c>
      <c r="H575" s="15" t="s">
        <v>28832</v>
      </c>
      <c r="I575" s="15" t="s">
        <v>28832</v>
      </c>
      <c r="J575" s="16" t="s">
        <v>28983</v>
      </c>
    </row>
    <row r="576" spans="1:10" ht="51" x14ac:dyDescent="0.25">
      <c r="A576" s="33" t="s">
        <v>28130</v>
      </c>
      <c r="B576" s="16" t="s">
        <v>15086</v>
      </c>
      <c r="C576" s="16" t="s">
        <v>1337</v>
      </c>
      <c r="D576" s="16"/>
      <c r="E576" s="33">
        <v>6.0549999999999997</v>
      </c>
      <c r="F576" s="16" t="s">
        <v>29717</v>
      </c>
      <c r="G576" s="15" t="s">
        <v>29718</v>
      </c>
      <c r="H576" s="15" t="s">
        <v>28586</v>
      </c>
      <c r="I576" s="15" t="s">
        <v>28586</v>
      </c>
      <c r="J576" s="16" t="s">
        <v>28977</v>
      </c>
    </row>
    <row r="577" spans="1:10" ht="51" x14ac:dyDescent="0.25">
      <c r="A577" s="33" t="s">
        <v>28135</v>
      </c>
      <c r="B577" s="16" t="s">
        <v>8858</v>
      </c>
      <c r="C577" s="16" t="s">
        <v>1337</v>
      </c>
      <c r="D577" s="16"/>
      <c r="E577" s="33">
        <v>36.954999999999998</v>
      </c>
      <c r="F577" s="16" t="s">
        <v>29719</v>
      </c>
      <c r="G577" s="15" t="s">
        <v>29719</v>
      </c>
      <c r="H577" s="15" t="s">
        <v>28675</v>
      </c>
      <c r="I577" s="15" t="s">
        <v>28675</v>
      </c>
      <c r="J577" s="16" t="s">
        <v>29720</v>
      </c>
    </row>
    <row r="578" spans="1:10" ht="51" x14ac:dyDescent="0.25">
      <c r="A578" s="33" t="s">
        <v>28140</v>
      </c>
      <c r="B578" s="16" t="s">
        <v>29721</v>
      </c>
      <c r="C578" s="16" t="s">
        <v>1337</v>
      </c>
      <c r="D578" s="16"/>
      <c r="E578" s="33">
        <v>9.6824999999999992</v>
      </c>
      <c r="F578" s="16" t="s">
        <v>29722</v>
      </c>
      <c r="G578" s="15" t="s">
        <v>29723</v>
      </c>
      <c r="H578" s="15" t="s">
        <v>28675</v>
      </c>
      <c r="I578" s="15" t="s">
        <v>28675</v>
      </c>
      <c r="J578" s="16" t="s">
        <v>28977</v>
      </c>
    </row>
    <row r="579" spans="1:10" ht="51" x14ac:dyDescent="0.25">
      <c r="A579" s="33" t="s">
        <v>28146</v>
      </c>
      <c r="B579" s="16" t="s">
        <v>29679</v>
      </c>
      <c r="C579" s="16" t="s">
        <v>1337</v>
      </c>
      <c r="D579" s="16"/>
      <c r="E579" s="33">
        <v>33.200000000000003</v>
      </c>
      <c r="F579" s="16" t="s">
        <v>29724</v>
      </c>
      <c r="G579" s="15" t="s">
        <v>29724</v>
      </c>
      <c r="H579" s="15" t="s">
        <v>29266</v>
      </c>
      <c r="I579" s="15" t="s">
        <v>29266</v>
      </c>
      <c r="J579" s="16" t="s">
        <v>28983</v>
      </c>
    </row>
    <row r="580" spans="1:10" ht="51" x14ac:dyDescent="0.25">
      <c r="A580" s="33" t="s">
        <v>28151</v>
      </c>
      <c r="B580" s="16" t="s">
        <v>29725</v>
      </c>
      <c r="C580" s="16" t="s">
        <v>1337</v>
      </c>
      <c r="D580" s="16"/>
      <c r="E580" s="33">
        <v>1.4</v>
      </c>
      <c r="F580" s="16" t="s">
        <v>29726</v>
      </c>
      <c r="G580" s="15" t="s">
        <v>29727</v>
      </c>
      <c r="H580" s="15" t="s">
        <v>29119</v>
      </c>
      <c r="I580" s="15" t="s">
        <v>29119</v>
      </c>
      <c r="J580" s="16" t="s">
        <v>28237</v>
      </c>
    </row>
    <row r="581" spans="1:10" ht="51" x14ac:dyDescent="0.25">
      <c r="A581" s="33" t="s">
        <v>28154</v>
      </c>
      <c r="B581" s="16" t="s">
        <v>29728</v>
      </c>
      <c r="C581" s="16" t="s">
        <v>1337</v>
      </c>
      <c r="D581" s="16"/>
      <c r="E581" s="33">
        <v>9</v>
      </c>
      <c r="F581" s="16" t="s">
        <v>29729</v>
      </c>
      <c r="G581" s="15" t="s">
        <v>29730</v>
      </c>
      <c r="H581" s="15" t="s">
        <v>29731</v>
      </c>
      <c r="I581" s="15" t="s">
        <v>29731</v>
      </c>
      <c r="J581" s="16" t="s">
        <v>28977</v>
      </c>
    </row>
    <row r="582" spans="1:10" ht="51" x14ac:dyDescent="0.25">
      <c r="A582" s="33" t="s">
        <v>28157</v>
      </c>
      <c r="B582" s="16" t="s">
        <v>29732</v>
      </c>
      <c r="C582" s="16" t="s">
        <v>1337</v>
      </c>
      <c r="D582" s="16"/>
      <c r="E582" s="33">
        <v>44.6</v>
      </c>
      <c r="F582" s="16" t="s">
        <v>29733</v>
      </c>
      <c r="G582" s="15" t="s">
        <v>29734</v>
      </c>
      <c r="H582" s="15" t="s">
        <v>29735</v>
      </c>
      <c r="I582" s="15" t="s">
        <v>29735</v>
      </c>
      <c r="J582" s="16" t="s">
        <v>28983</v>
      </c>
    </row>
    <row r="583" spans="1:10" ht="51" x14ac:dyDescent="0.25">
      <c r="A583" s="33" t="s">
        <v>28161</v>
      </c>
      <c r="B583" s="16" t="s">
        <v>29736</v>
      </c>
      <c r="C583" s="16" t="s">
        <v>1337</v>
      </c>
      <c r="D583" s="16"/>
      <c r="E583" s="33">
        <v>13.658799999999999</v>
      </c>
      <c r="F583" s="16" t="s">
        <v>29737</v>
      </c>
      <c r="G583" s="15" t="s">
        <v>29738</v>
      </c>
      <c r="H583" s="15" t="s">
        <v>28231</v>
      </c>
      <c r="I583" s="15" t="s">
        <v>28231</v>
      </c>
      <c r="J583" s="16" t="s">
        <v>28139</v>
      </c>
    </row>
    <row r="584" spans="1:10" ht="51" x14ac:dyDescent="0.25">
      <c r="A584" s="33" t="s">
        <v>28164</v>
      </c>
      <c r="B584" s="16" t="s">
        <v>29739</v>
      </c>
      <c r="C584" s="16" t="s">
        <v>1337</v>
      </c>
      <c r="D584" s="16"/>
      <c r="E584" s="33">
        <v>6</v>
      </c>
      <c r="F584" s="16" t="s">
        <v>29740</v>
      </c>
      <c r="G584" s="15" t="s">
        <v>29741</v>
      </c>
      <c r="H584" s="15" t="s">
        <v>28231</v>
      </c>
      <c r="I584" s="15" t="s">
        <v>28231</v>
      </c>
      <c r="J584" s="16" t="s">
        <v>28139</v>
      </c>
    </row>
    <row r="585" spans="1:10" ht="51" x14ac:dyDescent="0.25">
      <c r="A585" s="33" t="s">
        <v>28168</v>
      </c>
      <c r="B585" s="16" t="s">
        <v>29742</v>
      </c>
      <c r="C585" s="16" t="s">
        <v>1337</v>
      </c>
      <c r="D585" s="16"/>
      <c r="E585" s="33">
        <v>0.4</v>
      </c>
      <c r="F585" s="16" t="s">
        <v>29743</v>
      </c>
      <c r="G585" s="16" t="s">
        <v>29743</v>
      </c>
      <c r="H585" s="15" t="s">
        <v>29744</v>
      </c>
      <c r="I585" s="15" t="s">
        <v>29744</v>
      </c>
      <c r="J585" s="16" t="s">
        <v>29745</v>
      </c>
    </row>
    <row r="586" spans="1:10" ht="51" x14ac:dyDescent="0.25">
      <c r="A586" s="33" t="s">
        <v>28174</v>
      </c>
      <c r="B586" s="16" t="s">
        <v>29746</v>
      </c>
      <c r="C586" s="16" t="s">
        <v>1337</v>
      </c>
      <c r="D586" s="16"/>
      <c r="E586" s="33">
        <v>0.64429999999999998</v>
      </c>
      <c r="F586" s="16" t="s">
        <v>29747</v>
      </c>
      <c r="G586" s="16" t="s">
        <v>29747</v>
      </c>
      <c r="H586" s="15" t="s">
        <v>29744</v>
      </c>
      <c r="I586" s="15" t="s">
        <v>29744</v>
      </c>
      <c r="J586" s="16" t="s">
        <v>29745</v>
      </c>
    </row>
    <row r="587" spans="1:10" ht="63.75" x14ac:dyDescent="0.25">
      <c r="A587" s="33" t="s">
        <v>28178</v>
      </c>
      <c r="B587" s="16" t="s">
        <v>29748</v>
      </c>
      <c r="C587" s="16" t="s">
        <v>1337</v>
      </c>
      <c r="D587" s="16"/>
      <c r="E587" s="33">
        <v>6.2906000000000004</v>
      </c>
      <c r="F587" s="16" t="s">
        <v>29749</v>
      </c>
      <c r="G587" s="16" t="s">
        <v>29749</v>
      </c>
      <c r="H587" s="15" t="s">
        <v>29744</v>
      </c>
      <c r="I587" s="15" t="s">
        <v>29744</v>
      </c>
      <c r="J587" s="16" t="s">
        <v>29750</v>
      </c>
    </row>
    <row r="588" spans="1:10" ht="51" x14ac:dyDescent="0.25">
      <c r="A588" s="33" t="s">
        <v>28182</v>
      </c>
      <c r="B588" s="16" t="s">
        <v>29751</v>
      </c>
      <c r="C588" s="16" t="s">
        <v>1337</v>
      </c>
      <c r="D588" s="16"/>
      <c r="E588" s="33">
        <v>4.58</v>
      </c>
      <c r="F588" s="16" t="s">
        <v>29752</v>
      </c>
      <c r="G588" s="15" t="s">
        <v>29753</v>
      </c>
      <c r="H588" s="15" t="s">
        <v>29754</v>
      </c>
      <c r="I588" s="15" t="s">
        <v>29754</v>
      </c>
      <c r="J588" s="16" t="s">
        <v>28983</v>
      </c>
    </row>
    <row r="589" spans="1:10" ht="51" x14ac:dyDescent="0.25">
      <c r="A589" s="33" t="s">
        <v>28186</v>
      </c>
      <c r="B589" s="16" t="s">
        <v>18801</v>
      </c>
      <c r="C589" s="16" t="s">
        <v>1337</v>
      </c>
      <c r="D589" s="16"/>
      <c r="E589" s="33">
        <v>20.6</v>
      </c>
      <c r="F589" s="16" t="s">
        <v>29755</v>
      </c>
      <c r="G589" s="15" t="s">
        <v>29755</v>
      </c>
      <c r="H589" s="15" t="s">
        <v>8794</v>
      </c>
      <c r="I589" s="15" t="s">
        <v>8794</v>
      </c>
      <c r="J589" s="16" t="s">
        <v>28983</v>
      </c>
    </row>
    <row r="590" spans="1:10" ht="51" x14ac:dyDescent="0.25">
      <c r="A590" s="33" t="s">
        <v>28192</v>
      </c>
      <c r="B590" s="16" t="s">
        <v>29684</v>
      </c>
      <c r="C590" s="16" t="s">
        <v>1337</v>
      </c>
      <c r="D590" s="16"/>
      <c r="E590" s="33">
        <v>23</v>
      </c>
      <c r="F590" s="16" t="s">
        <v>29756</v>
      </c>
      <c r="G590" s="926" t="s">
        <v>29757</v>
      </c>
      <c r="H590" s="15" t="s">
        <v>29744</v>
      </c>
      <c r="I590" s="15" t="s">
        <v>29744</v>
      </c>
      <c r="J590" s="16" t="s">
        <v>29758</v>
      </c>
    </row>
    <row r="591" spans="1:10" ht="51" x14ac:dyDescent="0.25">
      <c r="A591" s="33" t="s">
        <v>28196</v>
      </c>
      <c r="B591" s="16" t="s">
        <v>29759</v>
      </c>
      <c r="C591" s="16" t="s">
        <v>1337</v>
      </c>
      <c r="D591" s="16"/>
      <c r="E591" s="33">
        <v>13.1</v>
      </c>
      <c r="F591" s="16" t="s">
        <v>29760</v>
      </c>
      <c r="G591" s="15" t="s">
        <v>29760</v>
      </c>
      <c r="H591" s="15" t="s">
        <v>29761</v>
      </c>
      <c r="I591" s="15" t="s">
        <v>29761</v>
      </c>
      <c r="J591" s="16" t="s">
        <v>28983</v>
      </c>
    </row>
    <row r="592" spans="1:10" ht="51" x14ac:dyDescent="0.25">
      <c r="A592" s="33" t="s">
        <v>28200</v>
      </c>
      <c r="B592" s="16" t="s">
        <v>29762</v>
      </c>
      <c r="C592" s="16" t="s">
        <v>1337</v>
      </c>
      <c r="D592" s="16"/>
      <c r="E592" s="33">
        <v>1.6</v>
      </c>
      <c r="F592" s="15" t="s">
        <v>29763</v>
      </c>
      <c r="G592" s="15" t="s">
        <v>29763</v>
      </c>
      <c r="H592" s="15" t="s">
        <v>29764</v>
      </c>
      <c r="I592" s="15" t="s">
        <v>29764</v>
      </c>
      <c r="J592" s="16" t="s">
        <v>28983</v>
      </c>
    </row>
    <row r="593" spans="1:10" ht="76.5" x14ac:dyDescent="0.25">
      <c r="A593" s="33" t="s">
        <v>28202</v>
      </c>
      <c r="B593" s="16" t="s">
        <v>29765</v>
      </c>
      <c r="C593" s="16" t="s">
        <v>1337</v>
      </c>
      <c r="D593" s="16"/>
      <c r="E593" s="33">
        <v>5.1018999999999997</v>
      </c>
      <c r="F593" s="16" t="s">
        <v>29766</v>
      </c>
      <c r="G593" s="15" t="s">
        <v>29766</v>
      </c>
      <c r="H593" s="15" t="s">
        <v>29744</v>
      </c>
      <c r="I593" s="15" t="s">
        <v>29744</v>
      </c>
      <c r="J593" s="16" t="s">
        <v>29767</v>
      </c>
    </row>
    <row r="594" spans="1:10" ht="51" x14ac:dyDescent="0.25">
      <c r="A594" s="33" t="s">
        <v>28207</v>
      </c>
      <c r="B594" s="16" t="s">
        <v>29768</v>
      </c>
      <c r="C594" s="16" t="s">
        <v>1337</v>
      </c>
      <c r="D594" s="16"/>
      <c r="E594" s="33">
        <v>10.8</v>
      </c>
      <c r="F594" s="16" t="s">
        <v>29769</v>
      </c>
      <c r="G594" s="15" t="s">
        <v>29769</v>
      </c>
      <c r="H594" s="15" t="s">
        <v>29744</v>
      </c>
      <c r="I594" s="15" t="s">
        <v>29744</v>
      </c>
      <c r="J594" s="16" t="s">
        <v>28077</v>
      </c>
    </row>
    <row r="595" spans="1:10" ht="51" x14ac:dyDescent="0.25">
      <c r="A595" s="33" t="s">
        <v>28212</v>
      </c>
      <c r="B595" s="16" t="s">
        <v>29770</v>
      </c>
      <c r="C595" s="16" t="s">
        <v>1337</v>
      </c>
      <c r="D595" s="16"/>
      <c r="E595" s="33">
        <v>0.92159999999999997</v>
      </c>
      <c r="F595" s="16" t="s">
        <v>29771</v>
      </c>
      <c r="G595" s="15" t="s">
        <v>29772</v>
      </c>
      <c r="H595" s="15" t="s">
        <v>29744</v>
      </c>
      <c r="I595" s="15" t="s">
        <v>29744</v>
      </c>
      <c r="J595" s="16" t="s">
        <v>29773</v>
      </c>
    </row>
    <row r="596" spans="1:10" ht="51" x14ac:dyDescent="0.25">
      <c r="A596" s="33" t="s">
        <v>28218</v>
      </c>
      <c r="B596" s="16" t="s">
        <v>29774</v>
      </c>
      <c r="C596" s="16" t="s">
        <v>1337</v>
      </c>
      <c r="D596" s="16"/>
      <c r="E596" s="33">
        <v>0.8</v>
      </c>
      <c r="F596" s="16" t="s">
        <v>29772</v>
      </c>
      <c r="G596" s="15" t="s">
        <v>29772</v>
      </c>
      <c r="H596" s="15" t="s">
        <v>29744</v>
      </c>
      <c r="I596" s="15" t="s">
        <v>29744</v>
      </c>
      <c r="J596" s="16" t="s">
        <v>28524</v>
      </c>
    </row>
    <row r="597" spans="1:10" ht="51" x14ac:dyDescent="0.25">
      <c r="A597" s="33" t="s">
        <v>28224</v>
      </c>
      <c r="B597" s="16" t="s">
        <v>16705</v>
      </c>
      <c r="C597" s="16" t="s">
        <v>1337</v>
      </c>
      <c r="D597" s="16"/>
      <c r="E597" s="33">
        <v>1.9048</v>
      </c>
      <c r="F597" s="16" t="s">
        <v>29775</v>
      </c>
      <c r="G597" s="15" t="s">
        <v>29775</v>
      </c>
      <c r="H597" s="15" t="s">
        <v>29744</v>
      </c>
      <c r="I597" s="15" t="s">
        <v>29744</v>
      </c>
      <c r="J597" s="16" t="s">
        <v>29776</v>
      </c>
    </row>
    <row r="598" spans="1:10" ht="51" x14ac:dyDescent="0.25">
      <c r="A598" s="33" t="s">
        <v>28227</v>
      </c>
      <c r="B598" s="16" t="s">
        <v>29777</v>
      </c>
      <c r="C598" s="16" t="s">
        <v>1337</v>
      </c>
      <c r="D598" s="16"/>
      <c r="E598" s="33">
        <v>1.4</v>
      </c>
      <c r="F598" s="16" t="s">
        <v>29778</v>
      </c>
      <c r="G598" s="15" t="s">
        <v>29778</v>
      </c>
      <c r="H598" s="15" t="s">
        <v>29744</v>
      </c>
      <c r="I598" s="15" t="s">
        <v>29744</v>
      </c>
      <c r="J598" s="16" t="s">
        <v>29779</v>
      </c>
    </row>
    <row r="599" spans="1:10" ht="51" x14ac:dyDescent="0.25">
      <c r="A599" s="33" t="s">
        <v>28233</v>
      </c>
      <c r="B599" s="16" t="s">
        <v>29780</v>
      </c>
      <c r="C599" s="16" t="s">
        <v>1337</v>
      </c>
      <c r="D599" s="16"/>
      <c r="E599" s="33">
        <v>0.32</v>
      </c>
      <c r="F599" s="16" t="s">
        <v>29781</v>
      </c>
      <c r="G599" s="16" t="s">
        <v>29781</v>
      </c>
      <c r="H599" s="15" t="s">
        <v>29744</v>
      </c>
      <c r="I599" s="15" t="s">
        <v>29744</v>
      </c>
      <c r="J599" s="16" t="s">
        <v>28490</v>
      </c>
    </row>
    <row r="600" spans="1:10" ht="43.5" customHeight="1" x14ac:dyDescent="0.25">
      <c r="A600" s="33" t="s">
        <v>28238</v>
      </c>
      <c r="B600" s="16" t="s">
        <v>29782</v>
      </c>
      <c r="C600" s="16" t="s">
        <v>1337</v>
      </c>
      <c r="D600" s="16"/>
      <c r="E600" s="927">
        <v>0.97</v>
      </c>
      <c r="F600" s="16" t="s">
        <v>29783</v>
      </c>
      <c r="G600" s="15" t="s">
        <v>29783</v>
      </c>
      <c r="H600" s="15" t="s">
        <v>29744</v>
      </c>
      <c r="I600" s="15" t="s">
        <v>29744</v>
      </c>
      <c r="J600" s="16" t="s">
        <v>28490</v>
      </c>
    </row>
    <row r="601" spans="1:10" ht="63" customHeight="1" x14ac:dyDescent="0.25">
      <c r="A601" s="33" t="s">
        <v>28240</v>
      </c>
      <c r="B601" s="16" t="s">
        <v>29784</v>
      </c>
      <c r="C601" s="16" t="s">
        <v>1337</v>
      </c>
      <c r="D601" s="16"/>
      <c r="E601" s="927">
        <v>0.3</v>
      </c>
      <c r="F601" s="16" t="s">
        <v>29785</v>
      </c>
      <c r="G601" s="15" t="s">
        <v>29786</v>
      </c>
      <c r="H601" s="15" t="s">
        <v>29744</v>
      </c>
      <c r="I601" s="15" t="s">
        <v>29744</v>
      </c>
      <c r="J601" s="16" t="s">
        <v>29787</v>
      </c>
    </row>
    <row r="602" spans="1:10" ht="51" x14ac:dyDescent="0.25">
      <c r="A602" s="33" t="s">
        <v>28244</v>
      </c>
      <c r="B602" s="16" t="s">
        <v>29788</v>
      </c>
      <c r="C602" s="16" t="s">
        <v>1337</v>
      </c>
      <c r="D602" s="16"/>
      <c r="E602" s="927">
        <v>100</v>
      </c>
      <c r="F602" s="16" t="s">
        <v>29789</v>
      </c>
      <c r="G602" s="15" t="s">
        <v>29790</v>
      </c>
      <c r="H602" s="15" t="s">
        <v>29744</v>
      </c>
      <c r="I602" s="15" t="s">
        <v>29744</v>
      </c>
      <c r="J602" s="16" t="s">
        <v>28836</v>
      </c>
    </row>
    <row r="603" spans="1:10" ht="51" x14ac:dyDescent="0.25">
      <c r="A603" s="33" t="s">
        <v>28250</v>
      </c>
      <c r="B603" s="16" t="s">
        <v>29679</v>
      </c>
      <c r="C603" s="16" t="s">
        <v>1337</v>
      </c>
      <c r="D603" s="16"/>
      <c r="E603" s="927">
        <v>4</v>
      </c>
      <c r="F603" s="16" t="s">
        <v>29789</v>
      </c>
      <c r="G603" s="15" t="s">
        <v>29791</v>
      </c>
      <c r="H603" s="15" t="s">
        <v>29744</v>
      </c>
      <c r="I603" s="15" t="s">
        <v>29744</v>
      </c>
      <c r="J603" s="16" t="s">
        <v>29792</v>
      </c>
    </row>
    <row r="604" spans="1:10" ht="63.75" x14ac:dyDescent="0.25">
      <c r="A604" s="33" t="s">
        <v>28254</v>
      </c>
      <c r="B604" s="16" t="s">
        <v>29793</v>
      </c>
      <c r="C604" s="16" t="s">
        <v>1337</v>
      </c>
      <c r="D604" s="16"/>
      <c r="E604" s="927">
        <v>4.2176</v>
      </c>
      <c r="F604" s="16" t="s">
        <v>29794</v>
      </c>
      <c r="G604" s="15" t="s">
        <v>29785</v>
      </c>
      <c r="H604" s="15" t="s">
        <v>29744</v>
      </c>
      <c r="I604" s="15" t="s">
        <v>29744</v>
      </c>
      <c r="J604" s="16" t="s">
        <v>28081</v>
      </c>
    </row>
    <row r="605" spans="1:10" ht="51" x14ac:dyDescent="0.25">
      <c r="A605" s="33" t="s">
        <v>28258</v>
      </c>
      <c r="B605" s="16" t="s">
        <v>29795</v>
      </c>
      <c r="C605" s="16" t="s">
        <v>1337</v>
      </c>
      <c r="D605" s="16"/>
      <c r="E605" s="927">
        <v>15</v>
      </c>
      <c r="F605" s="16" t="s">
        <v>29796</v>
      </c>
      <c r="G605" s="15" t="s">
        <v>29797</v>
      </c>
      <c r="H605" s="15" t="s">
        <v>29798</v>
      </c>
      <c r="I605" s="15" t="s">
        <v>29798</v>
      </c>
      <c r="J605" s="16" t="s">
        <v>28249</v>
      </c>
    </row>
    <row r="606" spans="1:10" ht="63.75" x14ac:dyDescent="0.25">
      <c r="A606" s="33" t="s">
        <v>23104</v>
      </c>
      <c r="B606" s="16" t="s">
        <v>29799</v>
      </c>
      <c r="C606" s="16" t="s">
        <v>1337</v>
      </c>
      <c r="D606" s="16"/>
      <c r="E606" s="928">
        <v>16.3</v>
      </c>
      <c r="F606" s="929" t="s">
        <v>29786</v>
      </c>
      <c r="G606" s="15" t="s">
        <v>29797</v>
      </c>
      <c r="H606" s="15" t="s">
        <v>29221</v>
      </c>
      <c r="I606" s="15" t="s">
        <v>29221</v>
      </c>
      <c r="J606" s="16" t="s">
        <v>29800</v>
      </c>
    </row>
    <row r="607" spans="1:10" ht="63.75" x14ac:dyDescent="0.25">
      <c r="A607" s="33" t="s">
        <v>23108</v>
      </c>
      <c r="B607" s="16" t="s">
        <v>12513</v>
      </c>
      <c r="C607" s="16" t="s">
        <v>1337</v>
      </c>
      <c r="D607" s="16"/>
      <c r="E607" s="927">
        <v>3.4815</v>
      </c>
      <c r="F607" s="15" t="s">
        <v>29790</v>
      </c>
      <c r="G607" s="15" t="s">
        <v>29801</v>
      </c>
      <c r="H607" s="15" t="s">
        <v>28306</v>
      </c>
      <c r="I607" s="15" t="s">
        <v>28306</v>
      </c>
      <c r="J607" s="709" t="s">
        <v>29802</v>
      </c>
    </row>
    <row r="608" spans="1:10" ht="51" x14ac:dyDescent="0.25">
      <c r="A608" s="33" t="s">
        <v>23112</v>
      </c>
      <c r="B608" s="16" t="s">
        <v>29803</v>
      </c>
      <c r="C608" s="16" t="s">
        <v>1337</v>
      </c>
      <c r="D608" s="16"/>
      <c r="E608" s="927">
        <v>0.28999999999999998</v>
      </c>
      <c r="F608" s="15" t="s">
        <v>29804</v>
      </c>
      <c r="G608" s="15" t="s">
        <v>29805</v>
      </c>
      <c r="H608" s="15" t="s">
        <v>28723</v>
      </c>
      <c r="I608" s="15" t="s">
        <v>28723</v>
      </c>
      <c r="J608" s="709" t="s">
        <v>29806</v>
      </c>
    </row>
    <row r="609" spans="1:10" ht="51" x14ac:dyDescent="0.25">
      <c r="A609" s="33">
        <v>50</v>
      </c>
      <c r="B609" s="16" t="s">
        <v>29807</v>
      </c>
      <c r="C609" s="16" t="s">
        <v>1337</v>
      </c>
      <c r="D609" s="16"/>
      <c r="E609" s="930">
        <v>0.56999999999999995</v>
      </c>
      <c r="F609" s="625" t="s">
        <v>29808</v>
      </c>
      <c r="G609" s="15" t="s">
        <v>29809</v>
      </c>
      <c r="H609" s="15" t="s">
        <v>29744</v>
      </c>
      <c r="I609" s="15" t="s">
        <v>29744</v>
      </c>
      <c r="J609" s="16" t="s">
        <v>29810</v>
      </c>
    </row>
    <row r="610" spans="1:10" ht="51" x14ac:dyDescent="0.25">
      <c r="A610" s="33">
        <v>51</v>
      </c>
      <c r="B610" s="16" t="s">
        <v>29811</v>
      </c>
      <c r="C610" s="16" t="s">
        <v>1337</v>
      </c>
      <c r="D610" s="16"/>
      <c r="E610" s="927">
        <v>0.21690000000000001</v>
      </c>
      <c r="F610" s="15" t="s">
        <v>29812</v>
      </c>
      <c r="G610" s="15" t="s">
        <v>29813</v>
      </c>
      <c r="H610" s="15" t="s">
        <v>28382</v>
      </c>
      <c r="I610" s="15" t="s">
        <v>28382</v>
      </c>
      <c r="J610" s="16" t="s">
        <v>29810</v>
      </c>
    </row>
    <row r="611" spans="1:10" ht="51" x14ac:dyDescent="0.25">
      <c r="A611" s="33">
        <v>52</v>
      </c>
      <c r="B611" s="15" t="s">
        <v>29814</v>
      </c>
      <c r="C611" s="16" t="s">
        <v>1337</v>
      </c>
      <c r="D611" s="16"/>
      <c r="E611" s="927">
        <v>6.3644999999999996</v>
      </c>
      <c r="F611" s="15" t="s">
        <v>29815</v>
      </c>
      <c r="G611" s="15" t="s">
        <v>29815</v>
      </c>
      <c r="H611" s="15" t="s">
        <v>29744</v>
      </c>
      <c r="I611" s="15" t="s">
        <v>29744</v>
      </c>
      <c r="J611" s="15" t="s">
        <v>29816</v>
      </c>
    </row>
    <row r="612" spans="1:10" ht="51" x14ac:dyDescent="0.25">
      <c r="A612" s="33">
        <v>53</v>
      </c>
      <c r="B612" s="15" t="s">
        <v>29817</v>
      </c>
      <c r="C612" s="16" t="s">
        <v>1337</v>
      </c>
      <c r="D612" s="16"/>
      <c r="E612" s="927">
        <v>0.3</v>
      </c>
      <c r="F612" s="15" t="s">
        <v>29818</v>
      </c>
      <c r="G612" s="15" t="s">
        <v>29818</v>
      </c>
      <c r="H612" s="15" t="s">
        <v>29744</v>
      </c>
      <c r="I612" s="15" t="s">
        <v>29744</v>
      </c>
      <c r="J612" s="15" t="s">
        <v>29819</v>
      </c>
    </row>
    <row r="613" spans="1:10" ht="51" x14ac:dyDescent="0.25">
      <c r="A613" s="33">
        <v>54</v>
      </c>
      <c r="B613" s="16" t="s">
        <v>29820</v>
      </c>
      <c r="C613" s="16" t="s">
        <v>1337</v>
      </c>
      <c r="D613" s="419"/>
      <c r="E613" s="927">
        <v>0.54</v>
      </c>
      <c r="F613" s="16" t="s">
        <v>29821</v>
      </c>
      <c r="G613" s="15" t="s">
        <v>29821</v>
      </c>
      <c r="H613" s="15" t="s">
        <v>29822</v>
      </c>
      <c r="I613" s="15" t="s">
        <v>29822</v>
      </c>
      <c r="J613" s="16" t="s">
        <v>29256</v>
      </c>
    </row>
    <row r="614" spans="1:10" ht="51" x14ac:dyDescent="0.25">
      <c r="A614" s="33">
        <v>55</v>
      </c>
      <c r="B614" s="417" t="s">
        <v>29823</v>
      </c>
      <c r="C614" s="16" t="s">
        <v>1337</v>
      </c>
      <c r="D614" s="106"/>
      <c r="E614" s="925">
        <v>2</v>
      </c>
      <c r="F614" s="417" t="s">
        <v>29824</v>
      </c>
      <c r="G614" s="16" t="s">
        <v>29825</v>
      </c>
      <c r="H614" s="16" t="s">
        <v>29826</v>
      </c>
      <c r="I614" s="16" t="s">
        <v>29826</v>
      </c>
      <c r="J614" s="417" t="s">
        <v>28764</v>
      </c>
    </row>
    <row r="615" spans="1:10" ht="51" x14ac:dyDescent="0.25">
      <c r="A615" s="33">
        <v>56</v>
      </c>
      <c r="B615" s="417" t="s">
        <v>29827</v>
      </c>
      <c r="C615" s="16" t="s">
        <v>1337</v>
      </c>
      <c r="D615" s="106"/>
      <c r="E615" s="925">
        <v>6.3</v>
      </c>
      <c r="F615" s="417" t="s">
        <v>29828</v>
      </c>
      <c r="G615" s="16" t="s">
        <v>29772</v>
      </c>
      <c r="H615" s="16" t="s">
        <v>29139</v>
      </c>
      <c r="I615" s="16" t="s">
        <v>29139</v>
      </c>
      <c r="J615" s="417" t="s">
        <v>28764</v>
      </c>
    </row>
    <row r="616" spans="1:10" ht="51" x14ac:dyDescent="0.25">
      <c r="A616" s="33">
        <v>57</v>
      </c>
      <c r="B616" s="417" t="s">
        <v>29829</v>
      </c>
      <c r="C616" s="16" t="s">
        <v>1337</v>
      </c>
      <c r="D616" s="106"/>
      <c r="E616" s="925">
        <v>0.1</v>
      </c>
      <c r="F616" s="417" t="s">
        <v>29830</v>
      </c>
      <c r="G616" s="16" t="s">
        <v>29831</v>
      </c>
      <c r="H616" s="16" t="s">
        <v>29826</v>
      </c>
      <c r="I616" s="16" t="s">
        <v>29826</v>
      </c>
      <c r="J616" s="417" t="s">
        <v>28764</v>
      </c>
    </row>
    <row r="617" spans="1:10" ht="63.75" x14ac:dyDescent="0.25">
      <c r="A617" s="33">
        <v>58</v>
      </c>
      <c r="B617" s="417" t="s">
        <v>14897</v>
      </c>
      <c r="C617" s="16" t="s">
        <v>1337</v>
      </c>
      <c r="D617" s="106"/>
      <c r="E617" s="925">
        <v>20.7</v>
      </c>
      <c r="F617" s="417" t="s">
        <v>29832</v>
      </c>
      <c r="G617" s="16" t="s">
        <v>29833</v>
      </c>
      <c r="H617" s="16" t="s">
        <v>28696</v>
      </c>
      <c r="I617" s="16" t="s">
        <v>28696</v>
      </c>
      <c r="J617" s="417" t="s">
        <v>28764</v>
      </c>
    </row>
    <row r="618" spans="1:10" ht="51" x14ac:dyDescent="0.25">
      <c r="A618" s="33">
        <v>59</v>
      </c>
      <c r="B618" s="15" t="s">
        <v>29834</v>
      </c>
      <c r="C618" s="16" t="s">
        <v>1337</v>
      </c>
      <c r="D618" s="106"/>
      <c r="E618" s="931">
        <v>7.5</v>
      </c>
      <c r="F618" s="16" t="s">
        <v>29835</v>
      </c>
      <c r="G618" s="16" t="s">
        <v>29836</v>
      </c>
      <c r="H618" s="15" t="s">
        <v>29744</v>
      </c>
      <c r="I618" s="15" t="s">
        <v>29744</v>
      </c>
      <c r="J618" s="15" t="s">
        <v>29837</v>
      </c>
    </row>
    <row r="619" spans="1:10" ht="51" x14ac:dyDescent="0.25">
      <c r="A619" s="33">
        <v>60</v>
      </c>
      <c r="B619" s="15" t="s">
        <v>29838</v>
      </c>
      <c r="C619" s="16" t="s">
        <v>1337</v>
      </c>
      <c r="D619" s="106"/>
      <c r="E619" s="931">
        <v>1.5</v>
      </c>
      <c r="F619" s="16" t="s">
        <v>29839</v>
      </c>
      <c r="G619" s="16" t="s">
        <v>29839</v>
      </c>
      <c r="H619" s="15" t="s">
        <v>29744</v>
      </c>
      <c r="I619" s="15" t="s">
        <v>29744</v>
      </c>
      <c r="J619" s="15" t="s">
        <v>29840</v>
      </c>
    </row>
    <row r="620" spans="1:10" ht="76.5" x14ac:dyDescent="0.25">
      <c r="A620" s="33">
        <v>61</v>
      </c>
      <c r="B620" s="408" t="s">
        <v>305</v>
      </c>
      <c r="C620" s="16" t="s">
        <v>304</v>
      </c>
      <c r="D620" s="106"/>
      <c r="E620" s="68">
        <v>1.2</v>
      </c>
      <c r="F620" s="16" t="s">
        <v>29841</v>
      </c>
      <c r="G620" s="16" t="s">
        <v>29841</v>
      </c>
      <c r="H620" s="16" t="s">
        <v>389</v>
      </c>
      <c r="I620" s="16" t="s">
        <v>389</v>
      </c>
      <c r="J620" s="16" t="s">
        <v>315</v>
      </c>
    </row>
    <row r="621" spans="1:10" ht="76.5" x14ac:dyDescent="0.25">
      <c r="A621" s="33">
        <v>62</v>
      </c>
      <c r="B621" s="408" t="s">
        <v>314</v>
      </c>
      <c r="C621" s="16" t="s">
        <v>313</v>
      </c>
      <c r="D621" s="106"/>
      <c r="E621" s="68">
        <v>6</v>
      </c>
      <c r="F621" s="16" t="s">
        <v>29842</v>
      </c>
      <c r="G621" s="16" t="s">
        <v>29842</v>
      </c>
      <c r="H621" s="16" t="s">
        <v>29029</v>
      </c>
      <c r="I621" s="16" t="s">
        <v>29029</v>
      </c>
      <c r="J621" s="16" t="s">
        <v>319</v>
      </c>
    </row>
    <row r="622" spans="1:10" ht="14.25" customHeight="1" x14ac:dyDescent="0.25">
      <c r="A622" s="822" t="s">
        <v>13850</v>
      </c>
      <c r="B622" s="397" t="s">
        <v>29843</v>
      </c>
      <c r="C622" s="706">
        <v>62</v>
      </c>
      <c r="D622" s="400"/>
      <c r="E622" s="932">
        <v>749.11210000000005</v>
      </c>
      <c r="F622" s="400"/>
      <c r="G622" s="400"/>
      <c r="H622" s="400"/>
      <c r="I622" s="400"/>
      <c r="J622" s="400"/>
    </row>
    <row r="623" spans="1:10" ht="38.25" x14ac:dyDescent="0.25">
      <c r="A623" s="854"/>
      <c r="B623" s="855" t="s">
        <v>1484</v>
      </c>
      <c r="C623" s="570">
        <v>557</v>
      </c>
      <c r="D623" s="570"/>
      <c r="E623" s="933">
        <v>39878.010399999999</v>
      </c>
      <c r="F623" s="407"/>
      <c r="G623" s="407"/>
      <c r="H623" s="407"/>
      <c r="I623" s="407"/>
      <c r="J623" s="407"/>
    </row>
    <row r="624" spans="1:10" ht="47.25" x14ac:dyDescent="0.25">
      <c r="A624" s="934"/>
      <c r="B624" s="717" t="s">
        <v>3213</v>
      </c>
      <c r="C624" s="935">
        <f>C623+C46</f>
        <v>579</v>
      </c>
      <c r="D624" s="935"/>
      <c r="E624" s="936">
        <v>82959.094100000002</v>
      </c>
      <c r="F624" s="717"/>
      <c r="G624" s="717"/>
      <c r="H624" s="717"/>
      <c r="I624" s="717"/>
      <c r="J624" s="717"/>
    </row>
    <row r="625" spans="1:5" ht="18.75" x14ac:dyDescent="0.25">
      <c r="A625" s="51"/>
      <c r="C625" s="51" t="s">
        <v>29844</v>
      </c>
      <c r="E625" s="51"/>
    </row>
  </sheetData>
  <mergeCells count="4">
    <mergeCell ref="A1:J1"/>
    <mergeCell ref="A2:J2"/>
    <mergeCell ref="A8:J8"/>
    <mergeCell ref="A47:J47"/>
  </mergeCells>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92"/>
  <sheetViews>
    <sheetView topLeftCell="A386" workbookViewId="0">
      <selection activeCell="B336" sqref="B336"/>
    </sheetView>
  </sheetViews>
  <sheetFormatPr defaultColWidth="9.140625" defaultRowHeight="12.75" x14ac:dyDescent="0.2"/>
  <cols>
    <col min="1" max="1" width="5.7109375" style="39" bestFit="1" customWidth="1"/>
    <col min="2" max="2" width="20.5703125" style="51" customWidth="1"/>
    <col min="3" max="3" width="14.7109375" style="51" customWidth="1"/>
    <col min="4" max="4" width="14.42578125" style="51" customWidth="1"/>
    <col min="5" max="5" width="11" style="39" customWidth="1"/>
    <col min="6" max="6" width="24.28515625" style="51" customWidth="1"/>
    <col min="7" max="7" width="21.7109375" style="51" customWidth="1"/>
    <col min="8" max="8" width="22.7109375" style="51" customWidth="1"/>
    <col min="9" max="9" width="24.42578125" style="51" customWidth="1"/>
    <col min="10" max="10" width="26.140625" style="51" customWidth="1"/>
    <col min="11" max="16384" width="9.140625" style="1"/>
  </cols>
  <sheetData>
    <row r="1" spans="1:10" x14ac:dyDescent="0.2">
      <c r="A1" s="1111" t="s">
        <v>42</v>
      </c>
      <c r="B1" s="1111"/>
      <c r="C1" s="1111"/>
      <c r="D1" s="1111"/>
      <c r="E1" s="1111"/>
      <c r="F1" s="1111"/>
      <c r="G1" s="1111"/>
      <c r="H1" s="1111"/>
      <c r="I1" s="1111"/>
      <c r="J1" s="1111"/>
    </row>
    <row r="2" spans="1:10" x14ac:dyDescent="0.2">
      <c r="A2" s="1113" t="s">
        <v>405</v>
      </c>
      <c r="B2" s="1113"/>
      <c r="C2" s="1113"/>
      <c r="D2" s="1113"/>
      <c r="E2" s="1113"/>
      <c r="F2" s="1113"/>
      <c r="G2" s="1113"/>
      <c r="H2" s="1113"/>
      <c r="I2" s="1113"/>
      <c r="J2" s="1113"/>
    </row>
    <row r="3" spans="1:10" ht="13.5" thickBot="1" x14ac:dyDescent="0.25">
      <c r="A3" s="41"/>
      <c r="B3" s="155"/>
      <c r="C3" s="155"/>
      <c r="D3" s="155"/>
      <c r="E3" s="41"/>
      <c r="F3" s="155"/>
      <c r="G3" s="155"/>
      <c r="H3" s="143"/>
      <c r="I3" s="143"/>
      <c r="J3" s="143"/>
    </row>
    <row r="4" spans="1:10" ht="90" thickBot="1" x14ac:dyDescent="0.25">
      <c r="A4" s="137" t="s">
        <v>1</v>
      </c>
      <c r="B4" s="156" t="s">
        <v>406</v>
      </c>
      <c r="C4" s="156" t="s">
        <v>407</v>
      </c>
      <c r="D4" s="156" t="s">
        <v>408</v>
      </c>
      <c r="E4" s="157" t="s">
        <v>4</v>
      </c>
      <c r="F4" s="156" t="s">
        <v>409</v>
      </c>
      <c r="G4" s="158" t="s">
        <v>410</v>
      </c>
      <c r="H4" s="158" t="s">
        <v>411</v>
      </c>
      <c r="I4" s="158" t="s">
        <v>412</v>
      </c>
      <c r="J4" s="156" t="s">
        <v>413</v>
      </c>
    </row>
    <row r="5" spans="1:10" s="161" customFormat="1" x14ac:dyDescent="0.2">
      <c r="A5" s="159">
        <v>1</v>
      </c>
      <c r="B5" s="160">
        <v>2</v>
      </c>
      <c r="C5" s="160">
        <v>3</v>
      </c>
      <c r="D5" s="160">
        <v>4</v>
      </c>
      <c r="E5" s="160">
        <v>5</v>
      </c>
      <c r="F5" s="160">
        <v>6</v>
      </c>
      <c r="G5" s="160">
        <v>7</v>
      </c>
      <c r="H5" s="160">
        <v>8</v>
      </c>
      <c r="I5" s="160">
        <v>9</v>
      </c>
      <c r="J5" s="160">
        <v>10</v>
      </c>
    </row>
    <row r="6" spans="1:10" x14ac:dyDescent="0.2">
      <c r="A6" s="1144" t="s">
        <v>414</v>
      </c>
      <c r="B6" s="1145"/>
      <c r="C6" s="1145"/>
      <c r="D6" s="1145"/>
      <c r="E6" s="1145"/>
      <c r="F6" s="1145"/>
      <c r="G6" s="1145"/>
      <c r="H6" s="1145"/>
      <c r="I6" s="1145"/>
      <c r="J6" s="1146"/>
    </row>
    <row r="7" spans="1:10" ht="76.5" x14ac:dyDescent="0.2">
      <c r="A7" s="31">
        <v>1</v>
      </c>
      <c r="B7" s="136" t="s">
        <v>328</v>
      </c>
      <c r="C7" s="136" t="s">
        <v>211</v>
      </c>
      <c r="D7" s="136"/>
      <c r="E7" s="31">
        <v>11369</v>
      </c>
      <c r="F7" s="136" t="s">
        <v>337</v>
      </c>
      <c r="G7" s="136" t="s">
        <v>337</v>
      </c>
      <c r="H7" s="136" t="s">
        <v>415</v>
      </c>
      <c r="I7" s="136" t="s">
        <v>416</v>
      </c>
      <c r="J7" s="136" t="s">
        <v>417</v>
      </c>
    </row>
    <row r="8" spans="1:10" ht="51" x14ac:dyDescent="0.2">
      <c r="A8" s="31">
        <v>2</v>
      </c>
      <c r="B8" s="136" t="s">
        <v>418</v>
      </c>
      <c r="C8" s="136" t="s">
        <v>211</v>
      </c>
      <c r="D8" s="136"/>
      <c r="E8" s="31">
        <v>7117.5</v>
      </c>
      <c r="F8" s="136" t="s">
        <v>419</v>
      </c>
      <c r="G8" s="136" t="s">
        <v>337</v>
      </c>
      <c r="H8" s="136" t="s">
        <v>415</v>
      </c>
      <c r="I8" s="136" t="s">
        <v>416</v>
      </c>
      <c r="J8" s="136" t="s">
        <v>420</v>
      </c>
    </row>
    <row r="9" spans="1:10" ht="51" x14ac:dyDescent="0.2">
      <c r="A9" s="31">
        <v>3</v>
      </c>
      <c r="B9" s="136" t="s">
        <v>421</v>
      </c>
      <c r="C9" s="136" t="s">
        <v>211</v>
      </c>
      <c r="D9" s="136"/>
      <c r="E9" s="31">
        <v>9446.1</v>
      </c>
      <c r="F9" s="136" t="s">
        <v>422</v>
      </c>
      <c r="G9" s="136" t="s">
        <v>423</v>
      </c>
      <c r="H9" s="136" t="s">
        <v>415</v>
      </c>
      <c r="I9" s="136" t="s">
        <v>416</v>
      </c>
      <c r="J9" s="136" t="s">
        <v>424</v>
      </c>
    </row>
    <row r="10" spans="1:10" ht="25.5" x14ac:dyDescent="0.2">
      <c r="A10" s="162">
        <v>3</v>
      </c>
      <c r="B10" s="163" t="s">
        <v>425</v>
      </c>
      <c r="C10" s="164">
        <v>3</v>
      </c>
      <c r="D10" s="164"/>
      <c r="E10" s="162">
        <f>SUM(E7:E9)</f>
        <v>27932.6</v>
      </c>
      <c r="F10" s="164"/>
      <c r="G10" s="164"/>
      <c r="H10" s="164"/>
      <c r="I10" s="164"/>
      <c r="J10" s="164"/>
    </row>
    <row r="11" spans="1:10" ht="38.25" x14ac:dyDescent="0.2">
      <c r="A11" s="31">
        <v>1</v>
      </c>
      <c r="B11" s="136" t="s">
        <v>426</v>
      </c>
      <c r="C11" s="136" t="s">
        <v>427</v>
      </c>
      <c r="D11" s="136" t="s">
        <v>428</v>
      </c>
      <c r="E11" s="31">
        <v>430</v>
      </c>
      <c r="F11" s="136" t="s">
        <v>429</v>
      </c>
      <c r="G11" s="136" t="s">
        <v>429</v>
      </c>
      <c r="H11" s="136" t="s">
        <v>430</v>
      </c>
      <c r="I11" s="136" t="s">
        <v>430</v>
      </c>
      <c r="J11" s="136" t="s">
        <v>431</v>
      </c>
    </row>
    <row r="12" spans="1:10" ht="63.75" x14ac:dyDescent="0.2">
      <c r="A12" s="31">
        <v>2</v>
      </c>
      <c r="B12" s="136" t="s">
        <v>432</v>
      </c>
      <c r="C12" s="136" t="s">
        <v>427</v>
      </c>
      <c r="D12" s="136" t="s">
        <v>428</v>
      </c>
      <c r="E12" s="31">
        <v>614.9</v>
      </c>
      <c r="F12" s="136" t="s">
        <v>433</v>
      </c>
      <c r="G12" s="136" t="s">
        <v>337</v>
      </c>
      <c r="H12" s="136" t="s">
        <v>434</v>
      </c>
      <c r="I12" s="136" t="s">
        <v>434</v>
      </c>
      <c r="J12" s="136" t="s">
        <v>435</v>
      </c>
    </row>
    <row r="13" spans="1:10" ht="25.5" x14ac:dyDescent="0.2">
      <c r="A13" s="31">
        <v>3</v>
      </c>
      <c r="B13" s="136" t="s">
        <v>436</v>
      </c>
      <c r="C13" s="136" t="s">
        <v>427</v>
      </c>
      <c r="D13" s="136" t="s">
        <v>428</v>
      </c>
      <c r="E13" s="31">
        <v>22.8</v>
      </c>
      <c r="F13" s="136" t="s">
        <v>437</v>
      </c>
      <c r="G13" s="136" t="s">
        <v>438</v>
      </c>
      <c r="H13" s="136" t="s">
        <v>439</v>
      </c>
      <c r="I13" s="136" t="s">
        <v>440</v>
      </c>
      <c r="J13" s="136" t="s">
        <v>441</v>
      </c>
    </row>
    <row r="14" spans="1:10" ht="51" x14ac:dyDescent="0.2">
      <c r="A14" s="31">
        <v>4</v>
      </c>
      <c r="B14" s="136" t="s">
        <v>442</v>
      </c>
      <c r="C14" s="136" t="s">
        <v>427</v>
      </c>
      <c r="D14" s="136" t="s">
        <v>428</v>
      </c>
      <c r="E14" s="31">
        <v>105</v>
      </c>
      <c r="F14" s="136" t="s">
        <v>443</v>
      </c>
      <c r="G14" s="136" t="s">
        <v>438</v>
      </c>
      <c r="H14" s="136" t="s">
        <v>444</v>
      </c>
      <c r="I14" s="136" t="s">
        <v>445</v>
      </c>
      <c r="J14" s="136" t="s">
        <v>446</v>
      </c>
    </row>
    <row r="15" spans="1:10" ht="25.5" x14ac:dyDescent="0.2">
      <c r="A15" s="31">
        <v>5</v>
      </c>
      <c r="B15" s="136" t="s">
        <v>447</v>
      </c>
      <c r="C15" s="136" t="s">
        <v>427</v>
      </c>
      <c r="D15" s="136" t="s">
        <v>428</v>
      </c>
      <c r="E15" s="31">
        <v>15.7</v>
      </c>
      <c r="F15" s="136" t="s">
        <v>448</v>
      </c>
      <c r="G15" s="136" t="s">
        <v>438</v>
      </c>
      <c r="H15" s="136" t="s">
        <v>449</v>
      </c>
      <c r="I15" s="136" t="s">
        <v>450</v>
      </c>
      <c r="J15" s="136" t="s">
        <v>451</v>
      </c>
    </row>
    <row r="16" spans="1:10" ht="25.5" x14ac:dyDescent="0.2">
      <c r="A16" s="165"/>
      <c r="B16" s="166" t="s">
        <v>452</v>
      </c>
      <c r="C16" s="166">
        <v>5</v>
      </c>
      <c r="D16" s="166"/>
      <c r="E16" s="165">
        <f>SUM(E11:E15)</f>
        <v>1188.4000000000001</v>
      </c>
      <c r="F16" s="166"/>
      <c r="G16" s="166"/>
      <c r="H16" s="166"/>
      <c r="I16" s="166"/>
      <c r="J16" s="166"/>
    </row>
    <row r="17" spans="1:10" ht="51" x14ac:dyDescent="0.2">
      <c r="A17" s="31">
        <v>1</v>
      </c>
      <c r="B17" s="136" t="s">
        <v>453</v>
      </c>
      <c r="C17" s="136" t="s">
        <v>427</v>
      </c>
      <c r="D17" s="136" t="s">
        <v>454</v>
      </c>
      <c r="E17" s="31">
        <v>106</v>
      </c>
      <c r="F17" s="136" t="s">
        <v>455</v>
      </c>
      <c r="G17" s="136" t="s">
        <v>438</v>
      </c>
      <c r="H17" s="136" t="s">
        <v>430</v>
      </c>
      <c r="I17" s="136" t="s">
        <v>430</v>
      </c>
      <c r="J17" s="136" t="s">
        <v>456</v>
      </c>
    </row>
    <row r="18" spans="1:10" ht="51" x14ac:dyDescent="0.2">
      <c r="A18" s="31">
        <v>2</v>
      </c>
      <c r="B18" s="136" t="s">
        <v>457</v>
      </c>
      <c r="C18" s="136" t="s">
        <v>427</v>
      </c>
      <c r="D18" s="136" t="s">
        <v>454</v>
      </c>
      <c r="E18" s="31">
        <v>181</v>
      </c>
      <c r="F18" s="136" t="s">
        <v>458</v>
      </c>
      <c r="G18" s="136" t="s">
        <v>438</v>
      </c>
      <c r="H18" s="136" t="s">
        <v>430</v>
      </c>
      <c r="I18" s="136" t="s">
        <v>430</v>
      </c>
      <c r="J18" s="136" t="s">
        <v>459</v>
      </c>
    </row>
    <row r="19" spans="1:10" ht="25.5" x14ac:dyDescent="0.2">
      <c r="A19" s="165"/>
      <c r="B19" s="166" t="s">
        <v>460</v>
      </c>
      <c r="C19" s="166">
        <v>2</v>
      </c>
      <c r="D19" s="166"/>
      <c r="E19" s="165">
        <f>SUM(E17:E18)</f>
        <v>287</v>
      </c>
      <c r="F19" s="166"/>
      <c r="G19" s="166"/>
      <c r="H19" s="166"/>
      <c r="I19" s="166"/>
      <c r="J19" s="166"/>
    </row>
    <row r="20" spans="1:10" ht="25.5" x14ac:dyDescent="0.2">
      <c r="A20" s="31">
        <v>1</v>
      </c>
      <c r="B20" s="136" t="s">
        <v>461</v>
      </c>
      <c r="C20" s="136" t="s">
        <v>427</v>
      </c>
      <c r="D20" s="136" t="s">
        <v>462</v>
      </c>
      <c r="E20" s="31">
        <v>80</v>
      </c>
      <c r="F20" s="136" t="s">
        <v>463</v>
      </c>
      <c r="G20" s="136" t="s">
        <v>423</v>
      </c>
      <c r="H20" s="136" t="s">
        <v>464</v>
      </c>
      <c r="I20" s="136" t="s">
        <v>465</v>
      </c>
      <c r="J20" s="136" t="s">
        <v>466</v>
      </c>
    </row>
    <row r="21" spans="1:10" ht="25.5" x14ac:dyDescent="0.2">
      <c r="A21" s="165"/>
      <c r="B21" s="166" t="s">
        <v>467</v>
      </c>
      <c r="C21" s="166">
        <v>1</v>
      </c>
      <c r="D21" s="166"/>
      <c r="E21" s="165">
        <f>SUM(E20)</f>
        <v>80</v>
      </c>
      <c r="F21" s="166"/>
      <c r="G21" s="166"/>
      <c r="H21" s="166"/>
      <c r="I21" s="166"/>
      <c r="J21" s="166"/>
    </row>
    <row r="22" spans="1:10" ht="51" x14ac:dyDescent="0.2">
      <c r="A22" s="31">
        <v>1</v>
      </c>
      <c r="B22" s="136" t="s">
        <v>468</v>
      </c>
      <c r="C22" s="136" t="s">
        <v>427</v>
      </c>
      <c r="D22" s="136" t="s">
        <v>469</v>
      </c>
      <c r="E22" s="31">
        <v>20.3</v>
      </c>
      <c r="F22" s="136" t="s">
        <v>470</v>
      </c>
      <c r="G22" s="136" t="s">
        <v>337</v>
      </c>
      <c r="H22" s="136" t="s">
        <v>434</v>
      </c>
      <c r="I22" s="136" t="s">
        <v>434</v>
      </c>
      <c r="J22" s="136" t="s">
        <v>471</v>
      </c>
    </row>
    <row r="23" spans="1:10" ht="89.25" x14ac:dyDescent="0.2">
      <c r="A23" s="31">
        <v>2</v>
      </c>
      <c r="B23" s="136" t="s">
        <v>472</v>
      </c>
      <c r="C23" s="136" t="s">
        <v>427</v>
      </c>
      <c r="D23" s="136" t="s">
        <v>469</v>
      </c>
      <c r="E23" s="31">
        <v>49</v>
      </c>
      <c r="F23" s="136" t="s">
        <v>473</v>
      </c>
      <c r="G23" s="136" t="s">
        <v>438</v>
      </c>
      <c r="H23" s="136" t="s">
        <v>474</v>
      </c>
      <c r="I23" s="136" t="s">
        <v>475</v>
      </c>
      <c r="J23" s="136" t="s">
        <v>476</v>
      </c>
    </row>
    <row r="24" spans="1:10" ht="38.25" x14ac:dyDescent="0.2">
      <c r="A24" s="165"/>
      <c r="B24" s="166" t="s">
        <v>477</v>
      </c>
      <c r="C24" s="166">
        <v>2</v>
      </c>
      <c r="D24" s="166"/>
      <c r="E24" s="165">
        <f>SUM(E22:E23)</f>
        <v>69.3</v>
      </c>
      <c r="F24" s="166"/>
      <c r="G24" s="166"/>
      <c r="H24" s="166"/>
      <c r="I24" s="166"/>
      <c r="J24" s="166"/>
    </row>
    <row r="25" spans="1:10" ht="38.25" x14ac:dyDescent="0.2">
      <c r="A25" s="162">
        <v>10</v>
      </c>
      <c r="B25" s="164" t="s">
        <v>478</v>
      </c>
      <c r="C25" s="164">
        <f>C24+C21+C19+C16</f>
        <v>10</v>
      </c>
      <c r="D25" s="164"/>
      <c r="E25" s="162">
        <f>E24+E21+E19+E16</f>
        <v>1624.7</v>
      </c>
      <c r="F25" s="164"/>
      <c r="G25" s="164"/>
      <c r="H25" s="164"/>
      <c r="I25" s="164"/>
      <c r="J25" s="164"/>
    </row>
    <row r="26" spans="1:10" ht="25.5" x14ac:dyDescent="0.2">
      <c r="A26" s="31">
        <v>1</v>
      </c>
      <c r="B26" s="136" t="s">
        <v>479</v>
      </c>
      <c r="C26" s="136" t="s">
        <v>480</v>
      </c>
      <c r="D26" s="136" t="s">
        <v>481</v>
      </c>
      <c r="E26" s="31">
        <v>20.399999999999999</v>
      </c>
      <c r="F26" s="136" t="s">
        <v>482</v>
      </c>
      <c r="G26" s="136" t="s">
        <v>438</v>
      </c>
      <c r="H26" s="136" t="s">
        <v>483</v>
      </c>
      <c r="I26" s="136" t="s">
        <v>440</v>
      </c>
      <c r="J26" s="136" t="s">
        <v>484</v>
      </c>
    </row>
    <row r="27" spans="1:10" ht="25.5" x14ac:dyDescent="0.2">
      <c r="A27" s="165"/>
      <c r="B27" s="166" t="s">
        <v>485</v>
      </c>
      <c r="C27" s="166">
        <v>1</v>
      </c>
      <c r="D27" s="166"/>
      <c r="E27" s="165">
        <f>SUM(E26)</f>
        <v>20.399999999999999</v>
      </c>
      <c r="F27" s="166"/>
      <c r="G27" s="166"/>
      <c r="H27" s="166"/>
      <c r="I27" s="166"/>
      <c r="J27" s="166"/>
    </row>
    <row r="28" spans="1:10" ht="89.25" x14ac:dyDescent="0.2">
      <c r="A28" s="31">
        <v>1</v>
      </c>
      <c r="B28" s="136" t="s">
        <v>486</v>
      </c>
      <c r="C28" s="136" t="s">
        <v>480</v>
      </c>
      <c r="D28" s="136" t="s">
        <v>487</v>
      </c>
      <c r="E28" s="31">
        <v>60</v>
      </c>
      <c r="F28" s="136" t="s">
        <v>488</v>
      </c>
      <c r="G28" s="136" t="s">
        <v>488</v>
      </c>
      <c r="H28" s="136" t="s">
        <v>489</v>
      </c>
      <c r="I28" s="136" t="s">
        <v>490</v>
      </c>
      <c r="J28" s="136" t="s">
        <v>491</v>
      </c>
    </row>
    <row r="29" spans="1:10" ht="51" x14ac:dyDescent="0.2">
      <c r="A29" s="31">
        <v>2</v>
      </c>
      <c r="B29" s="136" t="s">
        <v>492</v>
      </c>
      <c r="C29" s="136" t="s">
        <v>480</v>
      </c>
      <c r="D29" s="136" t="s">
        <v>487</v>
      </c>
      <c r="E29" s="31">
        <v>49</v>
      </c>
      <c r="F29" s="136" t="s">
        <v>493</v>
      </c>
      <c r="G29" s="136" t="s">
        <v>493</v>
      </c>
      <c r="H29" s="136" t="s">
        <v>490</v>
      </c>
      <c r="I29" s="136" t="s">
        <v>490</v>
      </c>
      <c r="J29" s="136" t="s">
        <v>491</v>
      </c>
    </row>
    <row r="30" spans="1:10" ht="63.75" x14ac:dyDescent="0.2">
      <c r="A30" s="31">
        <v>3</v>
      </c>
      <c r="B30" s="136" t="s">
        <v>494</v>
      </c>
      <c r="C30" s="136" t="s">
        <v>480</v>
      </c>
      <c r="D30" s="136" t="s">
        <v>487</v>
      </c>
      <c r="E30" s="31">
        <v>10</v>
      </c>
      <c r="F30" s="136" t="s">
        <v>495</v>
      </c>
      <c r="G30" s="136" t="s">
        <v>438</v>
      </c>
      <c r="H30" s="136" t="s">
        <v>430</v>
      </c>
      <c r="I30" s="136" t="s">
        <v>430</v>
      </c>
      <c r="J30" s="136" t="s">
        <v>496</v>
      </c>
    </row>
    <row r="31" spans="1:10" ht="44.25" customHeight="1" x14ac:dyDescent="0.2">
      <c r="A31" s="31">
        <v>4</v>
      </c>
      <c r="B31" s="136" t="s">
        <v>497</v>
      </c>
      <c r="C31" s="136" t="s">
        <v>480</v>
      </c>
      <c r="D31" s="136" t="s">
        <v>487</v>
      </c>
      <c r="E31" s="31">
        <v>6</v>
      </c>
      <c r="F31" s="136" t="s">
        <v>498</v>
      </c>
      <c r="G31" s="136" t="s">
        <v>438</v>
      </c>
      <c r="H31" s="136" t="s">
        <v>499</v>
      </c>
      <c r="I31" s="136" t="s">
        <v>500</v>
      </c>
      <c r="J31" s="136" t="s">
        <v>501</v>
      </c>
    </row>
    <row r="32" spans="1:10" ht="39" customHeight="1" x14ac:dyDescent="0.2">
      <c r="A32" s="165"/>
      <c r="B32" s="166" t="s">
        <v>502</v>
      </c>
      <c r="C32" s="166">
        <v>4</v>
      </c>
      <c r="D32" s="166"/>
      <c r="E32" s="165">
        <f>SUM(E28:E31)</f>
        <v>125</v>
      </c>
      <c r="F32" s="166"/>
      <c r="G32" s="166"/>
      <c r="H32" s="166"/>
      <c r="I32" s="166"/>
      <c r="J32" s="166"/>
    </row>
    <row r="33" spans="1:10" ht="45" customHeight="1" x14ac:dyDescent="0.2">
      <c r="A33" s="31">
        <v>1</v>
      </c>
      <c r="B33" s="136" t="s">
        <v>503</v>
      </c>
      <c r="C33" s="136" t="s">
        <v>480</v>
      </c>
      <c r="D33" s="136" t="s">
        <v>504</v>
      </c>
      <c r="E33" s="167">
        <v>14.7</v>
      </c>
      <c r="F33" s="136" t="s">
        <v>505</v>
      </c>
      <c r="G33" s="136" t="s">
        <v>423</v>
      </c>
      <c r="H33" s="136" t="s">
        <v>506</v>
      </c>
      <c r="I33" s="136" t="s">
        <v>465</v>
      </c>
      <c r="J33" s="136" t="s">
        <v>507</v>
      </c>
    </row>
    <row r="34" spans="1:10" ht="60" customHeight="1" x14ac:dyDescent="0.2">
      <c r="A34" s="31">
        <v>2</v>
      </c>
      <c r="B34" s="136" t="s">
        <v>508</v>
      </c>
      <c r="C34" s="136" t="s">
        <v>480</v>
      </c>
      <c r="D34" s="136" t="s">
        <v>504</v>
      </c>
      <c r="E34" s="167">
        <v>24</v>
      </c>
      <c r="F34" s="136" t="s">
        <v>509</v>
      </c>
      <c r="G34" s="136" t="s">
        <v>423</v>
      </c>
      <c r="H34" s="136" t="s">
        <v>510</v>
      </c>
      <c r="I34" s="136" t="s">
        <v>465</v>
      </c>
      <c r="J34" s="136" t="s">
        <v>511</v>
      </c>
    </row>
    <row r="35" spans="1:10" ht="43.5" customHeight="1" x14ac:dyDescent="0.2">
      <c r="A35" s="31">
        <v>3</v>
      </c>
      <c r="B35" s="136" t="s">
        <v>512</v>
      </c>
      <c r="C35" s="136" t="s">
        <v>480</v>
      </c>
      <c r="D35" s="136" t="s">
        <v>504</v>
      </c>
      <c r="E35" s="167">
        <v>10</v>
      </c>
      <c r="F35" s="136" t="s">
        <v>513</v>
      </c>
      <c r="G35" s="136" t="s">
        <v>438</v>
      </c>
      <c r="H35" s="136" t="s">
        <v>514</v>
      </c>
      <c r="I35" s="136" t="s">
        <v>475</v>
      </c>
      <c r="J35" s="136" t="s">
        <v>515</v>
      </c>
    </row>
    <row r="36" spans="1:10" ht="39.75" customHeight="1" x14ac:dyDescent="0.2">
      <c r="A36" s="31">
        <v>4</v>
      </c>
      <c r="B36" s="136" t="s">
        <v>516</v>
      </c>
      <c r="C36" s="136" t="s">
        <v>480</v>
      </c>
      <c r="D36" s="136" t="s">
        <v>504</v>
      </c>
      <c r="E36" s="167" t="s">
        <v>517</v>
      </c>
      <c r="F36" s="136" t="s">
        <v>518</v>
      </c>
      <c r="G36" s="136" t="s">
        <v>438</v>
      </c>
      <c r="H36" s="136" t="s">
        <v>519</v>
      </c>
      <c r="I36" s="136" t="s">
        <v>475</v>
      </c>
      <c r="J36" s="136" t="s">
        <v>520</v>
      </c>
    </row>
    <row r="37" spans="1:10" ht="33" customHeight="1" x14ac:dyDescent="0.2">
      <c r="A37" s="165"/>
      <c r="B37" s="166" t="s">
        <v>521</v>
      </c>
      <c r="C37" s="166">
        <v>4</v>
      </c>
      <c r="D37" s="166"/>
      <c r="E37" s="165">
        <f>SUM(E33:E36)</f>
        <v>48.7</v>
      </c>
      <c r="F37" s="166"/>
      <c r="G37" s="166"/>
      <c r="H37" s="166"/>
      <c r="I37" s="166"/>
      <c r="J37" s="166"/>
    </row>
    <row r="38" spans="1:10" ht="56.25" customHeight="1" x14ac:dyDescent="0.2">
      <c r="A38" s="162">
        <v>9</v>
      </c>
      <c r="B38" s="164" t="s">
        <v>522</v>
      </c>
      <c r="C38" s="164">
        <f>C37+C32+C27</f>
        <v>9</v>
      </c>
      <c r="D38" s="164"/>
      <c r="E38" s="162">
        <f>E27+E32+E37</f>
        <v>194.10000000000002</v>
      </c>
      <c r="F38" s="164"/>
      <c r="G38" s="164"/>
      <c r="H38" s="164"/>
      <c r="I38" s="164"/>
      <c r="J38" s="164"/>
    </row>
    <row r="39" spans="1:10" ht="81.75" customHeight="1" x14ac:dyDescent="0.2">
      <c r="A39" s="31">
        <v>1</v>
      </c>
      <c r="B39" s="136" t="s">
        <v>523</v>
      </c>
      <c r="C39" s="136" t="s">
        <v>524</v>
      </c>
      <c r="D39" s="136"/>
      <c r="E39" s="31">
        <v>17.5</v>
      </c>
      <c r="F39" s="136" t="s">
        <v>525</v>
      </c>
      <c r="G39" s="136" t="s">
        <v>438</v>
      </c>
      <c r="H39" s="136" t="s">
        <v>526</v>
      </c>
      <c r="I39" s="136" t="s">
        <v>500</v>
      </c>
      <c r="J39" s="136" t="s">
        <v>527</v>
      </c>
    </row>
    <row r="40" spans="1:10" ht="51.75" customHeight="1" x14ac:dyDescent="0.2">
      <c r="A40" s="31">
        <v>2</v>
      </c>
      <c r="B40" s="136" t="s">
        <v>528</v>
      </c>
      <c r="C40" s="136" t="s">
        <v>524</v>
      </c>
      <c r="D40" s="136"/>
      <c r="E40" s="31">
        <v>4.8</v>
      </c>
      <c r="F40" s="136" t="s">
        <v>529</v>
      </c>
      <c r="G40" s="136" t="s">
        <v>438</v>
      </c>
      <c r="H40" s="136" t="s">
        <v>530</v>
      </c>
      <c r="I40" s="136" t="s">
        <v>530</v>
      </c>
      <c r="J40" s="136" t="s">
        <v>531</v>
      </c>
    </row>
    <row r="41" spans="1:10" ht="55.5" customHeight="1" x14ac:dyDescent="0.2">
      <c r="A41" s="162">
        <v>2</v>
      </c>
      <c r="B41" s="164" t="s">
        <v>532</v>
      </c>
      <c r="C41" s="164">
        <v>2</v>
      </c>
      <c r="D41" s="164"/>
      <c r="E41" s="162">
        <f>SUM(E39:E40)</f>
        <v>22.3</v>
      </c>
      <c r="F41" s="164"/>
      <c r="G41" s="164"/>
      <c r="H41" s="164"/>
      <c r="I41" s="164"/>
      <c r="J41" s="164"/>
    </row>
    <row r="42" spans="1:10" ht="60.75" customHeight="1" x14ac:dyDescent="0.2">
      <c r="A42" s="31">
        <v>1</v>
      </c>
      <c r="B42" s="136" t="s">
        <v>528</v>
      </c>
      <c r="C42" s="136" t="s">
        <v>533</v>
      </c>
      <c r="D42" s="136"/>
      <c r="E42" s="31">
        <v>3.5</v>
      </c>
      <c r="F42" s="136" t="s">
        <v>534</v>
      </c>
      <c r="G42" s="136" t="s">
        <v>438</v>
      </c>
      <c r="H42" s="136" t="s">
        <v>530</v>
      </c>
      <c r="I42" s="136" t="s">
        <v>530</v>
      </c>
      <c r="J42" s="136" t="s">
        <v>535</v>
      </c>
    </row>
    <row r="43" spans="1:10" ht="47.25" customHeight="1" x14ac:dyDescent="0.2">
      <c r="A43" s="162">
        <v>1</v>
      </c>
      <c r="B43" s="164" t="s">
        <v>536</v>
      </c>
      <c r="C43" s="164">
        <v>1</v>
      </c>
      <c r="D43" s="164"/>
      <c r="E43" s="162">
        <f>SUM(E42)</f>
        <v>3.5</v>
      </c>
      <c r="F43" s="164"/>
      <c r="G43" s="164"/>
      <c r="H43" s="164"/>
      <c r="I43" s="164"/>
      <c r="J43" s="164"/>
    </row>
    <row r="44" spans="1:10" ht="52.5" customHeight="1" x14ac:dyDescent="0.2">
      <c r="A44" s="168">
        <v>25</v>
      </c>
      <c r="B44" s="169" t="s">
        <v>537</v>
      </c>
      <c r="C44" s="169">
        <f>C43+C41+C38+C25+C10</f>
        <v>25</v>
      </c>
      <c r="D44" s="169"/>
      <c r="E44" s="168">
        <f>E43+E41+E38+E25+E10</f>
        <v>29777.199999999997</v>
      </c>
      <c r="F44" s="169"/>
      <c r="G44" s="169"/>
      <c r="H44" s="169"/>
      <c r="I44" s="169"/>
      <c r="J44" s="169"/>
    </row>
    <row r="45" spans="1:10" ht="12.75" customHeight="1" x14ac:dyDescent="0.2">
      <c r="A45" s="1153" t="s">
        <v>538</v>
      </c>
      <c r="B45" s="1154"/>
      <c r="C45" s="1154"/>
      <c r="D45" s="1154"/>
      <c r="E45" s="1154"/>
      <c r="F45" s="1154"/>
      <c r="G45" s="1154"/>
      <c r="H45" s="1154"/>
      <c r="I45" s="1154"/>
      <c r="J45" s="1155"/>
    </row>
    <row r="46" spans="1:10" ht="409.5" x14ac:dyDescent="0.2">
      <c r="A46" s="31">
        <v>1</v>
      </c>
      <c r="B46" s="136" t="s">
        <v>528</v>
      </c>
      <c r="C46" s="136" t="s">
        <v>539</v>
      </c>
      <c r="D46" s="136"/>
      <c r="E46" s="31">
        <v>21487.5</v>
      </c>
      <c r="F46" s="136" t="s">
        <v>540</v>
      </c>
      <c r="G46" s="136" t="s">
        <v>438</v>
      </c>
      <c r="H46" s="136" t="s">
        <v>430</v>
      </c>
      <c r="I46" s="136" t="s">
        <v>430</v>
      </c>
      <c r="J46" s="136" t="s">
        <v>541</v>
      </c>
    </row>
    <row r="47" spans="1:10" ht="409.5" customHeight="1" x14ac:dyDescent="0.2">
      <c r="A47" s="31">
        <v>2</v>
      </c>
      <c r="B47" s="136" t="s">
        <v>542</v>
      </c>
      <c r="C47" s="136" t="s">
        <v>539</v>
      </c>
      <c r="D47" s="136"/>
      <c r="E47" s="31">
        <v>22103.3</v>
      </c>
      <c r="F47" s="136" t="s">
        <v>543</v>
      </c>
      <c r="G47" s="136"/>
      <c r="H47" s="136" t="s">
        <v>544</v>
      </c>
      <c r="I47" s="136"/>
      <c r="J47" s="136" t="s">
        <v>545</v>
      </c>
    </row>
    <row r="48" spans="1:10" ht="63.75" customHeight="1" x14ac:dyDescent="0.2">
      <c r="A48" s="162">
        <v>2</v>
      </c>
      <c r="B48" s="164" t="s">
        <v>546</v>
      </c>
      <c r="C48" s="164">
        <v>2</v>
      </c>
      <c r="D48" s="164"/>
      <c r="E48" s="162">
        <f>SUM(E46:E47)</f>
        <v>43590.8</v>
      </c>
      <c r="F48" s="164"/>
      <c r="G48" s="164"/>
      <c r="H48" s="164"/>
      <c r="I48" s="164"/>
      <c r="J48" s="164"/>
    </row>
    <row r="49" spans="1:10" ht="59.25" customHeight="1" x14ac:dyDescent="0.2">
      <c r="A49" s="31">
        <v>1</v>
      </c>
      <c r="B49" s="136" t="s">
        <v>547</v>
      </c>
      <c r="C49" s="136" t="s">
        <v>427</v>
      </c>
      <c r="D49" s="136" t="s">
        <v>428</v>
      </c>
      <c r="E49" s="31">
        <v>794</v>
      </c>
      <c r="F49" s="136" t="s">
        <v>548</v>
      </c>
      <c r="G49" s="136"/>
      <c r="H49" s="136" t="s">
        <v>490</v>
      </c>
      <c r="I49" s="136" t="s">
        <v>490</v>
      </c>
      <c r="J49" s="136" t="s">
        <v>549</v>
      </c>
    </row>
    <row r="50" spans="1:10" ht="93.75" customHeight="1" x14ac:dyDescent="0.2">
      <c r="A50" s="31">
        <v>2</v>
      </c>
      <c r="B50" s="136" t="s">
        <v>550</v>
      </c>
      <c r="C50" s="136" t="s">
        <v>427</v>
      </c>
      <c r="D50" s="136" t="s">
        <v>428</v>
      </c>
      <c r="E50" s="31">
        <v>119.4</v>
      </c>
      <c r="F50" s="136" t="s">
        <v>551</v>
      </c>
      <c r="G50" s="136" t="s">
        <v>423</v>
      </c>
      <c r="H50" s="136" t="s">
        <v>490</v>
      </c>
      <c r="I50" s="136" t="s">
        <v>490</v>
      </c>
      <c r="J50" s="136" t="s">
        <v>549</v>
      </c>
    </row>
    <row r="51" spans="1:10" ht="59.25" customHeight="1" x14ac:dyDescent="0.2">
      <c r="A51" s="31">
        <v>3</v>
      </c>
      <c r="B51" s="136" t="s">
        <v>552</v>
      </c>
      <c r="C51" s="136" t="s">
        <v>427</v>
      </c>
      <c r="D51" s="136" t="s">
        <v>428</v>
      </c>
      <c r="E51" s="31">
        <v>497</v>
      </c>
      <c r="F51" s="136" t="s">
        <v>553</v>
      </c>
      <c r="G51" s="136" t="s">
        <v>423</v>
      </c>
      <c r="H51" s="136" t="s">
        <v>490</v>
      </c>
      <c r="I51" s="136" t="s">
        <v>490</v>
      </c>
      <c r="J51" s="136" t="s">
        <v>554</v>
      </c>
    </row>
    <row r="52" spans="1:10" ht="66" customHeight="1" x14ac:dyDescent="0.2">
      <c r="A52" s="31">
        <v>4</v>
      </c>
      <c r="B52" s="136" t="s">
        <v>555</v>
      </c>
      <c r="C52" s="136" t="s">
        <v>427</v>
      </c>
      <c r="D52" s="136" t="s">
        <v>428</v>
      </c>
      <c r="E52" s="31">
        <v>1405</v>
      </c>
      <c r="F52" s="136" t="s">
        <v>556</v>
      </c>
      <c r="G52" s="136" t="s">
        <v>423</v>
      </c>
      <c r="H52" s="136" t="s">
        <v>490</v>
      </c>
      <c r="I52" s="136" t="s">
        <v>490</v>
      </c>
      <c r="J52" s="136" t="s">
        <v>557</v>
      </c>
    </row>
    <row r="53" spans="1:10" ht="89.25" customHeight="1" x14ac:dyDescent="0.2">
      <c r="A53" s="31">
        <v>5</v>
      </c>
      <c r="B53" s="136" t="s">
        <v>558</v>
      </c>
      <c r="C53" s="136" t="s">
        <v>427</v>
      </c>
      <c r="D53" s="136" t="s">
        <v>428</v>
      </c>
      <c r="E53" s="31">
        <v>267.3</v>
      </c>
      <c r="F53" s="136" t="s">
        <v>559</v>
      </c>
      <c r="G53" s="136" t="s">
        <v>423</v>
      </c>
      <c r="H53" s="136" t="s">
        <v>490</v>
      </c>
      <c r="I53" s="136" t="s">
        <v>490</v>
      </c>
      <c r="J53" s="136" t="s">
        <v>549</v>
      </c>
    </row>
    <row r="54" spans="1:10" ht="68.25" customHeight="1" x14ac:dyDescent="0.2">
      <c r="A54" s="31">
        <v>6</v>
      </c>
      <c r="B54" s="136" t="s">
        <v>560</v>
      </c>
      <c r="C54" s="136" t="s">
        <v>427</v>
      </c>
      <c r="D54" s="136" t="s">
        <v>428</v>
      </c>
      <c r="E54" s="31">
        <v>411</v>
      </c>
      <c r="F54" s="136" t="s">
        <v>561</v>
      </c>
      <c r="G54" s="136" t="s">
        <v>423</v>
      </c>
      <c r="H54" s="136" t="s">
        <v>490</v>
      </c>
      <c r="I54" s="136" t="s">
        <v>490</v>
      </c>
      <c r="J54" s="136" t="s">
        <v>554</v>
      </c>
    </row>
    <row r="55" spans="1:10" ht="64.5" customHeight="1" x14ac:dyDescent="0.2">
      <c r="A55" s="31">
        <v>7</v>
      </c>
      <c r="B55" s="136" t="s">
        <v>562</v>
      </c>
      <c r="C55" s="136" t="s">
        <v>427</v>
      </c>
      <c r="D55" s="136" t="s">
        <v>428</v>
      </c>
      <c r="E55" s="31">
        <v>25.1</v>
      </c>
      <c r="F55" s="136" t="s">
        <v>563</v>
      </c>
      <c r="G55" s="136" t="s">
        <v>423</v>
      </c>
      <c r="H55" s="136" t="s">
        <v>490</v>
      </c>
      <c r="I55" s="136" t="s">
        <v>490</v>
      </c>
      <c r="J55" s="136" t="s">
        <v>554</v>
      </c>
    </row>
    <row r="56" spans="1:10" ht="60.75" customHeight="1" x14ac:dyDescent="0.2">
      <c r="A56" s="31">
        <v>8</v>
      </c>
      <c r="B56" s="136" t="s">
        <v>564</v>
      </c>
      <c r="C56" s="136" t="s">
        <v>427</v>
      </c>
      <c r="D56" s="136" t="s">
        <v>428</v>
      </c>
      <c r="E56" s="31">
        <v>41.4</v>
      </c>
      <c r="F56" s="136" t="s">
        <v>565</v>
      </c>
      <c r="G56" s="136" t="s">
        <v>423</v>
      </c>
      <c r="H56" s="136" t="s">
        <v>490</v>
      </c>
      <c r="I56" s="136" t="s">
        <v>490</v>
      </c>
      <c r="J56" s="136" t="s">
        <v>554</v>
      </c>
    </row>
    <row r="57" spans="1:10" ht="90.75" customHeight="1" x14ac:dyDescent="0.2">
      <c r="A57" s="31">
        <v>9</v>
      </c>
      <c r="B57" s="136" t="s">
        <v>566</v>
      </c>
      <c r="C57" s="136" t="s">
        <v>427</v>
      </c>
      <c r="D57" s="136" t="s">
        <v>428</v>
      </c>
      <c r="E57" s="31">
        <v>805.1</v>
      </c>
      <c r="F57" s="136" t="s">
        <v>567</v>
      </c>
      <c r="G57" s="136" t="s">
        <v>567</v>
      </c>
      <c r="H57" s="136" t="s">
        <v>490</v>
      </c>
      <c r="I57" s="136" t="s">
        <v>490</v>
      </c>
      <c r="J57" s="136" t="s">
        <v>568</v>
      </c>
    </row>
    <row r="58" spans="1:10" ht="91.5" customHeight="1" x14ac:dyDescent="0.2">
      <c r="A58" s="31">
        <v>10</v>
      </c>
      <c r="B58" s="136" t="s">
        <v>569</v>
      </c>
      <c r="C58" s="136" t="s">
        <v>427</v>
      </c>
      <c r="D58" s="136" t="s">
        <v>428</v>
      </c>
      <c r="E58" s="31">
        <v>78.7</v>
      </c>
      <c r="F58" s="136" t="s">
        <v>570</v>
      </c>
      <c r="G58" s="136" t="s">
        <v>570</v>
      </c>
      <c r="H58" s="136" t="s">
        <v>571</v>
      </c>
      <c r="I58" s="136" t="s">
        <v>571</v>
      </c>
      <c r="J58" s="136" t="s">
        <v>572</v>
      </c>
    </row>
    <row r="59" spans="1:10" ht="42.75" customHeight="1" x14ac:dyDescent="0.2">
      <c r="A59" s="31">
        <v>11</v>
      </c>
      <c r="B59" s="136" t="s">
        <v>573</v>
      </c>
      <c r="C59" s="136" t="s">
        <v>427</v>
      </c>
      <c r="D59" s="136" t="s">
        <v>428</v>
      </c>
      <c r="E59" s="31">
        <v>5.3</v>
      </c>
      <c r="F59" s="136" t="s">
        <v>574</v>
      </c>
      <c r="G59" s="136" t="s">
        <v>438</v>
      </c>
      <c r="H59" s="136" t="s">
        <v>575</v>
      </c>
      <c r="I59" s="136" t="s">
        <v>576</v>
      </c>
      <c r="J59" s="136" t="s">
        <v>577</v>
      </c>
    </row>
    <row r="60" spans="1:10" ht="45.75" customHeight="1" x14ac:dyDescent="0.2">
      <c r="A60" s="31">
        <v>12</v>
      </c>
      <c r="B60" s="136" t="s">
        <v>578</v>
      </c>
      <c r="C60" s="136" t="s">
        <v>427</v>
      </c>
      <c r="D60" s="136" t="s">
        <v>428</v>
      </c>
      <c r="E60" s="31">
        <v>38.5</v>
      </c>
      <c r="F60" s="136" t="s">
        <v>579</v>
      </c>
      <c r="G60" s="136" t="s">
        <v>337</v>
      </c>
      <c r="H60" s="136" t="s">
        <v>580</v>
      </c>
      <c r="I60" s="136" t="s">
        <v>581</v>
      </c>
      <c r="J60" s="136" t="s">
        <v>582</v>
      </c>
    </row>
    <row r="61" spans="1:10" ht="90" customHeight="1" x14ac:dyDescent="0.2">
      <c r="A61" s="31">
        <v>13</v>
      </c>
      <c r="B61" s="136" t="s">
        <v>583</v>
      </c>
      <c r="C61" s="136" t="s">
        <v>427</v>
      </c>
      <c r="D61" s="136" t="s">
        <v>428</v>
      </c>
      <c r="E61" s="31">
        <v>108</v>
      </c>
      <c r="F61" s="136" t="s">
        <v>584</v>
      </c>
      <c r="G61" s="136" t="s">
        <v>438</v>
      </c>
      <c r="H61" s="136" t="s">
        <v>585</v>
      </c>
      <c r="I61" s="136" t="s">
        <v>585</v>
      </c>
      <c r="J61" s="136" t="s">
        <v>586</v>
      </c>
    </row>
    <row r="62" spans="1:10" ht="64.5" customHeight="1" x14ac:dyDescent="0.2">
      <c r="A62" s="31">
        <v>14</v>
      </c>
      <c r="B62" s="136" t="s">
        <v>587</v>
      </c>
      <c r="C62" s="136" t="s">
        <v>427</v>
      </c>
      <c r="D62" s="136" t="s">
        <v>428</v>
      </c>
      <c r="E62" s="31">
        <v>22</v>
      </c>
      <c r="F62" s="136" t="s">
        <v>588</v>
      </c>
      <c r="G62" s="136" t="s">
        <v>423</v>
      </c>
      <c r="H62" s="136" t="s">
        <v>589</v>
      </c>
      <c r="I62" s="136" t="s">
        <v>589</v>
      </c>
      <c r="J62" s="136" t="s">
        <v>590</v>
      </c>
    </row>
    <row r="63" spans="1:10" ht="126" customHeight="1" x14ac:dyDescent="0.2">
      <c r="A63" s="31">
        <v>15</v>
      </c>
      <c r="B63" s="136" t="s">
        <v>591</v>
      </c>
      <c r="C63" s="136" t="s">
        <v>427</v>
      </c>
      <c r="D63" s="136" t="s">
        <v>428</v>
      </c>
      <c r="E63" s="31">
        <v>1129</v>
      </c>
      <c r="F63" s="136" t="s">
        <v>592</v>
      </c>
      <c r="G63" s="136" t="s">
        <v>438</v>
      </c>
      <c r="H63" s="136" t="s">
        <v>430</v>
      </c>
      <c r="I63" s="136" t="s">
        <v>430</v>
      </c>
      <c r="J63" s="136" t="s">
        <v>593</v>
      </c>
    </row>
    <row r="64" spans="1:10" ht="51" customHeight="1" x14ac:dyDescent="0.2">
      <c r="A64" s="165"/>
      <c r="B64" s="166" t="s">
        <v>452</v>
      </c>
      <c r="C64" s="166">
        <v>15</v>
      </c>
      <c r="D64" s="166"/>
      <c r="E64" s="165">
        <f>SUM(E49:E63)</f>
        <v>5746.8</v>
      </c>
      <c r="F64" s="166"/>
      <c r="G64" s="166"/>
      <c r="H64" s="166"/>
      <c r="I64" s="166"/>
      <c r="J64" s="166"/>
    </row>
    <row r="65" spans="1:10" ht="45.75" customHeight="1" x14ac:dyDescent="0.2">
      <c r="A65" s="31">
        <v>1</v>
      </c>
      <c r="B65" s="136" t="s">
        <v>594</v>
      </c>
      <c r="C65" s="136" t="s">
        <v>427</v>
      </c>
      <c r="D65" s="136" t="s">
        <v>595</v>
      </c>
      <c r="E65" s="31">
        <v>25</v>
      </c>
      <c r="F65" s="136" t="s">
        <v>596</v>
      </c>
      <c r="G65" s="136" t="s">
        <v>597</v>
      </c>
      <c r="H65" s="136" t="s">
        <v>598</v>
      </c>
      <c r="I65" s="136" t="s">
        <v>598</v>
      </c>
      <c r="J65" s="136" t="s">
        <v>599</v>
      </c>
    </row>
    <row r="66" spans="1:10" ht="42" customHeight="1" x14ac:dyDescent="0.2">
      <c r="A66" s="31">
        <v>2</v>
      </c>
      <c r="B66" s="136" t="s">
        <v>600</v>
      </c>
      <c r="C66" s="136" t="s">
        <v>427</v>
      </c>
      <c r="D66" s="136" t="s">
        <v>595</v>
      </c>
      <c r="E66" s="31">
        <v>32</v>
      </c>
      <c r="F66" s="136" t="s">
        <v>601</v>
      </c>
      <c r="G66" s="136" t="s">
        <v>423</v>
      </c>
      <c r="H66" s="136" t="s">
        <v>602</v>
      </c>
      <c r="I66" s="136" t="s">
        <v>603</v>
      </c>
      <c r="J66" s="136" t="s">
        <v>554</v>
      </c>
    </row>
    <row r="67" spans="1:10" ht="72.75" customHeight="1" x14ac:dyDescent="0.2">
      <c r="A67" s="31">
        <v>3</v>
      </c>
      <c r="B67" s="136" t="s">
        <v>604</v>
      </c>
      <c r="C67" s="136" t="s">
        <v>427</v>
      </c>
      <c r="D67" s="136" t="s">
        <v>595</v>
      </c>
      <c r="E67" s="31">
        <v>156</v>
      </c>
      <c r="F67" s="136" t="s">
        <v>605</v>
      </c>
      <c r="G67" s="136" t="s">
        <v>423</v>
      </c>
      <c r="H67" s="136" t="s">
        <v>606</v>
      </c>
      <c r="I67" s="136" t="s">
        <v>607</v>
      </c>
      <c r="J67" s="136" t="s">
        <v>608</v>
      </c>
    </row>
    <row r="68" spans="1:10" ht="41.25" customHeight="1" x14ac:dyDescent="0.2">
      <c r="A68" s="31">
        <v>4</v>
      </c>
      <c r="B68" s="136" t="s">
        <v>609</v>
      </c>
      <c r="C68" s="136" t="s">
        <v>427</v>
      </c>
      <c r="D68" s="136" t="s">
        <v>595</v>
      </c>
      <c r="E68" s="31">
        <v>7</v>
      </c>
      <c r="F68" s="136" t="s">
        <v>610</v>
      </c>
      <c r="G68" s="136" t="s">
        <v>438</v>
      </c>
      <c r="H68" s="136" t="s">
        <v>611</v>
      </c>
      <c r="I68" s="136" t="s">
        <v>612</v>
      </c>
      <c r="J68" s="136" t="s">
        <v>613</v>
      </c>
    </row>
    <row r="69" spans="1:10" ht="41.25" customHeight="1" x14ac:dyDescent="0.2">
      <c r="A69" s="31">
        <v>5</v>
      </c>
      <c r="B69" s="136" t="s">
        <v>614</v>
      </c>
      <c r="C69" s="136" t="s">
        <v>427</v>
      </c>
      <c r="D69" s="136" t="s">
        <v>595</v>
      </c>
      <c r="E69" s="31">
        <v>14</v>
      </c>
      <c r="F69" s="136" t="s">
        <v>615</v>
      </c>
      <c r="G69" s="136" t="s">
        <v>438</v>
      </c>
      <c r="H69" s="136" t="s">
        <v>616</v>
      </c>
      <c r="I69" s="136" t="s">
        <v>612</v>
      </c>
      <c r="J69" s="136" t="s">
        <v>613</v>
      </c>
    </row>
    <row r="70" spans="1:10" ht="50.25" customHeight="1" x14ac:dyDescent="0.2">
      <c r="A70" s="31">
        <v>6</v>
      </c>
      <c r="B70" s="136" t="s">
        <v>617</v>
      </c>
      <c r="C70" s="136" t="s">
        <v>427</v>
      </c>
      <c r="D70" s="136" t="s">
        <v>595</v>
      </c>
      <c r="E70" s="31">
        <v>369</v>
      </c>
      <c r="F70" s="136" t="s">
        <v>618</v>
      </c>
      <c r="G70" s="136" t="s">
        <v>438</v>
      </c>
      <c r="H70" s="136" t="s">
        <v>619</v>
      </c>
      <c r="I70" s="136" t="s">
        <v>450</v>
      </c>
      <c r="J70" s="136" t="s">
        <v>608</v>
      </c>
    </row>
    <row r="71" spans="1:10" ht="54" customHeight="1" x14ac:dyDescent="0.2">
      <c r="A71" s="31">
        <v>7</v>
      </c>
      <c r="B71" s="136" t="s">
        <v>620</v>
      </c>
      <c r="C71" s="136" t="s">
        <v>427</v>
      </c>
      <c r="D71" s="136" t="s">
        <v>595</v>
      </c>
      <c r="E71" s="31">
        <v>9</v>
      </c>
      <c r="F71" s="136" t="s">
        <v>621</v>
      </c>
      <c r="G71" s="136" t="s">
        <v>423</v>
      </c>
      <c r="H71" s="136" t="s">
        <v>598</v>
      </c>
      <c r="I71" s="136" t="s">
        <v>598</v>
      </c>
      <c r="J71" s="136" t="s">
        <v>608</v>
      </c>
    </row>
    <row r="72" spans="1:10" ht="52.5" customHeight="1" x14ac:dyDescent="0.2">
      <c r="A72" s="31">
        <v>8</v>
      </c>
      <c r="B72" s="136" t="s">
        <v>622</v>
      </c>
      <c r="C72" s="136" t="s">
        <v>427</v>
      </c>
      <c r="D72" s="136" t="s">
        <v>595</v>
      </c>
      <c r="E72" s="31">
        <v>16</v>
      </c>
      <c r="F72" s="136" t="s">
        <v>623</v>
      </c>
      <c r="G72" s="136" t="s">
        <v>423</v>
      </c>
      <c r="H72" s="136" t="s">
        <v>598</v>
      </c>
      <c r="I72" s="136" t="s">
        <v>598</v>
      </c>
      <c r="J72" s="136" t="s">
        <v>608</v>
      </c>
    </row>
    <row r="73" spans="1:10" ht="409.5" customHeight="1" x14ac:dyDescent="0.2">
      <c r="A73" s="31">
        <v>9</v>
      </c>
      <c r="B73" s="136" t="s">
        <v>624</v>
      </c>
      <c r="C73" s="136" t="s">
        <v>427</v>
      </c>
      <c r="D73" s="136" t="s">
        <v>595</v>
      </c>
      <c r="E73" s="31">
        <v>5019</v>
      </c>
      <c r="F73" s="136" t="s">
        <v>625</v>
      </c>
      <c r="G73" s="136" t="s">
        <v>626</v>
      </c>
      <c r="H73" s="136" t="s">
        <v>627</v>
      </c>
      <c r="I73" s="136" t="s">
        <v>627</v>
      </c>
      <c r="J73" s="136" t="s">
        <v>628</v>
      </c>
    </row>
    <row r="74" spans="1:10" ht="108.75" customHeight="1" x14ac:dyDescent="0.2">
      <c r="A74" s="31">
        <v>10</v>
      </c>
      <c r="B74" s="136" t="s">
        <v>418</v>
      </c>
      <c r="C74" s="136" t="s">
        <v>427</v>
      </c>
      <c r="D74" s="136" t="s">
        <v>595</v>
      </c>
      <c r="E74" s="31">
        <v>3288</v>
      </c>
      <c r="F74" s="136" t="s">
        <v>629</v>
      </c>
      <c r="G74" s="136" t="s">
        <v>337</v>
      </c>
      <c r="H74" s="136" t="s">
        <v>630</v>
      </c>
      <c r="I74" s="136" t="s">
        <v>630</v>
      </c>
      <c r="J74" s="136" t="s">
        <v>628</v>
      </c>
    </row>
    <row r="75" spans="1:10" ht="54.75" customHeight="1" x14ac:dyDescent="0.2">
      <c r="A75" s="31">
        <v>11</v>
      </c>
      <c r="B75" s="136" t="s">
        <v>631</v>
      </c>
      <c r="C75" s="136" t="s">
        <v>427</v>
      </c>
      <c r="D75" s="136" t="s">
        <v>595</v>
      </c>
      <c r="E75" s="31">
        <v>26.8</v>
      </c>
      <c r="F75" s="136" t="s">
        <v>632</v>
      </c>
      <c r="G75" s="136" t="s">
        <v>438</v>
      </c>
      <c r="H75" s="136" t="s">
        <v>633</v>
      </c>
      <c r="I75" s="136" t="s">
        <v>634</v>
      </c>
      <c r="J75" s="136" t="s">
        <v>635</v>
      </c>
    </row>
    <row r="76" spans="1:10" ht="57" customHeight="1" x14ac:dyDescent="0.2">
      <c r="A76" s="31">
        <v>12</v>
      </c>
      <c r="B76" s="136" t="s">
        <v>636</v>
      </c>
      <c r="C76" s="136" t="s">
        <v>427</v>
      </c>
      <c r="D76" s="136" t="s">
        <v>595</v>
      </c>
      <c r="E76" s="31">
        <v>15.6</v>
      </c>
      <c r="F76" s="136" t="s">
        <v>637</v>
      </c>
      <c r="G76" s="136" t="s">
        <v>438</v>
      </c>
      <c r="H76" s="136" t="s">
        <v>638</v>
      </c>
      <c r="I76" s="136" t="s">
        <v>639</v>
      </c>
      <c r="J76" s="136" t="s">
        <v>640</v>
      </c>
    </row>
    <row r="77" spans="1:10" ht="51" customHeight="1" x14ac:dyDescent="0.2">
      <c r="A77" s="165"/>
      <c r="B77" s="166" t="s">
        <v>641</v>
      </c>
      <c r="C77" s="166">
        <v>12</v>
      </c>
      <c r="D77" s="166"/>
      <c r="E77" s="165">
        <f>SUM(E65:E76)</f>
        <v>8977.4</v>
      </c>
      <c r="F77" s="166"/>
      <c r="G77" s="166"/>
      <c r="H77" s="166"/>
      <c r="I77" s="166"/>
      <c r="J77" s="166"/>
    </row>
    <row r="78" spans="1:10" ht="39.75" customHeight="1" x14ac:dyDescent="0.2">
      <c r="A78" s="31">
        <v>1</v>
      </c>
      <c r="B78" s="136" t="s">
        <v>642</v>
      </c>
      <c r="C78" s="136" t="s">
        <v>427</v>
      </c>
      <c r="D78" s="136" t="s">
        <v>462</v>
      </c>
      <c r="E78" s="31">
        <v>8.3000000000000007</v>
      </c>
      <c r="F78" s="136" t="s">
        <v>643</v>
      </c>
      <c r="G78" s="136" t="s">
        <v>423</v>
      </c>
      <c r="H78" s="136" t="s">
        <v>644</v>
      </c>
      <c r="I78" s="136" t="s">
        <v>644</v>
      </c>
      <c r="J78" s="136" t="s">
        <v>645</v>
      </c>
    </row>
    <row r="79" spans="1:10" ht="39" customHeight="1" x14ac:dyDescent="0.2">
      <c r="A79" s="31">
        <v>2</v>
      </c>
      <c r="B79" s="136" t="s">
        <v>646</v>
      </c>
      <c r="C79" s="136" t="s">
        <v>427</v>
      </c>
      <c r="D79" s="136" t="s">
        <v>462</v>
      </c>
      <c r="E79" s="31">
        <v>13.5</v>
      </c>
      <c r="F79" s="136" t="s">
        <v>647</v>
      </c>
      <c r="G79" s="136" t="s">
        <v>423</v>
      </c>
      <c r="H79" s="136" t="s">
        <v>648</v>
      </c>
      <c r="I79" s="136" t="s">
        <v>649</v>
      </c>
      <c r="J79" s="136" t="s">
        <v>650</v>
      </c>
    </row>
    <row r="80" spans="1:10" ht="51.75" customHeight="1" x14ac:dyDescent="0.2">
      <c r="A80" s="31">
        <v>3</v>
      </c>
      <c r="B80" s="136" t="s">
        <v>651</v>
      </c>
      <c r="C80" s="136" t="s">
        <v>427</v>
      </c>
      <c r="D80" s="136" t="s">
        <v>462</v>
      </c>
      <c r="E80" s="31">
        <v>1.1000000000000001</v>
      </c>
      <c r="F80" s="136" t="s">
        <v>652</v>
      </c>
      <c r="G80" s="136" t="s">
        <v>438</v>
      </c>
      <c r="H80" s="136" t="s">
        <v>653</v>
      </c>
      <c r="I80" s="136" t="s">
        <v>653</v>
      </c>
      <c r="J80" s="136" t="s">
        <v>654</v>
      </c>
    </row>
    <row r="81" spans="1:10" ht="54.75" customHeight="1" x14ac:dyDescent="0.2">
      <c r="A81" s="31">
        <v>4</v>
      </c>
      <c r="B81" s="136" t="s">
        <v>655</v>
      </c>
      <c r="C81" s="136" t="s">
        <v>427</v>
      </c>
      <c r="D81" s="136" t="s">
        <v>462</v>
      </c>
      <c r="E81" s="31">
        <v>17.100000000000001</v>
      </c>
      <c r="F81" s="136" t="s">
        <v>656</v>
      </c>
      <c r="G81" s="136" t="s">
        <v>438</v>
      </c>
      <c r="H81" s="136" t="s">
        <v>657</v>
      </c>
      <c r="I81" s="136" t="s">
        <v>657</v>
      </c>
      <c r="J81" s="136" t="s">
        <v>658</v>
      </c>
    </row>
    <row r="82" spans="1:10" ht="70.5" customHeight="1" x14ac:dyDescent="0.2">
      <c r="A82" s="31">
        <v>5</v>
      </c>
      <c r="B82" s="136" t="s">
        <v>659</v>
      </c>
      <c r="C82" s="136" t="s">
        <v>427</v>
      </c>
      <c r="D82" s="136" t="s">
        <v>462</v>
      </c>
      <c r="E82" s="31">
        <v>57.9</v>
      </c>
      <c r="F82" s="136" t="s">
        <v>660</v>
      </c>
      <c r="G82" s="136" t="s">
        <v>337</v>
      </c>
      <c r="H82" s="136" t="s">
        <v>661</v>
      </c>
      <c r="I82" s="136" t="s">
        <v>662</v>
      </c>
      <c r="J82" s="136" t="s">
        <v>663</v>
      </c>
    </row>
    <row r="83" spans="1:10" ht="49.5" customHeight="1" x14ac:dyDescent="0.2">
      <c r="A83" s="31">
        <v>6</v>
      </c>
      <c r="B83" s="136" t="s">
        <v>664</v>
      </c>
      <c r="C83" s="136" t="s">
        <v>427</v>
      </c>
      <c r="D83" s="136" t="s">
        <v>462</v>
      </c>
      <c r="E83" s="31">
        <v>22</v>
      </c>
      <c r="F83" s="136" t="s">
        <v>665</v>
      </c>
      <c r="G83" s="136" t="s">
        <v>438</v>
      </c>
      <c r="H83" s="136" t="s">
        <v>666</v>
      </c>
      <c r="I83" s="136" t="s">
        <v>667</v>
      </c>
      <c r="J83" s="136" t="s">
        <v>668</v>
      </c>
    </row>
    <row r="84" spans="1:10" ht="39" customHeight="1" x14ac:dyDescent="0.2">
      <c r="A84" s="165"/>
      <c r="B84" s="166" t="s">
        <v>467</v>
      </c>
      <c r="C84" s="166">
        <v>6</v>
      </c>
      <c r="D84" s="166"/>
      <c r="E84" s="165">
        <f>SUM(E78:E83)</f>
        <v>119.9</v>
      </c>
      <c r="F84" s="166"/>
      <c r="G84" s="166"/>
      <c r="H84" s="166"/>
      <c r="I84" s="166"/>
      <c r="J84" s="166"/>
    </row>
    <row r="85" spans="1:10" ht="39.75" customHeight="1" x14ac:dyDescent="0.2">
      <c r="A85" s="31">
        <v>1</v>
      </c>
      <c r="B85" s="136" t="s">
        <v>669</v>
      </c>
      <c r="C85" s="136" t="s">
        <v>427</v>
      </c>
      <c r="D85" s="136" t="s">
        <v>469</v>
      </c>
      <c r="E85" s="31">
        <v>12.1</v>
      </c>
      <c r="F85" s="136" t="s">
        <v>670</v>
      </c>
      <c r="G85" s="136" t="s">
        <v>438</v>
      </c>
      <c r="H85" s="136" t="s">
        <v>671</v>
      </c>
      <c r="I85" s="136" t="s">
        <v>475</v>
      </c>
      <c r="J85" s="136" t="s">
        <v>672</v>
      </c>
    </row>
    <row r="86" spans="1:10" ht="30" customHeight="1" x14ac:dyDescent="0.2">
      <c r="A86" s="165"/>
      <c r="B86" s="166" t="s">
        <v>673</v>
      </c>
      <c r="C86" s="166">
        <v>1</v>
      </c>
      <c r="D86" s="166"/>
      <c r="E86" s="165">
        <f>SUM(E85)</f>
        <v>12.1</v>
      </c>
      <c r="F86" s="166"/>
      <c r="G86" s="166"/>
      <c r="H86" s="166"/>
      <c r="I86" s="166"/>
      <c r="J86" s="166"/>
    </row>
    <row r="87" spans="1:10" ht="56.25" customHeight="1" x14ac:dyDescent="0.2">
      <c r="A87" s="31">
        <v>1</v>
      </c>
      <c r="B87" s="136" t="s">
        <v>674</v>
      </c>
      <c r="C87" s="136" t="s">
        <v>427</v>
      </c>
      <c r="D87" s="136" t="s">
        <v>454</v>
      </c>
      <c r="E87" s="31">
        <v>149</v>
      </c>
      <c r="F87" s="136" t="s">
        <v>675</v>
      </c>
      <c r="G87" s="136" t="s">
        <v>438</v>
      </c>
      <c r="H87" s="136" t="s">
        <v>430</v>
      </c>
      <c r="I87" s="136" t="s">
        <v>430</v>
      </c>
      <c r="J87" s="136" t="s">
        <v>676</v>
      </c>
    </row>
    <row r="88" spans="1:10" ht="67.5" customHeight="1" x14ac:dyDescent="0.2">
      <c r="A88" s="31">
        <v>2</v>
      </c>
      <c r="B88" s="136" t="s">
        <v>677</v>
      </c>
      <c r="C88" s="136" t="s">
        <v>427</v>
      </c>
      <c r="D88" s="136" t="s">
        <v>454</v>
      </c>
      <c r="E88" s="31">
        <v>69</v>
      </c>
      <c r="F88" s="136" t="s">
        <v>678</v>
      </c>
      <c r="G88" s="136" t="s">
        <v>438</v>
      </c>
      <c r="H88" s="136" t="s">
        <v>657</v>
      </c>
      <c r="I88" s="136" t="s">
        <v>657</v>
      </c>
      <c r="J88" s="136" t="s">
        <v>679</v>
      </c>
    </row>
    <row r="89" spans="1:10" ht="63.75" customHeight="1" x14ac:dyDescent="0.2">
      <c r="A89" s="31">
        <v>3</v>
      </c>
      <c r="B89" s="136" t="s">
        <v>680</v>
      </c>
      <c r="C89" s="136" t="s">
        <v>427</v>
      </c>
      <c r="D89" s="136" t="s">
        <v>454</v>
      </c>
      <c r="E89" s="31">
        <v>470</v>
      </c>
      <c r="F89" s="136" t="s">
        <v>681</v>
      </c>
      <c r="G89" s="136" t="s">
        <v>337</v>
      </c>
      <c r="H89" s="136" t="s">
        <v>682</v>
      </c>
      <c r="I89" s="136" t="s">
        <v>682</v>
      </c>
      <c r="J89" s="136" t="s">
        <v>683</v>
      </c>
    </row>
    <row r="90" spans="1:10" ht="72" customHeight="1" x14ac:dyDescent="0.2">
      <c r="A90" s="31">
        <v>4</v>
      </c>
      <c r="B90" s="136" t="s">
        <v>684</v>
      </c>
      <c r="C90" s="136" t="s">
        <v>427</v>
      </c>
      <c r="D90" s="136" t="s">
        <v>454</v>
      </c>
      <c r="E90" s="31">
        <v>129</v>
      </c>
      <c r="F90" s="136" t="s">
        <v>685</v>
      </c>
      <c r="G90" s="136" t="s">
        <v>423</v>
      </c>
      <c r="H90" s="136" t="s">
        <v>490</v>
      </c>
      <c r="I90" s="136" t="s">
        <v>490</v>
      </c>
      <c r="J90" s="136" t="s">
        <v>586</v>
      </c>
    </row>
    <row r="91" spans="1:10" ht="61.5" customHeight="1" x14ac:dyDescent="0.2">
      <c r="A91" s="31">
        <v>5</v>
      </c>
      <c r="B91" s="136" t="s">
        <v>686</v>
      </c>
      <c r="C91" s="136" t="s">
        <v>427</v>
      </c>
      <c r="D91" s="136" t="s">
        <v>454</v>
      </c>
      <c r="E91" s="31">
        <v>4.5999999999999996</v>
      </c>
      <c r="F91" s="136" t="s">
        <v>687</v>
      </c>
      <c r="G91" s="136" t="s">
        <v>438</v>
      </c>
      <c r="H91" s="136" t="s">
        <v>688</v>
      </c>
      <c r="I91" s="136" t="s">
        <v>688</v>
      </c>
      <c r="J91" s="136" t="s">
        <v>689</v>
      </c>
    </row>
    <row r="92" spans="1:10" ht="78" customHeight="1" x14ac:dyDescent="0.2">
      <c r="A92" s="31">
        <v>6</v>
      </c>
      <c r="B92" s="136" t="s">
        <v>690</v>
      </c>
      <c r="C92" s="136" t="s">
        <v>427</v>
      </c>
      <c r="D92" s="136" t="s">
        <v>454</v>
      </c>
      <c r="E92" s="31">
        <v>39</v>
      </c>
      <c r="F92" s="136" t="s">
        <v>691</v>
      </c>
      <c r="G92" s="136" t="s">
        <v>438</v>
      </c>
      <c r="H92" s="136" t="s">
        <v>688</v>
      </c>
      <c r="I92" s="136" t="s">
        <v>688</v>
      </c>
      <c r="J92" s="136" t="s">
        <v>692</v>
      </c>
    </row>
    <row r="93" spans="1:10" ht="38.25" customHeight="1" x14ac:dyDescent="0.2">
      <c r="A93" s="165"/>
      <c r="B93" s="166" t="s">
        <v>460</v>
      </c>
      <c r="C93" s="166">
        <v>6</v>
      </c>
      <c r="D93" s="166"/>
      <c r="E93" s="165">
        <f>SUM(E87:E92)</f>
        <v>860.6</v>
      </c>
      <c r="F93" s="166"/>
      <c r="G93" s="166"/>
      <c r="H93" s="166"/>
      <c r="I93" s="166"/>
      <c r="J93" s="166"/>
    </row>
    <row r="94" spans="1:10" ht="72.75" customHeight="1" x14ac:dyDescent="0.2">
      <c r="A94" s="31">
        <v>1</v>
      </c>
      <c r="B94" s="136" t="s">
        <v>693</v>
      </c>
      <c r="C94" s="136" t="s">
        <v>427</v>
      </c>
      <c r="D94" s="136" t="s">
        <v>694</v>
      </c>
      <c r="E94" s="31">
        <v>19.8</v>
      </c>
      <c r="F94" s="136" t="s">
        <v>695</v>
      </c>
      <c r="G94" s="136" t="s">
        <v>438</v>
      </c>
      <c r="H94" s="136" t="s">
        <v>688</v>
      </c>
      <c r="I94" s="136" t="s">
        <v>688</v>
      </c>
      <c r="J94" s="136" t="s">
        <v>549</v>
      </c>
    </row>
    <row r="95" spans="1:10" ht="71.25" customHeight="1" x14ac:dyDescent="0.2">
      <c r="A95" s="31">
        <v>2</v>
      </c>
      <c r="B95" s="136" t="s">
        <v>696</v>
      </c>
      <c r="C95" s="136" t="s">
        <v>427</v>
      </c>
      <c r="D95" s="136" t="s">
        <v>694</v>
      </c>
      <c r="E95" s="31">
        <v>24.9</v>
      </c>
      <c r="F95" s="136" t="s">
        <v>697</v>
      </c>
      <c r="G95" s="136" t="s">
        <v>438</v>
      </c>
      <c r="H95" s="136" t="s">
        <v>698</v>
      </c>
      <c r="I95" s="136" t="s">
        <v>699</v>
      </c>
      <c r="J95" s="136" t="s">
        <v>700</v>
      </c>
    </row>
    <row r="96" spans="1:10" ht="73.5" customHeight="1" x14ac:dyDescent="0.2">
      <c r="A96" s="31">
        <v>3</v>
      </c>
      <c r="B96" s="136" t="s">
        <v>701</v>
      </c>
      <c r="C96" s="136" t="s">
        <v>427</v>
      </c>
      <c r="D96" s="136" t="s">
        <v>694</v>
      </c>
      <c r="E96" s="31">
        <v>6</v>
      </c>
      <c r="F96" s="136" t="s">
        <v>702</v>
      </c>
      <c r="G96" s="136" t="s">
        <v>438</v>
      </c>
      <c r="H96" s="136" t="s">
        <v>703</v>
      </c>
      <c r="I96" s="136" t="s">
        <v>704</v>
      </c>
      <c r="J96" s="136" t="s">
        <v>705</v>
      </c>
    </row>
    <row r="97" spans="1:10" ht="61.5" customHeight="1" x14ac:dyDescent="0.2">
      <c r="A97" s="31">
        <v>4</v>
      </c>
      <c r="B97" s="136" t="s">
        <v>706</v>
      </c>
      <c r="C97" s="136" t="s">
        <v>427</v>
      </c>
      <c r="D97" s="136" t="s">
        <v>694</v>
      </c>
      <c r="E97" s="31">
        <v>8</v>
      </c>
      <c r="F97" s="136" t="s">
        <v>702</v>
      </c>
      <c r="G97" s="136" t="s">
        <v>438</v>
      </c>
      <c r="H97" s="136" t="s">
        <v>703</v>
      </c>
      <c r="I97" s="136" t="s">
        <v>704</v>
      </c>
      <c r="J97" s="136" t="s">
        <v>707</v>
      </c>
    </row>
    <row r="98" spans="1:10" ht="59.25" customHeight="1" x14ac:dyDescent="0.2">
      <c r="A98" s="31">
        <v>5</v>
      </c>
      <c r="B98" s="136" t="s">
        <v>708</v>
      </c>
      <c r="C98" s="136" t="s">
        <v>427</v>
      </c>
      <c r="D98" s="136" t="s">
        <v>694</v>
      </c>
      <c r="E98" s="31">
        <v>24.2</v>
      </c>
      <c r="F98" s="136" t="s">
        <v>709</v>
      </c>
      <c r="G98" s="136" t="s">
        <v>438</v>
      </c>
      <c r="H98" s="136" t="s">
        <v>688</v>
      </c>
      <c r="I98" s="136" t="s">
        <v>688</v>
      </c>
      <c r="J98" s="136" t="s">
        <v>710</v>
      </c>
    </row>
    <row r="99" spans="1:10" ht="51" customHeight="1" x14ac:dyDescent="0.2">
      <c r="A99" s="165"/>
      <c r="B99" s="166" t="s">
        <v>711</v>
      </c>
      <c r="C99" s="166">
        <v>5</v>
      </c>
      <c r="D99" s="166"/>
      <c r="E99" s="165">
        <f>SUM(E94:E98)</f>
        <v>82.9</v>
      </c>
      <c r="F99" s="166"/>
      <c r="G99" s="166"/>
      <c r="H99" s="166"/>
      <c r="I99" s="166"/>
      <c r="J99" s="166"/>
    </row>
    <row r="100" spans="1:10" ht="409.5" x14ac:dyDescent="0.2">
      <c r="A100" s="31">
        <v>1</v>
      </c>
      <c r="B100" s="136" t="s">
        <v>712</v>
      </c>
      <c r="C100" s="136" t="s">
        <v>427</v>
      </c>
      <c r="D100" s="136" t="s">
        <v>713</v>
      </c>
      <c r="E100" s="31">
        <v>27055.4</v>
      </c>
      <c r="F100" s="136" t="s">
        <v>714</v>
      </c>
      <c r="G100" s="136" t="s">
        <v>438</v>
      </c>
      <c r="H100" s="136" t="s">
        <v>715</v>
      </c>
      <c r="I100" s="136" t="s">
        <v>715</v>
      </c>
      <c r="J100" s="136" t="s">
        <v>716</v>
      </c>
    </row>
    <row r="101" spans="1:10" ht="63.75" customHeight="1" x14ac:dyDescent="0.2">
      <c r="A101" s="165"/>
      <c r="B101" s="166" t="s">
        <v>717</v>
      </c>
      <c r="C101" s="166">
        <v>1</v>
      </c>
      <c r="D101" s="166"/>
      <c r="E101" s="165">
        <f>SUM(E100)</f>
        <v>27055.4</v>
      </c>
      <c r="F101" s="166"/>
      <c r="G101" s="166"/>
      <c r="H101" s="166"/>
      <c r="I101" s="166"/>
      <c r="J101" s="166"/>
    </row>
    <row r="102" spans="1:10" ht="54" customHeight="1" x14ac:dyDescent="0.2">
      <c r="A102" s="31">
        <v>1</v>
      </c>
      <c r="B102" s="136" t="s">
        <v>718</v>
      </c>
      <c r="C102" s="136" t="s">
        <v>427</v>
      </c>
      <c r="D102" s="136" t="s">
        <v>719</v>
      </c>
      <c r="E102" s="31">
        <v>20</v>
      </c>
      <c r="F102" s="136" t="s">
        <v>720</v>
      </c>
      <c r="G102" s="136" t="s">
        <v>337</v>
      </c>
      <c r="H102" s="136" t="s">
        <v>721</v>
      </c>
      <c r="I102" s="136"/>
      <c r="J102" s="136" t="s">
        <v>722</v>
      </c>
    </row>
    <row r="103" spans="1:10" ht="51" customHeight="1" x14ac:dyDescent="0.2">
      <c r="A103" s="165"/>
      <c r="B103" s="166" t="s">
        <v>723</v>
      </c>
      <c r="C103" s="166">
        <v>1</v>
      </c>
      <c r="D103" s="166"/>
      <c r="E103" s="165">
        <f>SUM(E102)</f>
        <v>20</v>
      </c>
      <c r="F103" s="166"/>
      <c r="G103" s="166"/>
      <c r="H103" s="166"/>
      <c r="I103" s="166"/>
      <c r="J103" s="166"/>
    </row>
    <row r="104" spans="1:10" ht="51" customHeight="1" x14ac:dyDescent="0.2">
      <c r="A104" s="162">
        <v>47</v>
      </c>
      <c r="B104" s="164" t="s">
        <v>724</v>
      </c>
      <c r="C104" s="164">
        <f>C103+C101+C99+C93+C86+C84+C77+C64</f>
        <v>47</v>
      </c>
      <c r="D104" s="164"/>
      <c r="E104" s="162">
        <f>E103+E101+E99+E93+E86+E84+E77+E64</f>
        <v>42875.100000000006</v>
      </c>
      <c r="F104" s="164"/>
      <c r="G104" s="164"/>
      <c r="H104" s="164"/>
      <c r="I104" s="164"/>
      <c r="J104" s="164"/>
    </row>
    <row r="105" spans="1:10" ht="39.75" customHeight="1" x14ac:dyDescent="0.2">
      <c r="A105" s="31">
        <v>1</v>
      </c>
      <c r="B105" s="136" t="s">
        <v>725</v>
      </c>
      <c r="C105" s="136" t="s">
        <v>480</v>
      </c>
      <c r="D105" s="136" t="s">
        <v>487</v>
      </c>
      <c r="E105" s="31">
        <v>2</v>
      </c>
      <c r="F105" s="136" t="s">
        <v>726</v>
      </c>
      <c r="G105" s="136" t="s">
        <v>423</v>
      </c>
      <c r="H105" s="136" t="s">
        <v>611</v>
      </c>
      <c r="I105" s="136" t="s">
        <v>727</v>
      </c>
      <c r="J105" s="136" t="s">
        <v>728</v>
      </c>
    </row>
    <row r="106" spans="1:10" ht="35.25" customHeight="1" x14ac:dyDescent="0.2">
      <c r="A106" s="31">
        <v>2</v>
      </c>
      <c r="B106" s="136" t="s">
        <v>729</v>
      </c>
      <c r="C106" s="136" t="s">
        <v>480</v>
      </c>
      <c r="D106" s="136" t="s">
        <v>487</v>
      </c>
      <c r="E106" s="31">
        <v>0.01</v>
      </c>
      <c r="F106" s="136" t="s">
        <v>730</v>
      </c>
      <c r="G106" s="136" t="s">
        <v>731</v>
      </c>
      <c r="H106" s="136" t="s">
        <v>732</v>
      </c>
      <c r="I106" s="136" t="s">
        <v>727</v>
      </c>
      <c r="J106" s="136" t="s">
        <v>733</v>
      </c>
    </row>
    <row r="107" spans="1:10" ht="41.25" customHeight="1" x14ac:dyDescent="0.2">
      <c r="A107" s="31">
        <v>3</v>
      </c>
      <c r="B107" s="136" t="s">
        <v>734</v>
      </c>
      <c r="C107" s="136" t="s">
        <v>480</v>
      </c>
      <c r="D107" s="136" t="s">
        <v>487</v>
      </c>
      <c r="E107" s="31">
        <v>0.02</v>
      </c>
      <c r="F107" s="136" t="s">
        <v>735</v>
      </c>
      <c r="G107" s="136" t="s">
        <v>423</v>
      </c>
      <c r="H107" s="136" t="s">
        <v>611</v>
      </c>
      <c r="I107" s="136" t="s">
        <v>727</v>
      </c>
      <c r="J107" s="136" t="s">
        <v>736</v>
      </c>
    </row>
    <row r="108" spans="1:10" ht="47.25" customHeight="1" x14ac:dyDescent="0.2">
      <c r="A108" s="31">
        <v>4</v>
      </c>
      <c r="B108" s="136" t="s">
        <v>737</v>
      </c>
      <c r="C108" s="136" t="s">
        <v>480</v>
      </c>
      <c r="D108" s="136" t="s">
        <v>487</v>
      </c>
      <c r="E108" s="31">
        <v>2.5</v>
      </c>
      <c r="F108" s="136" t="s">
        <v>730</v>
      </c>
      <c r="G108" s="136" t="s">
        <v>423</v>
      </c>
      <c r="H108" s="136" t="s">
        <v>738</v>
      </c>
      <c r="I108" s="136" t="s">
        <v>727</v>
      </c>
      <c r="J108" s="136" t="s">
        <v>608</v>
      </c>
    </row>
    <row r="109" spans="1:10" ht="37.5" customHeight="1" x14ac:dyDescent="0.2">
      <c r="A109" s="31">
        <v>5</v>
      </c>
      <c r="B109" s="136" t="s">
        <v>739</v>
      </c>
      <c r="C109" s="136" t="s">
        <v>480</v>
      </c>
      <c r="D109" s="136" t="s">
        <v>487</v>
      </c>
      <c r="E109" s="31">
        <v>2.2999999999999998</v>
      </c>
      <c r="F109" s="136" t="s">
        <v>740</v>
      </c>
      <c r="G109" s="136" t="s">
        <v>438</v>
      </c>
      <c r="H109" s="136" t="s">
        <v>430</v>
      </c>
      <c r="I109" s="136" t="s">
        <v>430</v>
      </c>
      <c r="J109" s="136" t="s">
        <v>741</v>
      </c>
    </row>
    <row r="110" spans="1:10" ht="56.25" customHeight="1" x14ac:dyDescent="0.2">
      <c r="A110" s="31">
        <v>6</v>
      </c>
      <c r="B110" s="136" t="s">
        <v>742</v>
      </c>
      <c r="C110" s="136" t="s">
        <v>480</v>
      </c>
      <c r="D110" s="136" t="s">
        <v>487</v>
      </c>
      <c r="E110" s="31">
        <v>0.01</v>
      </c>
      <c r="F110" s="136" t="s">
        <v>743</v>
      </c>
      <c r="G110" s="136" t="s">
        <v>438</v>
      </c>
      <c r="H110" s="136" t="s">
        <v>430</v>
      </c>
      <c r="I110" s="136" t="s">
        <v>430</v>
      </c>
      <c r="J110" s="136" t="s">
        <v>728</v>
      </c>
    </row>
    <row r="111" spans="1:10" ht="59.25" customHeight="1" x14ac:dyDescent="0.2">
      <c r="A111" s="31">
        <v>7</v>
      </c>
      <c r="B111" s="136" t="s">
        <v>744</v>
      </c>
      <c r="C111" s="136" t="s">
        <v>480</v>
      </c>
      <c r="D111" s="136" t="s">
        <v>487</v>
      </c>
      <c r="E111" s="31">
        <v>0.01</v>
      </c>
      <c r="F111" s="136" t="s">
        <v>745</v>
      </c>
      <c r="G111" s="136" t="s">
        <v>746</v>
      </c>
      <c r="H111" s="136" t="s">
        <v>747</v>
      </c>
      <c r="I111" s="136" t="s">
        <v>747</v>
      </c>
      <c r="J111" s="136" t="s">
        <v>748</v>
      </c>
    </row>
    <row r="112" spans="1:10" ht="53.25" customHeight="1" x14ac:dyDescent="0.2">
      <c r="A112" s="31">
        <v>8</v>
      </c>
      <c r="B112" s="136" t="s">
        <v>749</v>
      </c>
      <c r="C112" s="136" t="s">
        <v>480</v>
      </c>
      <c r="D112" s="136" t="s">
        <v>487</v>
      </c>
      <c r="E112" s="31">
        <v>0.01</v>
      </c>
      <c r="F112" s="136" t="s">
        <v>750</v>
      </c>
      <c r="G112" s="136" t="s">
        <v>438</v>
      </c>
      <c r="H112" s="136" t="s">
        <v>751</v>
      </c>
      <c r="I112" s="136" t="s">
        <v>639</v>
      </c>
      <c r="J112" s="136" t="s">
        <v>752</v>
      </c>
    </row>
    <row r="113" spans="1:10" ht="43.5" customHeight="1" x14ac:dyDescent="0.2">
      <c r="A113" s="31">
        <v>9</v>
      </c>
      <c r="B113" s="136" t="s">
        <v>753</v>
      </c>
      <c r="C113" s="136" t="s">
        <v>480</v>
      </c>
      <c r="D113" s="136" t="s">
        <v>487</v>
      </c>
      <c r="E113" s="31">
        <v>5</v>
      </c>
      <c r="F113" s="136" t="s">
        <v>754</v>
      </c>
      <c r="G113" s="136" t="s">
        <v>438</v>
      </c>
      <c r="H113" s="136" t="s">
        <v>430</v>
      </c>
      <c r="I113" s="136" t="s">
        <v>430</v>
      </c>
      <c r="J113" s="136" t="s">
        <v>752</v>
      </c>
    </row>
    <row r="114" spans="1:10" ht="36.75" customHeight="1" x14ac:dyDescent="0.2">
      <c r="A114" s="31">
        <v>10</v>
      </c>
      <c r="B114" s="136" t="s">
        <v>755</v>
      </c>
      <c r="C114" s="136" t="s">
        <v>480</v>
      </c>
      <c r="D114" s="136" t="s">
        <v>487</v>
      </c>
      <c r="E114" s="31">
        <v>5</v>
      </c>
      <c r="F114" s="136" t="s">
        <v>756</v>
      </c>
      <c r="G114" s="136" t="s">
        <v>438</v>
      </c>
      <c r="H114" s="136" t="s">
        <v>430</v>
      </c>
      <c r="I114" s="136" t="s">
        <v>430</v>
      </c>
      <c r="J114" s="136" t="s">
        <v>728</v>
      </c>
    </row>
    <row r="115" spans="1:10" ht="39" customHeight="1" x14ac:dyDescent="0.2">
      <c r="A115" s="31">
        <v>11</v>
      </c>
      <c r="B115" s="136" t="s">
        <v>757</v>
      </c>
      <c r="C115" s="136" t="s">
        <v>480</v>
      </c>
      <c r="D115" s="136" t="s">
        <v>487</v>
      </c>
      <c r="E115" s="31">
        <v>0.05</v>
      </c>
      <c r="F115" s="136" t="s">
        <v>758</v>
      </c>
      <c r="G115" s="136" t="s">
        <v>438</v>
      </c>
      <c r="H115" s="136" t="s">
        <v>430</v>
      </c>
      <c r="I115" s="136" t="s">
        <v>430</v>
      </c>
      <c r="J115" s="136" t="s">
        <v>728</v>
      </c>
    </row>
    <row r="116" spans="1:10" ht="72" customHeight="1" x14ac:dyDescent="0.2">
      <c r="A116" s="31">
        <v>12</v>
      </c>
      <c r="B116" s="136" t="s">
        <v>759</v>
      </c>
      <c r="C116" s="136" t="s">
        <v>480</v>
      </c>
      <c r="D116" s="136" t="s">
        <v>487</v>
      </c>
      <c r="E116" s="31">
        <v>3</v>
      </c>
      <c r="F116" s="136" t="s">
        <v>760</v>
      </c>
      <c r="G116" s="136" t="s">
        <v>438</v>
      </c>
      <c r="H116" s="136" t="s">
        <v>430</v>
      </c>
      <c r="I116" s="136" t="s">
        <v>430</v>
      </c>
      <c r="J116" s="136" t="s">
        <v>761</v>
      </c>
    </row>
    <row r="117" spans="1:10" ht="45.75" customHeight="1" x14ac:dyDescent="0.2">
      <c r="A117" s="31">
        <v>13</v>
      </c>
      <c r="B117" s="136" t="s">
        <v>762</v>
      </c>
      <c r="C117" s="136" t="s">
        <v>480</v>
      </c>
      <c r="D117" s="136" t="s">
        <v>487</v>
      </c>
      <c r="E117" s="31">
        <v>1</v>
      </c>
      <c r="F117" s="136" t="s">
        <v>763</v>
      </c>
      <c r="G117" s="136" t="s">
        <v>438</v>
      </c>
      <c r="H117" s="136" t="s">
        <v>430</v>
      </c>
      <c r="I117" s="136" t="s">
        <v>430</v>
      </c>
      <c r="J117" s="136" t="s">
        <v>728</v>
      </c>
    </row>
    <row r="118" spans="1:10" ht="68.25" customHeight="1" x14ac:dyDescent="0.2">
      <c r="A118" s="31">
        <v>14</v>
      </c>
      <c r="B118" s="136" t="s">
        <v>764</v>
      </c>
      <c r="C118" s="136" t="s">
        <v>480</v>
      </c>
      <c r="D118" s="136" t="s">
        <v>487</v>
      </c>
      <c r="E118" s="31">
        <v>4.5</v>
      </c>
      <c r="F118" s="136" t="s">
        <v>765</v>
      </c>
      <c r="G118" s="136" t="s">
        <v>438</v>
      </c>
      <c r="H118" s="136" t="s">
        <v>430</v>
      </c>
      <c r="I118" s="136" t="s">
        <v>430</v>
      </c>
      <c r="J118" s="136" t="s">
        <v>761</v>
      </c>
    </row>
    <row r="119" spans="1:10" ht="68.25" customHeight="1" x14ac:dyDescent="0.2">
      <c r="A119" s="31">
        <v>15</v>
      </c>
      <c r="B119" s="136" t="s">
        <v>766</v>
      </c>
      <c r="C119" s="136" t="s">
        <v>480</v>
      </c>
      <c r="D119" s="136" t="s">
        <v>487</v>
      </c>
      <c r="E119" s="31">
        <v>1</v>
      </c>
      <c r="F119" s="136" t="s">
        <v>767</v>
      </c>
      <c r="G119" s="136" t="s">
        <v>438</v>
      </c>
      <c r="H119" s="136" t="s">
        <v>430</v>
      </c>
      <c r="I119" s="136" t="s">
        <v>430</v>
      </c>
      <c r="J119" s="136" t="s">
        <v>768</v>
      </c>
    </row>
    <row r="120" spans="1:10" ht="39" customHeight="1" x14ac:dyDescent="0.2">
      <c r="A120" s="31">
        <v>16</v>
      </c>
      <c r="B120" s="136" t="s">
        <v>769</v>
      </c>
      <c r="C120" s="136" t="s">
        <v>480</v>
      </c>
      <c r="D120" s="136" t="s">
        <v>487</v>
      </c>
      <c r="E120" s="31">
        <v>0.2</v>
      </c>
      <c r="F120" s="136" t="s">
        <v>770</v>
      </c>
      <c r="G120" s="136" t="s">
        <v>438</v>
      </c>
      <c r="H120" s="136" t="s">
        <v>430</v>
      </c>
      <c r="I120" s="136" t="s">
        <v>430</v>
      </c>
      <c r="J120" s="136" t="s">
        <v>728</v>
      </c>
    </row>
    <row r="121" spans="1:10" ht="47.25" customHeight="1" x14ac:dyDescent="0.2">
      <c r="A121" s="31">
        <v>17</v>
      </c>
      <c r="B121" s="136" t="s">
        <v>771</v>
      </c>
      <c r="C121" s="136" t="s">
        <v>480</v>
      </c>
      <c r="D121" s="136" t="s">
        <v>487</v>
      </c>
      <c r="E121" s="31">
        <v>7.5</v>
      </c>
      <c r="F121" s="136" t="s">
        <v>772</v>
      </c>
      <c r="G121" s="136" t="s">
        <v>438</v>
      </c>
      <c r="H121" s="136" t="s">
        <v>430</v>
      </c>
      <c r="I121" s="136" t="s">
        <v>430</v>
      </c>
      <c r="J121" s="136" t="s">
        <v>773</v>
      </c>
    </row>
    <row r="122" spans="1:10" ht="67.5" customHeight="1" x14ac:dyDescent="0.2">
      <c r="A122" s="31">
        <v>18</v>
      </c>
      <c r="B122" s="136" t="s">
        <v>774</v>
      </c>
      <c r="C122" s="136" t="s">
        <v>480</v>
      </c>
      <c r="D122" s="136" t="s">
        <v>487</v>
      </c>
      <c r="E122" s="31">
        <v>3.7</v>
      </c>
      <c r="F122" s="136" t="s">
        <v>775</v>
      </c>
      <c r="G122" s="136" t="s">
        <v>438</v>
      </c>
      <c r="H122" s="136" t="s">
        <v>430</v>
      </c>
      <c r="I122" s="136" t="s">
        <v>430</v>
      </c>
      <c r="J122" s="136" t="s">
        <v>761</v>
      </c>
    </row>
    <row r="123" spans="1:10" ht="49.5" customHeight="1" x14ac:dyDescent="0.2">
      <c r="A123" s="31">
        <v>19</v>
      </c>
      <c r="B123" s="136" t="s">
        <v>776</v>
      </c>
      <c r="C123" s="136" t="s">
        <v>480</v>
      </c>
      <c r="D123" s="136" t="s">
        <v>487</v>
      </c>
      <c r="E123" s="31">
        <v>0.01</v>
      </c>
      <c r="F123" s="136" t="s">
        <v>777</v>
      </c>
      <c r="G123" s="136" t="s">
        <v>438</v>
      </c>
      <c r="H123" s="136" t="s">
        <v>778</v>
      </c>
      <c r="I123" s="136" t="s">
        <v>639</v>
      </c>
      <c r="J123" s="136" t="s">
        <v>779</v>
      </c>
    </row>
    <row r="124" spans="1:10" ht="51.75" customHeight="1" x14ac:dyDescent="0.2">
      <c r="A124" s="31">
        <v>20</v>
      </c>
      <c r="B124" s="136" t="s">
        <v>780</v>
      </c>
      <c r="C124" s="136" t="s">
        <v>480</v>
      </c>
      <c r="D124" s="136" t="s">
        <v>487</v>
      </c>
      <c r="E124" s="31">
        <v>3.2</v>
      </c>
      <c r="F124" s="136" t="s">
        <v>781</v>
      </c>
      <c r="G124" s="136" t="s">
        <v>438</v>
      </c>
      <c r="H124" s="136" t="s">
        <v>430</v>
      </c>
      <c r="I124" s="136" t="s">
        <v>430</v>
      </c>
      <c r="J124" s="136" t="s">
        <v>782</v>
      </c>
    </row>
    <row r="125" spans="1:10" ht="57" customHeight="1" x14ac:dyDescent="0.2">
      <c r="A125" s="31">
        <v>21</v>
      </c>
      <c r="B125" s="136" t="s">
        <v>783</v>
      </c>
      <c r="C125" s="136" t="s">
        <v>480</v>
      </c>
      <c r="D125" s="136" t="s">
        <v>487</v>
      </c>
      <c r="E125" s="31">
        <v>0.4</v>
      </c>
      <c r="F125" s="136" t="s">
        <v>784</v>
      </c>
      <c r="G125" s="136" t="s">
        <v>438</v>
      </c>
      <c r="H125" s="136" t="s">
        <v>430</v>
      </c>
      <c r="I125" s="136" t="s">
        <v>430</v>
      </c>
      <c r="J125" s="136" t="s">
        <v>782</v>
      </c>
    </row>
    <row r="126" spans="1:10" ht="42" customHeight="1" x14ac:dyDescent="0.2">
      <c r="A126" s="31">
        <v>22</v>
      </c>
      <c r="B126" s="136" t="s">
        <v>785</v>
      </c>
      <c r="C126" s="136" t="s">
        <v>480</v>
      </c>
      <c r="D126" s="136" t="s">
        <v>487</v>
      </c>
      <c r="E126" s="31">
        <v>0.03</v>
      </c>
      <c r="F126" s="136" t="s">
        <v>786</v>
      </c>
      <c r="G126" s="136" t="s">
        <v>438</v>
      </c>
      <c r="H126" s="136" t="s">
        <v>703</v>
      </c>
      <c r="I126" s="136" t="s">
        <v>704</v>
      </c>
      <c r="J126" s="136" t="s">
        <v>787</v>
      </c>
    </row>
    <row r="127" spans="1:10" ht="49.5" customHeight="1" x14ac:dyDescent="0.2">
      <c r="A127" s="31">
        <v>23</v>
      </c>
      <c r="B127" s="136" t="s">
        <v>788</v>
      </c>
      <c r="C127" s="136" t="s">
        <v>480</v>
      </c>
      <c r="D127" s="136" t="s">
        <v>487</v>
      </c>
      <c r="E127" s="31">
        <v>0.9</v>
      </c>
      <c r="F127" s="136" t="s">
        <v>789</v>
      </c>
      <c r="G127" s="136" t="s">
        <v>438</v>
      </c>
      <c r="H127" s="136" t="s">
        <v>430</v>
      </c>
      <c r="I127" s="136" t="s">
        <v>430</v>
      </c>
      <c r="J127" s="136" t="s">
        <v>782</v>
      </c>
    </row>
    <row r="128" spans="1:10" ht="48" customHeight="1" x14ac:dyDescent="0.2">
      <c r="A128" s="31">
        <v>24</v>
      </c>
      <c r="B128" s="136" t="s">
        <v>790</v>
      </c>
      <c r="C128" s="136" t="s">
        <v>480</v>
      </c>
      <c r="D128" s="136" t="s">
        <v>487</v>
      </c>
      <c r="E128" s="31">
        <v>5</v>
      </c>
      <c r="F128" s="136" t="s">
        <v>791</v>
      </c>
      <c r="G128" s="136" t="s">
        <v>438</v>
      </c>
      <c r="H128" s="136" t="s">
        <v>430</v>
      </c>
      <c r="I128" s="136" t="s">
        <v>430</v>
      </c>
      <c r="J128" s="136" t="s">
        <v>792</v>
      </c>
    </row>
    <row r="129" spans="1:10" ht="36" customHeight="1" x14ac:dyDescent="0.2">
      <c r="A129" s="31">
        <v>25</v>
      </c>
      <c r="B129" s="136" t="s">
        <v>793</v>
      </c>
      <c r="C129" s="136" t="s">
        <v>480</v>
      </c>
      <c r="D129" s="136" t="s">
        <v>487</v>
      </c>
      <c r="E129" s="31">
        <v>1</v>
      </c>
      <c r="F129" s="136" t="s">
        <v>794</v>
      </c>
      <c r="G129" s="136" t="s">
        <v>438</v>
      </c>
      <c r="H129" s="136" t="s">
        <v>698</v>
      </c>
      <c r="I129" s="136" t="s">
        <v>699</v>
      </c>
      <c r="J129" s="136" t="s">
        <v>782</v>
      </c>
    </row>
    <row r="130" spans="1:10" ht="39" customHeight="1" x14ac:dyDescent="0.2">
      <c r="A130" s="31">
        <v>26</v>
      </c>
      <c r="B130" s="136" t="s">
        <v>795</v>
      </c>
      <c r="C130" s="136" t="s">
        <v>480</v>
      </c>
      <c r="D130" s="136" t="s">
        <v>487</v>
      </c>
      <c r="E130" s="31">
        <v>1</v>
      </c>
      <c r="F130" s="136" t="s">
        <v>796</v>
      </c>
      <c r="G130" s="136" t="s">
        <v>438</v>
      </c>
      <c r="H130" s="136" t="s">
        <v>797</v>
      </c>
      <c r="I130" s="136" t="s">
        <v>699</v>
      </c>
      <c r="J130" s="136" t="s">
        <v>736</v>
      </c>
    </row>
    <row r="131" spans="1:10" ht="39" customHeight="1" x14ac:dyDescent="0.2">
      <c r="A131" s="31">
        <v>27</v>
      </c>
      <c r="B131" s="136" t="s">
        <v>798</v>
      </c>
      <c r="C131" s="136" t="s">
        <v>480</v>
      </c>
      <c r="D131" s="136" t="s">
        <v>487</v>
      </c>
      <c r="E131" s="31">
        <v>2</v>
      </c>
      <c r="F131" s="136" t="s">
        <v>799</v>
      </c>
      <c r="G131" s="136" t="s">
        <v>438</v>
      </c>
      <c r="H131" s="136" t="s">
        <v>797</v>
      </c>
      <c r="I131" s="136" t="s">
        <v>800</v>
      </c>
      <c r="J131" s="136" t="s">
        <v>801</v>
      </c>
    </row>
    <row r="132" spans="1:10" ht="48" customHeight="1" x14ac:dyDescent="0.2">
      <c r="A132" s="31">
        <v>28</v>
      </c>
      <c r="B132" s="136" t="s">
        <v>802</v>
      </c>
      <c r="C132" s="136" t="s">
        <v>480</v>
      </c>
      <c r="D132" s="136" t="s">
        <v>487</v>
      </c>
      <c r="E132" s="31">
        <v>0.2</v>
      </c>
      <c r="F132" s="136" t="s">
        <v>803</v>
      </c>
      <c r="G132" s="136" t="s">
        <v>438</v>
      </c>
      <c r="H132" s="136" t="s">
        <v>804</v>
      </c>
      <c r="I132" s="136" t="s">
        <v>804</v>
      </c>
      <c r="J132" s="136" t="s">
        <v>805</v>
      </c>
    </row>
    <row r="133" spans="1:10" ht="47.25" customHeight="1" x14ac:dyDescent="0.2">
      <c r="A133" s="31">
        <v>29</v>
      </c>
      <c r="B133" s="136" t="s">
        <v>806</v>
      </c>
      <c r="C133" s="136" t="s">
        <v>480</v>
      </c>
      <c r="D133" s="136" t="s">
        <v>487</v>
      </c>
      <c r="E133" s="31">
        <v>5</v>
      </c>
      <c r="F133" s="136" t="s">
        <v>807</v>
      </c>
      <c r="G133" s="136" t="s">
        <v>337</v>
      </c>
      <c r="H133" s="136" t="s">
        <v>808</v>
      </c>
      <c r="I133" s="136" t="s">
        <v>808</v>
      </c>
      <c r="J133" s="136" t="s">
        <v>792</v>
      </c>
    </row>
    <row r="134" spans="1:10" ht="60.75" customHeight="1" x14ac:dyDescent="0.2">
      <c r="A134" s="31">
        <v>30</v>
      </c>
      <c r="B134" s="136" t="s">
        <v>809</v>
      </c>
      <c r="C134" s="136" t="s">
        <v>480</v>
      </c>
      <c r="D134" s="136" t="s">
        <v>487</v>
      </c>
      <c r="E134" s="31">
        <v>3</v>
      </c>
      <c r="F134" s="136" t="s">
        <v>810</v>
      </c>
      <c r="G134" s="136" t="s">
        <v>337</v>
      </c>
      <c r="H134" s="136" t="s">
        <v>808</v>
      </c>
      <c r="I134" s="136" t="s">
        <v>808</v>
      </c>
      <c r="J134" s="136" t="s">
        <v>811</v>
      </c>
    </row>
    <row r="135" spans="1:10" ht="56.25" customHeight="1" x14ac:dyDescent="0.2">
      <c r="A135" s="31">
        <v>31</v>
      </c>
      <c r="B135" s="136" t="s">
        <v>812</v>
      </c>
      <c r="C135" s="136" t="s">
        <v>480</v>
      </c>
      <c r="D135" s="136" t="s">
        <v>487</v>
      </c>
      <c r="E135" s="31">
        <v>5</v>
      </c>
      <c r="F135" s="136" t="s">
        <v>813</v>
      </c>
      <c r="G135" s="136" t="s">
        <v>337</v>
      </c>
      <c r="H135" s="136" t="s">
        <v>808</v>
      </c>
      <c r="I135" s="136" t="s">
        <v>808</v>
      </c>
      <c r="J135" s="136" t="s">
        <v>792</v>
      </c>
    </row>
    <row r="136" spans="1:10" ht="57" customHeight="1" x14ac:dyDescent="0.2">
      <c r="A136" s="31">
        <v>32</v>
      </c>
      <c r="B136" s="136" t="s">
        <v>814</v>
      </c>
      <c r="C136" s="136" t="s">
        <v>480</v>
      </c>
      <c r="D136" s="136" t="s">
        <v>487</v>
      </c>
      <c r="E136" s="31">
        <v>2.8</v>
      </c>
      <c r="F136" s="136" t="s">
        <v>815</v>
      </c>
      <c r="G136" s="136" t="s">
        <v>337</v>
      </c>
      <c r="H136" s="136" t="s">
        <v>682</v>
      </c>
      <c r="I136" s="136" t="s">
        <v>682</v>
      </c>
      <c r="J136" s="136" t="s">
        <v>792</v>
      </c>
    </row>
    <row r="137" spans="1:10" ht="54.75" customHeight="1" x14ac:dyDescent="0.2">
      <c r="A137" s="31">
        <v>33</v>
      </c>
      <c r="B137" s="136" t="s">
        <v>816</v>
      </c>
      <c r="C137" s="136" t="s">
        <v>480</v>
      </c>
      <c r="D137" s="136" t="s">
        <v>487</v>
      </c>
      <c r="E137" s="31">
        <v>4</v>
      </c>
      <c r="F137" s="136" t="s">
        <v>817</v>
      </c>
      <c r="G137" s="136" t="s">
        <v>337</v>
      </c>
      <c r="H137" s="136" t="s">
        <v>682</v>
      </c>
      <c r="I137" s="136" t="s">
        <v>682</v>
      </c>
      <c r="J137" s="136" t="s">
        <v>792</v>
      </c>
    </row>
    <row r="138" spans="1:10" ht="45.75" customHeight="1" x14ac:dyDescent="0.2">
      <c r="A138" s="31">
        <v>34</v>
      </c>
      <c r="B138" s="136" t="s">
        <v>818</v>
      </c>
      <c r="C138" s="136" t="s">
        <v>480</v>
      </c>
      <c r="D138" s="136" t="s">
        <v>487</v>
      </c>
      <c r="E138" s="31">
        <v>2</v>
      </c>
      <c r="F138" s="136" t="s">
        <v>819</v>
      </c>
      <c r="G138" s="136" t="s">
        <v>337</v>
      </c>
      <c r="H138" s="136" t="s">
        <v>820</v>
      </c>
      <c r="I138" s="136" t="s">
        <v>821</v>
      </c>
      <c r="J138" s="136" t="s">
        <v>792</v>
      </c>
    </row>
    <row r="139" spans="1:10" ht="63.75" customHeight="1" x14ac:dyDescent="0.2">
      <c r="A139" s="31">
        <v>35</v>
      </c>
      <c r="B139" s="136" t="s">
        <v>822</v>
      </c>
      <c r="C139" s="136" t="s">
        <v>480</v>
      </c>
      <c r="D139" s="136" t="s">
        <v>487</v>
      </c>
      <c r="E139" s="31">
        <v>25</v>
      </c>
      <c r="F139" s="136" t="s">
        <v>823</v>
      </c>
      <c r="G139" s="136" t="s">
        <v>337</v>
      </c>
      <c r="H139" s="136" t="s">
        <v>682</v>
      </c>
      <c r="I139" s="136" t="s">
        <v>682</v>
      </c>
      <c r="J139" s="136" t="s">
        <v>792</v>
      </c>
    </row>
    <row r="140" spans="1:10" ht="41.25" customHeight="1" x14ac:dyDescent="0.2">
      <c r="A140" s="31">
        <v>36</v>
      </c>
      <c r="B140" s="136" t="s">
        <v>824</v>
      </c>
      <c r="C140" s="136" t="s">
        <v>480</v>
      </c>
      <c r="D140" s="136" t="s">
        <v>487</v>
      </c>
      <c r="E140" s="31">
        <v>0.06</v>
      </c>
      <c r="F140" s="136" t="s">
        <v>825</v>
      </c>
      <c r="G140" s="136" t="s">
        <v>337</v>
      </c>
      <c r="H140" s="136" t="s">
        <v>826</v>
      </c>
      <c r="I140" s="136" t="s">
        <v>826</v>
      </c>
      <c r="J140" s="136" t="s">
        <v>773</v>
      </c>
    </row>
    <row r="141" spans="1:10" ht="63.75" customHeight="1" x14ac:dyDescent="0.2">
      <c r="A141" s="31">
        <v>37</v>
      </c>
      <c r="B141" s="136" t="s">
        <v>827</v>
      </c>
      <c r="C141" s="136" t="s">
        <v>480</v>
      </c>
      <c r="D141" s="136" t="s">
        <v>487</v>
      </c>
      <c r="E141" s="31">
        <v>2</v>
      </c>
      <c r="F141" s="136" t="s">
        <v>828</v>
      </c>
      <c r="G141" s="136" t="s">
        <v>337</v>
      </c>
      <c r="H141" s="136" t="s">
        <v>682</v>
      </c>
      <c r="I141" s="136" t="s">
        <v>682</v>
      </c>
      <c r="J141" s="136" t="s">
        <v>787</v>
      </c>
    </row>
    <row r="142" spans="1:10" ht="63.75" customHeight="1" x14ac:dyDescent="0.2">
      <c r="A142" s="31">
        <v>38</v>
      </c>
      <c r="B142" s="136" t="s">
        <v>829</v>
      </c>
      <c r="C142" s="136" t="s">
        <v>480</v>
      </c>
      <c r="D142" s="136" t="s">
        <v>487</v>
      </c>
      <c r="E142" s="31">
        <v>0.01</v>
      </c>
      <c r="F142" s="136" t="s">
        <v>830</v>
      </c>
      <c r="G142" s="136" t="s">
        <v>438</v>
      </c>
      <c r="H142" s="136" t="s">
        <v>831</v>
      </c>
      <c r="I142" s="136" t="s">
        <v>831</v>
      </c>
      <c r="J142" s="136" t="s">
        <v>832</v>
      </c>
    </row>
    <row r="143" spans="1:10" ht="50.25" customHeight="1" x14ac:dyDescent="0.2">
      <c r="A143" s="31">
        <v>39</v>
      </c>
      <c r="B143" s="136" t="s">
        <v>833</v>
      </c>
      <c r="C143" s="136" t="s">
        <v>480</v>
      </c>
      <c r="D143" s="136" t="s">
        <v>487</v>
      </c>
      <c r="E143" s="31">
        <v>0.3</v>
      </c>
      <c r="F143" s="136" t="s">
        <v>834</v>
      </c>
      <c r="G143" s="136" t="s">
        <v>438</v>
      </c>
      <c r="H143" s="136" t="s">
        <v>835</v>
      </c>
      <c r="I143" s="136" t="s">
        <v>835</v>
      </c>
      <c r="J143" s="136" t="s">
        <v>741</v>
      </c>
    </row>
    <row r="144" spans="1:10" ht="34.5" customHeight="1" x14ac:dyDescent="0.2">
      <c r="A144" s="31">
        <v>40</v>
      </c>
      <c r="B144" s="136" t="s">
        <v>836</v>
      </c>
      <c r="C144" s="136" t="s">
        <v>480</v>
      </c>
      <c r="D144" s="136" t="s">
        <v>487</v>
      </c>
      <c r="E144" s="31">
        <v>0.01</v>
      </c>
      <c r="F144" s="136" t="s">
        <v>837</v>
      </c>
      <c r="G144" s="136" t="s">
        <v>438</v>
      </c>
      <c r="H144" s="136" t="s">
        <v>838</v>
      </c>
      <c r="I144" s="136" t="s">
        <v>838</v>
      </c>
      <c r="J144" s="136" t="s">
        <v>839</v>
      </c>
    </row>
    <row r="145" spans="1:10" ht="30" customHeight="1" x14ac:dyDescent="0.2">
      <c r="A145" s="31">
        <v>41</v>
      </c>
      <c r="B145" s="136" t="s">
        <v>840</v>
      </c>
      <c r="C145" s="136" t="s">
        <v>480</v>
      </c>
      <c r="D145" s="136" t="s">
        <v>487</v>
      </c>
      <c r="E145" s="31">
        <v>0.02</v>
      </c>
      <c r="F145" s="136" t="s">
        <v>841</v>
      </c>
      <c r="G145" s="136" t="s">
        <v>438</v>
      </c>
      <c r="H145" s="136" t="s">
        <v>842</v>
      </c>
      <c r="I145" s="136" t="s">
        <v>842</v>
      </c>
      <c r="J145" s="136" t="s">
        <v>843</v>
      </c>
    </row>
    <row r="146" spans="1:10" ht="37.5" customHeight="1" x14ac:dyDescent="0.2">
      <c r="A146" s="31">
        <v>42</v>
      </c>
      <c r="B146" s="136" t="s">
        <v>844</v>
      </c>
      <c r="C146" s="136" t="s">
        <v>480</v>
      </c>
      <c r="D146" s="136" t="s">
        <v>487</v>
      </c>
      <c r="E146" s="31">
        <v>0.01</v>
      </c>
      <c r="F146" s="136" t="s">
        <v>845</v>
      </c>
      <c r="G146" s="136" t="s">
        <v>438</v>
      </c>
      <c r="H146" s="136" t="s">
        <v>846</v>
      </c>
      <c r="I146" s="136" t="s">
        <v>846</v>
      </c>
      <c r="J146" s="136" t="s">
        <v>733</v>
      </c>
    </row>
    <row r="147" spans="1:10" ht="33" customHeight="1" x14ac:dyDescent="0.2">
      <c r="A147" s="31">
        <v>43</v>
      </c>
      <c r="B147" s="136" t="s">
        <v>847</v>
      </c>
      <c r="C147" s="136" t="s">
        <v>480</v>
      </c>
      <c r="D147" s="136" t="s">
        <v>487</v>
      </c>
      <c r="E147" s="31">
        <v>0.01</v>
      </c>
      <c r="F147" s="136" t="s">
        <v>848</v>
      </c>
      <c r="G147" s="136" t="s">
        <v>438</v>
      </c>
      <c r="H147" s="136" t="s">
        <v>849</v>
      </c>
      <c r="I147" s="136" t="s">
        <v>849</v>
      </c>
      <c r="J147" s="136" t="s">
        <v>850</v>
      </c>
    </row>
    <row r="148" spans="1:10" ht="51" customHeight="1" x14ac:dyDescent="0.2">
      <c r="A148" s="31">
        <v>44</v>
      </c>
      <c r="B148" s="136" t="s">
        <v>847</v>
      </c>
      <c r="C148" s="136" t="s">
        <v>480</v>
      </c>
      <c r="D148" s="136" t="s">
        <v>487</v>
      </c>
      <c r="E148" s="31">
        <v>0.01</v>
      </c>
      <c r="F148" s="136" t="s">
        <v>851</v>
      </c>
      <c r="G148" s="136" t="s">
        <v>438</v>
      </c>
      <c r="H148" s="136" t="s">
        <v>852</v>
      </c>
      <c r="I148" s="136" t="s">
        <v>852</v>
      </c>
      <c r="J148" s="136" t="s">
        <v>792</v>
      </c>
    </row>
    <row r="149" spans="1:10" ht="44.25" customHeight="1" x14ac:dyDescent="0.2">
      <c r="A149" s="31">
        <v>45</v>
      </c>
      <c r="B149" s="136" t="s">
        <v>853</v>
      </c>
      <c r="C149" s="136" t="s">
        <v>480</v>
      </c>
      <c r="D149" s="136" t="s">
        <v>487</v>
      </c>
      <c r="E149" s="31">
        <v>0.3</v>
      </c>
      <c r="F149" s="136" t="s">
        <v>854</v>
      </c>
      <c r="G149" s="136" t="s">
        <v>438</v>
      </c>
      <c r="H149" s="136" t="s">
        <v>855</v>
      </c>
      <c r="I149" s="136" t="s">
        <v>855</v>
      </c>
      <c r="J149" s="136" t="s">
        <v>839</v>
      </c>
    </row>
    <row r="150" spans="1:10" ht="63.75" customHeight="1" x14ac:dyDescent="0.2">
      <c r="A150" s="31">
        <v>46</v>
      </c>
      <c r="B150" s="136" t="s">
        <v>856</v>
      </c>
      <c r="C150" s="136" t="s">
        <v>480</v>
      </c>
      <c r="D150" s="136" t="s">
        <v>487</v>
      </c>
      <c r="E150" s="31">
        <v>0.01</v>
      </c>
      <c r="F150" s="136" t="s">
        <v>857</v>
      </c>
      <c r="G150" s="136" t="s">
        <v>438</v>
      </c>
      <c r="H150" s="136" t="s">
        <v>858</v>
      </c>
      <c r="I150" s="136" t="s">
        <v>858</v>
      </c>
      <c r="J150" s="136" t="s">
        <v>792</v>
      </c>
    </row>
    <row r="151" spans="1:10" ht="37.5" customHeight="1" x14ac:dyDescent="0.2">
      <c r="A151" s="31">
        <v>47</v>
      </c>
      <c r="B151" s="136" t="s">
        <v>859</v>
      </c>
      <c r="C151" s="136" t="s">
        <v>480</v>
      </c>
      <c r="D151" s="136" t="s">
        <v>487</v>
      </c>
      <c r="E151" s="31">
        <v>0.01</v>
      </c>
      <c r="F151" s="136" t="s">
        <v>860</v>
      </c>
      <c r="G151" s="136" t="s">
        <v>438</v>
      </c>
      <c r="H151" s="136" t="s">
        <v>861</v>
      </c>
      <c r="I151" s="136" t="s">
        <v>861</v>
      </c>
      <c r="J151" s="136" t="s">
        <v>650</v>
      </c>
    </row>
    <row r="152" spans="1:10" ht="49.5" customHeight="1" x14ac:dyDescent="0.2">
      <c r="A152" s="31">
        <v>48</v>
      </c>
      <c r="B152" s="136" t="s">
        <v>862</v>
      </c>
      <c r="C152" s="136" t="s">
        <v>480</v>
      </c>
      <c r="D152" s="136" t="s">
        <v>487</v>
      </c>
      <c r="E152" s="31">
        <v>0.03</v>
      </c>
      <c r="F152" s="136" t="s">
        <v>863</v>
      </c>
      <c r="G152" s="136" t="s">
        <v>438</v>
      </c>
      <c r="H152" s="136" t="s">
        <v>864</v>
      </c>
      <c r="I152" s="136" t="s">
        <v>864</v>
      </c>
      <c r="J152" s="136" t="s">
        <v>608</v>
      </c>
    </row>
    <row r="153" spans="1:10" ht="42" customHeight="1" x14ac:dyDescent="0.2">
      <c r="A153" s="31">
        <v>49</v>
      </c>
      <c r="B153" s="136" t="s">
        <v>865</v>
      </c>
      <c r="C153" s="136" t="s">
        <v>480</v>
      </c>
      <c r="D153" s="136" t="s">
        <v>487</v>
      </c>
      <c r="E153" s="31">
        <v>0.5</v>
      </c>
      <c r="F153" s="136" t="s">
        <v>866</v>
      </c>
      <c r="G153" s="136" t="s">
        <v>438</v>
      </c>
      <c r="H153" s="136" t="s">
        <v>867</v>
      </c>
      <c r="I153" s="136" t="s">
        <v>867</v>
      </c>
      <c r="J153" s="136" t="s">
        <v>843</v>
      </c>
    </row>
    <row r="154" spans="1:10" ht="63.75" customHeight="1" x14ac:dyDescent="0.2">
      <c r="A154" s="31">
        <v>50</v>
      </c>
      <c r="B154" s="136" t="s">
        <v>868</v>
      </c>
      <c r="C154" s="136" t="s">
        <v>480</v>
      </c>
      <c r="D154" s="136" t="s">
        <v>487</v>
      </c>
      <c r="E154" s="31">
        <v>0.06</v>
      </c>
      <c r="F154" s="136" t="s">
        <v>869</v>
      </c>
      <c r="G154" s="136" t="s">
        <v>438</v>
      </c>
      <c r="H154" s="136" t="s">
        <v>870</v>
      </c>
      <c r="I154" s="136" t="s">
        <v>870</v>
      </c>
      <c r="J154" s="136" t="s">
        <v>792</v>
      </c>
    </row>
    <row r="155" spans="1:10" ht="63.75" customHeight="1" x14ac:dyDescent="0.2">
      <c r="A155" s="31">
        <v>51</v>
      </c>
      <c r="B155" s="136" t="s">
        <v>847</v>
      </c>
      <c r="C155" s="136" t="s">
        <v>480</v>
      </c>
      <c r="D155" s="136" t="s">
        <v>487</v>
      </c>
      <c r="E155" s="31">
        <v>0.01</v>
      </c>
      <c r="F155" s="136" t="s">
        <v>871</v>
      </c>
      <c r="G155" s="136" t="s">
        <v>438</v>
      </c>
      <c r="H155" s="136" t="s">
        <v>872</v>
      </c>
      <c r="I155" s="136" t="s">
        <v>872</v>
      </c>
      <c r="J155" s="136" t="s">
        <v>792</v>
      </c>
    </row>
    <row r="156" spans="1:10" ht="44.25" customHeight="1" x14ac:dyDescent="0.2">
      <c r="A156" s="31">
        <v>52</v>
      </c>
      <c r="B156" s="136" t="s">
        <v>873</v>
      </c>
      <c r="C156" s="136" t="s">
        <v>480</v>
      </c>
      <c r="D156" s="136" t="s">
        <v>487</v>
      </c>
      <c r="E156" s="31">
        <v>0.4</v>
      </c>
      <c r="F156" s="136" t="s">
        <v>874</v>
      </c>
      <c r="G156" s="136" t="s">
        <v>438</v>
      </c>
      <c r="H156" s="136" t="s">
        <v>875</v>
      </c>
      <c r="I156" s="136" t="s">
        <v>876</v>
      </c>
      <c r="J156" s="136" t="s">
        <v>877</v>
      </c>
    </row>
    <row r="157" spans="1:10" ht="45" customHeight="1" x14ac:dyDescent="0.2">
      <c r="A157" s="31">
        <v>53</v>
      </c>
      <c r="B157" s="136" t="s">
        <v>878</v>
      </c>
      <c r="C157" s="136" t="s">
        <v>480</v>
      </c>
      <c r="D157" s="136" t="s">
        <v>487</v>
      </c>
      <c r="E157" s="31">
        <v>0.5</v>
      </c>
      <c r="F157" s="136" t="s">
        <v>879</v>
      </c>
      <c r="G157" s="136" t="s">
        <v>438</v>
      </c>
      <c r="H157" s="136" t="s">
        <v>876</v>
      </c>
      <c r="I157" s="136" t="s">
        <v>876</v>
      </c>
      <c r="J157" s="136" t="s">
        <v>877</v>
      </c>
    </row>
    <row r="158" spans="1:10" ht="30.75" customHeight="1" x14ac:dyDescent="0.2">
      <c r="A158" s="31">
        <v>54</v>
      </c>
      <c r="B158" s="136" t="s">
        <v>868</v>
      </c>
      <c r="C158" s="136" t="s">
        <v>480</v>
      </c>
      <c r="D158" s="136" t="s">
        <v>487</v>
      </c>
      <c r="E158" s="31">
        <v>0.03</v>
      </c>
      <c r="F158" s="136" t="s">
        <v>880</v>
      </c>
      <c r="G158" s="136" t="s">
        <v>438</v>
      </c>
      <c r="H158" s="136" t="s">
        <v>881</v>
      </c>
      <c r="I158" s="136" t="s">
        <v>849</v>
      </c>
      <c r="J158" s="136" t="s">
        <v>882</v>
      </c>
    </row>
    <row r="159" spans="1:10" ht="34.5" customHeight="1" x14ac:dyDescent="0.2">
      <c r="A159" s="31">
        <v>55</v>
      </c>
      <c r="B159" s="136" t="s">
        <v>883</v>
      </c>
      <c r="C159" s="136" t="s">
        <v>480</v>
      </c>
      <c r="D159" s="136" t="s">
        <v>487</v>
      </c>
      <c r="E159" s="31">
        <v>0.01</v>
      </c>
      <c r="F159" s="136" t="s">
        <v>884</v>
      </c>
      <c r="G159" s="136" t="s">
        <v>438</v>
      </c>
      <c r="H159" s="136" t="s">
        <v>849</v>
      </c>
      <c r="I159" s="136" t="s">
        <v>849</v>
      </c>
      <c r="J159" s="136" t="s">
        <v>613</v>
      </c>
    </row>
    <row r="160" spans="1:10" ht="45" customHeight="1" x14ac:dyDescent="0.2">
      <c r="A160" s="31">
        <v>56</v>
      </c>
      <c r="B160" s="136" t="s">
        <v>885</v>
      </c>
      <c r="C160" s="136" t="s">
        <v>480</v>
      </c>
      <c r="D160" s="136" t="s">
        <v>487</v>
      </c>
      <c r="E160" s="31">
        <v>3.0000000000000001E-3</v>
      </c>
      <c r="F160" s="136" t="s">
        <v>886</v>
      </c>
      <c r="G160" s="136" t="s">
        <v>438</v>
      </c>
      <c r="H160" s="136" t="s">
        <v>887</v>
      </c>
      <c r="I160" s="136" t="s">
        <v>887</v>
      </c>
      <c r="J160" s="136" t="s">
        <v>888</v>
      </c>
    </row>
    <row r="161" spans="1:10" ht="40.5" customHeight="1" x14ac:dyDescent="0.2">
      <c r="A161" s="31">
        <v>57</v>
      </c>
      <c r="B161" s="136" t="s">
        <v>889</v>
      </c>
      <c r="C161" s="136" t="s">
        <v>480</v>
      </c>
      <c r="D161" s="136" t="s">
        <v>487</v>
      </c>
      <c r="E161" s="31">
        <v>3.0000000000000001E-3</v>
      </c>
      <c r="F161" s="136" t="s">
        <v>890</v>
      </c>
      <c r="G161" s="136" t="s">
        <v>438</v>
      </c>
      <c r="H161" s="136" t="s">
        <v>891</v>
      </c>
      <c r="I161" s="136" t="s">
        <v>891</v>
      </c>
      <c r="J161" s="136" t="s">
        <v>892</v>
      </c>
    </row>
    <row r="162" spans="1:10" ht="54" customHeight="1" x14ac:dyDescent="0.2">
      <c r="A162" s="31">
        <v>58</v>
      </c>
      <c r="B162" s="136" t="s">
        <v>893</v>
      </c>
      <c r="C162" s="136" t="s">
        <v>480</v>
      </c>
      <c r="D162" s="136" t="s">
        <v>487</v>
      </c>
      <c r="E162" s="31">
        <v>2.1</v>
      </c>
      <c r="F162" s="136" t="s">
        <v>894</v>
      </c>
      <c r="G162" s="136" t="s">
        <v>438</v>
      </c>
      <c r="H162" s="136" t="s">
        <v>895</v>
      </c>
      <c r="I162" s="136" t="s">
        <v>895</v>
      </c>
      <c r="J162" s="136" t="s">
        <v>896</v>
      </c>
    </row>
    <row r="163" spans="1:10" ht="51" customHeight="1" x14ac:dyDescent="0.2">
      <c r="A163" s="31">
        <v>59</v>
      </c>
      <c r="B163" s="136" t="s">
        <v>897</v>
      </c>
      <c r="C163" s="136" t="s">
        <v>480</v>
      </c>
      <c r="D163" s="136" t="s">
        <v>487</v>
      </c>
      <c r="E163" s="31">
        <v>3</v>
      </c>
      <c r="F163" s="136" t="s">
        <v>898</v>
      </c>
      <c r="G163" s="136" t="s">
        <v>423</v>
      </c>
      <c r="H163" s="136" t="s">
        <v>899</v>
      </c>
      <c r="I163" s="136" t="s">
        <v>899</v>
      </c>
      <c r="J163" s="136" t="s">
        <v>900</v>
      </c>
    </row>
    <row r="164" spans="1:10" ht="52.5" customHeight="1" x14ac:dyDescent="0.2">
      <c r="A164" s="31">
        <v>60</v>
      </c>
      <c r="B164" s="136" t="s">
        <v>901</v>
      </c>
      <c r="C164" s="136" t="s">
        <v>480</v>
      </c>
      <c r="D164" s="136" t="s">
        <v>487</v>
      </c>
      <c r="E164" s="31">
        <v>8.6999999999999993</v>
      </c>
      <c r="F164" s="136" t="s">
        <v>902</v>
      </c>
      <c r="G164" s="136" t="s">
        <v>423</v>
      </c>
      <c r="H164" s="136" t="s">
        <v>899</v>
      </c>
      <c r="I164" s="136" t="s">
        <v>899</v>
      </c>
      <c r="J164" s="136" t="s">
        <v>628</v>
      </c>
    </row>
    <row r="165" spans="1:10" ht="45" customHeight="1" x14ac:dyDescent="0.2">
      <c r="A165" s="31">
        <v>61</v>
      </c>
      <c r="B165" s="136" t="s">
        <v>903</v>
      </c>
      <c r="C165" s="136" t="s">
        <v>480</v>
      </c>
      <c r="D165" s="136" t="s">
        <v>487</v>
      </c>
      <c r="E165" s="31">
        <v>0.7</v>
      </c>
      <c r="F165" s="136" t="s">
        <v>904</v>
      </c>
      <c r="G165" s="136" t="s">
        <v>423</v>
      </c>
      <c r="H165" s="136" t="s">
        <v>899</v>
      </c>
      <c r="I165" s="136" t="s">
        <v>899</v>
      </c>
      <c r="J165" s="136" t="s">
        <v>628</v>
      </c>
    </row>
    <row r="166" spans="1:10" ht="53.25" customHeight="1" x14ac:dyDescent="0.2">
      <c r="A166" s="31">
        <v>62</v>
      </c>
      <c r="B166" s="136" t="s">
        <v>905</v>
      </c>
      <c r="C166" s="136" t="s">
        <v>480</v>
      </c>
      <c r="D166" s="136" t="s">
        <v>487</v>
      </c>
      <c r="E166" s="31">
        <v>0.03</v>
      </c>
      <c r="F166" s="136" t="s">
        <v>906</v>
      </c>
      <c r="G166" s="136" t="s">
        <v>423</v>
      </c>
      <c r="H166" s="136" t="s">
        <v>899</v>
      </c>
      <c r="I166" s="136" t="s">
        <v>899</v>
      </c>
      <c r="J166" s="136" t="s">
        <v>608</v>
      </c>
    </row>
    <row r="167" spans="1:10" ht="31.5" customHeight="1" x14ac:dyDescent="0.2">
      <c r="A167" s="31">
        <v>63</v>
      </c>
      <c r="B167" s="136" t="s">
        <v>907</v>
      </c>
      <c r="C167" s="136" t="s">
        <v>480</v>
      </c>
      <c r="D167" s="136" t="s">
        <v>487</v>
      </c>
      <c r="E167" s="31">
        <v>3.0000000000000001E-3</v>
      </c>
      <c r="F167" s="136" t="s">
        <v>908</v>
      </c>
      <c r="G167" s="136" t="s">
        <v>337</v>
      </c>
      <c r="H167" s="136" t="s">
        <v>826</v>
      </c>
      <c r="I167" s="136" t="s">
        <v>826</v>
      </c>
      <c r="J167" s="136" t="s">
        <v>909</v>
      </c>
    </row>
    <row r="168" spans="1:10" ht="44.25" customHeight="1" x14ac:dyDescent="0.2">
      <c r="A168" s="31">
        <v>64</v>
      </c>
      <c r="B168" s="136" t="s">
        <v>910</v>
      </c>
      <c r="C168" s="136" t="s">
        <v>480</v>
      </c>
      <c r="D168" s="136" t="s">
        <v>487</v>
      </c>
      <c r="E168" s="31">
        <v>5</v>
      </c>
      <c r="F168" s="136" t="s">
        <v>911</v>
      </c>
      <c r="G168" s="136" t="s">
        <v>438</v>
      </c>
      <c r="H168" s="136" t="s">
        <v>430</v>
      </c>
      <c r="I168" s="136" t="s">
        <v>430</v>
      </c>
      <c r="J168" s="136" t="s">
        <v>912</v>
      </c>
    </row>
    <row r="169" spans="1:10" ht="43.5" customHeight="1" x14ac:dyDescent="0.2">
      <c r="A169" s="31">
        <v>65</v>
      </c>
      <c r="B169" s="136" t="s">
        <v>913</v>
      </c>
      <c r="C169" s="136" t="s">
        <v>480</v>
      </c>
      <c r="D169" s="136" t="s">
        <v>487</v>
      </c>
      <c r="E169" s="31">
        <v>3</v>
      </c>
      <c r="F169" s="136" t="s">
        <v>914</v>
      </c>
      <c r="G169" s="136" t="s">
        <v>438</v>
      </c>
      <c r="H169" s="136" t="s">
        <v>430</v>
      </c>
      <c r="I169" s="136" t="s">
        <v>430</v>
      </c>
      <c r="J169" s="136" t="s">
        <v>912</v>
      </c>
    </row>
    <row r="170" spans="1:10" ht="59.25" customHeight="1" x14ac:dyDescent="0.2">
      <c r="A170" s="31">
        <v>66</v>
      </c>
      <c r="B170" s="136" t="s">
        <v>915</v>
      </c>
      <c r="C170" s="136" t="s">
        <v>480</v>
      </c>
      <c r="D170" s="136" t="s">
        <v>487</v>
      </c>
      <c r="E170" s="31">
        <v>0.04</v>
      </c>
      <c r="F170" s="136" t="s">
        <v>916</v>
      </c>
      <c r="G170" s="136" t="s">
        <v>438</v>
      </c>
      <c r="H170" s="136" t="s">
        <v>430</v>
      </c>
      <c r="I170" s="136" t="s">
        <v>430</v>
      </c>
      <c r="J170" s="136" t="s">
        <v>689</v>
      </c>
    </row>
    <row r="171" spans="1:10" ht="58.5" customHeight="1" x14ac:dyDescent="0.2">
      <c r="A171" s="31">
        <v>67</v>
      </c>
      <c r="B171" s="136" t="s">
        <v>917</v>
      </c>
      <c r="C171" s="136" t="s">
        <v>480</v>
      </c>
      <c r="D171" s="136" t="s">
        <v>487</v>
      </c>
      <c r="E171" s="31">
        <v>0.63500000000000001</v>
      </c>
      <c r="F171" s="136" t="s">
        <v>918</v>
      </c>
      <c r="G171" s="136" t="s">
        <v>438</v>
      </c>
      <c r="H171" s="136" t="s">
        <v>919</v>
      </c>
      <c r="I171" s="136" t="s">
        <v>919</v>
      </c>
      <c r="J171" s="136" t="s">
        <v>710</v>
      </c>
    </row>
    <row r="172" spans="1:10" ht="33" customHeight="1" x14ac:dyDescent="0.2">
      <c r="A172" s="165"/>
      <c r="B172" s="166" t="s">
        <v>502</v>
      </c>
      <c r="C172" s="166">
        <v>67</v>
      </c>
      <c r="D172" s="166"/>
      <c r="E172" s="165">
        <f>SUM(E105:E171)</f>
        <v>125.85400000000007</v>
      </c>
      <c r="F172" s="166"/>
      <c r="G172" s="166"/>
      <c r="H172" s="166"/>
      <c r="I172" s="166"/>
      <c r="J172" s="166"/>
    </row>
    <row r="173" spans="1:10" ht="72" customHeight="1" x14ac:dyDescent="0.2">
      <c r="A173" s="170">
        <v>1</v>
      </c>
      <c r="B173" s="171" t="s">
        <v>920</v>
      </c>
      <c r="C173" s="171" t="s">
        <v>921</v>
      </c>
      <c r="D173" s="171" t="s">
        <v>922</v>
      </c>
      <c r="E173" s="170">
        <v>20</v>
      </c>
      <c r="F173" s="171" t="s">
        <v>923</v>
      </c>
      <c r="G173" s="171" t="s">
        <v>337</v>
      </c>
      <c r="H173" s="171" t="s">
        <v>924</v>
      </c>
      <c r="I173" s="171" t="s">
        <v>924</v>
      </c>
      <c r="J173" s="171" t="s">
        <v>925</v>
      </c>
    </row>
    <row r="174" spans="1:10" ht="79.5" customHeight="1" x14ac:dyDescent="0.2">
      <c r="A174" s="170">
        <v>2</v>
      </c>
      <c r="B174" s="171" t="s">
        <v>926</v>
      </c>
      <c r="C174" s="171" t="s">
        <v>921</v>
      </c>
      <c r="D174" s="171" t="s">
        <v>922</v>
      </c>
      <c r="E174" s="170">
        <v>27.5</v>
      </c>
      <c r="F174" s="171" t="s">
        <v>927</v>
      </c>
      <c r="G174" s="171" t="s">
        <v>337</v>
      </c>
      <c r="H174" s="171" t="s">
        <v>924</v>
      </c>
      <c r="I174" s="171" t="s">
        <v>924</v>
      </c>
      <c r="J174" s="171" t="s">
        <v>925</v>
      </c>
    </row>
    <row r="175" spans="1:10" ht="71.25" customHeight="1" x14ac:dyDescent="0.2">
      <c r="A175" s="170">
        <v>3</v>
      </c>
      <c r="B175" s="171" t="s">
        <v>928</v>
      </c>
      <c r="C175" s="171" t="s">
        <v>921</v>
      </c>
      <c r="D175" s="171" t="s">
        <v>922</v>
      </c>
      <c r="E175" s="170">
        <v>43.6</v>
      </c>
      <c r="F175" s="171" t="s">
        <v>929</v>
      </c>
      <c r="G175" s="171" t="s">
        <v>337</v>
      </c>
      <c r="H175" s="171" t="s">
        <v>924</v>
      </c>
      <c r="I175" s="171" t="s">
        <v>924</v>
      </c>
      <c r="J175" s="171" t="s">
        <v>925</v>
      </c>
    </row>
    <row r="176" spans="1:10" ht="55.5" customHeight="1" x14ac:dyDescent="0.2">
      <c r="A176" s="170">
        <v>4</v>
      </c>
      <c r="B176" s="171" t="s">
        <v>930</v>
      </c>
      <c r="C176" s="171" t="s">
        <v>921</v>
      </c>
      <c r="D176" s="171" t="s">
        <v>922</v>
      </c>
      <c r="E176" s="170">
        <v>32.1</v>
      </c>
      <c r="F176" s="171" t="s">
        <v>931</v>
      </c>
      <c r="G176" s="171" t="s">
        <v>337</v>
      </c>
      <c r="H176" s="171" t="s">
        <v>924</v>
      </c>
      <c r="I176" s="171" t="s">
        <v>924</v>
      </c>
      <c r="J176" s="171" t="s">
        <v>925</v>
      </c>
    </row>
    <row r="177" spans="1:10" ht="47.25" customHeight="1" x14ac:dyDescent="0.2">
      <c r="A177" s="170">
        <v>5</v>
      </c>
      <c r="B177" s="171" t="s">
        <v>932</v>
      </c>
      <c r="C177" s="171" t="s">
        <v>921</v>
      </c>
      <c r="D177" s="171" t="s">
        <v>922</v>
      </c>
      <c r="E177" s="170">
        <v>31.4</v>
      </c>
      <c r="F177" s="171" t="s">
        <v>933</v>
      </c>
      <c r="G177" s="171" t="s">
        <v>337</v>
      </c>
      <c r="H177" s="171" t="s">
        <v>924</v>
      </c>
      <c r="I177" s="171" t="s">
        <v>924</v>
      </c>
      <c r="J177" s="171" t="s">
        <v>925</v>
      </c>
    </row>
    <row r="178" spans="1:10" ht="45" customHeight="1" x14ac:dyDescent="0.2">
      <c r="A178" s="170">
        <v>6</v>
      </c>
      <c r="B178" s="171" t="s">
        <v>934</v>
      </c>
      <c r="C178" s="171" t="s">
        <v>921</v>
      </c>
      <c r="D178" s="171" t="s">
        <v>922</v>
      </c>
      <c r="E178" s="170">
        <v>32.1</v>
      </c>
      <c r="F178" s="171" t="s">
        <v>935</v>
      </c>
      <c r="G178" s="171" t="s">
        <v>337</v>
      </c>
      <c r="H178" s="171" t="s">
        <v>924</v>
      </c>
      <c r="I178" s="171" t="s">
        <v>924</v>
      </c>
      <c r="J178" s="171" t="s">
        <v>925</v>
      </c>
    </row>
    <row r="179" spans="1:10" ht="37.5" customHeight="1" x14ac:dyDescent="0.2">
      <c r="A179" s="170">
        <v>7</v>
      </c>
      <c r="B179" s="171" t="s">
        <v>936</v>
      </c>
      <c r="C179" s="171" t="s">
        <v>921</v>
      </c>
      <c r="D179" s="171" t="s">
        <v>922</v>
      </c>
      <c r="E179" s="170">
        <v>35.5</v>
      </c>
      <c r="F179" s="171" t="s">
        <v>937</v>
      </c>
      <c r="G179" s="171" t="s">
        <v>337</v>
      </c>
      <c r="H179" s="171" t="s">
        <v>924</v>
      </c>
      <c r="I179" s="171" t="s">
        <v>924</v>
      </c>
      <c r="J179" s="171" t="s">
        <v>925</v>
      </c>
    </row>
    <row r="180" spans="1:10" ht="58.5" customHeight="1" x14ac:dyDescent="0.2">
      <c r="A180" s="170">
        <v>8</v>
      </c>
      <c r="B180" s="171" t="s">
        <v>938</v>
      </c>
      <c r="C180" s="171" t="s">
        <v>921</v>
      </c>
      <c r="D180" s="171" t="s">
        <v>922</v>
      </c>
      <c r="E180" s="170">
        <v>32.799999999999997</v>
      </c>
      <c r="F180" s="171" t="s">
        <v>939</v>
      </c>
      <c r="G180" s="171" t="s">
        <v>337</v>
      </c>
      <c r="H180" s="171" t="s">
        <v>924</v>
      </c>
      <c r="I180" s="171" t="s">
        <v>924</v>
      </c>
      <c r="J180" s="171" t="s">
        <v>925</v>
      </c>
    </row>
    <row r="181" spans="1:10" ht="41.25" customHeight="1" x14ac:dyDescent="0.2">
      <c r="A181" s="170">
        <v>9</v>
      </c>
      <c r="B181" s="171" t="s">
        <v>940</v>
      </c>
      <c r="C181" s="171" t="s">
        <v>921</v>
      </c>
      <c r="D181" s="171" t="s">
        <v>922</v>
      </c>
      <c r="E181" s="170">
        <v>37.799999999999997</v>
      </c>
      <c r="F181" s="171" t="s">
        <v>941</v>
      </c>
      <c r="G181" s="171" t="s">
        <v>337</v>
      </c>
      <c r="H181" s="171" t="s">
        <v>924</v>
      </c>
      <c r="I181" s="171" t="s">
        <v>924</v>
      </c>
      <c r="J181" s="171" t="s">
        <v>925</v>
      </c>
    </row>
    <row r="182" spans="1:10" ht="41.25" customHeight="1" x14ac:dyDescent="0.2">
      <c r="A182" s="170">
        <v>10</v>
      </c>
      <c r="B182" s="171" t="s">
        <v>942</v>
      </c>
      <c r="C182" s="171" t="s">
        <v>921</v>
      </c>
      <c r="D182" s="171" t="s">
        <v>922</v>
      </c>
      <c r="E182" s="170">
        <v>28.6</v>
      </c>
      <c r="F182" s="171" t="s">
        <v>943</v>
      </c>
      <c r="G182" s="171" t="s">
        <v>337</v>
      </c>
      <c r="H182" s="171" t="s">
        <v>924</v>
      </c>
      <c r="I182" s="171" t="s">
        <v>924</v>
      </c>
      <c r="J182" s="171" t="s">
        <v>925</v>
      </c>
    </row>
    <row r="183" spans="1:10" ht="47.25" customHeight="1" x14ac:dyDescent="0.2">
      <c r="A183" s="170">
        <v>11</v>
      </c>
      <c r="B183" s="171" t="s">
        <v>944</v>
      </c>
      <c r="C183" s="171" t="s">
        <v>921</v>
      </c>
      <c r="D183" s="171" t="s">
        <v>922</v>
      </c>
      <c r="E183" s="170">
        <v>31.9</v>
      </c>
      <c r="F183" s="171" t="s">
        <v>945</v>
      </c>
      <c r="G183" s="171" t="s">
        <v>438</v>
      </c>
      <c r="H183" s="171" t="s">
        <v>946</v>
      </c>
      <c r="I183" s="171" t="s">
        <v>946</v>
      </c>
      <c r="J183" s="171" t="s">
        <v>925</v>
      </c>
    </row>
    <row r="184" spans="1:10" ht="33" customHeight="1" x14ac:dyDescent="0.2">
      <c r="A184" s="170">
        <v>12</v>
      </c>
      <c r="B184" s="171" t="s">
        <v>947</v>
      </c>
      <c r="C184" s="171" t="s">
        <v>921</v>
      </c>
      <c r="D184" s="171" t="s">
        <v>922</v>
      </c>
      <c r="E184" s="170">
        <v>37.4</v>
      </c>
      <c r="F184" s="171" t="s">
        <v>948</v>
      </c>
      <c r="G184" s="171" t="s">
        <v>438</v>
      </c>
      <c r="H184" s="171" t="s">
        <v>946</v>
      </c>
      <c r="I184" s="171" t="s">
        <v>946</v>
      </c>
      <c r="J184" s="171" t="s">
        <v>925</v>
      </c>
    </row>
    <row r="185" spans="1:10" ht="42.75" customHeight="1" x14ac:dyDescent="0.2">
      <c r="A185" s="170">
        <v>13</v>
      </c>
      <c r="B185" s="171" t="s">
        <v>949</v>
      </c>
      <c r="C185" s="171" t="s">
        <v>921</v>
      </c>
      <c r="D185" s="171" t="s">
        <v>922</v>
      </c>
      <c r="E185" s="170">
        <v>44.7</v>
      </c>
      <c r="F185" s="171" t="s">
        <v>950</v>
      </c>
      <c r="G185" s="171" t="s">
        <v>438</v>
      </c>
      <c r="H185" s="171" t="s">
        <v>946</v>
      </c>
      <c r="I185" s="171" t="s">
        <v>946</v>
      </c>
      <c r="J185" s="171" t="s">
        <v>925</v>
      </c>
    </row>
    <row r="186" spans="1:10" ht="51.75" customHeight="1" x14ac:dyDescent="0.2">
      <c r="A186" s="170">
        <v>14</v>
      </c>
      <c r="B186" s="171" t="s">
        <v>951</v>
      </c>
      <c r="C186" s="171" t="s">
        <v>921</v>
      </c>
      <c r="D186" s="171" t="s">
        <v>922</v>
      </c>
      <c r="E186" s="170">
        <v>68.099999999999994</v>
      </c>
      <c r="F186" s="171" t="s">
        <v>952</v>
      </c>
      <c r="G186" s="171" t="s">
        <v>438</v>
      </c>
      <c r="H186" s="171" t="s">
        <v>946</v>
      </c>
      <c r="I186" s="171" t="s">
        <v>946</v>
      </c>
      <c r="J186" s="171" t="s">
        <v>925</v>
      </c>
    </row>
    <row r="187" spans="1:10" ht="42.75" customHeight="1" x14ac:dyDescent="0.2">
      <c r="A187" s="170">
        <v>15</v>
      </c>
      <c r="B187" s="171" t="s">
        <v>953</v>
      </c>
      <c r="C187" s="171" t="s">
        <v>921</v>
      </c>
      <c r="D187" s="171" t="s">
        <v>922</v>
      </c>
      <c r="E187" s="170">
        <v>62.5</v>
      </c>
      <c r="F187" s="171" t="s">
        <v>954</v>
      </c>
      <c r="G187" s="171" t="s">
        <v>438</v>
      </c>
      <c r="H187" s="171" t="s">
        <v>946</v>
      </c>
      <c r="I187" s="171" t="s">
        <v>946</v>
      </c>
      <c r="J187" s="171" t="s">
        <v>925</v>
      </c>
    </row>
    <row r="188" spans="1:10" ht="44.25" customHeight="1" x14ac:dyDescent="0.2">
      <c r="A188" s="170">
        <v>16</v>
      </c>
      <c r="B188" s="171" t="s">
        <v>955</v>
      </c>
      <c r="C188" s="171" t="s">
        <v>921</v>
      </c>
      <c r="D188" s="171" t="s">
        <v>922</v>
      </c>
      <c r="E188" s="170">
        <v>106</v>
      </c>
      <c r="F188" s="171" t="s">
        <v>956</v>
      </c>
      <c r="G188" s="171" t="s">
        <v>438</v>
      </c>
      <c r="H188" s="171" t="s">
        <v>946</v>
      </c>
      <c r="I188" s="171" t="s">
        <v>946</v>
      </c>
      <c r="J188" s="171" t="s">
        <v>925</v>
      </c>
    </row>
    <row r="189" spans="1:10" ht="34.5" customHeight="1" x14ac:dyDescent="0.2">
      <c r="A189" s="170">
        <v>17</v>
      </c>
      <c r="B189" s="171" t="s">
        <v>957</v>
      </c>
      <c r="C189" s="171" t="s">
        <v>921</v>
      </c>
      <c r="D189" s="171" t="s">
        <v>922</v>
      </c>
      <c r="E189" s="170">
        <v>21.5</v>
      </c>
      <c r="F189" s="171" t="s">
        <v>958</v>
      </c>
      <c r="G189" s="171" t="s">
        <v>438</v>
      </c>
      <c r="H189" s="171" t="s">
        <v>946</v>
      </c>
      <c r="I189" s="171" t="s">
        <v>946</v>
      </c>
      <c r="J189" s="171" t="s">
        <v>925</v>
      </c>
    </row>
    <row r="190" spans="1:10" ht="48.75" customHeight="1" x14ac:dyDescent="0.2">
      <c r="A190" s="170">
        <v>18</v>
      </c>
      <c r="B190" s="171" t="s">
        <v>959</v>
      </c>
      <c r="C190" s="171" t="s">
        <v>921</v>
      </c>
      <c r="D190" s="171" t="s">
        <v>922</v>
      </c>
      <c r="E190" s="170">
        <v>34.4</v>
      </c>
      <c r="F190" s="171" t="s">
        <v>960</v>
      </c>
      <c r="G190" s="171" t="s">
        <v>438</v>
      </c>
      <c r="H190" s="171" t="s">
        <v>946</v>
      </c>
      <c r="I190" s="171" t="s">
        <v>946</v>
      </c>
      <c r="J190" s="171" t="s">
        <v>925</v>
      </c>
    </row>
    <row r="191" spans="1:10" ht="35.25" customHeight="1" x14ac:dyDescent="0.2">
      <c r="A191" s="165"/>
      <c r="B191" s="166" t="s">
        <v>961</v>
      </c>
      <c r="C191" s="166"/>
      <c r="D191" s="166"/>
      <c r="E191" s="165">
        <v>727.9</v>
      </c>
      <c r="F191" s="166"/>
      <c r="G191" s="166"/>
      <c r="H191" s="166"/>
      <c r="I191" s="166"/>
      <c r="J191" s="166"/>
    </row>
    <row r="192" spans="1:10" ht="43.5" customHeight="1" x14ac:dyDescent="0.2">
      <c r="A192" s="31">
        <v>1</v>
      </c>
      <c r="B192" s="136" t="s">
        <v>962</v>
      </c>
      <c r="C192" s="136" t="s">
        <v>480</v>
      </c>
      <c r="D192" s="136" t="s">
        <v>963</v>
      </c>
      <c r="E192" s="31">
        <v>0.3</v>
      </c>
      <c r="F192" s="136" t="s">
        <v>964</v>
      </c>
      <c r="G192" s="136" t="s">
        <v>423</v>
      </c>
      <c r="H192" s="136" t="s">
        <v>899</v>
      </c>
      <c r="I192" s="136" t="s">
        <v>899</v>
      </c>
      <c r="J192" s="136" t="s">
        <v>733</v>
      </c>
    </row>
    <row r="193" spans="1:10" ht="29.25" customHeight="1" x14ac:dyDescent="0.2">
      <c r="A193" s="31">
        <v>2</v>
      </c>
      <c r="B193" s="136" t="s">
        <v>965</v>
      </c>
      <c r="C193" s="136" t="s">
        <v>480</v>
      </c>
      <c r="D193" s="136" t="s">
        <v>963</v>
      </c>
      <c r="E193" s="31">
        <v>0.5</v>
      </c>
      <c r="F193" s="136" t="s">
        <v>966</v>
      </c>
      <c r="G193" s="136" t="s">
        <v>423</v>
      </c>
      <c r="H193" s="136" t="s">
        <v>967</v>
      </c>
      <c r="I193" s="136" t="s">
        <v>967</v>
      </c>
      <c r="J193" s="136" t="s">
        <v>733</v>
      </c>
    </row>
    <row r="194" spans="1:10" ht="30" customHeight="1" x14ac:dyDescent="0.2">
      <c r="A194" s="31">
        <v>3</v>
      </c>
      <c r="B194" s="136" t="s">
        <v>968</v>
      </c>
      <c r="C194" s="136" t="s">
        <v>480</v>
      </c>
      <c r="D194" s="136" t="s">
        <v>963</v>
      </c>
      <c r="E194" s="31">
        <v>0.3</v>
      </c>
      <c r="F194" s="136" t="s">
        <v>969</v>
      </c>
      <c r="G194" s="136" t="s">
        <v>423</v>
      </c>
      <c r="H194" s="136" t="s">
        <v>970</v>
      </c>
      <c r="I194" s="136" t="s">
        <v>649</v>
      </c>
      <c r="J194" s="136" t="s">
        <v>971</v>
      </c>
    </row>
    <row r="195" spans="1:10" ht="30" customHeight="1" x14ac:dyDescent="0.2">
      <c r="A195" s="31">
        <v>4</v>
      </c>
      <c r="B195" s="136" t="s">
        <v>972</v>
      </c>
      <c r="C195" s="136" t="s">
        <v>480</v>
      </c>
      <c r="D195" s="136" t="s">
        <v>963</v>
      </c>
      <c r="E195" s="31">
        <v>0.3</v>
      </c>
      <c r="F195" s="136" t="s">
        <v>973</v>
      </c>
      <c r="G195" s="136" t="s">
        <v>423</v>
      </c>
      <c r="H195" s="136" t="s">
        <v>974</v>
      </c>
      <c r="I195" s="136"/>
      <c r="J195" s="136" t="s">
        <v>975</v>
      </c>
    </row>
    <row r="196" spans="1:10" ht="37.5" customHeight="1" x14ac:dyDescent="0.2">
      <c r="A196" s="31">
        <v>5</v>
      </c>
      <c r="B196" s="136" t="s">
        <v>976</v>
      </c>
      <c r="C196" s="136" t="s">
        <v>480</v>
      </c>
      <c r="D196" s="136" t="s">
        <v>963</v>
      </c>
      <c r="E196" s="31">
        <v>0.3</v>
      </c>
      <c r="F196" s="136" t="s">
        <v>977</v>
      </c>
      <c r="G196" s="136" t="s">
        <v>423</v>
      </c>
      <c r="H196" s="136" t="s">
        <v>978</v>
      </c>
      <c r="I196" s="136" t="s">
        <v>979</v>
      </c>
      <c r="J196" s="136" t="s">
        <v>980</v>
      </c>
    </row>
    <row r="197" spans="1:10" ht="27.75" customHeight="1" x14ac:dyDescent="0.2">
      <c r="A197" s="31">
        <v>6</v>
      </c>
      <c r="B197" s="136" t="s">
        <v>981</v>
      </c>
      <c r="C197" s="136" t="s">
        <v>480</v>
      </c>
      <c r="D197" s="136" t="s">
        <v>963</v>
      </c>
      <c r="E197" s="31">
        <v>0.3</v>
      </c>
      <c r="F197" s="136" t="s">
        <v>982</v>
      </c>
      <c r="G197" s="136" t="s">
        <v>438</v>
      </c>
      <c r="H197" s="136" t="s">
        <v>983</v>
      </c>
      <c r="I197" s="136" t="s">
        <v>667</v>
      </c>
      <c r="J197" s="136" t="s">
        <v>733</v>
      </c>
    </row>
    <row r="198" spans="1:10" ht="38.25" customHeight="1" x14ac:dyDescent="0.2">
      <c r="A198" s="31">
        <v>7</v>
      </c>
      <c r="B198" s="136" t="s">
        <v>984</v>
      </c>
      <c r="C198" s="136" t="s">
        <v>480</v>
      </c>
      <c r="D198" s="136" t="s">
        <v>963</v>
      </c>
      <c r="E198" s="31">
        <v>0.3</v>
      </c>
      <c r="F198" s="136" t="s">
        <v>985</v>
      </c>
      <c r="G198" s="136" t="s">
        <v>438</v>
      </c>
      <c r="H198" s="136" t="s">
        <v>986</v>
      </c>
      <c r="I198" s="136" t="s">
        <v>987</v>
      </c>
      <c r="J198" s="136" t="s">
        <v>650</v>
      </c>
    </row>
    <row r="199" spans="1:10" ht="28.5" customHeight="1" x14ac:dyDescent="0.2">
      <c r="A199" s="31">
        <v>8</v>
      </c>
      <c r="B199" s="136" t="s">
        <v>988</v>
      </c>
      <c r="C199" s="136" t="s">
        <v>480</v>
      </c>
      <c r="D199" s="136" t="s">
        <v>963</v>
      </c>
      <c r="E199" s="31">
        <v>0.3</v>
      </c>
      <c r="F199" s="136" t="s">
        <v>989</v>
      </c>
      <c r="G199" s="136" t="s">
        <v>438</v>
      </c>
      <c r="H199" s="136" t="s">
        <v>986</v>
      </c>
      <c r="I199" s="136" t="s">
        <v>987</v>
      </c>
      <c r="J199" s="136" t="s">
        <v>990</v>
      </c>
    </row>
    <row r="200" spans="1:10" ht="47.25" customHeight="1" x14ac:dyDescent="0.2">
      <c r="A200" s="31">
        <v>9</v>
      </c>
      <c r="B200" s="136" t="s">
        <v>991</v>
      </c>
      <c r="C200" s="136" t="s">
        <v>480</v>
      </c>
      <c r="D200" s="136" t="s">
        <v>963</v>
      </c>
      <c r="E200" s="31">
        <v>0.3</v>
      </c>
      <c r="F200" s="136" t="s">
        <v>992</v>
      </c>
      <c r="G200" s="136" t="s">
        <v>438</v>
      </c>
      <c r="H200" s="136" t="s">
        <v>993</v>
      </c>
      <c r="I200" s="136" t="s">
        <v>667</v>
      </c>
      <c r="J200" s="136" t="s">
        <v>733</v>
      </c>
    </row>
    <row r="201" spans="1:10" ht="39" customHeight="1" x14ac:dyDescent="0.2">
      <c r="A201" s="31">
        <v>10</v>
      </c>
      <c r="B201" s="136" t="s">
        <v>994</v>
      </c>
      <c r="C201" s="136" t="s">
        <v>480</v>
      </c>
      <c r="D201" s="136" t="s">
        <v>963</v>
      </c>
      <c r="E201" s="31">
        <v>0.3</v>
      </c>
      <c r="F201" s="136" t="s">
        <v>995</v>
      </c>
      <c r="G201" s="136" t="s">
        <v>438</v>
      </c>
      <c r="H201" s="136" t="s">
        <v>996</v>
      </c>
      <c r="I201" s="136" t="s">
        <v>667</v>
      </c>
      <c r="J201" s="136" t="s">
        <v>733</v>
      </c>
    </row>
    <row r="202" spans="1:10" ht="30.75" customHeight="1" x14ac:dyDescent="0.2">
      <c r="A202" s="31">
        <v>11</v>
      </c>
      <c r="B202" s="136" t="s">
        <v>997</v>
      </c>
      <c r="C202" s="136" t="s">
        <v>480</v>
      </c>
      <c r="D202" s="136" t="s">
        <v>963</v>
      </c>
      <c r="E202" s="31">
        <v>0.3</v>
      </c>
      <c r="F202" s="136" t="s">
        <v>998</v>
      </c>
      <c r="G202" s="136" t="s">
        <v>438</v>
      </c>
      <c r="H202" s="136" t="s">
        <v>999</v>
      </c>
      <c r="I202" s="136" t="s">
        <v>1000</v>
      </c>
      <c r="J202" s="136" t="s">
        <v>733</v>
      </c>
    </row>
    <row r="203" spans="1:10" ht="45.75" customHeight="1" x14ac:dyDescent="0.2">
      <c r="A203" s="31">
        <v>12</v>
      </c>
      <c r="B203" s="136" t="s">
        <v>1001</v>
      </c>
      <c r="C203" s="136" t="s">
        <v>480</v>
      </c>
      <c r="D203" s="136" t="s">
        <v>963</v>
      </c>
      <c r="E203" s="31">
        <v>0.3</v>
      </c>
      <c r="F203" s="136" t="s">
        <v>1002</v>
      </c>
      <c r="G203" s="136" t="s">
        <v>337</v>
      </c>
      <c r="H203" s="136" t="s">
        <v>1003</v>
      </c>
      <c r="I203" s="136" t="s">
        <v>1004</v>
      </c>
      <c r="J203" s="136" t="s">
        <v>733</v>
      </c>
    </row>
    <row r="204" spans="1:10" ht="42.75" customHeight="1" x14ac:dyDescent="0.2">
      <c r="A204" s="31">
        <v>13</v>
      </c>
      <c r="B204" s="136" t="s">
        <v>1005</v>
      </c>
      <c r="C204" s="136" t="s">
        <v>480</v>
      </c>
      <c r="D204" s="136" t="s">
        <v>963</v>
      </c>
      <c r="E204" s="31">
        <v>0.3</v>
      </c>
      <c r="F204" s="136" t="s">
        <v>1006</v>
      </c>
      <c r="G204" s="136" t="s">
        <v>337</v>
      </c>
      <c r="H204" s="136" t="s">
        <v>1004</v>
      </c>
      <c r="I204" s="136" t="s">
        <v>1004</v>
      </c>
      <c r="J204" s="136" t="s">
        <v>1007</v>
      </c>
    </row>
    <row r="205" spans="1:10" ht="38.25" customHeight="1" x14ac:dyDescent="0.2">
      <c r="A205" s="31">
        <v>14</v>
      </c>
      <c r="B205" s="136" t="s">
        <v>1008</v>
      </c>
      <c r="C205" s="136" t="s">
        <v>480</v>
      </c>
      <c r="D205" s="136" t="s">
        <v>963</v>
      </c>
      <c r="E205" s="31">
        <v>0.3</v>
      </c>
      <c r="F205" s="136" t="s">
        <v>1006</v>
      </c>
      <c r="G205" s="136" t="s">
        <v>337</v>
      </c>
      <c r="H205" s="136" t="s">
        <v>1004</v>
      </c>
      <c r="I205" s="136" t="s">
        <v>1004</v>
      </c>
      <c r="J205" s="136" t="s">
        <v>733</v>
      </c>
    </row>
    <row r="206" spans="1:10" ht="38.25" customHeight="1" x14ac:dyDescent="0.2">
      <c r="A206" s="31">
        <v>15</v>
      </c>
      <c r="B206" s="136" t="s">
        <v>1009</v>
      </c>
      <c r="C206" s="136" t="s">
        <v>480</v>
      </c>
      <c r="D206" s="136" t="s">
        <v>963</v>
      </c>
      <c r="E206" s="31">
        <v>0.3</v>
      </c>
      <c r="F206" s="136" t="s">
        <v>1006</v>
      </c>
      <c r="G206" s="136" t="s">
        <v>337</v>
      </c>
      <c r="H206" s="136" t="s">
        <v>1004</v>
      </c>
      <c r="I206" s="136" t="s">
        <v>1004</v>
      </c>
      <c r="J206" s="136" t="s">
        <v>733</v>
      </c>
    </row>
    <row r="207" spans="1:10" ht="47.25" customHeight="1" x14ac:dyDescent="0.2">
      <c r="A207" s="31">
        <v>16</v>
      </c>
      <c r="B207" s="136" t="s">
        <v>1010</v>
      </c>
      <c r="C207" s="136" t="s">
        <v>480</v>
      </c>
      <c r="D207" s="136" t="s">
        <v>963</v>
      </c>
      <c r="E207" s="31">
        <v>0.3</v>
      </c>
      <c r="F207" s="136" t="s">
        <v>1006</v>
      </c>
      <c r="G207" s="136" t="s">
        <v>337</v>
      </c>
      <c r="H207" s="136" t="s">
        <v>1004</v>
      </c>
      <c r="I207" s="136" t="s">
        <v>1004</v>
      </c>
      <c r="J207" s="136" t="s">
        <v>1011</v>
      </c>
    </row>
    <row r="208" spans="1:10" ht="47.25" customHeight="1" x14ac:dyDescent="0.2">
      <c r="A208" s="31">
        <v>17</v>
      </c>
      <c r="B208" s="136" t="s">
        <v>1012</v>
      </c>
      <c r="C208" s="136" t="s">
        <v>480</v>
      </c>
      <c r="D208" s="136" t="s">
        <v>963</v>
      </c>
      <c r="E208" s="31">
        <v>0.3</v>
      </c>
      <c r="F208" s="136" t="s">
        <v>1006</v>
      </c>
      <c r="G208" s="136" t="s">
        <v>337</v>
      </c>
      <c r="H208" s="136" t="s">
        <v>1004</v>
      </c>
      <c r="I208" s="136" t="s">
        <v>1004</v>
      </c>
      <c r="J208" s="136" t="s">
        <v>1011</v>
      </c>
    </row>
    <row r="209" spans="1:10" ht="39" customHeight="1" x14ac:dyDescent="0.2">
      <c r="A209" s="31">
        <v>18</v>
      </c>
      <c r="B209" s="136" t="s">
        <v>1013</v>
      </c>
      <c r="C209" s="136" t="s">
        <v>480</v>
      </c>
      <c r="D209" s="136" t="s">
        <v>963</v>
      </c>
      <c r="E209" s="31">
        <v>0.3</v>
      </c>
      <c r="F209" s="136" t="s">
        <v>1006</v>
      </c>
      <c r="G209" s="136" t="s">
        <v>337</v>
      </c>
      <c r="H209" s="136" t="s">
        <v>1004</v>
      </c>
      <c r="I209" s="136" t="s">
        <v>1004</v>
      </c>
      <c r="J209" s="136" t="s">
        <v>1011</v>
      </c>
    </row>
    <row r="210" spans="1:10" ht="41.25" customHeight="1" x14ac:dyDescent="0.2">
      <c r="A210" s="31">
        <v>19</v>
      </c>
      <c r="B210" s="136" t="s">
        <v>1014</v>
      </c>
      <c r="C210" s="136" t="s">
        <v>480</v>
      </c>
      <c r="D210" s="136" t="s">
        <v>963</v>
      </c>
      <c r="E210" s="31">
        <v>0.3</v>
      </c>
      <c r="F210" s="136" t="s">
        <v>1006</v>
      </c>
      <c r="G210" s="136" t="s">
        <v>337</v>
      </c>
      <c r="H210" s="136" t="s">
        <v>1004</v>
      </c>
      <c r="I210" s="136" t="s">
        <v>1004</v>
      </c>
      <c r="J210" s="136" t="s">
        <v>1011</v>
      </c>
    </row>
    <row r="211" spans="1:10" ht="34.5" customHeight="1" x14ac:dyDescent="0.2">
      <c r="A211" s="31">
        <v>20</v>
      </c>
      <c r="B211" s="136" t="s">
        <v>1015</v>
      </c>
      <c r="C211" s="136" t="s">
        <v>480</v>
      </c>
      <c r="D211" s="136" t="s">
        <v>963</v>
      </c>
      <c r="E211" s="31">
        <v>0.3</v>
      </c>
      <c r="F211" s="136" t="s">
        <v>1006</v>
      </c>
      <c r="G211" s="136" t="s">
        <v>337</v>
      </c>
      <c r="H211" s="136" t="s">
        <v>1016</v>
      </c>
      <c r="I211" s="136" t="s">
        <v>1016</v>
      </c>
      <c r="J211" s="136" t="s">
        <v>733</v>
      </c>
    </row>
    <row r="212" spans="1:10" ht="35.25" customHeight="1" x14ac:dyDescent="0.2">
      <c r="A212" s="31">
        <v>21</v>
      </c>
      <c r="B212" s="136" t="s">
        <v>1017</v>
      </c>
      <c r="C212" s="136" t="s">
        <v>480</v>
      </c>
      <c r="D212" s="136" t="s">
        <v>963</v>
      </c>
      <c r="E212" s="31">
        <v>0.3</v>
      </c>
      <c r="F212" s="136" t="s">
        <v>1018</v>
      </c>
      <c r="G212" s="136" t="s">
        <v>438</v>
      </c>
      <c r="H212" s="136" t="s">
        <v>633</v>
      </c>
      <c r="I212" s="136" t="s">
        <v>634</v>
      </c>
      <c r="J212" s="136" t="s">
        <v>733</v>
      </c>
    </row>
    <row r="213" spans="1:10" ht="43.5" customHeight="1" x14ac:dyDescent="0.2">
      <c r="A213" s="31">
        <v>22</v>
      </c>
      <c r="B213" s="136" t="s">
        <v>1019</v>
      </c>
      <c r="C213" s="136" t="s">
        <v>480</v>
      </c>
      <c r="D213" s="136" t="s">
        <v>963</v>
      </c>
      <c r="E213" s="31">
        <v>0.5</v>
      </c>
      <c r="F213" s="136" t="s">
        <v>1020</v>
      </c>
      <c r="G213" s="136" t="s">
        <v>438</v>
      </c>
      <c r="H213" s="136" t="s">
        <v>1021</v>
      </c>
      <c r="I213" s="136" t="s">
        <v>450</v>
      </c>
      <c r="J213" s="136" t="s">
        <v>733</v>
      </c>
    </row>
    <row r="214" spans="1:10" ht="33" customHeight="1" x14ac:dyDescent="0.2">
      <c r="A214" s="31">
        <v>23</v>
      </c>
      <c r="B214" s="136" t="s">
        <v>1022</v>
      </c>
      <c r="C214" s="136" t="s">
        <v>480</v>
      </c>
      <c r="D214" s="136" t="s">
        <v>963</v>
      </c>
      <c r="E214" s="31">
        <v>0.3</v>
      </c>
      <c r="F214" s="136" t="s">
        <v>1023</v>
      </c>
      <c r="G214" s="136" t="s">
        <v>438</v>
      </c>
      <c r="H214" s="136" t="s">
        <v>1024</v>
      </c>
      <c r="I214" s="136" t="s">
        <v>612</v>
      </c>
      <c r="J214" s="136" t="s">
        <v>850</v>
      </c>
    </row>
    <row r="215" spans="1:10" ht="42.75" customHeight="1" x14ac:dyDescent="0.2">
      <c r="A215" s="31">
        <v>24</v>
      </c>
      <c r="B215" s="136" t="s">
        <v>1025</v>
      </c>
      <c r="C215" s="136" t="s">
        <v>480</v>
      </c>
      <c r="D215" s="136" t="s">
        <v>963</v>
      </c>
      <c r="E215" s="31">
        <v>0.3</v>
      </c>
      <c r="F215" s="136" t="s">
        <v>1026</v>
      </c>
      <c r="G215" s="136" t="s">
        <v>438</v>
      </c>
      <c r="H215" s="136" t="s">
        <v>1024</v>
      </c>
      <c r="I215" s="136" t="s">
        <v>612</v>
      </c>
      <c r="J215" s="136" t="s">
        <v>850</v>
      </c>
    </row>
    <row r="216" spans="1:10" ht="39.75" customHeight="1" x14ac:dyDescent="0.2">
      <c r="A216" s="31">
        <v>25</v>
      </c>
      <c r="B216" s="136" t="s">
        <v>1027</v>
      </c>
      <c r="C216" s="136" t="s">
        <v>480</v>
      </c>
      <c r="D216" s="136" t="s">
        <v>963</v>
      </c>
      <c r="E216" s="31">
        <v>3.4</v>
      </c>
      <c r="F216" s="136" t="s">
        <v>1028</v>
      </c>
      <c r="G216" s="136" t="s">
        <v>438</v>
      </c>
      <c r="H216" s="136" t="s">
        <v>1029</v>
      </c>
      <c r="I216" s="136" t="s">
        <v>1030</v>
      </c>
      <c r="J216" s="136" t="s">
        <v>1031</v>
      </c>
    </row>
    <row r="217" spans="1:10" ht="51" customHeight="1" x14ac:dyDescent="0.2">
      <c r="A217" s="31">
        <v>26</v>
      </c>
      <c r="B217" s="136" t="s">
        <v>1032</v>
      </c>
      <c r="C217" s="136" t="s">
        <v>480</v>
      </c>
      <c r="D217" s="136" t="s">
        <v>963</v>
      </c>
      <c r="E217" s="31">
        <v>0.5</v>
      </c>
      <c r="F217" s="136" t="s">
        <v>1033</v>
      </c>
      <c r="G217" s="136" t="s">
        <v>423</v>
      </c>
      <c r="H217" s="136" t="s">
        <v>899</v>
      </c>
      <c r="I217" s="136" t="s">
        <v>899</v>
      </c>
      <c r="J217" s="136" t="s">
        <v>608</v>
      </c>
    </row>
    <row r="218" spans="1:10" ht="44.25" customHeight="1" x14ac:dyDescent="0.2">
      <c r="A218" s="31">
        <v>27</v>
      </c>
      <c r="B218" s="136" t="s">
        <v>1034</v>
      </c>
      <c r="C218" s="136" t="s">
        <v>480</v>
      </c>
      <c r="D218" s="136" t="s">
        <v>963</v>
      </c>
      <c r="E218" s="31">
        <v>0.3</v>
      </c>
      <c r="F218" s="136" t="s">
        <v>1035</v>
      </c>
      <c r="G218" s="136" t="s">
        <v>438</v>
      </c>
      <c r="H218" s="136" t="s">
        <v>1036</v>
      </c>
      <c r="I218" s="136" t="s">
        <v>1036</v>
      </c>
      <c r="J218" s="136" t="s">
        <v>736</v>
      </c>
    </row>
    <row r="219" spans="1:10" ht="45.75" customHeight="1" x14ac:dyDescent="0.2">
      <c r="A219" s="31">
        <v>28</v>
      </c>
      <c r="B219" s="136" t="s">
        <v>1037</v>
      </c>
      <c r="C219" s="136" t="s">
        <v>480</v>
      </c>
      <c r="D219" s="136" t="s">
        <v>963</v>
      </c>
      <c r="E219" s="31">
        <v>0.3</v>
      </c>
      <c r="F219" s="136" t="s">
        <v>1035</v>
      </c>
      <c r="G219" s="136" t="s">
        <v>438</v>
      </c>
      <c r="H219" s="136" t="s">
        <v>1036</v>
      </c>
      <c r="I219" s="136" t="s">
        <v>1036</v>
      </c>
      <c r="J219" s="136" t="s">
        <v>733</v>
      </c>
    </row>
    <row r="220" spans="1:10" ht="63.75" customHeight="1" x14ac:dyDescent="0.2">
      <c r="A220" s="31">
        <v>29</v>
      </c>
      <c r="B220" s="136" t="s">
        <v>1038</v>
      </c>
      <c r="C220" s="136" t="s">
        <v>480</v>
      </c>
      <c r="D220" s="136" t="s">
        <v>963</v>
      </c>
      <c r="E220" s="31">
        <v>0.3</v>
      </c>
      <c r="F220" s="136" t="s">
        <v>1035</v>
      </c>
      <c r="G220" s="136" t="s">
        <v>438</v>
      </c>
      <c r="H220" s="136" t="s">
        <v>1036</v>
      </c>
      <c r="I220" s="136" t="s">
        <v>1036</v>
      </c>
      <c r="J220" s="136" t="s">
        <v>733</v>
      </c>
    </row>
    <row r="221" spans="1:10" ht="39" customHeight="1" x14ac:dyDescent="0.2">
      <c r="A221" s="31">
        <v>30</v>
      </c>
      <c r="B221" s="136" t="s">
        <v>1039</v>
      </c>
      <c r="C221" s="136" t="s">
        <v>480</v>
      </c>
      <c r="D221" s="136" t="s">
        <v>963</v>
      </c>
      <c r="E221" s="31">
        <v>0.3</v>
      </c>
      <c r="F221" s="136" t="s">
        <v>1040</v>
      </c>
      <c r="G221" s="136" t="s">
        <v>438</v>
      </c>
      <c r="H221" s="136" t="s">
        <v>1041</v>
      </c>
      <c r="I221" s="136" t="s">
        <v>704</v>
      </c>
      <c r="J221" s="136" t="s">
        <v>736</v>
      </c>
    </row>
    <row r="222" spans="1:10" ht="39.75" customHeight="1" x14ac:dyDescent="0.2">
      <c r="A222" s="31">
        <v>31</v>
      </c>
      <c r="B222" s="136" t="s">
        <v>1042</v>
      </c>
      <c r="C222" s="136" t="s">
        <v>480</v>
      </c>
      <c r="D222" s="136" t="s">
        <v>963</v>
      </c>
      <c r="E222" s="31">
        <v>0.3</v>
      </c>
      <c r="F222" s="136" t="s">
        <v>1043</v>
      </c>
      <c r="G222" s="136" t="s">
        <v>438</v>
      </c>
      <c r="H222" s="136" t="s">
        <v>1044</v>
      </c>
      <c r="I222" s="136" t="s">
        <v>1045</v>
      </c>
      <c r="J222" s="136" t="s">
        <v>1046</v>
      </c>
    </row>
    <row r="223" spans="1:10" ht="33" customHeight="1" x14ac:dyDescent="0.2">
      <c r="A223" s="31">
        <v>32</v>
      </c>
      <c r="B223" s="136" t="s">
        <v>1047</v>
      </c>
      <c r="C223" s="136" t="s">
        <v>480</v>
      </c>
      <c r="D223" s="136" t="s">
        <v>963</v>
      </c>
      <c r="E223" s="31">
        <v>0.5</v>
      </c>
      <c r="F223" s="136" t="s">
        <v>1048</v>
      </c>
      <c r="G223" s="136" t="s">
        <v>438</v>
      </c>
      <c r="H223" s="136" t="s">
        <v>1049</v>
      </c>
      <c r="I223" s="136" t="s">
        <v>500</v>
      </c>
      <c r="J223" s="136" t="s">
        <v>733</v>
      </c>
    </row>
    <row r="224" spans="1:10" ht="34.5" customHeight="1" x14ac:dyDescent="0.2">
      <c r="A224" s="31">
        <v>33</v>
      </c>
      <c r="B224" s="136" t="s">
        <v>1050</v>
      </c>
      <c r="C224" s="136" t="s">
        <v>480</v>
      </c>
      <c r="D224" s="136" t="s">
        <v>963</v>
      </c>
      <c r="E224" s="31">
        <v>0.5</v>
      </c>
      <c r="F224" s="136" t="s">
        <v>1051</v>
      </c>
      <c r="G224" s="136" t="s">
        <v>438</v>
      </c>
      <c r="H224" s="136" t="s">
        <v>1049</v>
      </c>
      <c r="I224" s="136" t="s">
        <v>500</v>
      </c>
      <c r="J224" s="136" t="s">
        <v>736</v>
      </c>
    </row>
    <row r="225" spans="1:10" ht="38.25" customHeight="1" x14ac:dyDescent="0.2">
      <c r="A225" s="31">
        <v>34</v>
      </c>
      <c r="B225" s="136" t="s">
        <v>1052</v>
      </c>
      <c r="C225" s="136" t="s">
        <v>480</v>
      </c>
      <c r="D225" s="136" t="s">
        <v>963</v>
      </c>
      <c r="E225" s="31">
        <v>0.5</v>
      </c>
      <c r="F225" s="136" t="s">
        <v>1048</v>
      </c>
      <c r="G225" s="136" t="s">
        <v>438</v>
      </c>
      <c r="H225" s="136" t="s">
        <v>1053</v>
      </c>
      <c r="I225" s="136" t="s">
        <v>500</v>
      </c>
      <c r="J225" s="136" t="s">
        <v>733</v>
      </c>
    </row>
    <row r="226" spans="1:10" ht="39" customHeight="1" x14ac:dyDescent="0.2">
      <c r="A226" s="31">
        <v>35</v>
      </c>
      <c r="B226" s="136" t="s">
        <v>1054</v>
      </c>
      <c r="C226" s="136" t="s">
        <v>480</v>
      </c>
      <c r="D226" s="136" t="s">
        <v>963</v>
      </c>
      <c r="E226" s="31">
        <v>0.5</v>
      </c>
      <c r="F226" s="136" t="s">
        <v>1055</v>
      </c>
      <c r="G226" s="136" t="s">
        <v>438</v>
      </c>
      <c r="H226" s="136" t="s">
        <v>1056</v>
      </c>
      <c r="I226" s="136" t="s">
        <v>1045</v>
      </c>
      <c r="J226" s="136" t="s">
        <v>733</v>
      </c>
    </row>
    <row r="227" spans="1:10" ht="34.5" customHeight="1" x14ac:dyDescent="0.2">
      <c r="A227" s="31">
        <v>36</v>
      </c>
      <c r="B227" s="136" t="s">
        <v>1057</v>
      </c>
      <c r="C227" s="136" t="s">
        <v>480</v>
      </c>
      <c r="D227" s="136" t="s">
        <v>963</v>
      </c>
      <c r="E227" s="31">
        <v>0.3</v>
      </c>
      <c r="F227" s="136" t="s">
        <v>1058</v>
      </c>
      <c r="G227" s="136" t="s">
        <v>438</v>
      </c>
      <c r="H227" s="136" t="s">
        <v>1059</v>
      </c>
      <c r="I227" s="136" t="s">
        <v>1060</v>
      </c>
      <c r="J227" s="136" t="s">
        <v>733</v>
      </c>
    </row>
    <row r="228" spans="1:10" ht="30.75" customHeight="1" x14ac:dyDescent="0.2">
      <c r="A228" s="31">
        <v>37</v>
      </c>
      <c r="B228" s="136" t="s">
        <v>1061</v>
      </c>
      <c r="C228" s="136" t="s">
        <v>480</v>
      </c>
      <c r="D228" s="136" t="s">
        <v>963</v>
      </c>
      <c r="E228" s="31">
        <v>0.3</v>
      </c>
      <c r="F228" s="136" t="s">
        <v>1062</v>
      </c>
      <c r="G228" s="136" t="s">
        <v>438</v>
      </c>
      <c r="H228" s="136" t="s">
        <v>1059</v>
      </c>
      <c r="I228" s="136" t="s">
        <v>1060</v>
      </c>
      <c r="J228" s="136" t="s">
        <v>733</v>
      </c>
    </row>
    <row r="229" spans="1:10" ht="41.25" customHeight="1" x14ac:dyDescent="0.2">
      <c r="A229" s="31">
        <v>38</v>
      </c>
      <c r="B229" s="136" t="s">
        <v>1063</v>
      </c>
      <c r="C229" s="136" t="s">
        <v>480</v>
      </c>
      <c r="D229" s="136" t="s">
        <v>963</v>
      </c>
      <c r="E229" s="31">
        <v>0.3</v>
      </c>
      <c r="F229" s="136" t="s">
        <v>1064</v>
      </c>
      <c r="G229" s="136" t="s">
        <v>438</v>
      </c>
      <c r="H229" s="136" t="s">
        <v>797</v>
      </c>
      <c r="I229" s="136" t="s">
        <v>699</v>
      </c>
      <c r="J229" s="136" t="s">
        <v>733</v>
      </c>
    </row>
    <row r="230" spans="1:10" ht="33.75" customHeight="1" x14ac:dyDescent="0.2">
      <c r="A230" s="31">
        <v>39</v>
      </c>
      <c r="B230" s="136" t="s">
        <v>1065</v>
      </c>
      <c r="C230" s="136" t="s">
        <v>480</v>
      </c>
      <c r="D230" s="136" t="s">
        <v>963</v>
      </c>
      <c r="E230" s="31">
        <v>0.3</v>
      </c>
      <c r="F230" s="136" t="s">
        <v>1066</v>
      </c>
      <c r="G230" s="136" t="s">
        <v>337</v>
      </c>
      <c r="H230" s="136" t="s">
        <v>1067</v>
      </c>
      <c r="I230" s="136" t="s">
        <v>1068</v>
      </c>
      <c r="J230" s="136" t="s">
        <v>650</v>
      </c>
    </row>
    <row r="231" spans="1:10" ht="38.25" customHeight="1" x14ac:dyDescent="0.2">
      <c r="A231" s="31">
        <v>40</v>
      </c>
      <c r="B231" s="136" t="s">
        <v>1069</v>
      </c>
      <c r="C231" s="136" t="s">
        <v>480</v>
      </c>
      <c r="D231" s="136" t="s">
        <v>963</v>
      </c>
      <c r="E231" s="31">
        <v>0.3</v>
      </c>
      <c r="F231" s="136" t="s">
        <v>1066</v>
      </c>
      <c r="G231" s="136" t="s">
        <v>337</v>
      </c>
      <c r="H231" s="136" t="s">
        <v>1067</v>
      </c>
      <c r="I231" s="136" t="s">
        <v>1068</v>
      </c>
      <c r="J231" s="136" t="s">
        <v>650</v>
      </c>
    </row>
    <row r="232" spans="1:10" ht="33.75" customHeight="1" x14ac:dyDescent="0.2">
      <c r="A232" s="31">
        <v>41</v>
      </c>
      <c r="B232" s="136" t="s">
        <v>1070</v>
      </c>
      <c r="C232" s="136" t="s">
        <v>480</v>
      </c>
      <c r="D232" s="136" t="s">
        <v>963</v>
      </c>
      <c r="E232" s="31">
        <v>0.5</v>
      </c>
      <c r="F232" s="136" t="s">
        <v>1071</v>
      </c>
      <c r="G232" s="136" t="s">
        <v>337</v>
      </c>
      <c r="H232" s="136" t="s">
        <v>1072</v>
      </c>
      <c r="I232" s="136" t="s">
        <v>1073</v>
      </c>
      <c r="J232" s="136" t="s">
        <v>736</v>
      </c>
    </row>
    <row r="233" spans="1:10" ht="33.75" customHeight="1" x14ac:dyDescent="0.2">
      <c r="A233" s="31">
        <v>42</v>
      </c>
      <c r="B233" s="136" t="s">
        <v>1074</v>
      </c>
      <c r="C233" s="136" t="s">
        <v>480</v>
      </c>
      <c r="D233" s="136" t="s">
        <v>963</v>
      </c>
      <c r="E233" s="31">
        <v>0.3</v>
      </c>
      <c r="F233" s="136" t="s">
        <v>1075</v>
      </c>
      <c r="G233" s="136" t="s">
        <v>337</v>
      </c>
      <c r="H233" s="136" t="s">
        <v>826</v>
      </c>
      <c r="I233" s="136" t="s">
        <v>826</v>
      </c>
      <c r="J233" s="136" t="s">
        <v>733</v>
      </c>
    </row>
    <row r="234" spans="1:10" ht="39.75" customHeight="1" x14ac:dyDescent="0.2">
      <c r="A234" s="31">
        <v>43</v>
      </c>
      <c r="B234" s="136" t="s">
        <v>1076</v>
      </c>
      <c r="C234" s="136" t="s">
        <v>480</v>
      </c>
      <c r="D234" s="136" t="s">
        <v>963</v>
      </c>
      <c r="E234" s="31">
        <v>0.5</v>
      </c>
      <c r="F234" s="136" t="s">
        <v>1077</v>
      </c>
      <c r="G234" s="136" t="s">
        <v>337</v>
      </c>
      <c r="H234" s="136" t="s">
        <v>820</v>
      </c>
      <c r="I234" s="136" t="s">
        <v>821</v>
      </c>
      <c r="J234" s="136" t="s">
        <v>850</v>
      </c>
    </row>
    <row r="235" spans="1:10" ht="33" customHeight="1" x14ac:dyDescent="0.2">
      <c r="A235" s="31">
        <v>44</v>
      </c>
      <c r="B235" s="136" t="s">
        <v>1078</v>
      </c>
      <c r="C235" s="136" t="s">
        <v>480</v>
      </c>
      <c r="D235" s="136" t="s">
        <v>963</v>
      </c>
      <c r="E235" s="31">
        <v>0.5</v>
      </c>
      <c r="F235" s="136" t="s">
        <v>1077</v>
      </c>
      <c r="G235" s="136" t="s">
        <v>337</v>
      </c>
      <c r="H235" s="136" t="s">
        <v>820</v>
      </c>
      <c r="I235" s="136" t="s">
        <v>821</v>
      </c>
      <c r="J235" s="136" t="s">
        <v>850</v>
      </c>
    </row>
    <row r="236" spans="1:10" ht="31.5" customHeight="1" x14ac:dyDescent="0.2">
      <c r="A236" s="31">
        <v>45</v>
      </c>
      <c r="B236" s="136" t="s">
        <v>1079</v>
      </c>
      <c r="C236" s="136" t="s">
        <v>480</v>
      </c>
      <c r="D236" s="136" t="s">
        <v>963</v>
      </c>
      <c r="E236" s="31">
        <v>0.5</v>
      </c>
      <c r="F236" s="136" t="s">
        <v>1080</v>
      </c>
      <c r="G236" s="136" t="s">
        <v>337</v>
      </c>
      <c r="H236" s="136" t="s">
        <v>820</v>
      </c>
      <c r="I236" s="136" t="s">
        <v>821</v>
      </c>
      <c r="J236" s="136" t="s">
        <v>850</v>
      </c>
    </row>
    <row r="237" spans="1:10" ht="33.75" customHeight="1" x14ac:dyDescent="0.2">
      <c r="A237" s="31">
        <v>46</v>
      </c>
      <c r="B237" s="136" t="s">
        <v>1081</v>
      </c>
      <c r="C237" s="136" t="s">
        <v>480</v>
      </c>
      <c r="D237" s="136" t="s">
        <v>963</v>
      </c>
      <c r="E237" s="31">
        <v>2.5</v>
      </c>
      <c r="F237" s="136" t="s">
        <v>1082</v>
      </c>
      <c r="G237" s="136" t="s">
        <v>337</v>
      </c>
      <c r="H237" s="136" t="s">
        <v>682</v>
      </c>
      <c r="I237" s="136" t="s">
        <v>682</v>
      </c>
      <c r="J237" s="136" t="s">
        <v>1083</v>
      </c>
    </row>
    <row r="238" spans="1:10" ht="30.75" customHeight="1" x14ac:dyDescent="0.2">
      <c r="A238" s="31">
        <v>47</v>
      </c>
      <c r="B238" s="136" t="s">
        <v>1084</v>
      </c>
      <c r="C238" s="136" t="s">
        <v>480</v>
      </c>
      <c r="D238" s="136" t="s">
        <v>963</v>
      </c>
      <c r="E238" s="31">
        <v>0.3</v>
      </c>
      <c r="F238" s="136" t="s">
        <v>1085</v>
      </c>
      <c r="G238" s="136" t="s">
        <v>337</v>
      </c>
      <c r="H238" s="136" t="s">
        <v>1086</v>
      </c>
      <c r="I238" s="136" t="s">
        <v>1087</v>
      </c>
      <c r="J238" s="136" t="s">
        <v>733</v>
      </c>
    </row>
    <row r="239" spans="1:10" ht="50.25" customHeight="1" x14ac:dyDescent="0.2">
      <c r="A239" s="31">
        <v>48</v>
      </c>
      <c r="B239" s="136" t="s">
        <v>1088</v>
      </c>
      <c r="C239" s="136" t="s">
        <v>480</v>
      </c>
      <c r="D239" s="136" t="s">
        <v>963</v>
      </c>
      <c r="E239" s="31">
        <v>0.3</v>
      </c>
      <c r="F239" s="136" t="s">
        <v>1089</v>
      </c>
      <c r="G239" s="136" t="s">
        <v>438</v>
      </c>
      <c r="H239" s="136" t="s">
        <v>1090</v>
      </c>
      <c r="I239" s="136" t="s">
        <v>1090</v>
      </c>
      <c r="J239" s="136" t="s">
        <v>1011</v>
      </c>
    </row>
    <row r="240" spans="1:10" ht="41.25" customHeight="1" x14ac:dyDescent="0.2">
      <c r="A240" s="31">
        <v>49</v>
      </c>
      <c r="B240" s="136" t="s">
        <v>1091</v>
      </c>
      <c r="C240" s="136" t="s">
        <v>480</v>
      </c>
      <c r="D240" s="136" t="s">
        <v>963</v>
      </c>
      <c r="E240" s="31">
        <v>31.2</v>
      </c>
      <c r="F240" s="136" t="s">
        <v>1092</v>
      </c>
      <c r="G240" s="136" t="s">
        <v>423</v>
      </c>
      <c r="H240" s="136" t="s">
        <v>1093</v>
      </c>
      <c r="I240" s="136" t="s">
        <v>979</v>
      </c>
      <c r="J240" s="136" t="s">
        <v>1094</v>
      </c>
    </row>
    <row r="241" spans="1:10" ht="46.5" customHeight="1" x14ac:dyDescent="0.2">
      <c r="A241" s="31">
        <v>50</v>
      </c>
      <c r="B241" s="136" t="s">
        <v>1095</v>
      </c>
      <c r="C241" s="136" t="s">
        <v>480</v>
      </c>
      <c r="D241" s="136" t="s">
        <v>963</v>
      </c>
      <c r="E241" s="31">
        <v>0.25</v>
      </c>
      <c r="F241" s="136" t="s">
        <v>1096</v>
      </c>
      <c r="G241" s="136" t="s">
        <v>423</v>
      </c>
      <c r="H241" s="136" t="s">
        <v>899</v>
      </c>
      <c r="I241" s="136" t="s">
        <v>899</v>
      </c>
      <c r="J241" s="136" t="s">
        <v>1097</v>
      </c>
    </row>
    <row r="242" spans="1:10" ht="35.25" customHeight="1" x14ac:dyDescent="0.2">
      <c r="A242" s="31">
        <v>51</v>
      </c>
      <c r="B242" s="136" t="s">
        <v>1098</v>
      </c>
      <c r="C242" s="136" t="s">
        <v>480</v>
      </c>
      <c r="D242" s="136" t="s">
        <v>963</v>
      </c>
      <c r="E242" s="31">
        <v>0.6</v>
      </c>
      <c r="F242" s="136" t="s">
        <v>1099</v>
      </c>
      <c r="G242" s="136" t="s">
        <v>423</v>
      </c>
      <c r="H242" s="136" t="s">
        <v>1100</v>
      </c>
      <c r="I242" s="136" t="s">
        <v>607</v>
      </c>
      <c r="J242" s="136" t="s">
        <v>1097</v>
      </c>
    </row>
    <row r="243" spans="1:10" ht="52.5" customHeight="1" x14ac:dyDescent="0.2">
      <c r="A243" s="31">
        <v>52</v>
      </c>
      <c r="B243" s="136" t="s">
        <v>1101</v>
      </c>
      <c r="C243" s="136" t="s">
        <v>480</v>
      </c>
      <c r="D243" s="136" t="s">
        <v>963</v>
      </c>
      <c r="E243" s="31">
        <v>0.3</v>
      </c>
      <c r="F243" s="136" t="s">
        <v>1102</v>
      </c>
      <c r="G243" s="136" t="s">
        <v>438</v>
      </c>
      <c r="H243" s="136" t="s">
        <v>1103</v>
      </c>
      <c r="I243" s="136" t="s">
        <v>639</v>
      </c>
      <c r="J243" s="136" t="s">
        <v>1104</v>
      </c>
    </row>
    <row r="244" spans="1:10" ht="39.75" customHeight="1" x14ac:dyDescent="0.2">
      <c r="A244" s="165"/>
      <c r="B244" s="166" t="s">
        <v>1105</v>
      </c>
      <c r="C244" s="166">
        <v>52</v>
      </c>
      <c r="D244" s="166"/>
      <c r="E244" s="165">
        <f>SUM(E192:E243)</f>
        <v>54.250000000000007</v>
      </c>
      <c r="F244" s="166"/>
      <c r="G244" s="166"/>
      <c r="H244" s="166"/>
      <c r="I244" s="166"/>
      <c r="J244" s="166"/>
    </row>
    <row r="245" spans="1:10" ht="37.5" customHeight="1" x14ac:dyDescent="0.2">
      <c r="A245" s="31">
        <v>1</v>
      </c>
      <c r="B245" s="136" t="s">
        <v>1106</v>
      </c>
      <c r="C245" s="136" t="s">
        <v>480</v>
      </c>
      <c r="D245" s="136" t="s">
        <v>504</v>
      </c>
      <c r="E245" s="31">
        <v>12</v>
      </c>
      <c r="F245" s="136" t="s">
        <v>1107</v>
      </c>
      <c r="G245" s="136" t="s">
        <v>423</v>
      </c>
      <c r="H245" s="136" t="s">
        <v>1108</v>
      </c>
      <c r="I245" s="136" t="s">
        <v>649</v>
      </c>
      <c r="J245" s="136" t="s">
        <v>733</v>
      </c>
    </row>
    <row r="246" spans="1:10" ht="48" customHeight="1" x14ac:dyDescent="0.2">
      <c r="A246" s="31">
        <v>2</v>
      </c>
      <c r="B246" s="136" t="s">
        <v>1109</v>
      </c>
      <c r="C246" s="136" t="s">
        <v>480</v>
      </c>
      <c r="D246" s="136" t="s">
        <v>504</v>
      </c>
      <c r="E246" s="31">
        <v>11.1</v>
      </c>
      <c r="F246" s="136" t="s">
        <v>1110</v>
      </c>
      <c r="G246" s="136" t="s">
        <v>423</v>
      </c>
      <c r="H246" s="136" t="s">
        <v>899</v>
      </c>
      <c r="I246" s="136" t="s">
        <v>899</v>
      </c>
      <c r="J246" s="136" t="s">
        <v>549</v>
      </c>
    </row>
    <row r="247" spans="1:10" ht="43.5" customHeight="1" x14ac:dyDescent="0.2">
      <c r="A247" s="31">
        <v>3</v>
      </c>
      <c r="B247" s="136" t="s">
        <v>1111</v>
      </c>
      <c r="C247" s="136" t="s">
        <v>480</v>
      </c>
      <c r="D247" s="136" t="s">
        <v>504</v>
      </c>
      <c r="E247" s="31">
        <v>12</v>
      </c>
      <c r="F247" s="136" t="s">
        <v>1112</v>
      </c>
      <c r="G247" s="136" t="s">
        <v>423</v>
      </c>
      <c r="H247" s="136" t="s">
        <v>899</v>
      </c>
      <c r="I247" s="136" t="s">
        <v>899</v>
      </c>
      <c r="J247" s="136" t="s">
        <v>549</v>
      </c>
    </row>
    <row r="248" spans="1:10" ht="37.5" customHeight="1" x14ac:dyDescent="0.2">
      <c r="A248" s="31">
        <v>4</v>
      </c>
      <c r="B248" s="136" t="s">
        <v>1113</v>
      </c>
      <c r="C248" s="136" t="s">
        <v>480</v>
      </c>
      <c r="D248" s="136" t="s">
        <v>504</v>
      </c>
      <c r="E248" s="31">
        <v>29.9</v>
      </c>
      <c r="F248" s="136" t="s">
        <v>1114</v>
      </c>
      <c r="G248" s="136" t="s">
        <v>423</v>
      </c>
      <c r="H248" s="136" t="s">
        <v>899</v>
      </c>
      <c r="I248" s="136" t="s">
        <v>899</v>
      </c>
      <c r="J248" s="136" t="s">
        <v>549</v>
      </c>
    </row>
    <row r="249" spans="1:10" ht="42.75" customHeight="1" x14ac:dyDescent="0.2">
      <c r="A249" s="31">
        <v>5</v>
      </c>
      <c r="B249" s="136" t="s">
        <v>1115</v>
      </c>
      <c r="C249" s="136" t="s">
        <v>480</v>
      </c>
      <c r="D249" s="136" t="s">
        <v>504</v>
      </c>
      <c r="E249" s="31">
        <v>2</v>
      </c>
      <c r="F249" s="136" t="s">
        <v>1116</v>
      </c>
      <c r="G249" s="136" t="s">
        <v>438</v>
      </c>
      <c r="H249" s="136" t="s">
        <v>611</v>
      </c>
      <c r="I249" s="136" t="s">
        <v>612</v>
      </c>
      <c r="J249" s="136" t="s">
        <v>733</v>
      </c>
    </row>
    <row r="250" spans="1:10" ht="29.25" customHeight="1" x14ac:dyDescent="0.2">
      <c r="A250" s="31">
        <v>6</v>
      </c>
      <c r="B250" s="136" t="s">
        <v>1117</v>
      </c>
      <c r="C250" s="136" t="s">
        <v>480</v>
      </c>
      <c r="D250" s="136" t="s">
        <v>504</v>
      </c>
      <c r="E250" s="31">
        <v>1</v>
      </c>
      <c r="F250" s="136" t="s">
        <v>1118</v>
      </c>
      <c r="G250" s="136" t="s">
        <v>438</v>
      </c>
      <c r="H250" s="136" t="s">
        <v>514</v>
      </c>
      <c r="I250" s="136" t="s">
        <v>1119</v>
      </c>
      <c r="J250" s="136" t="s">
        <v>650</v>
      </c>
    </row>
    <row r="251" spans="1:10" ht="30" customHeight="1" x14ac:dyDescent="0.2">
      <c r="A251" s="31">
        <v>7</v>
      </c>
      <c r="B251" s="136" t="s">
        <v>1120</v>
      </c>
      <c r="C251" s="136" t="s">
        <v>480</v>
      </c>
      <c r="D251" s="136" t="s">
        <v>504</v>
      </c>
      <c r="E251" s="31">
        <v>0.05</v>
      </c>
      <c r="F251" s="136" t="s">
        <v>1116</v>
      </c>
      <c r="G251" s="136" t="s">
        <v>438</v>
      </c>
      <c r="H251" s="136" t="s">
        <v>611</v>
      </c>
      <c r="I251" s="136" t="s">
        <v>612</v>
      </c>
      <c r="J251" s="136" t="s">
        <v>613</v>
      </c>
    </row>
    <row r="252" spans="1:10" ht="63.75" customHeight="1" x14ac:dyDescent="0.2">
      <c r="A252" s="31">
        <v>8</v>
      </c>
      <c r="B252" s="136" t="s">
        <v>1121</v>
      </c>
      <c r="C252" s="136" t="s">
        <v>480</v>
      </c>
      <c r="D252" s="136" t="s">
        <v>504</v>
      </c>
      <c r="E252" s="31">
        <v>0.1</v>
      </c>
      <c r="F252" s="136" t="s">
        <v>1122</v>
      </c>
      <c r="G252" s="136" t="s">
        <v>438</v>
      </c>
      <c r="H252" s="136" t="s">
        <v>1123</v>
      </c>
      <c r="I252" s="136" t="s">
        <v>450</v>
      </c>
      <c r="J252" s="136" t="s">
        <v>1124</v>
      </c>
    </row>
    <row r="253" spans="1:10" ht="63.75" customHeight="1" x14ac:dyDescent="0.2">
      <c r="A253" s="31">
        <v>9</v>
      </c>
      <c r="B253" s="136" t="s">
        <v>1125</v>
      </c>
      <c r="C253" s="136" t="s">
        <v>480</v>
      </c>
      <c r="D253" s="136" t="s">
        <v>504</v>
      </c>
      <c r="E253" s="31">
        <v>3.2</v>
      </c>
      <c r="F253" s="136" t="s">
        <v>1126</v>
      </c>
      <c r="G253" s="136" t="s">
        <v>438</v>
      </c>
      <c r="H253" s="136" t="s">
        <v>1127</v>
      </c>
      <c r="I253" s="136" t="s">
        <v>450</v>
      </c>
      <c r="J253" s="136" t="s">
        <v>1124</v>
      </c>
    </row>
    <row r="254" spans="1:10" ht="63.75" customHeight="1" x14ac:dyDescent="0.2">
      <c r="A254" s="31">
        <v>10</v>
      </c>
      <c r="B254" s="136" t="s">
        <v>1128</v>
      </c>
      <c r="C254" s="136" t="s">
        <v>480</v>
      </c>
      <c r="D254" s="136" t="s">
        <v>504</v>
      </c>
      <c r="E254" s="31">
        <v>0.1</v>
      </c>
      <c r="F254" s="136" t="s">
        <v>1129</v>
      </c>
      <c r="G254" s="136" t="s">
        <v>438</v>
      </c>
      <c r="H254" s="136" t="s">
        <v>1130</v>
      </c>
      <c r="I254" s="136" t="s">
        <v>475</v>
      </c>
      <c r="J254" s="136" t="s">
        <v>1131</v>
      </c>
    </row>
    <row r="255" spans="1:10" ht="39.75" customHeight="1" x14ac:dyDescent="0.2">
      <c r="A255" s="31">
        <v>11</v>
      </c>
      <c r="B255" s="136" t="s">
        <v>1132</v>
      </c>
      <c r="C255" s="136" t="s">
        <v>480</v>
      </c>
      <c r="D255" s="136" t="s">
        <v>504</v>
      </c>
      <c r="E255" s="31">
        <v>0.2</v>
      </c>
      <c r="F255" s="136" t="s">
        <v>1133</v>
      </c>
      <c r="G255" s="136" t="s">
        <v>438</v>
      </c>
      <c r="H255" s="136" t="s">
        <v>1134</v>
      </c>
      <c r="I255" s="136" t="s">
        <v>612</v>
      </c>
      <c r="J255" s="136" t="s">
        <v>1124</v>
      </c>
    </row>
    <row r="256" spans="1:10" ht="48.75" customHeight="1" x14ac:dyDescent="0.2">
      <c r="A256" s="31">
        <v>12</v>
      </c>
      <c r="B256" s="136" t="s">
        <v>1135</v>
      </c>
      <c r="C256" s="136" t="s">
        <v>480</v>
      </c>
      <c r="D256" s="136" t="s">
        <v>504</v>
      </c>
      <c r="E256" s="31">
        <v>12</v>
      </c>
      <c r="F256" s="136" t="s">
        <v>1136</v>
      </c>
      <c r="G256" s="136" t="s">
        <v>438</v>
      </c>
      <c r="H256" s="136" t="s">
        <v>1137</v>
      </c>
      <c r="I256" s="136" t="s">
        <v>450</v>
      </c>
      <c r="J256" s="136" t="s">
        <v>1138</v>
      </c>
    </row>
    <row r="257" spans="1:10" ht="42" customHeight="1" x14ac:dyDescent="0.2">
      <c r="A257" s="31">
        <v>13</v>
      </c>
      <c r="B257" s="136" t="s">
        <v>1139</v>
      </c>
      <c r="C257" s="136" t="s">
        <v>480</v>
      </c>
      <c r="D257" s="136" t="s">
        <v>504</v>
      </c>
      <c r="E257" s="31">
        <v>24</v>
      </c>
      <c r="F257" s="136" t="s">
        <v>1140</v>
      </c>
      <c r="G257" s="136" t="s">
        <v>438</v>
      </c>
      <c r="H257" s="136" t="s">
        <v>1141</v>
      </c>
      <c r="I257" s="136" t="s">
        <v>450</v>
      </c>
      <c r="J257" s="136" t="s">
        <v>1138</v>
      </c>
    </row>
    <row r="258" spans="1:10" ht="47.25" customHeight="1" x14ac:dyDescent="0.2">
      <c r="A258" s="31">
        <v>14</v>
      </c>
      <c r="B258" s="136" t="s">
        <v>1142</v>
      </c>
      <c r="C258" s="136" t="s">
        <v>480</v>
      </c>
      <c r="D258" s="136" t="s">
        <v>504</v>
      </c>
      <c r="E258" s="31">
        <v>2.5</v>
      </c>
      <c r="F258" s="136" t="s">
        <v>1143</v>
      </c>
      <c r="G258" s="136" t="s">
        <v>438</v>
      </c>
      <c r="H258" s="136" t="s">
        <v>519</v>
      </c>
      <c r="I258" s="136" t="s">
        <v>475</v>
      </c>
      <c r="J258" s="136" t="s">
        <v>1124</v>
      </c>
    </row>
    <row r="259" spans="1:10" ht="41.25" customHeight="1" x14ac:dyDescent="0.2">
      <c r="A259" s="31">
        <v>15</v>
      </c>
      <c r="B259" s="136" t="s">
        <v>1144</v>
      </c>
      <c r="C259" s="136" t="s">
        <v>480</v>
      </c>
      <c r="D259" s="136" t="s">
        <v>504</v>
      </c>
      <c r="E259" s="31">
        <v>3.2</v>
      </c>
      <c r="F259" s="136" t="s">
        <v>1145</v>
      </c>
      <c r="G259" s="136" t="s">
        <v>438</v>
      </c>
      <c r="H259" s="136" t="s">
        <v>1146</v>
      </c>
      <c r="I259" s="136" t="s">
        <v>612</v>
      </c>
      <c r="J259" s="136" t="s">
        <v>1124</v>
      </c>
    </row>
    <row r="260" spans="1:10" ht="39.75" customHeight="1" x14ac:dyDescent="0.2">
      <c r="A260" s="31">
        <v>16</v>
      </c>
      <c r="B260" s="136" t="s">
        <v>1147</v>
      </c>
      <c r="C260" s="136" t="s">
        <v>480</v>
      </c>
      <c r="D260" s="136" t="s">
        <v>504</v>
      </c>
      <c r="E260" s="31">
        <v>0.75</v>
      </c>
      <c r="F260" s="136" t="s">
        <v>1148</v>
      </c>
      <c r="G260" s="136" t="s">
        <v>438</v>
      </c>
      <c r="H260" s="136" t="s">
        <v>1149</v>
      </c>
      <c r="I260" s="136" t="s">
        <v>612</v>
      </c>
      <c r="J260" s="136" t="s">
        <v>1124</v>
      </c>
    </row>
    <row r="261" spans="1:10" ht="63.75" customHeight="1" x14ac:dyDescent="0.2">
      <c r="A261" s="31">
        <v>17</v>
      </c>
      <c r="B261" s="136" t="s">
        <v>1150</v>
      </c>
      <c r="C261" s="136" t="s">
        <v>480</v>
      </c>
      <c r="D261" s="136" t="s">
        <v>504</v>
      </c>
      <c r="E261" s="31">
        <v>4.2</v>
      </c>
      <c r="F261" s="136" t="s">
        <v>1151</v>
      </c>
      <c r="G261" s="136" t="s">
        <v>438</v>
      </c>
      <c r="H261" s="136" t="s">
        <v>1152</v>
      </c>
      <c r="I261" s="136" t="s">
        <v>1030</v>
      </c>
      <c r="J261" s="136" t="s">
        <v>1153</v>
      </c>
    </row>
    <row r="262" spans="1:10" ht="42.75" customHeight="1" x14ac:dyDescent="0.2">
      <c r="A262" s="31">
        <v>18</v>
      </c>
      <c r="B262" s="136" t="s">
        <v>1154</v>
      </c>
      <c r="C262" s="136" t="s">
        <v>480</v>
      </c>
      <c r="D262" s="136" t="s">
        <v>504</v>
      </c>
      <c r="E262" s="31">
        <v>0.3</v>
      </c>
      <c r="F262" s="136" t="s">
        <v>1155</v>
      </c>
      <c r="G262" s="136" t="s">
        <v>438</v>
      </c>
      <c r="H262" s="136" t="s">
        <v>1156</v>
      </c>
      <c r="I262" s="136" t="s">
        <v>475</v>
      </c>
      <c r="J262" s="136" t="s">
        <v>1153</v>
      </c>
    </row>
    <row r="263" spans="1:10" ht="46.5" customHeight="1" x14ac:dyDescent="0.2">
      <c r="A263" s="31">
        <v>19</v>
      </c>
      <c r="B263" s="136" t="s">
        <v>1157</v>
      </c>
      <c r="C263" s="136" t="s">
        <v>480</v>
      </c>
      <c r="D263" s="136" t="s">
        <v>504</v>
      </c>
      <c r="E263" s="31">
        <v>0.5</v>
      </c>
      <c r="F263" s="136" t="s">
        <v>1158</v>
      </c>
      <c r="G263" s="136" t="s">
        <v>438</v>
      </c>
      <c r="H263" s="136" t="s">
        <v>1159</v>
      </c>
      <c r="I263" s="136" t="s">
        <v>1159</v>
      </c>
      <c r="J263" s="136" t="s">
        <v>1160</v>
      </c>
    </row>
    <row r="264" spans="1:10" ht="42.75" customHeight="1" x14ac:dyDescent="0.2">
      <c r="A264" s="31">
        <v>20</v>
      </c>
      <c r="B264" s="136" t="s">
        <v>1161</v>
      </c>
      <c r="C264" s="136" t="s">
        <v>480</v>
      </c>
      <c r="D264" s="136" t="s">
        <v>504</v>
      </c>
      <c r="E264" s="31">
        <v>1</v>
      </c>
      <c r="F264" s="136" t="s">
        <v>1162</v>
      </c>
      <c r="G264" s="136" t="s">
        <v>337</v>
      </c>
      <c r="H264" s="136" t="s">
        <v>1163</v>
      </c>
      <c r="I264" s="136" t="s">
        <v>1087</v>
      </c>
      <c r="J264" s="136" t="s">
        <v>733</v>
      </c>
    </row>
    <row r="265" spans="1:10" ht="40.5" customHeight="1" x14ac:dyDescent="0.2">
      <c r="A265" s="31">
        <v>21</v>
      </c>
      <c r="B265" s="136" t="s">
        <v>1164</v>
      </c>
      <c r="C265" s="136" t="s">
        <v>480</v>
      </c>
      <c r="D265" s="136" t="s">
        <v>504</v>
      </c>
      <c r="E265" s="31">
        <v>2</v>
      </c>
      <c r="F265" s="136" t="s">
        <v>1165</v>
      </c>
      <c r="G265" s="136" t="s">
        <v>337</v>
      </c>
      <c r="H265" s="136" t="s">
        <v>1166</v>
      </c>
      <c r="I265" s="136" t="s">
        <v>581</v>
      </c>
      <c r="J265" s="136" t="s">
        <v>975</v>
      </c>
    </row>
    <row r="266" spans="1:10" ht="36" customHeight="1" x14ac:dyDescent="0.2">
      <c r="A266" s="31">
        <v>22</v>
      </c>
      <c r="B266" s="136" t="s">
        <v>1167</v>
      </c>
      <c r="C266" s="136" t="s">
        <v>480</v>
      </c>
      <c r="D266" s="136" t="s">
        <v>504</v>
      </c>
      <c r="E266" s="31">
        <v>1</v>
      </c>
      <c r="F266" s="136" t="s">
        <v>1168</v>
      </c>
      <c r="G266" s="136" t="s">
        <v>337</v>
      </c>
      <c r="H266" s="136" t="s">
        <v>1169</v>
      </c>
      <c r="I266" s="136" t="s">
        <v>1087</v>
      </c>
      <c r="J266" s="136" t="s">
        <v>733</v>
      </c>
    </row>
    <row r="267" spans="1:10" ht="28.5" customHeight="1" x14ac:dyDescent="0.2">
      <c r="A267" s="31">
        <v>23</v>
      </c>
      <c r="B267" s="136" t="s">
        <v>1170</v>
      </c>
      <c r="C267" s="136" t="s">
        <v>480</v>
      </c>
      <c r="D267" s="136" t="s">
        <v>504</v>
      </c>
      <c r="E267" s="31">
        <v>1.5</v>
      </c>
      <c r="F267" s="136" t="s">
        <v>1171</v>
      </c>
      <c r="G267" s="136" t="s">
        <v>337</v>
      </c>
      <c r="H267" s="136" t="s">
        <v>1169</v>
      </c>
      <c r="I267" s="136" t="s">
        <v>1087</v>
      </c>
      <c r="J267" s="136" t="s">
        <v>733</v>
      </c>
    </row>
    <row r="268" spans="1:10" ht="63.75" customHeight="1" x14ac:dyDescent="0.2">
      <c r="A268" s="31">
        <v>24</v>
      </c>
      <c r="B268" s="136" t="s">
        <v>1172</v>
      </c>
      <c r="C268" s="136" t="s">
        <v>480</v>
      </c>
      <c r="D268" s="136" t="s">
        <v>504</v>
      </c>
      <c r="E268" s="31">
        <v>0.1</v>
      </c>
      <c r="F268" s="136" t="s">
        <v>1173</v>
      </c>
      <c r="G268" s="136" t="s">
        <v>337</v>
      </c>
      <c r="H268" s="136" t="s">
        <v>1174</v>
      </c>
      <c r="I268" s="136" t="s">
        <v>581</v>
      </c>
      <c r="J268" s="136" t="s">
        <v>733</v>
      </c>
    </row>
    <row r="269" spans="1:10" ht="39" customHeight="1" x14ac:dyDescent="0.2">
      <c r="A269" s="31">
        <v>25</v>
      </c>
      <c r="B269" s="136" t="s">
        <v>1175</v>
      </c>
      <c r="C269" s="136" t="s">
        <v>480</v>
      </c>
      <c r="D269" s="136" t="s">
        <v>504</v>
      </c>
      <c r="E269" s="31">
        <v>0.01</v>
      </c>
      <c r="F269" s="136" t="s">
        <v>1176</v>
      </c>
      <c r="G269" s="136" t="s">
        <v>337</v>
      </c>
      <c r="H269" s="136" t="s">
        <v>1166</v>
      </c>
      <c r="I269" s="136" t="s">
        <v>581</v>
      </c>
      <c r="J269" s="136" t="s">
        <v>733</v>
      </c>
    </row>
    <row r="270" spans="1:10" ht="42.75" customHeight="1" x14ac:dyDescent="0.2">
      <c r="A270" s="31">
        <v>26</v>
      </c>
      <c r="B270" s="136" t="s">
        <v>1177</v>
      </c>
      <c r="C270" s="136" t="s">
        <v>480</v>
      </c>
      <c r="D270" s="136" t="s">
        <v>504</v>
      </c>
      <c r="E270" s="31">
        <v>0.2</v>
      </c>
      <c r="F270" s="136" t="s">
        <v>1178</v>
      </c>
      <c r="G270" s="136" t="s">
        <v>337</v>
      </c>
      <c r="H270" s="136" t="s">
        <v>1179</v>
      </c>
      <c r="I270" s="136" t="s">
        <v>1179</v>
      </c>
      <c r="J270" s="136" t="s">
        <v>733</v>
      </c>
    </row>
    <row r="271" spans="1:10" ht="69" customHeight="1" x14ac:dyDescent="0.2">
      <c r="A271" s="31">
        <v>27</v>
      </c>
      <c r="B271" s="136" t="s">
        <v>1180</v>
      </c>
      <c r="C271" s="136" t="s">
        <v>480</v>
      </c>
      <c r="D271" s="136" t="s">
        <v>504</v>
      </c>
      <c r="E271" s="31">
        <v>2</v>
      </c>
      <c r="F271" s="136" t="s">
        <v>1181</v>
      </c>
      <c r="G271" s="136" t="s">
        <v>337</v>
      </c>
      <c r="H271" s="136" t="s">
        <v>1179</v>
      </c>
      <c r="I271" s="136" t="s">
        <v>1179</v>
      </c>
      <c r="J271" s="136" t="s">
        <v>1011</v>
      </c>
    </row>
    <row r="272" spans="1:10" ht="40.5" customHeight="1" x14ac:dyDescent="0.2">
      <c r="A272" s="31">
        <v>28</v>
      </c>
      <c r="B272" s="136" t="s">
        <v>1182</v>
      </c>
      <c r="C272" s="136" t="s">
        <v>480</v>
      </c>
      <c r="D272" s="136" t="s">
        <v>504</v>
      </c>
      <c r="E272" s="31">
        <v>0.5</v>
      </c>
      <c r="F272" s="136" t="s">
        <v>1183</v>
      </c>
      <c r="G272" s="136" t="s">
        <v>337</v>
      </c>
      <c r="H272" s="136" t="s">
        <v>820</v>
      </c>
      <c r="I272" s="136" t="s">
        <v>821</v>
      </c>
      <c r="J272" s="136" t="s">
        <v>1184</v>
      </c>
    </row>
    <row r="273" spans="1:10" ht="57" customHeight="1" x14ac:dyDescent="0.2">
      <c r="A273" s="31">
        <v>29</v>
      </c>
      <c r="B273" s="136" t="s">
        <v>1185</v>
      </c>
      <c r="C273" s="136" t="s">
        <v>480</v>
      </c>
      <c r="D273" s="136" t="s">
        <v>504</v>
      </c>
      <c r="E273" s="31">
        <v>1</v>
      </c>
      <c r="F273" s="136" t="s">
        <v>1186</v>
      </c>
      <c r="G273" s="136" t="s">
        <v>337</v>
      </c>
      <c r="H273" s="136" t="s">
        <v>434</v>
      </c>
      <c r="I273" s="136" t="s">
        <v>434</v>
      </c>
      <c r="J273" s="136" t="s">
        <v>1138</v>
      </c>
    </row>
    <row r="274" spans="1:10" ht="55.5" customHeight="1" x14ac:dyDescent="0.2">
      <c r="A274" s="31">
        <v>30</v>
      </c>
      <c r="B274" s="136" t="s">
        <v>1187</v>
      </c>
      <c r="C274" s="136" t="s">
        <v>480</v>
      </c>
      <c r="D274" s="136" t="s">
        <v>504</v>
      </c>
      <c r="E274" s="31">
        <v>0.5</v>
      </c>
      <c r="F274" s="136" t="s">
        <v>1188</v>
      </c>
      <c r="G274" s="136" t="s">
        <v>337</v>
      </c>
      <c r="H274" s="136" t="s">
        <v>434</v>
      </c>
      <c r="I274" s="136" t="s">
        <v>434</v>
      </c>
      <c r="J274" s="136" t="s">
        <v>1138</v>
      </c>
    </row>
    <row r="275" spans="1:10" ht="47.25" customHeight="1" x14ac:dyDescent="0.2">
      <c r="A275" s="31">
        <v>31</v>
      </c>
      <c r="B275" s="136" t="s">
        <v>1189</v>
      </c>
      <c r="C275" s="136" t="s">
        <v>480</v>
      </c>
      <c r="D275" s="136" t="s">
        <v>504</v>
      </c>
      <c r="E275" s="31">
        <v>0.5</v>
      </c>
      <c r="F275" s="136" t="s">
        <v>1190</v>
      </c>
      <c r="G275" s="136" t="s">
        <v>337</v>
      </c>
      <c r="H275" s="136" t="s">
        <v>434</v>
      </c>
      <c r="I275" s="136" t="s">
        <v>434</v>
      </c>
      <c r="J275" s="136" t="s">
        <v>1138</v>
      </c>
    </row>
    <row r="276" spans="1:10" ht="59.25" customHeight="1" x14ac:dyDescent="0.2">
      <c r="A276" s="31">
        <v>32</v>
      </c>
      <c r="B276" s="136" t="s">
        <v>1191</v>
      </c>
      <c r="C276" s="136" t="s">
        <v>480</v>
      </c>
      <c r="D276" s="136" t="s">
        <v>504</v>
      </c>
      <c r="E276" s="31">
        <v>0.5</v>
      </c>
      <c r="F276" s="136" t="s">
        <v>1192</v>
      </c>
      <c r="G276" s="136" t="s">
        <v>337</v>
      </c>
      <c r="H276" s="136" t="s">
        <v>1193</v>
      </c>
      <c r="I276" s="136" t="s">
        <v>1193</v>
      </c>
      <c r="J276" s="136" t="s">
        <v>1138</v>
      </c>
    </row>
    <row r="277" spans="1:10" ht="39" customHeight="1" x14ac:dyDescent="0.2">
      <c r="A277" s="31">
        <v>33</v>
      </c>
      <c r="B277" s="136" t="s">
        <v>1194</v>
      </c>
      <c r="C277" s="136" t="s">
        <v>480</v>
      </c>
      <c r="D277" s="136" t="s">
        <v>504</v>
      </c>
      <c r="E277" s="31">
        <v>20</v>
      </c>
      <c r="F277" s="136" t="s">
        <v>1195</v>
      </c>
      <c r="G277" s="136" t="s">
        <v>1196</v>
      </c>
      <c r="H277" s="136" t="s">
        <v>1197</v>
      </c>
      <c r="I277" s="136" t="s">
        <v>1197</v>
      </c>
      <c r="J277" s="136" t="s">
        <v>1138</v>
      </c>
    </row>
    <row r="278" spans="1:10" ht="49.5" customHeight="1" x14ac:dyDescent="0.2">
      <c r="A278" s="31">
        <v>34</v>
      </c>
      <c r="B278" s="136" t="s">
        <v>1198</v>
      </c>
      <c r="C278" s="136" t="s">
        <v>480</v>
      </c>
      <c r="D278" s="136" t="s">
        <v>504</v>
      </c>
      <c r="E278" s="31">
        <v>21</v>
      </c>
      <c r="F278" s="136" t="s">
        <v>1199</v>
      </c>
      <c r="G278" s="136" t="s">
        <v>423</v>
      </c>
      <c r="H278" s="136" t="s">
        <v>602</v>
      </c>
      <c r="I278" s="136" t="s">
        <v>603</v>
      </c>
      <c r="J278" s="136" t="s">
        <v>1200</v>
      </c>
    </row>
    <row r="279" spans="1:10" ht="77.25" customHeight="1" x14ac:dyDescent="0.2">
      <c r="A279" s="31">
        <v>35</v>
      </c>
      <c r="B279" s="136" t="s">
        <v>1201</v>
      </c>
      <c r="C279" s="136" t="s">
        <v>480</v>
      </c>
      <c r="D279" s="136" t="s">
        <v>504</v>
      </c>
      <c r="E279" s="31">
        <v>12.2</v>
      </c>
      <c r="F279" s="136" t="s">
        <v>1202</v>
      </c>
      <c r="G279" s="136" t="s">
        <v>1202</v>
      </c>
      <c r="H279" s="136" t="s">
        <v>1203</v>
      </c>
      <c r="I279" s="136" t="s">
        <v>1203</v>
      </c>
      <c r="J279" s="136" t="s">
        <v>1204</v>
      </c>
    </row>
    <row r="280" spans="1:10" ht="54.75" customHeight="1" x14ac:dyDescent="0.2">
      <c r="A280" s="31">
        <v>36</v>
      </c>
      <c r="B280" s="136" t="s">
        <v>1205</v>
      </c>
      <c r="C280" s="136" t="s">
        <v>480</v>
      </c>
      <c r="D280" s="136" t="s">
        <v>504</v>
      </c>
      <c r="E280" s="31">
        <v>0.5</v>
      </c>
      <c r="F280" s="136" t="s">
        <v>1206</v>
      </c>
      <c r="G280" s="136" t="s">
        <v>1206</v>
      </c>
      <c r="H280" s="136" t="s">
        <v>1203</v>
      </c>
      <c r="I280" s="136" t="s">
        <v>1203</v>
      </c>
      <c r="J280" s="136" t="s">
        <v>1204</v>
      </c>
    </row>
    <row r="281" spans="1:10" ht="66" customHeight="1" x14ac:dyDescent="0.2">
      <c r="A281" s="31">
        <v>37</v>
      </c>
      <c r="B281" s="136" t="s">
        <v>1207</v>
      </c>
      <c r="C281" s="136" t="s">
        <v>480</v>
      </c>
      <c r="D281" s="136" t="s">
        <v>504</v>
      </c>
      <c r="E281" s="31">
        <v>11.7</v>
      </c>
      <c r="F281" s="136" t="s">
        <v>1208</v>
      </c>
      <c r="G281" s="136" t="s">
        <v>1208</v>
      </c>
      <c r="H281" s="136" t="s">
        <v>1203</v>
      </c>
      <c r="I281" s="136" t="s">
        <v>1203</v>
      </c>
      <c r="J281" s="136" t="s">
        <v>1204</v>
      </c>
    </row>
    <row r="282" spans="1:10" ht="77.25" customHeight="1" x14ac:dyDescent="0.2">
      <c r="A282" s="31">
        <v>38</v>
      </c>
      <c r="B282" s="136" t="s">
        <v>1209</v>
      </c>
      <c r="C282" s="136" t="s">
        <v>480</v>
      </c>
      <c r="D282" s="136" t="s">
        <v>504</v>
      </c>
      <c r="E282" s="31">
        <v>16.399999999999999</v>
      </c>
      <c r="F282" s="136" t="s">
        <v>1210</v>
      </c>
      <c r="G282" s="136" t="s">
        <v>1210</v>
      </c>
      <c r="H282" s="136" t="s">
        <v>1203</v>
      </c>
      <c r="I282" s="136" t="s">
        <v>1203</v>
      </c>
      <c r="J282" s="136" t="s">
        <v>1204</v>
      </c>
    </row>
    <row r="283" spans="1:10" ht="73.5" customHeight="1" x14ac:dyDescent="0.2">
      <c r="A283" s="31">
        <v>39</v>
      </c>
      <c r="B283" s="136" t="s">
        <v>1211</v>
      </c>
      <c r="C283" s="136" t="s">
        <v>480</v>
      </c>
      <c r="D283" s="136" t="s">
        <v>504</v>
      </c>
      <c r="E283" s="31">
        <v>31.9</v>
      </c>
      <c r="F283" s="136" t="s">
        <v>1212</v>
      </c>
      <c r="G283" s="136" t="s">
        <v>1212</v>
      </c>
      <c r="H283" s="136" t="s">
        <v>1203</v>
      </c>
      <c r="I283" s="136" t="s">
        <v>1203</v>
      </c>
      <c r="J283" s="136" t="s">
        <v>1204</v>
      </c>
    </row>
    <row r="284" spans="1:10" ht="72" customHeight="1" x14ac:dyDescent="0.2">
      <c r="A284" s="31">
        <v>40</v>
      </c>
      <c r="B284" s="136" t="s">
        <v>1213</v>
      </c>
      <c r="C284" s="136" t="s">
        <v>480</v>
      </c>
      <c r="D284" s="136" t="s">
        <v>504</v>
      </c>
      <c r="E284" s="31">
        <v>3</v>
      </c>
      <c r="F284" s="136" t="s">
        <v>1214</v>
      </c>
      <c r="G284" s="136" t="s">
        <v>1214</v>
      </c>
      <c r="H284" s="136" t="s">
        <v>1203</v>
      </c>
      <c r="I284" s="136" t="s">
        <v>1203</v>
      </c>
      <c r="J284" s="136" t="s">
        <v>1204</v>
      </c>
    </row>
    <row r="285" spans="1:10" ht="77.25" customHeight="1" x14ac:dyDescent="0.2">
      <c r="A285" s="31">
        <v>41</v>
      </c>
      <c r="B285" s="136" t="s">
        <v>1215</v>
      </c>
      <c r="C285" s="136" t="s">
        <v>480</v>
      </c>
      <c r="D285" s="136" t="s">
        <v>504</v>
      </c>
      <c r="E285" s="31">
        <v>60</v>
      </c>
      <c r="F285" s="136" t="s">
        <v>1216</v>
      </c>
      <c r="G285" s="136" t="s">
        <v>1216</v>
      </c>
      <c r="H285" s="136" t="s">
        <v>1203</v>
      </c>
      <c r="I285" s="136" t="s">
        <v>1203</v>
      </c>
      <c r="J285" s="136" t="s">
        <v>1204</v>
      </c>
    </row>
    <row r="286" spans="1:10" ht="55.5" customHeight="1" x14ac:dyDescent="0.2">
      <c r="A286" s="31">
        <v>42</v>
      </c>
      <c r="B286" s="136" t="s">
        <v>1217</v>
      </c>
      <c r="C286" s="136" t="s">
        <v>480</v>
      </c>
      <c r="D286" s="136" t="s">
        <v>504</v>
      </c>
      <c r="E286" s="31">
        <v>2</v>
      </c>
      <c r="F286" s="136" t="s">
        <v>1218</v>
      </c>
      <c r="G286" s="136" t="s">
        <v>337</v>
      </c>
      <c r="H286" s="136" t="s">
        <v>1193</v>
      </c>
      <c r="I286" s="136" t="s">
        <v>1193</v>
      </c>
      <c r="J286" s="136" t="s">
        <v>1219</v>
      </c>
    </row>
    <row r="287" spans="1:10" ht="51" customHeight="1" x14ac:dyDescent="0.2">
      <c r="A287" s="31">
        <v>43</v>
      </c>
      <c r="B287" s="136" t="s">
        <v>1220</v>
      </c>
      <c r="C287" s="136" t="s">
        <v>480</v>
      </c>
      <c r="D287" s="136" t="s">
        <v>504</v>
      </c>
      <c r="E287" s="31">
        <v>2.2000000000000002</v>
      </c>
      <c r="F287" s="136" t="s">
        <v>1221</v>
      </c>
      <c r="G287" s="136" t="s">
        <v>438</v>
      </c>
      <c r="H287" s="136" t="s">
        <v>430</v>
      </c>
      <c r="I287" s="136" t="s">
        <v>430</v>
      </c>
      <c r="J287" s="136" t="s">
        <v>689</v>
      </c>
    </row>
    <row r="288" spans="1:10" ht="63.75" customHeight="1" x14ac:dyDescent="0.2">
      <c r="A288" s="165"/>
      <c r="B288" s="166" t="s">
        <v>521</v>
      </c>
      <c r="C288" s="166">
        <v>43</v>
      </c>
      <c r="D288" s="166"/>
      <c r="E288" s="165">
        <f>SUM(E245:E287)</f>
        <v>310.81</v>
      </c>
      <c r="F288" s="166"/>
      <c r="G288" s="166"/>
      <c r="H288" s="166"/>
      <c r="I288" s="166"/>
      <c r="J288" s="166"/>
    </row>
    <row r="289" spans="1:10" ht="30.75" customHeight="1" x14ac:dyDescent="0.2">
      <c r="A289" s="31">
        <v>1</v>
      </c>
      <c r="B289" s="136" t="s">
        <v>1222</v>
      </c>
      <c r="C289" s="136" t="s">
        <v>480</v>
      </c>
      <c r="D289" s="136" t="s">
        <v>1223</v>
      </c>
      <c r="E289" s="31">
        <v>1</v>
      </c>
      <c r="F289" s="136" t="s">
        <v>1224</v>
      </c>
      <c r="G289" s="136" t="s">
        <v>423</v>
      </c>
      <c r="H289" s="136" t="s">
        <v>1225</v>
      </c>
      <c r="I289" s="136" t="s">
        <v>1226</v>
      </c>
      <c r="J289" s="136" t="s">
        <v>549</v>
      </c>
    </row>
    <row r="290" spans="1:10" ht="39" customHeight="1" x14ac:dyDescent="0.2">
      <c r="A290" s="31">
        <v>2</v>
      </c>
      <c r="B290" s="136" t="s">
        <v>1227</v>
      </c>
      <c r="C290" s="136" t="s">
        <v>480</v>
      </c>
      <c r="D290" s="136" t="s">
        <v>1223</v>
      </c>
      <c r="E290" s="31">
        <v>21.5</v>
      </c>
      <c r="F290" s="136" t="s">
        <v>1228</v>
      </c>
      <c r="G290" s="136" t="s">
        <v>438</v>
      </c>
      <c r="H290" s="136" t="s">
        <v>1229</v>
      </c>
      <c r="I290" s="136" t="s">
        <v>576</v>
      </c>
      <c r="J290" s="136" t="s">
        <v>1230</v>
      </c>
    </row>
    <row r="291" spans="1:10" ht="63.75" customHeight="1" x14ac:dyDescent="0.2">
      <c r="A291" s="31">
        <v>3</v>
      </c>
      <c r="B291" s="136" t="s">
        <v>1231</v>
      </c>
      <c r="C291" s="136" t="s">
        <v>480</v>
      </c>
      <c r="D291" s="136" t="s">
        <v>1223</v>
      </c>
      <c r="E291" s="31">
        <v>1</v>
      </c>
      <c r="F291" s="136" t="s">
        <v>1232</v>
      </c>
      <c r="G291" s="136" t="s">
        <v>438</v>
      </c>
      <c r="H291" s="136" t="s">
        <v>514</v>
      </c>
      <c r="I291" s="136" t="s">
        <v>475</v>
      </c>
      <c r="J291" s="136" t="s">
        <v>733</v>
      </c>
    </row>
    <row r="292" spans="1:10" ht="43.5" customHeight="1" x14ac:dyDescent="0.2">
      <c r="A292" s="31">
        <v>4</v>
      </c>
      <c r="B292" s="136" t="s">
        <v>1233</v>
      </c>
      <c r="C292" s="136" t="s">
        <v>480</v>
      </c>
      <c r="D292" s="136" t="s">
        <v>1223</v>
      </c>
      <c r="E292" s="31">
        <v>1</v>
      </c>
      <c r="F292" s="136" t="s">
        <v>1234</v>
      </c>
      <c r="G292" s="136" t="s">
        <v>438</v>
      </c>
      <c r="H292" s="136" t="s">
        <v>1235</v>
      </c>
      <c r="I292" s="136" t="s">
        <v>475</v>
      </c>
      <c r="J292" s="136" t="s">
        <v>650</v>
      </c>
    </row>
    <row r="293" spans="1:10" ht="58.5" customHeight="1" x14ac:dyDescent="0.2">
      <c r="A293" s="31">
        <v>5</v>
      </c>
      <c r="B293" s="136" t="s">
        <v>1236</v>
      </c>
      <c r="C293" s="136" t="s">
        <v>480</v>
      </c>
      <c r="D293" s="136" t="s">
        <v>1223</v>
      </c>
      <c r="E293" s="31">
        <v>0.1</v>
      </c>
      <c r="F293" s="136" t="s">
        <v>1237</v>
      </c>
      <c r="G293" s="136" t="s">
        <v>337</v>
      </c>
      <c r="H293" s="136" t="s">
        <v>1193</v>
      </c>
      <c r="I293" s="136" t="s">
        <v>1193</v>
      </c>
      <c r="J293" s="136" t="s">
        <v>1011</v>
      </c>
    </row>
    <row r="294" spans="1:10" ht="43.5" customHeight="1" x14ac:dyDescent="0.2">
      <c r="A294" s="31">
        <v>6</v>
      </c>
      <c r="B294" s="136" t="s">
        <v>1238</v>
      </c>
      <c r="C294" s="136" t="s">
        <v>480</v>
      </c>
      <c r="D294" s="136" t="s">
        <v>1223</v>
      </c>
      <c r="E294" s="31">
        <v>39.1</v>
      </c>
      <c r="F294" s="136" t="s">
        <v>1239</v>
      </c>
      <c r="G294" s="136" t="s">
        <v>423</v>
      </c>
      <c r="H294" s="136" t="s">
        <v>602</v>
      </c>
      <c r="I294" s="136" t="s">
        <v>603</v>
      </c>
      <c r="J294" s="136" t="s">
        <v>1240</v>
      </c>
    </row>
    <row r="295" spans="1:10" ht="36" customHeight="1" x14ac:dyDescent="0.2">
      <c r="A295" s="31">
        <v>7</v>
      </c>
      <c r="B295" s="136" t="s">
        <v>1241</v>
      </c>
      <c r="C295" s="136" t="s">
        <v>480</v>
      </c>
      <c r="D295" s="136" t="s">
        <v>1223</v>
      </c>
      <c r="E295" s="31">
        <v>24.6</v>
      </c>
      <c r="F295" s="136" t="s">
        <v>1092</v>
      </c>
      <c r="G295" s="136" t="s">
        <v>423</v>
      </c>
      <c r="H295" s="136" t="s">
        <v>1242</v>
      </c>
      <c r="I295" s="136" t="s">
        <v>979</v>
      </c>
      <c r="J295" s="136" t="s">
        <v>1243</v>
      </c>
    </row>
    <row r="296" spans="1:10" ht="35.25" customHeight="1" x14ac:dyDescent="0.2">
      <c r="A296" s="165"/>
      <c r="B296" s="166" t="s">
        <v>1244</v>
      </c>
      <c r="C296" s="166">
        <v>7</v>
      </c>
      <c r="D296" s="166"/>
      <c r="E296" s="165">
        <f>SUM(E289:E295)</f>
        <v>88.300000000000011</v>
      </c>
      <c r="F296" s="166"/>
      <c r="G296" s="166"/>
      <c r="H296" s="166"/>
      <c r="I296" s="166"/>
      <c r="J296" s="166"/>
    </row>
    <row r="297" spans="1:10" ht="45.75" customHeight="1" x14ac:dyDescent="0.2">
      <c r="A297" s="31">
        <v>1</v>
      </c>
      <c r="B297" s="136" t="s">
        <v>1245</v>
      </c>
      <c r="C297" s="136" t="s">
        <v>480</v>
      </c>
      <c r="D297" s="136" t="s">
        <v>481</v>
      </c>
      <c r="E297" s="31">
        <v>4.4000000000000004</v>
      </c>
      <c r="F297" s="136" t="s">
        <v>1234</v>
      </c>
      <c r="G297" s="136" t="s">
        <v>438</v>
      </c>
      <c r="H297" s="136" t="s">
        <v>1235</v>
      </c>
      <c r="I297" s="136" t="s">
        <v>475</v>
      </c>
      <c r="J297" s="136" t="s">
        <v>613</v>
      </c>
    </row>
    <row r="298" spans="1:10" ht="45.75" customHeight="1" x14ac:dyDescent="0.2">
      <c r="A298" s="31">
        <v>2</v>
      </c>
      <c r="B298" s="136" t="s">
        <v>1246</v>
      </c>
      <c r="C298" s="136" t="s">
        <v>480</v>
      </c>
      <c r="D298" s="136" t="s">
        <v>481</v>
      </c>
      <c r="E298" s="31">
        <v>5.0000000000000001E-3</v>
      </c>
      <c r="F298" s="136" t="s">
        <v>1085</v>
      </c>
      <c r="G298" s="136" t="s">
        <v>337</v>
      </c>
      <c r="H298" s="136" t="s">
        <v>1086</v>
      </c>
      <c r="I298" s="136" t="s">
        <v>1087</v>
      </c>
      <c r="J298" s="136" t="s">
        <v>733</v>
      </c>
    </row>
    <row r="299" spans="1:10" ht="55.5" customHeight="1" x14ac:dyDescent="0.2">
      <c r="A299" s="31">
        <v>3</v>
      </c>
      <c r="B299" s="136" t="s">
        <v>1247</v>
      </c>
      <c r="C299" s="136" t="s">
        <v>480</v>
      </c>
      <c r="D299" s="136" t="s">
        <v>481</v>
      </c>
      <c r="E299" s="31">
        <v>2</v>
      </c>
      <c r="F299" s="136" t="s">
        <v>1248</v>
      </c>
      <c r="G299" s="136" t="s">
        <v>337</v>
      </c>
      <c r="H299" s="136" t="s">
        <v>1249</v>
      </c>
      <c r="I299" s="136" t="s">
        <v>1249</v>
      </c>
      <c r="J299" s="136" t="s">
        <v>1011</v>
      </c>
    </row>
    <row r="300" spans="1:10" ht="55.5" customHeight="1" x14ac:dyDescent="0.2">
      <c r="A300" s="31">
        <v>4</v>
      </c>
      <c r="B300" s="136" t="s">
        <v>1250</v>
      </c>
      <c r="C300" s="136" t="s">
        <v>480</v>
      </c>
      <c r="D300" s="136" t="s">
        <v>481</v>
      </c>
      <c r="E300" s="31">
        <v>5</v>
      </c>
      <c r="F300" s="136" t="s">
        <v>1251</v>
      </c>
      <c r="G300" s="136" t="s">
        <v>337</v>
      </c>
      <c r="H300" s="136" t="s">
        <v>682</v>
      </c>
      <c r="I300" s="136" t="s">
        <v>682</v>
      </c>
      <c r="J300" s="136" t="s">
        <v>1138</v>
      </c>
    </row>
    <row r="301" spans="1:10" ht="49.5" customHeight="1" x14ac:dyDescent="0.2">
      <c r="A301" s="31">
        <v>5</v>
      </c>
      <c r="B301" s="136" t="s">
        <v>1252</v>
      </c>
      <c r="C301" s="136" t="s">
        <v>480</v>
      </c>
      <c r="D301" s="136" t="s">
        <v>481</v>
      </c>
      <c r="E301" s="31">
        <v>4.5999999999999996</v>
      </c>
      <c r="F301" s="136" t="s">
        <v>1092</v>
      </c>
      <c r="G301" s="136" t="s">
        <v>423</v>
      </c>
      <c r="H301" s="136" t="s">
        <v>1242</v>
      </c>
      <c r="I301" s="136" t="s">
        <v>979</v>
      </c>
      <c r="J301" s="136" t="s">
        <v>1243</v>
      </c>
    </row>
    <row r="302" spans="1:10" ht="69.75" customHeight="1" x14ac:dyDescent="0.2">
      <c r="A302" s="31">
        <v>6</v>
      </c>
      <c r="B302" s="136" t="s">
        <v>1253</v>
      </c>
      <c r="C302" s="136" t="s">
        <v>480</v>
      </c>
      <c r="D302" s="136" t="s">
        <v>481</v>
      </c>
      <c r="E302" s="31">
        <v>10.6</v>
      </c>
      <c r="F302" s="136" t="s">
        <v>1254</v>
      </c>
      <c r="G302" s="136" t="s">
        <v>438</v>
      </c>
      <c r="H302" s="136" t="s">
        <v>430</v>
      </c>
      <c r="I302" s="136" t="s">
        <v>430</v>
      </c>
      <c r="J302" s="136" t="s">
        <v>1255</v>
      </c>
    </row>
    <row r="303" spans="1:10" ht="41.25" customHeight="1" x14ac:dyDescent="0.2">
      <c r="A303" s="165"/>
      <c r="B303" s="166" t="s">
        <v>485</v>
      </c>
      <c r="C303" s="166">
        <v>6</v>
      </c>
      <c r="D303" s="166"/>
      <c r="E303" s="165">
        <f>SUM(E297:E302)</f>
        <v>26.605000000000004</v>
      </c>
      <c r="F303" s="166"/>
      <c r="G303" s="166"/>
      <c r="H303" s="166"/>
      <c r="I303" s="166"/>
      <c r="J303" s="166"/>
    </row>
    <row r="304" spans="1:10" ht="43.5" customHeight="1" x14ac:dyDescent="0.2">
      <c r="A304" s="162">
        <v>175</v>
      </c>
      <c r="B304" s="164" t="s">
        <v>1256</v>
      </c>
      <c r="C304" s="164">
        <f>C303+C296+C288+C244+C172</f>
        <v>175</v>
      </c>
      <c r="D304" s="164"/>
      <c r="E304" s="162">
        <f>E303+E296+E288+E244+E172</f>
        <v>605.81900000000007</v>
      </c>
      <c r="F304" s="164"/>
      <c r="G304" s="164"/>
      <c r="H304" s="164"/>
      <c r="I304" s="164"/>
      <c r="J304" s="164"/>
    </row>
    <row r="305" spans="1:10" ht="45" customHeight="1" x14ac:dyDescent="0.2">
      <c r="A305" s="31">
        <v>1</v>
      </c>
      <c r="B305" s="136" t="s">
        <v>1257</v>
      </c>
      <c r="C305" s="136" t="s">
        <v>1258</v>
      </c>
      <c r="D305" s="136"/>
      <c r="E305" s="31">
        <v>33</v>
      </c>
      <c r="F305" s="136" t="s">
        <v>1259</v>
      </c>
      <c r="G305" s="136" t="s">
        <v>423</v>
      </c>
      <c r="H305" s="136" t="s">
        <v>899</v>
      </c>
      <c r="I305" s="136" t="s">
        <v>899</v>
      </c>
      <c r="J305" s="136" t="s">
        <v>782</v>
      </c>
    </row>
    <row r="306" spans="1:10" ht="45" customHeight="1" x14ac:dyDescent="0.2">
      <c r="A306" s="31">
        <v>2</v>
      </c>
      <c r="B306" s="136" t="s">
        <v>1260</v>
      </c>
      <c r="C306" s="136" t="s">
        <v>1258</v>
      </c>
      <c r="D306" s="136"/>
      <c r="E306" s="31">
        <v>13</v>
      </c>
      <c r="F306" s="136" t="s">
        <v>1261</v>
      </c>
      <c r="G306" s="136" t="s">
        <v>423</v>
      </c>
      <c r="H306" s="136" t="s">
        <v>899</v>
      </c>
      <c r="I306" s="136" t="s">
        <v>899</v>
      </c>
      <c r="J306" s="136" t="s">
        <v>1011</v>
      </c>
    </row>
    <row r="307" spans="1:10" ht="45" customHeight="1" x14ac:dyDescent="0.2">
      <c r="A307" s="31">
        <v>3</v>
      </c>
      <c r="B307" s="136" t="s">
        <v>1262</v>
      </c>
      <c r="C307" s="136" t="s">
        <v>1258</v>
      </c>
      <c r="D307" s="136"/>
      <c r="E307" s="31">
        <v>10</v>
      </c>
      <c r="F307" s="136" t="s">
        <v>1263</v>
      </c>
      <c r="G307" s="136" t="s">
        <v>423</v>
      </c>
      <c r="H307" s="136" t="s">
        <v>899</v>
      </c>
      <c r="I307" s="136" t="s">
        <v>899</v>
      </c>
      <c r="J307" s="136" t="s">
        <v>782</v>
      </c>
    </row>
    <row r="308" spans="1:10" ht="46.5" customHeight="1" x14ac:dyDescent="0.2">
      <c r="A308" s="31">
        <v>4</v>
      </c>
      <c r="B308" s="136" t="s">
        <v>1264</v>
      </c>
      <c r="C308" s="136" t="s">
        <v>1258</v>
      </c>
      <c r="D308" s="136"/>
      <c r="E308" s="31">
        <v>25.8</v>
      </c>
      <c r="F308" s="136" t="s">
        <v>1265</v>
      </c>
      <c r="G308" s="136" t="s">
        <v>423</v>
      </c>
      <c r="H308" s="136" t="s">
        <v>899</v>
      </c>
      <c r="I308" s="136" t="s">
        <v>899</v>
      </c>
      <c r="J308" s="136" t="s">
        <v>1011</v>
      </c>
    </row>
    <row r="309" spans="1:10" ht="58.5" customHeight="1" x14ac:dyDescent="0.2">
      <c r="A309" s="31">
        <v>5</v>
      </c>
      <c r="B309" s="136" t="s">
        <v>1266</v>
      </c>
      <c r="C309" s="136" t="s">
        <v>1258</v>
      </c>
      <c r="D309" s="136"/>
      <c r="E309" s="31">
        <v>60</v>
      </c>
      <c r="F309" s="136" t="s">
        <v>1267</v>
      </c>
      <c r="G309" s="136" t="s">
        <v>423</v>
      </c>
      <c r="H309" s="136" t="s">
        <v>899</v>
      </c>
      <c r="I309" s="136" t="s">
        <v>899</v>
      </c>
      <c r="J309" s="136" t="s">
        <v>733</v>
      </c>
    </row>
    <row r="310" spans="1:10" ht="43.5" customHeight="1" x14ac:dyDescent="0.2">
      <c r="A310" s="31">
        <v>6</v>
      </c>
      <c r="B310" s="136" t="s">
        <v>1268</v>
      </c>
      <c r="C310" s="136" t="s">
        <v>1258</v>
      </c>
      <c r="D310" s="136"/>
      <c r="E310" s="31">
        <v>33</v>
      </c>
      <c r="F310" s="136" t="s">
        <v>1269</v>
      </c>
      <c r="G310" s="136" t="s">
        <v>438</v>
      </c>
      <c r="H310" s="136" t="s">
        <v>430</v>
      </c>
      <c r="I310" s="136" t="s">
        <v>430</v>
      </c>
      <c r="J310" s="136" t="s">
        <v>733</v>
      </c>
    </row>
    <row r="311" spans="1:10" ht="59.25" customHeight="1" x14ac:dyDescent="0.2">
      <c r="A311" s="31">
        <v>7</v>
      </c>
      <c r="B311" s="136" t="s">
        <v>1257</v>
      </c>
      <c r="C311" s="136" t="s">
        <v>1258</v>
      </c>
      <c r="D311" s="136"/>
      <c r="E311" s="31">
        <v>27</v>
      </c>
      <c r="F311" s="136" t="s">
        <v>1270</v>
      </c>
      <c r="G311" s="136" t="s">
        <v>438</v>
      </c>
      <c r="H311" s="136" t="s">
        <v>430</v>
      </c>
      <c r="I311" s="136" t="s">
        <v>430</v>
      </c>
      <c r="J311" s="136" t="s">
        <v>1011</v>
      </c>
    </row>
    <row r="312" spans="1:10" ht="63.75" customHeight="1" x14ac:dyDescent="0.2">
      <c r="A312" s="31">
        <v>8</v>
      </c>
      <c r="B312" s="136" t="s">
        <v>1271</v>
      </c>
      <c r="C312" s="136" t="s">
        <v>1258</v>
      </c>
      <c r="D312" s="136"/>
      <c r="E312" s="31">
        <v>26</v>
      </c>
      <c r="F312" s="136" t="s">
        <v>1272</v>
      </c>
      <c r="G312" s="136" t="s">
        <v>438</v>
      </c>
      <c r="H312" s="136" t="s">
        <v>1130</v>
      </c>
      <c r="I312" s="136" t="s">
        <v>475</v>
      </c>
      <c r="J312" s="136" t="s">
        <v>733</v>
      </c>
    </row>
    <row r="313" spans="1:10" ht="33.75" customHeight="1" x14ac:dyDescent="0.2">
      <c r="A313" s="31">
        <v>9</v>
      </c>
      <c r="B313" s="136" t="s">
        <v>1273</v>
      </c>
      <c r="C313" s="136" t="s">
        <v>1258</v>
      </c>
      <c r="D313" s="136"/>
      <c r="E313" s="31">
        <v>25</v>
      </c>
      <c r="F313" s="136" t="s">
        <v>1274</v>
      </c>
      <c r="G313" s="136" t="s">
        <v>438</v>
      </c>
      <c r="H313" s="136" t="s">
        <v>1024</v>
      </c>
      <c r="I313" s="136" t="s">
        <v>612</v>
      </c>
      <c r="J313" s="136" t="s">
        <v>733</v>
      </c>
    </row>
    <row r="314" spans="1:10" ht="60.75" customHeight="1" x14ac:dyDescent="0.2">
      <c r="A314" s="31">
        <v>10</v>
      </c>
      <c r="B314" s="136" t="s">
        <v>1275</v>
      </c>
      <c r="C314" s="136" t="s">
        <v>1258</v>
      </c>
      <c r="D314" s="136"/>
      <c r="E314" s="31">
        <v>15</v>
      </c>
      <c r="F314" s="136" t="s">
        <v>1276</v>
      </c>
      <c r="G314" s="136" t="s">
        <v>438</v>
      </c>
      <c r="H314" s="136" t="s">
        <v>430</v>
      </c>
      <c r="I314" s="136" t="s">
        <v>430</v>
      </c>
      <c r="J314" s="136" t="s">
        <v>733</v>
      </c>
    </row>
    <row r="315" spans="1:10" ht="61.5" customHeight="1" x14ac:dyDescent="0.2">
      <c r="A315" s="31">
        <v>11</v>
      </c>
      <c r="B315" s="136" t="s">
        <v>893</v>
      </c>
      <c r="C315" s="136" t="s">
        <v>1258</v>
      </c>
      <c r="D315" s="136"/>
      <c r="E315" s="31">
        <v>10</v>
      </c>
      <c r="F315" s="136" t="s">
        <v>1277</v>
      </c>
      <c r="G315" s="136" t="s">
        <v>438</v>
      </c>
      <c r="H315" s="136" t="s">
        <v>430</v>
      </c>
      <c r="I315" s="136" t="s">
        <v>430</v>
      </c>
      <c r="J315" s="136" t="s">
        <v>733</v>
      </c>
    </row>
    <row r="316" spans="1:10" ht="54" customHeight="1" x14ac:dyDescent="0.2">
      <c r="A316" s="31">
        <v>12</v>
      </c>
      <c r="B316" s="136" t="s">
        <v>1278</v>
      </c>
      <c r="C316" s="136" t="s">
        <v>1258</v>
      </c>
      <c r="D316" s="136"/>
      <c r="E316" s="31">
        <v>20</v>
      </c>
      <c r="F316" s="136" t="s">
        <v>1279</v>
      </c>
      <c r="G316" s="136" t="s">
        <v>438</v>
      </c>
      <c r="H316" s="136" t="s">
        <v>430</v>
      </c>
      <c r="I316" s="136" t="s">
        <v>430</v>
      </c>
      <c r="J316" s="136" t="s">
        <v>733</v>
      </c>
    </row>
    <row r="317" spans="1:10" ht="57" customHeight="1" x14ac:dyDescent="0.2">
      <c r="A317" s="31">
        <v>13</v>
      </c>
      <c r="B317" s="136" t="s">
        <v>1280</v>
      </c>
      <c r="C317" s="136" t="s">
        <v>1258</v>
      </c>
      <c r="D317" s="136"/>
      <c r="E317" s="31">
        <v>15</v>
      </c>
      <c r="F317" s="136" t="s">
        <v>1281</v>
      </c>
      <c r="G317" s="136" t="s">
        <v>438</v>
      </c>
      <c r="H317" s="136" t="s">
        <v>430</v>
      </c>
      <c r="I317" s="136" t="s">
        <v>430</v>
      </c>
      <c r="J317" s="136" t="s">
        <v>733</v>
      </c>
    </row>
    <row r="318" spans="1:10" ht="62.25" customHeight="1" x14ac:dyDescent="0.2">
      <c r="A318" s="31">
        <v>14</v>
      </c>
      <c r="B318" s="136" t="s">
        <v>1282</v>
      </c>
      <c r="C318" s="136" t="s">
        <v>1258</v>
      </c>
      <c r="D318" s="136"/>
      <c r="E318" s="31">
        <v>30</v>
      </c>
      <c r="F318" s="136" t="s">
        <v>1283</v>
      </c>
      <c r="G318" s="136" t="s">
        <v>438</v>
      </c>
      <c r="H318" s="136" t="s">
        <v>430</v>
      </c>
      <c r="I318" s="136" t="s">
        <v>430</v>
      </c>
      <c r="J318" s="136" t="s">
        <v>733</v>
      </c>
    </row>
    <row r="319" spans="1:10" ht="66.75" customHeight="1" x14ac:dyDescent="0.2">
      <c r="A319" s="31">
        <v>15</v>
      </c>
      <c r="B319" s="136" t="s">
        <v>1284</v>
      </c>
      <c r="C319" s="136" t="s">
        <v>1258</v>
      </c>
      <c r="D319" s="136"/>
      <c r="E319" s="31">
        <v>62</v>
      </c>
      <c r="F319" s="136" t="s">
        <v>1285</v>
      </c>
      <c r="G319" s="136" t="s">
        <v>438</v>
      </c>
      <c r="H319" s="136" t="s">
        <v>430</v>
      </c>
      <c r="I319" s="136" t="s">
        <v>430</v>
      </c>
      <c r="J319" s="136" t="s">
        <v>733</v>
      </c>
    </row>
    <row r="320" spans="1:10" ht="59.25" customHeight="1" x14ac:dyDescent="0.2">
      <c r="A320" s="31">
        <v>16</v>
      </c>
      <c r="B320" s="136" t="s">
        <v>1286</v>
      </c>
      <c r="C320" s="136" t="s">
        <v>1258</v>
      </c>
      <c r="D320" s="136"/>
      <c r="E320" s="31">
        <v>12</v>
      </c>
      <c r="F320" s="136" t="s">
        <v>1287</v>
      </c>
      <c r="G320" s="136" t="s">
        <v>438</v>
      </c>
      <c r="H320" s="136" t="s">
        <v>430</v>
      </c>
      <c r="I320" s="136" t="s">
        <v>430</v>
      </c>
      <c r="J320" s="136" t="s">
        <v>733</v>
      </c>
    </row>
    <row r="321" spans="1:10" ht="56.25" customHeight="1" x14ac:dyDescent="0.2">
      <c r="A321" s="31">
        <v>17</v>
      </c>
      <c r="B321" s="136" t="s">
        <v>1260</v>
      </c>
      <c r="C321" s="136" t="s">
        <v>1258</v>
      </c>
      <c r="D321" s="136"/>
      <c r="E321" s="31">
        <v>12</v>
      </c>
      <c r="F321" s="136" t="s">
        <v>1288</v>
      </c>
      <c r="G321" s="136" t="s">
        <v>438</v>
      </c>
      <c r="H321" s="136" t="s">
        <v>430</v>
      </c>
      <c r="I321" s="136" t="s">
        <v>430</v>
      </c>
      <c r="J321" s="136" t="s">
        <v>733</v>
      </c>
    </row>
    <row r="322" spans="1:10" ht="62.25" customHeight="1" x14ac:dyDescent="0.2">
      <c r="A322" s="31">
        <v>18</v>
      </c>
      <c r="B322" s="136" t="s">
        <v>1289</v>
      </c>
      <c r="C322" s="136" t="s">
        <v>1258</v>
      </c>
      <c r="D322" s="136"/>
      <c r="E322" s="31">
        <v>8.5</v>
      </c>
      <c r="F322" s="136" t="s">
        <v>1290</v>
      </c>
      <c r="G322" s="136" t="s">
        <v>438</v>
      </c>
      <c r="H322" s="136" t="s">
        <v>430</v>
      </c>
      <c r="I322" s="136" t="s">
        <v>430</v>
      </c>
      <c r="J322" s="136" t="s">
        <v>733</v>
      </c>
    </row>
    <row r="323" spans="1:10" ht="56.25" customHeight="1" x14ac:dyDescent="0.2">
      <c r="A323" s="31">
        <v>19</v>
      </c>
      <c r="B323" s="136" t="s">
        <v>1291</v>
      </c>
      <c r="C323" s="136" t="s">
        <v>1258</v>
      </c>
      <c r="D323" s="136"/>
      <c r="E323" s="31">
        <v>5.7</v>
      </c>
      <c r="F323" s="136" t="s">
        <v>1292</v>
      </c>
      <c r="G323" s="136" t="s">
        <v>438</v>
      </c>
      <c r="H323" s="136" t="s">
        <v>430</v>
      </c>
      <c r="I323" s="136" t="s">
        <v>430</v>
      </c>
      <c r="J323" s="136" t="s">
        <v>733</v>
      </c>
    </row>
    <row r="324" spans="1:10" ht="53.25" customHeight="1" x14ac:dyDescent="0.2">
      <c r="A324" s="31">
        <v>20</v>
      </c>
      <c r="B324" s="136" t="s">
        <v>1293</v>
      </c>
      <c r="C324" s="136" t="s">
        <v>1258</v>
      </c>
      <c r="D324" s="136"/>
      <c r="E324" s="31">
        <v>7.7</v>
      </c>
      <c r="F324" s="136" t="s">
        <v>1294</v>
      </c>
      <c r="G324" s="136" t="s">
        <v>438</v>
      </c>
      <c r="H324" s="136" t="s">
        <v>430</v>
      </c>
      <c r="I324" s="136" t="s">
        <v>430</v>
      </c>
      <c r="J324" s="136" t="s">
        <v>733</v>
      </c>
    </row>
    <row r="325" spans="1:10" ht="58.5" customHeight="1" x14ac:dyDescent="0.2">
      <c r="A325" s="31">
        <v>21</v>
      </c>
      <c r="B325" s="136" t="s">
        <v>1295</v>
      </c>
      <c r="C325" s="136" t="s">
        <v>1258</v>
      </c>
      <c r="D325" s="136"/>
      <c r="E325" s="31">
        <v>30</v>
      </c>
      <c r="F325" s="136" t="s">
        <v>1296</v>
      </c>
      <c r="G325" s="136" t="s">
        <v>438</v>
      </c>
      <c r="H325" s="136" t="s">
        <v>430</v>
      </c>
      <c r="I325" s="136" t="s">
        <v>430</v>
      </c>
      <c r="J325" s="136" t="s">
        <v>733</v>
      </c>
    </row>
    <row r="326" spans="1:10" ht="62.25" customHeight="1" x14ac:dyDescent="0.2">
      <c r="A326" s="31">
        <v>22</v>
      </c>
      <c r="B326" s="136" t="s">
        <v>1297</v>
      </c>
      <c r="C326" s="136" t="s">
        <v>1258</v>
      </c>
      <c r="D326" s="136"/>
      <c r="E326" s="31">
        <v>12</v>
      </c>
      <c r="F326" s="136" t="s">
        <v>1298</v>
      </c>
      <c r="G326" s="136" t="s">
        <v>438</v>
      </c>
      <c r="H326" s="136" t="s">
        <v>430</v>
      </c>
      <c r="I326" s="136" t="s">
        <v>430</v>
      </c>
      <c r="J326" s="136" t="s">
        <v>733</v>
      </c>
    </row>
    <row r="327" spans="1:10" ht="49.5" customHeight="1" x14ac:dyDescent="0.2">
      <c r="A327" s="31">
        <v>23</v>
      </c>
      <c r="B327" s="136" t="s">
        <v>1299</v>
      </c>
      <c r="C327" s="136" t="s">
        <v>1258</v>
      </c>
      <c r="D327" s="136"/>
      <c r="E327" s="31">
        <v>11</v>
      </c>
      <c r="F327" s="136" t="s">
        <v>1300</v>
      </c>
      <c r="G327" s="136" t="s">
        <v>438</v>
      </c>
      <c r="H327" s="136" t="s">
        <v>430</v>
      </c>
      <c r="I327" s="136" t="s">
        <v>430</v>
      </c>
      <c r="J327" s="136" t="s">
        <v>733</v>
      </c>
    </row>
    <row r="328" spans="1:10" ht="56.25" customHeight="1" x14ac:dyDescent="0.2">
      <c r="A328" s="31">
        <v>25</v>
      </c>
      <c r="B328" s="136" t="s">
        <v>1301</v>
      </c>
      <c r="C328" s="136" t="s">
        <v>1258</v>
      </c>
      <c r="D328" s="136"/>
      <c r="E328" s="31">
        <v>15</v>
      </c>
      <c r="F328" s="136" t="s">
        <v>1302</v>
      </c>
      <c r="G328" s="136" t="s">
        <v>438</v>
      </c>
      <c r="H328" s="136" t="s">
        <v>430</v>
      </c>
      <c r="I328" s="136" t="s">
        <v>430</v>
      </c>
      <c r="J328" s="136" t="s">
        <v>733</v>
      </c>
    </row>
    <row r="329" spans="1:10" ht="62.25" customHeight="1" x14ac:dyDescent="0.2">
      <c r="B329" s="136" t="s">
        <v>1303</v>
      </c>
      <c r="C329" s="136" t="s">
        <v>1258</v>
      </c>
      <c r="D329" s="136"/>
      <c r="E329" s="31">
        <v>8.9</v>
      </c>
      <c r="F329" s="136" t="s">
        <v>1304</v>
      </c>
      <c r="G329" s="136" t="s">
        <v>438</v>
      </c>
      <c r="H329" s="136" t="s">
        <v>430</v>
      </c>
      <c r="I329" s="136" t="s">
        <v>430</v>
      </c>
      <c r="J329" s="136" t="s">
        <v>733</v>
      </c>
    </row>
    <row r="330" spans="1:10" ht="54" customHeight="1" x14ac:dyDescent="0.2">
      <c r="A330" s="31">
        <v>26</v>
      </c>
      <c r="B330" s="136" t="s">
        <v>1305</v>
      </c>
      <c r="C330" s="136" t="s">
        <v>1258</v>
      </c>
      <c r="D330" s="136"/>
      <c r="E330" s="31">
        <v>21</v>
      </c>
      <c r="F330" s="136" t="s">
        <v>1306</v>
      </c>
      <c r="G330" s="136" t="s">
        <v>438</v>
      </c>
      <c r="H330" s="136" t="s">
        <v>430</v>
      </c>
      <c r="I330" s="136" t="s">
        <v>430</v>
      </c>
      <c r="J330" s="136" t="s">
        <v>733</v>
      </c>
    </row>
    <row r="331" spans="1:10" ht="51.75" customHeight="1" x14ac:dyDescent="0.2">
      <c r="A331" s="31">
        <v>27</v>
      </c>
      <c r="B331" s="136" t="s">
        <v>1307</v>
      </c>
      <c r="C331" s="136" t="s">
        <v>1258</v>
      </c>
      <c r="D331" s="136"/>
      <c r="E331" s="31">
        <v>7.3</v>
      </c>
      <c r="F331" s="136" t="s">
        <v>1308</v>
      </c>
      <c r="G331" s="136" t="s">
        <v>438</v>
      </c>
      <c r="H331" s="136" t="s">
        <v>430</v>
      </c>
      <c r="I331" s="136" t="s">
        <v>430</v>
      </c>
      <c r="J331" s="136" t="s">
        <v>733</v>
      </c>
    </row>
    <row r="332" spans="1:10" ht="45" customHeight="1" x14ac:dyDescent="0.2">
      <c r="A332" s="31">
        <v>28</v>
      </c>
      <c r="B332" s="136" t="s">
        <v>1309</v>
      </c>
      <c r="C332" s="136" t="s">
        <v>1258</v>
      </c>
      <c r="D332" s="136"/>
      <c r="E332" s="31">
        <v>26</v>
      </c>
      <c r="F332" s="136" t="s">
        <v>1310</v>
      </c>
      <c r="G332" s="136" t="s">
        <v>438</v>
      </c>
      <c r="H332" s="136" t="s">
        <v>430</v>
      </c>
      <c r="I332" s="136" t="s">
        <v>430</v>
      </c>
      <c r="J332" s="136" t="s">
        <v>1011</v>
      </c>
    </row>
    <row r="333" spans="1:10" ht="46.5" customHeight="1" x14ac:dyDescent="0.2">
      <c r="A333" s="31">
        <v>29</v>
      </c>
      <c r="B333" s="136" t="s">
        <v>1311</v>
      </c>
      <c r="C333" s="136" t="s">
        <v>1258</v>
      </c>
      <c r="D333" s="136"/>
      <c r="E333" s="31">
        <v>10.5</v>
      </c>
      <c r="F333" s="136" t="s">
        <v>1312</v>
      </c>
      <c r="G333" s="136" t="s">
        <v>438</v>
      </c>
      <c r="H333" s="136" t="s">
        <v>430</v>
      </c>
      <c r="I333" s="136" t="s">
        <v>430</v>
      </c>
      <c r="J333" s="136" t="s">
        <v>733</v>
      </c>
    </row>
    <row r="334" spans="1:10" ht="65.25" customHeight="1" x14ac:dyDescent="0.2">
      <c r="A334" s="31">
        <v>30</v>
      </c>
      <c r="B334" s="136" t="s">
        <v>1313</v>
      </c>
      <c r="C334" s="136" t="s">
        <v>1258</v>
      </c>
      <c r="D334" s="136"/>
      <c r="E334" s="31">
        <v>10</v>
      </c>
      <c r="F334" s="136" t="s">
        <v>1314</v>
      </c>
      <c r="G334" s="136" t="s">
        <v>438</v>
      </c>
      <c r="H334" s="136" t="s">
        <v>430</v>
      </c>
      <c r="I334" s="136" t="s">
        <v>430</v>
      </c>
      <c r="J334" s="136" t="s">
        <v>1315</v>
      </c>
    </row>
    <row r="335" spans="1:10" ht="47.25" customHeight="1" x14ac:dyDescent="0.2">
      <c r="A335" s="31">
        <v>31</v>
      </c>
      <c r="B335" s="136" t="s">
        <v>1316</v>
      </c>
      <c r="C335" s="136" t="s">
        <v>1258</v>
      </c>
      <c r="D335" s="136"/>
      <c r="E335" s="31">
        <v>7.3</v>
      </c>
      <c r="F335" s="136" t="s">
        <v>1317</v>
      </c>
      <c r="G335" s="136" t="s">
        <v>438</v>
      </c>
      <c r="H335" s="136" t="s">
        <v>430</v>
      </c>
      <c r="I335" s="136" t="s">
        <v>430</v>
      </c>
      <c r="J335" s="136" t="s">
        <v>1318</v>
      </c>
    </row>
    <row r="336" spans="1:10" ht="53.25" customHeight="1" x14ac:dyDescent="0.2">
      <c r="A336" s="31">
        <v>32</v>
      </c>
      <c r="B336" s="136" t="s">
        <v>1305</v>
      </c>
      <c r="C336" s="136" t="s">
        <v>1258</v>
      </c>
      <c r="D336" s="136"/>
      <c r="E336" s="31">
        <v>13</v>
      </c>
      <c r="F336" s="136" t="s">
        <v>1319</v>
      </c>
      <c r="G336" s="136" t="s">
        <v>438</v>
      </c>
      <c r="H336" s="136" t="s">
        <v>430</v>
      </c>
      <c r="I336" s="136" t="s">
        <v>430</v>
      </c>
      <c r="J336" s="136" t="s">
        <v>1011</v>
      </c>
    </row>
    <row r="337" spans="1:10" ht="57" customHeight="1" x14ac:dyDescent="0.2">
      <c r="A337" s="31">
        <v>33</v>
      </c>
      <c r="B337" s="136" t="s">
        <v>1320</v>
      </c>
      <c r="C337" s="136" t="s">
        <v>1258</v>
      </c>
      <c r="D337" s="136"/>
      <c r="E337" s="31">
        <v>41.3</v>
      </c>
      <c r="F337" s="136" t="s">
        <v>1321</v>
      </c>
      <c r="G337" s="136" t="s">
        <v>438</v>
      </c>
      <c r="H337" s="136" t="s">
        <v>430</v>
      </c>
      <c r="I337" s="136" t="s">
        <v>430</v>
      </c>
      <c r="J337" s="136" t="s">
        <v>1322</v>
      </c>
    </row>
    <row r="338" spans="1:10" ht="60.75" customHeight="1" x14ac:dyDescent="0.2">
      <c r="A338" s="31">
        <v>34</v>
      </c>
      <c r="B338" s="136" t="s">
        <v>1323</v>
      </c>
      <c r="C338" s="136" t="s">
        <v>1258</v>
      </c>
      <c r="D338" s="136"/>
      <c r="E338" s="31">
        <v>25.9</v>
      </c>
      <c r="F338" s="136" t="s">
        <v>1324</v>
      </c>
      <c r="G338" s="136" t="s">
        <v>438</v>
      </c>
      <c r="H338" s="136" t="s">
        <v>430</v>
      </c>
      <c r="I338" s="136" t="s">
        <v>430</v>
      </c>
      <c r="J338" s="136" t="s">
        <v>1325</v>
      </c>
    </row>
    <row r="339" spans="1:10" ht="60" customHeight="1" x14ac:dyDescent="0.2">
      <c r="A339" s="31">
        <v>35</v>
      </c>
      <c r="B339" s="136" t="s">
        <v>1326</v>
      </c>
      <c r="C339" s="136" t="s">
        <v>1258</v>
      </c>
      <c r="D339" s="136"/>
      <c r="E339" s="31">
        <v>8.6999999999999993</v>
      </c>
      <c r="F339" s="136" t="s">
        <v>1327</v>
      </c>
      <c r="G339" s="136" t="s">
        <v>337</v>
      </c>
      <c r="H339" s="136" t="s">
        <v>808</v>
      </c>
      <c r="I339" s="136" t="s">
        <v>808</v>
      </c>
      <c r="J339" s="136" t="s">
        <v>1011</v>
      </c>
    </row>
    <row r="340" spans="1:10" ht="52.5" customHeight="1" x14ac:dyDescent="0.2">
      <c r="A340" s="31">
        <v>36</v>
      </c>
      <c r="B340" s="136" t="s">
        <v>1328</v>
      </c>
      <c r="C340" s="136" t="s">
        <v>1258</v>
      </c>
      <c r="D340" s="136"/>
      <c r="E340" s="31">
        <v>15</v>
      </c>
      <c r="F340" s="136" t="s">
        <v>1329</v>
      </c>
      <c r="G340" s="136" t="s">
        <v>337</v>
      </c>
      <c r="H340" s="136" t="s">
        <v>682</v>
      </c>
      <c r="I340" s="136" t="s">
        <v>682</v>
      </c>
      <c r="J340" s="136" t="s">
        <v>1330</v>
      </c>
    </row>
    <row r="341" spans="1:10" ht="40.5" customHeight="1" x14ac:dyDescent="0.2">
      <c r="A341" s="31">
        <v>37</v>
      </c>
      <c r="B341" s="136" t="s">
        <v>1331</v>
      </c>
      <c r="C341" s="136" t="s">
        <v>1258</v>
      </c>
      <c r="D341" s="136"/>
      <c r="E341" s="31">
        <v>260.89999999999998</v>
      </c>
      <c r="F341" s="136" t="s">
        <v>1332</v>
      </c>
      <c r="G341" s="136" t="s">
        <v>337</v>
      </c>
      <c r="H341" s="136" t="s">
        <v>682</v>
      </c>
      <c r="I341" s="136" t="s">
        <v>682</v>
      </c>
      <c r="J341" s="136" t="s">
        <v>549</v>
      </c>
    </row>
    <row r="342" spans="1:10" ht="55.5" customHeight="1" x14ac:dyDescent="0.2">
      <c r="A342" s="31">
        <v>38</v>
      </c>
      <c r="B342" s="136" t="s">
        <v>1333</v>
      </c>
      <c r="C342" s="136" t="s">
        <v>1258</v>
      </c>
      <c r="D342" s="136"/>
      <c r="E342" s="31">
        <v>98</v>
      </c>
      <c r="F342" s="136" t="s">
        <v>1334</v>
      </c>
      <c r="G342" s="136" t="s">
        <v>438</v>
      </c>
      <c r="H342" s="136" t="s">
        <v>430</v>
      </c>
      <c r="I342" s="136" t="s">
        <v>430</v>
      </c>
      <c r="J342" s="136" t="s">
        <v>1011</v>
      </c>
    </row>
    <row r="343" spans="1:10" ht="38.25" customHeight="1" x14ac:dyDescent="0.2">
      <c r="A343" s="162">
        <v>38</v>
      </c>
      <c r="B343" s="164" t="s">
        <v>1335</v>
      </c>
      <c r="C343" s="164">
        <v>38</v>
      </c>
      <c r="D343" s="164"/>
      <c r="E343" s="162">
        <f>SUM(E305:E342)</f>
        <v>1072.5</v>
      </c>
      <c r="F343" s="164"/>
      <c r="G343" s="164"/>
      <c r="H343" s="164"/>
      <c r="I343" s="164"/>
      <c r="J343" s="164"/>
    </row>
    <row r="344" spans="1:10" ht="76.5" customHeight="1" x14ac:dyDescent="0.2">
      <c r="A344" s="31">
        <v>1</v>
      </c>
      <c r="B344" s="136" t="s">
        <v>1336</v>
      </c>
      <c r="C344" s="136" t="s">
        <v>1337</v>
      </c>
      <c r="D344" s="136"/>
      <c r="E344" s="31">
        <v>3.7</v>
      </c>
      <c r="F344" s="136" t="s">
        <v>1338</v>
      </c>
      <c r="G344" s="136" t="s">
        <v>423</v>
      </c>
      <c r="H344" s="136" t="s">
        <v>1339</v>
      </c>
      <c r="I344" s="136" t="s">
        <v>649</v>
      </c>
      <c r="J344" s="136" t="s">
        <v>733</v>
      </c>
    </row>
    <row r="345" spans="1:10" ht="54" customHeight="1" x14ac:dyDescent="0.2">
      <c r="A345" s="31">
        <v>2</v>
      </c>
      <c r="B345" s="136" t="s">
        <v>1340</v>
      </c>
      <c r="C345" s="136" t="s">
        <v>1337</v>
      </c>
      <c r="D345" s="136"/>
      <c r="E345" s="31">
        <v>10</v>
      </c>
      <c r="F345" s="136" t="s">
        <v>1341</v>
      </c>
      <c r="G345" s="136" t="s">
        <v>423</v>
      </c>
      <c r="H345" s="136" t="s">
        <v>1342</v>
      </c>
      <c r="I345" s="136" t="s">
        <v>979</v>
      </c>
      <c r="J345" s="136" t="s">
        <v>733</v>
      </c>
    </row>
    <row r="346" spans="1:10" ht="51" customHeight="1" x14ac:dyDescent="0.2">
      <c r="A346" s="31">
        <v>3</v>
      </c>
      <c r="B346" s="136" t="s">
        <v>421</v>
      </c>
      <c r="C346" s="136" t="s">
        <v>1337</v>
      </c>
      <c r="D346" s="136"/>
      <c r="E346" s="31">
        <v>4</v>
      </c>
      <c r="F346" s="136" t="s">
        <v>1343</v>
      </c>
      <c r="G346" s="136" t="s">
        <v>423</v>
      </c>
      <c r="H346" s="136" t="s">
        <v>1344</v>
      </c>
      <c r="I346" s="136" t="s">
        <v>603</v>
      </c>
      <c r="J346" s="136" t="s">
        <v>1011</v>
      </c>
    </row>
    <row r="347" spans="1:10" ht="48.75" customHeight="1" x14ac:dyDescent="0.2">
      <c r="A347" s="31">
        <v>4</v>
      </c>
      <c r="B347" s="136" t="s">
        <v>1345</v>
      </c>
      <c r="C347" s="136" t="s">
        <v>1337</v>
      </c>
      <c r="D347" s="136"/>
      <c r="E347" s="31">
        <v>4</v>
      </c>
      <c r="F347" s="136" t="s">
        <v>1346</v>
      </c>
      <c r="G347" s="136" t="s">
        <v>337</v>
      </c>
      <c r="H347" s="136" t="s">
        <v>1004</v>
      </c>
      <c r="I347" s="136" t="s">
        <v>662</v>
      </c>
      <c r="J347" s="136" t="s">
        <v>1011</v>
      </c>
    </row>
    <row r="348" spans="1:10" ht="61.5" customHeight="1" x14ac:dyDescent="0.2">
      <c r="A348" s="31">
        <v>5</v>
      </c>
      <c r="B348" s="136" t="s">
        <v>1347</v>
      </c>
      <c r="C348" s="136" t="s">
        <v>1337</v>
      </c>
      <c r="D348" s="136"/>
      <c r="E348" s="31">
        <v>4.29</v>
      </c>
      <c r="F348" s="136" t="s">
        <v>1348</v>
      </c>
      <c r="G348" s="136" t="s">
        <v>438</v>
      </c>
      <c r="H348" s="136" t="s">
        <v>1349</v>
      </c>
      <c r="I348" s="136" t="s">
        <v>639</v>
      </c>
      <c r="J348" s="136" t="s">
        <v>1350</v>
      </c>
    </row>
    <row r="349" spans="1:10" ht="76.5" customHeight="1" x14ac:dyDescent="0.2">
      <c r="A349" s="31">
        <v>6</v>
      </c>
      <c r="B349" s="136" t="s">
        <v>659</v>
      </c>
      <c r="C349" s="136" t="s">
        <v>1337</v>
      </c>
      <c r="D349" s="136"/>
      <c r="E349" s="31">
        <v>3</v>
      </c>
      <c r="F349" s="136" t="s">
        <v>1351</v>
      </c>
      <c r="G349" s="136" t="s">
        <v>1352</v>
      </c>
      <c r="H349" s="136" t="s">
        <v>1353</v>
      </c>
      <c r="I349" s="136" t="s">
        <v>662</v>
      </c>
      <c r="J349" s="136" t="s">
        <v>1011</v>
      </c>
    </row>
    <row r="350" spans="1:10" ht="63" customHeight="1" x14ac:dyDescent="0.2">
      <c r="A350" s="31">
        <v>7</v>
      </c>
      <c r="B350" s="136" t="s">
        <v>1354</v>
      </c>
      <c r="C350" s="136" t="s">
        <v>1337</v>
      </c>
      <c r="D350" s="136"/>
      <c r="E350" s="31">
        <v>10</v>
      </c>
      <c r="F350" s="136" t="s">
        <v>1355</v>
      </c>
      <c r="G350" s="136" t="s">
        <v>1356</v>
      </c>
      <c r="H350" s="136" t="s">
        <v>1357</v>
      </c>
      <c r="I350" s="136" t="s">
        <v>639</v>
      </c>
      <c r="J350" s="136" t="s">
        <v>733</v>
      </c>
    </row>
    <row r="351" spans="1:10" ht="57.75" customHeight="1" x14ac:dyDescent="0.2">
      <c r="A351" s="31">
        <v>8</v>
      </c>
      <c r="B351" s="136" t="s">
        <v>1358</v>
      </c>
      <c r="C351" s="136" t="s">
        <v>1337</v>
      </c>
      <c r="D351" s="136"/>
      <c r="E351" s="31">
        <v>2</v>
      </c>
      <c r="F351" s="136" t="s">
        <v>1359</v>
      </c>
      <c r="G351" s="136" t="s">
        <v>438</v>
      </c>
      <c r="H351" s="136" t="s">
        <v>1360</v>
      </c>
      <c r="I351" s="136" t="s">
        <v>1361</v>
      </c>
      <c r="J351" s="136" t="s">
        <v>733</v>
      </c>
    </row>
    <row r="352" spans="1:10" ht="76.5" customHeight="1" x14ac:dyDescent="0.2">
      <c r="A352" s="31">
        <v>9</v>
      </c>
      <c r="B352" s="136" t="s">
        <v>1362</v>
      </c>
      <c r="C352" s="136" t="s">
        <v>1337</v>
      </c>
      <c r="D352" s="136"/>
      <c r="E352" s="31">
        <v>2</v>
      </c>
      <c r="F352" s="136" t="s">
        <v>1020</v>
      </c>
      <c r="G352" s="136" t="s">
        <v>438</v>
      </c>
      <c r="H352" s="136" t="s">
        <v>1021</v>
      </c>
      <c r="I352" s="136" t="s">
        <v>450</v>
      </c>
      <c r="J352" s="136" t="s">
        <v>733</v>
      </c>
    </row>
    <row r="353" spans="1:10" ht="76.5" customHeight="1" x14ac:dyDescent="0.2">
      <c r="A353" s="31">
        <v>10</v>
      </c>
      <c r="B353" s="136" t="s">
        <v>1363</v>
      </c>
      <c r="C353" s="136" t="s">
        <v>1337</v>
      </c>
      <c r="D353" s="136"/>
      <c r="E353" s="31">
        <v>5</v>
      </c>
      <c r="F353" s="136" t="s">
        <v>1364</v>
      </c>
      <c r="G353" s="136" t="s">
        <v>1365</v>
      </c>
      <c r="H353" s="136" t="s">
        <v>1366</v>
      </c>
      <c r="I353" s="136" t="s">
        <v>667</v>
      </c>
      <c r="J353" s="136" t="s">
        <v>733</v>
      </c>
    </row>
    <row r="354" spans="1:10" ht="76.5" customHeight="1" x14ac:dyDescent="0.2">
      <c r="A354" s="31">
        <v>11</v>
      </c>
      <c r="B354" s="136" t="s">
        <v>1367</v>
      </c>
      <c r="C354" s="136" t="s">
        <v>1337</v>
      </c>
      <c r="D354" s="136"/>
      <c r="E354" s="31">
        <v>4</v>
      </c>
      <c r="F354" s="136" t="s">
        <v>1368</v>
      </c>
      <c r="G354" s="136" t="s">
        <v>438</v>
      </c>
      <c r="H354" s="136" t="s">
        <v>1369</v>
      </c>
      <c r="I354" s="136" t="s">
        <v>1370</v>
      </c>
      <c r="J354" s="136" t="s">
        <v>733</v>
      </c>
    </row>
    <row r="355" spans="1:10" ht="76.5" customHeight="1" x14ac:dyDescent="0.2">
      <c r="A355" s="31">
        <v>12</v>
      </c>
      <c r="B355" s="136" t="s">
        <v>1371</v>
      </c>
      <c r="C355" s="136" t="s">
        <v>1337</v>
      </c>
      <c r="D355" s="136"/>
      <c r="E355" s="31">
        <v>1</v>
      </c>
      <c r="F355" s="136" t="s">
        <v>1372</v>
      </c>
      <c r="G355" s="136" t="s">
        <v>438</v>
      </c>
      <c r="H355" s="136" t="s">
        <v>1373</v>
      </c>
      <c r="I355" s="136" t="s">
        <v>704</v>
      </c>
      <c r="J355" s="136" t="s">
        <v>733</v>
      </c>
    </row>
    <row r="356" spans="1:10" ht="76.5" customHeight="1" x14ac:dyDescent="0.2">
      <c r="A356" s="31">
        <v>13</v>
      </c>
      <c r="B356" s="136" t="s">
        <v>1374</v>
      </c>
      <c r="C356" s="136" t="s">
        <v>1337</v>
      </c>
      <c r="D356" s="136"/>
      <c r="E356" s="31">
        <v>3</v>
      </c>
      <c r="F356" s="136" t="s">
        <v>1375</v>
      </c>
      <c r="G356" s="136" t="s">
        <v>1376</v>
      </c>
      <c r="H356" s="136" t="s">
        <v>1377</v>
      </c>
      <c r="I356" s="136" t="s">
        <v>704</v>
      </c>
      <c r="J356" s="136" t="s">
        <v>733</v>
      </c>
    </row>
    <row r="357" spans="1:10" ht="56.25" customHeight="1" x14ac:dyDescent="0.2">
      <c r="A357" s="31">
        <v>14</v>
      </c>
      <c r="B357" s="136" t="s">
        <v>1378</v>
      </c>
      <c r="C357" s="136" t="s">
        <v>1337</v>
      </c>
      <c r="D357" s="136"/>
      <c r="E357" s="31">
        <v>6</v>
      </c>
      <c r="F357" s="136" t="s">
        <v>1379</v>
      </c>
      <c r="G357" s="136" t="s">
        <v>1380</v>
      </c>
      <c r="H357" s="136" t="s">
        <v>1381</v>
      </c>
      <c r="I357" s="136" t="s">
        <v>1382</v>
      </c>
      <c r="J357" s="136" t="s">
        <v>1383</v>
      </c>
    </row>
    <row r="358" spans="1:10" ht="52.5" customHeight="1" x14ac:dyDescent="0.2">
      <c r="A358" s="31">
        <v>15</v>
      </c>
      <c r="B358" s="136" t="s">
        <v>1384</v>
      </c>
      <c r="C358" s="136" t="s">
        <v>1337</v>
      </c>
      <c r="D358" s="136"/>
      <c r="E358" s="31">
        <v>2.1</v>
      </c>
      <c r="F358" s="136" t="s">
        <v>1385</v>
      </c>
      <c r="G358" s="136" t="s">
        <v>1386</v>
      </c>
      <c r="H358" s="136" t="s">
        <v>1387</v>
      </c>
      <c r="I358" s="136" t="s">
        <v>1382</v>
      </c>
      <c r="J358" s="136" t="s">
        <v>733</v>
      </c>
    </row>
    <row r="359" spans="1:10" ht="53.25" customHeight="1" x14ac:dyDescent="0.2">
      <c r="A359" s="31">
        <v>16</v>
      </c>
      <c r="B359" s="136" t="s">
        <v>1388</v>
      </c>
      <c r="C359" s="136" t="s">
        <v>1337</v>
      </c>
      <c r="D359" s="136"/>
      <c r="E359" s="31">
        <v>1</v>
      </c>
      <c r="F359" s="136" t="s">
        <v>1389</v>
      </c>
      <c r="G359" s="136" t="s">
        <v>1390</v>
      </c>
      <c r="H359" s="136" t="s">
        <v>1391</v>
      </c>
      <c r="I359" s="136" t="s">
        <v>1392</v>
      </c>
      <c r="J359" s="136" t="s">
        <v>733</v>
      </c>
    </row>
    <row r="360" spans="1:10" ht="54.75" customHeight="1" x14ac:dyDescent="0.2">
      <c r="A360" s="31">
        <v>17</v>
      </c>
      <c r="B360" s="136" t="s">
        <v>1393</v>
      </c>
      <c r="C360" s="136" t="s">
        <v>1337</v>
      </c>
      <c r="D360" s="136"/>
      <c r="E360" s="31">
        <v>2</v>
      </c>
      <c r="F360" s="136" t="s">
        <v>1394</v>
      </c>
      <c r="G360" s="136" t="s">
        <v>438</v>
      </c>
      <c r="H360" s="136" t="s">
        <v>1395</v>
      </c>
      <c r="I360" s="136" t="s">
        <v>1392</v>
      </c>
      <c r="J360" s="136" t="s">
        <v>733</v>
      </c>
    </row>
    <row r="361" spans="1:10" ht="60" customHeight="1" x14ac:dyDescent="0.2">
      <c r="A361" s="31">
        <v>18</v>
      </c>
      <c r="B361" s="136" t="s">
        <v>1396</v>
      </c>
      <c r="C361" s="136" t="s">
        <v>1337</v>
      </c>
      <c r="D361" s="136"/>
      <c r="E361" s="31">
        <v>2.5</v>
      </c>
      <c r="F361" s="136" t="s">
        <v>1397</v>
      </c>
      <c r="G361" s="136" t="s">
        <v>438</v>
      </c>
      <c r="H361" s="136" t="s">
        <v>1398</v>
      </c>
      <c r="I361" s="136" t="s">
        <v>500</v>
      </c>
      <c r="J361" s="136" t="s">
        <v>1399</v>
      </c>
    </row>
    <row r="362" spans="1:10" ht="58.5" customHeight="1" x14ac:dyDescent="0.2">
      <c r="A362" s="31">
        <v>19</v>
      </c>
      <c r="B362" s="136" t="s">
        <v>1400</v>
      </c>
      <c r="C362" s="136" t="s">
        <v>1337</v>
      </c>
      <c r="D362" s="136"/>
      <c r="E362" s="31">
        <v>10</v>
      </c>
      <c r="F362" s="136" t="s">
        <v>1401</v>
      </c>
      <c r="G362" s="136" t="s">
        <v>438</v>
      </c>
      <c r="H362" s="136" t="s">
        <v>1402</v>
      </c>
      <c r="I362" s="136" t="s">
        <v>1060</v>
      </c>
      <c r="J362" s="136" t="s">
        <v>1403</v>
      </c>
    </row>
    <row r="363" spans="1:10" ht="57.75" customHeight="1" x14ac:dyDescent="0.2">
      <c r="A363" s="31">
        <v>20</v>
      </c>
      <c r="B363" s="136" t="s">
        <v>1404</v>
      </c>
      <c r="C363" s="136" t="s">
        <v>1337</v>
      </c>
      <c r="D363" s="136"/>
      <c r="E363" s="31">
        <v>5</v>
      </c>
      <c r="F363" s="136" t="s">
        <v>1405</v>
      </c>
      <c r="G363" s="136" t="s">
        <v>438</v>
      </c>
      <c r="H363" s="136" t="s">
        <v>499</v>
      </c>
      <c r="I363" s="136" t="s">
        <v>500</v>
      </c>
      <c r="J363" s="136" t="s">
        <v>1403</v>
      </c>
    </row>
    <row r="364" spans="1:10" ht="56.25" customHeight="1" x14ac:dyDescent="0.2">
      <c r="A364" s="31">
        <v>21</v>
      </c>
      <c r="B364" s="136" t="s">
        <v>591</v>
      </c>
      <c r="C364" s="136" t="s">
        <v>1337</v>
      </c>
      <c r="D364" s="136"/>
      <c r="E364" s="31">
        <v>12</v>
      </c>
      <c r="F364" s="136" t="s">
        <v>1406</v>
      </c>
      <c r="G364" s="136" t="s">
        <v>1407</v>
      </c>
      <c r="H364" s="136" t="s">
        <v>1090</v>
      </c>
      <c r="I364" s="136" t="s">
        <v>1090</v>
      </c>
      <c r="J364" s="136" t="s">
        <v>1403</v>
      </c>
    </row>
    <row r="365" spans="1:10" ht="54.75" customHeight="1" x14ac:dyDescent="0.2">
      <c r="A365" s="31">
        <v>22</v>
      </c>
      <c r="B365" s="136" t="s">
        <v>1408</v>
      </c>
      <c r="C365" s="136" t="s">
        <v>1337</v>
      </c>
      <c r="D365" s="136"/>
      <c r="E365" s="31">
        <v>2.74</v>
      </c>
      <c r="F365" s="136" t="s">
        <v>1409</v>
      </c>
      <c r="G365" s="136" t="s">
        <v>1410</v>
      </c>
      <c r="H365" s="136" t="s">
        <v>1411</v>
      </c>
      <c r="I365" s="136" t="s">
        <v>1411</v>
      </c>
      <c r="J365" s="136" t="s">
        <v>1403</v>
      </c>
    </row>
    <row r="366" spans="1:10" ht="51" customHeight="1" x14ac:dyDescent="0.2">
      <c r="A366" s="31">
        <v>23</v>
      </c>
      <c r="B366" s="136" t="s">
        <v>523</v>
      </c>
      <c r="C366" s="136" t="s">
        <v>1337</v>
      </c>
      <c r="D366" s="136"/>
      <c r="E366" s="31">
        <v>5</v>
      </c>
      <c r="F366" s="136" t="s">
        <v>1412</v>
      </c>
      <c r="G366" s="136" t="s">
        <v>1410</v>
      </c>
      <c r="H366" s="136" t="s">
        <v>1413</v>
      </c>
      <c r="I366" s="136" t="s">
        <v>1413</v>
      </c>
      <c r="J366" s="136" t="s">
        <v>1403</v>
      </c>
    </row>
    <row r="367" spans="1:10" ht="54.75" customHeight="1" x14ac:dyDescent="0.2">
      <c r="A367" s="31">
        <v>24</v>
      </c>
      <c r="B367" s="136" t="s">
        <v>1404</v>
      </c>
      <c r="C367" s="136" t="s">
        <v>1337</v>
      </c>
      <c r="D367" s="136"/>
      <c r="E367" s="31">
        <v>0.5</v>
      </c>
      <c r="F367" s="136" t="s">
        <v>1405</v>
      </c>
      <c r="G367" s="136" t="s">
        <v>1410</v>
      </c>
      <c r="H367" s="136" t="s">
        <v>1414</v>
      </c>
      <c r="I367" s="136" t="s">
        <v>1414</v>
      </c>
      <c r="J367" s="136" t="s">
        <v>1415</v>
      </c>
    </row>
    <row r="368" spans="1:10" ht="76.5" customHeight="1" x14ac:dyDescent="0.2">
      <c r="A368" s="31">
        <v>25</v>
      </c>
      <c r="B368" s="136" t="s">
        <v>1416</v>
      </c>
      <c r="C368" s="136" t="s">
        <v>1337</v>
      </c>
      <c r="D368" s="136"/>
      <c r="E368" s="31">
        <v>1</v>
      </c>
      <c r="F368" s="136" t="s">
        <v>1417</v>
      </c>
      <c r="G368" s="136" t="s">
        <v>1410</v>
      </c>
      <c r="H368" s="136" t="s">
        <v>1418</v>
      </c>
      <c r="I368" s="136" t="s">
        <v>1418</v>
      </c>
      <c r="J368" s="136" t="s">
        <v>1415</v>
      </c>
    </row>
    <row r="369" spans="1:10" ht="57" customHeight="1" x14ac:dyDescent="0.2">
      <c r="A369" s="31">
        <v>26</v>
      </c>
      <c r="B369" s="136" t="s">
        <v>1419</v>
      </c>
      <c r="C369" s="136" t="s">
        <v>1337</v>
      </c>
      <c r="D369" s="136"/>
      <c r="E369" s="31">
        <v>2</v>
      </c>
      <c r="F369" s="136" t="s">
        <v>1064</v>
      </c>
      <c r="G369" s="136" t="s">
        <v>438</v>
      </c>
      <c r="H369" s="136" t="s">
        <v>797</v>
      </c>
      <c r="I369" s="136" t="s">
        <v>699</v>
      </c>
      <c r="J369" s="136" t="s">
        <v>1420</v>
      </c>
    </row>
    <row r="370" spans="1:10" ht="54.75" customHeight="1" x14ac:dyDescent="0.2">
      <c r="A370" s="31">
        <v>27</v>
      </c>
      <c r="B370" s="136" t="s">
        <v>1421</v>
      </c>
      <c r="C370" s="136" t="s">
        <v>1337</v>
      </c>
      <c r="D370" s="136"/>
      <c r="E370" s="31">
        <v>3</v>
      </c>
      <c r="F370" s="136" t="s">
        <v>1422</v>
      </c>
      <c r="G370" s="136" t="s">
        <v>337</v>
      </c>
      <c r="H370" s="136" t="s">
        <v>1423</v>
      </c>
      <c r="I370" s="136" t="s">
        <v>1068</v>
      </c>
      <c r="J370" s="136" t="s">
        <v>1424</v>
      </c>
    </row>
    <row r="371" spans="1:10" ht="53.25" customHeight="1" x14ac:dyDescent="0.2">
      <c r="A371" s="31">
        <v>28</v>
      </c>
      <c r="B371" s="136" t="s">
        <v>1425</v>
      </c>
      <c r="C371" s="136" t="s">
        <v>1337</v>
      </c>
      <c r="D371" s="136"/>
      <c r="E371" s="31">
        <v>5</v>
      </c>
      <c r="F371" s="136" t="s">
        <v>1426</v>
      </c>
      <c r="G371" s="136" t="s">
        <v>337</v>
      </c>
      <c r="H371" s="136" t="s">
        <v>1427</v>
      </c>
      <c r="I371" s="136" t="s">
        <v>1428</v>
      </c>
      <c r="J371" s="136" t="s">
        <v>1403</v>
      </c>
    </row>
    <row r="372" spans="1:10" ht="58.5" customHeight="1" x14ac:dyDescent="0.2">
      <c r="A372" s="31">
        <v>29</v>
      </c>
      <c r="B372" s="136" t="s">
        <v>328</v>
      </c>
      <c r="C372" s="136" t="s">
        <v>1337</v>
      </c>
      <c r="D372" s="136"/>
      <c r="E372" s="31">
        <v>2</v>
      </c>
      <c r="F372" s="136" t="s">
        <v>1429</v>
      </c>
      <c r="G372" s="136" t="s">
        <v>337</v>
      </c>
      <c r="H372" s="136" t="s">
        <v>1430</v>
      </c>
      <c r="I372" s="136" t="s">
        <v>1073</v>
      </c>
      <c r="J372" s="136" t="s">
        <v>1403</v>
      </c>
    </row>
    <row r="373" spans="1:10" ht="76.5" customHeight="1" x14ac:dyDescent="0.2">
      <c r="A373" s="31">
        <v>30</v>
      </c>
      <c r="B373" s="136" t="s">
        <v>1431</v>
      </c>
      <c r="C373" s="136" t="s">
        <v>1337</v>
      </c>
      <c r="D373" s="136"/>
      <c r="E373" s="31">
        <v>16.899999999999999</v>
      </c>
      <c r="F373" s="136" t="s">
        <v>1432</v>
      </c>
      <c r="G373" s="136" t="s">
        <v>438</v>
      </c>
      <c r="H373" s="136" t="s">
        <v>1433</v>
      </c>
      <c r="I373" s="136" t="s">
        <v>1433</v>
      </c>
      <c r="J373" s="136" t="s">
        <v>1403</v>
      </c>
    </row>
    <row r="374" spans="1:10" ht="57" customHeight="1" x14ac:dyDescent="0.2">
      <c r="A374" s="31">
        <v>31</v>
      </c>
      <c r="B374" s="136" t="s">
        <v>1434</v>
      </c>
      <c r="C374" s="136" t="s">
        <v>1337</v>
      </c>
      <c r="D374" s="136"/>
      <c r="E374" s="31">
        <v>10</v>
      </c>
      <c r="F374" s="136" t="s">
        <v>1435</v>
      </c>
      <c r="G374" s="136" t="s">
        <v>438</v>
      </c>
      <c r="H374" s="136" t="s">
        <v>1436</v>
      </c>
      <c r="I374" s="136" t="s">
        <v>1436</v>
      </c>
      <c r="J374" s="136" t="s">
        <v>1437</v>
      </c>
    </row>
    <row r="375" spans="1:10" ht="51.75" customHeight="1" x14ac:dyDescent="0.2">
      <c r="A375" s="31">
        <v>32</v>
      </c>
      <c r="B375" s="136" t="s">
        <v>1438</v>
      </c>
      <c r="C375" s="136" t="s">
        <v>1337</v>
      </c>
      <c r="D375" s="136"/>
      <c r="E375" s="31">
        <v>10</v>
      </c>
      <c r="F375" s="136" t="s">
        <v>1439</v>
      </c>
      <c r="G375" s="136" t="s">
        <v>438</v>
      </c>
      <c r="H375" s="136" t="s">
        <v>1440</v>
      </c>
      <c r="I375" s="136" t="s">
        <v>1440</v>
      </c>
      <c r="J375" s="136" t="s">
        <v>1441</v>
      </c>
    </row>
    <row r="376" spans="1:10" ht="52.5" customHeight="1" x14ac:dyDescent="0.2">
      <c r="A376" s="31">
        <v>33</v>
      </c>
      <c r="B376" s="136" t="s">
        <v>1442</v>
      </c>
      <c r="C376" s="136" t="s">
        <v>1337</v>
      </c>
      <c r="D376" s="136"/>
      <c r="E376" s="31">
        <v>0.75</v>
      </c>
      <c r="F376" s="136" t="s">
        <v>1443</v>
      </c>
      <c r="G376" s="136" t="s">
        <v>438</v>
      </c>
      <c r="H376" s="136" t="s">
        <v>1444</v>
      </c>
      <c r="I376" s="136" t="s">
        <v>1444</v>
      </c>
      <c r="J376" s="136" t="s">
        <v>1403</v>
      </c>
    </row>
    <row r="377" spans="1:10" ht="76.5" customHeight="1" x14ac:dyDescent="0.2">
      <c r="A377" s="31">
        <v>34</v>
      </c>
      <c r="B377" s="136" t="s">
        <v>1442</v>
      </c>
      <c r="C377" s="136" t="s">
        <v>1337</v>
      </c>
      <c r="D377" s="136"/>
      <c r="E377" s="31">
        <v>0.5</v>
      </c>
      <c r="F377" s="136" t="s">
        <v>1445</v>
      </c>
      <c r="G377" s="136" t="s">
        <v>438</v>
      </c>
      <c r="H377" s="136" t="s">
        <v>1446</v>
      </c>
      <c r="I377" s="136" t="s">
        <v>1446</v>
      </c>
      <c r="J377" s="136" t="s">
        <v>1403</v>
      </c>
    </row>
    <row r="378" spans="1:10" ht="76.5" customHeight="1" x14ac:dyDescent="0.2">
      <c r="A378" s="31">
        <v>35</v>
      </c>
      <c r="B378" s="136" t="s">
        <v>1447</v>
      </c>
      <c r="C378" s="136" t="s">
        <v>1337</v>
      </c>
      <c r="D378" s="136"/>
      <c r="E378" s="31">
        <v>2</v>
      </c>
      <c r="F378" s="136" t="s">
        <v>1448</v>
      </c>
      <c r="G378" s="136" t="s">
        <v>438</v>
      </c>
      <c r="H378" s="136" t="s">
        <v>1449</v>
      </c>
      <c r="I378" s="136" t="s">
        <v>1449</v>
      </c>
      <c r="J378" s="136" t="s">
        <v>1403</v>
      </c>
    </row>
    <row r="379" spans="1:10" ht="165.75" customHeight="1" x14ac:dyDescent="0.2">
      <c r="A379" s="31">
        <v>36</v>
      </c>
      <c r="B379" s="136" t="s">
        <v>1447</v>
      </c>
      <c r="C379" s="136" t="s">
        <v>1337</v>
      </c>
      <c r="D379" s="136"/>
      <c r="E379" s="31">
        <v>7.3</v>
      </c>
      <c r="F379" s="136" t="s">
        <v>1450</v>
      </c>
      <c r="G379" s="136" t="s">
        <v>438</v>
      </c>
      <c r="H379" s="136" t="s">
        <v>1090</v>
      </c>
      <c r="I379" s="136" t="s">
        <v>1090</v>
      </c>
      <c r="J379" s="136" t="s">
        <v>1451</v>
      </c>
    </row>
    <row r="380" spans="1:10" ht="76.5" customHeight="1" x14ac:dyDescent="0.2">
      <c r="A380" s="31">
        <v>37</v>
      </c>
      <c r="B380" s="136" t="s">
        <v>1452</v>
      </c>
      <c r="C380" s="136" t="s">
        <v>1337</v>
      </c>
      <c r="D380" s="136"/>
      <c r="E380" s="31">
        <v>0.5</v>
      </c>
      <c r="F380" s="136" t="s">
        <v>1453</v>
      </c>
      <c r="G380" s="136" t="s">
        <v>438</v>
      </c>
      <c r="H380" s="136" t="s">
        <v>1454</v>
      </c>
      <c r="I380" s="136" t="s">
        <v>1454</v>
      </c>
      <c r="J380" s="136" t="s">
        <v>1455</v>
      </c>
    </row>
    <row r="381" spans="1:10" ht="57.75" customHeight="1" x14ac:dyDescent="0.2">
      <c r="A381" s="31">
        <v>38</v>
      </c>
      <c r="B381" s="136" t="s">
        <v>1456</v>
      </c>
      <c r="C381" s="136" t="s">
        <v>1337</v>
      </c>
      <c r="D381" s="136"/>
      <c r="E381" s="31">
        <v>63.5</v>
      </c>
      <c r="F381" s="136" t="s">
        <v>1457</v>
      </c>
      <c r="G381" s="136" t="s">
        <v>438</v>
      </c>
      <c r="H381" s="136" t="s">
        <v>1458</v>
      </c>
      <c r="I381" s="136" t="s">
        <v>1458</v>
      </c>
      <c r="J381" s="136" t="s">
        <v>1459</v>
      </c>
    </row>
    <row r="382" spans="1:10" ht="54" customHeight="1" x14ac:dyDescent="0.2">
      <c r="A382" s="31">
        <v>39</v>
      </c>
      <c r="B382" s="136" t="s">
        <v>1460</v>
      </c>
      <c r="C382" s="136" t="s">
        <v>1337</v>
      </c>
      <c r="D382" s="136"/>
      <c r="E382" s="31">
        <v>8.1</v>
      </c>
      <c r="F382" s="136" t="s">
        <v>1461</v>
      </c>
      <c r="G382" s="136" t="s">
        <v>1462</v>
      </c>
      <c r="H382" s="136" t="s">
        <v>1463</v>
      </c>
      <c r="I382" s="136" t="s">
        <v>727</v>
      </c>
      <c r="J382" s="136" t="s">
        <v>1464</v>
      </c>
    </row>
    <row r="383" spans="1:10" ht="59.25" customHeight="1" x14ac:dyDescent="0.2">
      <c r="A383" s="31">
        <v>40</v>
      </c>
      <c r="B383" s="136" t="s">
        <v>1384</v>
      </c>
      <c r="C383" s="136" t="s">
        <v>1337</v>
      </c>
      <c r="D383" s="136"/>
      <c r="E383" s="31">
        <v>1.25</v>
      </c>
      <c r="F383" s="136" t="s">
        <v>1465</v>
      </c>
      <c r="G383" s="136" t="s">
        <v>337</v>
      </c>
      <c r="H383" s="136" t="s">
        <v>1466</v>
      </c>
      <c r="I383" s="136" t="s">
        <v>1428</v>
      </c>
      <c r="J383" s="136" t="s">
        <v>1467</v>
      </c>
    </row>
    <row r="384" spans="1:10" ht="48" customHeight="1" x14ac:dyDescent="0.2">
      <c r="A384" s="162">
        <v>40</v>
      </c>
      <c r="B384" s="164" t="s">
        <v>1468</v>
      </c>
      <c r="C384" s="164">
        <v>40</v>
      </c>
      <c r="D384" s="164"/>
      <c r="E384" s="162">
        <f>SUM(E344:E383)</f>
        <v>238.63</v>
      </c>
      <c r="F384" s="164"/>
      <c r="G384" s="164"/>
      <c r="H384" s="164"/>
      <c r="I384" s="164"/>
      <c r="J384" s="164"/>
    </row>
    <row r="385" spans="1:10" ht="55.5" customHeight="1" x14ac:dyDescent="0.2">
      <c r="A385" s="31">
        <v>1</v>
      </c>
      <c r="B385" s="136" t="s">
        <v>1469</v>
      </c>
      <c r="C385" s="136" t="s">
        <v>524</v>
      </c>
      <c r="D385" s="136"/>
      <c r="E385" s="31">
        <v>13.8</v>
      </c>
      <c r="F385" s="136" t="s">
        <v>1470</v>
      </c>
      <c r="G385" s="136" t="s">
        <v>423</v>
      </c>
      <c r="H385" s="136" t="s">
        <v>899</v>
      </c>
      <c r="I385" s="136" t="s">
        <v>899</v>
      </c>
      <c r="J385" s="136" t="s">
        <v>1471</v>
      </c>
    </row>
    <row r="386" spans="1:10" ht="36.75" customHeight="1" x14ac:dyDescent="0.2">
      <c r="A386" s="31">
        <v>2</v>
      </c>
      <c r="B386" s="136" t="s">
        <v>1472</v>
      </c>
      <c r="C386" s="136" t="s">
        <v>524</v>
      </c>
      <c r="D386" s="136"/>
      <c r="E386" s="31">
        <v>20.399999999999999</v>
      </c>
      <c r="F386" s="136" t="s">
        <v>1473</v>
      </c>
      <c r="G386" s="136" t="s">
        <v>438</v>
      </c>
      <c r="H386" s="136" t="s">
        <v>1474</v>
      </c>
      <c r="I386" s="136" t="s">
        <v>440</v>
      </c>
      <c r="J386" s="136" t="s">
        <v>1475</v>
      </c>
    </row>
    <row r="387" spans="1:10" ht="33" customHeight="1" x14ac:dyDescent="0.2">
      <c r="A387" s="31">
        <v>3</v>
      </c>
      <c r="B387" s="136" t="s">
        <v>1476</v>
      </c>
      <c r="C387" s="136" t="s">
        <v>524</v>
      </c>
      <c r="D387" s="136"/>
      <c r="E387" s="31">
        <v>6</v>
      </c>
      <c r="F387" s="136" t="s">
        <v>1477</v>
      </c>
      <c r="G387" s="136" t="s">
        <v>438</v>
      </c>
      <c r="H387" s="136" t="s">
        <v>1360</v>
      </c>
      <c r="I387" s="136" t="s">
        <v>1361</v>
      </c>
      <c r="J387" s="136" t="s">
        <v>1478</v>
      </c>
    </row>
    <row r="388" spans="1:10" ht="33.75" customHeight="1" x14ac:dyDescent="0.2">
      <c r="A388" s="31">
        <v>4</v>
      </c>
      <c r="B388" s="136" t="s">
        <v>1479</v>
      </c>
      <c r="C388" s="136" t="s">
        <v>524</v>
      </c>
      <c r="D388" s="136"/>
      <c r="E388" s="31">
        <v>1</v>
      </c>
      <c r="F388" s="136" t="s">
        <v>1480</v>
      </c>
      <c r="G388" s="136" t="s">
        <v>337</v>
      </c>
      <c r="H388" s="136" t="s">
        <v>1481</v>
      </c>
      <c r="I388" s="136" t="s">
        <v>662</v>
      </c>
      <c r="J388" s="136" t="s">
        <v>1482</v>
      </c>
    </row>
    <row r="389" spans="1:10" ht="41.25" customHeight="1" x14ac:dyDescent="0.2">
      <c r="A389" s="162">
        <v>4</v>
      </c>
      <c r="B389" s="164" t="s">
        <v>1483</v>
      </c>
      <c r="C389" s="164">
        <v>4</v>
      </c>
      <c r="D389" s="164"/>
      <c r="E389" s="162">
        <f>SUM(E385:E388)</f>
        <v>41.2</v>
      </c>
      <c r="F389" s="164"/>
      <c r="G389" s="164"/>
      <c r="H389" s="164"/>
      <c r="I389" s="164"/>
      <c r="J389" s="164"/>
    </row>
    <row r="390" spans="1:10" ht="45" customHeight="1" x14ac:dyDescent="0.2">
      <c r="A390" s="168">
        <v>306</v>
      </c>
      <c r="B390" s="169" t="s">
        <v>1484</v>
      </c>
      <c r="C390" s="169">
        <v>324</v>
      </c>
      <c r="D390" s="169"/>
      <c r="E390" s="168" t="s">
        <v>1485</v>
      </c>
      <c r="F390" s="169"/>
      <c r="G390" s="169"/>
      <c r="H390" s="169"/>
      <c r="I390" s="169"/>
      <c r="J390" s="169"/>
    </row>
    <row r="391" spans="1:10" ht="37.5" customHeight="1" x14ac:dyDescent="0.2">
      <c r="A391" s="172">
        <v>331</v>
      </c>
      <c r="B391" s="173" t="s">
        <v>1486</v>
      </c>
      <c r="C391" s="173">
        <v>349</v>
      </c>
      <c r="D391" s="173"/>
      <c r="E391" s="172">
        <v>111443.96</v>
      </c>
      <c r="F391" s="173"/>
      <c r="G391" s="173"/>
      <c r="H391" s="173"/>
      <c r="I391" s="173"/>
      <c r="J391" s="173"/>
    </row>
    <row r="392" spans="1:10" x14ac:dyDescent="0.2">
      <c r="A392" s="39" t="s">
        <v>1487</v>
      </c>
    </row>
  </sheetData>
  <mergeCells count="4">
    <mergeCell ref="A1:J1"/>
    <mergeCell ref="A2:J2"/>
    <mergeCell ref="A6:J6"/>
    <mergeCell ref="A45:J45"/>
  </mergeCells>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1"/>
  <sheetViews>
    <sheetView topLeftCell="A718" workbookViewId="0">
      <selection activeCell="B721" sqref="B721"/>
    </sheetView>
  </sheetViews>
  <sheetFormatPr defaultColWidth="9.140625" defaultRowHeight="12.75" x14ac:dyDescent="0.2"/>
  <cols>
    <col min="1" max="1" width="4.42578125" style="735" customWidth="1"/>
    <col min="2" max="2" width="17.85546875" style="801" customWidth="1"/>
    <col min="3" max="3" width="15.28515625" style="801" customWidth="1"/>
    <col min="4" max="4" width="14.140625" style="801" bestFit="1" customWidth="1"/>
    <col min="5" max="5" width="14.28515625" style="735" customWidth="1"/>
    <col min="6" max="6" width="19.85546875" style="801" customWidth="1"/>
    <col min="7" max="7" width="24.140625" style="801" customWidth="1"/>
    <col min="8" max="9" width="26.5703125" style="801" bestFit="1" customWidth="1"/>
    <col min="10" max="10" width="28.28515625" style="801" customWidth="1"/>
    <col min="11" max="16384" width="9.140625" style="938"/>
  </cols>
  <sheetData>
    <row r="1" spans="1:10" s="937" customFormat="1" ht="15" x14ac:dyDescent="0.25">
      <c r="A1" s="1168" t="s">
        <v>17</v>
      </c>
      <c r="B1" s="1168"/>
      <c r="C1" s="1168"/>
      <c r="D1" s="1168"/>
      <c r="E1" s="1168"/>
      <c r="F1" s="1168"/>
      <c r="G1" s="1168"/>
      <c r="H1" s="1168"/>
      <c r="I1" s="1168"/>
      <c r="J1" s="1168"/>
    </row>
    <row r="2" spans="1:10" s="937" customFormat="1" ht="15" x14ac:dyDescent="0.25">
      <c r="A2" s="1168" t="s">
        <v>13482</v>
      </c>
      <c r="B2" s="1168"/>
      <c r="C2" s="1168"/>
      <c r="D2" s="1168"/>
      <c r="E2" s="1168"/>
      <c r="F2" s="1168"/>
      <c r="G2" s="1168"/>
      <c r="H2" s="1168"/>
      <c r="I2" s="1168"/>
      <c r="J2" s="1168"/>
    </row>
    <row r="3" spans="1:10" ht="13.5" thickBot="1" x14ac:dyDescent="0.25">
      <c r="H3" s="802"/>
      <c r="I3" s="802"/>
      <c r="J3" s="802"/>
    </row>
    <row r="4" spans="1:10" ht="76.5" x14ac:dyDescent="0.2">
      <c r="A4" s="939" t="s">
        <v>1</v>
      </c>
      <c r="B4" s="940" t="s">
        <v>406</v>
      </c>
      <c r="C4" s="940" t="s">
        <v>407</v>
      </c>
      <c r="D4" s="940" t="s">
        <v>408</v>
      </c>
      <c r="E4" s="941" t="s">
        <v>4</v>
      </c>
      <c r="F4" s="940" t="s">
        <v>409</v>
      </c>
      <c r="G4" s="158" t="s">
        <v>410</v>
      </c>
      <c r="H4" s="158" t="s">
        <v>411</v>
      </c>
      <c r="I4" s="158" t="s">
        <v>412</v>
      </c>
      <c r="J4" s="942" t="s">
        <v>413</v>
      </c>
    </row>
    <row r="5" spans="1:10" s="800" customFormat="1" x14ac:dyDescent="0.2">
      <c r="A5" s="943">
        <v>1</v>
      </c>
      <c r="B5" s="420">
        <v>2</v>
      </c>
      <c r="C5" s="420">
        <v>3</v>
      </c>
      <c r="D5" s="420">
        <v>4</v>
      </c>
      <c r="E5" s="420">
        <v>5</v>
      </c>
      <c r="F5" s="420">
        <v>6</v>
      </c>
      <c r="G5" s="427">
        <v>7</v>
      </c>
      <c r="H5" s="427">
        <v>8</v>
      </c>
      <c r="I5" s="427">
        <v>9</v>
      </c>
      <c r="J5" s="944">
        <v>10</v>
      </c>
    </row>
    <row r="6" spans="1:10" x14ac:dyDescent="0.2">
      <c r="A6" s="1169" t="s">
        <v>414</v>
      </c>
      <c r="B6" s="1170"/>
      <c r="C6" s="1170"/>
      <c r="D6" s="1170"/>
      <c r="E6" s="1170"/>
      <c r="F6" s="1170"/>
      <c r="G6" s="1170"/>
      <c r="H6" s="1170"/>
      <c r="I6" s="1170"/>
      <c r="J6" s="1171"/>
    </row>
    <row r="7" spans="1:10" ht="25.5" x14ac:dyDescent="0.2">
      <c r="A7" s="945">
        <v>1</v>
      </c>
      <c r="B7" s="15" t="s">
        <v>29845</v>
      </c>
      <c r="C7" s="15" t="s">
        <v>211</v>
      </c>
      <c r="D7" s="426"/>
      <c r="E7" s="827">
        <v>9665.7999999999993</v>
      </c>
      <c r="F7" s="15" t="s">
        <v>29846</v>
      </c>
      <c r="G7" s="946" t="s">
        <v>29847</v>
      </c>
      <c r="H7" s="15" t="s">
        <v>17248</v>
      </c>
      <c r="I7" s="946" t="s">
        <v>14466</v>
      </c>
      <c r="J7" s="947" t="s">
        <v>29848</v>
      </c>
    </row>
    <row r="8" spans="1:10" ht="38.25" x14ac:dyDescent="0.2">
      <c r="A8" s="945">
        <v>2</v>
      </c>
      <c r="B8" s="15" t="s">
        <v>29849</v>
      </c>
      <c r="C8" s="15" t="s">
        <v>211</v>
      </c>
      <c r="D8" s="426"/>
      <c r="E8" s="827">
        <v>31035.200000000001</v>
      </c>
      <c r="F8" s="15" t="s">
        <v>29850</v>
      </c>
      <c r="G8" s="946" t="s">
        <v>29851</v>
      </c>
      <c r="H8" s="15" t="s">
        <v>17248</v>
      </c>
      <c r="I8" s="946" t="s">
        <v>14466</v>
      </c>
      <c r="J8" s="947" t="s">
        <v>29852</v>
      </c>
    </row>
    <row r="9" spans="1:10" ht="25.5" x14ac:dyDescent="0.2">
      <c r="A9" s="943" t="s">
        <v>517</v>
      </c>
      <c r="B9" s="15" t="s">
        <v>29853</v>
      </c>
      <c r="C9" s="15" t="s">
        <v>211</v>
      </c>
      <c r="D9" s="426"/>
      <c r="E9" s="827">
        <v>1287.5</v>
      </c>
      <c r="F9" s="15" t="s">
        <v>29854</v>
      </c>
      <c r="G9" s="946" t="s">
        <v>29855</v>
      </c>
      <c r="H9" s="15" t="s">
        <v>17248</v>
      </c>
      <c r="I9" s="946" t="s">
        <v>14466</v>
      </c>
      <c r="J9" s="947" t="s">
        <v>29856</v>
      </c>
    </row>
    <row r="10" spans="1:10" ht="38.25" x14ac:dyDescent="0.2">
      <c r="A10" s="948"/>
      <c r="B10" s="949" t="s">
        <v>425</v>
      </c>
      <c r="C10" s="949">
        <v>2</v>
      </c>
      <c r="D10" s="950"/>
      <c r="E10" s="951">
        <f>SUM(E7:E9)</f>
        <v>41988.5</v>
      </c>
      <c r="F10" s="949"/>
      <c r="G10" s="949"/>
      <c r="H10" s="949"/>
      <c r="I10" s="949"/>
      <c r="J10" s="952"/>
    </row>
    <row r="11" spans="1:10" ht="38.25" x14ac:dyDescent="0.2">
      <c r="A11" s="943">
        <v>1</v>
      </c>
      <c r="B11" s="15" t="s">
        <v>29857</v>
      </c>
      <c r="C11" s="15" t="s">
        <v>427</v>
      </c>
      <c r="D11" s="15" t="s">
        <v>428</v>
      </c>
      <c r="E11" s="827">
        <v>4428</v>
      </c>
      <c r="F11" s="15" t="s">
        <v>29858</v>
      </c>
      <c r="G11" s="946" t="s">
        <v>29859</v>
      </c>
      <c r="H11" s="15" t="s">
        <v>29860</v>
      </c>
      <c r="I11" s="15" t="s">
        <v>29860</v>
      </c>
      <c r="J11" s="947" t="s">
        <v>29861</v>
      </c>
    </row>
    <row r="12" spans="1:10" ht="76.5" x14ac:dyDescent="0.2">
      <c r="A12" s="943">
        <v>2</v>
      </c>
      <c r="B12" s="15" t="s">
        <v>29862</v>
      </c>
      <c r="C12" s="15" t="s">
        <v>427</v>
      </c>
      <c r="D12" s="15" t="s">
        <v>428</v>
      </c>
      <c r="E12" s="827">
        <v>789</v>
      </c>
      <c r="F12" s="15" t="s">
        <v>29863</v>
      </c>
      <c r="G12" s="946" t="s">
        <v>29864</v>
      </c>
      <c r="H12" s="15" t="s">
        <v>29865</v>
      </c>
      <c r="I12" s="15" t="s">
        <v>29865</v>
      </c>
      <c r="J12" s="947" t="s">
        <v>29866</v>
      </c>
    </row>
    <row r="13" spans="1:10" ht="51" x14ac:dyDescent="0.2">
      <c r="A13" s="943">
        <v>3</v>
      </c>
      <c r="B13" s="953" t="s">
        <v>29867</v>
      </c>
      <c r="C13" s="15" t="s">
        <v>427</v>
      </c>
      <c r="D13" s="15" t="s">
        <v>428</v>
      </c>
      <c r="E13" s="954">
        <v>1095.6831999999999</v>
      </c>
      <c r="F13" s="453" t="s">
        <v>29868</v>
      </c>
      <c r="G13" s="946" t="s">
        <v>29869</v>
      </c>
      <c r="H13" s="453" t="s">
        <v>29870</v>
      </c>
      <c r="I13" s="453" t="s">
        <v>29870</v>
      </c>
      <c r="J13" s="955" t="s">
        <v>29871</v>
      </c>
    </row>
    <row r="14" spans="1:10" ht="25.5" x14ac:dyDescent="0.2">
      <c r="A14" s="956"/>
      <c r="B14" s="957" t="s">
        <v>452</v>
      </c>
      <c r="C14" s="957">
        <v>3</v>
      </c>
      <c r="D14" s="958"/>
      <c r="E14" s="959">
        <f>SUM(E11:E13)</f>
        <v>6312.6831999999995</v>
      </c>
      <c r="F14" s="957"/>
      <c r="G14" s="957"/>
      <c r="H14" s="957"/>
      <c r="I14" s="957"/>
      <c r="J14" s="960"/>
    </row>
    <row r="15" spans="1:10" ht="38.25" x14ac:dyDescent="0.2">
      <c r="A15" s="943">
        <v>1</v>
      </c>
      <c r="B15" s="15" t="s">
        <v>29872</v>
      </c>
      <c r="C15" s="15" t="s">
        <v>427</v>
      </c>
      <c r="D15" s="15" t="s">
        <v>694</v>
      </c>
      <c r="E15" s="827">
        <v>200</v>
      </c>
      <c r="F15" s="15" t="s">
        <v>29873</v>
      </c>
      <c r="G15" s="946" t="s">
        <v>29874</v>
      </c>
      <c r="H15" s="15" t="s">
        <v>29875</v>
      </c>
      <c r="I15" s="15" t="s">
        <v>29875</v>
      </c>
      <c r="J15" s="947" t="s">
        <v>26118</v>
      </c>
    </row>
    <row r="16" spans="1:10" ht="38.25" x14ac:dyDescent="0.2">
      <c r="A16" s="943">
        <v>2</v>
      </c>
      <c r="B16" s="15" t="s">
        <v>11957</v>
      </c>
      <c r="C16" s="15" t="s">
        <v>427</v>
      </c>
      <c r="D16" s="15" t="s">
        <v>694</v>
      </c>
      <c r="E16" s="827">
        <v>400</v>
      </c>
      <c r="F16" s="15" t="s">
        <v>29876</v>
      </c>
      <c r="G16" s="946" t="s">
        <v>29877</v>
      </c>
      <c r="H16" s="15" t="s">
        <v>29878</v>
      </c>
      <c r="I16" s="15" t="s">
        <v>29878</v>
      </c>
      <c r="J16" s="947" t="s">
        <v>26118</v>
      </c>
    </row>
    <row r="17" spans="1:10" ht="38.25" x14ac:dyDescent="0.2">
      <c r="A17" s="943">
        <v>3</v>
      </c>
      <c r="B17" s="15" t="s">
        <v>29879</v>
      </c>
      <c r="C17" s="15" t="s">
        <v>427</v>
      </c>
      <c r="D17" s="15" t="s">
        <v>694</v>
      </c>
      <c r="E17" s="827">
        <v>150</v>
      </c>
      <c r="F17" s="15" t="s">
        <v>29880</v>
      </c>
      <c r="G17" s="946" t="s">
        <v>29881</v>
      </c>
      <c r="H17" s="15" t="s">
        <v>29882</v>
      </c>
      <c r="I17" s="15" t="s">
        <v>29882</v>
      </c>
      <c r="J17" s="947" t="s">
        <v>26118</v>
      </c>
    </row>
    <row r="18" spans="1:10" ht="38.25" x14ac:dyDescent="0.2">
      <c r="A18" s="943">
        <v>4</v>
      </c>
      <c r="B18" s="15" t="s">
        <v>29883</v>
      </c>
      <c r="C18" s="15" t="s">
        <v>427</v>
      </c>
      <c r="D18" s="15" t="s">
        <v>694</v>
      </c>
      <c r="E18" s="827">
        <v>288</v>
      </c>
      <c r="F18" s="15" t="s">
        <v>29884</v>
      </c>
      <c r="G18" s="946" t="s">
        <v>29885</v>
      </c>
      <c r="H18" s="15" t="s">
        <v>29886</v>
      </c>
      <c r="I18" s="15" t="s">
        <v>29886</v>
      </c>
      <c r="J18" s="947" t="s">
        <v>29861</v>
      </c>
    </row>
    <row r="19" spans="1:10" ht="25.5" x14ac:dyDescent="0.2">
      <c r="A19" s="956"/>
      <c r="B19" s="957" t="s">
        <v>711</v>
      </c>
      <c r="C19" s="957">
        <v>4</v>
      </c>
      <c r="D19" s="958"/>
      <c r="E19" s="961">
        <f>SUM(E15:E18)</f>
        <v>1038</v>
      </c>
      <c r="F19" s="957"/>
      <c r="G19" s="957"/>
      <c r="H19" s="957"/>
      <c r="I19" s="957"/>
      <c r="J19" s="960"/>
    </row>
    <row r="20" spans="1:10" ht="76.5" x14ac:dyDescent="0.2">
      <c r="A20" s="943">
        <v>1</v>
      </c>
      <c r="B20" s="15" t="s">
        <v>29887</v>
      </c>
      <c r="C20" s="15" t="s">
        <v>427</v>
      </c>
      <c r="D20" s="15" t="s">
        <v>2374</v>
      </c>
      <c r="E20" s="827">
        <v>98</v>
      </c>
      <c r="F20" s="15" t="s">
        <v>29888</v>
      </c>
      <c r="G20" s="946" t="s">
        <v>29889</v>
      </c>
      <c r="H20" s="15" t="s">
        <v>29890</v>
      </c>
      <c r="I20" s="15" t="s">
        <v>29890</v>
      </c>
      <c r="J20" s="947" t="s">
        <v>29891</v>
      </c>
    </row>
    <row r="21" spans="1:10" ht="51" x14ac:dyDescent="0.2">
      <c r="A21" s="943">
        <v>2</v>
      </c>
      <c r="B21" s="15" t="s">
        <v>29892</v>
      </c>
      <c r="C21" s="15" t="s">
        <v>427</v>
      </c>
      <c r="D21" s="15" t="s">
        <v>2374</v>
      </c>
      <c r="E21" s="827">
        <v>1880</v>
      </c>
      <c r="F21" s="15" t="s">
        <v>29893</v>
      </c>
      <c r="G21" s="946" t="s">
        <v>29894</v>
      </c>
      <c r="H21" s="15" t="s">
        <v>29895</v>
      </c>
      <c r="I21" s="15" t="s">
        <v>29895</v>
      </c>
      <c r="J21" s="947" t="s">
        <v>29896</v>
      </c>
    </row>
    <row r="22" spans="1:10" ht="38.25" x14ac:dyDescent="0.2">
      <c r="A22" s="943">
        <v>3</v>
      </c>
      <c r="B22" s="15" t="s">
        <v>29897</v>
      </c>
      <c r="C22" s="15" t="s">
        <v>427</v>
      </c>
      <c r="D22" s="15" t="s">
        <v>2374</v>
      </c>
      <c r="E22" s="827">
        <v>172</v>
      </c>
      <c r="F22" s="15" t="s">
        <v>29898</v>
      </c>
      <c r="G22" s="946" t="s">
        <v>29899</v>
      </c>
      <c r="H22" s="15" t="s">
        <v>29900</v>
      </c>
      <c r="I22" s="15" t="s">
        <v>29900</v>
      </c>
      <c r="J22" s="947" t="s">
        <v>29861</v>
      </c>
    </row>
    <row r="23" spans="1:10" ht="51" x14ac:dyDescent="0.2">
      <c r="A23" s="943">
        <v>4</v>
      </c>
      <c r="B23" s="15" t="s">
        <v>29901</v>
      </c>
      <c r="C23" s="15" t="s">
        <v>427</v>
      </c>
      <c r="D23" s="15" t="s">
        <v>2374</v>
      </c>
      <c r="E23" s="827">
        <v>406</v>
      </c>
      <c r="F23" s="15" t="s">
        <v>29902</v>
      </c>
      <c r="G23" s="946" t="s">
        <v>29903</v>
      </c>
      <c r="H23" s="15" t="s">
        <v>29904</v>
      </c>
      <c r="I23" s="15" t="s">
        <v>29904</v>
      </c>
      <c r="J23" s="947" t="s">
        <v>29896</v>
      </c>
    </row>
    <row r="24" spans="1:10" ht="25.5" x14ac:dyDescent="0.2">
      <c r="A24" s="956"/>
      <c r="B24" s="957" t="s">
        <v>2379</v>
      </c>
      <c r="C24" s="957">
        <v>4</v>
      </c>
      <c r="D24" s="958"/>
      <c r="E24" s="961">
        <f>SUM(E20:E23)</f>
        <v>2556</v>
      </c>
      <c r="F24" s="957"/>
      <c r="G24" s="957"/>
      <c r="H24" s="957"/>
      <c r="I24" s="957"/>
      <c r="J24" s="960"/>
    </row>
    <row r="25" spans="1:10" ht="38.25" x14ac:dyDescent="0.2">
      <c r="A25" s="943">
        <v>1</v>
      </c>
      <c r="B25" s="15" t="s">
        <v>29905</v>
      </c>
      <c r="C25" s="15" t="s">
        <v>427</v>
      </c>
      <c r="D25" s="15" t="s">
        <v>29906</v>
      </c>
      <c r="E25" s="827">
        <v>515</v>
      </c>
      <c r="F25" s="15" t="s">
        <v>29907</v>
      </c>
      <c r="G25" s="946" t="s">
        <v>29908</v>
      </c>
      <c r="H25" s="15" t="s">
        <v>29909</v>
      </c>
      <c r="I25" s="15" t="s">
        <v>29909</v>
      </c>
      <c r="J25" s="947" t="s">
        <v>29891</v>
      </c>
    </row>
    <row r="26" spans="1:10" ht="38.25" x14ac:dyDescent="0.2">
      <c r="A26" s="962"/>
      <c r="B26" s="957" t="s">
        <v>1506</v>
      </c>
      <c r="C26" s="957">
        <v>1</v>
      </c>
      <c r="D26" s="958"/>
      <c r="E26" s="961">
        <f>SUM(E25)</f>
        <v>515</v>
      </c>
      <c r="F26" s="963"/>
      <c r="G26" s="963"/>
      <c r="H26" s="963"/>
      <c r="I26" s="963"/>
      <c r="J26" s="964"/>
    </row>
    <row r="27" spans="1:10" ht="38.25" x14ac:dyDescent="0.2">
      <c r="A27" s="948"/>
      <c r="B27" s="949" t="s">
        <v>1507</v>
      </c>
      <c r="C27" s="949">
        <f>C26+C24+C19+C14</f>
        <v>12</v>
      </c>
      <c r="D27" s="949"/>
      <c r="E27" s="965">
        <f>E26+E24+E19+E14</f>
        <v>10421.683199999999</v>
      </c>
      <c r="F27" s="949"/>
      <c r="G27" s="949"/>
      <c r="H27" s="949"/>
      <c r="I27" s="949"/>
      <c r="J27" s="952"/>
    </row>
    <row r="28" spans="1:10" ht="38.25" x14ac:dyDescent="0.2">
      <c r="A28" s="943">
        <v>1</v>
      </c>
      <c r="B28" s="15" t="s">
        <v>29910</v>
      </c>
      <c r="C28" s="15" t="s">
        <v>480</v>
      </c>
      <c r="D28" s="15" t="s">
        <v>481</v>
      </c>
      <c r="E28" s="827">
        <v>100</v>
      </c>
      <c r="F28" s="15" t="s">
        <v>29911</v>
      </c>
      <c r="G28" s="946" t="s">
        <v>29912</v>
      </c>
      <c r="H28" s="15" t="s">
        <v>29865</v>
      </c>
      <c r="I28" s="408" t="s">
        <v>29865</v>
      </c>
      <c r="J28" s="947" t="s">
        <v>29913</v>
      </c>
    </row>
    <row r="29" spans="1:10" ht="38.25" x14ac:dyDescent="0.2">
      <c r="A29" s="956"/>
      <c r="B29" s="957" t="s">
        <v>29914</v>
      </c>
      <c r="C29" s="957">
        <v>1</v>
      </c>
      <c r="D29" s="958"/>
      <c r="E29" s="961">
        <f>E28</f>
        <v>100</v>
      </c>
      <c r="F29" s="957"/>
      <c r="G29" s="957"/>
      <c r="H29" s="957"/>
      <c r="I29" s="957"/>
      <c r="J29" s="960"/>
    </row>
    <row r="30" spans="1:10" ht="51" x14ac:dyDescent="0.2">
      <c r="A30" s="943">
        <v>1</v>
      </c>
      <c r="B30" s="15" t="s">
        <v>29915</v>
      </c>
      <c r="C30" s="15" t="s">
        <v>16590</v>
      </c>
      <c r="D30" s="15" t="s">
        <v>963</v>
      </c>
      <c r="E30" s="827">
        <v>20</v>
      </c>
      <c r="F30" s="15" t="s">
        <v>29916</v>
      </c>
      <c r="G30" s="946" t="s">
        <v>29917</v>
      </c>
      <c r="H30" s="15" t="s">
        <v>29918</v>
      </c>
      <c r="I30" s="408" t="s">
        <v>29918</v>
      </c>
      <c r="J30" s="947" t="s">
        <v>26118</v>
      </c>
    </row>
    <row r="31" spans="1:10" ht="51" x14ac:dyDescent="0.2">
      <c r="A31" s="943">
        <v>2</v>
      </c>
      <c r="B31" s="15" t="s">
        <v>29919</v>
      </c>
      <c r="C31" s="15" t="s">
        <v>16590</v>
      </c>
      <c r="D31" s="15" t="s">
        <v>963</v>
      </c>
      <c r="E31" s="827">
        <v>25</v>
      </c>
      <c r="F31" s="15" t="s">
        <v>29920</v>
      </c>
      <c r="G31" s="946" t="s">
        <v>29921</v>
      </c>
      <c r="H31" s="15" t="s">
        <v>29890</v>
      </c>
      <c r="I31" s="408" t="s">
        <v>29890</v>
      </c>
      <c r="J31" s="947" t="s">
        <v>29913</v>
      </c>
    </row>
    <row r="32" spans="1:10" ht="38.25" x14ac:dyDescent="0.2">
      <c r="A32" s="943">
        <v>3</v>
      </c>
      <c r="B32" s="15" t="s">
        <v>29922</v>
      </c>
      <c r="C32" s="15" t="s">
        <v>16590</v>
      </c>
      <c r="D32" s="15" t="s">
        <v>963</v>
      </c>
      <c r="E32" s="827">
        <v>2</v>
      </c>
      <c r="F32" s="15" t="s">
        <v>29923</v>
      </c>
      <c r="G32" s="946" t="s">
        <v>29924</v>
      </c>
      <c r="H32" s="15" t="s">
        <v>29925</v>
      </c>
      <c r="I32" s="408" t="s">
        <v>29925</v>
      </c>
      <c r="J32" s="947" t="s">
        <v>26118</v>
      </c>
    </row>
    <row r="33" spans="1:10" ht="38.25" x14ac:dyDescent="0.2">
      <c r="A33" s="943">
        <v>4</v>
      </c>
      <c r="B33" s="15" t="s">
        <v>29926</v>
      </c>
      <c r="C33" s="15" t="s">
        <v>16590</v>
      </c>
      <c r="D33" s="15" t="s">
        <v>963</v>
      </c>
      <c r="E33" s="827">
        <v>40</v>
      </c>
      <c r="F33" s="15" t="s">
        <v>29927</v>
      </c>
      <c r="G33" s="946" t="s">
        <v>29928</v>
      </c>
      <c r="H33" s="15" t="s">
        <v>29929</v>
      </c>
      <c r="I33" s="408" t="s">
        <v>29929</v>
      </c>
      <c r="J33" s="947" t="s">
        <v>26118</v>
      </c>
    </row>
    <row r="34" spans="1:10" ht="38.25" x14ac:dyDescent="0.2">
      <c r="A34" s="943">
        <v>5</v>
      </c>
      <c r="B34" s="15" t="s">
        <v>29930</v>
      </c>
      <c r="C34" s="15" t="s">
        <v>16590</v>
      </c>
      <c r="D34" s="15" t="s">
        <v>963</v>
      </c>
      <c r="E34" s="827">
        <v>70</v>
      </c>
      <c r="F34" s="15" t="s">
        <v>29931</v>
      </c>
      <c r="G34" s="946" t="s">
        <v>29932</v>
      </c>
      <c r="H34" s="15" t="s">
        <v>29933</v>
      </c>
      <c r="I34" s="408" t="s">
        <v>29933</v>
      </c>
      <c r="J34" s="947" t="s">
        <v>29934</v>
      </c>
    </row>
    <row r="35" spans="1:10" ht="25.5" x14ac:dyDescent="0.2">
      <c r="A35" s="943">
        <v>6</v>
      </c>
      <c r="B35" s="15" t="s">
        <v>29935</v>
      </c>
      <c r="C35" s="15" t="s">
        <v>16590</v>
      </c>
      <c r="D35" s="15" t="s">
        <v>963</v>
      </c>
      <c r="E35" s="827">
        <v>40</v>
      </c>
      <c r="F35" s="15" t="s">
        <v>29936</v>
      </c>
      <c r="G35" s="946" t="s">
        <v>29937</v>
      </c>
      <c r="H35" s="15" t="s">
        <v>29938</v>
      </c>
      <c r="I35" s="408" t="s">
        <v>29938</v>
      </c>
      <c r="J35" s="947" t="s">
        <v>26118</v>
      </c>
    </row>
    <row r="36" spans="1:10" ht="38.25" x14ac:dyDescent="0.2">
      <c r="A36" s="956"/>
      <c r="B36" s="957" t="s">
        <v>29939</v>
      </c>
      <c r="C36" s="957">
        <v>6</v>
      </c>
      <c r="D36" s="958"/>
      <c r="E36" s="961">
        <f>SUM(E30:E35)</f>
        <v>197</v>
      </c>
      <c r="F36" s="957"/>
      <c r="G36" s="957"/>
      <c r="H36" s="957"/>
      <c r="I36" s="957"/>
      <c r="J36" s="960"/>
    </row>
    <row r="37" spans="1:10" ht="51" x14ac:dyDescent="0.2">
      <c r="A37" s="948"/>
      <c r="B37" s="949" t="s">
        <v>1719</v>
      </c>
      <c r="C37" s="949">
        <f>C36+C29</f>
        <v>7</v>
      </c>
      <c r="D37" s="950"/>
      <c r="E37" s="951">
        <f>E36+E29</f>
        <v>297</v>
      </c>
      <c r="F37" s="949"/>
      <c r="G37" s="949"/>
      <c r="H37" s="949"/>
      <c r="I37" s="949"/>
      <c r="J37" s="952"/>
    </row>
    <row r="38" spans="1:10" ht="38.25" x14ac:dyDescent="0.2">
      <c r="A38" s="943">
        <v>1</v>
      </c>
      <c r="B38" s="15" t="s">
        <v>29940</v>
      </c>
      <c r="C38" s="15" t="s">
        <v>29941</v>
      </c>
      <c r="D38" s="426"/>
      <c r="E38" s="827">
        <v>204.7</v>
      </c>
      <c r="F38" s="15" t="s">
        <v>29942</v>
      </c>
      <c r="G38" s="946" t="s">
        <v>29943</v>
      </c>
      <c r="H38" s="15" t="s">
        <v>29944</v>
      </c>
      <c r="I38" s="15" t="s">
        <v>29945</v>
      </c>
      <c r="J38" s="947" t="s">
        <v>29946</v>
      </c>
    </row>
    <row r="39" spans="1:10" ht="63.75" x14ac:dyDescent="0.2">
      <c r="A39" s="948"/>
      <c r="B39" s="949" t="s">
        <v>532</v>
      </c>
      <c r="C39" s="949">
        <v>1</v>
      </c>
      <c r="D39" s="950"/>
      <c r="E39" s="951">
        <f>E38</f>
        <v>204.7</v>
      </c>
      <c r="F39" s="949"/>
      <c r="G39" s="949"/>
      <c r="H39" s="949"/>
      <c r="I39" s="949"/>
      <c r="J39" s="952"/>
    </row>
    <row r="40" spans="1:10" ht="38.25" x14ac:dyDescent="0.2">
      <c r="A40" s="943">
        <v>1</v>
      </c>
      <c r="B40" s="15" t="s">
        <v>29947</v>
      </c>
      <c r="C40" s="15" t="s">
        <v>29948</v>
      </c>
      <c r="D40" s="426"/>
      <c r="E40" s="827">
        <v>9</v>
      </c>
      <c r="F40" s="15" t="s">
        <v>29949</v>
      </c>
      <c r="G40" s="946" t="s">
        <v>29950</v>
      </c>
      <c r="H40" s="15" t="s">
        <v>29951</v>
      </c>
      <c r="I40" s="408" t="s">
        <v>29952</v>
      </c>
      <c r="J40" s="947" t="s">
        <v>29953</v>
      </c>
    </row>
    <row r="41" spans="1:10" ht="51" x14ac:dyDescent="0.2">
      <c r="A41" s="948"/>
      <c r="B41" s="949" t="s">
        <v>28025</v>
      </c>
      <c r="C41" s="949">
        <v>1</v>
      </c>
      <c r="D41" s="950"/>
      <c r="E41" s="951">
        <f>E40</f>
        <v>9</v>
      </c>
      <c r="F41" s="949"/>
      <c r="G41" s="949"/>
      <c r="H41" s="949"/>
      <c r="I41" s="949"/>
      <c r="J41" s="952"/>
    </row>
    <row r="42" spans="1:10" ht="51" x14ac:dyDescent="0.2">
      <c r="A42" s="943">
        <v>1</v>
      </c>
      <c r="B42" s="15" t="s">
        <v>29954</v>
      </c>
      <c r="C42" s="15" t="s">
        <v>13393</v>
      </c>
      <c r="D42" s="426"/>
      <c r="E42" s="827">
        <v>40</v>
      </c>
      <c r="F42" s="15" t="s">
        <v>29955</v>
      </c>
      <c r="G42" s="946" t="s">
        <v>29956</v>
      </c>
      <c r="H42" s="15" t="s">
        <v>29957</v>
      </c>
      <c r="I42" s="946" t="s">
        <v>29958</v>
      </c>
      <c r="J42" s="947" t="s">
        <v>29946</v>
      </c>
    </row>
    <row r="43" spans="1:10" ht="76.5" x14ac:dyDescent="0.2">
      <c r="A43" s="948"/>
      <c r="B43" s="949" t="s">
        <v>29959</v>
      </c>
      <c r="C43" s="949">
        <v>1</v>
      </c>
      <c r="D43" s="950"/>
      <c r="E43" s="951">
        <f>E42</f>
        <v>40</v>
      </c>
      <c r="F43" s="949"/>
      <c r="G43" s="949"/>
      <c r="H43" s="949"/>
      <c r="I43" s="949"/>
      <c r="J43" s="952"/>
    </row>
    <row r="44" spans="1:10" ht="51" x14ac:dyDescent="0.2">
      <c r="A44" s="966"/>
      <c r="B44" s="967" t="s">
        <v>29960</v>
      </c>
      <c r="C44" s="967">
        <f>C43+C41+C39+C37+C27+C10</f>
        <v>24</v>
      </c>
      <c r="D44" s="967"/>
      <c r="E44" s="968">
        <f>E43+E41+E39+E37+E27+E10</f>
        <v>52960.883199999997</v>
      </c>
      <c r="F44" s="967"/>
      <c r="G44" s="967"/>
      <c r="H44" s="967"/>
      <c r="I44" s="967"/>
      <c r="J44" s="969"/>
    </row>
    <row r="45" spans="1:10" ht="12.75" customHeight="1" x14ac:dyDescent="0.2">
      <c r="A45" s="1172" t="s">
        <v>29961</v>
      </c>
      <c r="B45" s="1173"/>
      <c r="C45" s="1173"/>
      <c r="D45" s="1173"/>
      <c r="E45" s="1173"/>
      <c r="F45" s="1173"/>
      <c r="G45" s="1173"/>
      <c r="H45" s="1173"/>
      <c r="I45" s="1173"/>
      <c r="J45" s="1174"/>
    </row>
    <row r="46" spans="1:10" ht="94.5" customHeight="1" x14ac:dyDescent="0.2">
      <c r="A46" s="943">
        <v>1</v>
      </c>
      <c r="B46" s="15" t="s">
        <v>29962</v>
      </c>
      <c r="C46" s="15" t="s">
        <v>539</v>
      </c>
      <c r="D46" s="426"/>
      <c r="E46" s="427">
        <v>78753.95</v>
      </c>
      <c r="F46" s="15" t="s">
        <v>29963</v>
      </c>
      <c r="G46" s="946" t="s">
        <v>29964</v>
      </c>
      <c r="H46" s="15" t="s">
        <v>29965</v>
      </c>
      <c r="I46" s="946" t="s">
        <v>29966</v>
      </c>
      <c r="J46" s="947" t="s">
        <v>29967</v>
      </c>
    </row>
    <row r="47" spans="1:10" ht="63.75" x14ac:dyDescent="0.2">
      <c r="A47" s="943">
        <v>2</v>
      </c>
      <c r="B47" s="15" t="s">
        <v>29968</v>
      </c>
      <c r="C47" s="15" t="s">
        <v>539</v>
      </c>
      <c r="D47" s="426"/>
      <c r="E47" s="427">
        <v>168.7</v>
      </c>
      <c r="F47" s="15" t="s">
        <v>29969</v>
      </c>
      <c r="G47" s="15" t="s">
        <v>29969</v>
      </c>
      <c r="H47" s="15" t="s">
        <v>29970</v>
      </c>
      <c r="I47" s="408" t="s">
        <v>29970</v>
      </c>
      <c r="J47" s="947" t="s">
        <v>29971</v>
      </c>
    </row>
    <row r="48" spans="1:10" ht="76.5" x14ac:dyDescent="0.2">
      <c r="A48" s="943">
        <v>3</v>
      </c>
      <c r="B48" s="15" t="s">
        <v>29972</v>
      </c>
      <c r="C48" s="15" t="s">
        <v>539</v>
      </c>
      <c r="D48" s="426"/>
      <c r="E48" s="427">
        <v>6122.6990999999998</v>
      </c>
      <c r="F48" s="15" t="s">
        <v>29973</v>
      </c>
      <c r="G48" s="946" t="s">
        <v>29974</v>
      </c>
      <c r="H48" s="15"/>
      <c r="I48" s="946" t="s">
        <v>29975</v>
      </c>
      <c r="J48" s="947" t="s">
        <v>29976</v>
      </c>
    </row>
    <row r="49" spans="1:10" ht="51" x14ac:dyDescent="0.2">
      <c r="A49" s="948"/>
      <c r="B49" s="949" t="s">
        <v>546</v>
      </c>
      <c r="C49" s="949">
        <v>3</v>
      </c>
      <c r="D49" s="950"/>
      <c r="E49" s="965">
        <f>SUM(E46:E48)</f>
        <v>85045.349099999992</v>
      </c>
      <c r="F49" s="949"/>
      <c r="G49" s="949"/>
      <c r="H49" s="949"/>
      <c r="I49" s="949"/>
      <c r="J49" s="952"/>
    </row>
    <row r="50" spans="1:10" ht="38.25" x14ac:dyDescent="0.2">
      <c r="A50" s="943">
        <v>1</v>
      </c>
      <c r="B50" s="15" t="s">
        <v>29977</v>
      </c>
      <c r="C50" s="15" t="s">
        <v>427</v>
      </c>
      <c r="D50" s="15" t="s">
        <v>428</v>
      </c>
      <c r="E50" s="827">
        <v>312</v>
      </c>
      <c r="F50" s="15" t="s">
        <v>29978</v>
      </c>
      <c r="G50" s="946" t="s">
        <v>29979</v>
      </c>
      <c r="H50" s="15" t="s">
        <v>29980</v>
      </c>
      <c r="I50" s="946" t="s">
        <v>29981</v>
      </c>
      <c r="J50" s="947" t="s">
        <v>29982</v>
      </c>
    </row>
    <row r="51" spans="1:10" ht="89.25" x14ac:dyDescent="0.2">
      <c r="A51" s="943">
        <v>2</v>
      </c>
      <c r="B51" s="15" t="s">
        <v>29983</v>
      </c>
      <c r="C51" s="15" t="s">
        <v>427</v>
      </c>
      <c r="D51" s="15" t="s">
        <v>428</v>
      </c>
      <c r="E51" s="827">
        <v>610</v>
      </c>
      <c r="F51" s="15" t="s">
        <v>29984</v>
      </c>
      <c r="G51" s="946" t="s">
        <v>29985</v>
      </c>
      <c r="H51" s="15" t="s">
        <v>29886</v>
      </c>
      <c r="I51" s="408" t="s">
        <v>29886</v>
      </c>
      <c r="J51" s="947" t="s">
        <v>29986</v>
      </c>
    </row>
    <row r="52" spans="1:10" ht="38.25" x14ac:dyDescent="0.2">
      <c r="A52" s="943">
        <v>3</v>
      </c>
      <c r="B52" s="15" t="s">
        <v>29987</v>
      </c>
      <c r="C52" s="15" t="s">
        <v>427</v>
      </c>
      <c r="D52" s="15" t="s">
        <v>428</v>
      </c>
      <c r="E52" s="827">
        <v>177</v>
      </c>
      <c r="F52" s="15" t="s">
        <v>29988</v>
      </c>
      <c r="G52" s="946" t="s">
        <v>29989</v>
      </c>
      <c r="H52" s="15" t="s">
        <v>29990</v>
      </c>
      <c r="I52" s="946" t="s">
        <v>29991</v>
      </c>
      <c r="J52" s="947" t="s">
        <v>29992</v>
      </c>
    </row>
    <row r="53" spans="1:10" ht="51" x14ac:dyDescent="0.2">
      <c r="A53" s="943">
        <v>4</v>
      </c>
      <c r="B53" s="15" t="s">
        <v>29993</v>
      </c>
      <c r="C53" s="15" t="s">
        <v>427</v>
      </c>
      <c r="D53" s="15" t="s">
        <v>428</v>
      </c>
      <c r="E53" s="827">
        <v>425</v>
      </c>
      <c r="F53" s="15" t="s">
        <v>29994</v>
      </c>
      <c r="G53" s="946" t="s">
        <v>29995</v>
      </c>
      <c r="H53" s="15" t="s">
        <v>29996</v>
      </c>
      <c r="I53" s="408" t="s">
        <v>29996</v>
      </c>
      <c r="J53" s="947" t="s">
        <v>29997</v>
      </c>
    </row>
    <row r="54" spans="1:10" ht="140.25" x14ac:dyDescent="0.2">
      <c r="A54" s="943">
        <v>5</v>
      </c>
      <c r="B54" s="15" t="s">
        <v>29998</v>
      </c>
      <c r="C54" s="15" t="s">
        <v>427</v>
      </c>
      <c r="D54" s="15" t="s">
        <v>428</v>
      </c>
      <c r="E54" s="827">
        <v>550</v>
      </c>
      <c r="F54" s="15" t="s">
        <v>29999</v>
      </c>
      <c r="G54" s="946" t="s">
        <v>30000</v>
      </c>
      <c r="H54" s="15" t="s">
        <v>29996</v>
      </c>
      <c r="I54" s="408" t="s">
        <v>29996</v>
      </c>
      <c r="J54" s="947" t="s">
        <v>30001</v>
      </c>
    </row>
    <row r="55" spans="1:10" ht="89.25" x14ac:dyDescent="0.2">
      <c r="A55" s="943">
        <v>6</v>
      </c>
      <c r="B55" s="15" t="s">
        <v>30002</v>
      </c>
      <c r="C55" s="15" t="s">
        <v>427</v>
      </c>
      <c r="D55" s="15" t="s">
        <v>428</v>
      </c>
      <c r="E55" s="827">
        <v>450</v>
      </c>
      <c r="F55" s="15" t="s">
        <v>30003</v>
      </c>
      <c r="G55" s="946" t="s">
        <v>30004</v>
      </c>
      <c r="H55" s="15" t="s">
        <v>29996</v>
      </c>
      <c r="I55" s="408" t="s">
        <v>29996</v>
      </c>
      <c r="J55" s="947" t="s">
        <v>29986</v>
      </c>
    </row>
    <row r="56" spans="1:10" ht="114.75" x14ac:dyDescent="0.2">
      <c r="A56" s="943">
        <v>7</v>
      </c>
      <c r="B56" s="15" t="s">
        <v>30005</v>
      </c>
      <c r="C56" s="15" t="s">
        <v>427</v>
      </c>
      <c r="D56" s="15" t="s">
        <v>428</v>
      </c>
      <c r="E56" s="827">
        <v>931</v>
      </c>
      <c r="F56" s="15" t="s">
        <v>30006</v>
      </c>
      <c r="G56" s="946" t="s">
        <v>30007</v>
      </c>
      <c r="H56" s="15" t="s">
        <v>30008</v>
      </c>
      <c r="I56" s="408" t="s">
        <v>30008</v>
      </c>
      <c r="J56" s="947" t="s">
        <v>30009</v>
      </c>
    </row>
    <row r="57" spans="1:10" ht="102" x14ac:dyDescent="0.2">
      <c r="A57" s="943">
        <v>8</v>
      </c>
      <c r="B57" s="15" t="s">
        <v>30010</v>
      </c>
      <c r="C57" s="15" t="s">
        <v>427</v>
      </c>
      <c r="D57" s="15" t="s">
        <v>428</v>
      </c>
      <c r="E57" s="827">
        <v>232</v>
      </c>
      <c r="F57" s="15" t="s">
        <v>30011</v>
      </c>
      <c r="G57" s="946" t="s">
        <v>30012</v>
      </c>
      <c r="H57" s="15" t="s">
        <v>30013</v>
      </c>
      <c r="I57" s="408" t="s">
        <v>30013</v>
      </c>
      <c r="J57" s="947" t="s">
        <v>30014</v>
      </c>
    </row>
    <row r="58" spans="1:10" ht="51" x14ac:dyDescent="0.2">
      <c r="A58" s="943">
        <v>9</v>
      </c>
      <c r="B58" s="15" t="s">
        <v>30015</v>
      </c>
      <c r="C58" s="15" t="s">
        <v>427</v>
      </c>
      <c r="D58" s="15" t="s">
        <v>428</v>
      </c>
      <c r="E58" s="827">
        <v>118</v>
      </c>
      <c r="F58" s="15" t="s">
        <v>30016</v>
      </c>
      <c r="G58" s="946" t="s">
        <v>30017</v>
      </c>
      <c r="H58" s="15" t="s">
        <v>29865</v>
      </c>
      <c r="I58" s="408" t="s">
        <v>29865</v>
      </c>
      <c r="J58" s="947" t="s">
        <v>30018</v>
      </c>
    </row>
    <row r="59" spans="1:10" ht="51" x14ac:dyDescent="0.2">
      <c r="A59" s="943">
        <v>10</v>
      </c>
      <c r="B59" s="15" t="s">
        <v>30019</v>
      </c>
      <c r="C59" s="15" t="s">
        <v>427</v>
      </c>
      <c r="D59" s="15" t="s">
        <v>428</v>
      </c>
      <c r="E59" s="827">
        <v>247</v>
      </c>
      <c r="F59" s="15" t="s">
        <v>30020</v>
      </c>
      <c r="G59" s="946" t="s">
        <v>30021</v>
      </c>
      <c r="H59" s="15" t="s">
        <v>29865</v>
      </c>
      <c r="I59" s="408" t="s">
        <v>29865</v>
      </c>
      <c r="J59" s="947" t="s">
        <v>30018</v>
      </c>
    </row>
    <row r="60" spans="1:10" ht="51" x14ac:dyDescent="0.2">
      <c r="A60" s="943">
        <v>11</v>
      </c>
      <c r="B60" s="15" t="s">
        <v>30022</v>
      </c>
      <c r="C60" s="15" t="s">
        <v>427</v>
      </c>
      <c r="D60" s="15" t="s">
        <v>428</v>
      </c>
      <c r="E60" s="827">
        <v>114</v>
      </c>
      <c r="F60" s="15" t="s">
        <v>30023</v>
      </c>
      <c r="G60" s="946" t="s">
        <v>30024</v>
      </c>
      <c r="H60" s="15" t="s">
        <v>29865</v>
      </c>
      <c r="I60" s="408" t="s">
        <v>29865</v>
      </c>
      <c r="J60" s="947" t="s">
        <v>30025</v>
      </c>
    </row>
    <row r="61" spans="1:10" ht="114.75" x14ac:dyDescent="0.2">
      <c r="A61" s="943">
        <v>12</v>
      </c>
      <c r="B61" s="15" t="s">
        <v>30026</v>
      </c>
      <c r="C61" s="15" t="s">
        <v>427</v>
      </c>
      <c r="D61" s="15" t="s">
        <v>428</v>
      </c>
      <c r="E61" s="827">
        <v>36</v>
      </c>
      <c r="F61" s="15" t="s">
        <v>30027</v>
      </c>
      <c r="G61" s="946" t="s">
        <v>30028</v>
      </c>
      <c r="H61" s="15" t="s">
        <v>29865</v>
      </c>
      <c r="I61" s="408" t="s">
        <v>29865</v>
      </c>
      <c r="J61" s="947" t="s">
        <v>30029</v>
      </c>
    </row>
    <row r="62" spans="1:10" ht="89.25" x14ac:dyDescent="0.2">
      <c r="A62" s="943">
        <v>13</v>
      </c>
      <c r="B62" s="15" t="s">
        <v>30030</v>
      </c>
      <c r="C62" s="15" t="s">
        <v>427</v>
      </c>
      <c r="D62" s="15" t="s">
        <v>428</v>
      </c>
      <c r="E62" s="827">
        <v>154</v>
      </c>
      <c r="F62" s="15" t="s">
        <v>30031</v>
      </c>
      <c r="G62" s="946" t="s">
        <v>30032</v>
      </c>
      <c r="H62" s="15" t="s">
        <v>30033</v>
      </c>
      <c r="I62" s="946" t="s">
        <v>30034</v>
      </c>
      <c r="J62" s="947" t="s">
        <v>30035</v>
      </c>
    </row>
    <row r="63" spans="1:10" ht="51" x14ac:dyDescent="0.2">
      <c r="A63" s="943">
        <v>14</v>
      </c>
      <c r="B63" s="15" t="s">
        <v>30036</v>
      </c>
      <c r="C63" s="15" t="s">
        <v>427</v>
      </c>
      <c r="D63" s="15" t="s">
        <v>428</v>
      </c>
      <c r="E63" s="827">
        <v>159</v>
      </c>
      <c r="F63" s="15" t="s">
        <v>30037</v>
      </c>
      <c r="G63" s="946" t="s">
        <v>30038</v>
      </c>
      <c r="H63" s="15" t="s">
        <v>29865</v>
      </c>
      <c r="I63" s="408" t="s">
        <v>29865</v>
      </c>
      <c r="J63" s="947" t="s">
        <v>30025</v>
      </c>
    </row>
    <row r="64" spans="1:10" ht="38.25" x14ac:dyDescent="0.2">
      <c r="A64" s="943">
        <v>15</v>
      </c>
      <c r="B64" s="15" t="s">
        <v>30039</v>
      </c>
      <c r="C64" s="15" t="s">
        <v>427</v>
      </c>
      <c r="D64" s="15" t="s">
        <v>428</v>
      </c>
      <c r="E64" s="827">
        <v>183</v>
      </c>
      <c r="F64" s="15" t="s">
        <v>30040</v>
      </c>
      <c r="G64" s="946" t="s">
        <v>30041</v>
      </c>
      <c r="H64" s="15" t="s">
        <v>30013</v>
      </c>
      <c r="I64" s="408" t="s">
        <v>30013</v>
      </c>
      <c r="J64" s="947" t="s">
        <v>30018</v>
      </c>
    </row>
    <row r="65" spans="1:10" ht="102" x14ac:dyDescent="0.2">
      <c r="A65" s="943">
        <v>16</v>
      </c>
      <c r="B65" s="15" t="s">
        <v>30042</v>
      </c>
      <c r="C65" s="15" t="s">
        <v>427</v>
      </c>
      <c r="D65" s="15" t="s">
        <v>428</v>
      </c>
      <c r="E65" s="827">
        <v>146</v>
      </c>
      <c r="F65" s="15" t="s">
        <v>30043</v>
      </c>
      <c r="G65" s="946" t="s">
        <v>30044</v>
      </c>
      <c r="H65" s="15" t="s">
        <v>30013</v>
      </c>
      <c r="I65" s="408" t="s">
        <v>30013</v>
      </c>
      <c r="J65" s="947" t="s">
        <v>30045</v>
      </c>
    </row>
    <row r="66" spans="1:10" ht="38.25" x14ac:dyDescent="0.2">
      <c r="A66" s="943">
        <v>17</v>
      </c>
      <c r="B66" s="15" t="s">
        <v>30046</v>
      </c>
      <c r="C66" s="15" t="s">
        <v>427</v>
      </c>
      <c r="D66" s="15" t="s">
        <v>428</v>
      </c>
      <c r="E66" s="827">
        <v>358</v>
      </c>
      <c r="F66" s="15" t="s">
        <v>30047</v>
      </c>
      <c r="G66" s="946" t="s">
        <v>30048</v>
      </c>
      <c r="H66" s="15" t="s">
        <v>30013</v>
      </c>
      <c r="I66" s="408" t="s">
        <v>30013</v>
      </c>
      <c r="J66" s="947" t="s">
        <v>30018</v>
      </c>
    </row>
    <row r="67" spans="1:10" ht="38.25" x14ac:dyDescent="0.2">
      <c r="A67" s="943">
        <v>18</v>
      </c>
      <c r="B67" s="15" t="s">
        <v>30049</v>
      </c>
      <c r="C67" s="15" t="s">
        <v>427</v>
      </c>
      <c r="D67" s="15" t="s">
        <v>428</v>
      </c>
      <c r="E67" s="827">
        <v>159</v>
      </c>
      <c r="F67" s="15" t="s">
        <v>30050</v>
      </c>
      <c r="G67" s="946" t="s">
        <v>30051</v>
      </c>
      <c r="H67" s="15" t="s">
        <v>30013</v>
      </c>
      <c r="I67" s="408" t="s">
        <v>30013</v>
      </c>
      <c r="J67" s="947" t="s">
        <v>30018</v>
      </c>
    </row>
    <row r="68" spans="1:10" ht="51" x14ac:dyDescent="0.2">
      <c r="A68" s="943">
        <v>19</v>
      </c>
      <c r="B68" s="15" t="s">
        <v>30052</v>
      </c>
      <c r="C68" s="15" t="s">
        <v>427</v>
      </c>
      <c r="D68" s="15" t="s">
        <v>428</v>
      </c>
      <c r="E68" s="827">
        <v>100</v>
      </c>
      <c r="F68" s="15" t="s">
        <v>30053</v>
      </c>
      <c r="G68" s="15" t="s">
        <v>30053</v>
      </c>
      <c r="H68" s="15" t="s">
        <v>29865</v>
      </c>
      <c r="I68" s="408" t="s">
        <v>29865</v>
      </c>
      <c r="J68" s="947" t="s">
        <v>30018</v>
      </c>
    </row>
    <row r="69" spans="1:10" ht="38.25" x14ac:dyDescent="0.2">
      <c r="A69" s="943">
        <v>20</v>
      </c>
      <c r="B69" s="15" t="s">
        <v>30054</v>
      </c>
      <c r="C69" s="15" t="s">
        <v>427</v>
      </c>
      <c r="D69" s="15" t="s">
        <v>428</v>
      </c>
      <c r="E69" s="827">
        <v>1431</v>
      </c>
      <c r="F69" s="15" t="s">
        <v>30055</v>
      </c>
      <c r="G69" s="946" t="s">
        <v>30056</v>
      </c>
      <c r="H69" s="15" t="s">
        <v>30057</v>
      </c>
      <c r="I69" s="946" t="s">
        <v>30058</v>
      </c>
      <c r="J69" s="947" t="s">
        <v>29992</v>
      </c>
    </row>
    <row r="70" spans="1:10" ht="51" x14ac:dyDescent="0.2">
      <c r="A70" s="943">
        <v>21</v>
      </c>
      <c r="B70" s="15" t="s">
        <v>30059</v>
      </c>
      <c r="C70" s="15" t="s">
        <v>427</v>
      </c>
      <c r="D70" s="15" t="s">
        <v>428</v>
      </c>
      <c r="E70" s="827">
        <v>940</v>
      </c>
      <c r="F70" s="15" t="s">
        <v>30060</v>
      </c>
      <c r="G70" s="946" t="s">
        <v>30061</v>
      </c>
      <c r="H70" s="15" t="s">
        <v>30062</v>
      </c>
      <c r="I70" s="946" t="s">
        <v>30058</v>
      </c>
      <c r="J70" s="947" t="s">
        <v>29992</v>
      </c>
    </row>
    <row r="71" spans="1:10" ht="38.25" x14ac:dyDescent="0.2">
      <c r="A71" s="943">
        <v>22</v>
      </c>
      <c r="B71" s="15" t="s">
        <v>30063</v>
      </c>
      <c r="C71" s="15" t="s">
        <v>427</v>
      </c>
      <c r="D71" s="15" t="s">
        <v>428</v>
      </c>
      <c r="E71" s="827">
        <v>311</v>
      </c>
      <c r="F71" s="15" t="s">
        <v>30064</v>
      </c>
      <c r="G71" s="946" t="s">
        <v>30065</v>
      </c>
      <c r="H71" s="15" t="s">
        <v>29886</v>
      </c>
      <c r="I71" s="408" t="s">
        <v>29886</v>
      </c>
      <c r="J71" s="947" t="s">
        <v>30025</v>
      </c>
    </row>
    <row r="72" spans="1:10" ht="51" x14ac:dyDescent="0.2">
      <c r="A72" s="943">
        <v>23</v>
      </c>
      <c r="B72" s="15" t="s">
        <v>30066</v>
      </c>
      <c r="C72" s="15" t="s">
        <v>427</v>
      </c>
      <c r="D72" s="15" t="s">
        <v>428</v>
      </c>
      <c r="E72" s="827">
        <v>796</v>
      </c>
      <c r="F72" s="15" t="s">
        <v>30067</v>
      </c>
      <c r="G72" s="946" t="s">
        <v>30068</v>
      </c>
      <c r="H72" s="15" t="s">
        <v>29909</v>
      </c>
      <c r="I72" s="408" t="s">
        <v>29909</v>
      </c>
      <c r="J72" s="947" t="s">
        <v>30025</v>
      </c>
    </row>
    <row r="73" spans="1:10" ht="76.5" x14ac:dyDescent="0.2">
      <c r="A73" s="943">
        <v>24</v>
      </c>
      <c r="B73" s="15" t="s">
        <v>30069</v>
      </c>
      <c r="C73" s="15" t="s">
        <v>427</v>
      </c>
      <c r="D73" s="15" t="s">
        <v>428</v>
      </c>
      <c r="E73" s="827">
        <v>1533</v>
      </c>
      <c r="F73" s="15" t="s">
        <v>30070</v>
      </c>
      <c r="G73" s="946" t="s">
        <v>30071</v>
      </c>
      <c r="H73" s="15" t="s">
        <v>29865</v>
      </c>
      <c r="I73" s="408" t="s">
        <v>29865</v>
      </c>
      <c r="J73" s="947" t="s">
        <v>30025</v>
      </c>
    </row>
    <row r="74" spans="1:10" ht="25.5" x14ac:dyDescent="0.2">
      <c r="A74" s="943">
        <v>25</v>
      </c>
      <c r="B74" s="15" t="s">
        <v>30072</v>
      </c>
      <c r="C74" s="15" t="s">
        <v>427</v>
      </c>
      <c r="D74" s="15" t="s">
        <v>428</v>
      </c>
      <c r="E74" s="827">
        <v>4.3</v>
      </c>
      <c r="F74" s="15" t="s">
        <v>30073</v>
      </c>
      <c r="G74" s="946" t="s">
        <v>30074</v>
      </c>
      <c r="H74" s="15" t="s">
        <v>30075</v>
      </c>
      <c r="I74" s="946" t="s">
        <v>30076</v>
      </c>
      <c r="J74" s="947" t="s">
        <v>29992</v>
      </c>
    </row>
    <row r="75" spans="1:10" ht="63.75" x14ac:dyDescent="0.2">
      <c r="A75" s="943">
        <v>26</v>
      </c>
      <c r="B75" s="15" t="s">
        <v>30077</v>
      </c>
      <c r="C75" s="15" t="s">
        <v>427</v>
      </c>
      <c r="D75" s="15" t="s">
        <v>428</v>
      </c>
      <c r="E75" s="827">
        <v>18.8</v>
      </c>
      <c r="F75" s="15" t="s">
        <v>30078</v>
      </c>
      <c r="G75" s="946" t="s">
        <v>30079</v>
      </c>
      <c r="H75" s="15" t="s">
        <v>30080</v>
      </c>
      <c r="I75" s="408" t="s">
        <v>30080</v>
      </c>
      <c r="J75" s="947" t="s">
        <v>30081</v>
      </c>
    </row>
    <row r="76" spans="1:10" ht="63.75" x14ac:dyDescent="0.2">
      <c r="A76" s="943">
        <v>27</v>
      </c>
      <c r="B76" s="15" t="s">
        <v>30082</v>
      </c>
      <c r="C76" s="15" t="s">
        <v>427</v>
      </c>
      <c r="D76" s="15" t="s">
        <v>428</v>
      </c>
      <c r="E76" s="827">
        <v>14</v>
      </c>
      <c r="F76" s="15" t="s">
        <v>30083</v>
      </c>
      <c r="G76" s="946" t="s">
        <v>30084</v>
      </c>
      <c r="H76" s="15" t="s">
        <v>30080</v>
      </c>
      <c r="I76" s="408" t="s">
        <v>30080</v>
      </c>
      <c r="J76" s="947" t="s">
        <v>30081</v>
      </c>
    </row>
    <row r="77" spans="1:10" ht="51" x14ac:dyDescent="0.2">
      <c r="A77" s="943">
        <v>28</v>
      </c>
      <c r="B77" s="15" t="s">
        <v>30085</v>
      </c>
      <c r="C77" s="15" t="s">
        <v>427</v>
      </c>
      <c r="D77" s="15" t="s">
        <v>428</v>
      </c>
      <c r="E77" s="827">
        <v>543</v>
      </c>
      <c r="F77" s="15" t="s">
        <v>30086</v>
      </c>
      <c r="G77" s="946" t="s">
        <v>30087</v>
      </c>
      <c r="H77" s="15" t="s">
        <v>29865</v>
      </c>
      <c r="I77" s="408" t="s">
        <v>29865</v>
      </c>
      <c r="J77" s="947" t="s">
        <v>30088</v>
      </c>
    </row>
    <row r="78" spans="1:10" ht="38.25" x14ac:dyDescent="0.2">
      <c r="A78" s="943">
        <v>29</v>
      </c>
      <c r="B78" s="15" t="s">
        <v>30089</v>
      </c>
      <c r="C78" s="15" t="s">
        <v>427</v>
      </c>
      <c r="D78" s="15" t="s">
        <v>428</v>
      </c>
      <c r="E78" s="827">
        <v>214</v>
      </c>
      <c r="F78" s="15" t="s">
        <v>30090</v>
      </c>
      <c r="G78" s="946" t="s">
        <v>30091</v>
      </c>
      <c r="H78" s="15" t="s">
        <v>29865</v>
      </c>
      <c r="I78" s="408" t="s">
        <v>29865</v>
      </c>
      <c r="J78" s="947" t="s">
        <v>30088</v>
      </c>
    </row>
    <row r="79" spans="1:10" ht="51" x14ac:dyDescent="0.2">
      <c r="A79" s="943">
        <v>30</v>
      </c>
      <c r="B79" s="15" t="s">
        <v>30092</v>
      </c>
      <c r="C79" s="15" t="s">
        <v>427</v>
      </c>
      <c r="D79" s="15" t="s">
        <v>428</v>
      </c>
      <c r="E79" s="827">
        <v>527</v>
      </c>
      <c r="F79" s="15" t="s">
        <v>30093</v>
      </c>
      <c r="G79" s="946" t="s">
        <v>30094</v>
      </c>
      <c r="H79" s="15" t="s">
        <v>29909</v>
      </c>
      <c r="I79" s="408" t="s">
        <v>29909</v>
      </c>
      <c r="J79" s="947" t="s">
        <v>30025</v>
      </c>
    </row>
    <row r="80" spans="1:10" ht="114.75" x14ac:dyDescent="0.2">
      <c r="A80" s="943">
        <v>31</v>
      </c>
      <c r="B80" s="15" t="s">
        <v>30095</v>
      </c>
      <c r="C80" s="15" t="s">
        <v>427</v>
      </c>
      <c r="D80" s="15" t="s">
        <v>428</v>
      </c>
      <c r="E80" s="827">
        <v>50</v>
      </c>
      <c r="F80" s="15" t="s">
        <v>30096</v>
      </c>
      <c r="G80" s="946" t="s">
        <v>30097</v>
      </c>
      <c r="H80" s="15" t="s">
        <v>30098</v>
      </c>
      <c r="I80" s="408" t="s">
        <v>30099</v>
      </c>
      <c r="J80" s="947" t="s">
        <v>30100</v>
      </c>
    </row>
    <row r="81" spans="1:10" ht="76.5" x14ac:dyDescent="0.2">
      <c r="A81" s="943">
        <v>32</v>
      </c>
      <c r="B81" s="15" t="s">
        <v>30101</v>
      </c>
      <c r="C81" s="15" t="s">
        <v>427</v>
      </c>
      <c r="D81" s="15" t="s">
        <v>428</v>
      </c>
      <c r="E81" s="827">
        <v>542</v>
      </c>
      <c r="F81" s="15" t="s">
        <v>30102</v>
      </c>
      <c r="G81" s="946" t="s">
        <v>30103</v>
      </c>
      <c r="H81" s="15" t="s">
        <v>29909</v>
      </c>
      <c r="I81" s="408" t="s">
        <v>29909</v>
      </c>
      <c r="J81" s="947" t="s">
        <v>30025</v>
      </c>
    </row>
    <row r="82" spans="1:10" ht="38.25" x14ac:dyDescent="0.2">
      <c r="A82" s="943">
        <v>33</v>
      </c>
      <c r="B82" s="15" t="s">
        <v>30104</v>
      </c>
      <c r="C82" s="15" t="s">
        <v>427</v>
      </c>
      <c r="D82" s="15" t="s">
        <v>428</v>
      </c>
      <c r="E82" s="827">
        <v>16</v>
      </c>
      <c r="F82" s="15" t="s">
        <v>30105</v>
      </c>
      <c r="G82" s="946" t="s">
        <v>30106</v>
      </c>
      <c r="H82" s="15" t="s">
        <v>30107</v>
      </c>
      <c r="I82" s="946" t="s">
        <v>44</v>
      </c>
      <c r="J82" s="947" t="s">
        <v>30108</v>
      </c>
    </row>
    <row r="83" spans="1:10" ht="38.25" x14ac:dyDescent="0.2">
      <c r="A83" s="943">
        <v>34</v>
      </c>
      <c r="B83" s="953" t="s">
        <v>30109</v>
      </c>
      <c r="C83" s="15" t="s">
        <v>427</v>
      </c>
      <c r="D83" s="15" t="s">
        <v>428</v>
      </c>
      <c r="E83" s="954">
        <v>34.651299999999999</v>
      </c>
      <c r="F83" s="453" t="s">
        <v>30110</v>
      </c>
      <c r="G83" s="946" t="s">
        <v>30111</v>
      </c>
      <c r="H83" s="453" t="s">
        <v>29996</v>
      </c>
      <c r="I83" s="571" t="s">
        <v>29996</v>
      </c>
      <c r="J83" s="970" t="s">
        <v>30112</v>
      </c>
    </row>
    <row r="84" spans="1:10" ht="38.25" x14ac:dyDescent="0.2">
      <c r="A84" s="943">
        <v>35</v>
      </c>
      <c r="B84" s="15" t="s">
        <v>30113</v>
      </c>
      <c r="C84" s="15" t="s">
        <v>427</v>
      </c>
      <c r="D84" s="15" t="s">
        <v>428</v>
      </c>
      <c r="E84" s="827">
        <v>21</v>
      </c>
      <c r="F84" s="15" t="s">
        <v>30114</v>
      </c>
      <c r="G84" s="946" t="s">
        <v>30115</v>
      </c>
      <c r="H84" s="15" t="s">
        <v>30116</v>
      </c>
      <c r="I84" s="408" t="s">
        <v>44</v>
      </c>
      <c r="J84" s="947" t="s">
        <v>30117</v>
      </c>
    </row>
    <row r="85" spans="1:10" ht="38.25" x14ac:dyDescent="0.2">
      <c r="A85" s="943">
        <v>36</v>
      </c>
      <c r="B85" s="946" t="s">
        <v>30118</v>
      </c>
      <c r="C85" s="408" t="s">
        <v>427</v>
      </c>
      <c r="D85" s="408" t="s">
        <v>428</v>
      </c>
      <c r="E85" s="971">
        <v>47.7</v>
      </c>
      <c r="F85" s="408"/>
      <c r="G85" s="946" t="s">
        <v>30119</v>
      </c>
      <c r="H85" s="15"/>
      <c r="I85" s="946" t="s">
        <v>30120</v>
      </c>
      <c r="J85" s="972" t="s">
        <v>30121</v>
      </c>
    </row>
    <row r="86" spans="1:10" ht="38.25" x14ac:dyDescent="0.2">
      <c r="A86" s="943">
        <v>37</v>
      </c>
      <c r="B86" s="946" t="s">
        <v>30122</v>
      </c>
      <c r="C86" s="408" t="s">
        <v>427</v>
      </c>
      <c r="D86" s="408" t="s">
        <v>428</v>
      </c>
      <c r="E86" s="973">
        <v>6.5377000000000001</v>
      </c>
      <c r="F86" s="408"/>
      <c r="G86" s="946" t="s">
        <v>369</v>
      </c>
      <c r="H86" s="15"/>
      <c r="I86" s="946" t="s">
        <v>44</v>
      </c>
      <c r="J86" s="972" t="s">
        <v>30123</v>
      </c>
    </row>
    <row r="87" spans="1:10" ht="38.25" x14ac:dyDescent="0.2">
      <c r="A87" s="943">
        <v>38</v>
      </c>
      <c r="B87" s="946" t="s">
        <v>30124</v>
      </c>
      <c r="C87" s="408" t="s">
        <v>427</v>
      </c>
      <c r="D87" s="408" t="s">
        <v>428</v>
      </c>
      <c r="E87" s="971">
        <v>92</v>
      </c>
      <c r="F87" s="408"/>
      <c r="G87" s="946" t="s">
        <v>30125</v>
      </c>
      <c r="H87" s="15"/>
      <c r="I87" s="946" t="s">
        <v>30126</v>
      </c>
      <c r="J87" s="972" t="s">
        <v>30123</v>
      </c>
    </row>
    <row r="88" spans="1:10" ht="38.25" x14ac:dyDescent="0.2">
      <c r="A88" s="943">
        <v>39</v>
      </c>
      <c r="B88" s="946" t="s">
        <v>368</v>
      </c>
      <c r="C88" s="408" t="s">
        <v>427</v>
      </c>
      <c r="D88" s="408" t="s">
        <v>428</v>
      </c>
      <c r="E88" s="971">
        <v>43.1</v>
      </c>
      <c r="F88" s="408"/>
      <c r="G88" s="408" t="s">
        <v>369</v>
      </c>
      <c r="H88" s="15"/>
      <c r="I88" s="408" t="s">
        <v>44</v>
      </c>
      <c r="J88" s="974" t="s">
        <v>30127</v>
      </c>
    </row>
    <row r="89" spans="1:10" ht="38.25" x14ac:dyDescent="0.2">
      <c r="A89" s="943">
        <v>40</v>
      </c>
      <c r="B89" s="946" t="s">
        <v>370</v>
      </c>
      <c r="C89" s="408" t="s">
        <v>427</v>
      </c>
      <c r="D89" s="408" t="s">
        <v>428</v>
      </c>
      <c r="E89" s="971">
        <v>320</v>
      </c>
      <c r="F89" s="408"/>
      <c r="G89" s="408" t="s">
        <v>371</v>
      </c>
      <c r="H89" s="15"/>
      <c r="I89" s="408" t="s">
        <v>372</v>
      </c>
      <c r="J89" s="974" t="s">
        <v>30127</v>
      </c>
    </row>
    <row r="90" spans="1:10" ht="25.5" x14ac:dyDescent="0.2">
      <c r="A90" s="956"/>
      <c r="B90" s="957" t="s">
        <v>452</v>
      </c>
      <c r="C90" s="957">
        <v>40</v>
      </c>
      <c r="D90" s="958"/>
      <c r="E90" s="975">
        <f>SUM(E50:E89)</f>
        <v>12966.089</v>
      </c>
      <c r="F90" s="957"/>
      <c r="G90" s="957"/>
      <c r="H90" s="957"/>
      <c r="I90" s="957"/>
      <c r="J90" s="960"/>
    </row>
    <row r="91" spans="1:10" ht="140.25" x14ac:dyDescent="0.2">
      <c r="A91" s="943">
        <v>1</v>
      </c>
      <c r="B91" s="15" t="s">
        <v>3203</v>
      </c>
      <c r="C91" s="15" t="s">
        <v>427</v>
      </c>
      <c r="D91" s="15" t="s">
        <v>454</v>
      </c>
      <c r="E91" s="827">
        <v>423</v>
      </c>
      <c r="F91" s="15" t="s">
        <v>30128</v>
      </c>
      <c r="G91" s="946" t="s">
        <v>30129</v>
      </c>
      <c r="H91" s="15" t="s">
        <v>30013</v>
      </c>
      <c r="I91" s="408" t="s">
        <v>30013</v>
      </c>
      <c r="J91" s="947" t="s">
        <v>30130</v>
      </c>
    </row>
    <row r="92" spans="1:10" ht="165.75" x14ac:dyDescent="0.2">
      <c r="A92" s="943">
        <v>2</v>
      </c>
      <c r="B92" s="15" t="s">
        <v>14919</v>
      </c>
      <c r="C92" s="15" t="s">
        <v>427</v>
      </c>
      <c r="D92" s="15" t="s">
        <v>454</v>
      </c>
      <c r="E92" s="827">
        <v>259</v>
      </c>
      <c r="F92" s="15" t="s">
        <v>30131</v>
      </c>
      <c r="G92" s="946" t="s">
        <v>30132</v>
      </c>
      <c r="H92" s="15" t="s">
        <v>30013</v>
      </c>
      <c r="I92" s="408" t="s">
        <v>30013</v>
      </c>
      <c r="J92" s="947" t="s">
        <v>30133</v>
      </c>
    </row>
    <row r="93" spans="1:10" ht="38.25" x14ac:dyDescent="0.2">
      <c r="A93" s="943">
        <v>3</v>
      </c>
      <c r="B93" s="15" t="s">
        <v>30134</v>
      </c>
      <c r="C93" s="15" t="s">
        <v>427</v>
      </c>
      <c r="D93" s="15" t="s">
        <v>454</v>
      </c>
      <c r="E93" s="827">
        <v>74</v>
      </c>
      <c r="F93" s="15" t="s">
        <v>30135</v>
      </c>
      <c r="G93" s="946" t="s">
        <v>30136</v>
      </c>
      <c r="H93" s="15" t="s">
        <v>29996</v>
      </c>
      <c r="I93" s="408" t="s">
        <v>29996</v>
      </c>
      <c r="J93" s="947" t="s">
        <v>30137</v>
      </c>
    </row>
    <row r="94" spans="1:10" ht="38.25" x14ac:dyDescent="0.2">
      <c r="A94" s="943">
        <v>4</v>
      </c>
      <c r="B94" s="15" t="s">
        <v>1253</v>
      </c>
      <c r="C94" s="15" t="s">
        <v>427</v>
      </c>
      <c r="D94" s="15" t="s">
        <v>454</v>
      </c>
      <c r="E94" s="827">
        <v>129</v>
      </c>
      <c r="F94" s="15" t="s">
        <v>30138</v>
      </c>
      <c r="G94" s="946" t="s">
        <v>30139</v>
      </c>
      <c r="H94" s="15" t="s">
        <v>29996</v>
      </c>
      <c r="I94" s="408" t="s">
        <v>29996</v>
      </c>
      <c r="J94" s="947" t="s">
        <v>30137</v>
      </c>
    </row>
    <row r="95" spans="1:10" ht="38.25" x14ac:dyDescent="0.2">
      <c r="A95" s="943">
        <v>5</v>
      </c>
      <c r="B95" s="15" t="s">
        <v>30140</v>
      </c>
      <c r="C95" s="15" t="s">
        <v>427</v>
      </c>
      <c r="D95" s="15" t="s">
        <v>454</v>
      </c>
      <c r="E95" s="827">
        <v>154</v>
      </c>
      <c r="F95" s="15" t="s">
        <v>30141</v>
      </c>
      <c r="G95" s="946" t="s">
        <v>30142</v>
      </c>
      <c r="H95" s="15" t="s">
        <v>29996</v>
      </c>
      <c r="I95" s="408" t="s">
        <v>29996</v>
      </c>
      <c r="J95" s="947" t="s">
        <v>30137</v>
      </c>
    </row>
    <row r="96" spans="1:10" ht="38.25" x14ac:dyDescent="0.2">
      <c r="A96" s="943">
        <v>6</v>
      </c>
      <c r="B96" s="15" t="s">
        <v>30143</v>
      </c>
      <c r="C96" s="15" t="s">
        <v>427</v>
      </c>
      <c r="D96" s="15" t="s">
        <v>454</v>
      </c>
      <c r="E96" s="827">
        <v>50</v>
      </c>
      <c r="F96" s="15" t="s">
        <v>30144</v>
      </c>
      <c r="G96" s="946" t="s">
        <v>30145</v>
      </c>
      <c r="H96" s="15" t="s">
        <v>29996</v>
      </c>
      <c r="I96" s="408" t="s">
        <v>29996</v>
      </c>
      <c r="J96" s="947" t="s">
        <v>30137</v>
      </c>
    </row>
    <row r="97" spans="1:10" ht="51" x14ac:dyDescent="0.2">
      <c r="A97" s="943">
        <v>7</v>
      </c>
      <c r="B97" s="15" t="s">
        <v>30146</v>
      </c>
      <c r="C97" s="15" t="s">
        <v>427</v>
      </c>
      <c r="D97" s="15" t="s">
        <v>454</v>
      </c>
      <c r="E97" s="827">
        <v>649</v>
      </c>
      <c r="F97" s="15" t="s">
        <v>30147</v>
      </c>
      <c r="G97" s="946" t="s">
        <v>30148</v>
      </c>
      <c r="H97" s="15" t="s">
        <v>29996</v>
      </c>
      <c r="I97" s="408" t="s">
        <v>29996</v>
      </c>
      <c r="J97" s="947" t="s">
        <v>30137</v>
      </c>
    </row>
    <row r="98" spans="1:10" ht="38.25" x14ac:dyDescent="0.2">
      <c r="A98" s="943">
        <v>8</v>
      </c>
      <c r="B98" s="15" t="s">
        <v>30149</v>
      </c>
      <c r="C98" s="15" t="s">
        <v>427</v>
      </c>
      <c r="D98" s="15" t="s">
        <v>454</v>
      </c>
      <c r="E98" s="827">
        <v>237</v>
      </c>
      <c r="F98" s="15" t="s">
        <v>30150</v>
      </c>
      <c r="G98" s="946" t="s">
        <v>30151</v>
      </c>
      <c r="H98" s="15" t="s">
        <v>29996</v>
      </c>
      <c r="I98" s="408" t="s">
        <v>29996</v>
      </c>
      <c r="J98" s="947" t="s">
        <v>30137</v>
      </c>
    </row>
    <row r="99" spans="1:10" ht="51" x14ac:dyDescent="0.2">
      <c r="A99" s="943">
        <v>9</v>
      </c>
      <c r="B99" s="15" t="s">
        <v>30152</v>
      </c>
      <c r="C99" s="15" t="s">
        <v>427</v>
      </c>
      <c r="D99" s="15" t="s">
        <v>454</v>
      </c>
      <c r="E99" s="827">
        <v>603</v>
      </c>
      <c r="F99" s="15" t="s">
        <v>30153</v>
      </c>
      <c r="G99" s="946" t="s">
        <v>30154</v>
      </c>
      <c r="H99" s="15" t="s">
        <v>29996</v>
      </c>
      <c r="I99" s="408" t="s">
        <v>29996</v>
      </c>
      <c r="J99" s="947" t="s">
        <v>30137</v>
      </c>
    </row>
    <row r="100" spans="1:10" ht="76.5" x14ac:dyDescent="0.2">
      <c r="A100" s="943">
        <v>10</v>
      </c>
      <c r="B100" s="15" t="s">
        <v>30155</v>
      </c>
      <c r="C100" s="15" t="s">
        <v>427</v>
      </c>
      <c r="D100" s="15" t="s">
        <v>454</v>
      </c>
      <c r="E100" s="827">
        <v>678</v>
      </c>
      <c r="F100" s="15" t="s">
        <v>30156</v>
      </c>
      <c r="G100" s="946" t="s">
        <v>30157</v>
      </c>
      <c r="H100" s="15" t="s">
        <v>29865</v>
      </c>
      <c r="I100" s="408" t="s">
        <v>29865</v>
      </c>
      <c r="J100" s="947" t="s">
        <v>30158</v>
      </c>
    </row>
    <row r="101" spans="1:10" ht="63.75" x14ac:dyDescent="0.2">
      <c r="A101" s="943">
        <v>11</v>
      </c>
      <c r="B101" s="15" t="s">
        <v>30159</v>
      </c>
      <c r="C101" s="15" t="s">
        <v>427</v>
      </c>
      <c r="D101" s="15" t="s">
        <v>454</v>
      </c>
      <c r="E101" s="827">
        <v>10.7</v>
      </c>
      <c r="F101" s="15" t="s">
        <v>30160</v>
      </c>
      <c r="G101" s="946" t="s">
        <v>30161</v>
      </c>
      <c r="H101" s="15" t="s">
        <v>29886</v>
      </c>
      <c r="I101" s="408" t="s">
        <v>29886</v>
      </c>
      <c r="J101" s="947" t="s">
        <v>30018</v>
      </c>
    </row>
    <row r="102" spans="1:10" ht="76.5" x14ac:dyDescent="0.2">
      <c r="A102" s="943">
        <v>12</v>
      </c>
      <c r="B102" s="15" t="s">
        <v>30162</v>
      </c>
      <c r="C102" s="15" t="s">
        <v>427</v>
      </c>
      <c r="D102" s="15" t="s">
        <v>454</v>
      </c>
      <c r="E102" s="827">
        <v>35.6</v>
      </c>
      <c r="F102" s="15" t="s">
        <v>30163</v>
      </c>
      <c r="G102" s="946" t="s">
        <v>30164</v>
      </c>
      <c r="H102" s="15" t="s">
        <v>29886</v>
      </c>
      <c r="I102" s="408" t="s">
        <v>29886</v>
      </c>
      <c r="J102" s="947" t="s">
        <v>30018</v>
      </c>
    </row>
    <row r="103" spans="1:10" ht="76.5" x14ac:dyDescent="0.2">
      <c r="A103" s="943">
        <v>13</v>
      </c>
      <c r="B103" s="15" t="s">
        <v>30165</v>
      </c>
      <c r="C103" s="15" t="s">
        <v>427</v>
      </c>
      <c r="D103" s="15" t="s">
        <v>454</v>
      </c>
      <c r="E103" s="827">
        <v>28.8</v>
      </c>
      <c r="F103" s="15" t="s">
        <v>30166</v>
      </c>
      <c r="G103" s="946" t="s">
        <v>30167</v>
      </c>
      <c r="H103" s="15" t="s">
        <v>30168</v>
      </c>
      <c r="I103" s="408" t="s">
        <v>30168</v>
      </c>
      <c r="J103" s="947" t="s">
        <v>30018</v>
      </c>
    </row>
    <row r="104" spans="1:10" ht="76.5" x14ac:dyDescent="0.2">
      <c r="A104" s="943">
        <v>14</v>
      </c>
      <c r="B104" s="15" t="s">
        <v>30169</v>
      </c>
      <c r="C104" s="15" t="s">
        <v>427</v>
      </c>
      <c r="D104" s="15" t="s">
        <v>454</v>
      </c>
      <c r="E104" s="827">
        <v>24.3</v>
      </c>
      <c r="F104" s="15" t="s">
        <v>30170</v>
      </c>
      <c r="G104" s="946" t="s">
        <v>30171</v>
      </c>
      <c r="H104" s="15" t="s">
        <v>29886</v>
      </c>
      <c r="I104" s="408" t="s">
        <v>29886</v>
      </c>
      <c r="J104" s="947" t="s">
        <v>30018</v>
      </c>
    </row>
    <row r="105" spans="1:10" ht="140.25" x14ac:dyDescent="0.2">
      <c r="A105" s="943">
        <v>15</v>
      </c>
      <c r="B105" s="15" t="s">
        <v>30172</v>
      </c>
      <c r="C105" s="15" t="s">
        <v>427</v>
      </c>
      <c r="D105" s="15" t="s">
        <v>454</v>
      </c>
      <c r="E105" s="827">
        <v>345</v>
      </c>
      <c r="F105" s="15" t="s">
        <v>30173</v>
      </c>
      <c r="G105" s="946" t="s">
        <v>30174</v>
      </c>
      <c r="H105" s="15" t="s">
        <v>29909</v>
      </c>
      <c r="I105" s="408" t="s">
        <v>29909</v>
      </c>
      <c r="J105" s="947" t="s">
        <v>30175</v>
      </c>
    </row>
    <row r="106" spans="1:10" ht="63.75" x14ac:dyDescent="0.2">
      <c r="A106" s="943">
        <v>16</v>
      </c>
      <c r="B106" s="15" t="s">
        <v>30176</v>
      </c>
      <c r="C106" s="15" t="s">
        <v>427</v>
      </c>
      <c r="D106" s="15" t="s">
        <v>454</v>
      </c>
      <c r="E106" s="827">
        <v>255</v>
      </c>
      <c r="F106" s="15" t="s">
        <v>30177</v>
      </c>
      <c r="G106" s="946" t="s">
        <v>30178</v>
      </c>
      <c r="H106" s="15" t="s">
        <v>30179</v>
      </c>
      <c r="I106" s="408" t="s">
        <v>30179</v>
      </c>
      <c r="J106" s="947" t="s">
        <v>30018</v>
      </c>
    </row>
    <row r="107" spans="1:10" ht="51" x14ac:dyDescent="0.2">
      <c r="A107" s="943">
        <v>17</v>
      </c>
      <c r="B107" s="15" t="s">
        <v>30180</v>
      </c>
      <c r="C107" s="15" t="s">
        <v>427</v>
      </c>
      <c r="D107" s="15" t="s">
        <v>454</v>
      </c>
      <c r="E107" s="827">
        <v>166</v>
      </c>
      <c r="F107" s="15" t="s">
        <v>30181</v>
      </c>
      <c r="G107" s="946" t="s">
        <v>30182</v>
      </c>
      <c r="H107" s="15" t="s">
        <v>30179</v>
      </c>
      <c r="I107" s="408" t="s">
        <v>30179</v>
      </c>
      <c r="J107" s="947" t="s">
        <v>30018</v>
      </c>
    </row>
    <row r="108" spans="1:10" ht="63.75" x14ac:dyDescent="0.2">
      <c r="A108" s="943">
        <v>18</v>
      </c>
      <c r="B108" s="15" t="s">
        <v>30183</v>
      </c>
      <c r="C108" s="15" t="s">
        <v>427</v>
      </c>
      <c r="D108" s="15" t="s">
        <v>454</v>
      </c>
      <c r="E108" s="827">
        <v>384</v>
      </c>
      <c r="F108" s="15" t="s">
        <v>30184</v>
      </c>
      <c r="G108" s="946" t="s">
        <v>30185</v>
      </c>
      <c r="H108" s="15" t="s">
        <v>30179</v>
      </c>
      <c r="I108" s="408" t="s">
        <v>30179</v>
      </c>
      <c r="J108" s="947" t="s">
        <v>30018</v>
      </c>
    </row>
    <row r="109" spans="1:10" ht="51" x14ac:dyDescent="0.2">
      <c r="A109" s="943">
        <v>19</v>
      </c>
      <c r="B109" s="15" t="s">
        <v>30186</v>
      </c>
      <c r="C109" s="15" t="s">
        <v>427</v>
      </c>
      <c r="D109" s="15" t="s">
        <v>454</v>
      </c>
      <c r="E109" s="827">
        <v>181</v>
      </c>
      <c r="F109" s="15" t="s">
        <v>30187</v>
      </c>
      <c r="G109" s="946" t="s">
        <v>30188</v>
      </c>
      <c r="H109" s="15" t="s">
        <v>30179</v>
      </c>
      <c r="I109" s="946" t="s">
        <v>30189</v>
      </c>
      <c r="J109" s="947" t="s">
        <v>30018</v>
      </c>
    </row>
    <row r="110" spans="1:10" ht="76.5" x14ac:dyDescent="0.2">
      <c r="A110" s="943">
        <v>20</v>
      </c>
      <c r="B110" s="15" t="s">
        <v>30190</v>
      </c>
      <c r="C110" s="15" t="s">
        <v>427</v>
      </c>
      <c r="D110" s="15" t="s">
        <v>454</v>
      </c>
      <c r="E110" s="827">
        <v>291</v>
      </c>
      <c r="F110" s="976" t="s">
        <v>30191</v>
      </c>
      <c r="G110" s="946" t="s">
        <v>30192</v>
      </c>
      <c r="H110" s="15" t="s">
        <v>30179</v>
      </c>
      <c r="I110" s="408" t="s">
        <v>30179</v>
      </c>
      <c r="J110" s="947" t="s">
        <v>30018</v>
      </c>
    </row>
    <row r="111" spans="1:10" ht="51" x14ac:dyDescent="0.2">
      <c r="A111" s="943">
        <v>21</v>
      </c>
      <c r="B111" s="15" t="s">
        <v>30193</v>
      </c>
      <c r="C111" s="15" t="s">
        <v>427</v>
      </c>
      <c r="D111" s="15" t="s">
        <v>454</v>
      </c>
      <c r="E111" s="827">
        <v>6.9</v>
      </c>
      <c r="F111" s="15" t="s">
        <v>30194</v>
      </c>
      <c r="G111" s="946" t="s">
        <v>30195</v>
      </c>
      <c r="H111" s="15" t="s">
        <v>29886</v>
      </c>
      <c r="I111" s="408" t="s">
        <v>29886</v>
      </c>
      <c r="J111" s="947" t="s">
        <v>29982</v>
      </c>
    </row>
    <row r="112" spans="1:10" ht="38.25" x14ac:dyDescent="0.2">
      <c r="A112" s="943">
        <v>22</v>
      </c>
      <c r="B112" s="15" t="s">
        <v>30196</v>
      </c>
      <c r="C112" s="15" t="s">
        <v>427</v>
      </c>
      <c r="D112" s="15" t="s">
        <v>454</v>
      </c>
      <c r="E112" s="827">
        <v>3.9</v>
      </c>
      <c r="F112" s="15" t="s">
        <v>30197</v>
      </c>
      <c r="G112" s="946" t="s">
        <v>30198</v>
      </c>
      <c r="H112" s="15" t="s">
        <v>29886</v>
      </c>
      <c r="I112" s="408" t="s">
        <v>29886</v>
      </c>
      <c r="J112" s="947" t="s">
        <v>29982</v>
      </c>
    </row>
    <row r="113" spans="1:10" ht="38.25" x14ac:dyDescent="0.2">
      <c r="A113" s="943">
        <v>23</v>
      </c>
      <c r="B113" s="15" t="s">
        <v>20298</v>
      </c>
      <c r="C113" s="15" t="s">
        <v>427</v>
      </c>
      <c r="D113" s="15" t="s">
        <v>454</v>
      </c>
      <c r="E113" s="827">
        <v>1.6</v>
      </c>
      <c r="F113" s="15" t="s">
        <v>30199</v>
      </c>
      <c r="G113" s="946" t="s">
        <v>30200</v>
      </c>
      <c r="H113" s="15" t="s">
        <v>29886</v>
      </c>
      <c r="I113" s="408" t="s">
        <v>29886</v>
      </c>
      <c r="J113" s="947" t="s">
        <v>29982</v>
      </c>
    </row>
    <row r="114" spans="1:10" ht="63.75" x14ac:dyDescent="0.2">
      <c r="A114" s="943">
        <v>24</v>
      </c>
      <c r="B114" s="15" t="s">
        <v>30201</v>
      </c>
      <c r="C114" s="15" t="s">
        <v>427</v>
      </c>
      <c r="D114" s="15" t="s">
        <v>454</v>
      </c>
      <c r="E114" s="827">
        <v>102</v>
      </c>
      <c r="F114" s="15" t="s">
        <v>30202</v>
      </c>
      <c r="G114" s="946" t="s">
        <v>30203</v>
      </c>
      <c r="H114" s="15" t="s">
        <v>30204</v>
      </c>
      <c r="I114" s="408" t="s">
        <v>30204</v>
      </c>
      <c r="J114" s="947" t="s">
        <v>30205</v>
      </c>
    </row>
    <row r="115" spans="1:10" ht="76.5" x14ac:dyDescent="0.2">
      <c r="A115" s="943">
        <v>25</v>
      </c>
      <c r="B115" s="15" t="s">
        <v>917</v>
      </c>
      <c r="C115" s="15" t="s">
        <v>427</v>
      </c>
      <c r="D115" s="15" t="s">
        <v>454</v>
      </c>
      <c r="E115" s="827">
        <v>2</v>
      </c>
      <c r="F115" s="15" t="s">
        <v>30206</v>
      </c>
      <c r="G115" s="946" t="s">
        <v>30207</v>
      </c>
      <c r="H115" s="15" t="s">
        <v>30204</v>
      </c>
      <c r="I115" s="408" t="s">
        <v>30204</v>
      </c>
      <c r="J115" s="947" t="s">
        <v>30208</v>
      </c>
    </row>
    <row r="116" spans="1:10" ht="51" x14ac:dyDescent="0.2">
      <c r="A116" s="943">
        <v>26</v>
      </c>
      <c r="B116" s="977" t="s">
        <v>3203</v>
      </c>
      <c r="C116" s="977" t="s">
        <v>427</v>
      </c>
      <c r="D116" s="977" t="s">
        <v>454</v>
      </c>
      <c r="E116" s="978">
        <v>12.6</v>
      </c>
      <c r="F116" s="977" t="s">
        <v>30209</v>
      </c>
      <c r="G116" s="946" t="s">
        <v>30210</v>
      </c>
      <c r="H116" s="977" t="s">
        <v>30204</v>
      </c>
      <c r="I116" s="977" t="s">
        <v>30204</v>
      </c>
      <c r="J116" s="979" t="s">
        <v>30211</v>
      </c>
    </row>
    <row r="117" spans="1:10" ht="51" x14ac:dyDescent="0.2">
      <c r="A117" s="943">
        <v>27</v>
      </c>
      <c r="B117" s="15" t="s">
        <v>30212</v>
      </c>
      <c r="C117" s="15" t="s">
        <v>427</v>
      </c>
      <c r="D117" s="15" t="s">
        <v>454</v>
      </c>
      <c r="E117" s="827">
        <v>367</v>
      </c>
      <c r="F117" s="15" t="s">
        <v>30213</v>
      </c>
      <c r="G117" s="946" t="s">
        <v>30214</v>
      </c>
      <c r="H117" s="15" t="s">
        <v>29909</v>
      </c>
      <c r="I117" s="408" t="s">
        <v>29909</v>
      </c>
      <c r="J117" s="947" t="s">
        <v>30025</v>
      </c>
    </row>
    <row r="118" spans="1:10" ht="51" x14ac:dyDescent="0.2">
      <c r="A118" s="943">
        <v>28</v>
      </c>
      <c r="B118" s="15" t="s">
        <v>30215</v>
      </c>
      <c r="C118" s="15" t="s">
        <v>427</v>
      </c>
      <c r="D118" s="15" t="s">
        <v>454</v>
      </c>
      <c r="E118" s="827">
        <v>111</v>
      </c>
      <c r="F118" s="15" t="s">
        <v>30216</v>
      </c>
      <c r="G118" s="946" t="s">
        <v>30217</v>
      </c>
      <c r="H118" s="15" t="s">
        <v>30080</v>
      </c>
      <c r="I118" s="408" t="s">
        <v>30080</v>
      </c>
      <c r="J118" s="947" t="s">
        <v>30018</v>
      </c>
    </row>
    <row r="119" spans="1:10" ht="63.75" x14ac:dyDescent="0.2">
      <c r="A119" s="943">
        <v>29</v>
      </c>
      <c r="B119" s="15" t="s">
        <v>30218</v>
      </c>
      <c r="C119" s="15" t="s">
        <v>427</v>
      </c>
      <c r="D119" s="15" t="s">
        <v>454</v>
      </c>
      <c r="E119" s="827">
        <v>24.2</v>
      </c>
      <c r="F119" s="15" t="s">
        <v>30219</v>
      </c>
      <c r="G119" s="946" t="s">
        <v>30220</v>
      </c>
      <c r="H119" s="15" t="s">
        <v>30080</v>
      </c>
      <c r="I119" s="408" t="s">
        <v>30080</v>
      </c>
      <c r="J119" s="947" t="s">
        <v>30025</v>
      </c>
    </row>
    <row r="120" spans="1:10" ht="63.75" x14ac:dyDescent="0.2">
      <c r="A120" s="943">
        <v>30</v>
      </c>
      <c r="B120" s="15" t="s">
        <v>30221</v>
      </c>
      <c r="C120" s="15" t="s">
        <v>427</v>
      </c>
      <c r="D120" s="15" t="s">
        <v>454</v>
      </c>
      <c r="E120" s="827">
        <v>6.8</v>
      </c>
      <c r="F120" s="15" t="s">
        <v>30222</v>
      </c>
      <c r="G120" s="946" t="s">
        <v>30223</v>
      </c>
      <c r="H120" s="15" t="s">
        <v>30080</v>
      </c>
      <c r="I120" s="408" t="s">
        <v>30080</v>
      </c>
      <c r="J120" s="947" t="s">
        <v>30224</v>
      </c>
    </row>
    <row r="121" spans="1:10" ht="76.5" x14ac:dyDescent="0.2">
      <c r="A121" s="943">
        <v>31</v>
      </c>
      <c r="B121" s="15" t="s">
        <v>30225</v>
      </c>
      <c r="C121" s="15" t="s">
        <v>427</v>
      </c>
      <c r="D121" s="15" t="s">
        <v>454</v>
      </c>
      <c r="E121" s="827">
        <v>572</v>
      </c>
      <c r="F121" s="15" t="s">
        <v>30226</v>
      </c>
      <c r="G121" s="946" t="s">
        <v>30227</v>
      </c>
      <c r="H121" s="15" t="s">
        <v>30080</v>
      </c>
      <c r="I121" s="408" t="s">
        <v>30080</v>
      </c>
      <c r="J121" s="947" t="s">
        <v>30025</v>
      </c>
    </row>
    <row r="122" spans="1:10" ht="51" x14ac:dyDescent="0.2">
      <c r="A122" s="943">
        <v>32</v>
      </c>
      <c r="B122" s="15" t="s">
        <v>30228</v>
      </c>
      <c r="C122" s="15" t="s">
        <v>427</v>
      </c>
      <c r="D122" s="15" t="s">
        <v>454</v>
      </c>
      <c r="E122" s="827">
        <v>457</v>
      </c>
      <c r="F122" s="15" t="s">
        <v>30229</v>
      </c>
      <c r="G122" s="946" t="s">
        <v>30230</v>
      </c>
      <c r="H122" s="15" t="s">
        <v>30080</v>
      </c>
      <c r="I122" s="408" t="s">
        <v>30080</v>
      </c>
      <c r="J122" s="947" t="s">
        <v>30018</v>
      </c>
    </row>
    <row r="123" spans="1:10" ht="51" x14ac:dyDescent="0.2">
      <c r="A123" s="943">
        <v>33</v>
      </c>
      <c r="B123" s="15" t="s">
        <v>30231</v>
      </c>
      <c r="C123" s="15" t="s">
        <v>427</v>
      </c>
      <c r="D123" s="15" t="s">
        <v>454</v>
      </c>
      <c r="E123" s="827">
        <v>8.4</v>
      </c>
      <c r="F123" s="15" t="s">
        <v>30232</v>
      </c>
      <c r="G123" s="946" t="s">
        <v>30233</v>
      </c>
      <c r="H123" s="15" t="s">
        <v>30080</v>
      </c>
      <c r="I123" s="408" t="s">
        <v>30080</v>
      </c>
      <c r="J123" s="947" t="s">
        <v>30025</v>
      </c>
    </row>
    <row r="124" spans="1:10" ht="51" x14ac:dyDescent="0.2">
      <c r="A124" s="943">
        <v>34</v>
      </c>
      <c r="B124" s="15" t="s">
        <v>30234</v>
      </c>
      <c r="C124" s="15" t="s">
        <v>427</v>
      </c>
      <c r="D124" s="15" t="s">
        <v>454</v>
      </c>
      <c r="E124" s="827">
        <v>80</v>
      </c>
      <c r="F124" s="15" t="s">
        <v>30235</v>
      </c>
      <c r="G124" s="946" t="s">
        <v>30236</v>
      </c>
      <c r="H124" s="15" t="s">
        <v>29865</v>
      </c>
      <c r="I124" s="408" t="s">
        <v>29865</v>
      </c>
      <c r="J124" s="947" t="s">
        <v>30088</v>
      </c>
    </row>
    <row r="125" spans="1:10" ht="191.25" x14ac:dyDescent="0.2">
      <c r="A125" s="943">
        <v>35</v>
      </c>
      <c r="B125" s="15" t="s">
        <v>29968</v>
      </c>
      <c r="C125" s="15" t="s">
        <v>427</v>
      </c>
      <c r="D125" s="15" t="s">
        <v>454</v>
      </c>
      <c r="E125" s="827">
        <v>6.2</v>
      </c>
      <c r="F125" s="15" t="s">
        <v>30237</v>
      </c>
      <c r="G125" s="408" t="s">
        <v>30237</v>
      </c>
      <c r="H125" s="15" t="s">
        <v>30238</v>
      </c>
      <c r="I125" s="946" t="s">
        <v>30239</v>
      </c>
      <c r="J125" s="947" t="s">
        <v>30240</v>
      </c>
    </row>
    <row r="126" spans="1:10" ht="51" x14ac:dyDescent="0.2">
      <c r="A126" s="943">
        <v>36</v>
      </c>
      <c r="B126" s="15" t="s">
        <v>30241</v>
      </c>
      <c r="C126" s="15" t="s">
        <v>427</v>
      </c>
      <c r="D126" s="15" t="s">
        <v>454</v>
      </c>
      <c r="E126" s="827">
        <v>322</v>
      </c>
      <c r="F126" s="15" t="s">
        <v>30242</v>
      </c>
      <c r="G126" s="946" t="s">
        <v>30243</v>
      </c>
      <c r="H126" s="15" t="s">
        <v>30168</v>
      </c>
      <c r="I126" s="408" t="s">
        <v>30168</v>
      </c>
      <c r="J126" s="947" t="s">
        <v>30244</v>
      </c>
    </row>
    <row r="127" spans="1:10" ht="63.75" x14ac:dyDescent="0.2">
      <c r="A127" s="943">
        <v>37</v>
      </c>
      <c r="B127" s="15" t="s">
        <v>30245</v>
      </c>
      <c r="C127" s="15" t="s">
        <v>427</v>
      </c>
      <c r="D127" s="15" t="s">
        <v>454</v>
      </c>
      <c r="E127" s="827">
        <v>535</v>
      </c>
      <c r="F127" s="15" t="s">
        <v>30246</v>
      </c>
      <c r="G127" s="946" t="s">
        <v>30247</v>
      </c>
      <c r="H127" s="15" t="s">
        <v>30168</v>
      </c>
      <c r="I127" s="408" t="s">
        <v>30168</v>
      </c>
      <c r="J127" s="947" t="s">
        <v>30248</v>
      </c>
    </row>
    <row r="128" spans="1:10" ht="38.25" x14ac:dyDescent="0.2">
      <c r="A128" s="943">
        <v>38</v>
      </c>
      <c r="B128" s="15" t="s">
        <v>30249</v>
      </c>
      <c r="C128" s="15" t="s">
        <v>427</v>
      </c>
      <c r="D128" s="15" t="s">
        <v>454</v>
      </c>
      <c r="E128" s="827">
        <v>71</v>
      </c>
      <c r="F128" s="15" t="s">
        <v>30250</v>
      </c>
      <c r="G128" s="946" t="s">
        <v>30251</v>
      </c>
      <c r="H128" s="15" t="s">
        <v>30168</v>
      </c>
      <c r="I128" s="408" t="s">
        <v>30168</v>
      </c>
      <c r="J128" s="947" t="s">
        <v>30252</v>
      </c>
    </row>
    <row r="129" spans="1:10" ht="38.25" x14ac:dyDescent="0.2">
      <c r="A129" s="943">
        <v>39</v>
      </c>
      <c r="B129" s="15" t="s">
        <v>30253</v>
      </c>
      <c r="C129" s="15" t="s">
        <v>427</v>
      </c>
      <c r="D129" s="15" t="s">
        <v>454</v>
      </c>
      <c r="E129" s="827">
        <v>26.2</v>
      </c>
      <c r="F129" s="15" t="s">
        <v>30254</v>
      </c>
      <c r="G129" s="946" t="s">
        <v>30255</v>
      </c>
      <c r="H129" s="15" t="s">
        <v>30256</v>
      </c>
      <c r="I129" s="408" t="s">
        <v>30256</v>
      </c>
      <c r="J129" s="947" t="s">
        <v>30252</v>
      </c>
    </row>
    <row r="130" spans="1:10" ht="25.5" x14ac:dyDescent="0.2">
      <c r="A130" s="980"/>
      <c r="B130" s="981" t="s">
        <v>460</v>
      </c>
      <c r="C130" s="981">
        <v>39</v>
      </c>
      <c r="D130" s="982"/>
      <c r="E130" s="983">
        <f>SUM(E91:E129)</f>
        <v>7693.1999999999989</v>
      </c>
      <c r="F130" s="981"/>
      <c r="G130" s="981"/>
      <c r="H130" s="981"/>
      <c r="I130" s="981"/>
      <c r="J130" s="984"/>
    </row>
    <row r="131" spans="1:10" ht="63.75" x14ac:dyDescent="0.2">
      <c r="A131" s="943">
        <v>1</v>
      </c>
      <c r="B131" s="15" t="s">
        <v>28869</v>
      </c>
      <c r="C131" s="15" t="s">
        <v>427</v>
      </c>
      <c r="D131" s="15" t="s">
        <v>694</v>
      </c>
      <c r="E131" s="827">
        <v>36.6</v>
      </c>
      <c r="F131" s="15" t="s">
        <v>30257</v>
      </c>
      <c r="G131" s="946" t="s">
        <v>30258</v>
      </c>
      <c r="H131" s="15" t="s">
        <v>30259</v>
      </c>
      <c r="I131" s="946" t="s">
        <v>30260</v>
      </c>
      <c r="J131" s="947" t="s">
        <v>29982</v>
      </c>
    </row>
    <row r="132" spans="1:10" ht="51" x14ac:dyDescent="0.2">
      <c r="A132" s="943">
        <v>2</v>
      </c>
      <c r="B132" s="15" t="s">
        <v>30261</v>
      </c>
      <c r="C132" s="15" t="s">
        <v>427</v>
      </c>
      <c r="D132" s="15" t="s">
        <v>694</v>
      </c>
      <c r="E132" s="827">
        <v>77</v>
      </c>
      <c r="F132" s="15" t="s">
        <v>30262</v>
      </c>
      <c r="G132" s="946" t="s">
        <v>30263</v>
      </c>
      <c r="H132" s="15" t="s">
        <v>30259</v>
      </c>
      <c r="I132" s="946" t="s">
        <v>30264</v>
      </c>
      <c r="J132" s="947" t="s">
        <v>29982</v>
      </c>
    </row>
    <row r="133" spans="1:10" ht="89.25" x14ac:dyDescent="0.2">
      <c r="A133" s="943">
        <v>3</v>
      </c>
      <c r="B133" s="15" t="s">
        <v>30265</v>
      </c>
      <c r="C133" s="15" t="s">
        <v>427</v>
      </c>
      <c r="D133" s="15" t="s">
        <v>694</v>
      </c>
      <c r="E133" s="827">
        <v>138</v>
      </c>
      <c r="F133" s="15" t="s">
        <v>30266</v>
      </c>
      <c r="G133" s="946" t="s">
        <v>30267</v>
      </c>
      <c r="H133" s="15" t="s">
        <v>30013</v>
      </c>
      <c r="I133" s="408" t="s">
        <v>30013</v>
      </c>
      <c r="J133" s="947" t="s">
        <v>29986</v>
      </c>
    </row>
    <row r="134" spans="1:10" ht="140.25" x14ac:dyDescent="0.2">
      <c r="A134" s="943">
        <v>4</v>
      </c>
      <c r="B134" s="15" t="s">
        <v>30268</v>
      </c>
      <c r="C134" s="15" t="s">
        <v>427</v>
      </c>
      <c r="D134" s="15" t="s">
        <v>694</v>
      </c>
      <c r="E134" s="827">
        <v>121</v>
      </c>
      <c r="F134" s="15" t="s">
        <v>30269</v>
      </c>
      <c r="G134" s="946" t="s">
        <v>30270</v>
      </c>
      <c r="H134" s="15" t="s">
        <v>30013</v>
      </c>
      <c r="I134" s="408" t="s">
        <v>30013</v>
      </c>
      <c r="J134" s="947" t="s">
        <v>30001</v>
      </c>
    </row>
    <row r="135" spans="1:10" ht="63.75" x14ac:dyDescent="0.2">
      <c r="A135" s="943">
        <v>5</v>
      </c>
      <c r="B135" s="15" t="s">
        <v>30271</v>
      </c>
      <c r="C135" s="15" t="s">
        <v>427</v>
      </c>
      <c r="D135" s="15" t="s">
        <v>694</v>
      </c>
      <c r="E135" s="827">
        <v>1684</v>
      </c>
      <c r="F135" s="15" t="s">
        <v>30272</v>
      </c>
      <c r="G135" s="946" t="s">
        <v>30273</v>
      </c>
      <c r="H135" s="15" t="s">
        <v>29886</v>
      </c>
      <c r="I135" s="408" t="s">
        <v>29886</v>
      </c>
      <c r="J135" s="947" t="s">
        <v>30274</v>
      </c>
    </row>
    <row r="136" spans="1:10" ht="114.75" x14ac:dyDescent="0.2">
      <c r="A136" s="943">
        <v>6</v>
      </c>
      <c r="B136" s="15" t="s">
        <v>30275</v>
      </c>
      <c r="C136" s="15" t="s">
        <v>427</v>
      </c>
      <c r="D136" s="15" t="s">
        <v>694</v>
      </c>
      <c r="E136" s="827">
        <v>200</v>
      </c>
      <c r="F136" s="15" t="s">
        <v>30276</v>
      </c>
      <c r="G136" s="946" t="s">
        <v>30277</v>
      </c>
      <c r="H136" s="15" t="s">
        <v>29886</v>
      </c>
      <c r="I136" s="408" t="s">
        <v>29886</v>
      </c>
      <c r="J136" s="947" t="s">
        <v>30278</v>
      </c>
    </row>
    <row r="137" spans="1:10" ht="63.75" x14ac:dyDescent="0.2">
      <c r="A137" s="943">
        <v>7</v>
      </c>
      <c r="B137" s="15" t="s">
        <v>30279</v>
      </c>
      <c r="C137" s="15" t="s">
        <v>427</v>
      </c>
      <c r="D137" s="15" t="s">
        <v>694</v>
      </c>
      <c r="E137" s="827">
        <v>237</v>
      </c>
      <c r="F137" s="15" t="s">
        <v>30280</v>
      </c>
      <c r="G137" s="946" t="s">
        <v>30281</v>
      </c>
      <c r="H137" s="15" t="s">
        <v>29886</v>
      </c>
      <c r="I137" s="408" t="s">
        <v>29886</v>
      </c>
      <c r="J137" s="947" t="s">
        <v>30274</v>
      </c>
    </row>
    <row r="138" spans="1:10" ht="89.25" x14ac:dyDescent="0.2">
      <c r="A138" s="943">
        <v>8</v>
      </c>
      <c r="B138" s="15" t="s">
        <v>3132</v>
      </c>
      <c r="C138" s="15" t="s">
        <v>427</v>
      </c>
      <c r="D138" s="15" t="s">
        <v>694</v>
      </c>
      <c r="E138" s="827">
        <v>217</v>
      </c>
      <c r="F138" s="15" t="s">
        <v>30282</v>
      </c>
      <c r="G138" s="946" t="s">
        <v>30283</v>
      </c>
      <c r="H138" s="15" t="s">
        <v>29886</v>
      </c>
      <c r="I138" s="408" t="s">
        <v>29886</v>
      </c>
      <c r="J138" s="947" t="s">
        <v>29986</v>
      </c>
    </row>
    <row r="139" spans="1:10" ht="51" x14ac:dyDescent="0.2">
      <c r="A139" s="943">
        <v>9</v>
      </c>
      <c r="B139" s="15" t="s">
        <v>30284</v>
      </c>
      <c r="C139" s="15" t="s">
        <v>427</v>
      </c>
      <c r="D139" s="15" t="s">
        <v>694</v>
      </c>
      <c r="E139" s="827">
        <v>77</v>
      </c>
      <c r="F139" s="15" t="s">
        <v>30285</v>
      </c>
      <c r="G139" s="946" t="s">
        <v>30286</v>
      </c>
      <c r="H139" s="15" t="s">
        <v>29886</v>
      </c>
      <c r="I139" s="408" t="s">
        <v>29886</v>
      </c>
      <c r="J139" s="947" t="s">
        <v>30274</v>
      </c>
    </row>
    <row r="140" spans="1:10" ht="51" x14ac:dyDescent="0.2">
      <c r="A140" s="943">
        <v>10</v>
      </c>
      <c r="B140" s="15" t="s">
        <v>30287</v>
      </c>
      <c r="C140" s="15" t="s">
        <v>427</v>
      </c>
      <c r="D140" s="15" t="s">
        <v>694</v>
      </c>
      <c r="E140" s="827">
        <v>150</v>
      </c>
      <c r="F140" s="15" t="s">
        <v>30288</v>
      </c>
      <c r="G140" s="946" t="s">
        <v>30289</v>
      </c>
      <c r="H140" s="15" t="s">
        <v>29886</v>
      </c>
      <c r="I140" s="408" t="s">
        <v>29886</v>
      </c>
      <c r="J140" s="947" t="s">
        <v>30274</v>
      </c>
    </row>
    <row r="141" spans="1:10" ht="89.25" x14ac:dyDescent="0.2">
      <c r="A141" s="943">
        <v>11</v>
      </c>
      <c r="B141" s="15" t="s">
        <v>30290</v>
      </c>
      <c r="C141" s="15" t="s">
        <v>427</v>
      </c>
      <c r="D141" s="15" t="s">
        <v>694</v>
      </c>
      <c r="E141" s="827">
        <v>125</v>
      </c>
      <c r="F141" s="15" t="s">
        <v>30291</v>
      </c>
      <c r="G141" s="946" t="s">
        <v>30292</v>
      </c>
      <c r="H141" s="15" t="s">
        <v>30013</v>
      </c>
      <c r="I141" s="408" t="s">
        <v>30013</v>
      </c>
      <c r="J141" s="947" t="s">
        <v>29986</v>
      </c>
    </row>
    <row r="142" spans="1:10" ht="89.25" x14ac:dyDescent="0.2">
      <c r="A142" s="943">
        <v>12</v>
      </c>
      <c r="B142" s="15" t="s">
        <v>30293</v>
      </c>
      <c r="C142" s="15" t="s">
        <v>427</v>
      </c>
      <c r="D142" s="15" t="s">
        <v>694</v>
      </c>
      <c r="E142" s="827">
        <v>173</v>
      </c>
      <c r="F142" s="15" t="s">
        <v>30294</v>
      </c>
      <c r="G142" s="946" t="s">
        <v>30295</v>
      </c>
      <c r="H142" s="15" t="s">
        <v>30013</v>
      </c>
      <c r="I142" s="408" t="s">
        <v>30013</v>
      </c>
      <c r="J142" s="947" t="s">
        <v>29986</v>
      </c>
    </row>
    <row r="143" spans="1:10" ht="89.25" x14ac:dyDescent="0.2">
      <c r="A143" s="943">
        <v>13</v>
      </c>
      <c r="B143" s="15" t="s">
        <v>30296</v>
      </c>
      <c r="C143" s="15" t="s">
        <v>427</v>
      </c>
      <c r="D143" s="15" t="s">
        <v>694</v>
      </c>
      <c r="E143" s="827">
        <v>536</v>
      </c>
      <c r="F143" s="15" t="s">
        <v>30297</v>
      </c>
      <c r="G143" s="946" t="s">
        <v>30298</v>
      </c>
      <c r="H143" s="15" t="s">
        <v>30013</v>
      </c>
      <c r="I143" s="408" t="s">
        <v>30013</v>
      </c>
      <c r="J143" s="947" t="s">
        <v>29986</v>
      </c>
    </row>
    <row r="144" spans="1:10" ht="89.25" x14ac:dyDescent="0.2">
      <c r="A144" s="943">
        <v>14</v>
      </c>
      <c r="B144" s="15" t="s">
        <v>30299</v>
      </c>
      <c r="C144" s="15" t="s">
        <v>427</v>
      </c>
      <c r="D144" s="15" t="s">
        <v>694</v>
      </c>
      <c r="E144" s="827">
        <v>162</v>
      </c>
      <c r="F144" s="15" t="s">
        <v>30300</v>
      </c>
      <c r="G144" s="946" t="s">
        <v>30301</v>
      </c>
      <c r="H144" s="15" t="s">
        <v>29996</v>
      </c>
      <c r="I144" s="408" t="s">
        <v>29996</v>
      </c>
      <c r="J144" s="947" t="s">
        <v>29986</v>
      </c>
    </row>
    <row r="145" spans="1:10" ht="89.25" x14ac:dyDescent="0.2">
      <c r="A145" s="943">
        <v>15</v>
      </c>
      <c r="B145" s="15" t="s">
        <v>30302</v>
      </c>
      <c r="C145" s="15" t="s">
        <v>427</v>
      </c>
      <c r="D145" s="15" t="s">
        <v>694</v>
      </c>
      <c r="E145" s="827">
        <v>395</v>
      </c>
      <c r="F145" s="15" t="s">
        <v>30303</v>
      </c>
      <c r="G145" s="946" t="s">
        <v>30304</v>
      </c>
      <c r="H145" s="15" t="s">
        <v>29996</v>
      </c>
      <c r="I145" s="408" t="s">
        <v>29996</v>
      </c>
      <c r="J145" s="947" t="s">
        <v>30305</v>
      </c>
    </row>
    <row r="146" spans="1:10" ht="51" x14ac:dyDescent="0.2">
      <c r="A146" s="943">
        <v>16</v>
      </c>
      <c r="B146" s="15" t="s">
        <v>30306</v>
      </c>
      <c r="C146" s="15" t="s">
        <v>427</v>
      </c>
      <c r="D146" s="15" t="s">
        <v>694</v>
      </c>
      <c r="E146" s="827">
        <v>180</v>
      </c>
      <c r="F146" s="15" t="s">
        <v>30307</v>
      </c>
      <c r="G146" s="946" t="s">
        <v>30308</v>
      </c>
      <c r="H146" s="15" t="s">
        <v>30309</v>
      </c>
      <c r="I146" s="408" t="s">
        <v>30309</v>
      </c>
      <c r="J146" s="947" t="s">
        <v>30025</v>
      </c>
    </row>
    <row r="147" spans="1:10" ht="89.25" x14ac:dyDescent="0.2">
      <c r="A147" s="943">
        <v>17</v>
      </c>
      <c r="B147" s="15" t="s">
        <v>30310</v>
      </c>
      <c r="C147" s="15" t="s">
        <v>427</v>
      </c>
      <c r="D147" s="15" t="s">
        <v>694</v>
      </c>
      <c r="E147" s="827">
        <v>434</v>
      </c>
      <c r="F147" s="15" t="s">
        <v>30311</v>
      </c>
      <c r="G147" s="946" t="s">
        <v>30312</v>
      </c>
      <c r="H147" s="15" t="s">
        <v>30309</v>
      </c>
      <c r="I147" s="408" t="s">
        <v>30309</v>
      </c>
      <c r="J147" s="947" t="s">
        <v>29986</v>
      </c>
    </row>
    <row r="148" spans="1:10" ht="51" x14ac:dyDescent="0.2">
      <c r="A148" s="943">
        <v>18</v>
      </c>
      <c r="B148" s="15" t="s">
        <v>30313</v>
      </c>
      <c r="C148" s="15" t="s">
        <v>427</v>
      </c>
      <c r="D148" s="15" t="s">
        <v>694</v>
      </c>
      <c r="E148" s="827">
        <v>1002</v>
      </c>
      <c r="F148" s="15" t="s">
        <v>30314</v>
      </c>
      <c r="G148" s="946" t="s">
        <v>30315</v>
      </c>
      <c r="H148" s="15" t="s">
        <v>30309</v>
      </c>
      <c r="I148" s="408" t="s">
        <v>30309</v>
      </c>
      <c r="J148" s="947" t="s">
        <v>30018</v>
      </c>
    </row>
    <row r="149" spans="1:10" ht="63.75" x14ac:dyDescent="0.2">
      <c r="A149" s="943">
        <v>19</v>
      </c>
      <c r="B149" s="15" t="s">
        <v>30316</v>
      </c>
      <c r="C149" s="15" t="s">
        <v>427</v>
      </c>
      <c r="D149" s="15" t="s">
        <v>694</v>
      </c>
      <c r="E149" s="827">
        <v>490</v>
      </c>
      <c r="F149" s="15" t="s">
        <v>30317</v>
      </c>
      <c r="G149" s="946" t="s">
        <v>30318</v>
      </c>
      <c r="H149" s="15" t="s">
        <v>30309</v>
      </c>
      <c r="I149" s="408" t="s">
        <v>30309</v>
      </c>
      <c r="J149" s="947" t="s">
        <v>30319</v>
      </c>
    </row>
    <row r="150" spans="1:10" ht="51" x14ac:dyDescent="0.2">
      <c r="A150" s="943">
        <v>20</v>
      </c>
      <c r="B150" s="15" t="s">
        <v>30320</v>
      </c>
      <c r="C150" s="15" t="s">
        <v>427</v>
      </c>
      <c r="D150" s="15" t="s">
        <v>694</v>
      </c>
      <c r="E150" s="827">
        <v>120</v>
      </c>
      <c r="F150" s="15" t="s">
        <v>30321</v>
      </c>
      <c r="G150" s="946" t="s">
        <v>30322</v>
      </c>
      <c r="H150" s="15" t="s">
        <v>30309</v>
      </c>
      <c r="I150" s="408" t="s">
        <v>30309</v>
      </c>
      <c r="J150" s="947" t="s">
        <v>30025</v>
      </c>
    </row>
    <row r="151" spans="1:10" ht="51" x14ac:dyDescent="0.2">
      <c r="A151" s="943">
        <v>21</v>
      </c>
      <c r="B151" s="15" t="s">
        <v>30323</v>
      </c>
      <c r="C151" s="15" t="s">
        <v>427</v>
      </c>
      <c r="D151" s="15" t="s">
        <v>694</v>
      </c>
      <c r="E151" s="827">
        <v>250</v>
      </c>
      <c r="F151" s="15" t="s">
        <v>30324</v>
      </c>
      <c r="G151" s="946" t="s">
        <v>30325</v>
      </c>
      <c r="H151" s="15" t="s">
        <v>30309</v>
      </c>
      <c r="I151" s="408" t="s">
        <v>30309</v>
      </c>
      <c r="J151" s="947" t="s">
        <v>30025</v>
      </c>
    </row>
    <row r="152" spans="1:10" ht="51" x14ac:dyDescent="0.2">
      <c r="A152" s="943">
        <v>22</v>
      </c>
      <c r="B152" s="15" t="s">
        <v>30326</v>
      </c>
      <c r="C152" s="15" t="s">
        <v>427</v>
      </c>
      <c r="D152" s="15" t="s">
        <v>694</v>
      </c>
      <c r="E152" s="827">
        <v>357</v>
      </c>
      <c r="F152" s="15" t="s">
        <v>30327</v>
      </c>
      <c r="G152" s="946" t="s">
        <v>30328</v>
      </c>
      <c r="H152" s="15" t="s">
        <v>30309</v>
      </c>
      <c r="I152" s="408" t="s">
        <v>30309</v>
      </c>
      <c r="J152" s="947" t="s">
        <v>30025</v>
      </c>
    </row>
    <row r="153" spans="1:10" ht="51" x14ac:dyDescent="0.2">
      <c r="A153" s="943">
        <v>23</v>
      </c>
      <c r="B153" s="15" t="s">
        <v>30329</v>
      </c>
      <c r="C153" s="15" t="s">
        <v>427</v>
      </c>
      <c r="D153" s="15" t="s">
        <v>694</v>
      </c>
      <c r="E153" s="827">
        <v>324</v>
      </c>
      <c r="F153" s="15" t="s">
        <v>30330</v>
      </c>
      <c r="G153" s="946" t="s">
        <v>30331</v>
      </c>
      <c r="H153" s="15" t="s">
        <v>30309</v>
      </c>
      <c r="I153" s="408" t="s">
        <v>30309</v>
      </c>
      <c r="J153" s="947" t="s">
        <v>30025</v>
      </c>
    </row>
    <row r="154" spans="1:10" ht="51" x14ac:dyDescent="0.2">
      <c r="A154" s="943">
        <v>24</v>
      </c>
      <c r="B154" s="15" t="s">
        <v>30332</v>
      </c>
      <c r="C154" s="15" t="s">
        <v>427</v>
      </c>
      <c r="D154" s="15" t="s">
        <v>694</v>
      </c>
      <c r="E154" s="827">
        <v>174</v>
      </c>
      <c r="F154" s="15" t="s">
        <v>30333</v>
      </c>
      <c r="G154" s="946" t="s">
        <v>30334</v>
      </c>
      <c r="H154" s="15" t="s">
        <v>30309</v>
      </c>
      <c r="I154" s="408" t="s">
        <v>30309</v>
      </c>
      <c r="J154" s="947" t="s">
        <v>30025</v>
      </c>
    </row>
    <row r="155" spans="1:10" ht="89.25" x14ac:dyDescent="0.2">
      <c r="A155" s="943">
        <v>25</v>
      </c>
      <c r="B155" s="15" t="s">
        <v>14772</v>
      </c>
      <c r="C155" s="15" t="s">
        <v>427</v>
      </c>
      <c r="D155" s="15" t="s">
        <v>694</v>
      </c>
      <c r="E155" s="827">
        <v>104</v>
      </c>
      <c r="F155" s="15" t="s">
        <v>30335</v>
      </c>
      <c r="G155" s="946" t="s">
        <v>30336</v>
      </c>
      <c r="H155" s="15" t="s">
        <v>30337</v>
      </c>
      <c r="I155" s="408" t="s">
        <v>30337</v>
      </c>
      <c r="J155" s="947" t="s">
        <v>29986</v>
      </c>
    </row>
    <row r="156" spans="1:10" ht="38.25" x14ac:dyDescent="0.2">
      <c r="A156" s="943">
        <v>26</v>
      </c>
      <c r="B156" s="15" t="s">
        <v>30338</v>
      </c>
      <c r="C156" s="15" t="s">
        <v>427</v>
      </c>
      <c r="D156" s="15" t="s">
        <v>694</v>
      </c>
      <c r="E156" s="827">
        <v>255</v>
      </c>
      <c r="F156" s="15" t="s">
        <v>30339</v>
      </c>
      <c r="G156" s="946" t="s">
        <v>30340</v>
      </c>
      <c r="H156" s="15" t="s">
        <v>30168</v>
      </c>
      <c r="I156" s="408" t="s">
        <v>30168</v>
      </c>
      <c r="J156" s="947" t="s">
        <v>30341</v>
      </c>
    </row>
    <row r="157" spans="1:10" ht="63.75" x14ac:dyDescent="0.2">
      <c r="A157" s="943">
        <v>27</v>
      </c>
      <c r="B157" s="15" t="s">
        <v>30342</v>
      </c>
      <c r="C157" s="15" t="s">
        <v>427</v>
      </c>
      <c r="D157" s="15" t="s">
        <v>694</v>
      </c>
      <c r="E157" s="827">
        <v>742</v>
      </c>
      <c r="F157" s="15" t="s">
        <v>30343</v>
      </c>
      <c r="G157" s="946" t="s">
        <v>30344</v>
      </c>
      <c r="H157" s="15" t="s">
        <v>29865</v>
      </c>
      <c r="I157" s="408" t="s">
        <v>29865</v>
      </c>
      <c r="J157" s="947" t="s">
        <v>30345</v>
      </c>
    </row>
    <row r="158" spans="1:10" ht="38.25" x14ac:dyDescent="0.2">
      <c r="A158" s="943">
        <v>28</v>
      </c>
      <c r="B158" s="15" t="s">
        <v>30346</v>
      </c>
      <c r="C158" s="15" t="s">
        <v>427</v>
      </c>
      <c r="D158" s="15" t="s">
        <v>694</v>
      </c>
      <c r="E158" s="827">
        <v>214</v>
      </c>
      <c r="F158" s="15" t="s">
        <v>30347</v>
      </c>
      <c r="G158" s="946" t="s">
        <v>30348</v>
      </c>
      <c r="H158" s="15" t="s">
        <v>30013</v>
      </c>
      <c r="I158" s="408" t="s">
        <v>30013</v>
      </c>
      <c r="J158" s="947" t="s">
        <v>29992</v>
      </c>
    </row>
    <row r="159" spans="1:10" ht="38.25" x14ac:dyDescent="0.2">
      <c r="A159" s="943">
        <v>29</v>
      </c>
      <c r="B159" s="15" t="s">
        <v>30349</v>
      </c>
      <c r="C159" s="15" t="s">
        <v>427</v>
      </c>
      <c r="D159" s="15" t="s">
        <v>694</v>
      </c>
      <c r="E159" s="827">
        <v>115</v>
      </c>
      <c r="F159" s="15" t="s">
        <v>30350</v>
      </c>
      <c r="G159" s="946" t="s">
        <v>30351</v>
      </c>
      <c r="H159" s="15" t="s">
        <v>30013</v>
      </c>
      <c r="I159" s="408" t="s">
        <v>30013</v>
      </c>
      <c r="J159" s="947" t="s">
        <v>29992</v>
      </c>
    </row>
    <row r="160" spans="1:10" ht="89.25" x14ac:dyDescent="0.2">
      <c r="A160" s="943">
        <v>30</v>
      </c>
      <c r="B160" s="15" t="s">
        <v>30352</v>
      </c>
      <c r="C160" s="15" t="s">
        <v>427</v>
      </c>
      <c r="D160" s="15" t="s">
        <v>694</v>
      </c>
      <c r="E160" s="827">
        <v>313</v>
      </c>
      <c r="F160" s="15" t="s">
        <v>30353</v>
      </c>
      <c r="G160" s="946" t="s">
        <v>30354</v>
      </c>
      <c r="H160" s="15" t="s">
        <v>30013</v>
      </c>
      <c r="I160" s="408" t="s">
        <v>30013</v>
      </c>
      <c r="J160" s="947" t="s">
        <v>29986</v>
      </c>
    </row>
    <row r="161" spans="1:10" ht="89.25" x14ac:dyDescent="0.2">
      <c r="A161" s="943">
        <v>31</v>
      </c>
      <c r="B161" s="15" t="s">
        <v>30355</v>
      </c>
      <c r="C161" s="15" t="s">
        <v>427</v>
      </c>
      <c r="D161" s="15" t="s">
        <v>694</v>
      </c>
      <c r="E161" s="827">
        <v>566</v>
      </c>
      <c r="F161" s="15" t="s">
        <v>30356</v>
      </c>
      <c r="G161" s="946" t="s">
        <v>30357</v>
      </c>
      <c r="H161" s="15" t="s">
        <v>29890</v>
      </c>
      <c r="I161" s="408" t="s">
        <v>29890</v>
      </c>
      <c r="J161" s="947" t="s">
        <v>29986</v>
      </c>
    </row>
    <row r="162" spans="1:10" ht="89.25" x14ac:dyDescent="0.2">
      <c r="A162" s="943">
        <v>32</v>
      </c>
      <c r="B162" s="15" t="s">
        <v>30358</v>
      </c>
      <c r="C162" s="15" t="s">
        <v>427</v>
      </c>
      <c r="D162" s="15" t="s">
        <v>694</v>
      </c>
      <c r="E162" s="827">
        <v>103</v>
      </c>
      <c r="F162" s="15" t="s">
        <v>30359</v>
      </c>
      <c r="G162" s="946" t="s">
        <v>30360</v>
      </c>
      <c r="H162" s="15" t="s">
        <v>29890</v>
      </c>
      <c r="I162" s="408" t="s">
        <v>29890</v>
      </c>
      <c r="J162" s="947" t="s">
        <v>29986</v>
      </c>
    </row>
    <row r="163" spans="1:10" ht="89.25" x14ac:dyDescent="0.2">
      <c r="A163" s="943">
        <v>33</v>
      </c>
      <c r="B163" s="15" t="s">
        <v>30361</v>
      </c>
      <c r="C163" s="15" t="s">
        <v>427</v>
      </c>
      <c r="D163" s="15" t="s">
        <v>694</v>
      </c>
      <c r="E163" s="827">
        <v>574</v>
      </c>
      <c r="F163" s="15" t="s">
        <v>30362</v>
      </c>
      <c r="G163" s="946" t="s">
        <v>30363</v>
      </c>
      <c r="H163" s="15" t="s">
        <v>29890</v>
      </c>
      <c r="I163" s="408" t="s">
        <v>29890</v>
      </c>
      <c r="J163" s="947" t="s">
        <v>30364</v>
      </c>
    </row>
    <row r="164" spans="1:10" ht="114.75" x14ac:dyDescent="0.2">
      <c r="A164" s="943">
        <v>34</v>
      </c>
      <c r="B164" s="15" t="s">
        <v>30365</v>
      </c>
      <c r="C164" s="15" t="s">
        <v>427</v>
      </c>
      <c r="D164" s="15" t="s">
        <v>694</v>
      </c>
      <c r="E164" s="827">
        <v>211</v>
      </c>
      <c r="F164" s="15" t="s">
        <v>30366</v>
      </c>
      <c r="G164" s="946" t="s">
        <v>30367</v>
      </c>
      <c r="H164" s="15" t="s">
        <v>29886</v>
      </c>
      <c r="I164" s="408" t="s">
        <v>29886</v>
      </c>
      <c r="J164" s="947" t="s">
        <v>30368</v>
      </c>
    </row>
    <row r="165" spans="1:10" ht="89.25" x14ac:dyDescent="0.2">
      <c r="A165" s="943">
        <v>35</v>
      </c>
      <c r="B165" s="15" t="s">
        <v>30369</v>
      </c>
      <c r="C165" s="15" t="s">
        <v>427</v>
      </c>
      <c r="D165" s="15" t="s">
        <v>694</v>
      </c>
      <c r="E165" s="827">
        <v>360</v>
      </c>
      <c r="F165" s="15" t="s">
        <v>30370</v>
      </c>
      <c r="G165" s="946" t="s">
        <v>30371</v>
      </c>
      <c r="H165" s="15" t="s">
        <v>29886</v>
      </c>
      <c r="I165" s="408" t="s">
        <v>29886</v>
      </c>
      <c r="J165" s="947" t="s">
        <v>30372</v>
      </c>
    </row>
    <row r="166" spans="1:10" ht="76.5" x14ac:dyDescent="0.2">
      <c r="A166" s="943">
        <v>36</v>
      </c>
      <c r="B166" s="15" t="s">
        <v>30373</v>
      </c>
      <c r="C166" s="15" t="s">
        <v>427</v>
      </c>
      <c r="D166" s="15" t="s">
        <v>694</v>
      </c>
      <c r="E166" s="827">
        <v>310</v>
      </c>
      <c r="F166" s="15" t="s">
        <v>30374</v>
      </c>
      <c r="G166" s="946" t="s">
        <v>30375</v>
      </c>
      <c r="H166" s="15" t="s">
        <v>29886</v>
      </c>
      <c r="I166" s="408" t="s">
        <v>29886</v>
      </c>
      <c r="J166" s="947" t="s">
        <v>30376</v>
      </c>
    </row>
    <row r="167" spans="1:10" ht="114.75" x14ac:dyDescent="0.2">
      <c r="A167" s="943">
        <v>37</v>
      </c>
      <c r="B167" s="15" t="s">
        <v>30377</v>
      </c>
      <c r="C167" s="15" t="s">
        <v>427</v>
      </c>
      <c r="D167" s="15" t="s">
        <v>694</v>
      </c>
      <c r="E167" s="827">
        <v>608</v>
      </c>
      <c r="F167" s="15" t="s">
        <v>30378</v>
      </c>
      <c r="G167" s="946" t="s">
        <v>30379</v>
      </c>
      <c r="H167" s="15" t="s">
        <v>29909</v>
      </c>
      <c r="I167" s="408" t="s">
        <v>29909</v>
      </c>
      <c r="J167" s="947" t="s">
        <v>30380</v>
      </c>
    </row>
    <row r="168" spans="1:10" ht="51" x14ac:dyDescent="0.2">
      <c r="A168" s="943">
        <v>38</v>
      </c>
      <c r="B168" s="15" t="s">
        <v>30381</v>
      </c>
      <c r="C168" s="15" t="s">
        <v>427</v>
      </c>
      <c r="D168" s="15" t="s">
        <v>694</v>
      </c>
      <c r="E168" s="827">
        <v>17.100000000000001</v>
      </c>
      <c r="F168" s="15" t="s">
        <v>30382</v>
      </c>
      <c r="G168" s="946" t="s">
        <v>30383</v>
      </c>
      <c r="H168" s="15" t="s">
        <v>29909</v>
      </c>
      <c r="I168" s="408" t="s">
        <v>29909</v>
      </c>
      <c r="J168" s="947" t="s">
        <v>30018</v>
      </c>
    </row>
    <row r="169" spans="1:10" ht="63.75" x14ac:dyDescent="0.2">
      <c r="A169" s="943">
        <v>39</v>
      </c>
      <c r="B169" s="15" t="s">
        <v>30384</v>
      </c>
      <c r="C169" s="15" t="s">
        <v>427</v>
      </c>
      <c r="D169" s="15" t="s">
        <v>694</v>
      </c>
      <c r="E169" s="827">
        <v>288</v>
      </c>
      <c r="F169" s="15" t="s">
        <v>30385</v>
      </c>
      <c r="G169" s="946" t="s">
        <v>30386</v>
      </c>
      <c r="H169" s="15" t="s">
        <v>29909</v>
      </c>
      <c r="I169" s="408" t="s">
        <v>29909</v>
      </c>
      <c r="J169" s="947" t="s">
        <v>30319</v>
      </c>
    </row>
    <row r="170" spans="1:10" ht="114.75" x14ac:dyDescent="0.2">
      <c r="A170" s="943">
        <v>40</v>
      </c>
      <c r="B170" s="15" t="s">
        <v>30387</v>
      </c>
      <c r="C170" s="15" t="s">
        <v>427</v>
      </c>
      <c r="D170" s="15" t="s">
        <v>694</v>
      </c>
      <c r="E170" s="827">
        <v>540</v>
      </c>
      <c r="F170" s="15" t="s">
        <v>30388</v>
      </c>
      <c r="G170" s="946" t="s">
        <v>30389</v>
      </c>
      <c r="H170" s="15" t="s">
        <v>29886</v>
      </c>
      <c r="I170" s="408" t="s">
        <v>29886</v>
      </c>
      <c r="J170" s="947" t="s">
        <v>30390</v>
      </c>
    </row>
    <row r="171" spans="1:10" ht="89.25" x14ac:dyDescent="0.2">
      <c r="A171" s="943">
        <v>41</v>
      </c>
      <c r="B171" s="15" t="s">
        <v>30391</v>
      </c>
      <c r="C171" s="15" t="s">
        <v>427</v>
      </c>
      <c r="D171" s="15" t="s">
        <v>694</v>
      </c>
      <c r="E171" s="827">
        <v>477</v>
      </c>
      <c r="F171" s="15" t="s">
        <v>30392</v>
      </c>
      <c r="G171" s="946" t="s">
        <v>30393</v>
      </c>
      <c r="H171" s="15" t="s">
        <v>29886</v>
      </c>
      <c r="I171" s="408" t="s">
        <v>29886</v>
      </c>
      <c r="J171" s="947" t="s">
        <v>29986</v>
      </c>
    </row>
    <row r="172" spans="1:10" ht="89.25" x14ac:dyDescent="0.2">
      <c r="A172" s="943">
        <v>42</v>
      </c>
      <c r="B172" s="15" t="s">
        <v>30394</v>
      </c>
      <c r="C172" s="15" t="s">
        <v>427</v>
      </c>
      <c r="D172" s="15" t="s">
        <v>694</v>
      </c>
      <c r="E172" s="827">
        <v>243</v>
      </c>
      <c r="F172" s="15" t="s">
        <v>30395</v>
      </c>
      <c r="G172" s="946" t="s">
        <v>30396</v>
      </c>
      <c r="H172" s="15" t="s">
        <v>29886</v>
      </c>
      <c r="I172" s="408" t="s">
        <v>29886</v>
      </c>
      <c r="J172" s="947" t="s">
        <v>30372</v>
      </c>
    </row>
    <row r="173" spans="1:10" ht="51" x14ac:dyDescent="0.2">
      <c r="A173" s="943">
        <v>43</v>
      </c>
      <c r="B173" s="15" t="s">
        <v>30397</v>
      </c>
      <c r="C173" s="15" t="s">
        <v>427</v>
      </c>
      <c r="D173" s="15" t="s">
        <v>694</v>
      </c>
      <c r="E173" s="827">
        <v>438</v>
      </c>
      <c r="F173" s="15" t="s">
        <v>30398</v>
      </c>
      <c r="G173" s="946" t="s">
        <v>30399</v>
      </c>
      <c r="H173" s="15" t="s">
        <v>29886</v>
      </c>
      <c r="I173" s="408" t="s">
        <v>29886</v>
      </c>
      <c r="J173" s="947" t="s">
        <v>30018</v>
      </c>
    </row>
    <row r="174" spans="1:10" ht="51" x14ac:dyDescent="0.2">
      <c r="A174" s="943">
        <v>44</v>
      </c>
      <c r="B174" s="15" t="s">
        <v>30400</v>
      </c>
      <c r="C174" s="15" t="s">
        <v>427</v>
      </c>
      <c r="D174" s="15" t="s">
        <v>694</v>
      </c>
      <c r="E174" s="827">
        <v>544</v>
      </c>
      <c r="F174" s="15" t="s">
        <v>30401</v>
      </c>
      <c r="G174" s="946" t="s">
        <v>30402</v>
      </c>
      <c r="H174" s="15" t="s">
        <v>29886</v>
      </c>
      <c r="I174" s="408" t="s">
        <v>29886</v>
      </c>
      <c r="J174" s="947" t="s">
        <v>30018</v>
      </c>
    </row>
    <row r="175" spans="1:10" ht="38.25" x14ac:dyDescent="0.2">
      <c r="A175" s="943">
        <v>45</v>
      </c>
      <c r="B175" s="15" t="s">
        <v>30403</v>
      </c>
      <c r="C175" s="15" t="s">
        <v>427</v>
      </c>
      <c r="D175" s="15" t="s">
        <v>694</v>
      </c>
      <c r="E175" s="827">
        <v>767</v>
      </c>
      <c r="F175" s="15" t="s">
        <v>30404</v>
      </c>
      <c r="G175" s="946" t="s">
        <v>30405</v>
      </c>
      <c r="H175" s="15" t="s">
        <v>29886</v>
      </c>
      <c r="I175" s="408" t="s">
        <v>29886</v>
      </c>
      <c r="J175" s="947" t="s">
        <v>30018</v>
      </c>
    </row>
    <row r="176" spans="1:10" ht="89.25" x14ac:dyDescent="0.2">
      <c r="A176" s="943">
        <v>46</v>
      </c>
      <c r="B176" s="15" t="s">
        <v>17053</v>
      </c>
      <c r="C176" s="15" t="s">
        <v>427</v>
      </c>
      <c r="D176" s="15" t="s">
        <v>694</v>
      </c>
      <c r="E176" s="827">
        <v>216</v>
      </c>
      <c r="F176" s="15" t="s">
        <v>30406</v>
      </c>
      <c r="G176" s="946" t="s">
        <v>30407</v>
      </c>
      <c r="H176" s="15" t="s">
        <v>30179</v>
      </c>
      <c r="I176" s="408" t="s">
        <v>30179</v>
      </c>
      <c r="J176" s="947" t="s">
        <v>29986</v>
      </c>
    </row>
    <row r="177" spans="1:10" ht="89.25" x14ac:dyDescent="0.2">
      <c r="A177" s="943">
        <v>47</v>
      </c>
      <c r="B177" s="15" t="s">
        <v>30408</v>
      </c>
      <c r="C177" s="15" t="s">
        <v>427</v>
      </c>
      <c r="D177" s="15" t="s">
        <v>694</v>
      </c>
      <c r="E177" s="827">
        <v>60</v>
      </c>
      <c r="F177" s="15" t="s">
        <v>30409</v>
      </c>
      <c r="G177" s="946" t="s">
        <v>30410</v>
      </c>
      <c r="H177" s="15" t="s">
        <v>30179</v>
      </c>
      <c r="I177" s="408" t="s">
        <v>30179</v>
      </c>
      <c r="J177" s="947" t="s">
        <v>30372</v>
      </c>
    </row>
    <row r="178" spans="1:10" ht="89.25" x14ac:dyDescent="0.2">
      <c r="A178" s="943">
        <v>48</v>
      </c>
      <c r="B178" s="15" t="s">
        <v>30411</v>
      </c>
      <c r="C178" s="15" t="s">
        <v>427</v>
      </c>
      <c r="D178" s="15" t="s">
        <v>694</v>
      </c>
      <c r="E178" s="827">
        <v>183</v>
      </c>
      <c r="F178" s="15" t="s">
        <v>30412</v>
      </c>
      <c r="G178" s="946" t="s">
        <v>30413</v>
      </c>
      <c r="H178" s="15" t="s">
        <v>30179</v>
      </c>
      <c r="I178" s="408" t="s">
        <v>30179</v>
      </c>
      <c r="J178" s="947" t="s">
        <v>29986</v>
      </c>
    </row>
    <row r="179" spans="1:10" ht="89.25" x14ac:dyDescent="0.2">
      <c r="A179" s="943">
        <v>49</v>
      </c>
      <c r="B179" s="15" t="s">
        <v>30414</v>
      </c>
      <c r="C179" s="15" t="s">
        <v>427</v>
      </c>
      <c r="D179" s="15" t="s">
        <v>694</v>
      </c>
      <c r="E179" s="827">
        <v>136</v>
      </c>
      <c r="F179" s="15" t="s">
        <v>30415</v>
      </c>
      <c r="G179" s="946" t="s">
        <v>30416</v>
      </c>
      <c r="H179" s="15" t="s">
        <v>30179</v>
      </c>
      <c r="I179" s="408" t="s">
        <v>30179</v>
      </c>
      <c r="J179" s="947" t="s">
        <v>29986</v>
      </c>
    </row>
    <row r="180" spans="1:10" ht="89.25" x14ac:dyDescent="0.2">
      <c r="A180" s="943">
        <v>50</v>
      </c>
      <c r="B180" s="15" t="s">
        <v>30417</v>
      </c>
      <c r="C180" s="15" t="s">
        <v>427</v>
      </c>
      <c r="D180" s="15" t="s">
        <v>694</v>
      </c>
      <c r="E180" s="827">
        <v>56</v>
      </c>
      <c r="F180" s="15" t="s">
        <v>30418</v>
      </c>
      <c r="G180" s="946" t="s">
        <v>30419</v>
      </c>
      <c r="H180" s="15" t="s">
        <v>30179</v>
      </c>
      <c r="I180" s="408" t="s">
        <v>30179</v>
      </c>
      <c r="J180" s="947" t="s">
        <v>30420</v>
      </c>
    </row>
    <row r="181" spans="1:10" ht="89.25" x14ac:dyDescent="0.2">
      <c r="A181" s="943">
        <v>51</v>
      </c>
      <c r="B181" s="15" t="s">
        <v>30421</v>
      </c>
      <c r="C181" s="15" t="s">
        <v>427</v>
      </c>
      <c r="D181" s="15" t="s">
        <v>694</v>
      </c>
      <c r="E181" s="827">
        <v>298</v>
      </c>
      <c r="F181" s="15" t="s">
        <v>30422</v>
      </c>
      <c r="G181" s="946" t="s">
        <v>30423</v>
      </c>
      <c r="H181" s="15" t="s">
        <v>30179</v>
      </c>
      <c r="I181" s="408" t="s">
        <v>30179</v>
      </c>
      <c r="J181" s="947" t="s">
        <v>29986</v>
      </c>
    </row>
    <row r="182" spans="1:10" ht="89.25" x14ac:dyDescent="0.2">
      <c r="A182" s="943">
        <v>52</v>
      </c>
      <c r="B182" s="15" t="s">
        <v>30424</v>
      </c>
      <c r="C182" s="15" t="s">
        <v>427</v>
      </c>
      <c r="D182" s="15" t="s">
        <v>694</v>
      </c>
      <c r="E182" s="827">
        <v>335</v>
      </c>
      <c r="F182" s="15" t="s">
        <v>30425</v>
      </c>
      <c r="G182" s="946" t="s">
        <v>30426</v>
      </c>
      <c r="H182" s="15" t="s">
        <v>30179</v>
      </c>
      <c r="I182" s="408" t="s">
        <v>30179</v>
      </c>
      <c r="J182" s="947" t="s">
        <v>29986</v>
      </c>
    </row>
    <row r="183" spans="1:10" ht="38.25" x14ac:dyDescent="0.2">
      <c r="A183" s="943">
        <v>53</v>
      </c>
      <c r="B183" s="15" t="s">
        <v>30427</v>
      </c>
      <c r="C183" s="15" t="s">
        <v>427</v>
      </c>
      <c r="D183" s="15" t="s">
        <v>694</v>
      </c>
      <c r="E183" s="827">
        <v>192</v>
      </c>
      <c r="F183" s="15" t="s">
        <v>30428</v>
      </c>
      <c r="G183" s="946" t="s">
        <v>30429</v>
      </c>
      <c r="H183" s="15" t="s">
        <v>29886</v>
      </c>
      <c r="I183" s="408" t="s">
        <v>29886</v>
      </c>
      <c r="J183" s="947" t="s">
        <v>30018</v>
      </c>
    </row>
    <row r="184" spans="1:10" ht="89.25" x14ac:dyDescent="0.2">
      <c r="A184" s="943">
        <v>54</v>
      </c>
      <c r="B184" s="15" t="s">
        <v>30430</v>
      </c>
      <c r="C184" s="15" t="s">
        <v>427</v>
      </c>
      <c r="D184" s="15" t="s">
        <v>694</v>
      </c>
      <c r="E184" s="827">
        <v>500</v>
      </c>
      <c r="F184" s="15" t="s">
        <v>30431</v>
      </c>
      <c r="G184" s="946" t="s">
        <v>30432</v>
      </c>
      <c r="H184" s="15" t="s">
        <v>29886</v>
      </c>
      <c r="I184" s="408" t="s">
        <v>29886</v>
      </c>
      <c r="J184" s="947" t="s">
        <v>30433</v>
      </c>
    </row>
    <row r="185" spans="1:10" ht="38.25" x14ac:dyDescent="0.2">
      <c r="A185" s="943">
        <v>55</v>
      </c>
      <c r="B185" s="15" t="s">
        <v>30434</v>
      </c>
      <c r="C185" s="15" t="s">
        <v>427</v>
      </c>
      <c r="D185" s="15" t="s">
        <v>694</v>
      </c>
      <c r="E185" s="827">
        <v>296</v>
      </c>
      <c r="F185" s="15" t="s">
        <v>30435</v>
      </c>
      <c r="G185" s="946" t="s">
        <v>30436</v>
      </c>
      <c r="H185" s="15" t="s">
        <v>29886</v>
      </c>
      <c r="I185" s="408" t="s">
        <v>29886</v>
      </c>
      <c r="J185" s="947" t="s">
        <v>30018</v>
      </c>
    </row>
    <row r="186" spans="1:10" ht="38.25" x14ac:dyDescent="0.2">
      <c r="A186" s="943">
        <v>56</v>
      </c>
      <c r="B186" s="15" t="s">
        <v>30437</v>
      </c>
      <c r="C186" s="15" t="s">
        <v>427</v>
      </c>
      <c r="D186" s="15" t="s">
        <v>694</v>
      </c>
      <c r="E186" s="827">
        <v>446</v>
      </c>
      <c r="F186" s="15" t="s">
        <v>30438</v>
      </c>
      <c r="G186" s="946" t="s">
        <v>30439</v>
      </c>
      <c r="H186" s="15" t="s">
        <v>29886</v>
      </c>
      <c r="I186" s="408" t="s">
        <v>29886</v>
      </c>
      <c r="J186" s="947" t="s">
        <v>30018</v>
      </c>
    </row>
    <row r="187" spans="1:10" ht="38.25" x14ac:dyDescent="0.2">
      <c r="A187" s="943">
        <v>57</v>
      </c>
      <c r="B187" s="15" t="s">
        <v>30440</v>
      </c>
      <c r="C187" s="15" t="s">
        <v>427</v>
      </c>
      <c r="D187" s="15" t="s">
        <v>694</v>
      </c>
      <c r="E187" s="827">
        <v>387</v>
      </c>
      <c r="F187" s="15" t="s">
        <v>30441</v>
      </c>
      <c r="G187" s="946" t="s">
        <v>30442</v>
      </c>
      <c r="H187" s="15" t="s">
        <v>29886</v>
      </c>
      <c r="I187" s="408" t="s">
        <v>29886</v>
      </c>
      <c r="J187" s="947" t="s">
        <v>30018</v>
      </c>
    </row>
    <row r="188" spans="1:10" ht="38.25" x14ac:dyDescent="0.2">
      <c r="A188" s="943">
        <v>58</v>
      </c>
      <c r="B188" s="15" t="s">
        <v>30443</v>
      </c>
      <c r="C188" s="15" t="s">
        <v>427</v>
      </c>
      <c r="D188" s="15" t="s">
        <v>694</v>
      </c>
      <c r="E188" s="827">
        <v>338</v>
      </c>
      <c r="F188" s="15" t="s">
        <v>30444</v>
      </c>
      <c r="G188" s="946" t="s">
        <v>30445</v>
      </c>
      <c r="H188" s="15" t="s">
        <v>29886</v>
      </c>
      <c r="I188" s="408" t="s">
        <v>29886</v>
      </c>
      <c r="J188" s="947" t="s">
        <v>30018</v>
      </c>
    </row>
    <row r="189" spans="1:10" ht="89.25" x14ac:dyDescent="0.2">
      <c r="A189" s="943">
        <v>59</v>
      </c>
      <c r="B189" s="15" t="s">
        <v>30446</v>
      </c>
      <c r="C189" s="15" t="s">
        <v>427</v>
      </c>
      <c r="D189" s="15" t="s">
        <v>694</v>
      </c>
      <c r="E189" s="827">
        <v>124</v>
      </c>
      <c r="F189" s="15" t="s">
        <v>30447</v>
      </c>
      <c r="G189" s="946" t="s">
        <v>30448</v>
      </c>
      <c r="H189" s="15" t="s">
        <v>29996</v>
      </c>
      <c r="I189" s="408" t="s">
        <v>29996</v>
      </c>
      <c r="J189" s="947" t="s">
        <v>30449</v>
      </c>
    </row>
    <row r="190" spans="1:10" ht="89.25" x14ac:dyDescent="0.2">
      <c r="A190" s="943">
        <v>60</v>
      </c>
      <c r="B190" s="15" t="s">
        <v>30450</v>
      </c>
      <c r="C190" s="15" t="s">
        <v>427</v>
      </c>
      <c r="D190" s="15" t="s">
        <v>694</v>
      </c>
      <c r="E190" s="827">
        <v>66</v>
      </c>
      <c r="F190" s="15" t="s">
        <v>30451</v>
      </c>
      <c r="G190" s="946" t="s">
        <v>30452</v>
      </c>
      <c r="H190" s="15" t="s">
        <v>29996</v>
      </c>
      <c r="I190" s="408" t="s">
        <v>29996</v>
      </c>
      <c r="J190" s="947" t="s">
        <v>30449</v>
      </c>
    </row>
    <row r="191" spans="1:10" ht="89.25" x14ac:dyDescent="0.2">
      <c r="A191" s="943">
        <v>61</v>
      </c>
      <c r="B191" s="15" t="s">
        <v>30453</v>
      </c>
      <c r="C191" s="15" t="s">
        <v>427</v>
      </c>
      <c r="D191" s="15" t="s">
        <v>694</v>
      </c>
      <c r="E191" s="827">
        <v>207</v>
      </c>
      <c r="F191" s="15" t="s">
        <v>30454</v>
      </c>
      <c r="G191" s="946" t="s">
        <v>30455</v>
      </c>
      <c r="H191" s="15" t="s">
        <v>29996</v>
      </c>
      <c r="I191" s="408" t="s">
        <v>29996</v>
      </c>
      <c r="J191" s="947" t="s">
        <v>30449</v>
      </c>
    </row>
    <row r="192" spans="1:10" ht="89.25" x14ac:dyDescent="0.2">
      <c r="A192" s="943">
        <v>62</v>
      </c>
      <c r="B192" s="15" t="s">
        <v>30456</v>
      </c>
      <c r="C192" s="15" t="s">
        <v>427</v>
      </c>
      <c r="D192" s="15" t="s">
        <v>694</v>
      </c>
      <c r="E192" s="827">
        <v>635</v>
      </c>
      <c r="F192" s="15" t="s">
        <v>30457</v>
      </c>
      <c r="G192" s="946" t="s">
        <v>30458</v>
      </c>
      <c r="H192" s="15" t="s">
        <v>29996</v>
      </c>
      <c r="I192" s="408" t="s">
        <v>29996</v>
      </c>
      <c r="J192" s="947" t="s">
        <v>29986</v>
      </c>
    </row>
    <row r="193" spans="1:10" ht="89.25" x14ac:dyDescent="0.2">
      <c r="A193" s="943">
        <v>63</v>
      </c>
      <c r="B193" s="15" t="s">
        <v>18174</v>
      </c>
      <c r="C193" s="15" t="s">
        <v>427</v>
      </c>
      <c r="D193" s="15" t="s">
        <v>694</v>
      </c>
      <c r="E193" s="827">
        <v>144</v>
      </c>
      <c r="F193" s="15" t="s">
        <v>30459</v>
      </c>
      <c r="G193" s="946" t="s">
        <v>30460</v>
      </c>
      <c r="H193" s="15" t="s">
        <v>29996</v>
      </c>
      <c r="I193" s="408" t="s">
        <v>29996</v>
      </c>
      <c r="J193" s="947" t="s">
        <v>30449</v>
      </c>
    </row>
    <row r="194" spans="1:10" ht="89.25" x14ac:dyDescent="0.2">
      <c r="A194" s="943">
        <v>64</v>
      </c>
      <c r="B194" s="15" t="s">
        <v>30461</v>
      </c>
      <c r="C194" s="15" t="s">
        <v>427</v>
      </c>
      <c r="D194" s="15" t="s">
        <v>694</v>
      </c>
      <c r="E194" s="827">
        <v>144</v>
      </c>
      <c r="F194" s="15" t="s">
        <v>30462</v>
      </c>
      <c r="G194" s="946" t="s">
        <v>30463</v>
      </c>
      <c r="H194" s="15" t="s">
        <v>29996</v>
      </c>
      <c r="I194" s="408" t="s">
        <v>29996</v>
      </c>
      <c r="J194" s="947" t="s">
        <v>30464</v>
      </c>
    </row>
    <row r="195" spans="1:10" ht="89.25" x14ac:dyDescent="0.2">
      <c r="A195" s="943">
        <v>65</v>
      </c>
      <c r="B195" s="15" t="s">
        <v>30465</v>
      </c>
      <c r="C195" s="15" t="s">
        <v>427</v>
      </c>
      <c r="D195" s="15" t="s">
        <v>694</v>
      </c>
      <c r="E195" s="827">
        <v>112</v>
      </c>
      <c r="F195" s="15" t="s">
        <v>30466</v>
      </c>
      <c r="G195" s="946" t="s">
        <v>30467</v>
      </c>
      <c r="H195" s="15" t="s">
        <v>29996</v>
      </c>
      <c r="I195" s="408" t="s">
        <v>29996</v>
      </c>
      <c r="J195" s="947" t="s">
        <v>29986</v>
      </c>
    </row>
    <row r="196" spans="1:10" ht="89.25" x14ac:dyDescent="0.2">
      <c r="A196" s="943">
        <v>66</v>
      </c>
      <c r="B196" s="15" t="s">
        <v>30468</v>
      </c>
      <c r="C196" s="15" t="s">
        <v>427</v>
      </c>
      <c r="D196" s="15" t="s">
        <v>694</v>
      </c>
      <c r="E196" s="827">
        <v>56</v>
      </c>
      <c r="F196" s="15" t="s">
        <v>30469</v>
      </c>
      <c r="G196" s="946" t="s">
        <v>30470</v>
      </c>
      <c r="H196" s="15" t="s">
        <v>29996</v>
      </c>
      <c r="I196" s="408" t="s">
        <v>29996</v>
      </c>
      <c r="J196" s="947" t="s">
        <v>29986</v>
      </c>
    </row>
    <row r="197" spans="1:10" ht="51" x14ac:dyDescent="0.2">
      <c r="A197" s="943">
        <v>67</v>
      </c>
      <c r="B197" s="15" t="s">
        <v>30471</v>
      </c>
      <c r="C197" s="15" t="s">
        <v>427</v>
      </c>
      <c r="D197" s="15" t="s">
        <v>694</v>
      </c>
      <c r="E197" s="827">
        <v>490</v>
      </c>
      <c r="F197" s="15" t="s">
        <v>30472</v>
      </c>
      <c r="G197" s="946" t="s">
        <v>30473</v>
      </c>
      <c r="H197" s="15" t="s">
        <v>29996</v>
      </c>
      <c r="I197" s="946" t="s">
        <v>30474</v>
      </c>
      <c r="J197" s="947" t="s">
        <v>29982</v>
      </c>
    </row>
    <row r="198" spans="1:10" ht="114.75" x14ac:dyDescent="0.2">
      <c r="A198" s="943">
        <v>68</v>
      </c>
      <c r="B198" s="15" t="s">
        <v>17053</v>
      </c>
      <c r="C198" s="15" t="s">
        <v>427</v>
      </c>
      <c r="D198" s="15" t="s">
        <v>694</v>
      </c>
      <c r="E198" s="827">
        <v>243</v>
      </c>
      <c r="F198" s="15" t="s">
        <v>30475</v>
      </c>
      <c r="G198" s="946" t="s">
        <v>30476</v>
      </c>
      <c r="H198" s="15" t="s">
        <v>30204</v>
      </c>
      <c r="I198" s="408" t="s">
        <v>30204</v>
      </c>
      <c r="J198" s="947" t="s">
        <v>30278</v>
      </c>
    </row>
    <row r="199" spans="1:10" ht="89.25" x14ac:dyDescent="0.2">
      <c r="A199" s="943">
        <v>69</v>
      </c>
      <c r="B199" s="15" t="s">
        <v>30477</v>
      </c>
      <c r="C199" s="15" t="s">
        <v>427</v>
      </c>
      <c r="D199" s="15" t="s">
        <v>694</v>
      </c>
      <c r="E199" s="827">
        <v>181</v>
      </c>
      <c r="F199" s="15" t="s">
        <v>30478</v>
      </c>
      <c r="G199" s="946" t="s">
        <v>30479</v>
      </c>
      <c r="H199" s="15" t="s">
        <v>29909</v>
      </c>
      <c r="I199" s="408" t="s">
        <v>29909</v>
      </c>
      <c r="J199" s="947" t="s">
        <v>29986</v>
      </c>
    </row>
    <row r="200" spans="1:10" ht="38.25" x14ac:dyDescent="0.2">
      <c r="A200" s="943">
        <v>70</v>
      </c>
      <c r="B200" s="15" t="s">
        <v>30480</v>
      </c>
      <c r="C200" s="15" t="s">
        <v>427</v>
      </c>
      <c r="D200" s="15" t="s">
        <v>694</v>
      </c>
      <c r="E200" s="827">
        <v>273</v>
      </c>
      <c r="F200" s="15" t="s">
        <v>30481</v>
      </c>
      <c r="G200" s="946" t="s">
        <v>30482</v>
      </c>
      <c r="H200" s="15" t="s">
        <v>30483</v>
      </c>
      <c r="I200" s="408" t="s">
        <v>30484</v>
      </c>
      <c r="J200" s="947" t="s">
        <v>30485</v>
      </c>
    </row>
    <row r="201" spans="1:10" ht="89.25" x14ac:dyDescent="0.2">
      <c r="A201" s="943">
        <v>71</v>
      </c>
      <c r="B201" s="15" t="s">
        <v>30486</v>
      </c>
      <c r="C201" s="15" t="s">
        <v>427</v>
      </c>
      <c r="D201" s="15" t="s">
        <v>694</v>
      </c>
      <c r="E201" s="827">
        <v>126</v>
      </c>
      <c r="F201" s="15" t="s">
        <v>30487</v>
      </c>
      <c r="G201" s="946" t="s">
        <v>30488</v>
      </c>
      <c r="H201" s="15" t="s">
        <v>30204</v>
      </c>
      <c r="I201" s="408" t="s">
        <v>30204</v>
      </c>
      <c r="J201" s="947" t="s">
        <v>29986</v>
      </c>
    </row>
    <row r="202" spans="1:10" ht="89.25" x14ac:dyDescent="0.2">
      <c r="A202" s="943">
        <v>72</v>
      </c>
      <c r="B202" s="15" t="s">
        <v>30489</v>
      </c>
      <c r="C202" s="15" t="s">
        <v>427</v>
      </c>
      <c r="D202" s="15" t="s">
        <v>694</v>
      </c>
      <c r="E202" s="827">
        <v>128</v>
      </c>
      <c r="F202" s="15" t="s">
        <v>30490</v>
      </c>
      <c r="G202" s="946" t="s">
        <v>30491</v>
      </c>
      <c r="H202" s="15" t="s">
        <v>30204</v>
      </c>
      <c r="I202" s="408" t="s">
        <v>30204</v>
      </c>
      <c r="J202" s="947" t="s">
        <v>30305</v>
      </c>
    </row>
    <row r="203" spans="1:10" ht="38.25" x14ac:dyDescent="0.2">
      <c r="A203" s="943">
        <v>73</v>
      </c>
      <c r="B203" s="15" t="s">
        <v>30492</v>
      </c>
      <c r="C203" s="15" t="s">
        <v>427</v>
      </c>
      <c r="D203" s="15" t="s">
        <v>694</v>
      </c>
      <c r="E203" s="827">
        <v>2.5</v>
      </c>
      <c r="F203" s="15" t="s">
        <v>30493</v>
      </c>
      <c r="G203" s="946" t="s">
        <v>30494</v>
      </c>
      <c r="H203" s="15" t="s">
        <v>30495</v>
      </c>
      <c r="I203" s="408" t="s">
        <v>30495</v>
      </c>
      <c r="J203" s="947" t="s">
        <v>30496</v>
      </c>
    </row>
    <row r="204" spans="1:10" ht="89.25" x14ac:dyDescent="0.2">
      <c r="A204" s="943">
        <v>74</v>
      </c>
      <c r="B204" s="15" t="s">
        <v>30497</v>
      </c>
      <c r="C204" s="15" t="s">
        <v>427</v>
      </c>
      <c r="D204" s="15" t="s">
        <v>694</v>
      </c>
      <c r="E204" s="827">
        <v>293</v>
      </c>
      <c r="F204" s="15" t="s">
        <v>30498</v>
      </c>
      <c r="G204" s="946" t="s">
        <v>30499</v>
      </c>
      <c r="H204" s="15" t="s">
        <v>30204</v>
      </c>
      <c r="I204" s="408" t="s">
        <v>30204</v>
      </c>
      <c r="J204" s="947" t="s">
        <v>30305</v>
      </c>
    </row>
    <row r="205" spans="1:10" ht="89.25" x14ac:dyDescent="0.2">
      <c r="A205" s="943">
        <v>75</v>
      </c>
      <c r="B205" s="15" t="s">
        <v>30500</v>
      </c>
      <c r="C205" s="15" t="s">
        <v>427</v>
      </c>
      <c r="D205" s="15" t="s">
        <v>694</v>
      </c>
      <c r="E205" s="827">
        <v>433</v>
      </c>
      <c r="F205" s="15" t="s">
        <v>30501</v>
      </c>
      <c r="G205" s="946" t="s">
        <v>30502</v>
      </c>
      <c r="H205" s="15" t="s">
        <v>30080</v>
      </c>
      <c r="I205" s="408" t="s">
        <v>30080</v>
      </c>
      <c r="J205" s="947" t="s">
        <v>30305</v>
      </c>
    </row>
    <row r="206" spans="1:10" ht="89.25" x14ac:dyDescent="0.2">
      <c r="A206" s="943">
        <v>76</v>
      </c>
      <c r="B206" s="15" t="s">
        <v>14919</v>
      </c>
      <c r="C206" s="15" t="s">
        <v>427</v>
      </c>
      <c r="D206" s="15" t="s">
        <v>694</v>
      </c>
      <c r="E206" s="827">
        <v>201</v>
      </c>
      <c r="F206" s="15" t="s">
        <v>30503</v>
      </c>
      <c r="G206" s="946" t="s">
        <v>30504</v>
      </c>
      <c r="H206" s="15" t="s">
        <v>29865</v>
      </c>
      <c r="I206" s="408" t="s">
        <v>29865</v>
      </c>
      <c r="J206" s="947" t="s">
        <v>30305</v>
      </c>
    </row>
    <row r="207" spans="1:10" ht="89.25" x14ac:dyDescent="0.2">
      <c r="A207" s="943">
        <v>77</v>
      </c>
      <c r="B207" s="15" t="s">
        <v>30505</v>
      </c>
      <c r="C207" s="15" t="s">
        <v>427</v>
      </c>
      <c r="D207" s="15" t="s">
        <v>694</v>
      </c>
      <c r="E207" s="827">
        <v>857</v>
      </c>
      <c r="F207" s="15" t="s">
        <v>30506</v>
      </c>
      <c r="G207" s="946" t="s">
        <v>30507</v>
      </c>
      <c r="H207" s="15" t="s">
        <v>29865</v>
      </c>
      <c r="I207" s="408" t="s">
        <v>29865</v>
      </c>
      <c r="J207" s="947" t="s">
        <v>30305</v>
      </c>
    </row>
    <row r="208" spans="1:10" ht="38.25" x14ac:dyDescent="0.2">
      <c r="A208" s="943">
        <v>78</v>
      </c>
      <c r="B208" s="15" t="s">
        <v>30002</v>
      </c>
      <c r="C208" s="15" t="s">
        <v>427</v>
      </c>
      <c r="D208" s="15" t="s">
        <v>694</v>
      </c>
      <c r="E208" s="827">
        <v>122</v>
      </c>
      <c r="F208" s="15" t="s">
        <v>30508</v>
      </c>
      <c r="G208" s="946" t="s">
        <v>30509</v>
      </c>
      <c r="H208" s="15" t="s">
        <v>30510</v>
      </c>
      <c r="I208" s="946" t="s">
        <v>30511</v>
      </c>
      <c r="J208" s="947" t="s">
        <v>30496</v>
      </c>
    </row>
    <row r="209" spans="1:10" ht="51" x14ac:dyDescent="0.2">
      <c r="A209" s="943">
        <v>79</v>
      </c>
      <c r="B209" s="15" t="s">
        <v>30512</v>
      </c>
      <c r="C209" s="15" t="s">
        <v>427</v>
      </c>
      <c r="D209" s="15" t="s">
        <v>694</v>
      </c>
      <c r="E209" s="827">
        <v>197</v>
      </c>
      <c r="F209" s="15" t="s">
        <v>30513</v>
      </c>
      <c r="G209" s="946" t="s">
        <v>30514</v>
      </c>
      <c r="H209" s="15" t="s">
        <v>29865</v>
      </c>
      <c r="I209" s="408" t="s">
        <v>29865</v>
      </c>
      <c r="J209" s="947" t="s">
        <v>30018</v>
      </c>
    </row>
    <row r="210" spans="1:10" ht="51" x14ac:dyDescent="0.2">
      <c r="A210" s="943">
        <v>80</v>
      </c>
      <c r="B210" s="15" t="s">
        <v>30515</v>
      </c>
      <c r="C210" s="15" t="s">
        <v>427</v>
      </c>
      <c r="D210" s="15" t="s">
        <v>694</v>
      </c>
      <c r="E210" s="827">
        <v>207</v>
      </c>
      <c r="F210" s="15" t="s">
        <v>30516</v>
      </c>
      <c r="G210" s="946" t="s">
        <v>30517</v>
      </c>
      <c r="H210" s="15" t="s">
        <v>29865</v>
      </c>
      <c r="I210" s="408" t="s">
        <v>29865</v>
      </c>
      <c r="J210" s="947" t="s">
        <v>30018</v>
      </c>
    </row>
    <row r="211" spans="1:10" ht="51" x14ac:dyDescent="0.2">
      <c r="A211" s="943">
        <v>81</v>
      </c>
      <c r="B211" s="15" t="s">
        <v>30518</v>
      </c>
      <c r="C211" s="15" t="s">
        <v>427</v>
      </c>
      <c r="D211" s="15" t="s">
        <v>694</v>
      </c>
      <c r="E211" s="827">
        <v>229</v>
      </c>
      <c r="F211" s="15" t="s">
        <v>30519</v>
      </c>
      <c r="G211" s="946" t="s">
        <v>30520</v>
      </c>
      <c r="H211" s="15" t="s">
        <v>29865</v>
      </c>
      <c r="I211" s="408" t="s">
        <v>29865</v>
      </c>
      <c r="J211" s="947" t="s">
        <v>30018</v>
      </c>
    </row>
    <row r="212" spans="1:10" ht="140.25" x14ac:dyDescent="0.2">
      <c r="A212" s="943">
        <v>82</v>
      </c>
      <c r="B212" s="15" t="s">
        <v>30521</v>
      </c>
      <c r="C212" s="15" t="s">
        <v>427</v>
      </c>
      <c r="D212" s="15" t="s">
        <v>694</v>
      </c>
      <c r="E212" s="827">
        <v>350</v>
      </c>
      <c r="F212" s="15" t="s">
        <v>30522</v>
      </c>
      <c r="G212" s="946" t="s">
        <v>30523</v>
      </c>
      <c r="H212" s="15" t="s">
        <v>29996</v>
      </c>
      <c r="I212" s="408" t="s">
        <v>29996</v>
      </c>
      <c r="J212" s="947" t="s">
        <v>30524</v>
      </c>
    </row>
    <row r="213" spans="1:10" ht="89.25" x14ac:dyDescent="0.2">
      <c r="A213" s="943">
        <v>83</v>
      </c>
      <c r="B213" s="15" t="s">
        <v>30525</v>
      </c>
      <c r="C213" s="15" t="s">
        <v>427</v>
      </c>
      <c r="D213" s="15" t="s">
        <v>694</v>
      </c>
      <c r="E213" s="827">
        <v>454</v>
      </c>
      <c r="F213" s="15" t="s">
        <v>30526</v>
      </c>
      <c r="G213" s="946" t="s">
        <v>30527</v>
      </c>
      <c r="H213" s="15" t="s">
        <v>29996</v>
      </c>
      <c r="I213" s="408" t="s">
        <v>29996</v>
      </c>
      <c r="J213" s="947" t="s">
        <v>30528</v>
      </c>
    </row>
    <row r="214" spans="1:10" ht="76.5" x14ac:dyDescent="0.2">
      <c r="A214" s="943">
        <v>84</v>
      </c>
      <c r="B214" s="15" t="s">
        <v>30529</v>
      </c>
      <c r="C214" s="15" t="s">
        <v>427</v>
      </c>
      <c r="D214" s="15" t="s">
        <v>694</v>
      </c>
      <c r="E214" s="827">
        <v>319</v>
      </c>
      <c r="F214" s="15" t="s">
        <v>30530</v>
      </c>
      <c r="G214" s="946" t="s">
        <v>30531</v>
      </c>
      <c r="H214" s="15" t="s">
        <v>30532</v>
      </c>
      <c r="I214" s="946" t="s">
        <v>30533</v>
      </c>
      <c r="J214" s="947" t="s">
        <v>29992</v>
      </c>
    </row>
    <row r="215" spans="1:10" ht="89.25" x14ac:dyDescent="0.2">
      <c r="A215" s="943">
        <v>85</v>
      </c>
      <c r="B215" s="15" t="s">
        <v>30534</v>
      </c>
      <c r="C215" s="15" t="s">
        <v>427</v>
      </c>
      <c r="D215" s="15" t="s">
        <v>694</v>
      </c>
      <c r="E215" s="827">
        <v>167</v>
      </c>
      <c r="F215" s="15" t="s">
        <v>30535</v>
      </c>
      <c r="G215" s="946" t="s">
        <v>30536</v>
      </c>
      <c r="H215" s="15" t="s">
        <v>30013</v>
      </c>
      <c r="I215" s="408" t="s">
        <v>30013</v>
      </c>
      <c r="J215" s="947" t="s">
        <v>30537</v>
      </c>
    </row>
    <row r="216" spans="1:10" ht="89.25" x14ac:dyDescent="0.2">
      <c r="A216" s="943">
        <v>86</v>
      </c>
      <c r="B216" s="15" t="s">
        <v>30538</v>
      </c>
      <c r="C216" s="15" t="s">
        <v>427</v>
      </c>
      <c r="D216" s="15" t="s">
        <v>694</v>
      </c>
      <c r="E216" s="827">
        <v>142</v>
      </c>
      <c r="F216" s="15" t="s">
        <v>30539</v>
      </c>
      <c r="G216" s="946" t="s">
        <v>30540</v>
      </c>
      <c r="H216" s="15" t="s">
        <v>30013</v>
      </c>
      <c r="I216" s="408" t="s">
        <v>30013</v>
      </c>
      <c r="J216" s="947" t="s">
        <v>30372</v>
      </c>
    </row>
    <row r="217" spans="1:10" ht="114.75" x14ac:dyDescent="0.2">
      <c r="A217" s="943">
        <v>87</v>
      </c>
      <c r="B217" s="15" t="s">
        <v>259</v>
      </c>
      <c r="C217" s="15" t="s">
        <v>427</v>
      </c>
      <c r="D217" s="15" t="s">
        <v>694</v>
      </c>
      <c r="E217" s="827">
        <v>110</v>
      </c>
      <c r="F217" s="15" t="s">
        <v>30541</v>
      </c>
      <c r="G217" s="946" t="s">
        <v>30542</v>
      </c>
      <c r="H217" s="15" t="s">
        <v>29909</v>
      </c>
      <c r="I217" s="408" t="s">
        <v>29909</v>
      </c>
      <c r="J217" s="947" t="s">
        <v>30278</v>
      </c>
    </row>
    <row r="218" spans="1:10" ht="127.5" x14ac:dyDescent="0.2">
      <c r="A218" s="943">
        <v>88</v>
      </c>
      <c r="B218" s="15" t="s">
        <v>30543</v>
      </c>
      <c r="C218" s="15" t="s">
        <v>427</v>
      </c>
      <c r="D218" s="15" t="s">
        <v>694</v>
      </c>
      <c r="E218" s="827">
        <v>796</v>
      </c>
      <c r="F218" s="15" t="s">
        <v>30544</v>
      </c>
      <c r="G218" s="946" t="s">
        <v>30545</v>
      </c>
      <c r="H218" s="15" t="s">
        <v>29909</v>
      </c>
      <c r="I218" s="408" t="s">
        <v>29909</v>
      </c>
      <c r="J218" s="947" t="s">
        <v>30546</v>
      </c>
    </row>
    <row r="219" spans="1:10" ht="89.25" x14ac:dyDescent="0.2">
      <c r="A219" s="943">
        <v>89</v>
      </c>
      <c r="B219" s="15" t="s">
        <v>30547</v>
      </c>
      <c r="C219" s="15" t="s">
        <v>427</v>
      </c>
      <c r="D219" s="15" t="s">
        <v>694</v>
      </c>
      <c r="E219" s="827">
        <v>109</v>
      </c>
      <c r="F219" s="15" t="s">
        <v>30548</v>
      </c>
      <c r="G219" s="946" t="s">
        <v>30549</v>
      </c>
      <c r="H219" s="15" t="s">
        <v>29909</v>
      </c>
      <c r="I219" s="408" t="s">
        <v>29909</v>
      </c>
      <c r="J219" s="947" t="s">
        <v>30464</v>
      </c>
    </row>
    <row r="220" spans="1:10" ht="63.75" x14ac:dyDescent="0.2">
      <c r="A220" s="943">
        <v>90</v>
      </c>
      <c r="B220" s="15" t="s">
        <v>30550</v>
      </c>
      <c r="C220" s="15" t="s">
        <v>427</v>
      </c>
      <c r="D220" s="15" t="s">
        <v>694</v>
      </c>
      <c r="E220" s="827">
        <v>31.1</v>
      </c>
      <c r="F220" s="15" t="s">
        <v>30551</v>
      </c>
      <c r="G220" s="946" t="s">
        <v>30552</v>
      </c>
      <c r="H220" s="15" t="s">
        <v>30168</v>
      </c>
      <c r="I220" s="408" t="s">
        <v>30168</v>
      </c>
      <c r="J220" s="947" t="s">
        <v>30018</v>
      </c>
    </row>
    <row r="221" spans="1:10" ht="38.25" x14ac:dyDescent="0.2">
      <c r="A221" s="943">
        <v>91</v>
      </c>
      <c r="B221" s="15" t="s">
        <v>30553</v>
      </c>
      <c r="C221" s="15" t="s">
        <v>427</v>
      </c>
      <c r="D221" s="15" t="s">
        <v>694</v>
      </c>
      <c r="E221" s="827">
        <v>24</v>
      </c>
      <c r="F221" s="15" t="s">
        <v>30554</v>
      </c>
      <c r="G221" s="946" t="s">
        <v>30555</v>
      </c>
      <c r="H221" s="15" t="s">
        <v>30556</v>
      </c>
      <c r="I221" s="946" t="s">
        <v>30557</v>
      </c>
      <c r="J221" s="947" t="s">
        <v>30496</v>
      </c>
    </row>
    <row r="222" spans="1:10" ht="127.5" x14ac:dyDescent="0.2">
      <c r="A222" s="943">
        <v>92</v>
      </c>
      <c r="B222" s="15" t="s">
        <v>30558</v>
      </c>
      <c r="C222" s="15" t="s">
        <v>427</v>
      </c>
      <c r="D222" s="15" t="s">
        <v>694</v>
      </c>
      <c r="E222" s="827">
        <v>705</v>
      </c>
      <c r="F222" s="15" t="s">
        <v>30559</v>
      </c>
      <c r="G222" s="946" t="s">
        <v>30560</v>
      </c>
      <c r="H222" s="15" t="s">
        <v>29909</v>
      </c>
      <c r="I222" s="408" t="s">
        <v>29909</v>
      </c>
      <c r="J222" s="947" t="s">
        <v>30561</v>
      </c>
    </row>
    <row r="223" spans="1:10" ht="89.25" x14ac:dyDescent="0.2">
      <c r="A223" s="943">
        <v>93</v>
      </c>
      <c r="B223" s="15" t="s">
        <v>30562</v>
      </c>
      <c r="C223" s="15" t="s">
        <v>427</v>
      </c>
      <c r="D223" s="15" t="s">
        <v>694</v>
      </c>
      <c r="E223" s="827">
        <v>661</v>
      </c>
      <c r="F223" s="15" t="s">
        <v>30563</v>
      </c>
      <c r="G223" s="946" t="s">
        <v>30564</v>
      </c>
      <c r="H223" s="15" t="s">
        <v>29890</v>
      </c>
      <c r="I223" s="408" t="s">
        <v>29890</v>
      </c>
      <c r="J223" s="947" t="s">
        <v>29986</v>
      </c>
    </row>
    <row r="224" spans="1:10" ht="102" x14ac:dyDescent="0.2">
      <c r="A224" s="943">
        <v>94</v>
      </c>
      <c r="B224" s="15" t="s">
        <v>30565</v>
      </c>
      <c r="C224" s="15" t="s">
        <v>427</v>
      </c>
      <c r="D224" s="15" t="s">
        <v>694</v>
      </c>
      <c r="E224" s="827">
        <v>422.6</v>
      </c>
      <c r="F224" s="15" t="s">
        <v>30566</v>
      </c>
      <c r="G224" s="946" t="s">
        <v>30567</v>
      </c>
      <c r="H224" s="15" t="s">
        <v>29890</v>
      </c>
      <c r="I224" s="408" t="s">
        <v>29890</v>
      </c>
      <c r="J224" s="947" t="s">
        <v>30568</v>
      </c>
    </row>
    <row r="225" spans="1:10" ht="51" x14ac:dyDescent="0.2">
      <c r="A225" s="943">
        <v>95</v>
      </c>
      <c r="B225" s="15" t="s">
        <v>30569</v>
      </c>
      <c r="C225" s="15" t="s">
        <v>427</v>
      </c>
      <c r="D225" s="15" t="s">
        <v>694</v>
      </c>
      <c r="E225" s="827">
        <v>293</v>
      </c>
      <c r="F225" s="15" t="s">
        <v>30570</v>
      </c>
      <c r="G225" s="946" t="s">
        <v>30571</v>
      </c>
      <c r="H225" s="15" t="s">
        <v>30309</v>
      </c>
      <c r="I225" s="408" t="s">
        <v>30309</v>
      </c>
      <c r="J225" s="947" t="s">
        <v>30572</v>
      </c>
    </row>
    <row r="226" spans="1:10" ht="51" x14ac:dyDescent="0.2">
      <c r="A226" s="943">
        <v>96</v>
      </c>
      <c r="B226" s="15" t="s">
        <v>30573</v>
      </c>
      <c r="C226" s="15" t="s">
        <v>427</v>
      </c>
      <c r="D226" s="15" t="s">
        <v>694</v>
      </c>
      <c r="E226" s="827">
        <v>174</v>
      </c>
      <c r="F226" s="15" t="s">
        <v>30574</v>
      </c>
      <c r="G226" s="946" t="s">
        <v>30575</v>
      </c>
      <c r="H226" s="15" t="s">
        <v>29996</v>
      </c>
      <c r="I226" s="408" t="s">
        <v>29996</v>
      </c>
      <c r="J226" s="947" t="s">
        <v>30576</v>
      </c>
    </row>
    <row r="227" spans="1:10" ht="38.25" x14ac:dyDescent="0.2">
      <c r="A227" s="943">
        <v>97</v>
      </c>
      <c r="B227" s="15" t="s">
        <v>30577</v>
      </c>
      <c r="C227" s="15" t="s">
        <v>427</v>
      </c>
      <c r="D227" s="15" t="s">
        <v>694</v>
      </c>
      <c r="E227" s="827">
        <v>74.7</v>
      </c>
      <c r="F227" s="15" t="s">
        <v>30578</v>
      </c>
      <c r="G227" s="946" t="s">
        <v>30579</v>
      </c>
      <c r="H227" s="15" t="s">
        <v>30580</v>
      </c>
      <c r="I227" s="946" t="s">
        <v>30581</v>
      </c>
      <c r="J227" s="947" t="s">
        <v>30582</v>
      </c>
    </row>
    <row r="228" spans="1:10" ht="38.25" x14ac:dyDescent="0.2">
      <c r="A228" s="943">
        <v>98</v>
      </c>
      <c r="B228" s="953" t="s">
        <v>30583</v>
      </c>
      <c r="C228" s="15" t="s">
        <v>427</v>
      </c>
      <c r="D228" s="15" t="s">
        <v>694</v>
      </c>
      <c r="E228" s="985">
        <v>49.6</v>
      </c>
      <c r="F228" s="453" t="s">
        <v>30584</v>
      </c>
      <c r="G228" s="946" t="s">
        <v>30585</v>
      </c>
      <c r="H228" s="453" t="s">
        <v>30586</v>
      </c>
      <c r="I228" s="946" t="s">
        <v>30581</v>
      </c>
      <c r="J228" s="986" t="s">
        <v>30587</v>
      </c>
    </row>
    <row r="229" spans="1:10" ht="25.5" x14ac:dyDescent="0.2">
      <c r="A229" s="956"/>
      <c r="B229" s="957" t="s">
        <v>30588</v>
      </c>
      <c r="C229" s="957">
        <v>98</v>
      </c>
      <c r="D229" s="958"/>
      <c r="E229" s="961">
        <f>SUM(E131:E228)</f>
        <v>29244.199999999997</v>
      </c>
      <c r="F229" s="957"/>
      <c r="G229" s="957"/>
      <c r="H229" s="957"/>
      <c r="I229" s="957"/>
      <c r="J229" s="960"/>
    </row>
    <row r="230" spans="1:10" ht="89.25" x14ac:dyDescent="0.2">
      <c r="A230" s="943">
        <v>1</v>
      </c>
      <c r="B230" s="15" t="s">
        <v>30589</v>
      </c>
      <c r="C230" s="15" t="s">
        <v>427</v>
      </c>
      <c r="D230" s="15" t="s">
        <v>719</v>
      </c>
      <c r="E230" s="827">
        <v>23</v>
      </c>
      <c r="F230" s="15" t="s">
        <v>30590</v>
      </c>
      <c r="G230" s="946" t="s">
        <v>30591</v>
      </c>
      <c r="H230" s="15" t="s">
        <v>30592</v>
      </c>
      <c r="I230" s="946" t="s">
        <v>29996</v>
      </c>
      <c r="J230" s="947" t="s">
        <v>30593</v>
      </c>
    </row>
    <row r="231" spans="1:10" ht="89.25" x14ac:dyDescent="0.2">
      <c r="A231" s="943">
        <v>2</v>
      </c>
      <c r="B231" s="15" t="s">
        <v>18478</v>
      </c>
      <c r="C231" s="15" t="s">
        <v>427</v>
      </c>
      <c r="D231" s="15" t="s">
        <v>719</v>
      </c>
      <c r="E231" s="827">
        <v>35</v>
      </c>
      <c r="F231" s="15" t="s">
        <v>30594</v>
      </c>
      <c r="G231" s="946" t="s">
        <v>30595</v>
      </c>
      <c r="H231" s="15" t="s">
        <v>30596</v>
      </c>
      <c r="I231" s="946" t="s">
        <v>30597</v>
      </c>
      <c r="J231" s="947" t="s">
        <v>30593</v>
      </c>
    </row>
    <row r="232" spans="1:10" ht="25.5" x14ac:dyDescent="0.2">
      <c r="A232" s="956"/>
      <c r="B232" s="957" t="s">
        <v>30598</v>
      </c>
      <c r="C232" s="957">
        <v>2</v>
      </c>
      <c r="D232" s="958"/>
      <c r="E232" s="961">
        <f>SUM(E230:E231)</f>
        <v>58</v>
      </c>
      <c r="F232" s="957"/>
      <c r="G232" s="957"/>
      <c r="H232" s="957"/>
      <c r="I232" s="957"/>
      <c r="J232" s="960"/>
    </row>
    <row r="233" spans="1:10" ht="51" x14ac:dyDescent="0.2">
      <c r="A233" s="943">
        <v>195</v>
      </c>
      <c r="B233" s="15" t="s">
        <v>30599</v>
      </c>
      <c r="C233" s="15" t="s">
        <v>427</v>
      </c>
      <c r="D233" s="15" t="s">
        <v>30600</v>
      </c>
      <c r="E233" s="827">
        <v>1</v>
      </c>
      <c r="F233" s="15" t="s">
        <v>30601</v>
      </c>
      <c r="G233" s="946" t="s">
        <v>30602</v>
      </c>
      <c r="H233" s="15" t="s">
        <v>30603</v>
      </c>
      <c r="I233" s="408" t="s">
        <v>30603</v>
      </c>
      <c r="J233" s="947" t="s">
        <v>29982</v>
      </c>
    </row>
    <row r="234" spans="1:10" ht="38.25" x14ac:dyDescent="0.2">
      <c r="A234" s="943">
        <v>196</v>
      </c>
      <c r="B234" s="15" t="s">
        <v>30604</v>
      </c>
      <c r="C234" s="15" t="s">
        <v>427</v>
      </c>
      <c r="D234" s="15" t="s">
        <v>30600</v>
      </c>
      <c r="E234" s="827">
        <v>51.7</v>
      </c>
      <c r="F234" s="15" t="s">
        <v>30605</v>
      </c>
      <c r="G234" s="946" t="s">
        <v>30606</v>
      </c>
      <c r="H234" s="15" t="s">
        <v>30607</v>
      </c>
      <c r="I234" s="946" t="s">
        <v>30603</v>
      </c>
      <c r="J234" s="947" t="s">
        <v>30576</v>
      </c>
    </row>
    <row r="235" spans="1:10" ht="25.5" x14ac:dyDescent="0.2">
      <c r="A235" s="956"/>
      <c r="B235" s="957" t="s">
        <v>641</v>
      </c>
      <c r="C235" s="957">
        <v>2</v>
      </c>
      <c r="D235" s="958"/>
      <c r="E235" s="961">
        <f>SUM(E233:E234)</f>
        <v>52.7</v>
      </c>
      <c r="F235" s="957"/>
      <c r="G235" s="957"/>
      <c r="H235" s="957"/>
      <c r="I235" s="957"/>
      <c r="J235" s="960"/>
    </row>
    <row r="236" spans="1:10" ht="51" x14ac:dyDescent="0.2">
      <c r="A236" s="943">
        <v>1</v>
      </c>
      <c r="B236" s="15" t="s">
        <v>30608</v>
      </c>
      <c r="C236" s="15" t="s">
        <v>427</v>
      </c>
      <c r="D236" s="15" t="s">
        <v>462</v>
      </c>
      <c r="E236" s="827">
        <v>26.1</v>
      </c>
      <c r="F236" s="15" t="s">
        <v>30609</v>
      </c>
      <c r="G236" s="946" t="s">
        <v>30610</v>
      </c>
      <c r="H236" s="15" t="s">
        <v>30080</v>
      </c>
      <c r="I236" s="408" t="s">
        <v>30080</v>
      </c>
      <c r="J236" s="947" t="s">
        <v>29982</v>
      </c>
    </row>
    <row r="237" spans="1:10" ht="51" x14ac:dyDescent="0.2">
      <c r="A237" s="943">
        <v>2</v>
      </c>
      <c r="B237" s="15" t="s">
        <v>30611</v>
      </c>
      <c r="C237" s="15" t="s">
        <v>427</v>
      </c>
      <c r="D237" s="15" t="s">
        <v>462</v>
      </c>
      <c r="E237" s="827">
        <v>26.2</v>
      </c>
      <c r="F237" s="15" t="s">
        <v>30612</v>
      </c>
      <c r="G237" s="946" t="s">
        <v>30613</v>
      </c>
      <c r="H237" s="15" t="s">
        <v>29865</v>
      </c>
      <c r="I237" s="408" t="s">
        <v>29865</v>
      </c>
      <c r="J237" s="947" t="s">
        <v>29982</v>
      </c>
    </row>
    <row r="238" spans="1:10" ht="63.75" x14ac:dyDescent="0.2">
      <c r="A238" s="943">
        <v>3</v>
      </c>
      <c r="B238" s="15" t="s">
        <v>30614</v>
      </c>
      <c r="C238" s="15" t="s">
        <v>427</v>
      </c>
      <c r="D238" s="15" t="s">
        <v>462</v>
      </c>
      <c r="E238" s="827">
        <v>14</v>
      </c>
      <c r="F238" s="15" t="s">
        <v>30615</v>
      </c>
      <c r="G238" s="946" t="s">
        <v>30616</v>
      </c>
      <c r="H238" s="15" t="s">
        <v>30617</v>
      </c>
      <c r="I238" s="408" t="s">
        <v>30617</v>
      </c>
      <c r="J238" s="947" t="s">
        <v>30618</v>
      </c>
    </row>
    <row r="239" spans="1:10" ht="38.25" x14ac:dyDescent="0.2">
      <c r="A239" s="943">
        <v>4</v>
      </c>
      <c r="B239" s="15" t="s">
        <v>30619</v>
      </c>
      <c r="C239" s="15" t="s">
        <v>427</v>
      </c>
      <c r="D239" s="15" t="s">
        <v>462</v>
      </c>
      <c r="E239" s="827">
        <v>38</v>
      </c>
      <c r="F239" s="15" t="s">
        <v>30620</v>
      </c>
      <c r="G239" s="946" t="s">
        <v>30621</v>
      </c>
      <c r="H239" s="15" t="s">
        <v>29909</v>
      </c>
      <c r="I239" s="408" t="s">
        <v>29909</v>
      </c>
      <c r="J239" s="947" t="s">
        <v>30025</v>
      </c>
    </row>
    <row r="240" spans="1:10" ht="51" x14ac:dyDescent="0.2">
      <c r="A240" s="943">
        <v>5</v>
      </c>
      <c r="B240" s="15" t="s">
        <v>30622</v>
      </c>
      <c r="C240" s="15" t="s">
        <v>427</v>
      </c>
      <c r="D240" s="15" t="s">
        <v>462</v>
      </c>
      <c r="E240" s="427">
        <v>85.060900000000004</v>
      </c>
      <c r="F240" s="15" t="s">
        <v>30623</v>
      </c>
      <c r="G240" s="946" t="s">
        <v>30624</v>
      </c>
      <c r="H240" s="15" t="s">
        <v>30625</v>
      </c>
      <c r="I240" s="408" t="s">
        <v>30625</v>
      </c>
      <c r="J240" s="947" t="s">
        <v>30117</v>
      </c>
    </row>
    <row r="241" spans="1:10" ht="25.5" x14ac:dyDescent="0.2">
      <c r="A241" s="956"/>
      <c r="B241" s="957" t="s">
        <v>467</v>
      </c>
      <c r="C241" s="957">
        <v>5</v>
      </c>
      <c r="D241" s="958"/>
      <c r="E241" s="959">
        <f>SUM(E236:E240)</f>
        <v>189.36090000000002</v>
      </c>
      <c r="F241" s="957"/>
      <c r="G241" s="957"/>
      <c r="H241" s="957"/>
      <c r="I241" s="957"/>
      <c r="J241" s="960"/>
    </row>
    <row r="242" spans="1:10" ht="38.25" x14ac:dyDescent="0.2">
      <c r="A242" s="943">
        <v>1</v>
      </c>
      <c r="B242" s="15" t="s">
        <v>30626</v>
      </c>
      <c r="C242" s="15" t="s">
        <v>427</v>
      </c>
      <c r="D242" s="15" t="s">
        <v>2374</v>
      </c>
      <c r="E242" s="827">
        <v>70</v>
      </c>
      <c r="F242" s="15" t="s">
        <v>30627</v>
      </c>
      <c r="G242" s="946" t="s">
        <v>30628</v>
      </c>
      <c r="H242" s="15" t="s">
        <v>30629</v>
      </c>
      <c r="I242" s="946" t="s">
        <v>30630</v>
      </c>
      <c r="J242" s="947" t="s">
        <v>29982</v>
      </c>
    </row>
    <row r="243" spans="1:10" ht="51" x14ac:dyDescent="0.2">
      <c r="A243" s="943">
        <v>2</v>
      </c>
      <c r="B243" s="15" t="s">
        <v>30631</v>
      </c>
      <c r="C243" s="15" t="s">
        <v>427</v>
      </c>
      <c r="D243" s="15" t="s">
        <v>2374</v>
      </c>
      <c r="E243" s="827">
        <v>149</v>
      </c>
      <c r="F243" s="15" t="s">
        <v>30632</v>
      </c>
      <c r="G243" s="946" t="s">
        <v>30633</v>
      </c>
      <c r="H243" s="15" t="s">
        <v>30634</v>
      </c>
      <c r="I243" s="946" t="s">
        <v>29981</v>
      </c>
      <c r="J243" s="947" t="s">
        <v>29992</v>
      </c>
    </row>
    <row r="244" spans="1:10" ht="63.75" x14ac:dyDescent="0.2">
      <c r="A244" s="943">
        <v>3</v>
      </c>
      <c r="B244" s="15" t="s">
        <v>30635</v>
      </c>
      <c r="C244" s="15" t="s">
        <v>427</v>
      </c>
      <c r="D244" s="15" t="s">
        <v>2374</v>
      </c>
      <c r="E244" s="827">
        <v>60</v>
      </c>
      <c r="F244" s="15" t="s">
        <v>30636</v>
      </c>
      <c r="G244" s="946" t="s">
        <v>30637</v>
      </c>
      <c r="H244" s="15" t="s">
        <v>30013</v>
      </c>
      <c r="I244" s="408" t="s">
        <v>30013</v>
      </c>
      <c r="J244" s="947" t="s">
        <v>30205</v>
      </c>
    </row>
    <row r="245" spans="1:10" ht="38.25" x14ac:dyDescent="0.2">
      <c r="A245" s="943">
        <v>4</v>
      </c>
      <c r="B245" s="15" t="s">
        <v>30638</v>
      </c>
      <c r="C245" s="15" t="s">
        <v>427</v>
      </c>
      <c r="D245" s="15" t="s">
        <v>2374</v>
      </c>
      <c r="E245" s="827">
        <v>117</v>
      </c>
      <c r="F245" s="15" t="s">
        <v>30639</v>
      </c>
      <c r="G245" s="946" t="s">
        <v>30640</v>
      </c>
      <c r="H245" s="15" t="s">
        <v>29980</v>
      </c>
      <c r="I245" s="946" t="s">
        <v>29981</v>
      </c>
      <c r="J245" s="947" t="s">
        <v>30274</v>
      </c>
    </row>
    <row r="246" spans="1:10" ht="63.75" x14ac:dyDescent="0.2">
      <c r="A246" s="943">
        <v>5</v>
      </c>
      <c r="B246" s="15" t="s">
        <v>30641</v>
      </c>
      <c r="C246" s="15" t="s">
        <v>427</v>
      </c>
      <c r="D246" s="15" t="s">
        <v>2374</v>
      </c>
      <c r="E246" s="827">
        <v>25</v>
      </c>
      <c r="F246" s="15" t="s">
        <v>30642</v>
      </c>
      <c r="G246" s="946" t="s">
        <v>30643</v>
      </c>
      <c r="H246" s="15" t="s">
        <v>30013</v>
      </c>
      <c r="I246" s="408" t="s">
        <v>30013</v>
      </c>
      <c r="J246" s="947" t="s">
        <v>30205</v>
      </c>
    </row>
    <row r="247" spans="1:10" ht="89.25" x14ac:dyDescent="0.2">
      <c r="A247" s="943">
        <v>6</v>
      </c>
      <c r="B247" s="15" t="s">
        <v>30644</v>
      </c>
      <c r="C247" s="15" t="s">
        <v>427</v>
      </c>
      <c r="D247" s="15" t="s">
        <v>2374</v>
      </c>
      <c r="E247" s="827">
        <v>75</v>
      </c>
      <c r="F247" s="15" t="s">
        <v>30645</v>
      </c>
      <c r="G247" s="946" t="s">
        <v>30646</v>
      </c>
      <c r="H247" s="15" t="s">
        <v>30647</v>
      </c>
      <c r="I247" s="946" t="s">
        <v>29981</v>
      </c>
      <c r="J247" s="947" t="s">
        <v>30648</v>
      </c>
    </row>
    <row r="248" spans="1:10" ht="63.75" x14ac:dyDescent="0.2">
      <c r="A248" s="943">
        <v>7</v>
      </c>
      <c r="B248" s="15" t="s">
        <v>30649</v>
      </c>
      <c r="C248" s="15" t="s">
        <v>427</v>
      </c>
      <c r="D248" s="15" t="s">
        <v>2374</v>
      </c>
      <c r="E248" s="827">
        <v>24</v>
      </c>
      <c r="F248" s="15" t="s">
        <v>30650</v>
      </c>
      <c r="G248" s="946" t="s">
        <v>30651</v>
      </c>
      <c r="H248" s="15" t="s">
        <v>30013</v>
      </c>
      <c r="I248" s="408" t="s">
        <v>30013</v>
      </c>
      <c r="J248" s="947" t="s">
        <v>30205</v>
      </c>
    </row>
    <row r="249" spans="1:10" ht="63.75" x14ac:dyDescent="0.2">
      <c r="A249" s="943">
        <v>8</v>
      </c>
      <c r="B249" s="15" t="s">
        <v>30652</v>
      </c>
      <c r="C249" s="15" t="s">
        <v>427</v>
      </c>
      <c r="D249" s="15" t="s">
        <v>2374</v>
      </c>
      <c r="E249" s="827">
        <v>16</v>
      </c>
      <c r="F249" s="15" t="s">
        <v>30653</v>
      </c>
      <c r="G249" s="946" t="s">
        <v>30654</v>
      </c>
      <c r="H249" s="15" t="s">
        <v>30013</v>
      </c>
      <c r="I249" s="408" t="s">
        <v>30013</v>
      </c>
      <c r="J249" s="947" t="s">
        <v>30655</v>
      </c>
    </row>
    <row r="250" spans="1:10" ht="63.75" x14ac:dyDescent="0.2">
      <c r="A250" s="943">
        <v>9</v>
      </c>
      <c r="B250" s="15" t="s">
        <v>30656</v>
      </c>
      <c r="C250" s="15" t="s">
        <v>427</v>
      </c>
      <c r="D250" s="15" t="s">
        <v>2374</v>
      </c>
      <c r="E250" s="827">
        <v>13</v>
      </c>
      <c r="F250" s="15" t="s">
        <v>30657</v>
      </c>
      <c r="G250" s="946" t="s">
        <v>30658</v>
      </c>
      <c r="H250" s="15" t="s">
        <v>30013</v>
      </c>
      <c r="I250" s="408" t="s">
        <v>30013</v>
      </c>
      <c r="J250" s="947" t="s">
        <v>30659</v>
      </c>
    </row>
    <row r="251" spans="1:10" ht="63.75" x14ac:dyDescent="0.2">
      <c r="A251" s="943">
        <v>10</v>
      </c>
      <c r="B251" s="15" t="s">
        <v>30660</v>
      </c>
      <c r="C251" s="15" t="s">
        <v>427</v>
      </c>
      <c r="D251" s="15" t="s">
        <v>2374</v>
      </c>
      <c r="E251" s="827">
        <v>60</v>
      </c>
      <c r="F251" s="15" t="s">
        <v>30661</v>
      </c>
      <c r="G251" s="946" t="s">
        <v>30662</v>
      </c>
      <c r="H251" s="15" t="s">
        <v>30663</v>
      </c>
      <c r="I251" s="946" t="s">
        <v>30630</v>
      </c>
      <c r="J251" s="947" t="s">
        <v>30664</v>
      </c>
    </row>
    <row r="252" spans="1:10" ht="63.75" x14ac:dyDescent="0.2">
      <c r="A252" s="943">
        <v>11</v>
      </c>
      <c r="B252" s="15" t="s">
        <v>30665</v>
      </c>
      <c r="C252" s="15" t="s">
        <v>427</v>
      </c>
      <c r="D252" s="15" t="s">
        <v>2374</v>
      </c>
      <c r="E252" s="827">
        <v>210</v>
      </c>
      <c r="F252" s="15" t="s">
        <v>30666</v>
      </c>
      <c r="G252" s="946" t="s">
        <v>30667</v>
      </c>
      <c r="H252" s="15" t="s">
        <v>30668</v>
      </c>
      <c r="I252" s="946" t="s">
        <v>30630</v>
      </c>
      <c r="J252" s="947" t="s">
        <v>30669</v>
      </c>
    </row>
    <row r="253" spans="1:10" ht="25.5" x14ac:dyDescent="0.2">
      <c r="A253" s="943">
        <v>12</v>
      </c>
      <c r="B253" s="15" t="s">
        <v>16259</v>
      </c>
      <c r="C253" s="15" t="s">
        <v>427</v>
      </c>
      <c r="D253" s="15" t="s">
        <v>2374</v>
      </c>
      <c r="E253" s="827">
        <v>170.5</v>
      </c>
      <c r="F253" s="15" t="s">
        <v>30670</v>
      </c>
      <c r="G253" s="946" t="s">
        <v>30671</v>
      </c>
      <c r="H253" s="15" t="s">
        <v>30672</v>
      </c>
      <c r="I253" s="946" t="s">
        <v>30673</v>
      </c>
      <c r="J253" s="947" t="s">
        <v>30274</v>
      </c>
    </row>
    <row r="254" spans="1:10" ht="89.25" x14ac:dyDescent="0.2">
      <c r="A254" s="943">
        <v>13</v>
      </c>
      <c r="B254" s="15" t="s">
        <v>30674</v>
      </c>
      <c r="C254" s="15" t="s">
        <v>427</v>
      </c>
      <c r="D254" s="15" t="s">
        <v>2374</v>
      </c>
      <c r="E254" s="827">
        <v>180</v>
      </c>
      <c r="F254" s="15" t="s">
        <v>30675</v>
      </c>
      <c r="G254" s="946" t="s">
        <v>30676</v>
      </c>
      <c r="H254" s="15" t="s">
        <v>30677</v>
      </c>
      <c r="I254" s="946" t="s">
        <v>30678</v>
      </c>
      <c r="J254" s="947" t="s">
        <v>30648</v>
      </c>
    </row>
    <row r="255" spans="1:10" ht="38.25" x14ac:dyDescent="0.2">
      <c r="A255" s="943">
        <v>14</v>
      </c>
      <c r="B255" s="15" t="s">
        <v>30679</v>
      </c>
      <c r="C255" s="15" t="s">
        <v>427</v>
      </c>
      <c r="D255" s="15" t="s">
        <v>2374</v>
      </c>
      <c r="E255" s="827">
        <v>137</v>
      </c>
      <c r="F255" s="15" t="s">
        <v>30680</v>
      </c>
      <c r="G255" s="946" t="s">
        <v>30681</v>
      </c>
      <c r="H255" s="15" t="s">
        <v>30682</v>
      </c>
      <c r="I255" s="946" t="s">
        <v>30683</v>
      </c>
      <c r="J255" s="947" t="s">
        <v>29982</v>
      </c>
    </row>
    <row r="256" spans="1:10" ht="89.25" x14ac:dyDescent="0.2">
      <c r="A256" s="943">
        <v>15</v>
      </c>
      <c r="B256" s="15" t="s">
        <v>30684</v>
      </c>
      <c r="C256" s="15" t="s">
        <v>427</v>
      </c>
      <c r="D256" s="15" t="s">
        <v>2374</v>
      </c>
      <c r="E256" s="827">
        <v>405</v>
      </c>
      <c r="F256" s="15" t="s">
        <v>30685</v>
      </c>
      <c r="G256" s="946" t="s">
        <v>30686</v>
      </c>
      <c r="H256" s="15" t="s">
        <v>30687</v>
      </c>
      <c r="I256" s="946" t="s">
        <v>30673</v>
      </c>
      <c r="J256" s="947" t="s">
        <v>30648</v>
      </c>
    </row>
    <row r="257" spans="1:10" ht="63.75" x14ac:dyDescent="0.2">
      <c r="A257" s="943">
        <v>16</v>
      </c>
      <c r="B257" s="15" t="s">
        <v>30688</v>
      </c>
      <c r="C257" s="15" t="s">
        <v>427</v>
      </c>
      <c r="D257" s="15" t="s">
        <v>2374</v>
      </c>
      <c r="E257" s="827">
        <v>14</v>
      </c>
      <c r="F257" s="15" t="s">
        <v>30689</v>
      </c>
      <c r="G257" s="946" t="s">
        <v>30690</v>
      </c>
      <c r="H257" s="15" t="s">
        <v>30013</v>
      </c>
      <c r="I257" s="408" t="s">
        <v>30013</v>
      </c>
      <c r="J257" s="947" t="s">
        <v>30205</v>
      </c>
    </row>
    <row r="258" spans="1:10" ht="63.75" x14ac:dyDescent="0.2">
      <c r="A258" s="943">
        <v>17</v>
      </c>
      <c r="B258" s="15" t="s">
        <v>30691</v>
      </c>
      <c r="C258" s="15" t="s">
        <v>427</v>
      </c>
      <c r="D258" s="15" t="s">
        <v>2374</v>
      </c>
      <c r="E258" s="827">
        <v>304</v>
      </c>
      <c r="F258" s="15" t="s">
        <v>30692</v>
      </c>
      <c r="G258" s="946" t="s">
        <v>30693</v>
      </c>
      <c r="H258" s="15" t="s">
        <v>29886</v>
      </c>
      <c r="I258" s="408" t="s">
        <v>29886</v>
      </c>
      <c r="J258" s="947" t="s">
        <v>30205</v>
      </c>
    </row>
    <row r="259" spans="1:10" ht="89.25" x14ac:dyDescent="0.2">
      <c r="A259" s="943">
        <v>18</v>
      </c>
      <c r="B259" s="15" t="s">
        <v>30694</v>
      </c>
      <c r="C259" s="15" t="s">
        <v>427</v>
      </c>
      <c r="D259" s="15" t="s">
        <v>2374</v>
      </c>
      <c r="E259" s="827">
        <v>209</v>
      </c>
      <c r="F259" s="15" t="s">
        <v>30695</v>
      </c>
      <c r="G259" s="946" t="s">
        <v>30696</v>
      </c>
      <c r="H259" s="15" t="s">
        <v>30697</v>
      </c>
      <c r="I259" s="946" t="s">
        <v>30698</v>
      </c>
      <c r="J259" s="947" t="s">
        <v>30648</v>
      </c>
    </row>
    <row r="260" spans="1:10" ht="89.25" x14ac:dyDescent="0.2">
      <c r="A260" s="943">
        <v>19</v>
      </c>
      <c r="B260" s="15" t="s">
        <v>30699</v>
      </c>
      <c r="C260" s="15" t="s">
        <v>427</v>
      </c>
      <c r="D260" s="15" t="s">
        <v>2374</v>
      </c>
      <c r="E260" s="827">
        <v>113</v>
      </c>
      <c r="F260" s="15" t="s">
        <v>30700</v>
      </c>
      <c r="G260" s="946" t="s">
        <v>30701</v>
      </c>
      <c r="H260" s="15" t="s">
        <v>30702</v>
      </c>
      <c r="I260" s="946" t="s">
        <v>30703</v>
      </c>
      <c r="J260" s="947" t="s">
        <v>30648</v>
      </c>
    </row>
    <row r="261" spans="1:10" ht="63.75" x14ac:dyDescent="0.2">
      <c r="A261" s="943">
        <v>20</v>
      </c>
      <c r="B261" s="15" t="s">
        <v>30704</v>
      </c>
      <c r="C261" s="15" t="s">
        <v>427</v>
      </c>
      <c r="D261" s="15" t="s">
        <v>2374</v>
      </c>
      <c r="E261" s="827">
        <v>23</v>
      </c>
      <c r="F261" s="15" t="s">
        <v>30705</v>
      </c>
      <c r="G261" s="946" t="s">
        <v>30706</v>
      </c>
      <c r="H261" s="15" t="s">
        <v>29886</v>
      </c>
      <c r="I261" s="408" t="s">
        <v>29886</v>
      </c>
      <c r="J261" s="947" t="s">
        <v>30205</v>
      </c>
    </row>
    <row r="262" spans="1:10" ht="63.75" x14ac:dyDescent="0.2">
      <c r="A262" s="943">
        <v>21</v>
      </c>
      <c r="B262" s="15" t="s">
        <v>30707</v>
      </c>
      <c r="C262" s="15" t="s">
        <v>427</v>
      </c>
      <c r="D262" s="15" t="s">
        <v>2374</v>
      </c>
      <c r="E262" s="827">
        <v>137</v>
      </c>
      <c r="F262" s="15" t="s">
        <v>30708</v>
      </c>
      <c r="G262" s="946" t="s">
        <v>30709</v>
      </c>
      <c r="H262" s="15" t="s">
        <v>29886</v>
      </c>
      <c r="I262" s="408" t="s">
        <v>29886</v>
      </c>
      <c r="J262" s="947" t="s">
        <v>30205</v>
      </c>
    </row>
    <row r="263" spans="1:10" ht="63.75" x14ac:dyDescent="0.2">
      <c r="A263" s="943">
        <v>22</v>
      </c>
      <c r="B263" s="15" t="s">
        <v>30710</v>
      </c>
      <c r="C263" s="15" t="s">
        <v>427</v>
      </c>
      <c r="D263" s="15" t="s">
        <v>2374</v>
      </c>
      <c r="E263" s="827">
        <v>43</v>
      </c>
      <c r="F263" s="15" t="s">
        <v>30711</v>
      </c>
      <c r="G263" s="946" t="s">
        <v>30712</v>
      </c>
      <c r="H263" s="15" t="s">
        <v>29886</v>
      </c>
      <c r="I263" s="408" t="s">
        <v>29886</v>
      </c>
      <c r="J263" s="947" t="s">
        <v>30205</v>
      </c>
    </row>
    <row r="264" spans="1:10" ht="63.75" x14ac:dyDescent="0.2">
      <c r="A264" s="943">
        <v>23</v>
      </c>
      <c r="B264" s="15" t="s">
        <v>30713</v>
      </c>
      <c r="C264" s="15" t="s">
        <v>427</v>
      </c>
      <c r="D264" s="15" t="s">
        <v>2374</v>
      </c>
      <c r="E264" s="827">
        <v>15</v>
      </c>
      <c r="F264" s="15" t="s">
        <v>30714</v>
      </c>
      <c r="G264" s="946" t="s">
        <v>30715</v>
      </c>
      <c r="H264" s="15" t="s">
        <v>29886</v>
      </c>
      <c r="I264" s="408" t="s">
        <v>29886</v>
      </c>
      <c r="J264" s="947" t="s">
        <v>30205</v>
      </c>
    </row>
    <row r="265" spans="1:10" ht="63.75" x14ac:dyDescent="0.2">
      <c r="A265" s="943">
        <v>24</v>
      </c>
      <c r="B265" s="15" t="s">
        <v>30716</v>
      </c>
      <c r="C265" s="15" t="s">
        <v>427</v>
      </c>
      <c r="D265" s="15" t="s">
        <v>2374</v>
      </c>
      <c r="E265" s="827">
        <v>18</v>
      </c>
      <c r="F265" s="15" t="s">
        <v>30717</v>
      </c>
      <c r="G265" s="946" t="s">
        <v>30718</v>
      </c>
      <c r="H265" s="15" t="s">
        <v>29886</v>
      </c>
      <c r="I265" s="408" t="s">
        <v>29886</v>
      </c>
      <c r="J265" s="947" t="s">
        <v>30205</v>
      </c>
    </row>
    <row r="266" spans="1:10" ht="63.75" x14ac:dyDescent="0.2">
      <c r="A266" s="943">
        <v>25</v>
      </c>
      <c r="B266" s="15" t="s">
        <v>30719</v>
      </c>
      <c r="C266" s="15" t="s">
        <v>427</v>
      </c>
      <c r="D266" s="15" t="s">
        <v>2374</v>
      </c>
      <c r="E266" s="827">
        <v>43</v>
      </c>
      <c r="F266" s="15" t="s">
        <v>30720</v>
      </c>
      <c r="G266" s="946" t="s">
        <v>30721</v>
      </c>
      <c r="H266" s="15" t="s">
        <v>29886</v>
      </c>
      <c r="I266" s="408" t="s">
        <v>29886</v>
      </c>
      <c r="J266" s="947" t="s">
        <v>30205</v>
      </c>
    </row>
    <row r="267" spans="1:10" ht="63.75" x14ac:dyDescent="0.2">
      <c r="A267" s="943">
        <v>26</v>
      </c>
      <c r="B267" s="15" t="s">
        <v>30722</v>
      </c>
      <c r="C267" s="15" t="s">
        <v>427</v>
      </c>
      <c r="D267" s="15" t="s">
        <v>2374</v>
      </c>
      <c r="E267" s="827">
        <v>13</v>
      </c>
      <c r="F267" s="15" t="s">
        <v>30723</v>
      </c>
      <c r="G267" s="946" t="s">
        <v>30724</v>
      </c>
      <c r="H267" s="15" t="s">
        <v>29886</v>
      </c>
      <c r="I267" s="408" t="s">
        <v>29886</v>
      </c>
      <c r="J267" s="947" t="s">
        <v>30205</v>
      </c>
    </row>
    <row r="268" spans="1:10" ht="63.75" x14ac:dyDescent="0.2">
      <c r="A268" s="943">
        <v>27</v>
      </c>
      <c r="B268" s="15" t="s">
        <v>30725</v>
      </c>
      <c r="C268" s="15" t="s">
        <v>427</v>
      </c>
      <c r="D268" s="15" t="s">
        <v>2374</v>
      </c>
      <c r="E268" s="827">
        <v>25</v>
      </c>
      <c r="F268" s="15" t="s">
        <v>30726</v>
      </c>
      <c r="G268" s="946" t="s">
        <v>30727</v>
      </c>
      <c r="H268" s="15" t="s">
        <v>29886</v>
      </c>
      <c r="I268" s="408" t="s">
        <v>29886</v>
      </c>
      <c r="J268" s="947" t="s">
        <v>30205</v>
      </c>
    </row>
    <row r="269" spans="1:10" ht="63.75" x14ac:dyDescent="0.2">
      <c r="A269" s="943">
        <v>28</v>
      </c>
      <c r="B269" s="15" t="s">
        <v>30728</v>
      </c>
      <c r="C269" s="15" t="s">
        <v>427</v>
      </c>
      <c r="D269" s="15" t="s">
        <v>2374</v>
      </c>
      <c r="E269" s="827">
        <v>17</v>
      </c>
      <c r="F269" s="15" t="s">
        <v>30729</v>
      </c>
      <c r="G269" s="946" t="s">
        <v>30730</v>
      </c>
      <c r="H269" s="15" t="s">
        <v>29886</v>
      </c>
      <c r="I269" s="408" t="s">
        <v>29886</v>
      </c>
      <c r="J269" s="947" t="s">
        <v>30205</v>
      </c>
    </row>
    <row r="270" spans="1:10" ht="89.25" x14ac:dyDescent="0.2">
      <c r="A270" s="943">
        <v>29</v>
      </c>
      <c r="B270" s="15" t="s">
        <v>30731</v>
      </c>
      <c r="C270" s="15" t="s">
        <v>427</v>
      </c>
      <c r="D270" s="15" t="s">
        <v>2374</v>
      </c>
      <c r="E270" s="827">
        <v>893</v>
      </c>
      <c r="F270" s="15" t="s">
        <v>30732</v>
      </c>
      <c r="G270" s="946" t="s">
        <v>30733</v>
      </c>
      <c r="H270" s="15" t="s">
        <v>30734</v>
      </c>
      <c r="I270" s="946" t="s">
        <v>30698</v>
      </c>
      <c r="J270" s="947" t="s">
        <v>30648</v>
      </c>
    </row>
    <row r="271" spans="1:10" ht="89.25" x14ac:dyDescent="0.2">
      <c r="A271" s="943">
        <v>30</v>
      </c>
      <c r="B271" s="15" t="s">
        <v>30735</v>
      </c>
      <c r="C271" s="15" t="s">
        <v>427</v>
      </c>
      <c r="D271" s="15" t="s">
        <v>2374</v>
      </c>
      <c r="E271" s="827">
        <v>278</v>
      </c>
      <c r="F271" s="15" t="s">
        <v>30736</v>
      </c>
      <c r="G271" s="946" t="s">
        <v>30737</v>
      </c>
      <c r="H271" s="15" t="s">
        <v>30738</v>
      </c>
      <c r="I271" s="946" t="s">
        <v>30703</v>
      </c>
      <c r="J271" s="947" t="s">
        <v>30648</v>
      </c>
    </row>
    <row r="272" spans="1:10" ht="63.75" x14ac:dyDescent="0.2">
      <c r="A272" s="943">
        <v>31</v>
      </c>
      <c r="B272" s="15" t="s">
        <v>30739</v>
      </c>
      <c r="C272" s="15" t="s">
        <v>427</v>
      </c>
      <c r="D272" s="15" t="s">
        <v>2374</v>
      </c>
      <c r="E272" s="827">
        <v>22</v>
      </c>
      <c r="F272" s="15" t="s">
        <v>30740</v>
      </c>
      <c r="G272" s="946" t="s">
        <v>30741</v>
      </c>
      <c r="H272" s="15" t="s">
        <v>29886</v>
      </c>
      <c r="I272" s="408" t="s">
        <v>29886</v>
      </c>
      <c r="J272" s="947" t="s">
        <v>30205</v>
      </c>
    </row>
    <row r="273" spans="1:10" ht="63.75" x14ac:dyDescent="0.2">
      <c r="A273" s="943">
        <v>32</v>
      </c>
      <c r="B273" s="15" t="s">
        <v>30742</v>
      </c>
      <c r="C273" s="15" t="s">
        <v>427</v>
      </c>
      <c r="D273" s="15" t="s">
        <v>2374</v>
      </c>
      <c r="E273" s="827">
        <v>14</v>
      </c>
      <c r="F273" s="15" t="s">
        <v>30743</v>
      </c>
      <c r="G273" s="946" t="s">
        <v>30744</v>
      </c>
      <c r="H273" s="15" t="s">
        <v>29886</v>
      </c>
      <c r="I273" s="408" t="s">
        <v>29886</v>
      </c>
      <c r="J273" s="947" t="s">
        <v>30205</v>
      </c>
    </row>
    <row r="274" spans="1:10" ht="63.75" x14ac:dyDescent="0.2">
      <c r="A274" s="943">
        <v>33</v>
      </c>
      <c r="B274" s="15" t="s">
        <v>30745</v>
      </c>
      <c r="C274" s="15" t="s">
        <v>427</v>
      </c>
      <c r="D274" s="15" t="s">
        <v>2374</v>
      </c>
      <c r="E274" s="827">
        <v>29</v>
      </c>
      <c r="F274" s="15" t="s">
        <v>30746</v>
      </c>
      <c r="G274" s="946" t="s">
        <v>30747</v>
      </c>
      <c r="H274" s="15" t="s">
        <v>29886</v>
      </c>
      <c r="I274" s="408" t="s">
        <v>29886</v>
      </c>
      <c r="J274" s="947" t="s">
        <v>30205</v>
      </c>
    </row>
    <row r="275" spans="1:10" ht="63.75" x14ac:dyDescent="0.2">
      <c r="A275" s="943">
        <v>34</v>
      </c>
      <c r="B275" s="15" t="s">
        <v>30748</v>
      </c>
      <c r="C275" s="15" t="s">
        <v>427</v>
      </c>
      <c r="D275" s="15" t="s">
        <v>2374</v>
      </c>
      <c r="E275" s="827">
        <v>12</v>
      </c>
      <c r="F275" s="15" t="s">
        <v>30749</v>
      </c>
      <c r="G275" s="946" t="s">
        <v>30750</v>
      </c>
      <c r="H275" s="15" t="s">
        <v>30013</v>
      </c>
      <c r="I275" s="408" t="s">
        <v>30013</v>
      </c>
      <c r="J275" s="947" t="s">
        <v>30205</v>
      </c>
    </row>
    <row r="276" spans="1:10" ht="63.75" x14ac:dyDescent="0.2">
      <c r="A276" s="943">
        <v>35</v>
      </c>
      <c r="B276" s="15" t="s">
        <v>30751</v>
      </c>
      <c r="C276" s="15" t="s">
        <v>427</v>
      </c>
      <c r="D276" s="15" t="s">
        <v>2374</v>
      </c>
      <c r="E276" s="827">
        <v>11</v>
      </c>
      <c r="F276" s="15" t="s">
        <v>30752</v>
      </c>
      <c r="G276" s="946" t="s">
        <v>30753</v>
      </c>
      <c r="H276" s="15" t="s">
        <v>30013</v>
      </c>
      <c r="I276" s="408"/>
      <c r="J276" s="947" t="s">
        <v>30205</v>
      </c>
    </row>
    <row r="277" spans="1:10" ht="63.75" x14ac:dyDescent="0.2">
      <c r="A277" s="943">
        <v>36</v>
      </c>
      <c r="B277" s="15" t="s">
        <v>30754</v>
      </c>
      <c r="C277" s="15" t="s">
        <v>427</v>
      </c>
      <c r="D277" s="15" t="s">
        <v>2374</v>
      </c>
      <c r="E277" s="827">
        <v>18</v>
      </c>
      <c r="F277" s="15" t="s">
        <v>30755</v>
      </c>
      <c r="G277" s="946" t="s">
        <v>30756</v>
      </c>
      <c r="H277" s="15" t="s">
        <v>30013</v>
      </c>
      <c r="I277" s="408" t="s">
        <v>30013</v>
      </c>
      <c r="J277" s="947" t="s">
        <v>30205</v>
      </c>
    </row>
    <row r="278" spans="1:10" ht="63.75" x14ac:dyDescent="0.2">
      <c r="A278" s="943">
        <v>37</v>
      </c>
      <c r="B278" s="15" t="s">
        <v>30757</v>
      </c>
      <c r="C278" s="15" t="s">
        <v>427</v>
      </c>
      <c r="D278" s="15" t="s">
        <v>2374</v>
      </c>
      <c r="E278" s="827">
        <v>11</v>
      </c>
      <c r="F278" s="15" t="s">
        <v>30758</v>
      </c>
      <c r="G278" s="946" t="s">
        <v>30759</v>
      </c>
      <c r="H278" s="15" t="s">
        <v>30013</v>
      </c>
      <c r="I278" s="408" t="s">
        <v>30013</v>
      </c>
      <c r="J278" s="947" t="s">
        <v>30205</v>
      </c>
    </row>
    <row r="279" spans="1:10" ht="63.75" x14ac:dyDescent="0.2">
      <c r="A279" s="943">
        <v>38</v>
      </c>
      <c r="B279" s="15" t="s">
        <v>30760</v>
      </c>
      <c r="C279" s="15" t="s">
        <v>427</v>
      </c>
      <c r="D279" s="15" t="s">
        <v>2374</v>
      </c>
      <c r="E279" s="827">
        <v>17</v>
      </c>
      <c r="F279" s="15" t="s">
        <v>30761</v>
      </c>
      <c r="G279" s="946" t="s">
        <v>30762</v>
      </c>
      <c r="H279" s="15" t="s">
        <v>30013</v>
      </c>
      <c r="I279" s="408" t="s">
        <v>30013</v>
      </c>
      <c r="J279" s="947" t="s">
        <v>30205</v>
      </c>
    </row>
    <row r="280" spans="1:10" ht="89.25" x14ac:dyDescent="0.2">
      <c r="A280" s="943">
        <v>39</v>
      </c>
      <c r="B280" s="15" t="s">
        <v>30763</v>
      </c>
      <c r="C280" s="15" t="s">
        <v>427</v>
      </c>
      <c r="D280" s="15" t="s">
        <v>2374</v>
      </c>
      <c r="E280" s="827">
        <v>184</v>
      </c>
      <c r="F280" s="15" t="s">
        <v>30764</v>
      </c>
      <c r="G280" s="946" t="s">
        <v>30765</v>
      </c>
      <c r="H280" s="15" t="s">
        <v>30766</v>
      </c>
      <c r="I280" s="946" t="s">
        <v>30767</v>
      </c>
      <c r="J280" s="947" t="s">
        <v>30648</v>
      </c>
    </row>
    <row r="281" spans="1:10" ht="63.75" x14ac:dyDescent="0.2">
      <c r="A281" s="943">
        <v>40</v>
      </c>
      <c r="B281" s="15" t="s">
        <v>30768</v>
      </c>
      <c r="C281" s="15" t="s">
        <v>427</v>
      </c>
      <c r="D281" s="15" t="s">
        <v>2374</v>
      </c>
      <c r="E281" s="827">
        <v>102</v>
      </c>
      <c r="F281" s="15" t="s">
        <v>30769</v>
      </c>
      <c r="G281" s="946" t="s">
        <v>30770</v>
      </c>
      <c r="H281" s="15" t="s">
        <v>30013</v>
      </c>
      <c r="I281" s="408" t="s">
        <v>30013</v>
      </c>
      <c r="J281" s="947" t="s">
        <v>30205</v>
      </c>
    </row>
    <row r="282" spans="1:10" ht="63.75" x14ac:dyDescent="0.2">
      <c r="A282" s="943">
        <v>41</v>
      </c>
      <c r="B282" s="15" t="s">
        <v>30771</v>
      </c>
      <c r="C282" s="15" t="s">
        <v>427</v>
      </c>
      <c r="D282" s="15" t="s">
        <v>2374</v>
      </c>
      <c r="E282" s="827">
        <v>12</v>
      </c>
      <c r="F282" s="15" t="s">
        <v>30772</v>
      </c>
      <c r="G282" s="946" t="s">
        <v>30773</v>
      </c>
      <c r="H282" s="15" t="s">
        <v>30013</v>
      </c>
      <c r="I282" s="408" t="s">
        <v>30013</v>
      </c>
      <c r="J282" s="947" t="s">
        <v>30205</v>
      </c>
    </row>
    <row r="283" spans="1:10" ht="89.25" x14ac:dyDescent="0.2">
      <c r="A283" s="943">
        <v>42</v>
      </c>
      <c r="B283" s="15" t="s">
        <v>30774</v>
      </c>
      <c r="C283" s="15" t="s">
        <v>427</v>
      </c>
      <c r="D283" s="15" t="s">
        <v>2374</v>
      </c>
      <c r="E283" s="827">
        <v>216</v>
      </c>
      <c r="F283" s="15" t="s">
        <v>30775</v>
      </c>
      <c r="G283" s="946" t="s">
        <v>30776</v>
      </c>
      <c r="H283" s="15" t="s">
        <v>30777</v>
      </c>
      <c r="I283" s="946" t="s">
        <v>30778</v>
      </c>
      <c r="J283" s="947" t="s">
        <v>30648</v>
      </c>
    </row>
    <row r="284" spans="1:10" ht="63.75" x14ac:dyDescent="0.2">
      <c r="A284" s="943">
        <v>43</v>
      </c>
      <c r="B284" s="15" t="s">
        <v>30779</v>
      </c>
      <c r="C284" s="15" t="s">
        <v>427</v>
      </c>
      <c r="D284" s="15" t="s">
        <v>2374</v>
      </c>
      <c r="E284" s="827">
        <v>10</v>
      </c>
      <c r="F284" s="15" t="s">
        <v>30780</v>
      </c>
      <c r="G284" s="946" t="s">
        <v>30781</v>
      </c>
      <c r="H284" s="15" t="s">
        <v>30013</v>
      </c>
      <c r="I284" s="408" t="s">
        <v>30013</v>
      </c>
      <c r="J284" s="947" t="s">
        <v>30205</v>
      </c>
    </row>
    <row r="285" spans="1:10" ht="63.75" x14ac:dyDescent="0.2">
      <c r="A285" s="943">
        <v>44</v>
      </c>
      <c r="B285" s="15" t="s">
        <v>30782</v>
      </c>
      <c r="C285" s="15" t="s">
        <v>427</v>
      </c>
      <c r="D285" s="15" t="s">
        <v>2374</v>
      </c>
      <c r="E285" s="827">
        <v>11</v>
      </c>
      <c r="F285" s="15" t="s">
        <v>30783</v>
      </c>
      <c r="G285" s="946" t="s">
        <v>30784</v>
      </c>
      <c r="H285" s="15" t="s">
        <v>30013</v>
      </c>
      <c r="I285" s="408" t="s">
        <v>30013</v>
      </c>
      <c r="J285" s="947" t="s">
        <v>30785</v>
      </c>
    </row>
    <row r="286" spans="1:10" ht="63.75" x14ac:dyDescent="0.2">
      <c r="A286" s="943">
        <v>45</v>
      </c>
      <c r="B286" s="15" t="s">
        <v>30786</v>
      </c>
      <c r="C286" s="15" t="s">
        <v>427</v>
      </c>
      <c r="D286" s="15" t="s">
        <v>2374</v>
      </c>
      <c r="E286" s="827">
        <v>33</v>
      </c>
      <c r="F286" s="15" t="s">
        <v>30787</v>
      </c>
      <c r="G286" s="946" t="s">
        <v>30788</v>
      </c>
      <c r="H286" s="15" t="s">
        <v>30789</v>
      </c>
      <c r="I286" s="408" t="s">
        <v>30789</v>
      </c>
      <c r="J286" s="947" t="s">
        <v>30205</v>
      </c>
    </row>
    <row r="287" spans="1:10" ht="63.75" x14ac:dyDescent="0.2">
      <c r="A287" s="943">
        <v>46</v>
      </c>
      <c r="B287" s="15" t="s">
        <v>30790</v>
      </c>
      <c r="C287" s="15" t="s">
        <v>427</v>
      </c>
      <c r="D287" s="15" t="s">
        <v>2374</v>
      </c>
      <c r="E287" s="827">
        <v>10</v>
      </c>
      <c r="F287" s="15" t="s">
        <v>30791</v>
      </c>
      <c r="G287" s="946" t="s">
        <v>30792</v>
      </c>
      <c r="H287" s="15" t="s">
        <v>30013</v>
      </c>
      <c r="I287" s="408" t="s">
        <v>30013</v>
      </c>
      <c r="J287" s="947" t="s">
        <v>30205</v>
      </c>
    </row>
    <row r="288" spans="1:10" ht="63.75" x14ac:dyDescent="0.2">
      <c r="A288" s="943">
        <v>47</v>
      </c>
      <c r="B288" s="15" t="s">
        <v>30793</v>
      </c>
      <c r="C288" s="15" t="s">
        <v>427</v>
      </c>
      <c r="D288" s="15" t="s">
        <v>2374</v>
      </c>
      <c r="E288" s="827">
        <v>15</v>
      </c>
      <c r="F288" s="15" t="s">
        <v>30794</v>
      </c>
      <c r="G288" s="946" t="s">
        <v>30795</v>
      </c>
      <c r="H288" s="15" t="s">
        <v>30013</v>
      </c>
      <c r="I288" s="408" t="s">
        <v>30013</v>
      </c>
      <c r="J288" s="947" t="s">
        <v>30796</v>
      </c>
    </row>
    <row r="289" spans="1:10" ht="89.25" x14ac:dyDescent="0.2">
      <c r="A289" s="943">
        <v>48</v>
      </c>
      <c r="B289" s="15" t="s">
        <v>30797</v>
      </c>
      <c r="C289" s="15" t="s">
        <v>427</v>
      </c>
      <c r="D289" s="15" t="s">
        <v>2374</v>
      </c>
      <c r="E289" s="827">
        <v>50</v>
      </c>
      <c r="F289" s="15" t="s">
        <v>30798</v>
      </c>
      <c r="G289" s="946" t="s">
        <v>30799</v>
      </c>
      <c r="H289" s="15" t="s">
        <v>30789</v>
      </c>
      <c r="I289" s="408" t="s">
        <v>30789</v>
      </c>
      <c r="J289" s="947" t="s">
        <v>30648</v>
      </c>
    </row>
    <row r="290" spans="1:10" ht="89.25" x14ac:dyDescent="0.2">
      <c r="A290" s="943">
        <v>49</v>
      </c>
      <c r="B290" s="15" t="s">
        <v>30800</v>
      </c>
      <c r="C290" s="15" t="s">
        <v>427</v>
      </c>
      <c r="D290" s="15" t="s">
        <v>2374</v>
      </c>
      <c r="E290" s="827">
        <v>108</v>
      </c>
      <c r="F290" s="15" t="s">
        <v>30801</v>
      </c>
      <c r="G290" s="946" t="s">
        <v>30802</v>
      </c>
      <c r="H290" s="15" t="s">
        <v>30803</v>
      </c>
      <c r="I290" s="946" t="s">
        <v>30767</v>
      </c>
      <c r="J290" s="947" t="s">
        <v>30648</v>
      </c>
    </row>
    <row r="291" spans="1:10" ht="63.75" x14ac:dyDescent="0.2">
      <c r="A291" s="943">
        <v>50</v>
      </c>
      <c r="B291" s="15" t="s">
        <v>30804</v>
      </c>
      <c r="C291" s="15" t="s">
        <v>427</v>
      </c>
      <c r="D291" s="15" t="s">
        <v>2374</v>
      </c>
      <c r="E291" s="827">
        <v>14</v>
      </c>
      <c r="F291" s="15" t="s">
        <v>30805</v>
      </c>
      <c r="G291" s="946" t="s">
        <v>30806</v>
      </c>
      <c r="H291" s="15" t="s">
        <v>30013</v>
      </c>
      <c r="I291" s="408" t="s">
        <v>30013</v>
      </c>
      <c r="J291" s="947" t="s">
        <v>30205</v>
      </c>
    </row>
    <row r="292" spans="1:10" ht="63.75" x14ac:dyDescent="0.2">
      <c r="A292" s="943">
        <v>51</v>
      </c>
      <c r="B292" s="15" t="s">
        <v>30807</v>
      </c>
      <c r="C292" s="15" t="s">
        <v>427</v>
      </c>
      <c r="D292" s="15" t="s">
        <v>2374</v>
      </c>
      <c r="E292" s="827">
        <v>12</v>
      </c>
      <c r="F292" s="15" t="s">
        <v>30808</v>
      </c>
      <c r="G292" s="946" t="s">
        <v>30809</v>
      </c>
      <c r="H292" s="15" t="s">
        <v>30013</v>
      </c>
      <c r="I292" s="408" t="s">
        <v>30013</v>
      </c>
      <c r="J292" s="947" t="s">
        <v>30205</v>
      </c>
    </row>
    <row r="293" spans="1:10" ht="89.25" x14ac:dyDescent="0.2">
      <c r="A293" s="943">
        <v>52</v>
      </c>
      <c r="B293" s="15" t="s">
        <v>4916</v>
      </c>
      <c r="C293" s="15" t="s">
        <v>427</v>
      </c>
      <c r="D293" s="15" t="s">
        <v>2374</v>
      </c>
      <c r="E293" s="827">
        <v>704</v>
      </c>
      <c r="F293" s="15" t="s">
        <v>30810</v>
      </c>
      <c r="G293" s="946" t="s">
        <v>30811</v>
      </c>
      <c r="H293" s="15" t="s">
        <v>30812</v>
      </c>
      <c r="I293" s="946" t="s">
        <v>30813</v>
      </c>
      <c r="J293" s="947" t="s">
        <v>30648</v>
      </c>
    </row>
    <row r="294" spans="1:10" ht="89.25" x14ac:dyDescent="0.2">
      <c r="A294" s="943">
        <v>53</v>
      </c>
      <c r="B294" s="987" t="s">
        <v>30814</v>
      </c>
      <c r="C294" s="15" t="s">
        <v>427</v>
      </c>
      <c r="D294" s="15" t="s">
        <v>2374</v>
      </c>
      <c r="E294" s="827">
        <v>40</v>
      </c>
      <c r="F294" s="15" t="s">
        <v>30815</v>
      </c>
      <c r="G294" s="946" t="s">
        <v>30816</v>
      </c>
      <c r="H294" s="15" t="s">
        <v>30813</v>
      </c>
      <c r="I294" s="408" t="s">
        <v>30813</v>
      </c>
      <c r="J294" s="947" t="s">
        <v>30648</v>
      </c>
    </row>
    <row r="295" spans="1:10" ht="63.75" x14ac:dyDescent="0.2">
      <c r="A295" s="943">
        <v>54</v>
      </c>
      <c r="B295" s="15" t="s">
        <v>18174</v>
      </c>
      <c r="C295" s="15" t="s">
        <v>427</v>
      </c>
      <c r="D295" s="15" t="s">
        <v>2374</v>
      </c>
      <c r="E295" s="827">
        <v>36</v>
      </c>
      <c r="F295" s="15" t="s">
        <v>30817</v>
      </c>
      <c r="G295" s="946" t="s">
        <v>30818</v>
      </c>
      <c r="H295" s="15" t="s">
        <v>29996</v>
      </c>
      <c r="I295" s="408" t="s">
        <v>29996</v>
      </c>
      <c r="J295" s="947" t="s">
        <v>30205</v>
      </c>
    </row>
    <row r="296" spans="1:10" ht="63.75" x14ac:dyDescent="0.2">
      <c r="A296" s="943">
        <v>55</v>
      </c>
      <c r="B296" s="15" t="s">
        <v>18330</v>
      </c>
      <c r="C296" s="15" t="s">
        <v>427</v>
      </c>
      <c r="D296" s="15" t="s">
        <v>2374</v>
      </c>
      <c r="E296" s="827">
        <v>43</v>
      </c>
      <c r="F296" s="15" t="s">
        <v>30819</v>
      </c>
      <c r="G296" s="946" t="s">
        <v>30820</v>
      </c>
      <c r="H296" s="15" t="s">
        <v>30813</v>
      </c>
      <c r="I296" s="408" t="s">
        <v>30813</v>
      </c>
      <c r="J296" s="947" t="s">
        <v>30205</v>
      </c>
    </row>
    <row r="297" spans="1:10" ht="89.25" x14ac:dyDescent="0.2">
      <c r="A297" s="943">
        <v>56</v>
      </c>
      <c r="B297" s="15" t="s">
        <v>30821</v>
      </c>
      <c r="C297" s="15" t="s">
        <v>427</v>
      </c>
      <c r="D297" s="15" t="s">
        <v>2374</v>
      </c>
      <c r="E297" s="827">
        <v>577</v>
      </c>
      <c r="F297" s="15" t="s">
        <v>30822</v>
      </c>
      <c r="G297" s="946" t="s">
        <v>30823</v>
      </c>
      <c r="H297" s="15" t="s">
        <v>30824</v>
      </c>
      <c r="I297" s="408" t="s">
        <v>30824</v>
      </c>
      <c r="J297" s="947" t="s">
        <v>30648</v>
      </c>
    </row>
    <row r="298" spans="1:10" ht="63.75" x14ac:dyDescent="0.2">
      <c r="A298" s="943">
        <v>57</v>
      </c>
      <c r="B298" s="15" t="s">
        <v>30825</v>
      </c>
      <c r="C298" s="15" t="s">
        <v>427</v>
      </c>
      <c r="D298" s="15" t="s">
        <v>2374</v>
      </c>
      <c r="E298" s="827">
        <v>38</v>
      </c>
      <c r="F298" s="15" t="s">
        <v>30826</v>
      </c>
      <c r="G298" s="946" t="s">
        <v>30827</v>
      </c>
      <c r="H298" s="15" t="s">
        <v>29996</v>
      </c>
      <c r="I298" s="408" t="s">
        <v>29996</v>
      </c>
      <c r="J298" s="947" t="s">
        <v>30828</v>
      </c>
    </row>
    <row r="299" spans="1:10" ht="102" x14ac:dyDescent="0.2">
      <c r="A299" s="943">
        <v>58</v>
      </c>
      <c r="B299" s="15" t="s">
        <v>30829</v>
      </c>
      <c r="C299" s="15" t="s">
        <v>427</v>
      </c>
      <c r="D299" s="15" t="s">
        <v>2374</v>
      </c>
      <c r="E299" s="827">
        <v>97</v>
      </c>
      <c r="F299" s="15" t="s">
        <v>30830</v>
      </c>
      <c r="G299" s="946" t="s">
        <v>30831</v>
      </c>
      <c r="H299" s="15" t="s">
        <v>30832</v>
      </c>
      <c r="I299" s="946" t="s">
        <v>30813</v>
      </c>
      <c r="J299" s="947" t="s">
        <v>30833</v>
      </c>
    </row>
    <row r="300" spans="1:10" ht="89.25" x14ac:dyDescent="0.2">
      <c r="A300" s="943">
        <v>59</v>
      </c>
      <c r="B300" s="15" t="s">
        <v>30834</v>
      </c>
      <c r="C300" s="15" t="s">
        <v>427</v>
      </c>
      <c r="D300" s="15" t="s">
        <v>2374</v>
      </c>
      <c r="E300" s="827">
        <v>285</v>
      </c>
      <c r="F300" s="15" t="s">
        <v>30835</v>
      </c>
      <c r="G300" s="946" t="s">
        <v>30836</v>
      </c>
      <c r="H300" s="15" t="s">
        <v>30837</v>
      </c>
      <c r="I300" s="946" t="s">
        <v>29991</v>
      </c>
      <c r="J300" s="947" t="s">
        <v>30838</v>
      </c>
    </row>
    <row r="301" spans="1:10" ht="114.75" x14ac:dyDescent="0.2">
      <c r="A301" s="943">
        <v>60</v>
      </c>
      <c r="B301" s="15" t="s">
        <v>30839</v>
      </c>
      <c r="C301" s="15" t="s">
        <v>427</v>
      </c>
      <c r="D301" s="15" t="s">
        <v>2374</v>
      </c>
      <c r="E301" s="827">
        <v>653</v>
      </c>
      <c r="F301" s="15" t="s">
        <v>30840</v>
      </c>
      <c r="G301" s="946" t="s">
        <v>30841</v>
      </c>
      <c r="H301" s="15" t="s">
        <v>30842</v>
      </c>
      <c r="I301" s="946" t="s">
        <v>30843</v>
      </c>
      <c r="J301" s="947" t="s">
        <v>30844</v>
      </c>
    </row>
    <row r="302" spans="1:10" ht="89.25" x14ac:dyDescent="0.2">
      <c r="A302" s="943">
        <v>61</v>
      </c>
      <c r="B302" s="15" t="s">
        <v>30845</v>
      </c>
      <c r="C302" s="15" t="s">
        <v>427</v>
      </c>
      <c r="D302" s="15" t="s">
        <v>2374</v>
      </c>
      <c r="E302" s="827">
        <v>772</v>
      </c>
      <c r="F302" s="15" t="s">
        <v>30846</v>
      </c>
      <c r="G302" s="946" t="s">
        <v>30847</v>
      </c>
      <c r="H302" s="15" t="s">
        <v>30848</v>
      </c>
      <c r="I302" s="946" t="s">
        <v>29991</v>
      </c>
      <c r="J302" s="947" t="s">
        <v>30838</v>
      </c>
    </row>
    <row r="303" spans="1:10" ht="89.25" x14ac:dyDescent="0.2">
      <c r="A303" s="943">
        <v>62</v>
      </c>
      <c r="B303" s="15" t="s">
        <v>30849</v>
      </c>
      <c r="C303" s="15" t="s">
        <v>427</v>
      </c>
      <c r="D303" s="15" t="s">
        <v>2374</v>
      </c>
      <c r="E303" s="827">
        <v>243</v>
      </c>
      <c r="F303" s="15" t="s">
        <v>30850</v>
      </c>
      <c r="G303" s="946" t="s">
        <v>30851</v>
      </c>
      <c r="H303" s="15" t="s">
        <v>30852</v>
      </c>
      <c r="I303" s="946" t="s">
        <v>30853</v>
      </c>
      <c r="J303" s="947" t="s">
        <v>30854</v>
      </c>
    </row>
    <row r="304" spans="1:10" ht="89.25" x14ac:dyDescent="0.2">
      <c r="A304" s="943">
        <v>63</v>
      </c>
      <c r="B304" s="15" t="s">
        <v>30855</v>
      </c>
      <c r="C304" s="15" t="s">
        <v>427</v>
      </c>
      <c r="D304" s="15" t="s">
        <v>2374</v>
      </c>
      <c r="E304" s="827">
        <v>498</v>
      </c>
      <c r="F304" s="15" t="s">
        <v>30856</v>
      </c>
      <c r="G304" s="946" t="s">
        <v>30857</v>
      </c>
      <c r="H304" s="15" t="s">
        <v>30858</v>
      </c>
      <c r="I304" s="946" t="s">
        <v>30859</v>
      </c>
      <c r="J304" s="947" t="s">
        <v>30838</v>
      </c>
    </row>
    <row r="305" spans="1:10" ht="89.25" x14ac:dyDescent="0.2">
      <c r="A305" s="943">
        <v>64</v>
      </c>
      <c r="B305" s="15" t="s">
        <v>30860</v>
      </c>
      <c r="C305" s="15" t="s">
        <v>427</v>
      </c>
      <c r="D305" s="15" t="s">
        <v>2374</v>
      </c>
      <c r="E305" s="827">
        <v>515</v>
      </c>
      <c r="F305" s="15" t="s">
        <v>30861</v>
      </c>
      <c r="G305" s="946" t="s">
        <v>30862</v>
      </c>
      <c r="H305" s="15" t="s">
        <v>30863</v>
      </c>
      <c r="I305" s="946" t="s">
        <v>30864</v>
      </c>
      <c r="J305" s="947" t="s">
        <v>30838</v>
      </c>
    </row>
    <row r="306" spans="1:10" ht="89.25" x14ac:dyDescent="0.2">
      <c r="A306" s="943">
        <v>65</v>
      </c>
      <c r="B306" s="15" t="s">
        <v>30865</v>
      </c>
      <c r="C306" s="15" t="s">
        <v>427</v>
      </c>
      <c r="D306" s="15" t="s">
        <v>2374</v>
      </c>
      <c r="E306" s="827">
        <v>363</v>
      </c>
      <c r="F306" s="15" t="s">
        <v>30866</v>
      </c>
      <c r="G306" s="946" t="s">
        <v>30867</v>
      </c>
      <c r="H306" s="15" t="s">
        <v>30868</v>
      </c>
      <c r="I306" s="946" t="s">
        <v>30864</v>
      </c>
      <c r="J306" s="947" t="s">
        <v>30869</v>
      </c>
    </row>
    <row r="307" spans="1:10" ht="38.25" x14ac:dyDescent="0.2">
      <c r="A307" s="943">
        <v>66</v>
      </c>
      <c r="B307" s="15" t="s">
        <v>30870</v>
      </c>
      <c r="C307" s="15" t="s">
        <v>427</v>
      </c>
      <c r="D307" s="15" t="s">
        <v>2374</v>
      </c>
      <c r="E307" s="827">
        <v>23</v>
      </c>
      <c r="F307" s="15" t="s">
        <v>30871</v>
      </c>
      <c r="G307" s="946" t="s">
        <v>30872</v>
      </c>
      <c r="H307" s="15" t="s">
        <v>30873</v>
      </c>
      <c r="I307" s="946" t="s">
        <v>30853</v>
      </c>
      <c r="J307" s="947" t="s">
        <v>30496</v>
      </c>
    </row>
    <row r="308" spans="1:10" ht="89.25" x14ac:dyDescent="0.2">
      <c r="A308" s="943">
        <v>67</v>
      </c>
      <c r="B308" s="15" t="s">
        <v>30874</v>
      </c>
      <c r="C308" s="15" t="s">
        <v>427</v>
      </c>
      <c r="D308" s="15" t="s">
        <v>2374</v>
      </c>
      <c r="E308" s="827">
        <v>29</v>
      </c>
      <c r="F308" s="15" t="s">
        <v>30875</v>
      </c>
      <c r="G308" s="946" t="s">
        <v>30876</v>
      </c>
      <c r="H308" s="15" t="s">
        <v>30877</v>
      </c>
      <c r="I308" s="946" t="s">
        <v>30864</v>
      </c>
      <c r="J308" s="947" t="s">
        <v>30878</v>
      </c>
    </row>
    <row r="309" spans="1:10" ht="89.25" x14ac:dyDescent="0.2">
      <c r="A309" s="943">
        <v>68</v>
      </c>
      <c r="B309" s="15" t="s">
        <v>30879</v>
      </c>
      <c r="C309" s="15" t="s">
        <v>427</v>
      </c>
      <c r="D309" s="15" t="s">
        <v>2374</v>
      </c>
      <c r="E309" s="827">
        <v>9</v>
      </c>
      <c r="F309" s="15" t="s">
        <v>30880</v>
      </c>
      <c r="G309" s="946" t="s">
        <v>30881</v>
      </c>
      <c r="H309" s="15" t="s">
        <v>30309</v>
      </c>
      <c r="I309" s="408" t="s">
        <v>30309</v>
      </c>
      <c r="J309" s="947" t="s">
        <v>30878</v>
      </c>
    </row>
    <row r="310" spans="1:10" ht="89.25" x14ac:dyDescent="0.2">
      <c r="A310" s="943">
        <v>69</v>
      </c>
      <c r="B310" s="15" t="s">
        <v>30882</v>
      </c>
      <c r="C310" s="15" t="s">
        <v>427</v>
      </c>
      <c r="D310" s="15" t="s">
        <v>2374</v>
      </c>
      <c r="E310" s="827">
        <v>100</v>
      </c>
      <c r="F310" s="15" t="s">
        <v>30883</v>
      </c>
      <c r="G310" s="946" t="s">
        <v>30884</v>
      </c>
      <c r="H310" s="15" t="s">
        <v>30885</v>
      </c>
      <c r="I310" s="946" t="s">
        <v>372</v>
      </c>
      <c r="J310" s="947" t="s">
        <v>30838</v>
      </c>
    </row>
    <row r="311" spans="1:10" ht="89.25" x14ac:dyDescent="0.2">
      <c r="A311" s="943">
        <v>70</v>
      </c>
      <c r="B311" s="15" t="s">
        <v>30886</v>
      </c>
      <c r="C311" s="15" t="s">
        <v>427</v>
      </c>
      <c r="D311" s="15" t="s">
        <v>2374</v>
      </c>
      <c r="E311" s="827">
        <v>411</v>
      </c>
      <c r="F311" s="15" t="s">
        <v>30887</v>
      </c>
      <c r="G311" s="946" t="s">
        <v>30888</v>
      </c>
      <c r="H311" s="15" t="s">
        <v>30889</v>
      </c>
      <c r="I311" s="946" t="s">
        <v>30864</v>
      </c>
      <c r="J311" s="947" t="s">
        <v>30869</v>
      </c>
    </row>
    <row r="312" spans="1:10" ht="89.25" x14ac:dyDescent="0.2">
      <c r="A312" s="943">
        <v>71</v>
      </c>
      <c r="B312" s="15" t="s">
        <v>30890</v>
      </c>
      <c r="C312" s="15" t="s">
        <v>427</v>
      </c>
      <c r="D312" s="15" t="s">
        <v>2374</v>
      </c>
      <c r="E312" s="827">
        <v>66</v>
      </c>
      <c r="F312" s="15" t="s">
        <v>30891</v>
      </c>
      <c r="G312" s="946" t="s">
        <v>30892</v>
      </c>
      <c r="H312" s="15" t="s">
        <v>30893</v>
      </c>
      <c r="I312" s="946" t="s">
        <v>30894</v>
      </c>
      <c r="J312" s="947" t="s">
        <v>30895</v>
      </c>
    </row>
    <row r="313" spans="1:10" ht="89.25" x14ac:dyDescent="0.2">
      <c r="A313" s="943">
        <v>72</v>
      </c>
      <c r="B313" s="15" t="s">
        <v>30896</v>
      </c>
      <c r="C313" s="15" t="s">
        <v>427</v>
      </c>
      <c r="D313" s="15" t="s">
        <v>2374</v>
      </c>
      <c r="E313" s="827">
        <v>95</v>
      </c>
      <c r="F313" s="15" t="s">
        <v>30897</v>
      </c>
      <c r="G313" s="946" t="s">
        <v>30898</v>
      </c>
      <c r="H313" s="15" t="s">
        <v>30899</v>
      </c>
      <c r="I313" s="946" t="s">
        <v>30894</v>
      </c>
      <c r="J313" s="947" t="s">
        <v>30854</v>
      </c>
    </row>
    <row r="314" spans="1:10" ht="63.75" x14ac:dyDescent="0.2">
      <c r="A314" s="943">
        <v>73</v>
      </c>
      <c r="B314" s="15" t="s">
        <v>917</v>
      </c>
      <c r="C314" s="15" t="s">
        <v>427</v>
      </c>
      <c r="D314" s="15" t="s">
        <v>2374</v>
      </c>
      <c r="E314" s="827">
        <v>9</v>
      </c>
      <c r="F314" s="15" t="s">
        <v>30900</v>
      </c>
      <c r="G314" s="946" t="s">
        <v>30901</v>
      </c>
      <c r="H314" s="15" t="s">
        <v>29996</v>
      </c>
      <c r="I314" s="408" t="s">
        <v>29996</v>
      </c>
      <c r="J314" s="947" t="s">
        <v>30205</v>
      </c>
    </row>
    <row r="315" spans="1:10" ht="63.75" x14ac:dyDescent="0.2">
      <c r="A315" s="943">
        <v>74</v>
      </c>
      <c r="B315" s="15" t="s">
        <v>30143</v>
      </c>
      <c r="C315" s="15" t="s">
        <v>427</v>
      </c>
      <c r="D315" s="15" t="s">
        <v>2374</v>
      </c>
      <c r="E315" s="827">
        <v>11</v>
      </c>
      <c r="F315" s="15" t="s">
        <v>30902</v>
      </c>
      <c r="G315" s="946" t="s">
        <v>30903</v>
      </c>
      <c r="H315" s="15" t="s">
        <v>29996</v>
      </c>
      <c r="I315" s="408" t="s">
        <v>29996</v>
      </c>
      <c r="J315" s="947" t="s">
        <v>30904</v>
      </c>
    </row>
    <row r="316" spans="1:10" ht="89.25" x14ac:dyDescent="0.2">
      <c r="A316" s="943">
        <v>75</v>
      </c>
      <c r="B316" s="15" t="s">
        <v>30905</v>
      </c>
      <c r="C316" s="15" t="s">
        <v>427</v>
      </c>
      <c r="D316" s="15" t="s">
        <v>2374</v>
      </c>
      <c r="E316" s="827">
        <v>314</v>
      </c>
      <c r="F316" s="15" t="s">
        <v>30906</v>
      </c>
      <c r="G316" s="946" t="s">
        <v>30907</v>
      </c>
      <c r="H316" s="15" t="s">
        <v>30908</v>
      </c>
      <c r="I316" s="946" t="s">
        <v>30894</v>
      </c>
      <c r="J316" s="947" t="s">
        <v>30854</v>
      </c>
    </row>
    <row r="317" spans="1:10" ht="63.75" x14ac:dyDescent="0.2">
      <c r="A317" s="943">
        <v>76</v>
      </c>
      <c r="B317" s="15" t="s">
        <v>30909</v>
      </c>
      <c r="C317" s="15" t="s">
        <v>427</v>
      </c>
      <c r="D317" s="15" t="s">
        <v>2374</v>
      </c>
      <c r="E317" s="827">
        <v>90</v>
      </c>
      <c r="F317" s="15" t="s">
        <v>30910</v>
      </c>
      <c r="G317" s="946" t="s">
        <v>30911</v>
      </c>
      <c r="H317" s="15" t="s">
        <v>29996</v>
      </c>
      <c r="I317" s="408" t="s">
        <v>29996</v>
      </c>
      <c r="J317" s="947" t="s">
        <v>30796</v>
      </c>
    </row>
    <row r="318" spans="1:10" ht="63.75" x14ac:dyDescent="0.2">
      <c r="A318" s="943">
        <v>77</v>
      </c>
      <c r="B318" s="15" t="s">
        <v>30912</v>
      </c>
      <c r="C318" s="15" t="s">
        <v>427</v>
      </c>
      <c r="D318" s="15" t="s">
        <v>2374</v>
      </c>
      <c r="E318" s="827">
        <v>65</v>
      </c>
      <c r="F318" s="15" t="s">
        <v>30913</v>
      </c>
      <c r="G318" s="946" t="s">
        <v>30914</v>
      </c>
      <c r="H318" s="15" t="s">
        <v>29996</v>
      </c>
      <c r="I318" s="408" t="s">
        <v>29996</v>
      </c>
      <c r="J318" s="947" t="s">
        <v>30205</v>
      </c>
    </row>
    <row r="319" spans="1:10" ht="89.25" x14ac:dyDescent="0.2">
      <c r="A319" s="943">
        <v>78</v>
      </c>
      <c r="B319" s="15" t="s">
        <v>30915</v>
      </c>
      <c r="C319" s="15" t="s">
        <v>427</v>
      </c>
      <c r="D319" s="15" t="s">
        <v>2374</v>
      </c>
      <c r="E319" s="827">
        <v>308</v>
      </c>
      <c r="F319" s="15" t="s">
        <v>30916</v>
      </c>
      <c r="G319" s="946" t="s">
        <v>30917</v>
      </c>
      <c r="H319" s="15" t="s">
        <v>30918</v>
      </c>
      <c r="I319" s="946" t="s">
        <v>30919</v>
      </c>
      <c r="J319" s="947" t="s">
        <v>30854</v>
      </c>
    </row>
    <row r="320" spans="1:10" ht="63.75" x14ac:dyDescent="0.2">
      <c r="A320" s="943">
        <v>79</v>
      </c>
      <c r="B320" s="15" t="s">
        <v>30920</v>
      </c>
      <c r="C320" s="15" t="s">
        <v>427</v>
      </c>
      <c r="D320" s="15" t="s">
        <v>2374</v>
      </c>
      <c r="E320" s="827">
        <v>28</v>
      </c>
      <c r="F320" s="15" t="s">
        <v>30921</v>
      </c>
      <c r="G320" s="946" t="s">
        <v>30922</v>
      </c>
      <c r="H320" s="15" t="s">
        <v>29996</v>
      </c>
      <c r="I320" s="408" t="s">
        <v>29996</v>
      </c>
      <c r="J320" s="947" t="s">
        <v>30205</v>
      </c>
    </row>
    <row r="321" spans="1:10" ht="89.25" x14ac:dyDescent="0.2">
      <c r="A321" s="943">
        <v>80</v>
      </c>
      <c r="B321" s="15" t="s">
        <v>30923</v>
      </c>
      <c r="C321" s="15" t="s">
        <v>427</v>
      </c>
      <c r="D321" s="15" t="s">
        <v>2374</v>
      </c>
      <c r="E321" s="827">
        <v>75</v>
      </c>
      <c r="F321" s="15" t="s">
        <v>30924</v>
      </c>
      <c r="G321" s="946" t="s">
        <v>30925</v>
      </c>
      <c r="H321" s="15" t="s">
        <v>30926</v>
      </c>
      <c r="I321" s="946" t="s">
        <v>30927</v>
      </c>
      <c r="J321" s="947" t="s">
        <v>30854</v>
      </c>
    </row>
    <row r="322" spans="1:10" ht="63.75" x14ac:dyDescent="0.2">
      <c r="A322" s="943">
        <v>81</v>
      </c>
      <c r="B322" s="15" t="s">
        <v>30691</v>
      </c>
      <c r="C322" s="15" t="s">
        <v>427</v>
      </c>
      <c r="D322" s="15" t="s">
        <v>2374</v>
      </c>
      <c r="E322" s="827">
        <v>16</v>
      </c>
      <c r="F322" s="15" t="s">
        <v>30928</v>
      </c>
      <c r="G322" s="946" t="s">
        <v>30929</v>
      </c>
      <c r="H322" s="15" t="s">
        <v>30168</v>
      </c>
      <c r="I322" s="408" t="s">
        <v>30168</v>
      </c>
      <c r="J322" s="947" t="s">
        <v>30205</v>
      </c>
    </row>
    <row r="323" spans="1:10" ht="89.25" x14ac:dyDescent="0.2">
      <c r="A323" s="943">
        <v>82</v>
      </c>
      <c r="B323" s="15" t="s">
        <v>30930</v>
      </c>
      <c r="C323" s="15" t="s">
        <v>427</v>
      </c>
      <c r="D323" s="15" t="s">
        <v>2374</v>
      </c>
      <c r="E323" s="827">
        <v>1300</v>
      </c>
      <c r="F323" s="15" t="s">
        <v>30931</v>
      </c>
      <c r="G323" s="946" t="s">
        <v>30932</v>
      </c>
      <c r="H323" s="15" t="s">
        <v>30933</v>
      </c>
      <c r="I323" s="946" t="s">
        <v>30934</v>
      </c>
      <c r="J323" s="947" t="s">
        <v>30648</v>
      </c>
    </row>
    <row r="324" spans="1:10" ht="89.25" x14ac:dyDescent="0.2">
      <c r="A324" s="943">
        <v>83</v>
      </c>
      <c r="B324" s="15" t="s">
        <v>30935</v>
      </c>
      <c r="C324" s="15" t="s">
        <v>427</v>
      </c>
      <c r="D324" s="15" t="s">
        <v>2374</v>
      </c>
      <c r="E324" s="827">
        <v>200</v>
      </c>
      <c r="F324" s="15" t="s">
        <v>30936</v>
      </c>
      <c r="G324" s="946" t="s">
        <v>30937</v>
      </c>
      <c r="H324" s="15" t="s">
        <v>30938</v>
      </c>
      <c r="I324" s="946" t="s">
        <v>30939</v>
      </c>
      <c r="J324" s="947" t="s">
        <v>30648</v>
      </c>
    </row>
    <row r="325" spans="1:10" ht="89.25" x14ac:dyDescent="0.2">
      <c r="A325" s="943">
        <v>84</v>
      </c>
      <c r="B325" s="15" t="s">
        <v>30940</v>
      </c>
      <c r="C325" s="15" t="s">
        <v>427</v>
      </c>
      <c r="D325" s="15" t="s">
        <v>2374</v>
      </c>
      <c r="E325" s="827">
        <v>152</v>
      </c>
      <c r="F325" s="15" t="s">
        <v>30941</v>
      </c>
      <c r="G325" s="946" t="s">
        <v>30942</v>
      </c>
      <c r="H325" s="15" t="s">
        <v>30168</v>
      </c>
      <c r="I325" s="408" t="s">
        <v>30168</v>
      </c>
      <c r="J325" s="947" t="s">
        <v>30943</v>
      </c>
    </row>
    <row r="326" spans="1:10" ht="63.75" x14ac:dyDescent="0.2">
      <c r="A326" s="943">
        <v>85</v>
      </c>
      <c r="B326" s="15" t="s">
        <v>30944</v>
      </c>
      <c r="C326" s="15" t="s">
        <v>427</v>
      </c>
      <c r="D326" s="15" t="s">
        <v>2374</v>
      </c>
      <c r="E326" s="827">
        <v>21</v>
      </c>
      <c r="F326" s="15" t="s">
        <v>30945</v>
      </c>
      <c r="G326" s="946" t="s">
        <v>30946</v>
      </c>
      <c r="H326" s="15" t="s">
        <v>30168</v>
      </c>
      <c r="I326" s="408" t="s">
        <v>30168</v>
      </c>
      <c r="J326" s="947" t="s">
        <v>30205</v>
      </c>
    </row>
    <row r="327" spans="1:10" ht="89.25" x14ac:dyDescent="0.2">
      <c r="A327" s="943">
        <v>86</v>
      </c>
      <c r="B327" s="15" t="s">
        <v>30947</v>
      </c>
      <c r="C327" s="15" t="s">
        <v>427</v>
      </c>
      <c r="D327" s="15" t="s">
        <v>2374</v>
      </c>
      <c r="E327" s="827">
        <v>53.8</v>
      </c>
      <c r="F327" s="15" t="s">
        <v>30948</v>
      </c>
      <c r="G327" s="946" t="s">
        <v>30949</v>
      </c>
      <c r="H327" s="15" t="s">
        <v>30168</v>
      </c>
      <c r="I327" s="408" t="s">
        <v>30168</v>
      </c>
      <c r="J327" s="947" t="s">
        <v>30943</v>
      </c>
    </row>
    <row r="328" spans="1:10" ht="102" x14ac:dyDescent="0.2">
      <c r="A328" s="943">
        <v>87</v>
      </c>
      <c r="B328" s="15" t="s">
        <v>30950</v>
      </c>
      <c r="C328" s="15" t="s">
        <v>427</v>
      </c>
      <c r="D328" s="15" t="s">
        <v>2374</v>
      </c>
      <c r="E328" s="827">
        <v>40</v>
      </c>
      <c r="F328" s="15" t="s">
        <v>30951</v>
      </c>
      <c r="G328" s="946" t="s">
        <v>30952</v>
      </c>
      <c r="H328" s="15" t="s">
        <v>30168</v>
      </c>
      <c r="I328" s="408" t="s">
        <v>30168</v>
      </c>
      <c r="J328" s="947" t="s">
        <v>30953</v>
      </c>
    </row>
    <row r="329" spans="1:10" ht="63.75" x14ac:dyDescent="0.2">
      <c r="A329" s="943">
        <v>88</v>
      </c>
      <c r="B329" s="15" t="s">
        <v>30954</v>
      </c>
      <c r="C329" s="15" t="s">
        <v>427</v>
      </c>
      <c r="D329" s="15" t="s">
        <v>2374</v>
      </c>
      <c r="E329" s="827">
        <v>17</v>
      </c>
      <c r="F329" s="15" t="s">
        <v>30955</v>
      </c>
      <c r="G329" s="946" t="s">
        <v>30956</v>
      </c>
      <c r="H329" s="15" t="s">
        <v>30168</v>
      </c>
      <c r="I329" s="408" t="s">
        <v>30168</v>
      </c>
      <c r="J329" s="947" t="s">
        <v>30205</v>
      </c>
    </row>
    <row r="330" spans="1:10" ht="89.25" x14ac:dyDescent="0.2">
      <c r="A330" s="943">
        <v>89</v>
      </c>
      <c r="B330" s="15" t="s">
        <v>30957</v>
      </c>
      <c r="C330" s="15" t="s">
        <v>427</v>
      </c>
      <c r="D330" s="15" t="s">
        <v>2374</v>
      </c>
      <c r="E330" s="827">
        <v>275</v>
      </c>
      <c r="F330" s="15" t="s">
        <v>29854</v>
      </c>
      <c r="G330" s="946" t="s">
        <v>30958</v>
      </c>
      <c r="H330" s="15" t="s">
        <v>30959</v>
      </c>
      <c r="I330" s="408" t="s">
        <v>30959</v>
      </c>
      <c r="J330" s="947" t="s">
        <v>30648</v>
      </c>
    </row>
    <row r="331" spans="1:10" ht="63.75" x14ac:dyDescent="0.2">
      <c r="A331" s="943">
        <v>90</v>
      </c>
      <c r="B331" s="15" t="s">
        <v>30960</v>
      </c>
      <c r="C331" s="15" t="s">
        <v>427</v>
      </c>
      <c r="D331" s="15" t="s">
        <v>2374</v>
      </c>
      <c r="E331" s="827">
        <v>12</v>
      </c>
      <c r="F331" s="15" t="s">
        <v>30961</v>
      </c>
      <c r="G331" s="946" t="s">
        <v>30962</v>
      </c>
      <c r="H331" s="15" t="s">
        <v>30168</v>
      </c>
      <c r="I331" s="408" t="s">
        <v>30168</v>
      </c>
      <c r="J331" s="947" t="s">
        <v>30205</v>
      </c>
    </row>
    <row r="332" spans="1:10" ht="89.25" x14ac:dyDescent="0.2">
      <c r="A332" s="943">
        <v>91</v>
      </c>
      <c r="B332" s="15" t="s">
        <v>30963</v>
      </c>
      <c r="C332" s="15" t="s">
        <v>427</v>
      </c>
      <c r="D332" s="15" t="s">
        <v>2374</v>
      </c>
      <c r="E332" s="827">
        <v>120</v>
      </c>
      <c r="F332" s="15" t="s">
        <v>30964</v>
      </c>
      <c r="G332" s="946" t="s">
        <v>30965</v>
      </c>
      <c r="H332" s="15" t="s">
        <v>30966</v>
      </c>
      <c r="I332" s="946" t="s">
        <v>30967</v>
      </c>
      <c r="J332" s="947" t="s">
        <v>30648</v>
      </c>
    </row>
    <row r="333" spans="1:10" ht="63.75" x14ac:dyDescent="0.2">
      <c r="A333" s="943">
        <v>92</v>
      </c>
      <c r="B333" s="15" t="s">
        <v>30968</v>
      </c>
      <c r="C333" s="15" t="s">
        <v>427</v>
      </c>
      <c r="D333" s="15" t="s">
        <v>2374</v>
      </c>
      <c r="E333" s="827">
        <v>22</v>
      </c>
      <c r="F333" s="15" t="s">
        <v>30969</v>
      </c>
      <c r="G333" s="946" t="s">
        <v>30970</v>
      </c>
      <c r="H333" s="15" t="s">
        <v>30168</v>
      </c>
      <c r="I333" s="408" t="s">
        <v>30168</v>
      </c>
      <c r="J333" s="947" t="s">
        <v>30205</v>
      </c>
    </row>
    <row r="334" spans="1:10" ht="63.75" x14ac:dyDescent="0.2">
      <c r="A334" s="943">
        <v>93</v>
      </c>
      <c r="B334" s="15" t="s">
        <v>30971</v>
      </c>
      <c r="C334" s="15" t="s">
        <v>427</v>
      </c>
      <c r="D334" s="15" t="s">
        <v>2374</v>
      </c>
      <c r="E334" s="827">
        <v>30</v>
      </c>
      <c r="F334" s="15" t="s">
        <v>30972</v>
      </c>
      <c r="G334" s="946" t="s">
        <v>30973</v>
      </c>
      <c r="H334" s="15" t="s">
        <v>30974</v>
      </c>
      <c r="I334" s="946" t="s">
        <v>30975</v>
      </c>
      <c r="J334" s="947" t="s">
        <v>30205</v>
      </c>
    </row>
    <row r="335" spans="1:10" ht="63.75" x14ac:dyDescent="0.2">
      <c r="A335" s="943">
        <v>94</v>
      </c>
      <c r="B335" s="15" t="s">
        <v>30976</v>
      </c>
      <c r="C335" s="15" t="s">
        <v>427</v>
      </c>
      <c r="D335" s="15" t="s">
        <v>2374</v>
      </c>
      <c r="E335" s="827">
        <v>32</v>
      </c>
      <c r="F335" s="15" t="s">
        <v>30977</v>
      </c>
      <c r="G335" s="946" t="s">
        <v>30978</v>
      </c>
      <c r="H335" s="15" t="s">
        <v>30168</v>
      </c>
      <c r="I335" s="408" t="s">
        <v>30168</v>
      </c>
      <c r="J335" s="947" t="s">
        <v>30205</v>
      </c>
    </row>
    <row r="336" spans="1:10" ht="63.75" x14ac:dyDescent="0.2">
      <c r="A336" s="943">
        <v>95</v>
      </c>
      <c r="B336" s="15" t="s">
        <v>30979</v>
      </c>
      <c r="C336" s="15" t="s">
        <v>427</v>
      </c>
      <c r="D336" s="15" t="s">
        <v>2374</v>
      </c>
      <c r="E336" s="827">
        <v>15</v>
      </c>
      <c r="F336" s="15" t="s">
        <v>30980</v>
      </c>
      <c r="G336" s="946" t="s">
        <v>30981</v>
      </c>
      <c r="H336" s="15" t="s">
        <v>30013</v>
      </c>
      <c r="I336" s="408" t="s">
        <v>30013</v>
      </c>
      <c r="J336" s="947" t="s">
        <v>30205</v>
      </c>
    </row>
    <row r="337" spans="1:10" ht="89.25" x14ac:dyDescent="0.2">
      <c r="A337" s="943">
        <v>96</v>
      </c>
      <c r="B337" s="15" t="s">
        <v>30982</v>
      </c>
      <c r="C337" s="15" t="s">
        <v>427</v>
      </c>
      <c r="D337" s="15" t="s">
        <v>2374</v>
      </c>
      <c r="E337" s="827">
        <v>693</v>
      </c>
      <c r="F337" s="15" t="s">
        <v>30983</v>
      </c>
      <c r="G337" s="946" t="s">
        <v>30984</v>
      </c>
      <c r="H337" s="15" t="s">
        <v>30985</v>
      </c>
      <c r="I337" s="408" t="s">
        <v>30985</v>
      </c>
      <c r="J337" s="947" t="s">
        <v>30648</v>
      </c>
    </row>
    <row r="338" spans="1:10" ht="89.25" x14ac:dyDescent="0.2">
      <c r="A338" s="943">
        <v>97</v>
      </c>
      <c r="B338" s="15" t="s">
        <v>30986</v>
      </c>
      <c r="C338" s="15" t="s">
        <v>427</v>
      </c>
      <c r="D338" s="15" t="s">
        <v>2374</v>
      </c>
      <c r="E338" s="827">
        <v>62</v>
      </c>
      <c r="F338" s="15" t="s">
        <v>30987</v>
      </c>
      <c r="G338" s="946" t="s">
        <v>30988</v>
      </c>
      <c r="H338" s="15" t="s">
        <v>30989</v>
      </c>
      <c r="I338" s="946" t="s">
        <v>30034</v>
      </c>
      <c r="J338" s="947" t="s">
        <v>30648</v>
      </c>
    </row>
    <row r="339" spans="1:10" ht="63.75" x14ac:dyDescent="0.2">
      <c r="A339" s="943">
        <v>98</v>
      </c>
      <c r="B339" s="15" t="s">
        <v>30990</v>
      </c>
      <c r="C339" s="15" t="s">
        <v>427</v>
      </c>
      <c r="D339" s="15" t="s">
        <v>2374</v>
      </c>
      <c r="E339" s="827">
        <v>53</v>
      </c>
      <c r="F339" s="15" t="s">
        <v>30991</v>
      </c>
      <c r="G339" s="946" t="s">
        <v>30992</v>
      </c>
      <c r="H339" s="15" t="s">
        <v>29865</v>
      </c>
      <c r="I339" s="408" t="s">
        <v>29865</v>
      </c>
      <c r="J339" s="947" t="s">
        <v>30205</v>
      </c>
    </row>
    <row r="340" spans="1:10" ht="63.75" x14ac:dyDescent="0.2">
      <c r="A340" s="943">
        <v>99</v>
      </c>
      <c r="B340" s="15" t="s">
        <v>30993</v>
      </c>
      <c r="C340" s="15" t="s">
        <v>427</v>
      </c>
      <c r="D340" s="15" t="s">
        <v>2374</v>
      </c>
      <c r="E340" s="827">
        <v>19</v>
      </c>
      <c r="F340" s="15" t="s">
        <v>30994</v>
      </c>
      <c r="G340" s="946" t="s">
        <v>30995</v>
      </c>
      <c r="H340" s="15" t="s">
        <v>29890</v>
      </c>
      <c r="I340" s="408" t="s">
        <v>29890</v>
      </c>
      <c r="J340" s="947" t="s">
        <v>30205</v>
      </c>
    </row>
    <row r="341" spans="1:10" ht="63.75" x14ac:dyDescent="0.2">
      <c r="A341" s="943">
        <v>100</v>
      </c>
      <c r="B341" s="15" t="s">
        <v>30996</v>
      </c>
      <c r="C341" s="15" t="s">
        <v>427</v>
      </c>
      <c r="D341" s="15" t="s">
        <v>2374</v>
      </c>
      <c r="E341" s="827">
        <v>17</v>
      </c>
      <c r="F341" s="15" t="s">
        <v>30997</v>
      </c>
      <c r="G341" s="946" t="s">
        <v>30998</v>
      </c>
      <c r="H341" s="15" t="s">
        <v>29890</v>
      </c>
      <c r="I341" s="408" t="s">
        <v>29890</v>
      </c>
      <c r="J341" s="947" t="s">
        <v>30999</v>
      </c>
    </row>
    <row r="342" spans="1:10" ht="89.25" x14ac:dyDescent="0.2">
      <c r="A342" s="943">
        <v>101</v>
      </c>
      <c r="B342" s="15" t="s">
        <v>31000</v>
      </c>
      <c r="C342" s="15" t="s">
        <v>427</v>
      </c>
      <c r="D342" s="15" t="s">
        <v>2374</v>
      </c>
      <c r="E342" s="827">
        <v>57</v>
      </c>
      <c r="F342" s="15" t="s">
        <v>31001</v>
      </c>
      <c r="G342" s="946" t="s">
        <v>31002</v>
      </c>
      <c r="H342" s="15" t="s">
        <v>31003</v>
      </c>
      <c r="I342" s="946" t="s">
        <v>31004</v>
      </c>
      <c r="J342" s="947" t="s">
        <v>30648</v>
      </c>
    </row>
    <row r="343" spans="1:10" ht="51" x14ac:dyDescent="0.2">
      <c r="A343" s="943">
        <v>102</v>
      </c>
      <c r="B343" s="15" t="s">
        <v>31005</v>
      </c>
      <c r="C343" s="15" t="s">
        <v>427</v>
      </c>
      <c r="D343" s="15" t="s">
        <v>2374</v>
      </c>
      <c r="E343" s="827">
        <v>468</v>
      </c>
      <c r="F343" s="15" t="s">
        <v>31006</v>
      </c>
      <c r="G343" s="946" t="s">
        <v>31007</v>
      </c>
      <c r="H343" s="15" t="s">
        <v>29865</v>
      </c>
      <c r="I343" s="408" t="s">
        <v>29865</v>
      </c>
      <c r="J343" s="947" t="s">
        <v>30018</v>
      </c>
    </row>
    <row r="344" spans="1:10" ht="63.75" x14ac:dyDescent="0.2">
      <c r="A344" s="943">
        <v>103</v>
      </c>
      <c r="B344" s="15" t="s">
        <v>31008</v>
      </c>
      <c r="C344" s="15" t="s">
        <v>427</v>
      </c>
      <c r="D344" s="15" t="s">
        <v>2374</v>
      </c>
      <c r="E344" s="827">
        <v>3554</v>
      </c>
      <c r="F344" s="15" t="s">
        <v>31009</v>
      </c>
      <c r="G344" s="946" t="s">
        <v>31010</v>
      </c>
      <c r="H344" s="15" t="s">
        <v>29865</v>
      </c>
      <c r="I344" s="946" t="s">
        <v>31011</v>
      </c>
      <c r="J344" s="947" t="s">
        <v>30018</v>
      </c>
    </row>
    <row r="345" spans="1:10" ht="114.75" x14ac:dyDescent="0.2">
      <c r="A345" s="943">
        <v>104</v>
      </c>
      <c r="B345" s="15" t="s">
        <v>31012</v>
      </c>
      <c r="C345" s="15" t="s">
        <v>427</v>
      </c>
      <c r="D345" s="15" t="s">
        <v>2374</v>
      </c>
      <c r="E345" s="827">
        <v>99</v>
      </c>
      <c r="F345" s="15" t="s">
        <v>31013</v>
      </c>
      <c r="G345" s="946" t="s">
        <v>31014</v>
      </c>
      <c r="H345" s="15" t="s">
        <v>31015</v>
      </c>
      <c r="I345" s="946" t="s">
        <v>31016</v>
      </c>
      <c r="J345" s="947" t="s">
        <v>31017</v>
      </c>
    </row>
    <row r="346" spans="1:10" ht="63.75" x14ac:dyDescent="0.2">
      <c r="A346" s="943">
        <v>105</v>
      </c>
      <c r="B346" s="15" t="s">
        <v>31018</v>
      </c>
      <c r="C346" s="15" t="s">
        <v>427</v>
      </c>
      <c r="D346" s="15" t="s">
        <v>2374</v>
      </c>
      <c r="E346" s="827">
        <v>15</v>
      </c>
      <c r="F346" s="15" t="s">
        <v>31019</v>
      </c>
      <c r="G346" s="946" t="s">
        <v>31020</v>
      </c>
      <c r="H346" s="15" t="s">
        <v>29890</v>
      </c>
      <c r="I346" s="408" t="s">
        <v>29890</v>
      </c>
      <c r="J346" s="947" t="s">
        <v>30205</v>
      </c>
    </row>
    <row r="347" spans="1:10" ht="63.75" x14ac:dyDescent="0.2">
      <c r="A347" s="943">
        <v>106</v>
      </c>
      <c r="B347" s="15" t="s">
        <v>31021</v>
      </c>
      <c r="C347" s="15" t="s">
        <v>427</v>
      </c>
      <c r="D347" s="15" t="s">
        <v>2374</v>
      </c>
      <c r="E347" s="827">
        <v>646</v>
      </c>
      <c r="F347" s="15" t="s">
        <v>31022</v>
      </c>
      <c r="G347" s="946" t="s">
        <v>31023</v>
      </c>
      <c r="H347" s="15" t="s">
        <v>29865</v>
      </c>
      <c r="I347" s="408" t="s">
        <v>29865</v>
      </c>
      <c r="J347" s="947" t="s">
        <v>30018</v>
      </c>
    </row>
    <row r="348" spans="1:10" ht="89.25" x14ac:dyDescent="0.2">
      <c r="A348" s="943">
        <v>107</v>
      </c>
      <c r="B348" s="15" t="s">
        <v>31024</v>
      </c>
      <c r="C348" s="15" t="s">
        <v>427</v>
      </c>
      <c r="D348" s="15" t="s">
        <v>2374</v>
      </c>
      <c r="E348" s="827">
        <v>20</v>
      </c>
      <c r="F348" s="15" t="s">
        <v>31025</v>
      </c>
      <c r="G348" s="946" t="s">
        <v>31026</v>
      </c>
      <c r="H348" s="15" t="s">
        <v>29865</v>
      </c>
      <c r="I348" s="408" t="s">
        <v>29865</v>
      </c>
      <c r="J348" s="947" t="s">
        <v>31027</v>
      </c>
    </row>
    <row r="349" spans="1:10" ht="63.75" x14ac:dyDescent="0.2">
      <c r="A349" s="943">
        <v>108</v>
      </c>
      <c r="B349" s="15" t="s">
        <v>31028</v>
      </c>
      <c r="C349" s="15" t="s">
        <v>427</v>
      </c>
      <c r="D349" s="15" t="s">
        <v>2374</v>
      </c>
      <c r="E349" s="827">
        <v>370</v>
      </c>
      <c r="F349" s="15" t="s">
        <v>31029</v>
      </c>
      <c r="G349" s="946" t="s">
        <v>31030</v>
      </c>
      <c r="H349" s="15" t="s">
        <v>31031</v>
      </c>
      <c r="I349" s="408" t="s">
        <v>31032</v>
      </c>
      <c r="J349" s="947" t="s">
        <v>31033</v>
      </c>
    </row>
    <row r="350" spans="1:10" ht="38.25" x14ac:dyDescent="0.2">
      <c r="A350" s="943">
        <v>109</v>
      </c>
      <c r="B350" s="15" t="s">
        <v>30052</v>
      </c>
      <c r="C350" s="15" t="s">
        <v>427</v>
      </c>
      <c r="D350" s="15" t="s">
        <v>2374</v>
      </c>
      <c r="E350" s="827">
        <v>50</v>
      </c>
      <c r="F350" s="15" t="s">
        <v>31034</v>
      </c>
      <c r="G350" s="946" t="s">
        <v>31035</v>
      </c>
      <c r="H350" s="15" t="s">
        <v>29865</v>
      </c>
      <c r="I350" s="408" t="s">
        <v>29865</v>
      </c>
      <c r="J350" s="947" t="s">
        <v>30018</v>
      </c>
    </row>
    <row r="351" spans="1:10" ht="63.75" x14ac:dyDescent="0.2">
      <c r="A351" s="943">
        <v>110</v>
      </c>
      <c r="B351" s="15" t="s">
        <v>31036</v>
      </c>
      <c r="C351" s="15" t="s">
        <v>427</v>
      </c>
      <c r="D351" s="15" t="s">
        <v>2374</v>
      </c>
      <c r="E351" s="827">
        <v>12</v>
      </c>
      <c r="F351" s="15" t="s">
        <v>31037</v>
      </c>
      <c r="G351" s="946" t="s">
        <v>31038</v>
      </c>
      <c r="H351" s="15" t="s">
        <v>29886</v>
      </c>
      <c r="I351" s="408" t="s">
        <v>29886</v>
      </c>
      <c r="J351" s="947" t="s">
        <v>30205</v>
      </c>
    </row>
    <row r="352" spans="1:10" ht="89.25" x14ac:dyDescent="0.2">
      <c r="A352" s="943">
        <v>111</v>
      </c>
      <c r="B352" s="15" t="s">
        <v>31039</v>
      </c>
      <c r="C352" s="15" t="s">
        <v>427</v>
      </c>
      <c r="D352" s="15" t="s">
        <v>2374</v>
      </c>
      <c r="E352" s="827">
        <v>12.2</v>
      </c>
      <c r="F352" s="15" t="s">
        <v>31040</v>
      </c>
      <c r="G352" s="946" t="s">
        <v>31041</v>
      </c>
      <c r="H352" s="15" t="s">
        <v>30168</v>
      </c>
      <c r="I352" s="408" t="s">
        <v>30168</v>
      </c>
      <c r="J352" s="947" t="s">
        <v>31027</v>
      </c>
    </row>
    <row r="353" spans="1:10" ht="63.75" x14ac:dyDescent="0.2">
      <c r="A353" s="943">
        <v>112</v>
      </c>
      <c r="B353" s="15" t="s">
        <v>31042</v>
      </c>
      <c r="C353" s="15" t="s">
        <v>427</v>
      </c>
      <c r="D353" s="15" t="s">
        <v>2374</v>
      </c>
      <c r="E353" s="827">
        <v>24</v>
      </c>
      <c r="F353" s="15" t="s">
        <v>31043</v>
      </c>
      <c r="G353" s="946" t="s">
        <v>31044</v>
      </c>
      <c r="H353" s="15" t="s">
        <v>29886</v>
      </c>
      <c r="I353" s="408" t="s">
        <v>29886</v>
      </c>
      <c r="J353" s="947" t="s">
        <v>30205</v>
      </c>
    </row>
    <row r="354" spans="1:10" ht="63.75" x14ac:dyDescent="0.2">
      <c r="A354" s="943">
        <v>113</v>
      </c>
      <c r="B354" s="15" t="s">
        <v>31045</v>
      </c>
      <c r="C354" s="15" t="s">
        <v>427</v>
      </c>
      <c r="D354" s="15" t="s">
        <v>2374</v>
      </c>
      <c r="E354" s="827">
        <v>10</v>
      </c>
      <c r="F354" s="15" t="s">
        <v>31046</v>
      </c>
      <c r="G354" s="946" t="s">
        <v>31047</v>
      </c>
      <c r="H354" s="15" t="s">
        <v>30168</v>
      </c>
      <c r="I354" s="408" t="s">
        <v>30168</v>
      </c>
      <c r="J354" s="947" t="s">
        <v>30205</v>
      </c>
    </row>
    <row r="355" spans="1:10" ht="89.25" x14ac:dyDescent="0.2">
      <c r="A355" s="943">
        <v>114</v>
      </c>
      <c r="B355" s="15" t="s">
        <v>31048</v>
      </c>
      <c r="C355" s="15" t="s">
        <v>427</v>
      </c>
      <c r="D355" s="15" t="s">
        <v>2374</v>
      </c>
      <c r="E355" s="827">
        <v>303</v>
      </c>
      <c r="F355" s="15" t="s">
        <v>31049</v>
      </c>
      <c r="G355" s="946" t="s">
        <v>31050</v>
      </c>
      <c r="H355" s="15" t="s">
        <v>31051</v>
      </c>
      <c r="I355" s="946" t="s">
        <v>31052</v>
      </c>
      <c r="J355" s="947" t="s">
        <v>31053</v>
      </c>
    </row>
    <row r="356" spans="1:10" ht="89.25" x14ac:dyDescent="0.2">
      <c r="A356" s="943">
        <v>115</v>
      </c>
      <c r="B356" s="15" t="s">
        <v>31054</v>
      </c>
      <c r="C356" s="15" t="s">
        <v>427</v>
      </c>
      <c r="D356" s="15" t="s">
        <v>2374</v>
      </c>
      <c r="E356" s="827">
        <v>17.7</v>
      </c>
      <c r="F356" s="15" t="s">
        <v>31055</v>
      </c>
      <c r="G356" s="946" t="s">
        <v>31056</v>
      </c>
      <c r="H356" s="15" t="s">
        <v>30168</v>
      </c>
      <c r="I356" s="408" t="s">
        <v>30168</v>
      </c>
      <c r="J356" s="947" t="s">
        <v>31027</v>
      </c>
    </row>
    <row r="357" spans="1:10" ht="38.25" x14ac:dyDescent="0.2">
      <c r="A357" s="943">
        <v>116</v>
      </c>
      <c r="B357" s="15" t="s">
        <v>31057</v>
      </c>
      <c r="C357" s="15" t="s">
        <v>427</v>
      </c>
      <c r="D357" s="15" t="s">
        <v>2374</v>
      </c>
      <c r="E357" s="827">
        <v>720</v>
      </c>
      <c r="F357" s="15" t="s">
        <v>31058</v>
      </c>
      <c r="G357" s="946" t="s">
        <v>31059</v>
      </c>
      <c r="H357" s="15" t="s">
        <v>31060</v>
      </c>
      <c r="I357" s="946" t="s">
        <v>30058</v>
      </c>
      <c r="J357" s="947" t="s">
        <v>31061</v>
      </c>
    </row>
    <row r="358" spans="1:10" ht="63.75" x14ac:dyDescent="0.2">
      <c r="A358" s="943">
        <v>117</v>
      </c>
      <c r="B358" s="15" t="s">
        <v>31062</v>
      </c>
      <c r="C358" s="15" t="s">
        <v>427</v>
      </c>
      <c r="D358" s="15" t="s">
        <v>2374</v>
      </c>
      <c r="E358" s="827">
        <v>10</v>
      </c>
      <c r="F358" s="15" t="s">
        <v>31063</v>
      </c>
      <c r="G358" s="946" t="s">
        <v>31064</v>
      </c>
      <c r="H358" s="15" t="s">
        <v>29886</v>
      </c>
      <c r="I358" s="408" t="s">
        <v>29886</v>
      </c>
      <c r="J358" s="947" t="s">
        <v>31065</v>
      </c>
    </row>
    <row r="359" spans="1:10" ht="89.25" x14ac:dyDescent="0.2">
      <c r="A359" s="943">
        <v>118</v>
      </c>
      <c r="B359" s="15" t="s">
        <v>31066</v>
      </c>
      <c r="C359" s="15" t="s">
        <v>427</v>
      </c>
      <c r="D359" s="15" t="s">
        <v>2374</v>
      </c>
      <c r="E359" s="827">
        <v>17.600000000000001</v>
      </c>
      <c r="F359" s="15" t="s">
        <v>31067</v>
      </c>
      <c r="G359" s="946" t="s">
        <v>31068</v>
      </c>
      <c r="H359" s="15" t="s">
        <v>30168</v>
      </c>
      <c r="I359" s="408" t="s">
        <v>30168</v>
      </c>
      <c r="J359" s="947" t="s">
        <v>31027</v>
      </c>
    </row>
    <row r="360" spans="1:10" ht="63.75" x14ac:dyDescent="0.2">
      <c r="A360" s="943">
        <v>119</v>
      </c>
      <c r="B360" s="15" t="s">
        <v>31069</v>
      </c>
      <c r="C360" s="15" t="s">
        <v>427</v>
      </c>
      <c r="D360" s="15" t="s">
        <v>2374</v>
      </c>
      <c r="E360" s="827">
        <v>13</v>
      </c>
      <c r="F360" s="15" t="s">
        <v>31070</v>
      </c>
      <c r="G360" s="946" t="s">
        <v>31071</v>
      </c>
      <c r="H360" s="15" t="s">
        <v>30168</v>
      </c>
      <c r="I360" s="408" t="s">
        <v>30168</v>
      </c>
      <c r="J360" s="947" t="s">
        <v>30205</v>
      </c>
    </row>
    <row r="361" spans="1:10" ht="38.25" x14ac:dyDescent="0.2">
      <c r="A361" s="943">
        <v>120</v>
      </c>
      <c r="B361" s="15" t="s">
        <v>31072</v>
      </c>
      <c r="C361" s="15" t="s">
        <v>427</v>
      </c>
      <c r="D361" s="15" t="s">
        <v>2374</v>
      </c>
      <c r="E361" s="827">
        <v>230</v>
      </c>
      <c r="F361" s="15" t="s">
        <v>31073</v>
      </c>
      <c r="G361" s="946" t="s">
        <v>31074</v>
      </c>
      <c r="H361" s="15" t="s">
        <v>31075</v>
      </c>
      <c r="I361" s="946" t="s">
        <v>31076</v>
      </c>
      <c r="J361" s="947" t="s">
        <v>30496</v>
      </c>
    </row>
    <row r="362" spans="1:10" ht="63.75" x14ac:dyDescent="0.2">
      <c r="A362" s="943">
        <v>121</v>
      </c>
      <c r="B362" s="15" t="s">
        <v>31077</v>
      </c>
      <c r="C362" s="15" t="s">
        <v>427</v>
      </c>
      <c r="D362" s="15" t="s">
        <v>2374</v>
      </c>
      <c r="E362" s="827">
        <v>1283</v>
      </c>
      <c r="F362" s="15" t="s">
        <v>31078</v>
      </c>
      <c r="G362" s="946" t="s">
        <v>31079</v>
      </c>
      <c r="H362" s="15" t="s">
        <v>31080</v>
      </c>
      <c r="I362" s="946" t="s">
        <v>30058</v>
      </c>
      <c r="J362" s="947" t="s">
        <v>31061</v>
      </c>
    </row>
    <row r="363" spans="1:10" ht="63.75" x14ac:dyDescent="0.2">
      <c r="A363" s="943">
        <v>122</v>
      </c>
      <c r="B363" s="15" t="s">
        <v>31081</v>
      </c>
      <c r="C363" s="15" t="s">
        <v>427</v>
      </c>
      <c r="D363" s="15" t="s">
        <v>2374</v>
      </c>
      <c r="E363" s="827">
        <v>400</v>
      </c>
      <c r="F363" s="15" t="s">
        <v>31082</v>
      </c>
      <c r="G363" s="946" t="s">
        <v>31083</v>
      </c>
      <c r="H363" s="15" t="s">
        <v>31084</v>
      </c>
      <c r="I363" s="946" t="s">
        <v>30126</v>
      </c>
      <c r="J363" s="947" t="s">
        <v>31085</v>
      </c>
    </row>
    <row r="364" spans="1:10" ht="102" x14ac:dyDescent="0.2">
      <c r="A364" s="943">
        <v>123</v>
      </c>
      <c r="B364" s="15" t="s">
        <v>31086</v>
      </c>
      <c r="C364" s="15" t="s">
        <v>427</v>
      </c>
      <c r="D364" s="15" t="s">
        <v>2374</v>
      </c>
      <c r="E364" s="827">
        <v>162</v>
      </c>
      <c r="F364" s="15" t="s">
        <v>31087</v>
      </c>
      <c r="G364" s="946" t="s">
        <v>31088</v>
      </c>
      <c r="H364" s="15" t="s">
        <v>31089</v>
      </c>
      <c r="I364" s="946" t="s">
        <v>30126</v>
      </c>
      <c r="J364" s="947" t="s">
        <v>31090</v>
      </c>
    </row>
    <row r="365" spans="1:10" ht="76.5" x14ac:dyDescent="0.2">
      <c r="A365" s="943">
        <v>124</v>
      </c>
      <c r="B365" s="15" t="s">
        <v>31091</v>
      </c>
      <c r="C365" s="15" t="s">
        <v>427</v>
      </c>
      <c r="D365" s="15" t="s">
        <v>2374</v>
      </c>
      <c r="E365" s="827">
        <v>54</v>
      </c>
      <c r="F365" s="15" t="s">
        <v>31092</v>
      </c>
      <c r="G365" s="946" t="s">
        <v>31083</v>
      </c>
      <c r="H365" s="15" t="s">
        <v>31084</v>
      </c>
      <c r="I365" s="946" t="s">
        <v>30126</v>
      </c>
      <c r="J365" s="947" t="s">
        <v>31093</v>
      </c>
    </row>
    <row r="366" spans="1:10" ht="63.75" x14ac:dyDescent="0.2">
      <c r="A366" s="943">
        <v>125</v>
      </c>
      <c r="B366" s="15" t="s">
        <v>19062</v>
      </c>
      <c r="C366" s="15" t="s">
        <v>427</v>
      </c>
      <c r="D366" s="15" t="s">
        <v>2374</v>
      </c>
      <c r="E366" s="827">
        <v>117</v>
      </c>
      <c r="F366" s="15" t="s">
        <v>31094</v>
      </c>
      <c r="G366" s="946" t="s">
        <v>31095</v>
      </c>
      <c r="H366" s="15" t="s">
        <v>31096</v>
      </c>
      <c r="I366" s="946" t="s">
        <v>30126</v>
      </c>
      <c r="J366" s="947" t="s">
        <v>31085</v>
      </c>
    </row>
    <row r="367" spans="1:10" ht="102" x14ac:dyDescent="0.2">
      <c r="A367" s="943">
        <v>126</v>
      </c>
      <c r="B367" s="15" t="s">
        <v>31097</v>
      </c>
      <c r="C367" s="15" t="s">
        <v>427</v>
      </c>
      <c r="D367" s="15" t="s">
        <v>2374</v>
      </c>
      <c r="E367" s="827">
        <v>294</v>
      </c>
      <c r="F367" s="15" t="s">
        <v>31098</v>
      </c>
      <c r="G367" s="946" t="s">
        <v>31099</v>
      </c>
      <c r="H367" s="15" t="s">
        <v>31100</v>
      </c>
      <c r="I367" s="946" t="s">
        <v>31101</v>
      </c>
      <c r="J367" s="947" t="s">
        <v>31102</v>
      </c>
    </row>
    <row r="368" spans="1:10" ht="102" x14ac:dyDescent="0.2">
      <c r="A368" s="943">
        <v>127</v>
      </c>
      <c r="B368" s="15" t="s">
        <v>31103</v>
      </c>
      <c r="C368" s="15" t="s">
        <v>427</v>
      </c>
      <c r="D368" s="15" t="s">
        <v>2374</v>
      </c>
      <c r="E368" s="827">
        <v>363</v>
      </c>
      <c r="F368" s="15" t="s">
        <v>31104</v>
      </c>
      <c r="G368" s="946" t="s">
        <v>31105</v>
      </c>
      <c r="H368" s="15" t="s">
        <v>31106</v>
      </c>
      <c r="I368" s="946" t="s">
        <v>30126</v>
      </c>
      <c r="J368" s="947" t="s">
        <v>31107</v>
      </c>
    </row>
    <row r="369" spans="1:10" ht="76.5" x14ac:dyDescent="0.2">
      <c r="A369" s="943">
        <v>128</v>
      </c>
      <c r="B369" s="15" t="s">
        <v>31108</v>
      </c>
      <c r="C369" s="15" t="s">
        <v>427</v>
      </c>
      <c r="D369" s="15" t="s">
        <v>2374</v>
      </c>
      <c r="E369" s="827">
        <v>27</v>
      </c>
      <c r="F369" s="15" t="s">
        <v>31109</v>
      </c>
      <c r="G369" s="946" t="s">
        <v>31110</v>
      </c>
      <c r="H369" s="15" t="s">
        <v>29886</v>
      </c>
      <c r="I369" s="408" t="s">
        <v>29886</v>
      </c>
      <c r="J369" s="947" t="s">
        <v>31111</v>
      </c>
    </row>
    <row r="370" spans="1:10" ht="114.75" x14ac:dyDescent="0.2">
      <c r="A370" s="943">
        <v>129</v>
      </c>
      <c r="B370" s="15" t="s">
        <v>31112</v>
      </c>
      <c r="C370" s="15" t="s">
        <v>427</v>
      </c>
      <c r="D370" s="15" t="s">
        <v>2374</v>
      </c>
      <c r="E370" s="827">
        <v>77</v>
      </c>
      <c r="F370" s="15" t="s">
        <v>31113</v>
      </c>
      <c r="G370" s="946" t="s">
        <v>31114</v>
      </c>
      <c r="H370" s="15" t="s">
        <v>31115</v>
      </c>
      <c r="I370" s="946" t="s">
        <v>31116</v>
      </c>
      <c r="J370" s="947" t="s">
        <v>31117</v>
      </c>
    </row>
    <row r="371" spans="1:10" ht="114.75" x14ac:dyDescent="0.2">
      <c r="A371" s="943">
        <v>130</v>
      </c>
      <c r="B371" s="15" t="s">
        <v>31118</v>
      </c>
      <c r="C371" s="15" t="s">
        <v>427</v>
      </c>
      <c r="D371" s="15" t="s">
        <v>2374</v>
      </c>
      <c r="E371" s="827">
        <v>318</v>
      </c>
      <c r="F371" s="15" t="s">
        <v>31119</v>
      </c>
      <c r="G371" s="946" t="s">
        <v>31120</v>
      </c>
      <c r="H371" s="15" t="s">
        <v>31121</v>
      </c>
      <c r="I371" s="946" t="s">
        <v>31116</v>
      </c>
      <c r="J371" s="947" t="s">
        <v>31122</v>
      </c>
    </row>
    <row r="372" spans="1:10" ht="63.75" x14ac:dyDescent="0.2">
      <c r="A372" s="943">
        <v>131</v>
      </c>
      <c r="B372" s="15" t="s">
        <v>31123</v>
      </c>
      <c r="C372" s="15" t="s">
        <v>427</v>
      </c>
      <c r="D372" s="15" t="s">
        <v>2374</v>
      </c>
      <c r="E372" s="827">
        <v>14</v>
      </c>
      <c r="F372" s="15" t="s">
        <v>31124</v>
      </c>
      <c r="G372" s="946" t="s">
        <v>31125</v>
      </c>
      <c r="H372" s="15" t="s">
        <v>29886</v>
      </c>
      <c r="I372" s="408" t="s">
        <v>29886</v>
      </c>
      <c r="J372" s="947" t="s">
        <v>31126</v>
      </c>
    </row>
    <row r="373" spans="1:10" ht="63.75" x14ac:dyDescent="0.2">
      <c r="A373" s="943">
        <v>132</v>
      </c>
      <c r="B373" s="15" t="s">
        <v>31127</v>
      </c>
      <c r="C373" s="15" t="s">
        <v>427</v>
      </c>
      <c r="D373" s="15" t="s">
        <v>2374</v>
      </c>
      <c r="E373" s="827">
        <v>13</v>
      </c>
      <c r="F373" s="15" t="s">
        <v>31128</v>
      </c>
      <c r="G373" s="946" t="s">
        <v>31129</v>
      </c>
      <c r="H373" s="15" t="s">
        <v>29886</v>
      </c>
      <c r="I373" s="408" t="s">
        <v>29886</v>
      </c>
      <c r="J373" s="947" t="s">
        <v>31130</v>
      </c>
    </row>
    <row r="374" spans="1:10" ht="63.75" x14ac:dyDescent="0.2">
      <c r="A374" s="943">
        <v>133</v>
      </c>
      <c r="B374" s="15" t="s">
        <v>18386</v>
      </c>
      <c r="C374" s="15" t="s">
        <v>427</v>
      </c>
      <c r="D374" s="15" t="s">
        <v>2374</v>
      </c>
      <c r="E374" s="827">
        <v>13</v>
      </c>
      <c r="F374" s="15" t="s">
        <v>31131</v>
      </c>
      <c r="G374" s="946" t="s">
        <v>31132</v>
      </c>
      <c r="H374" s="15" t="s">
        <v>29886</v>
      </c>
      <c r="I374" s="408" t="s">
        <v>29886</v>
      </c>
      <c r="J374" s="947" t="s">
        <v>30205</v>
      </c>
    </row>
    <row r="375" spans="1:10" ht="89.25" x14ac:dyDescent="0.2">
      <c r="A375" s="943">
        <v>134</v>
      </c>
      <c r="B375" s="15" t="s">
        <v>31133</v>
      </c>
      <c r="C375" s="15" t="s">
        <v>427</v>
      </c>
      <c r="D375" s="15" t="s">
        <v>2374</v>
      </c>
      <c r="E375" s="827">
        <v>106</v>
      </c>
      <c r="F375" s="15" t="s">
        <v>31134</v>
      </c>
      <c r="G375" s="946" t="s">
        <v>31135</v>
      </c>
      <c r="H375" s="15" t="s">
        <v>31136</v>
      </c>
      <c r="I375" s="946" t="s">
        <v>31116</v>
      </c>
      <c r="J375" s="947" t="s">
        <v>30648</v>
      </c>
    </row>
    <row r="376" spans="1:10" ht="38.25" x14ac:dyDescent="0.2">
      <c r="A376" s="943">
        <v>135</v>
      </c>
      <c r="B376" s="15" t="s">
        <v>31137</v>
      </c>
      <c r="C376" s="15" t="s">
        <v>427</v>
      </c>
      <c r="D376" s="15" t="s">
        <v>2374</v>
      </c>
      <c r="E376" s="827">
        <v>400</v>
      </c>
      <c r="F376" s="15" t="s">
        <v>31138</v>
      </c>
      <c r="G376" s="946" t="s">
        <v>31139</v>
      </c>
      <c r="H376" s="15" t="s">
        <v>31140</v>
      </c>
      <c r="I376" s="946" t="s">
        <v>30603</v>
      </c>
      <c r="J376" s="947" t="s">
        <v>29982</v>
      </c>
    </row>
    <row r="377" spans="1:10" ht="38.25" x14ac:dyDescent="0.2">
      <c r="A377" s="943">
        <v>136</v>
      </c>
      <c r="B377" s="15" t="s">
        <v>31141</v>
      </c>
      <c r="C377" s="15" t="s">
        <v>427</v>
      </c>
      <c r="D377" s="15" t="s">
        <v>2374</v>
      </c>
      <c r="E377" s="827">
        <v>220</v>
      </c>
      <c r="F377" s="15" t="s">
        <v>31142</v>
      </c>
      <c r="G377" s="946" t="s">
        <v>31143</v>
      </c>
      <c r="H377" s="15" t="s">
        <v>31144</v>
      </c>
      <c r="I377" s="946" t="s">
        <v>30603</v>
      </c>
      <c r="J377" s="947" t="s">
        <v>29982</v>
      </c>
    </row>
    <row r="378" spans="1:10" ht="89.25" x14ac:dyDescent="0.2">
      <c r="A378" s="943">
        <v>137</v>
      </c>
      <c r="B378" s="15" t="s">
        <v>31145</v>
      </c>
      <c r="C378" s="15" t="s">
        <v>427</v>
      </c>
      <c r="D378" s="15" t="s">
        <v>2374</v>
      </c>
      <c r="E378" s="827">
        <v>122</v>
      </c>
      <c r="F378" s="15" t="s">
        <v>31146</v>
      </c>
      <c r="G378" s="946" t="s">
        <v>31147</v>
      </c>
      <c r="H378" s="15" t="s">
        <v>31148</v>
      </c>
      <c r="I378" s="946" t="s">
        <v>30603</v>
      </c>
      <c r="J378" s="947" t="s">
        <v>30648</v>
      </c>
    </row>
    <row r="379" spans="1:10" ht="63.75" x14ac:dyDescent="0.2">
      <c r="A379" s="943">
        <v>138</v>
      </c>
      <c r="B379" s="15" t="s">
        <v>31149</v>
      </c>
      <c r="C379" s="15" t="s">
        <v>427</v>
      </c>
      <c r="D379" s="15" t="s">
        <v>2374</v>
      </c>
      <c r="E379" s="827">
        <v>10</v>
      </c>
      <c r="F379" s="976" t="s">
        <v>31150</v>
      </c>
      <c r="G379" s="946" t="s">
        <v>31151</v>
      </c>
      <c r="H379" s="15" t="s">
        <v>30179</v>
      </c>
      <c r="I379" s="408" t="s">
        <v>30179</v>
      </c>
      <c r="J379" s="947" t="s">
        <v>30205</v>
      </c>
    </row>
    <row r="380" spans="1:10" ht="89.25" x14ac:dyDescent="0.2">
      <c r="A380" s="943">
        <v>139</v>
      </c>
      <c r="B380" s="15" t="s">
        <v>31152</v>
      </c>
      <c r="C380" s="15" t="s">
        <v>427</v>
      </c>
      <c r="D380" s="15" t="s">
        <v>2374</v>
      </c>
      <c r="E380" s="827">
        <v>190</v>
      </c>
      <c r="F380" s="15" t="s">
        <v>31153</v>
      </c>
      <c r="G380" s="946" t="s">
        <v>31154</v>
      </c>
      <c r="H380" s="15" t="s">
        <v>31155</v>
      </c>
      <c r="I380" s="946" t="s">
        <v>30603</v>
      </c>
      <c r="J380" s="947" t="s">
        <v>30648</v>
      </c>
    </row>
    <row r="381" spans="1:10" ht="114.75" x14ac:dyDescent="0.2">
      <c r="A381" s="943">
        <v>140</v>
      </c>
      <c r="B381" s="15" t="s">
        <v>31156</v>
      </c>
      <c r="C381" s="15" t="s">
        <v>427</v>
      </c>
      <c r="D381" s="15" t="s">
        <v>2374</v>
      </c>
      <c r="E381" s="827">
        <v>288</v>
      </c>
      <c r="F381" s="15" t="s">
        <v>31157</v>
      </c>
      <c r="G381" s="946" t="s">
        <v>31158</v>
      </c>
      <c r="H381" s="15" t="s">
        <v>31155</v>
      </c>
      <c r="I381" s="946" t="s">
        <v>30603</v>
      </c>
      <c r="J381" s="947" t="s">
        <v>31159</v>
      </c>
    </row>
    <row r="382" spans="1:10" ht="102" x14ac:dyDescent="0.2">
      <c r="A382" s="943">
        <v>141</v>
      </c>
      <c r="B382" s="15" t="s">
        <v>31160</v>
      </c>
      <c r="C382" s="15" t="s">
        <v>427</v>
      </c>
      <c r="D382" s="15" t="s">
        <v>2374</v>
      </c>
      <c r="E382" s="827">
        <v>98</v>
      </c>
      <c r="F382" s="15" t="s">
        <v>31161</v>
      </c>
      <c r="G382" s="946" t="s">
        <v>31162</v>
      </c>
      <c r="H382" s="15" t="s">
        <v>31163</v>
      </c>
      <c r="I382" s="946" t="s">
        <v>30603</v>
      </c>
      <c r="J382" s="947" t="s">
        <v>31164</v>
      </c>
    </row>
    <row r="383" spans="1:10" ht="76.5" x14ac:dyDescent="0.2">
      <c r="A383" s="943">
        <v>142</v>
      </c>
      <c r="B383" s="15" t="s">
        <v>31165</v>
      </c>
      <c r="C383" s="15" t="s">
        <v>427</v>
      </c>
      <c r="D383" s="15" t="s">
        <v>2374</v>
      </c>
      <c r="E383" s="827">
        <v>8</v>
      </c>
      <c r="F383" s="15" t="s">
        <v>31166</v>
      </c>
      <c r="G383" s="946" t="s">
        <v>31167</v>
      </c>
      <c r="H383" s="15" t="s">
        <v>30179</v>
      </c>
      <c r="I383" s="408" t="s">
        <v>30179</v>
      </c>
      <c r="J383" s="947" t="s">
        <v>31168</v>
      </c>
    </row>
    <row r="384" spans="1:10" ht="102" x14ac:dyDescent="0.2">
      <c r="A384" s="943">
        <v>143</v>
      </c>
      <c r="B384" s="15" t="s">
        <v>31169</v>
      </c>
      <c r="C384" s="15" t="s">
        <v>427</v>
      </c>
      <c r="D384" s="15" t="s">
        <v>2374</v>
      </c>
      <c r="E384" s="827">
        <v>39</v>
      </c>
      <c r="F384" s="15" t="s">
        <v>31170</v>
      </c>
      <c r="G384" s="946" t="s">
        <v>31171</v>
      </c>
      <c r="H384" s="15" t="s">
        <v>31172</v>
      </c>
      <c r="I384" s="946" t="s">
        <v>30603</v>
      </c>
      <c r="J384" s="947" t="s">
        <v>31173</v>
      </c>
    </row>
    <row r="385" spans="1:10" ht="63.75" x14ac:dyDescent="0.2">
      <c r="A385" s="943">
        <v>144</v>
      </c>
      <c r="B385" s="15" t="s">
        <v>31174</v>
      </c>
      <c r="C385" s="15" t="s">
        <v>427</v>
      </c>
      <c r="D385" s="15" t="s">
        <v>2374</v>
      </c>
      <c r="E385" s="827">
        <v>38</v>
      </c>
      <c r="F385" s="15" t="s">
        <v>31175</v>
      </c>
      <c r="G385" s="946" t="s">
        <v>31176</v>
      </c>
      <c r="H385" s="15" t="s">
        <v>31155</v>
      </c>
      <c r="I385" s="946" t="s">
        <v>30603</v>
      </c>
      <c r="J385" s="947" t="s">
        <v>30785</v>
      </c>
    </row>
    <row r="386" spans="1:10" ht="63.75" x14ac:dyDescent="0.2">
      <c r="A386" s="943">
        <v>145</v>
      </c>
      <c r="B386" s="15" t="s">
        <v>31177</v>
      </c>
      <c r="C386" s="15" t="s">
        <v>427</v>
      </c>
      <c r="D386" s="15" t="s">
        <v>2374</v>
      </c>
      <c r="E386" s="827">
        <v>200</v>
      </c>
      <c r="F386" s="15" t="s">
        <v>31178</v>
      </c>
      <c r="G386" s="946" t="s">
        <v>31179</v>
      </c>
      <c r="H386" s="15" t="s">
        <v>31180</v>
      </c>
      <c r="I386" s="946" t="s">
        <v>30603</v>
      </c>
      <c r="J386" s="947" t="s">
        <v>30785</v>
      </c>
    </row>
    <row r="387" spans="1:10" ht="102" x14ac:dyDescent="0.2">
      <c r="A387" s="943">
        <v>146</v>
      </c>
      <c r="B387" s="15" t="s">
        <v>31181</v>
      </c>
      <c r="C387" s="15" t="s">
        <v>427</v>
      </c>
      <c r="D387" s="15" t="s">
        <v>2374</v>
      </c>
      <c r="E387" s="827">
        <v>74</v>
      </c>
      <c r="F387" s="15" t="s">
        <v>31182</v>
      </c>
      <c r="G387" s="946" t="s">
        <v>31183</v>
      </c>
      <c r="H387" s="15" t="s">
        <v>31184</v>
      </c>
      <c r="I387" s="946" t="s">
        <v>30603</v>
      </c>
      <c r="J387" s="947" t="s">
        <v>31173</v>
      </c>
    </row>
    <row r="388" spans="1:10" ht="102" x14ac:dyDescent="0.2">
      <c r="A388" s="943">
        <v>147</v>
      </c>
      <c r="B388" s="15" t="s">
        <v>31185</v>
      </c>
      <c r="C388" s="15" t="s">
        <v>427</v>
      </c>
      <c r="D388" s="15" t="s">
        <v>2374</v>
      </c>
      <c r="E388" s="827">
        <v>82</v>
      </c>
      <c r="F388" s="15" t="s">
        <v>31186</v>
      </c>
      <c r="G388" s="946" t="s">
        <v>31187</v>
      </c>
      <c r="H388" s="15" t="s">
        <v>31155</v>
      </c>
      <c r="I388" s="946" t="s">
        <v>30603</v>
      </c>
      <c r="J388" s="947" t="s">
        <v>31188</v>
      </c>
    </row>
    <row r="389" spans="1:10" ht="76.5" x14ac:dyDescent="0.2">
      <c r="A389" s="943">
        <v>148</v>
      </c>
      <c r="B389" s="15" t="s">
        <v>31189</v>
      </c>
      <c r="C389" s="15" t="s">
        <v>427</v>
      </c>
      <c r="D389" s="15" t="s">
        <v>2374</v>
      </c>
      <c r="E389" s="827">
        <v>200</v>
      </c>
      <c r="F389" s="15" t="s">
        <v>31190</v>
      </c>
      <c r="G389" s="946" t="s">
        <v>31191</v>
      </c>
      <c r="H389" s="15" t="s">
        <v>31192</v>
      </c>
      <c r="I389" s="946" t="s">
        <v>30603</v>
      </c>
      <c r="J389" s="947" t="s">
        <v>31193</v>
      </c>
    </row>
    <row r="390" spans="1:10" ht="63.75" x14ac:dyDescent="0.2">
      <c r="A390" s="943">
        <v>149</v>
      </c>
      <c r="B390" s="15" t="s">
        <v>31194</v>
      </c>
      <c r="C390" s="15" t="s">
        <v>427</v>
      </c>
      <c r="D390" s="15" t="s">
        <v>2374</v>
      </c>
      <c r="E390" s="827">
        <v>350</v>
      </c>
      <c r="F390" s="15" t="s">
        <v>31195</v>
      </c>
      <c r="G390" s="946" t="s">
        <v>31196</v>
      </c>
      <c r="H390" s="15" t="s">
        <v>31197</v>
      </c>
      <c r="I390" s="946" t="s">
        <v>30603</v>
      </c>
      <c r="J390" s="947" t="s">
        <v>30828</v>
      </c>
    </row>
    <row r="391" spans="1:10" ht="63.75" x14ac:dyDescent="0.2">
      <c r="A391" s="943">
        <v>150</v>
      </c>
      <c r="B391" s="15" t="s">
        <v>31198</v>
      </c>
      <c r="C391" s="15" t="s">
        <v>427</v>
      </c>
      <c r="D391" s="15" t="s">
        <v>2374</v>
      </c>
      <c r="E391" s="827">
        <v>8</v>
      </c>
      <c r="F391" s="15" t="s">
        <v>31199</v>
      </c>
      <c r="G391" s="946" t="s">
        <v>31200</v>
      </c>
      <c r="H391" s="15" t="s">
        <v>30179</v>
      </c>
      <c r="I391" s="408" t="s">
        <v>30179</v>
      </c>
      <c r="J391" s="947" t="s">
        <v>31126</v>
      </c>
    </row>
    <row r="392" spans="1:10" ht="102" x14ac:dyDescent="0.2">
      <c r="A392" s="943">
        <v>151</v>
      </c>
      <c r="B392" s="15" t="s">
        <v>31201</v>
      </c>
      <c r="C392" s="15" t="s">
        <v>427</v>
      </c>
      <c r="D392" s="15" t="s">
        <v>2374</v>
      </c>
      <c r="E392" s="827">
        <v>180</v>
      </c>
      <c r="F392" s="15" t="s">
        <v>31202</v>
      </c>
      <c r="G392" s="946" t="s">
        <v>31203</v>
      </c>
      <c r="H392" s="15" t="s">
        <v>31140</v>
      </c>
      <c r="I392" s="946" t="s">
        <v>30603</v>
      </c>
      <c r="J392" s="947" t="s">
        <v>31204</v>
      </c>
    </row>
    <row r="393" spans="1:10" ht="102" x14ac:dyDescent="0.2">
      <c r="A393" s="943">
        <v>152</v>
      </c>
      <c r="B393" s="15" t="s">
        <v>30882</v>
      </c>
      <c r="C393" s="15" t="s">
        <v>427</v>
      </c>
      <c r="D393" s="15" t="s">
        <v>2374</v>
      </c>
      <c r="E393" s="827">
        <v>9.5</v>
      </c>
      <c r="F393" s="15" t="s">
        <v>31205</v>
      </c>
      <c r="G393" s="946" t="s">
        <v>31206</v>
      </c>
      <c r="H393" s="15" t="s">
        <v>30179</v>
      </c>
      <c r="I393" s="408" t="s">
        <v>30179</v>
      </c>
      <c r="J393" s="947" t="s">
        <v>31207</v>
      </c>
    </row>
    <row r="394" spans="1:10" ht="102" x14ac:dyDescent="0.2">
      <c r="A394" s="943">
        <v>153</v>
      </c>
      <c r="B394" s="15" t="s">
        <v>31208</v>
      </c>
      <c r="C394" s="15" t="s">
        <v>427</v>
      </c>
      <c r="D394" s="15" t="s">
        <v>2374</v>
      </c>
      <c r="E394" s="827">
        <v>183</v>
      </c>
      <c r="F394" s="15" t="s">
        <v>31209</v>
      </c>
      <c r="G394" s="946" t="s">
        <v>31210</v>
      </c>
      <c r="H394" s="15" t="s">
        <v>31211</v>
      </c>
      <c r="I394" s="946" t="s">
        <v>30603</v>
      </c>
      <c r="J394" s="947" t="s">
        <v>31212</v>
      </c>
    </row>
    <row r="395" spans="1:10" ht="114.75" x14ac:dyDescent="0.2">
      <c r="A395" s="943">
        <v>154</v>
      </c>
      <c r="B395" s="15" t="s">
        <v>31213</v>
      </c>
      <c r="C395" s="15" t="s">
        <v>427</v>
      </c>
      <c r="D395" s="15" t="s">
        <v>2374</v>
      </c>
      <c r="E395" s="827">
        <v>350</v>
      </c>
      <c r="F395" s="15" t="s">
        <v>31214</v>
      </c>
      <c r="G395" s="946" t="s">
        <v>31215</v>
      </c>
      <c r="H395" s="15" t="s">
        <v>31172</v>
      </c>
      <c r="I395" s="946" t="s">
        <v>30603</v>
      </c>
      <c r="J395" s="947" t="s">
        <v>31216</v>
      </c>
    </row>
    <row r="396" spans="1:10" ht="63.75" x14ac:dyDescent="0.2">
      <c r="A396" s="943">
        <v>155</v>
      </c>
      <c r="B396" s="15" t="s">
        <v>30710</v>
      </c>
      <c r="C396" s="15" t="s">
        <v>427</v>
      </c>
      <c r="D396" s="15" t="s">
        <v>2374</v>
      </c>
      <c r="E396" s="827">
        <v>38</v>
      </c>
      <c r="F396" s="15" t="s">
        <v>31217</v>
      </c>
      <c r="G396" s="946" t="s">
        <v>31218</v>
      </c>
      <c r="H396" s="15" t="s">
        <v>29886</v>
      </c>
      <c r="I396" s="408" t="s">
        <v>29886</v>
      </c>
      <c r="J396" s="947" t="s">
        <v>30796</v>
      </c>
    </row>
    <row r="397" spans="1:10" ht="63.75" x14ac:dyDescent="0.2">
      <c r="A397" s="943">
        <v>156</v>
      </c>
      <c r="B397" s="15" t="s">
        <v>31219</v>
      </c>
      <c r="C397" s="15" t="s">
        <v>427</v>
      </c>
      <c r="D397" s="15" t="s">
        <v>2374</v>
      </c>
      <c r="E397" s="827">
        <v>14</v>
      </c>
      <c r="F397" s="15" t="s">
        <v>31220</v>
      </c>
      <c r="G397" s="946" t="s">
        <v>31221</v>
      </c>
      <c r="H397" s="15" t="s">
        <v>29886</v>
      </c>
      <c r="I397" s="408" t="s">
        <v>29886</v>
      </c>
      <c r="J397" s="947" t="s">
        <v>30796</v>
      </c>
    </row>
    <row r="398" spans="1:10" ht="63.75" x14ac:dyDescent="0.2">
      <c r="A398" s="943">
        <v>157</v>
      </c>
      <c r="B398" s="15" t="s">
        <v>31222</v>
      </c>
      <c r="C398" s="15" t="s">
        <v>427</v>
      </c>
      <c r="D398" s="15" t="s">
        <v>2374</v>
      </c>
      <c r="E398" s="827">
        <v>32</v>
      </c>
      <c r="F398" s="15" t="s">
        <v>31223</v>
      </c>
      <c r="G398" s="946" t="s">
        <v>31224</v>
      </c>
      <c r="H398" s="15" t="s">
        <v>29886</v>
      </c>
      <c r="I398" s="408" t="s">
        <v>29886</v>
      </c>
      <c r="J398" s="947" t="s">
        <v>30796</v>
      </c>
    </row>
    <row r="399" spans="1:10" ht="63.75" x14ac:dyDescent="0.2">
      <c r="A399" s="943">
        <v>158</v>
      </c>
      <c r="B399" s="15" t="s">
        <v>31225</v>
      </c>
      <c r="C399" s="15" t="s">
        <v>427</v>
      </c>
      <c r="D399" s="15" t="s">
        <v>2374</v>
      </c>
      <c r="E399" s="827">
        <v>36</v>
      </c>
      <c r="F399" s="15" t="s">
        <v>31226</v>
      </c>
      <c r="G399" s="946" t="s">
        <v>31227</v>
      </c>
      <c r="H399" s="15" t="s">
        <v>29886</v>
      </c>
      <c r="I399" s="408" t="s">
        <v>29886</v>
      </c>
      <c r="J399" s="947" t="s">
        <v>30205</v>
      </c>
    </row>
    <row r="400" spans="1:10" ht="63.75" x14ac:dyDescent="0.2">
      <c r="A400" s="943">
        <v>159</v>
      </c>
      <c r="B400" s="15" t="s">
        <v>31228</v>
      </c>
      <c r="C400" s="15" t="s">
        <v>427</v>
      </c>
      <c r="D400" s="15" t="s">
        <v>2374</v>
      </c>
      <c r="E400" s="827">
        <v>19</v>
      </c>
      <c r="F400" s="15" t="s">
        <v>31229</v>
      </c>
      <c r="G400" s="946" t="s">
        <v>31230</v>
      </c>
      <c r="H400" s="15" t="s">
        <v>29886</v>
      </c>
      <c r="I400" s="408" t="s">
        <v>29886</v>
      </c>
      <c r="J400" s="947" t="s">
        <v>30205</v>
      </c>
    </row>
    <row r="401" spans="1:10" ht="63.75" x14ac:dyDescent="0.2">
      <c r="A401" s="943">
        <v>160</v>
      </c>
      <c r="B401" s="15" t="s">
        <v>31231</v>
      </c>
      <c r="C401" s="15" t="s">
        <v>427</v>
      </c>
      <c r="D401" s="15" t="s">
        <v>2374</v>
      </c>
      <c r="E401" s="827">
        <v>24</v>
      </c>
      <c r="F401" s="15" t="s">
        <v>31232</v>
      </c>
      <c r="G401" s="946" t="s">
        <v>31233</v>
      </c>
      <c r="H401" s="15" t="s">
        <v>29886</v>
      </c>
      <c r="I401" s="408" t="s">
        <v>29886</v>
      </c>
      <c r="J401" s="947" t="s">
        <v>30796</v>
      </c>
    </row>
    <row r="402" spans="1:10" ht="89.25" x14ac:dyDescent="0.2">
      <c r="A402" s="943">
        <v>161</v>
      </c>
      <c r="B402" s="15" t="s">
        <v>31234</v>
      </c>
      <c r="C402" s="15" t="s">
        <v>427</v>
      </c>
      <c r="D402" s="15" t="s">
        <v>2374</v>
      </c>
      <c r="E402" s="827">
        <v>301</v>
      </c>
      <c r="F402" s="15" t="s">
        <v>31235</v>
      </c>
      <c r="G402" s="946" t="s">
        <v>31236</v>
      </c>
      <c r="H402" s="15" t="s">
        <v>31237</v>
      </c>
      <c r="I402" s="946" t="s">
        <v>31238</v>
      </c>
      <c r="J402" s="947" t="s">
        <v>31239</v>
      </c>
    </row>
    <row r="403" spans="1:10" ht="63.75" x14ac:dyDescent="0.2">
      <c r="A403" s="943">
        <v>162</v>
      </c>
      <c r="B403" s="15" t="s">
        <v>31240</v>
      </c>
      <c r="C403" s="15" t="s">
        <v>427</v>
      </c>
      <c r="D403" s="15" t="s">
        <v>2374</v>
      </c>
      <c r="E403" s="827">
        <v>12</v>
      </c>
      <c r="F403" s="15" t="s">
        <v>31241</v>
      </c>
      <c r="G403" s="946" t="s">
        <v>31242</v>
      </c>
      <c r="H403" s="15" t="s">
        <v>29886</v>
      </c>
      <c r="I403" s="408" t="s">
        <v>29886</v>
      </c>
      <c r="J403" s="947" t="s">
        <v>30205</v>
      </c>
    </row>
    <row r="404" spans="1:10" ht="51" x14ac:dyDescent="0.2">
      <c r="A404" s="943">
        <v>163</v>
      </c>
      <c r="B404" s="15" t="s">
        <v>31243</v>
      </c>
      <c r="C404" s="15" t="s">
        <v>427</v>
      </c>
      <c r="D404" s="15" t="s">
        <v>2374</v>
      </c>
      <c r="E404" s="827">
        <v>1370.9</v>
      </c>
      <c r="F404" s="15" t="s">
        <v>31244</v>
      </c>
      <c r="G404" s="946" t="s">
        <v>31245</v>
      </c>
      <c r="H404" s="15" t="s">
        <v>31246</v>
      </c>
      <c r="I404" s="946" t="s">
        <v>31247</v>
      </c>
      <c r="J404" s="947" t="s">
        <v>31248</v>
      </c>
    </row>
    <row r="405" spans="1:10" ht="89.25" x14ac:dyDescent="0.2">
      <c r="A405" s="943">
        <v>164</v>
      </c>
      <c r="B405" s="15" t="s">
        <v>31249</v>
      </c>
      <c r="C405" s="15" t="s">
        <v>427</v>
      </c>
      <c r="D405" s="15" t="s">
        <v>2374</v>
      </c>
      <c r="E405" s="827">
        <v>1303</v>
      </c>
      <c r="F405" s="15" t="s">
        <v>31250</v>
      </c>
      <c r="G405" s="946" t="s">
        <v>31251</v>
      </c>
      <c r="H405" s="15" t="s">
        <v>31252</v>
      </c>
      <c r="I405" s="946" t="s">
        <v>44</v>
      </c>
      <c r="J405" s="947" t="s">
        <v>31253</v>
      </c>
    </row>
    <row r="406" spans="1:10" ht="51" x14ac:dyDescent="0.2">
      <c r="A406" s="943">
        <v>165</v>
      </c>
      <c r="B406" s="15" t="s">
        <v>31254</v>
      </c>
      <c r="C406" s="15" t="s">
        <v>427</v>
      </c>
      <c r="D406" s="15" t="s">
        <v>2374</v>
      </c>
      <c r="E406" s="827">
        <v>873.9</v>
      </c>
      <c r="F406" s="15" t="s">
        <v>31255</v>
      </c>
      <c r="G406" s="946" t="s">
        <v>31256</v>
      </c>
      <c r="H406" s="15" t="s">
        <v>31257</v>
      </c>
      <c r="I406" s="946" t="s">
        <v>31258</v>
      </c>
      <c r="J406" s="947" t="s">
        <v>31259</v>
      </c>
    </row>
    <row r="407" spans="1:10" ht="63.75" x14ac:dyDescent="0.2">
      <c r="A407" s="943">
        <v>166</v>
      </c>
      <c r="B407" s="15" t="s">
        <v>31260</v>
      </c>
      <c r="C407" s="15" t="s">
        <v>427</v>
      </c>
      <c r="D407" s="15" t="s">
        <v>2374</v>
      </c>
      <c r="E407" s="827">
        <v>1450</v>
      </c>
      <c r="F407" s="15" t="s">
        <v>31261</v>
      </c>
      <c r="G407" s="946" t="s">
        <v>31262</v>
      </c>
      <c r="H407" s="15" t="s">
        <v>31263</v>
      </c>
      <c r="I407" s="946" t="s">
        <v>31264</v>
      </c>
      <c r="J407" s="947" t="s">
        <v>29992</v>
      </c>
    </row>
    <row r="408" spans="1:10" ht="89.25" x14ac:dyDescent="0.2">
      <c r="A408" s="943">
        <v>167</v>
      </c>
      <c r="B408" s="15" t="s">
        <v>31265</v>
      </c>
      <c r="C408" s="15" t="s">
        <v>427</v>
      </c>
      <c r="D408" s="15" t="s">
        <v>2374</v>
      </c>
      <c r="E408" s="827">
        <v>234</v>
      </c>
      <c r="F408" s="15" t="s">
        <v>31266</v>
      </c>
      <c r="G408" s="946" t="s">
        <v>31267</v>
      </c>
      <c r="H408" s="15" t="s">
        <v>31268</v>
      </c>
      <c r="I408" s="946" t="s">
        <v>31269</v>
      </c>
      <c r="J408" s="947" t="s">
        <v>31270</v>
      </c>
    </row>
    <row r="409" spans="1:10" ht="51" x14ac:dyDescent="0.2">
      <c r="A409" s="943">
        <v>168</v>
      </c>
      <c r="B409" s="15" t="s">
        <v>31271</v>
      </c>
      <c r="C409" s="15" t="s">
        <v>427</v>
      </c>
      <c r="D409" s="15" t="s">
        <v>2374</v>
      </c>
      <c r="E409" s="827">
        <v>1038.5999999999999</v>
      </c>
      <c r="F409" s="15" t="s">
        <v>31272</v>
      </c>
      <c r="G409" s="946" t="s">
        <v>31273</v>
      </c>
      <c r="H409" s="15" t="s">
        <v>31274</v>
      </c>
      <c r="I409" s="946" t="s">
        <v>31275</v>
      </c>
      <c r="J409" s="947" t="s">
        <v>31276</v>
      </c>
    </row>
    <row r="410" spans="1:10" ht="38.25" x14ac:dyDescent="0.2">
      <c r="A410" s="943">
        <v>169</v>
      </c>
      <c r="B410" s="15" t="s">
        <v>31277</v>
      </c>
      <c r="C410" s="15" t="s">
        <v>427</v>
      </c>
      <c r="D410" s="15" t="s">
        <v>2374</v>
      </c>
      <c r="E410" s="827">
        <v>259</v>
      </c>
      <c r="F410" s="15" t="s">
        <v>31278</v>
      </c>
      <c r="G410" s="946" t="s">
        <v>31279</v>
      </c>
      <c r="H410" s="15" t="s">
        <v>31280</v>
      </c>
      <c r="I410" s="408" t="s">
        <v>31280</v>
      </c>
      <c r="J410" s="947" t="s">
        <v>31248</v>
      </c>
    </row>
    <row r="411" spans="1:10" ht="89.25" x14ac:dyDescent="0.2">
      <c r="A411" s="943">
        <v>170</v>
      </c>
      <c r="B411" s="15" t="s">
        <v>30821</v>
      </c>
      <c r="C411" s="15" t="s">
        <v>427</v>
      </c>
      <c r="D411" s="15" t="s">
        <v>2374</v>
      </c>
      <c r="E411" s="827">
        <v>535</v>
      </c>
      <c r="F411" s="15" t="s">
        <v>31281</v>
      </c>
      <c r="G411" s="946" t="s">
        <v>31282</v>
      </c>
      <c r="H411" s="15" t="s">
        <v>29996</v>
      </c>
      <c r="I411" s="408" t="s">
        <v>29996</v>
      </c>
      <c r="J411" s="947" t="s">
        <v>31283</v>
      </c>
    </row>
    <row r="412" spans="1:10" ht="76.5" x14ac:dyDescent="0.2">
      <c r="A412" s="943">
        <v>171</v>
      </c>
      <c r="B412" s="15" t="s">
        <v>31284</v>
      </c>
      <c r="C412" s="15" t="s">
        <v>427</v>
      </c>
      <c r="D412" s="15" t="s">
        <v>2374</v>
      </c>
      <c r="E412" s="827">
        <v>218.8</v>
      </c>
      <c r="F412" s="15" t="s">
        <v>31285</v>
      </c>
      <c r="G412" s="946" t="s">
        <v>31286</v>
      </c>
      <c r="H412" s="15" t="s">
        <v>31287</v>
      </c>
      <c r="I412" s="946" t="s">
        <v>31288</v>
      </c>
      <c r="J412" s="947" t="s">
        <v>31289</v>
      </c>
    </row>
    <row r="413" spans="1:10" ht="89.25" x14ac:dyDescent="0.2">
      <c r="A413" s="943">
        <v>172</v>
      </c>
      <c r="B413" s="15" t="s">
        <v>31290</v>
      </c>
      <c r="C413" s="15" t="s">
        <v>427</v>
      </c>
      <c r="D413" s="15" t="s">
        <v>2374</v>
      </c>
      <c r="E413" s="827">
        <v>425</v>
      </c>
      <c r="F413" s="15" t="s">
        <v>31291</v>
      </c>
      <c r="G413" s="946" t="s">
        <v>31292</v>
      </c>
      <c r="H413" s="15" t="s">
        <v>31293</v>
      </c>
      <c r="I413" s="946" t="s">
        <v>31294</v>
      </c>
      <c r="J413" s="947" t="s">
        <v>31270</v>
      </c>
    </row>
    <row r="414" spans="1:10" ht="38.25" x14ac:dyDescent="0.2">
      <c r="A414" s="943">
        <v>173</v>
      </c>
      <c r="B414" s="15" t="s">
        <v>31295</v>
      </c>
      <c r="C414" s="15" t="s">
        <v>427</v>
      </c>
      <c r="D414" s="15" t="s">
        <v>2374</v>
      </c>
      <c r="E414" s="827">
        <v>1040</v>
      </c>
      <c r="F414" s="15" t="s">
        <v>31296</v>
      </c>
      <c r="G414" s="946" t="s">
        <v>31297</v>
      </c>
      <c r="H414" s="15" t="s">
        <v>31298</v>
      </c>
      <c r="I414" s="946" t="s">
        <v>31299</v>
      </c>
      <c r="J414" s="947" t="s">
        <v>29992</v>
      </c>
    </row>
    <row r="415" spans="1:10" ht="89.25" x14ac:dyDescent="0.2">
      <c r="A415" s="943">
        <v>174</v>
      </c>
      <c r="B415" s="15" t="s">
        <v>31300</v>
      </c>
      <c r="C415" s="15" t="s">
        <v>427</v>
      </c>
      <c r="D415" s="15" t="s">
        <v>2374</v>
      </c>
      <c r="E415" s="827">
        <v>166</v>
      </c>
      <c r="F415" s="15" t="s">
        <v>31301</v>
      </c>
      <c r="G415" s="946" t="s">
        <v>31302</v>
      </c>
      <c r="H415" s="15" t="s">
        <v>31303</v>
      </c>
      <c r="I415" s="946" t="s">
        <v>31304</v>
      </c>
      <c r="J415" s="947" t="s">
        <v>31305</v>
      </c>
    </row>
    <row r="416" spans="1:10" ht="63.75" x14ac:dyDescent="0.2">
      <c r="A416" s="943">
        <v>175</v>
      </c>
      <c r="B416" s="15" t="s">
        <v>31149</v>
      </c>
      <c r="C416" s="15" t="s">
        <v>427</v>
      </c>
      <c r="D416" s="15" t="s">
        <v>2374</v>
      </c>
      <c r="E416" s="827">
        <v>10</v>
      </c>
      <c r="F416" s="15" t="s">
        <v>31306</v>
      </c>
      <c r="G416" s="946" t="s">
        <v>31307</v>
      </c>
      <c r="H416" s="15" t="s">
        <v>30204</v>
      </c>
      <c r="I416" s="408" t="s">
        <v>30204</v>
      </c>
      <c r="J416" s="947" t="s">
        <v>30205</v>
      </c>
    </row>
    <row r="417" spans="1:10" ht="89.25" x14ac:dyDescent="0.2">
      <c r="A417" s="943">
        <v>176</v>
      </c>
      <c r="B417" s="15" t="s">
        <v>31308</v>
      </c>
      <c r="C417" s="15" t="s">
        <v>427</v>
      </c>
      <c r="D417" s="15" t="s">
        <v>2374</v>
      </c>
      <c r="E417" s="827">
        <v>166</v>
      </c>
      <c r="F417" s="15" t="s">
        <v>31309</v>
      </c>
      <c r="G417" s="946" t="s">
        <v>31310</v>
      </c>
      <c r="H417" s="15" t="s">
        <v>30204</v>
      </c>
      <c r="I417" s="408" t="s">
        <v>30204</v>
      </c>
      <c r="J417" s="947" t="s">
        <v>31311</v>
      </c>
    </row>
    <row r="418" spans="1:10" ht="63.75" x14ac:dyDescent="0.2">
      <c r="A418" s="943">
        <v>177</v>
      </c>
      <c r="B418" s="15" t="s">
        <v>31312</v>
      </c>
      <c r="C418" s="15" t="s">
        <v>427</v>
      </c>
      <c r="D418" s="15" t="s">
        <v>2374</v>
      </c>
      <c r="E418" s="827">
        <v>40</v>
      </c>
      <c r="F418" s="15" t="s">
        <v>31313</v>
      </c>
      <c r="G418" s="946" t="s">
        <v>31314</v>
      </c>
      <c r="H418" s="15" t="s">
        <v>30204</v>
      </c>
      <c r="I418" s="408" t="s">
        <v>30204</v>
      </c>
      <c r="J418" s="947" t="s">
        <v>30205</v>
      </c>
    </row>
    <row r="419" spans="1:10" ht="114.75" x14ac:dyDescent="0.2">
      <c r="A419" s="943">
        <v>178</v>
      </c>
      <c r="B419" s="15" t="s">
        <v>31315</v>
      </c>
      <c r="C419" s="15" t="s">
        <v>427</v>
      </c>
      <c r="D419" s="15" t="s">
        <v>2374</v>
      </c>
      <c r="E419" s="827">
        <v>129.19999999999999</v>
      </c>
      <c r="F419" s="15" t="s">
        <v>31316</v>
      </c>
      <c r="G419" s="946" t="s">
        <v>31317</v>
      </c>
      <c r="H419" s="15" t="s">
        <v>29909</v>
      </c>
      <c r="I419" s="408" t="s">
        <v>29909</v>
      </c>
      <c r="J419" s="947" t="s">
        <v>31318</v>
      </c>
    </row>
    <row r="420" spans="1:10" ht="63.75" x14ac:dyDescent="0.2">
      <c r="A420" s="943">
        <v>179</v>
      </c>
      <c r="B420" s="15" t="s">
        <v>31319</v>
      </c>
      <c r="C420" s="15" t="s">
        <v>427</v>
      </c>
      <c r="D420" s="15" t="s">
        <v>2374</v>
      </c>
      <c r="E420" s="827">
        <v>140</v>
      </c>
      <c r="F420" s="15" t="s">
        <v>31320</v>
      </c>
      <c r="G420" s="946" t="s">
        <v>31321</v>
      </c>
      <c r="H420" s="15" t="s">
        <v>31322</v>
      </c>
      <c r="I420" s="946" t="s">
        <v>31323</v>
      </c>
      <c r="J420" s="947" t="s">
        <v>30205</v>
      </c>
    </row>
    <row r="421" spans="1:10" ht="63.75" x14ac:dyDescent="0.2">
      <c r="A421" s="943">
        <v>180</v>
      </c>
      <c r="B421" s="15" t="s">
        <v>31324</v>
      </c>
      <c r="C421" s="15" t="s">
        <v>427</v>
      </c>
      <c r="D421" s="15" t="s">
        <v>2374</v>
      </c>
      <c r="E421" s="827">
        <v>23</v>
      </c>
      <c r="F421" s="15" t="s">
        <v>31325</v>
      </c>
      <c r="G421" s="946" t="s">
        <v>31326</v>
      </c>
      <c r="H421" s="15" t="s">
        <v>31303</v>
      </c>
      <c r="I421" s="408" t="s">
        <v>31303</v>
      </c>
      <c r="J421" s="947" t="s">
        <v>30796</v>
      </c>
    </row>
    <row r="422" spans="1:10" ht="63.75" x14ac:dyDescent="0.2">
      <c r="A422" s="943">
        <v>181</v>
      </c>
      <c r="B422" s="15" t="s">
        <v>31327</v>
      </c>
      <c r="C422" s="15" t="s">
        <v>427</v>
      </c>
      <c r="D422" s="15" t="s">
        <v>2374</v>
      </c>
      <c r="E422" s="827">
        <v>10</v>
      </c>
      <c r="F422" s="15" t="s">
        <v>31328</v>
      </c>
      <c r="G422" s="946" t="s">
        <v>31329</v>
      </c>
      <c r="H422" s="15" t="s">
        <v>30204</v>
      </c>
      <c r="I422" s="408" t="s">
        <v>30204</v>
      </c>
      <c r="J422" s="947" t="s">
        <v>30796</v>
      </c>
    </row>
    <row r="423" spans="1:10" ht="89.25" x14ac:dyDescent="0.2">
      <c r="A423" s="943">
        <v>182</v>
      </c>
      <c r="B423" s="15" t="s">
        <v>26877</v>
      </c>
      <c r="C423" s="15" t="s">
        <v>427</v>
      </c>
      <c r="D423" s="15" t="s">
        <v>2374</v>
      </c>
      <c r="E423" s="827">
        <v>112</v>
      </c>
      <c r="F423" s="15" t="s">
        <v>31330</v>
      </c>
      <c r="G423" s="946" t="s">
        <v>31331</v>
      </c>
      <c r="H423" s="15" t="s">
        <v>30204</v>
      </c>
      <c r="I423" s="408" t="s">
        <v>30204</v>
      </c>
      <c r="J423" s="947" t="s">
        <v>31332</v>
      </c>
    </row>
    <row r="424" spans="1:10" ht="114.75" x14ac:dyDescent="0.2">
      <c r="A424" s="943">
        <v>183</v>
      </c>
      <c r="B424" s="15" t="s">
        <v>31333</v>
      </c>
      <c r="C424" s="15" t="s">
        <v>427</v>
      </c>
      <c r="D424" s="15" t="s">
        <v>2374</v>
      </c>
      <c r="E424" s="827">
        <v>139</v>
      </c>
      <c r="F424" s="15" t="s">
        <v>31334</v>
      </c>
      <c r="G424" s="946" t="s">
        <v>31335</v>
      </c>
      <c r="H424" s="15" t="s">
        <v>31336</v>
      </c>
      <c r="I424" s="946" t="s">
        <v>31304</v>
      </c>
      <c r="J424" s="947" t="s">
        <v>31337</v>
      </c>
    </row>
    <row r="425" spans="1:10" ht="38.25" x14ac:dyDescent="0.2">
      <c r="A425" s="943">
        <v>184</v>
      </c>
      <c r="B425" s="15" t="s">
        <v>31338</v>
      </c>
      <c r="C425" s="15" t="s">
        <v>427</v>
      </c>
      <c r="D425" s="15" t="s">
        <v>2374</v>
      </c>
      <c r="E425" s="827">
        <v>415</v>
      </c>
      <c r="F425" s="15" t="s">
        <v>31339</v>
      </c>
      <c r="G425" s="946" t="s">
        <v>31340</v>
      </c>
      <c r="H425" s="15" t="s">
        <v>31341</v>
      </c>
      <c r="I425" s="946" t="s">
        <v>31342</v>
      </c>
      <c r="J425" s="947" t="s">
        <v>29982</v>
      </c>
    </row>
    <row r="426" spans="1:10" ht="127.5" x14ac:dyDescent="0.2">
      <c r="A426" s="943">
        <v>185</v>
      </c>
      <c r="B426" s="15" t="s">
        <v>31343</v>
      </c>
      <c r="C426" s="15" t="s">
        <v>427</v>
      </c>
      <c r="D426" s="15" t="s">
        <v>2374</v>
      </c>
      <c r="E426" s="827">
        <v>1264.19</v>
      </c>
      <c r="F426" s="15" t="s">
        <v>31344</v>
      </c>
      <c r="G426" s="946" t="s">
        <v>31345</v>
      </c>
      <c r="H426" s="15" t="s">
        <v>31346</v>
      </c>
      <c r="I426" s="946" t="s">
        <v>31347</v>
      </c>
      <c r="J426" s="947" t="s">
        <v>31348</v>
      </c>
    </row>
    <row r="427" spans="1:10" ht="63.75" x14ac:dyDescent="0.2">
      <c r="A427" s="943">
        <v>186</v>
      </c>
      <c r="B427" s="15" t="s">
        <v>31349</v>
      </c>
      <c r="C427" s="15" t="s">
        <v>427</v>
      </c>
      <c r="D427" s="15" t="s">
        <v>2374</v>
      </c>
      <c r="E427" s="827">
        <v>180</v>
      </c>
      <c r="F427" s="15" t="s">
        <v>31350</v>
      </c>
      <c r="G427" s="946" t="s">
        <v>31351</v>
      </c>
      <c r="H427" s="15" t="s">
        <v>31352</v>
      </c>
      <c r="I427" s="946" t="s">
        <v>31353</v>
      </c>
      <c r="J427" s="947" t="s">
        <v>30205</v>
      </c>
    </row>
    <row r="428" spans="1:10" ht="63.75" x14ac:dyDescent="0.2">
      <c r="A428" s="943">
        <v>187</v>
      </c>
      <c r="B428" s="15" t="s">
        <v>31149</v>
      </c>
      <c r="C428" s="15" t="s">
        <v>427</v>
      </c>
      <c r="D428" s="15" t="s">
        <v>2374</v>
      </c>
      <c r="E428" s="827">
        <v>7</v>
      </c>
      <c r="F428" s="15" t="s">
        <v>31354</v>
      </c>
      <c r="G428" s="946" t="s">
        <v>31355</v>
      </c>
      <c r="H428" s="15" t="s">
        <v>31356</v>
      </c>
      <c r="I428" s="408" t="s">
        <v>30080</v>
      </c>
      <c r="J428" s="947" t="s">
        <v>30205</v>
      </c>
    </row>
    <row r="429" spans="1:10" ht="89.25" x14ac:dyDescent="0.2">
      <c r="A429" s="943">
        <v>188</v>
      </c>
      <c r="B429" s="15" t="s">
        <v>31357</v>
      </c>
      <c r="C429" s="15" t="s">
        <v>427</v>
      </c>
      <c r="D429" s="15" t="s">
        <v>2374</v>
      </c>
      <c r="E429" s="827">
        <v>302</v>
      </c>
      <c r="F429" s="15" t="s">
        <v>31358</v>
      </c>
      <c r="G429" s="946" t="s">
        <v>31359</v>
      </c>
      <c r="H429" s="15" t="s">
        <v>31360</v>
      </c>
      <c r="I429" s="946" t="s">
        <v>31361</v>
      </c>
      <c r="J429" s="947" t="s">
        <v>31362</v>
      </c>
    </row>
    <row r="430" spans="1:10" ht="63.75" x14ac:dyDescent="0.2">
      <c r="A430" s="943">
        <v>189</v>
      </c>
      <c r="B430" s="15" t="s">
        <v>31363</v>
      </c>
      <c r="C430" s="15" t="s">
        <v>427</v>
      </c>
      <c r="D430" s="15" t="s">
        <v>2374</v>
      </c>
      <c r="E430" s="827">
        <v>100</v>
      </c>
      <c r="F430" s="15" t="s">
        <v>31364</v>
      </c>
      <c r="G430" s="946" t="s">
        <v>31365</v>
      </c>
      <c r="H430" s="15" t="s">
        <v>31366</v>
      </c>
      <c r="I430" s="946" t="s">
        <v>31367</v>
      </c>
      <c r="J430" s="947" t="s">
        <v>30999</v>
      </c>
    </row>
    <row r="431" spans="1:10" ht="89.25" x14ac:dyDescent="0.2">
      <c r="A431" s="943">
        <v>190</v>
      </c>
      <c r="B431" s="15" t="s">
        <v>31368</v>
      </c>
      <c r="C431" s="15" t="s">
        <v>427</v>
      </c>
      <c r="D431" s="15" t="s">
        <v>2374</v>
      </c>
      <c r="E431" s="827">
        <v>403</v>
      </c>
      <c r="F431" s="15" t="s">
        <v>31369</v>
      </c>
      <c r="G431" s="946" t="s">
        <v>31370</v>
      </c>
      <c r="H431" s="15" t="s">
        <v>31371</v>
      </c>
      <c r="I431" s="946" t="s">
        <v>31372</v>
      </c>
      <c r="J431" s="947" t="s">
        <v>31305</v>
      </c>
    </row>
    <row r="432" spans="1:10" ht="89.25" x14ac:dyDescent="0.2">
      <c r="A432" s="943">
        <v>191</v>
      </c>
      <c r="B432" s="15" t="s">
        <v>31373</v>
      </c>
      <c r="C432" s="15" t="s">
        <v>427</v>
      </c>
      <c r="D432" s="15" t="s">
        <v>2374</v>
      </c>
      <c r="E432" s="827">
        <v>128</v>
      </c>
      <c r="F432" s="15" t="s">
        <v>31374</v>
      </c>
      <c r="G432" s="946" t="s">
        <v>31375</v>
      </c>
      <c r="H432" s="15" t="s">
        <v>31376</v>
      </c>
      <c r="I432" s="946" t="s">
        <v>31361</v>
      </c>
      <c r="J432" s="947" t="s">
        <v>31362</v>
      </c>
    </row>
    <row r="433" spans="1:10" ht="89.25" x14ac:dyDescent="0.2">
      <c r="A433" s="943">
        <v>192</v>
      </c>
      <c r="B433" s="15" t="s">
        <v>31377</v>
      </c>
      <c r="C433" s="15" t="s">
        <v>427</v>
      </c>
      <c r="D433" s="15" t="s">
        <v>2374</v>
      </c>
      <c r="E433" s="827">
        <v>333</v>
      </c>
      <c r="F433" s="15" t="s">
        <v>31378</v>
      </c>
      <c r="G433" s="946" t="s">
        <v>31379</v>
      </c>
      <c r="H433" s="15" t="s">
        <v>31380</v>
      </c>
      <c r="I433" s="946" t="s">
        <v>31361</v>
      </c>
      <c r="J433" s="947" t="s">
        <v>31305</v>
      </c>
    </row>
    <row r="434" spans="1:10" ht="63.75" x14ac:dyDescent="0.2">
      <c r="A434" s="943">
        <v>193</v>
      </c>
      <c r="B434" s="15" t="s">
        <v>31381</v>
      </c>
      <c r="C434" s="15" t="s">
        <v>427</v>
      </c>
      <c r="D434" s="15" t="s">
        <v>2374</v>
      </c>
      <c r="E434" s="827">
        <v>52</v>
      </c>
      <c r="F434" s="15" t="s">
        <v>31382</v>
      </c>
      <c r="G434" s="946" t="s">
        <v>31383</v>
      </c>
      <c r="H434" s="15" t="s">
        <v>31367</v>
      </c>
      <c r="I434" s="946" t="s">
        <v>31361</v>
      </c>
      <c r="J434" s="947" t="s">
        <v>30999</v>
      </c>
    </row>
    <row r="435" spans="1:10" ht="89.25" x14ac:dyDescent="0.2">
      <c r="A435" s="943">
        <v>194</v>
      </c>
      <c r="B435" s="15" t="s">
        <v>30221</v>
      </c>
      <c r="C435" s="15" t="s">
        <v>427</v>
      </c>
      <c r="D435" s="15" t="s">
        <v>2374</v>
      </c>
      <c r="E435" s="827">
        <v>6</v>
      </c>
      <c r="F435" s="15" t="s">
        <v>31384</v>
      </c>
      <c r="G435" s="946" t="s">
        <v>31385</v>
      </c>
      <c r="H435" s="15" t="s">
        <v>30080</v>
      </c>
      <c r="I435" s="408" t="s">
        <v>30080</v>
      </c>
      <c r="J435" s="947" t="s">
        <v>31386</v>
      </c>
    </row>
    <row r="436" spans="1:10" ht="63.75" x14ac:dyDescent="0.2">
      <c r="A436" s="943">
        <v>195</v>
      </c>
      <c r="B436" s="15" t="s">
        <v>31387</v>
      </c>
      <c r="C436" s="15" t="s">
        <v>427</v>
      </c>
      <c r="D436" s="15" t="s">
        <v>2374</v>
      </c>
      <c r="E436" s="827">
        <v>6</v>
      </c>
      <c r="F436" s="15" t="s">
        <v>31388</v>
      </c>
      <c r="G436" s="946" t="s">
        <v>31389</v>
      </c>
      <c r="H436" s="15" t="s">
        <v>30080</v>
      </c>
      <c r="I436" s="408" t="s">
        <v>30080</v>
      </c>
      <c r="J436" s="947" t="s">
        <v>30205</v>
      </c>
    </row>
    <row r="437" spans="1:10" ht="89.25" x14ac:dyDescent="0.2">
      <c r="A437" s="943">
        <v>196</v>
      </c>
      <c r="B437" s="15" t="s">
        <v>31390</v>
      </c>
      <c r="C437" s="15" t="s">
        <v>427</v>
      </c>
      <c r="D437" s="15" t="s">
        <v>2374</v>
      </c>
      <c r="E437" s="827">
        <v>100</v>
      </c>
      <c r="F437" s="15" t="s">
        <v>31391</v>
      </c>
      <c r="G437" s="946" t="s">
        <v>31392</v>
      </c>
      <c r="H437" s="15" t="s">
        <v>31393</v>
      </c>
      <c r="I437" s="946" t="s">
        <v>31361</v>
      </c>
      <c r="J437" s="947" t="s">
        <v>31394</v>
      </c>
    </row>
    <row r="438" spans="1:10" ht="89.25" x14ac:dyDescent="0.2">
      <c r="A438" s="943">
        <v>197</v>
      </c>
      <c r="B438" s="15" t="s">
        <v>31395</v>
      </c>
      <c r="C438" s="15" t="s">
        <v>427</v>
      </c>
      <c r="D438" s="15" t="s">
        <v>2374</v>
      </c>
      <c r="E438" s="827">
        <v>26</v>
      </c>
      <c r="F438" s="15" t="s">
        <v>31396</v>
      </c>
      <c r="G438" s="946" t="s">
        <v>31397</v>
      </c>
      <c r="H438" s="15" t="s">
        <v>30080</v>
      </c>
      <c r="I438" s="408" t="s">
        <v>30080</v>
      </c>
      <c r="J438" s="947" t="s">
        <v>31398</v>
      </c>
    </row>
    <row r="439" spans="1:10" ht="63.75" x14ac:dyDescent="0.2">
      <c r="A439" s="943">
        <v>198</v>
      </c>
      <c r="B439" s="15" t="s">
        <v>31399</v>
      </c>
      <c r="C439" s="15" t="s">
        <v>427</v>
      </c>
      <c r="D439" s="15" t="s">
        <v>2374</v>
      </c>
      <c r="E439" s="827">
        <v>7</v>
      </c>
      <c r="F439" s="15" t="s">
        <v>31400</v>
      </c>
      <c r="G439" s="946" t="s">
        <v>31401</v>
      </c>
      <c r="H439" s="15" t="s">
        <v>30080</v>
      </c>
      <c r="I439" s="408" t="s">
        <v>30080</v>
      </c>
      <c r="J439" s="947" t="s">
        <v>30205</v>
      </c>
    </row>
    <row r="440" spans="1:10" ht="89.25" x14ac:dyDescent="0.2">
      <c r="A440" s="943">
        <v>199</v>
      </c>
      <c r="B440" s="15" t="s">
        <v>28599</v>
      </c>
      <c r="C440" s="15" t="s">
        <v>427</v>
      </c>
      <c r="D440" s="15" t="s">
        <v>2374</v>
      </c>
      <c r="E440" s="827">
        <v>137</v>
      </c>
      <c r="F440" s="15" t="s">
        <v>31402</v>
      </c>
      <c r="G440" s="946" t="s">
        <v>31383</v>
      </c>
      <c r="H440" s="15" t="s">
        <v>31367</v>
      </c>
      <c r="I440" s="408" t="s">
        <v>31367</v>
      </c>
      <c r="J440" s="947" t="s">
        <v>31305</v>
      </c>
    </row>
    <row r="441" spans="1:10" ht="63.75" x14ac:dyDescent="0.2">
      <c r="A441" s="943">
        <v>200</v>
      </c>
      <c r="B441" s="15" t="s">
        <v>31403</v>
      </c>
      <c r="C441" s="15" t="s">
        <v>427</v>
      </c>
      <c r="D441" s="15" t="s">
        <v>2374</v>
      </c>
      <c r="E441" s="827">
        <v>300</v>
      </c>
      <c r="F441" s="15" t="s">
        <v>31404</v>
      </c>
      <c r="G441" s="946" t="s">
        <v>31405</v>
      </c>
      <c r="H441" s="15" t="s">
        <v>31406</v>
      </c>
      <c r="I441" s="946" t="s">
        <v>31361</v>
      </c>
      <c r="J441" s="947" t="s">
        <v>30999</v>
      </c>
    </row>
    <row r="442" spans="1:10" ht="89.25" x14ac:dyDescent="0.2">
      <c r="A442" s="943">
        <v>201</v>
      </c>
      <c r="B442" s="15" t="s">
        <v>31407</v>
      </c>
      <c r="C442" s="15" t="s">
        <v>427</v>
      </c>
      <c r="D442" s="15" t="s">
        <v>2374</v>
      </c>
      <c r="E442" s="827">
        <v>270</v>
      </c>
      <c r="F442" s="15" t="s">
        <v>31408</v>
      </c>
      <c r="G442" s="946" t="s">
        <v>31409</v>
      </c>
      <c r="H442" s="15" t="s">
        <v>31380</v>
      </c>
      <c r="I442" s="946" t="s">
        <v>31361</v>
      </c>
      <c r="J442" s="947" t="s">
        <v>31305</v>
      </c>
    </row>
    <row r="443" spans="1:10" ht="63.75" x14ac:dyDescent="0.2">
      <c r="A443" s="943">
        <v>202</v>
      </c>
      <c r="B443" s="15" t="s">
        <v>31410</v>
      </c>
      <c r="C443" s="15" t="s">
        <v>427</v>
      </c>
      <c r="D443" s="15" t="s">
        <v>2374</v>
      </c>
      <c r="E443" s="827">
        <v>31.8</v>
      </c>
      <c r="F443" s="15" t="s">
        <v>31411</v>
      </c>
      <c r="G443" s="946" t="s">
        <v>31412</v>
      </c>
      <c r="H443" s="15" t="s">
        <v>31413</v>
      </c>
      <c r="I443" s="408" t="s">
        <v>31413</v>
      </c>
      <c r="J443" s="947" t="s">
        <v>30485</v>
      </c>
    </row>
    <row r="444" spans="1:10" ht="63.75" x14ac:dyDescent="0.2">
      <c r="A444" s="943">
        <v>203</v>
      </c>
      <c r="B444" s="15" t="s">
        <v>30611</v>
      </c>
      <c r="C444" s="15" t="s">
        <v>427</v>
      </c>
      <c r="D444" s="15" t="s">
        <v>2374</v>
      </c>
      <c r="E444" s="827">
        <v>11</v>
      </c>
      <c r="F444" s="15" t="s">
        <v>31414</v>
      </c>
      <c r="G444" s="946" t="s">
        <v>31415</v>
      </c>
      <c r="H444" s="15" t="s">
        <v>29865</v>
      </c>
      <c r="I444" s="408" t="s">
        <v>29865</v>
      </c>
      <c r="J444" s="947" t="s">
        <v>30205</v>
      </c>
    </row>
    <row r="445" spans="1:10" ht="89.25" x14ac:dyDescent="0.2">
      <c r="A445" s="943">
        <v>204</v>
      </c>
      <c r="B445" s="15" t="s">
        <v>31416</v>
      </c>
      <c r="C445" s="15" t="s">
        <v>427</v>
      </c>
      <c r="D445" s="15" t="s">
        <v>2374</v>
      </c>
      <c r="E445" s="827">
        <v>282</v>
      </c>
      <c r="F445" s="15" t="s">
        <v>30508</v>
      </c>
      <c r="G445" s="946" t="s">
        <v>30509</v>
      </c>
      <c r="H445" s="15" t="s">
        <v>31417</v>
      </c>
      <c r="I445" s="408" t="s">
        <v>31417</v>
      </c>
      <c r="J445" s="947" t="s">
        <v>30648</v>
      </c>
    </row>
    <row r="446" spans="1:10" ht="89.25" x14ac:dyDescent="0.2">
      <c r="A446" s="943">
        <v>205</v>
      </c>
      <c r="B446" s="15" t="s">
        <v>31418</v>
      </c>
      <c r="C446" s="15" t="s">
        <v>427</v>
      </c>
      <c r="D446" s="15" t="s">
        <v>2374</v>
      </c>
      <c r="E446" s="827">
        <v>23</v>
      </c>
      <c r="F446" s="15" t="s">
        <v>31419</v>
      </c>
      <c r="G446" s="946" t="s">
        <v>31420</v>
      </c>
      <c r="H446" s="15" t="s">
        <v>29865</v>
      </c>
      <c r="I446" s="408" t="s">
        <v>29865</v>
      </c>
      <c r="J446" s="947" t="s">
        <v>31421</v>
      </c>
    </row>
    <row r="447" spans="1:10" ht="89.25" x14ac:dyDescent="0.2">
      <c r="A447" s="943">
        <v>206</v>
      </c>
      <c r="B447" s="15" t="s">
        <v>31422</v>
      </c>
      <c r="C447" s="15" t="s">
        <v>427</v>
      </c>
      <c r="D447" s="15" t="s">
        <v>2374</v>
      </c>
      <c r="E447" s="827">
        <v>283</v>
      </c>
      <c r="F447" s="15" t="s">
        <v>31423</v>
      </c>
      <c r="G447" s="946" t="s">
        <v>31424</v>
      </c>
      <c r="H447" s="15" t="s">
        <v>31417</v>
      </c>
      <c r="I447" s="408" t="s">
        <v>31417</v>
      </c>
      <c r="J447" s="947" t="s">
        <v>30648</v>
      </c>
    </row>
    <row r="448" spans="1:10" ht="89.25" x14ac:dyDescent="0.2">
      <c r="A448" s="943">
        <v>207</v>
      </c>
      <c r="B448" s="15" t="s">
        <v>31425</v>
      </c>
      <c r="C448" s="15" t="s">
        <v>427</v>
      </c>
      <c r="D448" s="15" t="s">
        <v>2374</v>
      </c>
      <c r="E448" s="827">
        <v>11</v>
      </c>
      <c r="F448" s="15" t="s">
        <v>31426</v>
      </c>
      <c r="G448" s="946" t="s">
        <v>31427</v>
      </c>
      <c r="H448" s="15" t="s">
        <v>29865</v>
      </c>
      <c r="I448" s="408" t="s">
        <v>29865</v>
      </c>
      <c r="J448" s="947" t="s">
        <v>31428</v>
      </c>
    </row>
    <row r="449" spans="1:10" ht="89.25" x14ac:dyDescent="0.2">
      <c r="A449" s="943">
        <v>208</v>
      </c>
      <c r="B449" s="15" t="s">
        <v>31429</v>
      </c>
      <c r="C449" s="15" t="s">
        <v>427</v>
      </c>
      <c r="D449" s="15" t="s">
        <v>2374</v>
      </c>
      <c r="E449" s="827">
        <v>108</v>
      </c>
      <c r="F449" s="15" t="s">
        <v>31430</v>
      </c>
      <c r="G449" s="946" t="s">
        <v>31431</v>
      </c>
      <c r="H449" s="15" t="s">
        <v>31432</v>
      </c>
      <c r="I449" s="946" t="s">
        <v>30120</v>
      </c>
      <c r="J449" s="947" t="s">
        <v>31305</v>
      </c>
    </row>
    <row r="450" spans="1:10" ht="89.25" x14ac:dyDescent="0.2">
      <c r="A450" s="943">
        <v>209</v>
      </c>
      <c r="B450" s="15" t="s">
        <v>31433</v>
      </c>
      <c r="C450" s="15" t="s">
        <v>427</v>
      </c>
      <c r="D450" s="15" t="s">
        <v>2374</v>
      </c>
      <c r="E450" s="827">
        <v>452</v>
      </c>
      <c r="F450" s="15" t="s">
        <v>31434</v>
      </c>
      <c r="G450" s="946" t="s">
        <v>31435</v>
      </c>
      <c r="H450" s="15" t="s">
        <v>31436</v>
      </c>
      <c r="I450" s="946" t="s">
        <v>31437</v>
      </c>
      <c r="J450" s="947" t="s">
        <v>31438</v>
      </c>
    </row>
    <row r="451" spans="1:10" ht="63.75" x14ac:dyDescent="0.2">
      <c r="A451" s="943">
        <v>210</v>
      </c>
      <c r="B451" s="15" t="s">
        <v>31439</v>
      </c>
      <c r="C451" s="15" t="s">
        <v>427</v>
      </c>
      <c r="D451" s="15" t="s">
        <v>2374</v>
      </c>
      <c r="E451" s="827">
        <v>164</v>
      </c>
      <c r="F451" s="15" t="s">
        <v>31440</v>
      </c>
      <c r="G451" s="946" t="s">
        <v>31441</v>
      </c>
      <c r="H451" s="15" t="s">
        <v>31436</v>
      </c>
      <c r="I451" s="946" t="s">
        <v>31437</v>
      </c>
      <c r="J451" s="947" t="s">
        <v>30796</v>
      </c>
    </row>
    <row r="452" spans="1:10" ht="89.25" x14ac:dyDescent="0.2">
      <c r="A452" s="943">
        <v>211</v>
      </c>
      <c r="B452" s="15" t="s">
        <v>30394</v>
      </c>
      <c r="C452" s="15" t="s">
        <v>427</v>
      </c>
      <c r="D452" s="15" t="s">
        <v>2374</v>
      </c>
      <c r="E452" s="827">
        <v>57</v>
      </c>
      <c r="F452" s="15" t="s">
        <v>31440</v>
      </c>
      <c r="G452" s="946" t="s">
        <v>31441</v>
      </c>
      <c r="H452" s="15" t="s">
        <v>31436</v>
      </c>
      <c r="I452" s="946" t="s">
        <v>31437</v>
      </c>
      <c r="J452" s="947" t="s">
        <v>31442</v>
      </c>
    </row>
    <row r="453" spans="1:10" ht="89.25" x14ac:dyDescent="0.2">
      <c r="A453" s="943">
        <v>212</v>
      </c>
      <c r="B453" s="15" t="s">
        <v>31443</v>
      </c>
      <c r="C453" s="15" t="s">
        <v>427</v>
      </c>
      <c r="D453" s="15" t="s">
        <v>2374</v>
      </c>
      <c r="E453" s="827">
        <v>117</v>
      </c>
      <c r="F453" s="15" t="s">
        <v>31444</v>
      </c>
      <c r="G453" s="946" t="s">
        <v>31445</v>
      </c>
      <c r="H453" s="15" t="s">
        <v>31446</v>
      </c>
      <c r="I453" s="946" t="s">
        <v>31437</v>
      </c>
      <c r="J453" s="947" t="s">
        <v>31447</v>
      </c>
    </row>
    <row r="454" spans="1:10" ht="89.25" x14ac:dyDescent="0.2">
      <c r="A454" s="943">
        <v>213</v>
      </c>
      <c r="B454" s="15" t="s">
        <v>31448</v>
      </c>
      <c r="C454" s="15" t="s">
        <v>427</v>
      </c>
      <c r="D454" s="15" t="s">
        <v>2374</v>
      </c>
      <c r="E454" s="827">
        <v>71</v>
      </c>
      <c r="F454" s="15" t="s">
        <v>31449</v>
      </c>
      <c r="G454" s="946" t="s">
        <v>31450</v>
      </c>
      <c r="H454" s="15" t="s">
        <v>31451</v>
      </c>
      <c r="I454" s="946" t="s">
        <v>31437</v>
      </c>
      <c r="J454" s="947" t="s">
        <v>30648</v>
      </c>
    </row>
    <row r="455" spans="1:10" ht="63.75" x14ac:dyDescent="0.2">
      <c r="A455" s="943">
        <v>214</v>
      </c>
      <c r="B455" s="15" t="s">
        <v>31452</v>
      </c>
      <c r="C455" s="15" t="s">
        <v>427</v>
      </c>
      <c r="D455" s="15" t="s">
        <v>2374</v>
      </c>
      <c r="E455" s="827">
        <v>205</v>
      </c>
      <c r="F455" s="15" t="s">
        <v>31453</v>
      </c>
      <c r="G455" s="946" t="s">
        <v>31454</v>
      </c>
      <c r="H455" s="15" t="s">
        <v>31455</v>
      </c>
      <c r="I455" s="946" t="s">
        <v>31456</v>
      </c>
      <c r="J455" s="947" t="s">
        <v>31457</v>
      </c>
    </row>
    <row r="456" spans="1:10" ht="89.25" x14ac:dyDescent="0.2">
      <c r="A456" s="943">
        <v>215</v>
      </c>
      <c r="B456" s="15" t="s">
        <v>31458</v>
      </c>
      <c r="C456" s="15" t="s">
        <v>427</v>
      </c>
      <c r="D456" s="15" t="s">
        <v>2374</v>
      </c>
      <c r="E456" s="827">
        <v>340</v>
      </c>
      <c r="F456" s="15" t="s">
        <v>31459</v>
      </c>
      <c r="G456" s="946" t="s">
        <v>31460</v>
      </c>
      <c r="H456" s="15" t="s">
        <v>31461</v>
      </c>
      <c r="I456" s="946" t="s">
        <v>31456</v>
      </c>
      <c r="J456" s="947" t="s">
        <v>31462</v>
      </c>
    </row>
    <row r="457" spans="1:10" ht="89.25" x14ac:dyDescent="0.2">
      <c r="A457" s="943">
        <v>216</v>
      </c>
      <c r="B457" s="15" t="s">
        <v>31463</v>
      </c>
      <c r="C457" s="15" t="s">
        <v>427</v>
      </c>
      <c r="D457" s="15" t="s">
        <v>2374</v>
      </c>
      <c r="E457" s="827">
        <v>560</v>
      </c>
      <c r="F457" s="15" t="s">
        <v>31464</v>
      </c>
      <c r="G457" s="946" t="s">
        <v>31465</v>
      </c>
      <c r="H457" s="15" t="s">
        <v>31466</v>
      </c>
      <c r="I457" s="946" t="s">
        <v>31456</v>
      </c>
      <c r="J457" s="947" t="s">
        <v>31462</v>
      </c>
    </row>
    <row r="458" spans="1:10" ht="102" x14ac:dyDescent="0.2">
      <c r="A458" s="943">
        <v>217</v>
      </c>
      <c r="B458" s="15" t="s">
        <v>31467</v>
      </c>
      <c r="C458" s="15" t="s">
        <v>427</v>
      </c>
      <c r="D458" s="15" t="s">
        <v>2374</v>
      </c>
      <c r="E458" s="827">
        <v>50</v>
      </c>
      <c r="F458" s="15" t="s">
        <v>31468</v>
      </c>
      <c r="G458" s="946" t="s">
        <v>31469</v>
      </c>
      <c r="H458" s="15" t="s">
        <v>31470</v>
      </c>
      <c r="I458" s="946" t="s">
        <v>31471</v>
      </c>
      <c r="J458" s="947" t="s">
        <v>31472</v>
      </c>
    </row>
    <row r="459" spans="1:10" ht="89.25" x14ac:dyDescent="0.2">
      <c r="A459" s="943">
        <v>218</v>
      </c>
      <c r="B459" s="15" t="s">
        <v>31473</v>
      </c>
      <c r="C459" s="15" t="s">
        <v>427</v>
      </c>
      <c r="D459" s="15" t="s">
        <v>2374</v>
      </c>
      <c r="E459" s="827">
        <v>132</v>
      </c>
      <c r="F459" s="15" t="s">
        <v>31474</v>
      </c>
      <c r="G459" s="946" t="s">
        <v>31475</v>
      </c>
      <c r="H459" s="15" t="s">
        <v>31476</v>
      </c>
      <c r="I459" s="946" t="s">
        <v>31477</v>
      </c>
      <c r="J459" s="947" t="s">
        <v>30648</v>
      </c>
    </row>
    <row r="460" spans="1:10" ht="89.25" x14ac:dyDescent="0.2">
      <c r="A460" s="943">
        <v>219</v>
      </c>
      <c r="B460" s="15" t="s">
        <v>31478</v>
      </c>
      <c r="C460" s="15" t="s">
        <v>427</v>
      </c>
      <c r="D460" s="15" t="s">
        <v>2374</v>
      </c>
      <c r="E460" s="827">
        <v>273</v>
      </c>
      <c r="F460" s="15" t="s">
        <v>31479</v>
      </c>
      <c r="G460" s="946" t="s">
        <v>31480</v>
      </c>
      <c r="H460" s="15" t="s">
        <v>31481</v>
      </c>
      <c r="I460" s="946" t="s">
        <v>31482</v>
      </c>
      <c r="J460" s="947" t="s">
        <v>30648</v>
      </c>
    </row>
    <row r="461" spans="1:10" ht="89.25" x14ac:dyDescent="0.2">
      <c r="A461" s="943">
        <v>220</v>
      </c>
      <c r="B461" s="15" t="s">
        <v>31483</v>
      </c>
      <c r="C461" s="15" t="s">
        <v>427</v>
      </c>
      <c r="D461" s="15" t="s">
        <v>2374</v>
      </c>
      <c r="E461" s="827">
        <v>13.3</v>
      </c>
      <c r="F461" s="15" t="s">
        <v>31484</v>
      </c>
      <c r="G461" s="946" t="s">
        <v>31485</v>
      </c>
      <c r="H461" s="15" t="s">
        <v>29909</v>
      </c>
      <c r="I461" s="408" t="s">
        <v>29909</v>
      </c>
      <c r="J461" s="947" t="s">
        <v>31421</v>
      </c>
    </row>
    <row r="462" spans="1:10" ht="89.25" x14ac:dyDescent="0.2">
      <c r="A462" s="943">
        <v>221</v>
      </c>
      <c r="B462" s="15" t="s">
        <v>31486</v>
      </c>
      <c r="C462" s="15" t="s">
        <v>427</v>
      </c>
      <c r="D462" s="15" t="s">
        <v>2374</v>
      </c>
      <c r="E462" s="827">
        <v>251</v>
      </c>
      <c r="F462" s="15" t="s">
        <v>31487</v>
      </c>
      <c r="G462" s="946" t="s">
        <v>31488</v>
      </c>
      <c r="H462" s="15" t="s">
        <v>31489</v>
      </c>
      <c r="I462" s="946" t="s">
        <v>31490</v>
      </c>
      <c r="J462" s="947" t="s">
        <v>30648</v>
      </c>
    </row>
    <row r="463" spans="1:10" ht="89.25" x14ac:dyDescent="0.2">
      <c r="A463" s="943">
        <v>222</v>
      </c>
      <c r="B463" s="15" t="s">
        <v>30935</v>
      </c>
      <c r="C463" s="15" t="s">
        <v>427</v>
      </c>
      <c r="D463" s="15" t="s">
        <v>2374</v>
      </c>
      <c r="E463" s="827">
        <v>200</v>
      </c>
      <c r="F463" s="15" t="s">
        <v>31491</v>
      </c>
      <c r="G463" s="946" t="s">
        <v>31492</v>
      </c>
      <c r="H463" s="15" t="s">
        <v>31493</v>
      </c>
      <c r="I463" s="946" t="s">
        <v>31494</v>
      </c>
      <c r="J463" s="947" t="s">
        <v>31438</v>
      </c>
    </row>
    <row r="464" spans="1:10" ht="89.25" x14ac:dyDescent="0.2">
      <c r="A464" s="943">
        <v>223</v>
      </c>
      <c r="B464" s="15" t="s">
        <v>31495</v>
      </c>
      <c r="C464" s="15" t="s">
        <v>427</v>
      </c>
      <c r="D464" s="15" t="s">
        <v>2374</v>
      </c>
      <c r="E464" s="827">
        <v>9.3000000000000007</v>
      </c>
      <c r="F464" s="15" t="s">
        <v>31496</v>
      </c>
      <c r="G464" s="946" t="s">
        <v>31497</v>
      </c>
      <c r="H464" s="15" t="s">
        <v>29909</v>
      </c>
      <c r="I464" s="408" t="s">
        <v>29909</v>
      </c>
      <c r="J464" s="947" t="s">
        <v>31421</v>
      </c>
    </row>
    <row r="465" spans="1:10" ht="102" x14ac:dyDescent="0.2">
      <c r="A465" s="943">
        <v>224</v>
      </c>
      <c r="B465" s="15" t="s">
        <v>31149</v>
      </c>
      <c r="C465" s="15" t="s">
        <v>427</v>
      </c>
      <c r="D465" s="15" t="s">
        <v>2374</v>
      </c>
      <c r="E465" s="827">
        <v>11.5</v>
      </c>
      <c r="F465" s="15" t="s">
        <v>31498</v>
      </c>
      <c r="G465" s="946" t="s">
        <v>31499</v>
      </c>
      <c r="H465" s="15" t="s">
        <v>29909</v>
      </c>
      <c r="I465" s="408" t="s">
        <v>29909</v>
      </c>
      <c r="J465" s="947" t="s">
        <v>31500</v>
      </c>
    </row>
    <row r="466" spans="1:10" ht="89.25" x14ac:dyDescent="0.2">
      <c r="A466" s="943">
        <v>225</v>
      </c>
      <c r="B466" s="15" t="s">
        <v>31501</v>
      </c>
      <c r="C466" s="15" t="s">
        <v>427</v>
      </c>
      <c r="D466" s="15" t="s">
        <v>2374</v>
      </c>
      <c r="E466" s="827">
        <v>161</v>
      </c>
      <c r="F466" s="15" t="s">
        <v>31502</v>
      </c>
      <c r="G466" s="946" t="s">
        <v>31503</v>
      </c>
      <c r="H466" s="15" t="s">
        <v>31504</v>
      </c>
      <c r="I466" s="946" t="s">
        <v>31505</v>
      </c>
      <c r="J466" s="947" t="s">
        <v>30648</v>
      </c>
    </row>
    <row r="467" spans="1:10" ht="89.25" x14ac:dyDescent="0.2">
      <c r="A467" s="943">
        <v>226</v>
      </c>
      <c r="B467" s="15" t="s">
        <v>31506</v>
      </c>
      <c r="C467" s="15" t="s">
        <v>427</v>
      </c>
      <c r="D467" s="15" t="s">
        <v>2374</v>
      </c>
      <c r="E467" s="827">
        <v>136</v>
      </c>
      <c r="F467" s="15" t="s">
        <v>31507</v>
      </c>
      <c r="G467" s="946" t="s">
        <v>31508</v>
      </c>
      <c r="H467" s="15" t="s">
        <v>31509</v>
      </c>
      <c r="I467" s="408" t="s">
        <v>29909</v>
      </c>
      <c r="J467" s="947" t="s">
        <v>31510</v>
      </c>
    </row>
    <row r="468" spans="1:10" ht="89.25" x14ac:dyDescent="0.2">
      <c r="A468" s="943">
        <v>227</v>
      </c>
      <c r="B468" s="15" t="s">
        <v>31511</v>
      </c>
      <c r="C468" s="15" t="s">
        <v>427</v>
      </c>
      <c r="D468" s="15" t="s">
        <v>2374</v>
      </c>
      <c r="E468" s="827">
        <v>236</v>
      </c>
      <c r="F468" s="15" t="s">
        <v>31512</v>
      </c>
      <c r="G468" s="946" t="s">
        <v>31513</v>
      </c>
      <c r="H468" s="15" t="s">
        <v>31514</v>
      </c>
      <c r="I468" s="946" t="s">
        <v>31515</v>
      </c>
      <c r="J468" s="947" t="s">
        <v>31447</v>
      </c>
    </row>
    <row r="469" spans="1:10" ht="89.25" x14ac:dyDescent="0.2">
      <c r="A469" s="943">
        <v>228</v>
      </c>
      <c r="B469" s="15" t="s">
        <v>31516</v>
      </c>
      <c r="C469" s="15" t="s">
        <v>427</v>
      </c>
      <c r="D469" s="15" t="s">
        <v>2374</v>
      </c>
      <c r="E469" s="827">
        <v>155</v>
      </c>
      <c r="F469" s="15" t="s">
        <v>31517</v>
      </c>
      <c r="G469" s="946" t="s">
        <v>31492</v>
      </c>
      <c r="H469" s="15" t="s">
        <v>31493</v>
      </c>
      <c r="I469" s="946" t="s">
        <v>31518</v>
      </c>
      <c r="J469" s="947" t="s">
        <v>31438</v>
      </c>
    </row>
    <row r="470" spans="1:10" ht="89.25" x14ac:dyDescent="0.2">
      <c r="A470" s="943">
        <v>229</v>
      </c>
      <c r="B470" s="15" t="s">
        <v>6824</v>
      </c>
      <c r="C470" s="15" t="s">
        <v>427</v>
      </c>
      <c r="D470" s="15" t="s">
        <v>2374</v>
      </c>
      <c r="E470" s="827">
        <v>102</v>
      </c>
      <c r="F470" s="15" t="s">
        <v>31519</v>
      </c>
      <c r="G470" s="946" t="s">
        <v>31520</v>
      </c>
      <c r="H470" s="15" t="s">
        <v>31521</v>
      </c>
      <c r="I470" s="946" t="s">
        <v>31477</v>
      </c>
      <c r="J470" s="947" t="s">
        <v>30648</v>
      </c>
    </row>
    <row r="471" spans="1:10" ht="102" x14ac:dyDescent="0.2">
      <c r="A471" s="943">
        <v>230</v>
      </c>
      <c r="B471" s="15" t="s">
        <v>31522</v>
      </c>
      <c r="C471" s="15" t="s">
        <v>427</v>
      </c>
      <c r="D471" s="15" t="s">
        <v>2374</v>
      </c>
      <c r="E471" s="827">
        <v>200</v>
      </c>
      <c r="F471" s="15" t="s">
        <v>31523</v>
      </c>
      <c r="G471" s="946" t="s">
        <v>31524</v>
      </c>
      <c r="H471" s="15" t="s">
        <v>31525</v>
      </c>
      <c r="I471" s="946" t="s">
        <v>25241</v>
      </c>
      <c r="J471" s="947" t="s">
        <v>31526</v>
      </c>
    </row>
    <row r="472" spans="1:10" ht="89.25" x14ac:dyDescent="0.2">
      <c r="A472" s="943">
        <v>231</v>
      </c>
      <c r="B472" s="15" t="s">
        <v>31527</v>
      </c>
      <c r="C472" s="15" t="s">
        <v>427</v>
      </c>
      <c r="D472" s="15" t="s">
        <v>2374</v>
      </c>
      <c r="E472" s="827">
        <v>327</v>
      </c>
      <c r="F472" s="15" t="s">
        <v>31528</v>
      </c>
      <c r="G472" s="946" t="s">
        <v>31529</v>
      </c>
      <c r="H472" s="15" t="s">
        <v>31504</v>
      </c>
      <c r="I472" s="946" t="s">
        <v>31076</v>
      </c>
      <c r="J472" s="947" t="s">
        <v>31442</v>
      </c>
    </row>
    <row r="473" spans="1:10" ht="89.25" x14ac:dyDescent="0.2">
      <c r="A473" s="943">
        <v>232</v>
      </c>
      <c r="B473" s="15" t="s">
        <v>31530</v>
      </c>
      <c r="C473" s="15" t="s">
        <v>427</v>
      </c>
      <c r="D473" s="15" t="s">
        <v>2374</v>
      </c>
      <c r="E473" s="827">
        <v>136</v>
      </c>
      <c r="F473" s="15" t="s">
        <v>31531</v>
      </c>
      <c r="G473" s="946" t="s">
        <v>31532</v>
      </c>
      <c r="H473" s="15" t="s">
        <v>31533</v>
      </c>
      <c r="I473" s="946" t="s">
        <v>31482</v>
      </c>
      <c r="J473" s="947" t="s">
        <v>31442</v>
      </c>
    </row>
    <row r="474" spans="1:10" ht="63.75" x14ac:dyDescent="0.2">
      <c r="A474" s="943">
        <v>233</v>
      </c>
      <c r="B474" s="15" t="s">
        <v>31534</v>
      </c>
      <c r="C474" s="15" t="s">
        <v>427</v>
      </c>
      <c r="D474" s="15" t="s">
        <v>2374</v>
      </c>
      <c r="E474" s="827">
        <v>29</v>
      </c>
      <c r="F474" s="15" t="s">
        <v>31535</v>
      </c>
      <c r="G474" s="946" t="s">
        <v>31536</v>
      </c>
      <c r="H474" s="15" t="s">
        <v>30168</v>
      </c>
      <c r="I474" s="408" t="s">
        <v>30168</v>
      </c>
      <c r="J474" s="947" t="s">
        <v>31537</v>
      </c>
    </row>
    <row r="475" spans="1:10" ht="63.75" x14ac:dyDescent="0.2">
      <c r="A475" s="943">
        <v>234</v>
      </c>
      <c r="B475" s="15" t="s">
        <v>31538</v>
      </c>
      <c r="C475" s="15" t="s">
        <v>427</v>
      </c>
      <c r="D475" s="15" t="s">
        <v>2374</v>
      </c>
      <c r="E475" s="827">
        <v>8</v>
      </c>
      <c r="F475" s="15" t="s">
        <v>31539</v>
      </c>
      <c r="G475" s="946" t="s">
        <v>31540</v>
      </c>
      <c r="H475" s="15" t="s">
        <v>29909</v>
      </c>
      <c r="I475" s="408" t="s">
        <v>29909</v>
      </c>
      <c r="J475" s="947" t="s">
        <v>30796</v>
      </c>
    </row>
    <row r="476" spans="1:10" ht="89.25" x14ac:dyDescent="0.2">
      <c r="A476" s="943">
        <v>235</v>
      </c>
      <c r="B476" s="15" t="s">
        <v>14546</v>
      </c>
      <c r="C476" s="15" t="s">
        <v>427</v>
      </c>
      <c r="D476" s="15" t="s">
        <v>2374</v>
      </c>
      <c r="E476" s="827">
        <v>62</v>
      </c>
      <c r="F476" s="15" t="s">
        <v>31541</v>
      </c>
      <c r="G476" s="946" t="s">
        <v>31542</v>
      </c>
      <c r="H476" s="15" t="s">
        <v>31543</v>
      </c>
      <c r="I476" s="946" t="s">
        <v>31482</v>
      </c>
      <c r="J476" s="947" t="s">
        <v>30648</v>
      </c>
    </row>
    <row r="477" spans="1:10" ht="89.25" x14ac:dyDescent="0.2">
      <c r="A477" s="943">
        <v>236</v>
      </c>
      <c r="B477" s="15" t="s">
        <v>31544</v>
      </c>
      <c r="C477" s="15" t="s">
        <v>427</v>
      </c>
      <c r="D477" s="15" t="s">
        <v>2374</v>
      </c>
      <c r="E477" s="827">
        <v>44</v>
      </c>
      <c r="F477" s="15" t="s">
        <v>31545</v>
      </c>
      <c r="G477" s="946" t="s">
        <v>31546</v>
      </c>
      <c r="H477" s="15" t="s">
        <v>31547</v>
      </c>
      <c r="I477" s="946" t="s">
        <v>31482</v>
      </c>
      <c r="J477" s="947" t="s">
        <v>31447</v>
      </c>
    </row>
    <row r="478" spans="1:10" ht="89.25" x14ac:dyDescent="0.2">
      <c r="A478" s="943">
        <v>237</v>
      </c>
      <c r="B478" s="15" t="s">
        <v>31548</v>
      </c>
      <c r="C478" s="15" t="s">
        <v>427</v>
      </c>
      <c r="D478" s="15" t="s">
        <v>2374</v>
      </c>
      <c r="E478" s="827">
        <v>126</v>
      </c>
      <c r="F478" s="15" t="s">
        <v>31549</v>
      </c>
      <c r="G478" s="946" t="s">
        <v>31550</v>
      </c>
      <c r="H478" s="15" t="s">
        <v>31551</v>
      </c>
      <c r="I478" s="946" t="s">
        <v>31482</v>
      </c>
      <c r="J478" s="947" t="s">
        <v>31438</v>
      </c>
    </row>
    <row r="479" spans="1:10" ht="89.25" x14ac:dyDescent="0.2">
      <c r="A479" s="943">
        <v>238</v>
      </c>
      <c r="B479" s="15" t="s">
        <v>31552</v>
      </c>
      <c r="C479" s="15" t="s">
        <v>427</v>
      </c>
      <c r="D479" s="15" t="s">
        <v>2374</v>
      </c>
      <c r="E479" s="827">
        <v>57</v>
      </c>
      <c r="F479" s="15" t="s">
        <v>31553</v>
      </c>
      <c r="G479" s="946" t="s">
        <v>31554</v>
      </c>
      <c r="H479" s="15" t="s">
        <v>31555</v>
      </c>
      <c r="I479" s="946" t="s">
        <v>372</v>
      </c>
      <c r="J479" s="947" t="s">
        <v>31438</v>
      </c>
    </row>
    <row r="480" spans="1:10" ht="63.75" x14ac:dyDescent="0.2">
      <c r="A480" s="943">
        <v>239</v>
      </c>
      <c r="B480" s="15" t="s">
        <v>31556</v>
      </c>
      <c r="C480" s="15" t="s">
        <v>427</v>
      </c>
      <c r="D480" s="15" t="s">
        <v>2374</v>
      </c>
      <c r="E480" s="827">
        <v>49</v>
      </c>
      <c r="F480" s="15" t="s">
        <v>31557</v>
      </c>
      <c r="G480" s="946" t="s">
        <v>31558</v>
      </c>
      <c r="H480" s="15" t="s">
        <v>29890</v>
      </c>
      <c r="I480" s="408" t="s">
        <v>29890</v>
      </c>
      <c r="J480" s="947" t="s">
        <v>30205</v>
      </c>
    </row>
    <row r="481" spans="1:10" ht="63.75" x14ac:dyDescent="0.2">
      <c r="A481" s="943">
        <v>240</v>
      </c>
      <c r="B481" s="15" t="s">
        <v>31559</v>
      </c>
      <c r="C481" s="15" t="s">
        <v>427</v>
      </c>
      <c r="D481" s="15" t="s">
        <v>2374</v>
      </c>
      <c r="E481" s="827">
        <v>12</v>
      </c>
      <c r="F481" s="15" t="s">
        <v>31560</v>
      </c>
      <c r="G481" s="946" t="s">
        <v>31561</v>
      </c>
      <c r="H481" s="15" t="s">
        <v>29890</v>
      </c>
      <c r="I481" s="408" t="s">
        <v>29890</v>
      </c>
      <c r="J481" s="947" t="s">
        <v>30205</v>
      </c>
    </row>
    <row r="482" spans="1:10" ht="63.75" x14ac:dyDescent="0.2">
      <c r="A482" s="943">
        <v>241</v>
      </c>
      <c r="B482" s="15" t="s">
        <v>30427</v>
      </c>
      <c r="C482" s="15" t="s">
        <v>427</v>
      </c>
      <c r="D482" s="15" t="s">
        <v>2374</v>
      </c>
      <c r="E482" s="827">
        <v>16</v>
      </c>
      <c r="F482" s="15" t="s">
        <v>31562</v>
      </c>
      <c r="G482" s="946" t="s">
        <v>31563</v>
      </c>
      <c r="H482" s="15" t="s">
        <v>29890</v>
      </c>
      <c r="I482" s="408" t="s">
        <v>29890</v>
      </c>
      <c r="J482" s="947" t="s">
        <v>30205</v>
      </c>
    </row>
    <row r="483" spans="1:10" ht="63.75" x14ac:dyDescent="0.2">
      <c r="A483" s="943">
        <v>242</v>
      </c>
      <c r="B483" s="15" t="s">
        <v>31564</v>
      </c>
      <c r="C483" s="15" t="s">
        <v>427</v>
      </c>
      <c r="D483" s="15" t="s">
        <v>2374</v>
      </c>
      <c r="E483" s="827">
        <v>54</v>
      </c>
      <c r="F483" s="15" t="s">
        <v>31565</v>
      </c>
      <c r="G483" s="946" t="s">
        <v>31566</v>
      </c>
      <c r="H483" s="15" t="s">
        <v>29890</v>
      </c>
      <c r="I483" s="408" t="s">
        <v>29890</v>
      </c>
      <c r="J483" s="947" t="s">
        <v>30205</v>
      </c>
    </row>
    <row r="484" spans="1:10" ht="89.25" x14ac:dyDescent="0.2">
      <c r="A484" s="943">
        <v>243</v>
      </c>
      <c r="B484" s="15" t="s">
        <v>31567</v>
      </c>
      <c r="C484" s="15" t="s">
        <v>427</v>
      </c>
      <c r="D484" s="15" t="s">
        <v>2374</v>
      </c>
      <c r="E484" s="827">
        <v>26</v>
      </c>
      <c r="F484" s="15" t="s">
        <v>31568</v>
      </c>
      <c r="G484" s="946" t="s">
        <v>31569</v>
      </c>
      <c r="H484" s="15" t="s">
        <v>29890</v>
      </c>
      <c r="I484" s="408" t="s">
        <v>29890</v>
      </c>
      <c r="J484" s="947" t="s">
        <v>30205</v>
      </c>
    </row>
    <row r="485" spans="1:10" ht="102" x14ac:dyDescent="0.2">
      <c r="A485" s="943">
        <v>244</v>
      </c>
      <c r="B485" s="15" t="s">
        <v>31570</v>
      </c>
      <c r="C485" s="15" t="s">
        <v>427</v>
      </c>
      <c r="D485" s="15" t="s">
        <v>2374</v>
      </c>
      <c r="E485" s="827">
        <v>30</v>
      </c>
      <c r="F485" s="15" t="s">
        <v>31571</v>
      </c>
      <c r="G485" s="946" t="s">
        <v>31572</v>
      </c>
      <c r="H485" s="15" t="s">
        <v>30309</v>
      </c>
      <c r="I485" s="408" t="s">
        <v>30309</v>
      </c>
      <c r="J485" s="947" t="s">
        <v>31573</v>
      </c>
    </row>
    <row r="486" spans="1:10" ht="63.75" x14ac:dyDescent="0.2">
      <c r="A486" s="943">
        <v>245</v>
      </c>
      <c r="B486" s="15" t="s">
        <v>30704</v>
      </c>
      <c r="C486" s="15" t="s">
        <v>427</v>
      </c>
      <c r="D486" s="15" t="s">
        <v>2374</v>
      </c>
      <c r="E486" s="827">
        <v>12</v>
      </c>
      <c r="F486" s="15" t="s">
        <v>31574</v>
      </c>
      <c r="G486" s="946" t="s">
        <v>31575</v>
      </c>
      <c r="H486" s="15" t="s">
        <v>29890</v>
      </c>
      <c r="I486" s="408" t="s">
        <v>29890</v>
      </c>
      <c r="J486" s="947" t="s">
        <v>30205</v>
      </c>
    </row>
    <row r="487" spans="1:10" ht="89.25" x14ac:dyDescent="0.2">
      <c r="A487" s="943">
        <v>246</v>
      </c>
      <c r="B487" s="15" t="s">
        <v>31576</v>
      </c>
      <c r="C487" s="15" t="s">
        <v>427</v>
      </c>
      <c r="D487" s="15" t="s">
        <v>2374</v>
      </c>
      <c r="E487" s="827">
        <v>337</v>
      </c>
      <c r="F487" s="15" t="s">
        <v>31577</v>
      </c>
      <c r="G487" s="946" t="s">
        <v>31578</v>
      </c>
      <c r="H487" s="15" t="s">
        <v>31579</v>
      </c>
      <c r="I487" s="946" t="s">
        <v>31580</v>
      </c>
      <c r="J487" s="947" t="s">
        <v>30648</v>
      </c>
    </row>
    <row r="488" spans="1:10" ht="38.25" x14ac:dyDescent="0.2">
      <c r="A488" s="943">
        <v>247</v>
      </c>
      <c r="B488" s="15" t="s">
        <v>6513</v>
      </c>
      <c r="C488" s="15" t="s">
        <v>427</v>
      </c>
      <c r="D488" s="15" t="s">
        <v>2374</v>
      </c>
      <c r="E488" s="827">
        <v>301</v>
      </c>
      <c r="F488" s="15" t="s">
        <v>31581</v>
      </c>
      <c r="G488" s="946" t="s">
        <v>31582</v>
      </c>
      <c r="H488" s="15" t="s">
        <v>31583</v>
      </c>
      <c r="I488" s="946" t="s">
        <v>31580</v>
      </c>
      <c r="J488" s="947" t="s">
        <v>29992</v>
      </c>
    </row>
    <row r="489" spans="1:10" ht="89.25" x14ac:dyDescent="0.2">
      <c r="A489" s="943">
        <v>248</v>
      </c>
      <c r="B489" s="15" t="s">
        <v>31584</v>
      </c>
      <c r="C489" s="15" t="s">
        <v>427</v>
      </c>
      <c r="D489" s="15" t="s">
        <v>2374</v>
      </c>
      <c r="E489" s="827">
        <v>252</v>
      </c>
      <c r="F489" s="15" t="s">
        <v>31585</v>
      </c>
      <c r="G489" s="946" t="s">
        <v>31586</v>
      </c>
      <c r="H489" s="15" t="s">
        <v>31587</v>
      </c>
      <c r="I489" s="946" t="s">
        <v>31580</v>
      </c>
      <c r="J489" s="947" t="s">
        <v>31442</v>
      </c>
    </row>
    <row r="490" spans="1:10" ht="63.75" x14ac:dyDescent="0.2">
      <c r="A490" s="943">
        <v>249</v>
      </c>
      <c r="B490" s="15" t="s">
        <v>31588</v>
      </c>
      <c r="C490" s="15" t="s">
        <v>427</v>
      </c>
      <c r="D490" s="15" t="s">
        <v>2374</v>
      </c>
      <c r="E490" s="827">
        <v>14</v>
      </c>
      <c r="F490" s="946" t="s">
        <v>31589</v>
      </c>
      <c r="G490" s="946" t="s">
        <v>31590</v>
      </c>
      <c r="H490" s="15" t="s">
        <v>29890</v>
      </c>
      <c r="I490" s="408" t="s">
        <v>29890</v>
      </c>
      <c r="J490" s="947" t="s">
        <v>30205</v>
      </c>
    </row>
    <row r="491" spans="1:10" ht="63.75" x14ac:dyDescent="0.2">
      <c r="A491" s="943">
        <v>250</v>
      </c>
      <c r="B491" s="15" t="s">
        <v>31591</v>
      </c>
      <c r="C491" s="15" t="s">
        <v>427</v>
      </c>
      <c r="D491" s="15" t="s">
        <v>2374</v>
      </c>
      <c r="E491" s="827">
        <v>11</v>
      </c>
      <c r="F491" s="15" t="s">
        <v>31592</v>
      </c>
      <c r="G491" s="946" t="s">
        <v>31593</v>
      </c>
      <c r="H491" s="15" t="s">
        <v>29890</v>
      </c>
      <c r="I491" s="408" t="s">
        <v>29890</v>
      </c>
      <c r="J491" s="947" t="s">
        <v>31537</v>
      </c>
    </row>
    <row r="492" spans="1:10" ht="102" x14ac:dyDescent="0.2">
      <c r="A492" s="943">
        <v>251</v>
      </c>
      <c r="B492" s="15" t="s">
        <v>31594</v>
      </c>
      <c r="C492" s="15" t="s">
        <v>427</v>
      </c>
      <c r="D492" s="15" t="s">
        <v>2374</v>
      </c>
      <c r="E492" s="827">
        <v>15</v>
      </c>
      <c r="F492" s="15" t="s">
        <v>31595</v>
      </c>
      <c r="G492" s="946" t="s">
        <v>31596</v>
      </c>
      <c r="H492" s="15" t="s">
        <v>29890</v>
      </c>
      <c r="I492" s="408" t="s">
        <v>29890</v>
      </c>
      <c r="J492" s="947" t="s">
        <v>31597</v>
      </c>
    </row>
    <row r="493" spans="1:10" ht="63.75" x14ac:dyDescent="0.2">
      <c r="A493" s="943">
        <v>252</v>
      </c>
      <c r="B493" s="15" t="s">
        <v>31598</v>
      </c>
      <c r="C493" s="15" t="s">
        <v>427</v>
      </c>
      <c r="D493" s="15" t="s">
        <v>2374</v>
      </c>
      <c r="E493" s="827">
        <v>45</v>
      </c>
      <c r="F493" s="15" t="s">
        <v>31599</v>
      </c>
      <c r="G493" s="946" t="s">
        <v>31600</v>
      </c>
      <c r="H493" s="15" t="s">
        <v>29890</v>
      </c>
      <c r="I493" s="408" t="s">
        <v>29890</v>
      </c>
      <c r="J493" s="947" t="s">
        <v>31537</v>
      </c>
    </row>
    <row r="494" spans="1:10" ht="63.75" x14ac:dyDescent="0.2">
      <c r="A494" s="943">
        <v>253</v>
      </c>
      <c r="B494" s="15" t="s">
        <v>31601</v>
      </c>
      <c r="C494" s="15" t="s">
        <v>427</v>
      </c>
      <c r="D494" s="15" t="s">
        <v>2374</v>
      </c>
      <c r="E494" s="827">
        <v>14</v>
      </c>
      <c r="F494" s="15" t="s">
        <v>31602</v>
      </c>
      <c r="G494" s="946" t="s">
        <v>31603</v>
      </c>
      <c r="H494" s="15" t="s">
        <v>29890</v>
      </c>
      <c r="I494" s="408" t="s">
        <v>29890</v>
      </c>
      <c r="J494" s="947" t="s">
        <v>31537</v>
      </c>
    </row>
    <row r="495" spans="1:10" ht="76.5" x14ac:dyDescent="0.2">
      <c r="A495" s="943">
        <v>254</v>
      </c>
      <c r="B495" s="15" t="s">
        <v>31604</v>
      </c>
      <c r="C495" s="15" t="s">
        <v>427</v>
      </c>
      <c r="D495" s="15" t="s">
        <v>2374</v>
      </c>
      <c r="E495" s="827">
        <v>39</v>
      </c>
      <c r="F495" s="946" t="s">
        <v>31605</v>
      </c>
      <c r="G495" s="946" t="s">
        <v>31606</v>
      </c>
      <c r="H495" s="15" t="s">
        <v>29890</v>
      </c>
      <c r="I495" s="408" t="s">
        <v>29890</v>
      </c>
      <c r="J495" s="947" t="s">
        <v>31537</v>
      </c>
    </row>
    <row r="496" spans="1:10" ht="63.75" x14ac:dyDescent="0.2">
      <c r="A496" s="943">
        <v>255</v>
      </c>
      <c r="B496" s="15" t="s">
        <v>31607</v>
      </c>
      <c r="C496" s="15" t="s">
        <v>427</v>
      </c>
      <c r="D496" s="15" t="s">
        <v>2374</v>
      </c>
      <c r="E496" s="827">
        <v>52</v>
      </c>
      <c r="F496" s="15" t="s">
        <v>31608</v>
      </c>
      <c r="G496" s="946" t="s">
        <v>31609</v>
      </c>
      <c r="H496" s="15" t="s">
        <v>29890</v>
      </c>
      <c r="I496" s="408" t="s">
        <v>29890</v>
      </c>
      <c r="J496" s="947" t="s">
        <v>31537</v>
      </c>
    </row>
    <row r="497" spans="1:10" ht="63.75" x14ac:dyDescent="0.2">
      <c r="A497" s="943">
        <v>256</v>
      </c>
      <c r="B497" s="15" t="s">
        <v>31610</v>
      </c>
      <c r="C497" s="15" t="s">
        <v>427</v>
      </c>
      <c r="D497" s="15" t="s">
        <v>2374</v>
      </c>
      <c r="E497" s="827">
        <v>7486</v>
      </c>
      <c r="F497" s="15" t="s">
        <v>31611</v>
      </c>
      <c r="G497" s="946" t="s">
        <v>31612</v>
      </c>
      <c r="H497" s="15" t="s">
        <v>31613</v>
      </c>
      <c r="I497" s="946" t="s">
        <v>31580</v>
      </c>
      <c r="J497" s="947" t="s">
        <v>29992</v>
      </c>
    </row>
    <row r="498" spans="1:10" ht="63.75" x14ac:dyDescent="0.2">
      <c r="A498" s="943">
        <v>257</v>
      </c>
      <c r="B498" s="15" t="s">
        <v>31614</v>
      </c>
      <c r="C498" s="15" t="s">
        <v>427</v>
      </c>
      <c r="D498" s="15" t="s">
        <v>2374</v>
      </c>
      <c r="E498" s="827">
        <v>12</v>
      </c>
      <c r="F498" s="15" t="s">
        <v>31615</v>
      </c>
      <c r="G498" s="946" t="s">
        <v>31616</v>
      </c>
      <c r="H498" s="15" t="s">
        <v>29890</v>
      </c>
      <c r="I498" s="408" t="s">
        <v>29890</v>
      </c>
      <c r="J498" s="947" t="s">
        <v>30205</v>
      </c>
    </row>
    <row r="499" spans="1:10" ht="102" x14ac:dyDescent="0.2">
      <c r="A499" s="943">
        <v>258</v>
      </c>
      <c r="B499" s="15" t="s">
        <v>31617</v>
      </c>
      <c r="C499" s="15" t="s">
        <v>427</v>
      </c>
      <c r="D499" s="15" t="s">
        <v>2374</v>
      </c>
      <c r="E499" s="827">
        <v>57</v>
      </c>
      <c r="F499" s="946" t="s">
        <v>31618</v>
      </c>
      <c r="G499" s="946" t="s">
        <v>31619</v>
      </c>
      <c r="H499" s="15" t="s">
        <v>29890</v>
      </c>
      <c r="I499" s="408" t="s">
        <v>29890</v>
      </c>
      <c r="J499" s="947" t="s">
        <v>30796</v>
      </c>
    </row>
    <row r="500" spans="1:10" ht="63.75" x14ac:dyDescent="0.2">
      <c r="A500" s="943"/>
      <c r="B500" s="988" t="s">
        <v>31620</v>
      </c>
      <c r="C500" s="988" t="s">
        <v>427</v>
      </c>
      <c r="D500" s="988" t="s">
        <v>2374</v>
      </c>
      <c r="E500" s="989"/>
      <c r="F500" s="990"/>
      <c r="G500" s="408" t="s">
        <v>31621</v>
      </c>
      <c r="H500" s="408"/>
      <c r="I500" s="408" t="s">
        <v>29886</v>
      </c>
      <c r="J500" s="991" t="s">
        <v>31622</v>
      </c>
    </row>
    <row r="501" spans="1:10" ht="63.75" x14ac:dyDescent="0.2">
      <c r="A501" s="943">
        <v>259</v>
      </c>
      <c r="B501" s="15" t="s">
        <v>31623</v>
      </c>
      <c r="C501" s="15" t="s">
        <v>427</v>
      </c>
      <c r="D501" s="15" t="s">
        <v>2374</v>
      </c>
      <c r="E501" s="827">
        <v>13</v>
      </c>
      <c r="F501" s="15" t="s">
        <v>31624</v>
      </c>
      <c r="G501" s="946" t="s">
        <v>31625</v>
      </c>
      <c r="H501" s="15" t="s">
        <v>29890</v>
      </c>
      <c r="I501" s="408" t="s">
        <v>29890</v>
      </c>
      <c r="J501" s="947" t="s">
        <v>30205</v>
      </c>
    </row>
    <row r="502" spans="1:10" ht="89.25" x14ac:dyDescent="0.2">
      <c r="A502" s="943">
        <v>261</v>
      </c>
      <c r="B502" s="15" t="s">
        <v>31626</v>
      </c>
      <c r="C502" s="15" t="s">
        <v>427</v>
      </c>
      <c r="D502" s="15" t="s">
        <v>2374</v>
      </c>
      <c r="E502" s="827">
        <v>128</v>
      </c>
      <c r="F502" s="15" t="s">
        <v>31627</v>
      </c>
      <c r="G502" s="946" t="s">
        <v>31628</v>
      </c>
      <c r="H502" s="15" t="s">
        <v>31629</v>
      </c>
      <c r="I502" s="946" t="s">
        <v>31580</v>
      </c>
      <c r="J502" s="947" t="s">
        <v>30648</v>
      </c>
    </row>
    <row r="503" spans="1:10" ht="38.25" x14ac:dyDescent="0.2">
      <c r="A503" s="943">
        <v>262</v>
      </c>
      <c r="B503" s="15" t="s">
        <v>31630</v>
      </c>
      <c r="C503" s="15" t="s">
        <v>427</v>
      </c>
      <c r="D503" s="15" t="s">
        <v>2374</v>
      </c>
      <c r="E503" s="827">
        <v>5.5</v>
      </c>
      <c r="F503" s="15" t="s">
        <v>31631</v>
      </c>
      <c r="G503" s="946" t="s">
        <v>31632</v>
      </c>
      <c r="H503" s="15" t="s">
        <v>31633</v>
      </c>
      <c r="I503" s="408" t="s">
        <v>31323</v>
      </c>
      <c r="J503" s="947" t="s">
        <v>31634</v>
      </c>
    </row>
    <row r="504" spans="1:10" ht="38.25" x14ac:dyDescent="0.2">
      <c r="A504" s="943">
        <v>263</v>
      </c>
      <c r="B504" s="15" t="s">
        <v>31635</v>
      </c>
      <c r="C504" s="15" t="s">
        <v>427</v>
      </c>
      <c r="D504" s="15" t="s">
        <v>2374</v>
      </c>
      <c r="E504" s="827">
        <v>55</v>
      </c>
      <c r="F504" s="15" t="s">
        <v>31636</v>
      </c>
      <c r="G504" s="946" t="s">
        <v>31637</v>
      </c>
      <c r="H504" s="15" t="s">
        <v>31638</v>
      </c>
      <c r="I504" s="408" t="s">
        <v>31323</v>
      </c>
      <c r="J504" s="947" t="s">
        <v>30117</v>
      </c>
    </row>
    <row r="505" spans="1:10" ht="25.5" x14ac:dyDescent="0.2">
      <c r="A505" s="962"/>
      <c r="B505" s="957" t="s">
        <v>2379</v>
      </c>
      <c r="C505" s="957">
        <v>262</v>
      </c>
      <c r="D505" s="958"/>
      <c r="E505" s="959">
        <f>SUM(E242:E504)</f>
        <v>56019.290000000015</v>
      </c>
      <c r="F505" s="963"/>
      <c r="G505" s="963"/>
      <c r="H505" s="963"/>
      <c r="I505" s="963"/>
      <c r="J505" s="964"/>
    </row>
    <row r="506" spans="1:10" ht="25.5" x14ac:dyDescent="0.2">
      <c r="A506" s="948"/>
      <c r="B506" s="949" t="s">
        <v>724</v>
      </c>
      <c r="C506" s="949">
        <f>C505+C241+C235+C232+C229+C130+C90</f>
        <v>448</v>
      </c>
      <c r="D506" s="949"/>
      <c r="E506" s="965">
        <f>E505+E241+E235+E232+E229+E130+E90</f>
        <v>106222.83989999999</v>
      </c>
      <c r="F506" s="949"/>
      <c r="G506" s="949"/>
      <c r="H506" s="949"/>
      <c r="I506" s="949"/>
      <c r="J506" s="952"/>
    </row>
    <row r="507" spans="1:10" ht="25.5" x14ac:dyDescent="0.2">
      <c r="A507" s="943">
        <v>1</v>
      </c>
      <c r="B507" s="15" t="s">
        <v>31639</v>
      </c>
      <c r="C507" s="15" t="s">
        <v>480</v>
      </c>
      <c r="D507" s="15" t="s">
        <v>487</v>
      </c>
      <c r="E507" s="427">
        <v>0.01</v>
      </c>
      <c r="F507" s="15" t="s">
        <v>31640</v>
      </c>
      <c r="G507" s="946" t="s">
        <v>31641</v>
      </c>
      <c r="H507" s="15" t="s">
        <v>31642</v>
      </c>
      <c r="I507" s="946" t="s">
        <v>30703</v>
      </c>
      <c r="J507" s="947" t="s">
        <v>29982</v>
      </c>
    </row>
    <row r="508" spans="1:10" ht="25.5" x14ac:dyDescent="0.2">
      <c r="A508" s="943">
        <v>2</v>
      </c>
      <c r="B508" s="15" t="s">
        <v>31643</v>
      </c>
      <c r="C508" s="15" t="s">
        <v>480</v>
      </c>
      <c r="D508" s="15" t="s">
        <v>487</v>
      </c>
      <c r="E508" s="427">
        <v>0.01</v>
      </c>
      <c r="F508" s="15" t="s">
        <v>31640</v>
      </c>
      <c r="G508" s="946" t="s">
        <v>31644</v>
      </c>
      <c r="H508" s="15" t="s">
        <v>31642</v>
      </c>
      <c r="I508" s="946" t="s">
        <v>30703</v>
      </c>
      <c r="J508" s="947" t="s">
        <v>29982</v>
      </c>
    </row>
    <row r="509" spans="1:10" ht="114.75" x14ac:dyDescent="0.2">
      <c r="A509" s="943">
        <v>3</v>
      </c>
      <c r="B509" s="15" t="s">
        <v>31645</v>
      </c>
      <c r="C509" s="15" t="s">
        <v>480</v>
      </c>
      <c r="D509" s="15" t="s">
        <v>487</v>
      </c>
      <c r="E509" s="427">
        <v>0.01</v>
      </c>
      <c r="F509" s="15" t="s">
        <v>31646</v>
      </c>
      <c r="G509" s="946" t="s">
        <v>31647</v>
      </c>
      <c r="H509" s="15" t="s">
        <v>29886</v>
      </c>
      <c r="I509" s="408" t="s">
        <v>29886</v>
      </c>
      <c r="J509" s="947" t="s">
        <v>31648</v>
      </c>
    </row>
    <row r="510" spans="1:10" ht="51" x14ac:dyDescent="0.2">
      <c r="A510" s="943">
        <v>4</v>
      </c>
      <c r="B510" s="15" t="s">
        <v>15437</v>
      </c>
      <c r="C510" s="15" t="s">
        <v>480</v>
      </c>
      <c r="D510" s="15" t="s">
        <v>487</v>
      </c>
      <c r="E510" s="427">
        <v>0.05</v>
      </c>
      <c r="F510" s="15" t="s">
        <v>31649</v>
      </c>
      <c r="G510" s="946" t="s">
        <v>31650</v>
      </c>
      <c r="H510" s="15" t="s">
        <v>31651</v>
      </c>
      <c r="I510" s="946" t="s">
        <v>31652</v>
      </c>
      <c r="J510" s="947" t="s">
        <v>30496</v>
      </c>
    </row>
    <row r="511" spans="1:10" ht="89.25" x14ac:dyDescent="0.2">
      <c r="A511" s="943">
        <v>5</v>
      </c>
      <c r="B511" s="15" t="s">
        <v>6702</v>
      </c>
      <c r="C511" s="15" t="s">
        <v>480</v>
      </c>
      <c r="D511" s="15" t="s">
        <v>487</v>
      </c>
      <c r="E511" s="827">
        <v>3.9</v>
      </c>
      <c r="F511" s="15" t="s">
        <v>31653</v>
      </c>
      <c r="G511" s="946" t="s">
        <v>31654</v>
      </c>
      <c r="H511" s="15" t="s">
        <v>30013</v>
      </c>
      <c r="I511" s="408" t="s">
        <v>30013</v>
      </c>
      <c r="J511" s="947" t="s">
        <v>31655</v>
      </c>
    </row>
    <row r="512" spans="1:10" ht="89.25" x14ac:dyDescent="0.2">
      <c r="A512" s="943">
        <v>6</v>
      </c>
      <c r="B512" s="15" t="s">
        <v>31656</v>
      </c>
      <c r="C512" s="15" t="s">
        <v>480</v>
      </c>
      <c r="D512" s="15" t="s">
        <v>487</v>
      </c>
      <c r="E512" s="827">
        <v>5</v>
      </c>
      <c r="F512" s="15" t="s">
        <v>31657</v>
      </c>
      <c r="G512" s="946" t="s">
        <v>31658</v>
      </c>
      <c r="H512" s="15" t="s">
        <v>30013</v>
      </c>
      <c r="I512" s="408" t="s">
        <v>30013</v>
      </c>
      <c r="J512" s="947" t="s">
        <v>29986</v>
      </c>
    </row>
    <row r="513" spans="1:10" ht="89.25" x14ac:dyDescent="0.2">
      <c r="A513" s="943">
        <v>7</v>
      </c>
      <c r="B513" s="15" t="s">
        <v>31659</v>
      </c>
      <c r="C513" s="15" t="s">
        <v>480</v>
      </c>
      <c r="D513" s="15" t="s">
        <v>487</v>
      </c>
      <c r="E513" s="827">
        <v>1.5</v>
      </c>
      <c r="F513" s="15" t="s">
        <v>31660</v>
      </c>
      <c r="G513" s="946" t="s">
        <v>31661</v>
      </c>
      <c r="H513" s="15" t="s">
        <v>30013</v>
      </c>
      <c r="I513" s="408" t="s">
        <v>30013</v>
      </c>
      <c r="J513" s="947" t="s">
        <v>31655</v>
      </c>
    </row>
    <row r="514" spans="1:10" ht="114.75" x14ac:dyDescent="0.2">
      <c r="A514" s="943">
        <v>8</v>
      </c>
      <c r="B514" s="15" t="s">
        <v>31662</v>
      </c>
      <c r="C514" s="15" t="s">
        <v>480</v>
      </c>
      <c r="D514" s="15" t="s">
        <v>487</v>
      </c>
      <c r="E514" s="427">
        <v>0.01</v>
      </c>
      <c r="F514" s="15" t="s">
        <v>31663</v>
      </c>
      <c r="G514" s="946" t="s">
        <v>31664</v>
      </c>
      <c r="H514" s="15" t="s">
        <v>30309</v>
      </c>
      <c r="I514" s="408" t="s">
        <v>30309</v>
      </c>
      <c r="J514" s="947" t="s">
        <v>31665</v>
      </c>
    </row>
    <row r="515" spans="1:10" ht="89.25" x14ac:dyDescent="0.2">
      <c r="A515" s="943">
        <v>9</v>
      </c>
      <c r="B515" s="15" t="s">
        <v>31662</v>
      </c>
      <c r="C515" s="15" t="s">
        <v>480</v>
      </c>
      <c r="D515" s="15" t="s">
        <v>487</v>
      </c>
      <c r="E515" s="427">
        <v>0.01</v>
      </c>
      <c r="F515" s="15" t="s">
        <v>31666</v>
      </c>
      <c r="G515" s="946" t="s">
        <v>31667</v>
      </c>
      <c r="H515" s="15" t="s">
        <v>31668</v>
      </c>
      <c r="I515" s="946" t="s">
        <v>29991</v>
      </c>
      <c r="J515" s="947" t="s">
        <v>31669</v>
      </c>
    </row>
    <row r="516" spans="1:10" ht="89.25" x14ac:dyDescent="0.2">
      <c r="A516" s="943">
        <v>10</v>
      </c>
      <c r="B516" s="15" t="s">
        <v>31670</v>
      </c>
      <c r="C516" s="15" t="s">
        <v>480</v>
      </c>
      <c r="D516" s="15" t="s">
        <v>487</v>
      </c>
      <c r="E516" s="827">
        <v>1</v>
      </c>
      <c r="F516" s="15" t="s">
        <v>31671</v>
      </c>
      <c r="G516" s="946" t="s">
        <v>31672</v>
      </c>
      <c r="H516" s="15" t="s">
        <v>30864</v>
      </c>
      <c r="I516" s="946" t="s">
        <v>29991</v>
      </c>
      <c r="J516" s="947" t="s">
        <v>31673</v>
      </c>
    </row>
    <row r="517" spans="1:10" ht="89.25" x14ac:dyDescent="0.2">
      <c r="A517" s="943">
        <v>11</v>
      </c>
      <c r="B517" s="15" t="s">
        <v>31674</v>
      </c>
      <c r="C517" s="15" t="s">
        <v>480</v>
      </c>
      <c r="D517" s="15" t="s">
        <v>487</v>
      </c>
      <c r="E517" s="427">
        <v>0.02</v>
      </c>
      <c r="F517" s="15" t="s">
        <v>31675</v>
      </c>
      <c r="G517" s="946" t="s">
        <v>31676</v>
      </c>
      <c r="H517" s="15" t="s">
        <v>31668</v>
      </c>
      <c r="I517" s="946" t="s">
        <v>29991</v>
      </c>
      <c r="J517" s="947" t="s">
        <v>31669</v>
      </c>
    </row>
    <row r="518" spans="1:10" ht="114.75" x14ac:dyDescent="0.2">
      <c r="A518" s="943">
        <v>12</v>
      </c>
      <c r="B518" s="15" t="s">
        <v>31677</v>
      </c>
      <c r="C518" s="15" t="s">
        <v>480</v>
      </c>
      <c r="D518" s="15" t="s">
        <v>487</v>
      </c>
      <c r="E518" s="827">
        <v>0.2</v>
      </c>
      <c r="F518" s="15" t="s">
        <v>31678</v>
      </c>
      <c r="G518" s="946" t="s">
        <v>31679</v>
      </c>
      <c r="H518" s="15" t="s">
        <v>31680</v>
      </c>
      <c r="I518" s="946" t="s">
        <v>30894</v>
      </c>
      <c r="J518" s="947" t="s">
        <v>31681</v>
      </c>
    </row>
    <row r="519" spans="1:10" ht="89.25" x14ac:dyDescent="0.2">
      <c r="A519" s="943">
        <v>13</v>
      </c>
      <c r="B519" s="15" t="s">
        <v>31682</v>
      </c>
      <c r="C519" s="15" t="s">
        <v>480</v>
      </c>
      <c r="D519" s="15" t="s">
        <v>487</v>
      </c>
      <c r="E519" s="427">
        <v>0.01</v>
      </c>
      <c r="F519" s="15" t="s">
        <v>31683</v>
      </c>
      <c r="G519" s="946" t="s">
        <v>31684</v>
      </c>
      <c r="H519" s="15" t="s">
        <v>29996</v>
      </c>
      <c r="I519" s="408" t="s">
        <v>29996</v>
      </c>
      <c r="J519" s="947" t="s">
        <v>31685</v>
      </c>
    </row>
    <row r="520" spans="1:10" ht="114.75" x14ac:dyDescent="0.2">
      <c r="A520" s="943">
        <v>14</v>
      </c>
      <c r="B520" s="15" t="s">
        <v>31686</v>
      </c>
      <c r="C520" s="15" t="s">
        <v>480</v>
      </c>
      <c r="D520" s="15" t="s">
        <v>487</v>
      </c>
      <c r="E520" s="827">
        <v>3.7</v>
      </c>
      <c r="F520" s="15" t="s">
        <v>31687</v>
      </c>
      <c r="G520" s="946" t="s">
        <v>31688</v>
      </c>
      <c r="H520" s="15" t="s">
        <v>31689</v>
      </c>
      <c r="I520" s="946" t="s">
        <v>30168</v>
      </c>
      <c r="J520" s="947" t="s">
        <v>31690</v>
      </c>
    </row>
    <row r="521" spans="1:10" ht="114.75" x14ac:dyDescent="0.2">
      <c r="A521" s="943">
        <v>15</v>
      </c>
      <c r="B521" s="15" t="s">
        <v>31691</v>
      </c>
      <c r="C521" s="15" t="s">
        <v>480</v>
      </c>
      <c r="D521" s="15" t="s">
        <v>487</v>
      </c>
      <c r="E521" s="427">
        <v>0.01</v>
      </c>
      <c r="F521" s="15" t="s">
        <v>31692</v>
      </c>
      <c r="G521" s="946" t="s">
        <v>31693</v>
      </c>
      <c r="H521" s="15" t="s">
        <v>31694</v>
      </c>
      <c r="I521" s="946" t="s">
        <v>31695</v>
      </c>
      <c r="J521" s="947" t="s">
        <v>31696</v>
      </c>
    </row>
    <row r="522" spans="1:10" ht="114.75" x14ac:dyDescent="0.2">
      <c r="A522" s="943">
        <v>16</v>
      </c>
      <c r="B522" s="15" t="s">
        <v>31691</v>
      </c>
      <c r="C522" s="15" t="s">
        <v>480</v>
      </c>
      <c r="D522" s="15" t="s">
        <v>487</v>
      </c>
      <c r="E522" s="427">
        <v>0.01</v>
      </c>
      <c r="F522" s="15" t="s">
        <v>31697</v>
      </c>
      <c r="G522" s="946" t="s">
        <v>31698</v>
      </c>
      <c r="H522" s="15" t="s">
        <v>31699</v>
      </c>
      <c r="I522" s="946" t="s">
        <v>31700</v>
      </c>
      <c r="J522" s="947" t="s">
        <v>31701</v>
      </c>
    </row>
    <row r="523" spans="1:10" ht="114.75" x14ac:dyDescent="0.2">
      <c r="A523" s="943">
        <v>17</v>
      </c>
      <c r="B523" s="15" t="s">
        <v>31702</v>
      </c>
      <c r="C523" s="15" t="s">
        <v>480</v>
      </c>
      <c r="D523" s="15" t="s">
        <v>487</v>
      </c>
      <c r="E523" s="427">
        <v>0.01</v>
      </c>
      <c r="F523" s="15" t="s">
        <v>31703</v>
      </c>
      <c r="G523" s="946" t="s">
        <v>31704</v>
      </c>
      <c r="H523" s="15" t="s">
        <v>30168</v>
      </c>
      <c r="I523" s="408" t="s">
        <v>30168</v>
      </c>
      <c r="J523" s="947" t="s">
        <v>31701</v>
      </c>
    </row>
    <row r="524" spans="1:10" ht="38.25" x14ac:dyDescent="0.2">
      <c r="A524" s="943">
        <v>18</v>
      </c>
      <c r="B524" s="15" t="s">
        <v>31705</v>
      </c>
      <c r="C524" s="15" t="s">
        <v>480</v>
      </c>
      <c r="D524" s="15" t="s">
        <v>487</v>
      </c>
      <c r="E524" s="427">
        <v>0.01</v>
      </c>
      <c r="F524" s="15" t="s">
        <v>31706</v>
      </c>
      <c r="G524" s="946" t="s">
        <v>31707</v>
      </c>
      <c r="H524" s="15" t="s">
        <v>30938</v>
      </c>
      <c r="I524" s="946" t="s">
        <v>31695</v>
      </c>
      <c r="J524" s="947" t="s">
        <v>31708</v>
      </c>
    </row>
    <row r="525" spans="1:10" ht="114.75" x14ac:dyDescent="0.2">
      <c r="A525" s="943">
        <v>19</v>
      </c>
      <c r="B525" s="15" t="s">
        <v>31709</v>
      </c>
      <c r="C525" s="15" t="s">
        <v>480</v>
      </c>
      <c r="D525" s="15" t="s">
        <v>487</v>
      </c>
      <c r="E525" s="827">
        <v>5</v>
      </c>
      <c r="F525" s="15" t="s">
        <v>31710</v>
      </c>
      <c r="G525" s="946" t="s">
        <v>31711</v>
      </c>
      <c r="H525" s="15" t="s">
        <v>30168</v>
      </c>
      <c r="I525" s="408" t="s">
        <v>30168</v>
      </c>
      <c r="J525" s="947" t="s">
        <v>31665</v>
      </c>
    </row>
    <row r="526" spans="1:10" ht="114.75" x14ac:dyDescent="0.2">
      <c r="A526" s="943">
        <v>20</v>
      </c>
      <c r="B526" s="15" t="s">
        <v>31712</v>
      </c>
      <c r="C526" s="15" t="s">
        <v>480</v>
      </c>
      <c r="D526" s="15" t="s">
        <v>487</v>
      </c>
      <c r="E526" s="827">
        <v>2.9</v>
      </c>
      <c r="F526" s="15" t="s">
        <v>31713</v>
      </c>
      <c r="G526" s="946" t="s">
        <v>31714</v>
      </c>
      <c r="H526" s="15" t="s">
        <v>30168</v>
      </c>
      <c r="I526" s="408" t="s">
        <v>30168</v>
      </c>
      <c r="J526" s="947" t="s">
        <v>31701</v>
      </c>
    </row>
    <row r="527" spans="1:10" ht="89.25" x14ac:dyDescent="0.2">
      <c r="A527" s="943">
        <v>21</v>
      </c>
      <c r="B527" s="15" t="s">
        <v>31682</v>
      </c>
      <c r="C527" s="15" t="s">
        <v>480</v>
      </c>
      <c r="D527" s="15" t="s">
        <v>487</v>
      </c>
      <c r="E527" s="427">
        <v>0.01</v>
      </c>
      <c r="F527" s="15" t="s">
        <v>31715</v>
      </c>
      <c r="G527" s="946" t="s">
        <v>31716</v>
      </c>
      <c r="H527" s="15" t="s">
        <v>29865</v>
      </c>
      <c r="I527" s="408" t="s">
        <v>29865</v>
      </c>
      <c r="J527" s="947" t="s">
        <v>31717</v>
      </c>
    </row>
    <row r="528" spans="1:10" ht="89.25" x14ac:dyDescent="0.2">
      <c r="A528" s="943">
        <v>22</v>
      </c>
      <c r="B528" s="15" t="s">
        <v>31718</v>
      </c>
      <c r="C528" s="15" t="s">
        <v>480</v>
      </c>
      <c r="D528" s="15" t="s">
        <v>487</v>
      </c>
      <c r="E528" s="427">
        <v>0.01</v>
      </c>
      <c r="F528" s="15" t="s">
        <v>31719</v>
      </c>
      <c r="G528" s="946" t="s">
        <v>31720</v>
      </c>
      <c r="H528" s="15" t="s">
        <v>31721</v>
      </c>
      <c r="I528" s="946" t="s">
        <v>31722</v>
      </c>
      <c r="J528" s="947" t="s">
        <v>31655</v>
      </c>
    </row>
    <row r="529" spans="1:10" ht="89.25" x14ac:dyDescent="0.2">
      <c r="A529" s="943">
        <v>23</v>
      </c>
      <c r="B529" s="15" t="s">
        <v>31723</v>
      </c>
      <c r="C529" s="15" t="s">
        <v>480</v>
      </c>
      <c r="D529" s="15" t="s">
        <v>487</v>
      </c>
      <c r="E529" s="827">
        <v>0.5</v>
      </c>
      <c r="F529" s="15" t="s">
        <v>31715</v>
      </c>
      <c r="G529" s="946" t="s">
        <v>31724</v>
      </c>
      <c r="H529" s="15" t="s">
        <v>29865</v>
      </c>
      <c r="I529" s="408" t="s">
        <v>29865</v>
      </c>
      <c r="J529" s="947" t="s">
        <v>31725</v>
      </c>
    </row>
    <row r="530" spans="1:10" ht="89.25" x14ac:dyDescent="0.2">
      <c r="A530" s="943">
        <v>24</v>
      </c>
      <c r="B530" s="15" t="s">
        <v>31726</v>
      </c>
      <c r="C530" s="15" t="s">
        <v>480</v>
      </c>
      <c r="D530" s="15" t="s">
        <v>487</v>
      </c>
      <c r="E530" s="827">
        <v>5</v>
      </c>
      <c r="F530" s="15" t="s">
        <v>31727</v>
      </c>
      <c r="G530" s="946" t="s">
        <v>31728</v>
      </c>
      <c r="H530" s="15" t="s">
        <v>31729</v>
      </c>
      <c r="I530" s="408" t="s">
        <v>31729</v>
      </c>
      <c r="J530" s="947" t="s">
        <v>31655</v>
      </c>
    </row>
    <row r="531" spans="1:10" ht="114.75" x14ac:dyDescent="0.2">
      <c r="A531" s="943">
        <v>25</v>
      </c>
      <c r="B531" s="15" t="s">
        <v>31730</v>
      </c>
      <c r="C531" s="15" t="s">
        <v>480</v>
      </c>
      <c r="D531" s="15" t="s">
        <v>487</v>
      </c>
      <c r="E531" s="427">
        <v>0.01</v>
      </c>
      <c r="F531" s="15" t="s">
        <v>31731</v>
      </c>
      <c r="G531" s="946" t="s">
        <v>31732</v>
      </c>
      <c r="H531" s="15" t="s">
        <v>29890</v>
      </c>
      <c r="I531" s="408" t="s">
        <v>29890</v>
      </c>
      <c r="J531" s="947" t="s">
        <v>31648</v>
      </c>
    </row>
    <row r="532" spans="1:10" ht="114.75" x14ac:dyDescent="0.2">
      <c r="A532" s="943">
        <v>26</v>
      </c>
      <c r="B532" s="15" t="s">
        <v>31733</v>
      </c>
      <c r="C532" s="15" t="s">
        <v>480</v>
      </c>
      <c r="D532" s="15" t="s">
        <v>487</v>
      </c>
      <c r="E532" s="427">
        <v>0.01</v>
      </c>
      <c r="F532" s="15" t="s">
        <v>31734</v>
      </c>
      <c r="G532" s="946" t="s">
        <v>31735</v>
      </c>
      <c r="H532" s="15" t="s">
        <v>29890</v>
      </c>
      <c r="I532" s="408" t="s">
        <v>29890</v>
      </c>
      <c r="J532" s="947" t="s">
        <v>31648</v>
      </c>
    </row>
    <row r="533" spans="1:10" ht="89.25" x14ac:dyDescent="0.2">
      <c r="A533" s="943">
        <v>27</v>
      </c>
      <c r="B533" s="15" t="s">
        <v>31736</v>
      </c>
      <c r="C533" s="15" t="s">
        <v>480</v>
      </c>
      <c r="D533" s="15" t="s">
        <v>487</v>
      </c>
      <c r="E533" s="827">
        <v>5</v>
      </c>
      <c r="F533" s="15" t="s">
        <v>31737</v>
      </c>
      <c r="G533" s="946" t="s">
        <v>31738</v>
      </c>
      <c r="H533" s="946" t="s">
        <v>29886</v>
      </c>
      <c r="I533" s="946" t="s">
        <v>29886</v>
      </c>
      <c r="J533" s="947" t="s">
        <v>31655</v>
      </c>
    </row>
    <row r="534" spans="1:10" ht="51" x14ac:dyDescent="0.2">
      <c r="A534" s="943">
        <v>28</v>
      </c>
      <c r="B534" s="15" t="s">
        <v>31739</v>
      </c>
      <c r="C534" s="15" t="s">
        <v>480</v>
      </c>
      <c r="D534" s="15" t="s">
        <v>487</v>
      </c>
      <c r="E534" s="827">
        <v>3</v>
      </c>
      <c r="F534" s="15" t="s">
        <v>31740</v>
      </c>
      <c r="G534" s="946" t="s">
        <v>31741</v>
      </c>
      <c r="H534" s="946" t="s">
        <v>29886</v>
      </c>
      <c r="I534" s="946" t="s">
        <v>29886</v>
      </c>
      <c r="J534" s="947" t="s">
        <v>31742</v>
      </c>
    </row>
    <row r="535" spans="1:10" ht="51" x14ac:dyDescent="0.2">
      <c r="A535" s="943">
        <v>29</v>
      </c>
      <c r="B535" s="15" t="s">
        <v>31743</v>
      </c>
      <c r="C535" s="15" t="s">
        <v>480</v>
      </c>
      <c r="D535" s="15" t="s">
        <v>487</v>
      </c>
      <c r="E535" s="827">
        <v>1.5</v>
      </c>
      <c r="F535" s="15" t="s">
        <v>31744</v>
      </c>
      <c r="G535" s="946" t="s">
        <v>31745</v>
      </c>
      <c r="H535" s="946" t="s">
        <v>29886</v>
      </c>
      <c r="I535" s="946" t="s">
        <v>29886</v>
      </c>
      <c r="J535" s="947" t="s">
        <v>30496</v>
      </c>
    </row>
    <row r="536" spans="1:10" ht="114.75" x14ac:dyDescent="0.2">
      <c r="A536" s="943">
        <v>30</v>
      </c>
      <c r="B536" s="15" t="s">
        <v>31746</v>
      </c>
      <c r="C536" s="15" t="s">
        <v>480</v>
      </c>
      <c r="D536" s="15" t="s">
        <v>487</v>
      </c>
      <c r="E536" s="827">
        <v>6.2</v>
      </c>
      <c r="F536" s="15" t="s">
        <v>31747</v>
      </c>
      <c r="G536" s="946" t="s">
        <v>31748</v>
      </c>
      <c r="H536" s="946" t="s">
        <v>29886</v>
      </c>
      <c r="I536" s="946" t="s">
        <v>29886</v>
      </c>
      <c r="J536" s="947" t="s">
        <v>31749</v>
      </c>
    </row>
    <row r="537" spans="1:10" ht="38.25" x14ac:dyDescent="0.2">
      <c r="A537" s="943">
        <v>31</v>
      </c>
      <c r="B537" s="15" t="s">
        <v>31682</v>
      </c>
      <c r="C537" s="15" t="s">
        <v>480</v>
      </c>
      <c r="D537" s="15" t="s">
        <v>487</v>
      </c>
      <c r="E537" s="427">
        <v>0.01</v>
      </c>
      <c r="F537" s="15" t="s">
        <v>31750</v>
      </c>
      <c r="G537" s="946" t="s">
        <v>31751</v>
      </c>
      <c r="H537" s="15" t="s">
        <v>31752</v>
      </c>
      <c r="I537" s="946" t="s">
        <v>30126</v>
      </c>
      <c r="J537" s="947" t="s">
        <v>30496</v>
      </c>
    </row>
    <row r="538" spans="1:10" ht="38.25" x14ac:dyDescent="0.2">
      <c r="A538" s="943">
        <v>32</v>
      </c>
      <c r="B538" s="15" t="s">
        <v>2524</v>
      </c>
      <c r="C538" s="15" t="s">
        <v>480</v>
      </c>
      <c r="D538" s="15" t="s">
        <v>487</v>
      </c>
      <c r="E538" s="427">
        <v>0.01</v>
      </c>
      <c r="F538" s="15" t="s">
        <v>31753</v>
      </c>
      <c r="G538" s="946" t="s">
        <v>29950</v>
      </c>
      <c r="H538" s="15" t="s">
        <v>31754</v>
      </c>
      <c r="I538" s="408" t="s">
        <v>31754</v>
      </c>
      <c r="J538" s="947" t="s">
        <v>30496</v>
      </c>
    </row>
    <row r="539" spans="1:10" ht="38.25" x14ac:dyDescent="0.2">
      <c r="A539" s="943">
        <v>33</v>
      </c>
      <c r="B539" s="15" t="s">
        <v>2524</v>
      </c>
      <c r="C539" s="15" t="s">
        <v>480</v>
      </c>
      <c r="D539" s="15" t="s">
        <v>487</v>
      </c>
      <c r="E539" s="427">
        <v>0.01</v>
      </c>
      <c r="F539" s="15" t="s">
        <v>31753</v>
      </c>
      <c r="G539" s="946" t="s">
        <v>31755</v>
      </c>
      <c r="H539" s="15" t="s">
        <v>31754</v>
      </c>
      <c r="I539" s="408" t="s">
        <v>31754</v>
      </c>
      <c r="J539" s="947" t="s">
        <v>30496</v>
      </c>
    </row>
    <row r="540" spans="1:10" ht="89.25" x14ac:dyDescent="0.2">
      <c r="A540" s="943">
        <v>34</v>
      </c>
      <c r="B540" s="15" t="s">
        <v>31756</v>
      </c>
      <c r="C540" s="15" t="s">
        <v>480</v>
      </c>
      <c r="D540" s="15" t="s">
        <v>487</v>
      </c>
      <c r="E540" s="427">
        <v>0.01</v>
      </c>
      <c r="F540" s="15" t="s">
        <v>31757</v>
      </c>
      <c r="G540" s="946" t="s">
        <v>31758</v>
      </c>
      <c r="H540" s="15" t="s">
        <v>29909</v>
      </c>
      <c r="I540" s="408" t="s">
        <v>29909</v>
      </c>
      <c r="J540" s="947" t="s">
        <v>31759</v>
      </c>
    </row>
    <row r="541" spans="1:10" ht="89.25" x14ac:dyDescent="0.2">
      <c r="A541" s="943">
        <v>35</v>
      </c>
      <c r="B541" s="15" t="s">
        <v>31760</v>
      </c>
      <c r="C541" s="15" t="s">
        <v>480</v>
      </c>
      <c r="D541" s="15" t="s">
        <v>487</v>
      </c>
      <c r="E541" s="427">
        <v>0.01</v>
      </c>
      <c r="F541" s="15" t="s">
        <v>31757</v>
      </c>
      <c r="G541" s="946" t="s">
        <v>31761</v>
      </c>
      <c r="H541" s="15" t="s">
        <v>29909</v>
      </c>
      <c r="I541" s="408" t="s">
        <v>29909</v>
      </c>
      <c r="J541" s="947" t="s">
        <v>31759</v>
      </c>
    </row>
    <row r="542" spans="1:10" ht="38.25" x14ac:dyDescent="0.2">
      <c r="A542" s="943">
        <v>36</v>
      </c>
      <c r="B542" s="15" t="s">
        <v>31762</v>
      </c>
      <c r="C542" s="15" t="s">
        <v>480</v>
      </c>
      <c r="D542" s="15" t="s">
        <v>487</v>
      </c>
      <c r="E542" s="427">
        <v>0.01</v>
      </c>
      <c r="F542" s="15" t="s">
        <v>31753</v>
      </c>
      <c r="G542" s="946" t="s">
        <v>31763</v>
      </c>
      <c r="H542" s="15" t="s">
        <v>31754</v>
      </c>
      <c r="I542" s="408" t="s">
        <v>31754</v>
      </c>
      <c r="J542" s="947" t="s">
        <v>30496</v>
      </c>
    </row>
    <row r="543" spans="1:10" ht="89.25" x14ac:dyDescent="0.2">
      <c r="A543" s="943">
        <v>37</v>
      </c>
      <c r="B543" s="15" t="s">
        <v>31764</v>
      </c>
      <c r="C543" s="15" t="s">
        <v>480</v>
      </c>
      <c r="D543" s="15" t="s">
        <v>487</v>
      </c>
      <c r="E543" s="427">
        <v>0.05</v>
      </c>
      <c r="F543" s="15" t="s">
        <v>31765</v>
      </c>
      <c r="G543" s="946" t="s">
        <v>31766</v>
      </c>
      <c r="H543" s="15" t="s">
        <v>31767</v>
      </c>
      <c r="I543" s="946" t="s">
        <v>30126</v>
      </c>
      <c r="J543" s="947" t="s">
        <v>31768</v>
      </c>
    </row>
    <row r="544" spans="1:10" ht="89.25" x14ac:dyDescent="0.2">
      <c r="A544" s="943">
        <v>38</v>
      </c>
      <c r="B544" s="15" t="s">
        <v>31769</v>
      </c>
      <c r="C544" s="15" t="s">
        <v>480</v>
      </c>
      <c r="D544" s="15" t="s">
        <v>487</v>
      </c>
      <c r="E544" s="427">
        <v>0.03</v>
      </c>
      <c r="F544" s="15" t="s">
        <v>31770</v>
      </c>
      <c r="G544" s="946" t="s">
        <v>31766</v>
      </c>
      <c r="H544" s="15" t="s">
        <v>31767</v>
      </c>
      <c r="I544" s="946" t="s">
        <v>30126</v>
      </c>
      <c r="J544" s="947" t="s">
        <v>31771</v>
      </c>
    </row>
    <row r="545" spans="1:10" ht="140.25" x14ac:dyDescent="0.2">
      <c r="A545" s="943">
        <v>39</v>
      </c>
      <c r="B545" s="15" t="s">
        <v>31772</v>
      </c>
      <c r="C545" s="15" t="s">
        <v>480</v>
      </c>
      <c r="D545" s="15" t="s">
        <v>487</v>
      </c>
      <c r="E545" s="827">
        <v>5</v>
      </c>
      <c r="F545" s="15" t="s">
        <v>31773</v>
      </c>
      <c r="G545" s="946" t="s">
        <v>31774</v>
      </c>
      <c r="H545" s="15" t="s">
        <v>31775</v>
      </c>
      <c r="I545" s="408" t="s">
        <v>31775</v>
      </c>
      <c r="J545" s="947" t="s">
        <v>31776</v>
      </c>
    </row>
    <row r="546" spans="1:10" ht="114.75" x14ac:dyDescent="0.2">
      <c r="A546" s="943">
        <v>40</v>
      </c>
      <c r="B546" s="15" t="s">
        <v>31777</v>
      </c>
      <c r="C546" s="15" t="s">
        <v>480</v>
      </c>
      <c r="D546" s="15" t="s">
        <v>487</v>
      </c>
      <c r="E546" s="827">
        <v>5</v>
      </c>
      <c r="F546" s="15" t="s">
        <v>31778</v>
      </c>
      <c r="G546" s="946" t="s">
        <v>31779</v>
      </c>
      <c r="H546" s="15" t="s">
        <v>31780</v>
      </c>
      <c r="I546" s="946" t="s">
        <v>30126</v>
      </c>
      <c r="J546" s="947" t="s">
        <v>31781</v>
      </c>
    </row>
    <row r="547" spans="1:10" ht="114.75" x14ac:dyDescent="0.2">
      <c r="A547" s="943">
        <v>41</v>
      </c>
      <c r="B547" s="15" t="s">
        <v>31782</v>
      </c>
      <c r="C547" s="15" t="s">
        <v>480</v>
      </c>
      <c r="D547" s="15" t="s">
        <v>487</v>
      </c>
      <c r="E547" s="427">
        <v>0.01</v>
      </c>
      <c r="F547" s="15" t="s">
        <v>31783</v>
      </c>
      <c r="G547" s="946" t="s">
        <v>31784</v>
      </c>
      <c r="H547" s="15" t="s">
        <v>31785</v>
      </c>
      <c r="I547" s="946" t="s">
        <v>31116</v>
      </c>
      <c r="J547" s="947" t="s">
        <v>31786</v>
      </c>
    </row>
    <row r="548" spans="1:10" ht="89.25" x14ac:dyDescent="0.2">
      <c r="A548" s="943">
        <v>42</v>
      </c>
      <c r="B548" s="15" t="s">
        <v>31787</v>
      </c>
      <c r="C548" s="15" t="s">
        <v>480</v>
      </c>
      <c r="D548" s="15" t="s">
        <v>487</v>
      </c>
      <c r="E548" s="827">
        <v>14</v>
      </c>
      <c r="F548" s="15" t="s">
        <v>31788</v>
      </c>
      <c r="G548" s="946" t="s">
        <v>31789</v>
      </c>
      <c r="H548" s="15" t="s">
        <v>30179</v>
      </c>
      <c r="I548" s="408"/>
      <c r="J548" s="947" t="s">
        <v>31790</v>
      </c>
    </row>
    <row r="549" spans="1:10" ht="38.25" x14ac:dyDescent="0.2">
      <c r="A549" s="943">
        <v>43</v>
      </c>
      <c r="B549" s="15" t="s">
        <v>31791</v>
      </c>
      <c r="C549" s="15" t="s">
        <v>480</v>
      </c>
      <c r="D549" s="15" t="s">
        <v>487</v>
      </c>
      <c r="E549" s="827">
        <v>2</v>
      </c>
      <c r="F549" s="15" t="s">
        <v>31792</v>
      </c>
      <c r="G549" s="946" t="s">
        <v>31793</v>
      </c>
      <c r="H549" s="15" t="s">
        <v>31794</v>
      </c>
      <c r="I549" s="946" t="s">
        <v>30603</v>
      </c>
      <c r="J549" s="947" t="s">
        <v>31795</v>
      </c>
    </row>
    <row r="550" spans="1:10" ht="89.25" x14ac:dyDescent="0.2">
      <c r="A550" s="943">
        <v>44</v>
      </c>
      <c r="B550" s="15" t="s">
        <v>31682</v>
      </c>
      <c r="C550" s="15" t="s">
        <v>480</v>
      </c>
      <c r="D550" s="15" t="s">
        <v>487</v>
      </c>
      <c r="E550" s="427">
        <v>0.01</v>
      </c>
      <c r="F550" s="15" t="s">
        <v>31796</v>
      </c>
      <c r="G550" s="946" t="s">
        <v>31797</v>
      </c>
      <c r="H550" s="15" t="s">
        <v>31798</v>
      </c>
      <c r="I550" s="946" t="s">
        <v>31799</v>
      </c>
      <c r="J550" s="947" t="s">
        <v>31790</v>
      </c>
    </row>
    <row r="551" spans="1:10" ht="89.25" x14ac:dyDescent="0.2">
      <c r="A551" s="943">
        <v>45</v>
      </c>
      <c r="B551" s="15" t="s">
        <v>30440</v>
      </c>
      <c r="C551" s="15" t="s">
        <v>480</v>
      </c>
      <c r="D551" s="15" t="s">
        <v>487</v>
      </c>
      <c r="E551" s="827">
        <v>3</v>
      </c>
      <c r="F551" s="15" t="s">
        <v>31800</v>
      </c>
      <c r="G551" s="946" t="s">
        <v>31801</v>
      </c>
      <c r="H551" s="15" t="s">
        <v>29886</v>
      </c>
      <c r="I551" s="408" t="s">
        <v>29886</v>
      </c>
      <c r="J551" s="947" t="s">
        <v>31790</v>
      </c>
    </row>
    <row r="552" spans="1:10" ht="51" x14ac:dyDescent="0.2">
      <c r="A552" s="992">
        <v>0</v>
      </c>
      <c r="B552" s="993" t="s">
        <v>31802</v>
      </c>
      <c r="C552" s="993" t="s">
        <v>480</v>
      </c>
      <c r="D552" s="993" t="s">
        <v>487</v>
      </c>
      <c r="E552" s="994">
        <v>0</v>
      </c>
      <c r="F552" s="993" t="s">
        <v>31803</v>
      </c>
      <c r="G552" s="408"/>
      <c r="H552" s="15" t="s">
        <v>31804</v>
      </c>
      <c r="I552" s="408"/>
      <c r="J552" s="995" t="s">
        <v>31805</v>
      </c>
    </row>
    <row r="553" spans="1:10" ht="25.5" x14ac:dyDescent="0.2">
      <c r="A553" s="943">
        <v>46</v>
      </c>
      <c r="B553" s="15" t="s">
        <v>31806</v>
      </c>
      <c r="C553" s="15" t="s">
        <v>480</v>
      </c>
      <c r="D553" s="15" t="s">
        <v>487</v>
      </c>
      <c r="E553" s="427">
        <v>0.01</v>
      </c>
      <c r="F553" s="15" t="s">
        <v>31803</v>
      </c>
      <c r="G553" s="946" t="s">
        <v>31807</v>
      </c>
      <c r="H553" s="15" t="s">
        <v>31804</v>
      </c>
      <c r="I553" s="946" t="s">
        <v>31799</v>
      </c>
      <c r="J553" s="947" t="s">
        <v>30018</v>
      </c>
    </row>
    <row r="554" spans="1:10" ht="102" x14ac:dyDescent="0.2">
      <c r="A554" s="943">
        <v>47</v>
      </c>
      <c r="B554" s="15" t="s">
        <v>31808</v>
      </c>
      <c r="C554" s="15" t="s">
        <v>480</v>
      </c>
      <c r="D554" s="15" t="s">
        <v>487</v>
      </c>
      <c r="E554" s="827">
        <v>19.3</v>
      </c>
      <c r="F554" s="15" t="s">
        <v>31809</v>
      </c>
      <c r="G554" s="946" t="s">
        <v>31810</v>
      </c>
      <c r="H554" s="15" t="s">
        <v>31811</v>
      </c>
      <c r="I554" s="946" t="s">
        <v>31812</v>
      </c>
      <c r="J554" s="947" t="s">
        <v>31813</v>
      </c>
    </row>
    <row r="555" spans="1:10" ht="76.5" x14ac:dyDescent="0.2">
      <c r="A555" s="943">
        <v>48</v>
      </c>
      <c r="B555" s="15" t="s">
        <v>31814</v>
      </c>
      <c r="C555" s="15" t="s">
        <v>480</v>
      </c>
      <c r="D555" s="15" t="s">
        <v>487</v>
      </c>
      <c r="E555" s="827">
        <v>2.5</v>
      </c>
      <c r="F555" s="15" t="s">
        <v>31809</v>
      </c>
      <c r="G555" s="946" t="s">
        <v>31815</v>
      </c>
      <c r="H555" s="15" t="s">
        <v>31816</v>
      </c>
      <c r="I555" s="946" t="s">
        <v>31817</v>
      </c>
      <c r="J555" s="947" t="s">
        <v>31818</v>
      </c>
    </row>
    <row r="556" spans="1:10" ht="102" x14ac:dyDescent="0.2">
      <c r="A556" s="943">
        <v>49</v>
      </c>
      <c r="B556" s="15" t="s">
        <v>31819</v>
      </c>
      <c r="C556" s="15" t="s">
        <v>480</v>
      </c>
      <c r="D556" s="15" t="s">
        <v>487</v>
      </c>
      <c r="E556" s="827">
        <v>16.600000000000001</v>
      </c>
      <c r="F556" s="15" t="s">
        <v>31809</v>
      </c>
      <c r="G556" s="946" t="s">
        <v>31820</v>
      </c>
      <c r="H556" s="15" t="s">
        <v>31811</v>
      </c>
      <c r="I556" s="946" t="s">
        <v>31812</v>
      </c>
      <c r="J556" s="947" t="s">
        <v>31821</v>
      </c>
    </row>
    <row r="557" spans="1:10" ht="114.75" x14ac:dyDescent="0.2">
      <c r="A557" s="943">
        <v>0</v>
      </c>
      <c r="B557" s="993" t="s">
        <v>31822</v>
      </c>
      <c r="C557" s="993" t="s">
        <v>480</v>
      </c>
      <c r="D557" s="993" t="s">
        <v>487</v>
      </c>
      <c r="E557" s="994">
        <v>0</v>
      </c>
      <c r="F557" s="993" t="s">
        <v>31823</v>
      </c>
      <c r="G557" s="408"/>
      <c r="H557" s="15" t="s">
        <v>31811</v>
      </c>
      <c r="I557" s="408"/>
      <c r="J557" s="995" t="s">
        <v>31824</v>
      </c>
    </row>
    <row r="558" spans="1:10" ht="63.75" x14ac:dyDescent="0.2">
      <c r="A558" s="943">
        <v>50</v>
      </c>
      <c r="B558" s="15" t="s">
        <v>31825</v>
      </c>
      <c r="C558" s="15" t="s">
        <v>480</v>
      </c>
      <c r="D558" s="15" t="s">
        <v>487</v>
      </c>
      <c r="E558" s="427">
        <v>0.01</v>
      </c>
      <c r="F558" s="15" t="s">
        <v>31823</v>
      </c>
      <c r="G558" s="946" t="s">
        <v>31826</v>
      </c>
      <c r="H558" s="15" t="s">
        <v>31811</v>
      </c>
      <c r="I558" s="946" t="s">
        <v>31812</v>
      </c>
      <c r="J558" s="947" t="s">
        <v>31827</v>
      </c>
    </row>
    <row r="559" spans="1:10" ht="89.25" x14ac:dyDescent="0.2">
      <c r="A559" s="943">
        <v>51</v>
      </c>
      <c r="B559" s="15" t="s">
        <v>31828</v>
      </c>
      <c r="C559" s="15" t="s">
        <v>480</v>
      </c>
      <c r="D559" s="15" t="s">
        <v>487</v>
      </c>
      <c r="E559" s="427">
        <v>0.01</v>
      </c>
      <c r="F559" s="15" t="s">
        <v>31829</v>
      </c>
      <c r="G559" s="946" t="s">
        <v>31830</v>
      </c>
      <c r="H559" s="15" t="s">
        <v>31831</v>
      </c>
      <c r="I559" s="946" t="s">
        <v>31812</v>
      </c>
      <c r="J559" s="947" t="s">
        <v>31832</v>
      </c>
    </row>
    <row r="560" spans="1:10" ht="89.25" x14ac:dyDescent="0.2">
      <c r="A560" s="943">
        <v>52</v>
      </c>
      <c r="B560" s="15" t="s">
        <v>31833</v>
      </c>
      <c r="C560" s="15" t="s">
        <v>480</v>
      </c>
      <c r="D560" s="15" t="s">
        <v>487</v>
      </c>
      <c r="E560" s="427">
        <v>0.08</v>
      </c>
      <c r="F560" s="15" t="s">
        <v>31834</v>
      </c>
      <c r="G560" s="946" t="s">
        <v>31835</v>
      </c>
      <c r="H560" s="15" t="s">
        <v>31836</v>
      </c>
      <c r="I560" s="946" t="s">
        <v>31304</v>
      </c>
      <c r="J560" s="947" t="s">
        <v>29986</v>
      </c>
    </row>
    <row r="561" spans="1:10" ht="114.75" x14ac:dyDescent="0.2">
      <c r="A561" s="943">
        <v>53</v>
      </c>
      <c r="B561" s="15" t="s">
        <v>31837</v>
      </c>
      <c r="C561" s="15" t="s">
        <v>480</v>
      </c>
      <c r="D561" s="15" t="s">
        <v>487</v>
      </c>
      <c r="E561" s="427">
        <v>0.01</v>
      </c>
      <c r="F561" s="15" t="s">
        <v>31838</v>
      </c>
      <c r="G561" s="946" t="s">
        <v>31839</v>
      </c>
      <c r="H561" s="15" t="s">
        <v>31840</v>
      </c>
      <c r="I561" s="946" t="s">
        <v>31841</v>
      </c>
      <c r="J561" s="947" t="s">
        <v>30278</v>
      </c>
    </row>
    <row r="562" spans="1:10" ht="89.25" x14ac:dyDescent="0.2">
      <c r="A562" s="943">
        <v>54</v>
      </c>
      <c r="B562" s="15" t="s">
        <v>31842</v>
      </c>
      <c r="C562" s="15" t="s">
        <v>480</v>
      </c>
      <c r="D562" s="15" t="s">
        <v>487</v>
      </c>
      <c r="E562" s="427">
        <v>0.02</v>
      </c>
      <c r="F562" s="15" t="s">
        <v>31843</v>
      </c>
      <c r="G562" s="946" t="s">
        <v>31844</v>
      </c>
      <c r="H562" s="15" t="s">
        <v>30204</v>
      </c>
      <c r="I562" s="408" t="s">
        <v>30204</v>
      </c>
      <c r="J562" s="947" t="s">
        <v>29986</v>
      </c>
    </row>
    <row r="563" spans="1:10" ht="63.75" x14ac:dyDescent="0.2">
      <c r="A563" s="943">
        <v>55</v>
      </c>
      <c r="B563" s="15" t="s">
        <v>31845</v>
      </c>
      <c r="C563" s="15" t="s">
        <v>480</v>
      </c>
      <c r="D563" s="15" t="s">
        <v>487</v>
      </c>
      <c r="E563" s="427">
        <v>0.01</v>
      </c>
      <c r="F563" s="15" t="s">
        <v>31846</v>
      </c>
      <c r="G563" s="946" t="s">
        <v>31847</v>
      </c>
      <c r="H563" s="15" t="s">
        <v>30204</v>
      </c>
      <c r="I563" s="408" t="s">
        <v>30204</v>
      </c>
      <c r="J563" s="947" t="s">
        <v>30205</v>
      </c>
    </row>
    <row r="564" spans="1:10" ht="114.75" x14ac:dyDescent="0.2">
      <c r="A564" s="943">
        <v>56</v>
      </c>
      <c r="B564" s="15" t="s">
        <v>31848</v>
      </c>
      <c r="C564" s="15" t="s">
        <v>480</v>
      </c>
      <c r="D564" s="15" t="s">
        <v>487</v>
      </c>
      <c r="E564" s="827">
        <v>2.6</v>
      </c>
      <c r="F564" s="15" t="s">
        <v>31849</v>
      </c>
      <c r="G564" s="946" t="s">
        <v>31850</v>
      </c>
      <c r="H564" s="15" t="s">
        <v>29909</v>
      </c>
      <c r="I564" s="408" t="s">
        <v>29909</v>
      </c>
      <c r="J564" s="947" t="s">
        <v>30278</v>
      </c>
    </row>
    <row r="565" spans="1:10" ht="89.25" x14ac:dyDescent="0.2">
      <c r="A565" s="943">
        <v>57</v>
      </c>
      <c r="B565" s="15" t="s">
        <v>31851</v>
      </c>
      <c r="C565" s="15" t="s">
        <v>480</v>
      </c>
      <c r="D565" s="15" t="s">
        <v>487</v>
      </c>
      <c r="E565" s="827">
        <v>3.2</v>
      </c>
      <c r="F565" s="15" t="s">
        <v>31852</v>
      </c>
      <c r="G565" s="946" t="s">
        <v>31853</v>
      </c>
      <c r="H565" s="15" t="s">
        <v>30204</v>
      </c>
      <c r="I565" s="408" t="s">
        <v>30204</v>
      </c>
      <c r="J565" s="947" t="s">
        <v>29986</v>
      </c>
    </row>
    <row r="566" spans="1:10" ht="89.25" x14ac:dyDescent="0.2">
      <c r="A566" s="943">
        <v>58</v>
      </c>
      <c r="B566" s="15" t="s">
        <v>31854</v>
      </c>
      <c r="C566" s="15" t="s">
        <v>480</v>
      </c>
      <c r="D566" s="15" t="s">
        <v>487</v>
      </c>
      <c r="E566" s="427">
        <v>0.04</v>
      </c>
      <c r="F566" s="15" t="s">
        <v>31855</v>
      </c>
      <c r="G566" s="946" t="s">
        <v>31856</v>
      </c>
      <c r="H566" s="15" t="s">
        <v>31857</v>
      </c>
      <c r="I566" s="946" t="s">
        <v>30484</v>
      </c>
      <c r="J566" s="947" t="s">
        <v>29986</v>
      </c>
    </row>
    <row r="567" spans="1:10" ht="114.75" x14ac:dyDescent="0.2">
      <c r="A567" s="943">
        <v>59</v>
      </c>
      <c r="B567" s="15" t="s">
        <v>31858</v>
      </c>
      <c r="C567" s="15" t="s">
        <v>480</v>
      </c>
      <c r="D567" s="15" t="s">
        <v>487</v>
      </c>
      <c r="E567" s="827">
        <v>3.2</v>
      </c>
      <c r="F567" s="15" t="s">
        <v>31859</v>
      </c>
      <c r="G567" s="946" t="s">
        <v>31860</v>
      </c>
      <c r="H567" s="15" t="s">
        <v>30080</v>
      </c>
      <c r="I567" s="408" t="s">
        <v>30080</v>
      </c>
      <c r="J567" s="947" t="s">
        <v>31861</v>
      </c>
    </row>
    <row r="568" spans="1:10" ht="114.75" x14ac:dyDescent="0.2">
      <c r="A568" s="943">
        <v>60</v>
      </c>
      <c r="B568" s="15" t="s">
        <v>31858</v>
      </c>
      <c r="C568" s="15" t="s">
        <v>480</v>
      </c>
      <c r="D568" s="15" t="s">
        <v>487</v>
      </c>
      <c r="E568" s="827">
        <v>1</v>
      </c>
      <c r="F568" s="15" t="s">
        <v>31862</v>
      </c>
      <c r="G568" s="946" t="s">
        <v>31863</v>
      </c>
      <c r="H568" s="15" t="s">
        <v>30080</v>
      </c>
      <c r="I568" s="408" t="s">
        <v>30080</v>
      </c>
      <c r="J568" s="947" t="s">
        <v>31864</v>
      </c>
    </row>
    <row r="569" spans="1:10" ht="38.25" x14ac:dyDescent="0.2">
      <c r="A569" s="943">
        <v>61</v>
      </c>
      <c r="B569" s="15" t="s">
        <v>31865</v>
      </c>
      <c r="C569" s="15" t="s">
        <v>480</v>
      </c>
      <c r="D569" s="15" t="s">
        <v>487</v>
      </c>
      <c r="E569" s="427">
        <v>0.01</v>
      </c>
      <c r="F569" s="15" t="s">
        <v>31866</v>
      </c>
      <c r="G569" s="946" t="s">
        <v>31867</v>
      </c>
      <c r="H569" s="15" t="s">
        <v>31868</v>
      </c>
      <c r="I569" s="946" t="s">
        <v>30120</v>
      </c>
      <c r="J569" s="947" t="s">
        <v>31869</v>
      </c>
    </row>
    <row r="570" spans="1:10" ht="127.5" x14ac:dyDescent="0.2">
      <c r="A570" s="943">
        <v>62</v>
      </c>
      <c r="B570" s="15" t="s">
        <v>31439</v>
      </c>
      <c r="C570" s="15" t="s">
        <v>480</v>
      </c>
      <c r="D570" s="15" t="s">
        <v>487</v>
      </c>
      <c r="E570" s="827">
        <v>4.5</v>
      </c>
      <c r="F570" s="15" t="s">
        <v>31870</v>
      </c>
      <c r="G570" s="946" t="s">
        <v>31871</v>
      </c>
      <c r="H570" s="15" t="s">
        <v>31872</v>
      </c>
      <c r="I570" s="408" t="s">
        <v>31872</v>
      </c>
      <c r="J570" s="947" t="s">
        <v>31873</v>
      </c>
    </row>
    <row r="571" spans="1:10" ht="89.25" x14ac:dyDescent="0.2">
      <c r="A571" s="943">
        <v>63</v>
      </c>
      <c r="B571" s="15" t="s">
        <v>31874</v>
      </c>
      <c r="C571" s="15" t="s">
        <v>480</v>
      </c>
      <c r="D571" s="15" t="s">
        <v>487</v>
      </c>
      <c r="E571" s="427">
        <v>0.01</v>
      </c>
      <c r="F571" s="15" t="s">
        <v>31875</v>
      </c>
      <c r="G571" s="946" t="s">
        <v>31876</v>
      </c>
      <c r="H571" s="15" t="s">
        <v>29957</v>
      </c>
      <c r="I571" s="946" t="s">
        <v>31877</v>
      </c>
      <c r="J571" s="947" t="s">
        <v>31685</v>
      </c>
    </row>
    <row r="572" spans="1:10" ht="89.25" x14ac:dyDescent="0.2">
      <c r="A572" s="943">
        <v>64</v>
      </c>
      <c r="B572" s="15" t="s">
        <v>31878</v>
      </c>
      <c r="C572" s="15" t="s">
        <v>480</v>
      </c>
      <c r="D572" s="15" t="s">
        <v>487</v>
      </c>
      <c r="E572" s="427">
        <v>0.01</v>
      </c>
      <c r="F572" s="15" t="s">
        <v>31879</v>
      </c>
      <c r="G572" s="946" t="s">
        <v>31880</v>
      </c>
      <c r="H572" s="15" t="s">
        <v>31881</v>
      </c>
      <c r="I572" s="946" t="s">
        <v>31877</v>
      </c>
      <c r="J572" s="947" t="s">
        <v>30035</v>
      </c>
    </row>
    <row r="573" spans="1:10" ht="140.25" x14ac:dyDescent="0.2">
      <c r="A573" s="943">
        <v>65</v>
      </c>
      <c r="B573" s="15" t="s">
        <v>7147</v>
      </c>
      <c r="C573" s="15" t="s">
        <v>480</v>
      </c>
      <c r="D573" s="15" t="s">
        <v>487</v>
      </c>
      <c r="E573" s="427">
        <v>0.01</v>
      </c>
      <c r="F573" s="15" t="s">
        <v>31882</v>
      </c>
      <c r="G573" s="946" t="s">
        <v>31883</v>
      </c>
      <c r="H573" s="15" t="s">
        <v>31884</v>
      </c>
      <c r="I573" s="946" t="s">
        <v>31885</v>
      </c>
      <c r="J573" s="947" t="s">
        <v>31886</v>
      </c>
    </row>
    <row r="574" spans="1:10" ht="114.75" x14ac:dyDescent="0.2">
      <c r="A574" s="943">
        <v>66</v>
      </c>
      <c r="B574" s="15" t="s">
        <v>31887</v>
      </c>
      <c r="C574" s="15" t="s">
        <v>480</v>
      </c>
      <c r="D574" s="15" t="s">
        <v>487</v>
      </c>
      <c r="E574" s="427">
        <v>0.01</v>
      </c>
      <c r="F574" s="15" t="s">
        <v>31888</v>
      </c>
      <c r="G574" s="946" t="s">
        <v>31889</v>
      </c>
      <c r="H574" s="15" t="s">
        <v>31890</v>
      </c>
      <c r="I574" s="946" t="s">
        <v>31891</v>
      </c>
      <c r="J574" s="947" t="s">
        <v>31892</v>
      </c>
    </row>
    <row r="575" spans="1:10" ht="114.75" x14ac:dyDescent="0.2">
      <c r="A575" s="943">
        <v>67</v>
      </c>
      <c r="B575" s="15" t="s">
        <v>31893</v>
      </c>
      <c r="C575" s="15" t="s">
        <v>480</v>
      </c>
      <c r="D575" s="15" t="s">
        <v>487</v>
      </c>
      <c r="E575" s="827">
        <v>2</v>
      </c>
      <c r="F575" s="15" t="s">
        <v>31894</v>
      </c>
      <c r="G575" s="946" t="s">
        <v>31895</v>
      </c>
      <c r="H575" s="15" t="s">
        <v>29909</v>
      </c>
      <c r="I575" s="408" t="s">
        <v>29909</v>
      </c>
      <c r="J575" s="947" t="s">
        <v>31896</v>
      </c>
    </row>
    <row r="576" spans="1:10" ht="114.75" x14ac:dyDescent="0.2">
      <c r="A576" s="943">
        <v>68</v>
      </c>
      <c r="B576" s="15" t="s">
        <v>31897</v>
      </c>
      <c r="C576" s="15" t="s">
        <v>480</v>
      </c>
      <c r="D576" s="15" t="s">
        <v>487</v>
      </c>
      <c r="E576" s="827">
        <v>1.2</v>
      </c>
      <c r="F576" s="15" t="s">
        <v>31898</v>
      </c>
      <c r="G576" s="946" t="s">
        <v>31899</v>
      </c>
      <c r="H576" s="15" t="s">
        <v>29909</v>
      </c>
      <c r="I576" s="408" t="s">
        <v>29909</v>
      </c>
      <c r="J576" s="947" t="s">
        <v>31781</v>
      </c>
    </row>
    <row r="577" spans="1:10" ht="114.75" x14ac:dyDescent="0.2">
      <c r="A577" s="943">
        <v>69</v>
      </c>
      <c r="B577" s="15" t="s">
        <v>31900</v>
      </c>
      <c r="C577" s="15" t="s">
        <v>480</v>
      </c>
      <c r="D577" s="15" t="s">
        <v>487</v>
      </c>
      <c r="E577" s="427">
        <v>0.01</v>
      </c>
      <c r="F577" s="15" t="s">
        <v>31901</v>
      </c>
      <c r="G577" s="946" t="s">
        <v>31902</v>
      </c>
      <c r="H577" s="15" t="s">
        <v>29909</v>
      </c>
      <c r="I577" s="408" t="s">
        <v>29909</v>
      </c>
      <c r="J577" s="947" t="s">
        <v>31892</v>
      </c>
    </row>
    <row r="578" spans="1:10" ht="89.25" x14ac:dyDescent="0.2">
      <c r="A578" s="943">
        <v>70</v>
      </c>
      <c r="B578" s="15" t="s">
        <v>31903</v>
      </c>
      <c r="C578" s="15" t="s">
        <v>480</v>
      </c>
      <c r="D578" s="15" t="s">
        <v>487</v>
      </c>
      <c r="E578" s="827">
        <v>1.2</v>
      </c>
      <c r="F578" s="15" t="s">
        <v>31904</v>
      </c>
      <c r="G578" s="946" t="s">
        <v>31905</v>
      </c>
      <c r="H578" s="15" t="s">
        <v>29890</v>
      </c>
      <c r="I578" s="408" t="s">
        <v>29890</v>
      </c>
      <c r="J578" s="947" t="s">
        <v>31906</v>
      </c>
    </row>
    <row r="579" spans="1:10" ht="38.25" x14ac:dyDescent="0.2">
      <c r="A579" s="943">
        <v>71</v>
      </c>
      <c r="B579" s="15" t="s">
        <v>31907</v>
      </c>
      <c r="C579" s="15" t="s">
        <v>480</v>
      </c>
      <c r="D579" s="15" t="s">
        <v>487</v>
      </c>
      <c r="E579" s="827">
        <v>7.2</v>
      </c>
      <c r="F579" s="15" t="s">
        <v>31908</v>
      </c>
      <c r="G579" s="946" t="s">
        <v>31909</v>
      </c>
      <c r="H579" s="15" t="s">
        <v>31910</v>
      </c>
      <c r="I579" s="946" t="s">
        <v>31911</v>
      </c>
      <c r="J579" s="947" t="s">
        <v>30496</v>
      </c>
    </row>
    <row r="580" spans="1:10" ht="114.75" x14ac:dyDescent="0.2">
      <c r="A580" s="943">
        <v>72</v>
      </c>
      <c r="B580" s="15" t="s">
        <v>31682</v>
      </c>
      <c r="C580" s="15" t="s">
        <v>480</v>
      </c>
      <c r="D580" s="15" t="s">
        <v>487</v>
      </c>
      <c r="E580" s="427">
        <v>0.01</v>
      </c>
      <c r="F580" s="15" t="s">
        <v>31912</v>
      </c>
      <c r="G580" s="408" t="s">
        <v>31913</v>
      </c>
      <c r="H580" s="15" t="s">
        <v>30238</v>
      </c>
      <c r="I580" s="946" t="s">
        <v>30239</v>
      </c>
      <c r="J580" s="947" t="s">
        <v>31781</v>
      </c>
    </row>
    <row r="581" spans="1:10" ht="63.75" x14ac:dyDescent="0.2">
      <c r="A581" s="943">
        <v>73</v>
      </c>
      <c r="B581" s="15" t="s">
        <v>31682</v>
      </c>
      <c r="C581" s="15" t="s">
        <v>480</v>
      </c>
      <c r="D581" s="15" t="s">
        <v>487</v>
      </c>
      <c r="E581" s="827">
        <v>0.01</v>
      </c>
      <c r="F581" s="15" t="s">
        <v>31914</v>
      </c>
      <c r="G581" s="408" t="s">
        <v>31914</v>
      </c>
      <c r="H581" s="15" t="s">
        <v>30238</v>
      </c>
      <c r="I581" s="946" t="s">
        <v>31915</v>
      </c>
      <c r="J581" s="947" t="s">
        <v>30496</v>
      </c>
    </row>
    <row r="582" spans="1:10" ht="38.25" x14ac:dyDescent="0.2">
      <c r="A582" s="943">
        <v>74</v>
      </c>
      <c r="B582" s="15" t="s">
        <v>31682</v>
      </c>
      <c r="C582" s="15" t="s">
        <v>480</v>
      </c>
      <c r="D582" s="15" t="s">
        <v>487</v>
      </c>
      <c r="E582" s="827">
        <v>0.01</v>
      </c>
      <c r="F582" s="15" t="s">
        <v>31916</v>
      </c>
      <c r="G582" s="946" t="s">
        <v>31917</v>
      </c>
      <c r="H582" s="15" t="s">
        <v>30238</v>
      </c>
      <c r="I582" s="946" t="s">
        <v>30239</v>
      </c>
      <c r="J582" s="947" t="s">
        <v>31918</v>
      </c>
    </row>
    <row r="583" spans="1:10" ht="114.75" x14ac:dyDescent="0.2">
      <c r="A583" s="943">
        <v>75</v>
      </c>
      <c r="B583" s="15" t="s">
        <v>31682</v>
      </c>
      <c r="C583" s="15" t="s">
        <v>480</v>
      </c>
      <c r="D583" s="15" t="s">
        <v>487</v>
      </c>
      <c r="E583" s="827">
        <v>0.01</v>
      </c>
      <c r="F583" s="15" t="s">
        <v>31919</v>
      </c>
      <c r="G583" s="408" t="s">
        <v>31919</v>
      </c>
      <c r="H583" s="15" t="s">
        <v>30238</v>
      </c>
      <c r="I583" s="946" t="s">
        <v>30239</v>
      </c>
      <c r="J583" s="947" t="s">
        <v>31920</v>
      </c>
    </row>
    <row r="584" spans="1:10" ht="114.75" x14ac:dyDescent="0.2">
      <c r="A584" s="943">
        <v>76</v>
      </c>
      <c r="B584" s="15" t="s">
        <v>31921</v>
      </c>
      <c r="C584" s="15" t="s">
        <v>480</v>
      </c>
      <c r="D584" s="15" t="s">
        <v>487</v>
      </c>
      <c r="E584" s="827">
        <v>0.02</v>
      </c>
      <c r="F584" s="15" t="s">
        <v>31919</v>
      </c>
      <c r="G584" s="408" t="s">
        <v>31919</v>
      </c>
      <c r="H584" s="15" t="s">
        <v>30238</v>
      </c>
      <c r="I584" s="946" t="s">
        <v>30239</v>
      </c>
      <c r="J584" s="947" t="s">
        <v>31922</v>
      </c>
    </row>
    <row r="585" spans="1:10" ht="38.25" x14ac:dyDescent="0.2">
      <c r="A585" s="943">
        <v>77</v>
      </c>
      <c r="B585" s="15" t="s">
        <v>31921</v>
      </c>
      <c r="C585" s="15" t="s">
        <v>480</v>
      </c>
      <c r="D585" s="15" t="s">
        <v>487</v>
      </c>
      <c r="E585" s="827">
        <v>0.02</v>
      </c>
      <c r="F585" s="15" t="s">
        <v>31923</v>
      </c>
      <c r="G585" s="408" t="s">
        <v>31924</v>
      </c>
      <c r="H585" s="15" t="s">
        <v>30238</v>
      </c>
      <c r="I585" s="946" t="s">
        <v>30239</v>
      </c>
      <c r="J585" s="947" t="s">
        <v>30496</v>
      </c>
    </row>
    <row r="586" spans="1:10" ht="89.25" x14ac:dyDescent="0.2">
      <c r="A586" s="943">
        <v>78</v>
      </c>
      <c r="B586" s="15" t="s">
        <v>2524</v>
      </c>
      <c r="C586" s="15" t="s">
        <v>480</v>
      </c>
      <c r="D586" s="15" t="s">
        <v>487</v>
      </c>
      <c r="E586" s="827">
        <v>0.01</v>
      </c>
      <c r="F586" s="15" t="s">
        <v>31925</v>
      </c>
      <c r="G586" s="946" t="s">
        <v>31926</v>
      </c>
      <c r="H586" s="15" t="s">
        <v>31927</v>
      </c>
      <c r="I586" s="946" t="s">
        <v>31928</v>
      </c>
      <c r="J586" s="947" t="s">
        <v>31790</v>
      </c>
    </row>
    <row r="587" spans="1:10" ht="89.25" x14ac:dyDescent="0.2">
      <c r="A587" s="943">
        <v>79</v>
      </c>
      <c r="B587" s="15" t="s">
        <v>2524</v>
      </c>
      <c r="C587" s="15" t="s">
        <v>480</v>
      </c>
      <c r="D587" s="15" t="s">
        <v>487</v>
      </c>
      <c r="E587" s="827">
        <v>0.01</v>
      </c>
      <c r="F587" s="15" t="s">
        <v>31929</v>
      </c>
      <c r="G587" s="408" t="s">
        <v>31929</v>
      </c>
      <c r="H587" s="15" t="s">
        <v>30238</v>
      </c>
      <c r="I587" s="946" t="s">
        <v>30239</v>
      </c>
      <c r="J587" s="947" t="s">
        <v>31790</v>
      </c>
    </row>
    <row r="588" spans="1:10" ht="38.25" x14ac:dyDescent="0.2">
      <c r="A588" s="943">
        <v>80</v>
      </c>
      <c r="B588" s="15" t="s">
        <v>2524</v>
      </c>
      <c r="C588" s="15" t="s">
        <v>480</v>
      </c>
      <c r="D588" s="15" t="s">
        <v>487</v>
      </c>
      <c r="E588" s="827">
        <v>0.01</v>
      </c>
      <c r="F588" s="15" t="s">
        <v>31930</v>
      </c>
      <c r="G588" s="408" t="s">
        <v>31931</v>
      </c>
      <c r="H588" s="15" t="s">
        <v>30238</v>
      </c>
      <c r="I588" s="946" t="s">
        <v>30239</v>
      </c>
      <c r="J588" s="947" t="s">
        <v>30496</v>
      </c>
    </row>
    <row r="589" spans="1:10" ht="114.75" x14ac:dyDescent="0.2">
      <c r="A589" s="943">
        <v>81</v>
      </c>
      <c r="B589" s="15" t="s">
        <v>31932</v>
      </c>
      <c r="C589" s="15" t="s">
        <v>480</v>
      </c>
      <c r="D589" s="15" t="s">
        <v>487</v>
      </c>
      <c r="E589" s="827">
        <v>7.0000000000000007E-2</v>
      </c>
      <c r="F589" s="15" t="s">
        <v>31933</v>
      </c>
      <c r="G589" s="408" t="s">
        <v>31933</v>
      </c>
      <c r="H589" s="15" t="s">
        <v>31934</v>
      </c>
      <c r="I589" s="946" t="s">
        <v>30239</v>
      </c>
      <c r="J589" s="947" t="s">
        <v>31935</v>
      </c>
    </row>
    <row r="590" spans="1:10" ht="114.75" x14ac:dyDescent="0.2">
      <c r="A590" s="943">
        <v>82</v>
      </c>
      <c r="B590" s="15" t="s">
        <v>31932</v>
      </c>
      <c r="C590" s="15" t="s">
        <v>480</v>
      </c>
      <c r="D590" s="15" t="s">
        <v>487</v>
      </c>
      <c r="E590" s="827">
        <v>0.05</v>
      </c>
      <c r="F590" s="15" t="s">
        <v>31936</v>
      </c>
      <c r="G590" s="946" t="s">
        <v>31937</v>
      </c>
      <c r="H590" s="15" t="s">
        <v>31938</v>
      </c>
      <c r="I590" s="946" t="s">
        <v>31939</v>
      </c>
      <c r="J590" s="947" t="s">
        <v>31940</v>
      </c>
    </row>
    <row r="591" spans="1:10" ht="140.25" x14ac:dyDescent="0.2">
      <c r="A591" s="943">
        <v>83</v>
      </c>
      <c r="B591" s="15" t="s">
        <v>31932</v>
      </c>
      <c r="C591" s="15" t="s">
        <v>480</v>
      </c>
      <c r="D591" s="15" t="s">
        <v>487</v>
      </c>
      <c r="E591" s="827">
        <v>0.03</v>
      </c>
      <c r="F591" s="15" t="s">
        <v>31941</v>
      </c>
      <c r="G591" s="408" t="s">
        <v>31942</v>
      </c>
      <c r="H591" s="15" t="s">
        <v>31943</v>
      </c>
      <c r="I591" s="946" t="s">
        <v>31944</v>
      </c>
      <c r="J591" s="947" t="s">
        <v>31945</v>
      </c>
    </row>
    <row r="592" spans="1:10" ht="140.25" x14ac:dyDescent="0.2">
      <c r="A592" s="943">
        <v>84</v>
      </c>
      <c r="B592" s="15" t="s">
        <v>31932</v>
      </c>
      <c r="C592" s="15" t="s">
        <v>480</v>
      </c>
      <c r="D592" s="15" t="s">
        <v>487</v>
      </c>
      <c r="E592" s="827">
        <v>0.05</v>
      </c>
      <c r="F592" s="15" t="s">
        <v>31946</v>
      </c>
      <c r="G592" s="408" t="s">
        <v>31946</v>
      </c>
      <c r="H592" s="15" t="s">
        <v>30238</v>
      </c>
      <c r="I592" s="946" t="s">
        <v>30239</v>
      </c>
      <c r="J592" s="947" t="s">
        <v>31947</v>
      </c>
    </row>
    <row r="593" spans="1:10" ht="114.75" x14ac:dyDescent="0.2">
      <c r="A593" s="943">
        <v>85</v>
      </c>
      <c r="B593" s="15" t="s">
        <v>31948</v>
      </c>
      <c r="C593" s="15" t="s">
        <v>480</v>
      </c>
      <c r="D593" s="15" t="s">
        <v>487</v>
      </c>
      <c r="E593" s="827">
        <v>0.2</v>
      </c>
      <c r="F593" s="15" t="s">
        <v>31949</v>
      </c>
      <c r="G593" s="408" t="s">
        <v>31950</v>
      </c>
      <c r="H593" s="15" t="s">
        <v>30238</v>
      </c>
      <c r="I593" s="946" t="s">
        <v>31939</v>
      </c>
      <c r="J593" s="947" t="s">
        <v>31922</v>
      </c>
    </row>
    <row r="594" spans="1:10" ht="165.75" x14ac:dyDescent="0.2">
      <c r="A594" s="943">
        <v>86</v>
      </c>
      <c r="B594" s="15" t="s">
        <v>31723</v>
      </c>
      <c r="C594" s="15" t="s">
        <v>480</v>
      </c>
      <c r="D594" s="15" t="s">
        <v>487</v>
      </c>
      <c r="E594" s="827">
        <v>0.05</v>
      </c>
      <c r="F594" s="15" t="s">
        <v>31951</v>
      </c>
      <c r="G594" s="408" t="s">
        <v>31952</v>
      </c>
      <c r="H594" s="15" t="s">
        <v>30238</v>
      </c>
      <c r="I594" s="946" t="s">
        <v>30239</v>
      </c>
      <c r="J594" s="947" t="s">
        <v>31953</v>
      </c>
    </row>
    <row r="595" spans="1:10" ht="89.25" x14ac:dyDescent="0.2">
      <c r="A595" s="943">
        <v>87</v>
      </c>
      <c r="B595" s="15" t="s">
        <v>31954</v>
      </c>
      <c r="C595" s="15" t="s">
        <v>480</v>
      </c>
      <c r="D595" s="15" t="s">
        <v>487</v>
      </c>
      <c r="E595" s="827">
        <v>0.01</v>
      </c>
      <c r="F595" s="15" t="s">
        <v>31955</v>
      </c>
      <c r="G595" s="946" t="s">
        <v>31956</v>
      </c>
      <c r="H595" s="15" t="s">
        <v>31957</v>
      </c>
      <c r="I595" s="946" t="s">
        <v>30076</v>
      </c>
      <c r="J595" s="947" t="s">
        <v>31958</v>
      </c>
    </row>
    <row r="596" spans="1:10" ht="140.25" x14ac:dyDescent="0.2">
      <c r="A596" s="943">
        <v>88</v>
      </c>
      <c r="B596" s="15" t="s">
        <v>2524</v>
      </c>
      <c r="C596" s="15" t="s">
        <v>480</v>
      </c>
      <c r="D596" s="15" t="s">
        <v>487</v>
      </c>
      <c r="E596" s="827">
        <v>0.01</v>
      </c>
      <c r="F596" s="15" t="s">
        <v>31959</v>
      </c>
      <c r="G596" s="946" t="s">
        <v>31960</v>
      </c>
      <c r="H596" s="15" t="s">
        <v>31961</v>
      </c>
      <c r="I596" s="15" t="s">
        <v>31961</v>
      </c>
      <c r="J596" s="947" t="s">
        <v>31962</v>
      </c>
    </row>
    <row r="597" spans="1:10" ht="89.25" x14ac:dyDescent="0.2">
      <c r="A597" s="943">
        <v>89</v>
      </c>
      <c r="B597" s="15" t="s">
        <v>15464</v>
      </c>
      <c r="C597" s="15" t="s">
        <v>480</v>
      </c>
      <c r="D597" s="15" t="s">
        <v>487</v>
      </c>
      <c r="E597" s="427">
        <v>0.02</v>
      </c>
      <c r="F597" s="15" t="s">
        <v>31963</v>
      </c>
      <c r="G597" s="946" t="s">
        <v>31964</v>
      </c>
      <c r="H597" s="15" t="s">
        <v>31961</v>
      </c>
      <c r="I597" s="15" t="s">
        <v>31961</v>
      </c>
      <c r="J597" s="947" t="s">
        <v>31965</v>
      </c>
    </row>
    <row r="598" spans="1:10" ht="127.5" x14ac:dyDescent="0.2">
      <c r="A598" s="943">
        <v>90</v>
      </c>
      <c r="B598" s="15" t="s">
        <v>31682</v>
      </c>
      <c r="C598" s="15" t="s">
        <v>480</v>
      </c>
      <c r="D598" s="15" t="s">
        <v>487</v>
      </c>
      <c r="E598" s="427">
        <v>0.01</v>
      </c>
      <c r="F598" s="15" t="s">
        <v>31966</v>
      </c>
      <c r="G598" s="946" t="s">
        <v>31960</v>
      </c>
      <c r="H598" s="15" t="s">
        <v>31961</v>
      </c>
      <c r="I598" s="15" t="s">
        <v>31961</v>
      </c>
      <c r="J598" s="947" t="s">
        <v>31967</v>
      </c>
    </row>
    <row r="599" spans="1:10" ht="140.25" x14ac:dyDescent="0.2">
      <c r="A599" s="943">
        <v>91</v>
      </c>
      <c r="B599" s="15" t="s">
        <v>31968</v>
      </c>
      <c r="C599" s="15" t="s">
        <v>480</v>
      </c>
      <c r="D599" s="15" t="s">
        <v>487</v>
      </c>
      <c r="E599" s="427">
        <v>0.02</v>
      </c>
      <c r="F599" s="15" t="s">
        <v>31969</v>
      </c>
      <c r="G599" s="946" t="s">
        <v>31964</v>
      </c>
      <c r="H599" s="15" t="s">
        <v>31961</v>
      </c>
      <c r="I599" s="15" t="s">
        <v>31961</v>
      </c>
      <c r="J599" s="947" t="s">
        <v>31970</v>
      </c>
    </row>
    <row r="600" spans="1:10" ht="38.25" x14ac:dyDescent="0.2">
      <c r="A600" s="943">
        <v>92</v>
      </c>
      <c r="B600" s="15" t="s">
        <v>31971</v>
      </c>
      <c r="C600" s="15" t="s">
        <v>480</v>
      </c>
      <c r="D600" s="15" t="s">
        <v>487</v>
      </c>
      <c r="E600" s="427">
        <v>0.05</v>
      </c>
      <c r="F600" s="15" t="s">
        <v>31972</v>
      </c>
      <c r="G600" s="946" t="s">
        <v>31973</v>
      </c>
      <c r="H600" s="15" t="s">
        <v>31972</v>
      </c>
      <c r="I600" s="946" t="s">
        <v>31482</v>
      </c>
      <c r="J600" s="947" t="s">
        <v>30252</v>
      </c>
    </row>
    <row r="601" spans="1:10" ht="102" x14ac:dyDescent="0.2">
      <c r="A601" s="943">
        <v>93</v>
      </c>
      <c r="B601" s="15" t="s">
        <v>31974</v>
      </c>
      <c r="C601" s="15" t="s">
        <v>480</v>
      </c>
      <c r="D601" s="15" t="s">
        <v>487</v>
      </c>
      <c r="E601" s="427">
        <v>0.01</v>
      </c>
      <c r="F601" s="15" t="s">
        <v>31975</v>
      </c>
      <c r="G601" s="408" t="s">
        <v>31975</v>
      </c>
      <c r="H601" s="15" t="s">
        <v>31976</v>
      </c>
      <c r="I601" s="946" t="s">
        <v>31977</v>
      </c>
      <c r="J601" s="947" t="s">
        <v>31978</v>
      </c>
    </row>
    <row r="602" spans="1:10" ht="51" x14ac:dyDescent="0.2">
      <c r="A602" s="943">
        <v>94</v>
      </c>
      <c r="B602" s="15" t="s">
        <v>31979</v>
      </c>
      <c r="C602" s="15" t="s">
        <v>480</v>
      </c>
      <c r="D602" s="15" t="s">
        <v>487</v>
      </c>
      <c r="E602" s="427">
        <v>0.31</v>
      </c>
      <c r="F602" s="15" t="s">
        <v>31980</v>
      </c>
      <c r="G602" s="408" t="s">
        <v>31981</v>
      </c>
      <c r="H602" s="15" t="s">
        <v>31982</v>
      </c>
      <c r="I602" s="946" t="s">
        <v>31983</v>
      </c>
      <c r="J602" s="947" t="s">
        <v>31978</v>
      </c>
    </row>
    <row r="603" spans="1:10" ht="38.25" x14ac:dyDescent="0.2">
      <c r="A603" s="943">
        <v>95</v>
      </c>
      <c r="B603" s="15" t="s">
        <v>31984</v>
      </c>
      <c r="C603" s="15" t="s">
        <v>480</v>
      </c>
      <c r="D603" s="15" t="s">
        <v>487</v>
      </c>
      <c r="E603" s="427">
        <v>0.05</v>
      </c>
      <c r="F603" s="15" t="s">
        <v>31985</v>
      </c>
      <c r="G603" s="946" t="s">
        <v>31986</v>
      </c>
      <c r="H603" s="15" t="s">
        <v>31987</v>
      </c>
      <c r="I603" s="408" t="s">
        <v>31304</v>
      </c>
      <c r="J603" s="947" t="s">
        <v>30117</v>
      </c>
    </row>
    <row r="604" spans="1:10" ht="38.25" x14ac:dyDescent="0.2">
      <c r="A604" s="943">
        <v>96</v>
      </c>
      <c r="B604" s="15" t="s">
        <v>31988</v>
      </c>
      <c r="C604" s="15" t="s">
        <v>480</v>
      </c>
      <c r="D604" s="15" t="s">
        <v>487</v>
      </c>
      <c r="E604" s="427">
        <v>0.03</v>
      </c>
      <c r="F604" s="15" t="s">
        <v>31989</v>
      </c>
      <c r="G604" s="946" t="s">
        <v>31990</v>
      </c>
      <c r="H604" s="15" t="s">
        <v>31987</v>
      </c>
      <c r="I604" s="408" t="s">
        <v>31304</v>
      </c>
      <c r="J604" s="947" t="s">
        <v>30117</v>
      </c>
    </row>
    <row r="605" spans="1:10" ht="25.5" x14ac:dyDescent="0.2">
      <c r="A605" s="956"/>
      <c r="B605" s="957" t="s">
        <v>502</v>
      </c>
      <c r="C605" s="957">
        <v>96</v>
      </c>
      <c r="D605" s="958"/>
      <c r="E605" s="961">
        <f>SUM(E507:E604)</f>
        <v>139.6</v>
      </c>
      <c r="F605" s="957"/>
      <c r="G605" s="957"/>
      <c r="H605" s="957"/>
      <c r="I605" s="957"/>
      <c r="J605" s="960"/>
    </row>
    <row r="606" spans="1:10" ht="114.75" x14ac:dyDescent="0.2">
      <c r="A606" s="943">
        <v>1</v>
      </c>
      <c r="B606" s="15" t="s">
        <v>31991</v>
      </c>
      <c r="C606" s="15" t="s">
        <v>31992</v>
      </c>
      <c r="D606" s="15" t="s">
        <v>4511</v>
      </c>
      <c r="E606" s="827">
        <v>5</v>
      </c>
      <c r="F606" s="15" t="s">
        <v>31993</v>
      </c>
      <c r="G606" s="946" t="s">
        <v>31994</v>
      </c>
      <c r="H606" s="15" t="s">
        <v>31995</v>
      </c>
      <c r="I606" s="408" t="s">
        <v>31995</v>
      </c>
      <c r="J606" s="947" t="s">
        <v>31648</v>
      </c>
    </row>
    <row r="607" spans="1:10" ht="114.75" x14ac:dyDescent="0.2">
      <c r="A607" s="943">
        <v>2</v>
      </c>
      <c r="B607" s="15" t="s">
        <v>31996</v>
      </c>
      <c r="C607" s="15" t="s">
        <v>31997</v>
      </c>
      <c r="D607" s="15" t="s">
        <v>4511</v>
      </c>
      <c r="E607" s="827">
        <v>0.5</v>
      </c>
      <c r="F607" s="15" t="s">
        <v>31998</v>
      </c>
      <c r="G607" s="946" t="s">
        <v>31999</v>
      </c>
      <c r="H607" s="15" t="s">
        <v>30168</v>
      </c>
      <c r="I607" s="408" t="s">
        <v>30168</v>
      </c>
      <c r="J607" s="947" t="s">
        <v>31648</v>
      </c>
    </row>
    <row r="608" spans="1:10" ht="114.75" x14ac:dyDescent="0.2">
      <c r="A608" s="943">
        <v>3</v>
      </c>
      <c r="B608" s="15" t="s">
        <v>32000</v>
      </c>
      <c r="C608" s="15" t="s">
        <v>31997</v>
      </c>
      <c r="D608" s="15" t="s">
        <v>4511</v>
      </c>
      <c r="E608" s="827">
        <v>10</v>
      </c>
      <c r="F608" s="15" t="s">
        <v>31094</v>
      </c>
      <c r="G608" s="946" t="s">
        <v>32001</v>
      </c>
      <c r="H608" s="15" t="s">
        <v>31096</v>
      </c>
      <c r="I608" s="946" t="s">
        <v>32002</v>
      </c>
      <c r="J608" s="947" t="s">
        <v>32003</v>
      </c>
    </row>
    <row r="609" spans="1:10" ht="114.75" x14ac:dyDescent="0.2">
      <c r="A609" s="943">
        <v>4</v>
      </c>
      <c r="B609" s="15" t="s">
        <v>32004</v>
      </c>
      <c r="C609" s="15" t="s">
        <v>31997</v>
      </c>
      <c r="D609" s="15" t="s">
        <v>4511</v>
      </c>
      <c r="E609" s="827">
        <v>5</v>
      </c>
      <c r="F609" s="15" t="s">
        <v>32005</v>
      </c>
      <c r="G609" s="946" t="s">
        <v>32006</v>
      </c>
      <c r="H609" s="15" t="s">
        <v>29909</v>
      </c>
      <c r="I609" s="408" t="s">
        <v>29909</v>
      </c>
      <c r="J609" s="947" t="s">
        <v>32007</v>
      </c>
    </row>
    <row r="610" spans="1:10" ht="140.25" x14ac:dyDescent="0.2">
      <c r="A610" s="943">
        <v>5</v>
      </c>
      <c r="B610" s="15" t="s">
        <v>31315</v>
      </c>
      <c r="C610" s="15" t="s">
        <v>31997</v>
      </c>
      <c r="D610" s="15" t="s">
        <v>4511</v>
      </c>
      <c r="E610" s="827">
        <v>6.8</v>
      </c>
      <c r="F610" s="15" t="s">
        <v>32008</v>
      </c>
      <c r="G610" s="946" t="s">
        <v>32009</v>
      </c>
      <c r="H610" s="15" t="s">
        <v>29909</v>
      </c>
      <c r="I610" s="408" t="s">
        <v>29909</v>
      </c>
      <c r="J610" s="947" t="s">
        <v>32010</v>
      </c>
    </row>
    <row r="611" spans="1:10" ht="114.75" x14ac:dyDescent="0.2">
      <c r="A611" s="943">
        <v>6</v>
      </c>
      <c r="B611" s="15" t="s">
        <v>32011</v>
      </c>
      <c r="C611" s="15" t="s">
        <v>31997</v>
      </c>
      <c r="D611" s="15" t="s">
        <v>4511</v>
      </c>
      <c r="E611" s="827">
        <v>32</v>
      </c>
      <c r="F611" s="15" t="s">
        <v>32012</v>
      </c>
      <c r="G611" s="946" t="s">
        <v>32013</v>
      </c>
      <c r="H611" s="15" t="s">
        <v>32014</v>
      </c>
      <c r="I611" s="946" t="s">
        <v>31323</v>
      </c>
      <c r="J611" s="947" t="s">
        <v>32015</v>
      </c>
    </row>
    <row r="612" spans="1:10" ht="114.75" x14ac:dyDescent="0.2">
      <c r="A612" s="943">
        <v>7</v>
      </c>
      <c r="B612" s="15" t="s">
        <v>31410</v>
      </c>
      <c r="C612" s="15" t="s">
        <v>31997</v>
      </c>
      <c r="D612" s="15" t="s">
        <v>4511</v>
      </c>
      <c r="E612" s="827">
        <v>5</v>
      </c>
      <c r="F612" s="15" t="s">
        <v>32016</v>
      </c>
      <c r="G612" s="946" t="s">
        <v>32017</v>
      </c>
      <c r="H612" s="15" t="s">
        <v>30204</v>
      </c>
      <c r="I612" s="408" t="s">
        <v>30204</v>
      </c>
      <c r="J612" s="947" t="s">
        <v>32015</v>
      </c>
    </row>
    <row r="613" spans="1:10" ht="25.5" x14ac:dyDescent="0.2">
      <c r="A613" s="956"/>
      <c r="B613" s="957" t="s">
        <v>4535</v>
      </c>
      <c r="C613" s="957">
        <v>7</v>
      </c>
      <c r="D613" s="958"/>
      <c r="E613" s="961">
        <f>SUM(E606:E612)</f>
        <v>64.3</v>
      </c>
      <c r="F613" s="957"/>
      <c r="G613" s="957"/>
      <c r="H613" s="957"/>
      <c r="I613" s="957"/>
      <c r="J613" s="960"/>
    </row>
    <row r="614" spans="1:10" ht="140.25" x14ac:dyDescent="0.2">
      <c r="A614" s="943">
        <v>1</v>
      </c>
      <c r="B614" s="15" t="s">
        <v>32018</v>
      </c>
      <c r="C614" s="15" t="s">
        <v>31997</v>
      </c>
      <c r="D614" s="15" t="s">
        <v>963</v>
      </c>
      <c r="E614" s="827">
        <v>5.4</v>
      </c>
      <c r="F614" s="15" t="s">
        <v>32019</v>
      </c>
      <c r="G614" s="946" t="s">
        <v>32020</v>
      </c>
      <c r="H614" s="15" t="s">
        <v>30672</v>
      </c>
      <c r="I614" s="946" t="s">
        <v>32021</v>
      </c>
      <c r="J614" s="947" t="s">
        <v>32022</v>
      </c>
    </row>
    <row r="615" spans="1:10" ht="25.5" x14ac:dyDescent="0.2">
      <c r="A615" s="943">
        <v>2</v>
      </c>
      <c r="B615" s="15" t="s">
        <v>27474</v>
      </c>
      <c r="C615" s="15" t="s">
        <v>31997</v>
      </c>
      <c r="D615" s="15" t="s">
        <v>963</v>
      </c>
      <c r="E615" s="827">
        <v>0.1</v>
      </c>
      <c r="F615" s="15" t="s">
        <v>32023</v>
      </c>
      <c r="G615" s="946" t="s">
        <v>32024</v>
      </c>
      <c r="H615" s="15" t="s">
        <v>31642</v>
      </c>
      <c r="I615" s="946" t="s">
        <v>30703</v>
      </c>
      <c r="J615" s="947" t="s">
        <v>29982</v>
      </c>
    </row>
    <row r="616" spans="1:10" ht="38.25" x14ac:dyDescent="0.2">
      <c r="A616" s="943">
        <v>3</v>
      </c>
      <c r="B616" s="15" t="s">
        <v>27474</v>
      </c>
      <c r="C616" s="15" t="s">
        <v>31997</v>
      </c>
      <c r="D616" s="15" t="s">
        <v>963</v>
      </c>
      <c r="E616" s="827">
        <v>0.1</v>
      </c>
      <c r="F616" s="15" t="s">
        <v>32025</v>
      </c>
      <c r="G616" s="946" t="s">
        <v>32026</v>
      </c>
      <c r="H616" s="15" t="s">
        <v>32027</v>
      </c>
      <c r="I616" s="946" t="s">
        <v>32028</v>
      </c>
      <c r="J616" s="947" t="s">
        <v>29982</v>
      </c>
    </row>
    <row r="617" spans="1:10" ht="140.25" x14ac:dyDescent="0.2">
      <c r="A617" s="943">
        <v>4</v>
      </c>
      <c r="B617" s="15" t="s">
        <v>32029</v>
      </c>
      <c r="C617" s="15" t="s">
        <v>31997</v>
      </c>
      <c r="D617" s="15" t="s">
        <v>963</v>
      </c>
      <c r="E617" s="827">
        <v>5</v>
      </c>
      <c r="F617" s="15" t="s">
        <v>32030</v>
      </c>
      <c r="G617" s="946" t="s">
        <v>32031</v>
      </c>
      <c r="H617" s="15" t="s">
        <v>30803</v>
      </c>
      <c r="I617" s="946" t="s">
        <v>32032</v>
      </c>
      <c r="J617" s="947" t="s">
        <v>32033</v>
      </c>
    </row>
    <row r="618" spans="1:10" ht="38.25" x14ac:dyDescent="0.2">
      <c r="A618" s="943">
        <v>5</v>
      </c>
      <c r="B618" s="15" t="s">
        <v>32034</v>
      </c>
      <c r="C618" s="15" t="s">
        <v>31997</v>
      </c>
      <c r="D618" s="15" t="s">
        <v>963</v>
      </c>
      <c r="E618" s="827">
        <v>0.1</v>
      </c>
      <c r="F618" s="15" t="s">
        <v>32035</v>
      </c>
      <c r="G618" s="946" t="s">
        <v>32036</v>
      </c>
      <c r="H618" s="15" t="s">
        <v>32037</v>
      </c>
      <c r="I618" s="946" t="s">
        <v>31695</v>
      </c>
      <c r="J618" s="947" t="s">
        <v>29982</v>
      </c>
    </row>
    <row r="619" spans="1:10" ht="114.75" x14ac:dyDescent="0.2">
      <c r="A619" s="943">
        <v>6</v>
      </c>
      <c r="B619" s="15" t="s">
        <v>32038</v>
      </c>
      <c r="C619" s="15" t="s">
        <v>31997</v>
      </c>
      <c r="D619" s="15" t="s">
        <v>963</v>
      </c>
      <c r="E619" s="827">
        <v>13</v>
      </c>
      <c r="F619" s="15" t="s">
        <v>32039</v>
      </c>
      <c r="G619" s="946" t="s">
        <v>32040</v>
      </c>
      <c r="H619" s="15" t="s">
        <v>32041</v>
      </c>
      <c r="I619" s="946" t="s">
        <v>32042</v>
      </c>
      <c r="J619" s="947" t="s">
        <v>31648</v>
      </c>
    </row>
    <row r="620" spans="1:10" ht="114.75" x14ac:dyDescent="0.2">
      <c r="A620" s="943">
        <v>7</v>
      </c>
      <c r="B620" s="15" t="s">
        <v>32043</v>
      </c>
      <c r="C620" s="15" t="s">
        <v>31997</v>
      </c>
      <c r="D620" s="15" t="s">
        <v>963</v>
      </c>
      <c r="E620" s="827">
        <v>4.4000000000000004</v>
      </c>
      <c r="F620" s="15" t="s">
        <v>32044</v>
      </c>
      <c r="G620" s="946" t="s">
        <v>32045</v>
      </c>
      <c r="H620" s="15" t="s">
        <v>32046</v>
      </c>
      <c r="I620" s="946" t="s">
        <v>31695</v>
      </c>
      <c r="J620" s="947" t="s">
        <v>32047</v>
      </c>
    </row>
    <row r="621" spans="1:10" ht="114.75" x14ac:dyDescent="0.2">
      <c r="A621" s="943">
        <v>8</v>
      </c>
      <c r="B621" s="15" t="s">
        <v>32048</v>
      </c>
      <c r="C621" s="15" t="s">
        <v>31997</v>
      </c>
      <c r="D621" s="15" t="s">
        <v>963</v>
      </c>
      <c r="E621" s="827">
        <v>12</v>
      </c>
      <c r="F621" s="15" t="s">
        <v>32049</v>
      </c>
      <c r="G621" s="946" t="s">
        <v>32050</v>
      </c>
      <c r="H621" s="15" t="s">
        <v>32051</v>
      </c>
      <c r="I621" s="946" t="s">
        <v>32052</v>
      </c>
      <c r="J621" s="947" t="s">
        <v>32053</v>
      </c>
    </row>
    <row r="622" spans="1:10" ht="114.75" x14ac:dyDescent="0.2">
      <c r="A622" s="943">
        <v>9</v>
      </c>
      <c r="B622" s="15" t="s">
        <v>32054</v>
      </c>
      <c r="C622" s="15" t="s">
        <v>31997</v>
      </c>
      <c r="D622" s="15" t="s">
        <v>963</v>
      </c>
      <c r="E622" s="827">
        <v>12</v>
      </c>
      <c r="F622" s="15" t="s">
        <v>32055</v>
      </c>
      <c r="G622" s="946" t="s">
        <v>32056</v>
      </c>
      <c r="H622" s="15" t="s">
        <v>32052</v>
      </c>
      <c r="I622" s="408" t="s">
        <v>32052</v>
      </c>
      <c r="J622" s="947" t="s">
        <v>31648</v>
      </c>
    </row>
    <row r="623" spans="1:10" ht="38.25" x14ac:dyDescent="0.2">
      <c r="A623" s="943">
        <v>10</v>
      </c>
      <c r="B623" s="15" t="s">
        <v>32057</v>
      </c>
      <c r="C623" s="15" t="s">
        <v>31997</v>
      </c>
      <c r="D623" s="15" t="s">
        <v>963</v>
      </c>
      <c r="E623" s="827">
        <v>0.01</v>
      </c>
      <c r="F623" s="15" t="s">
        <v>32058</v>
      </c>
      <c r="G623" s="946" t="s">
        <v>32059</v>
      </c>
      <c r="H623" s="15" t="s">
        <v>32060</v>
      </c>
      <c r="I623" s="946" t="s">
        <v>32061</v>
      </c>
      <c r="J623" s="947" t="s">
        <v>30496</v>
      </c>
    </row>
    <row r="624" spans="1:10" ht="38.25" x14ac:dyDescent="0.2">
      <c r="A624" s="943">
        <v>11</v>
      </c>
      <c r="B624" s="15" t="s">
        <v>32062</v>
      </c>
      <c r="C624" s="15" t="s">
        <v>31997</v>
      </c>
      <c r="D624" s="15" t="s">
        <v>963</v>
      </c>
      <c r="E624" s="827">
        <v>76</v>
      </c>
      <c r="F624" s="15" t="s">
        <v>32063</v>
      </c>
      <c r="G624" s="946" t="s">
        <v>32064</v>
      </c>
      <c r="H624" s="15" t="s">
        <v>32065</v>
      </c>
      <c r="I624" s="946" t="s">
        <v>30058</v>
      </c>
      <c r="J624" s="947" t="s">
        <v>31061</v>
      </c>
    </row>
    <row r="625" spans="1:10" ht="38.25" x14ac:dyDescent="0.2">
      <c r="A625" s="943">
        <v>12</v>
      </c>
      <c r="B625" s="15" t="s">
        <v>32066</v>
      </c>
      <c r="C625" s="15" t="s">
        <v>31997</v>
      </c>
      <c r="D625" s="15" t="s">
        <v>963</v>
      </c>
      <c r="E625" s="827">
        <v>8.1</v>
      </c>
      <c r="F625" s="15" t="s">
        <v>32063</v>
      </c>
      <c r="G625" s="946" t="s">
        <v>32067</v>
      </c>
      <c r="H625" s="15" t="s">
        <v>32068</v>
      </c>
      <c r="I625" s="946" t="s">
        <v>30058</v>
      </c>
      <c r="J625" s="947" t="s">
        <v>31742</v>
      </c>
    </row>
    <row r="626" spans="1:10" ht="38.25" x14ac:dyDescent="0.2">
      <c r="A626" s="943">
        <v>13</v>
      </c>
      <c r="B626" s="15" t="s">
        <v>18174</v>
      </c>
      <c r="C626" s="15" t="s">
        <v>31997</v>
      </c>
      <c r="D626" s="15" t="s">
        <v>963</v>
      </c>
      <c r="E626" s="827">
        <v>77.2</v>
      </c>
      <c r="F626" s="15" t="s">
        <v>32069</v>
      </c>
      <c r="G626" s="946" t="s">
        <v>31755</v>
      </c>
      <c r="H626" s="15" t="s">
        <v>31754</v>
      </c>
      <c r="I626" s="408" t="s">
        <v>31754</v>
      </c>
      <c r="J626" s="947" t="s">
        <v>32070</v>
      </c>
    </row>
    <row r="627" spans="1:10" ht="114.75" x14ac:dyDescent="0.2">
      <c r="A627" s="943">
        <v>14</v>
      </c>
      <c r="B627" s="15" t="s">
        <v>32071</v>
      </c>
      <c r="C627" s="15" t="s">
        <v>31997</v>
      </c>
      <c r="D627" s="15" t="s">
        <v>963</v>
      </c>
      <c r="E627" s="827">
        <v>5</v>
      </c>
      <c r="F627" s="15" t="s">
        <v>32072</v>
      </c>
      <c r="G627" s="946" t="s">
        <v>32073</v>
      </c>
      <c r="H627" s="15" t="s">
        <v>32074</v>
      </c>
      <c r="I627" s="946" t="s">
        <v>32002</v>
      </c>
      <c r="J627" s="947" t="s">
        <v>31781</v>
      </c>
    </row>
    <row r="628" spans="1:10" ht="114.75" x14ac:dyDescent="0.2">
      <c r="A628" s="943">
        <v>15</v>
      </c>
      <c r="B628" s="15" t="s">
        <v>32075</v>
      </c>
      <c r="C628" s="15" t="s">
        <v>31997</v>
      </c>
      <c r="D628" s="15" t="s">
        <v>963</v>
      </c>
      <c r="E628" s="827">
        <v>6</v>
      </c>
      <c r="F628" s="15" t="s">
        <v>32076</v>
      </c>
      <c r="G628" s="946" t="s">
        <v>32077</v>
      </c>
      <c r="H628" s="15" t="s">
        <v>31780</v>
      </c>
      <c r="I628" s="946" t="s">
        <v>32002</v>
      </c>
      <c r="J628" s="947" t="s">
        <v>31781</v>
      </c>
    </row>
    <row r="629" spans="1:10" ht="89.25" x14ac:dyDescent="0.2">
      <c r="A629" s="943">
        <v>16</v>
      </c>
      <c r="B629" s="15" t="s">
        <v>32078</v>
      </c>
      <c r="C629" s="15" t="s">
        <v>31997</v>
      </c>
      <c r="D629" s="15" t="s">
        <v>963</v>
      </c>
      <c r="E629" s="827">
        <v>3</v>
      </c>
      <c r="F629" s="15" t="s">
        <v>32079</v>
      </c>
      <c r="G629" s="946" t="s">
        <v>32080</v>
      </c>
      <c r="H629" s="15" t="s">
        <v>30179</v>
      </c>
      <c r="I629" s="408" t="s">
        <v>30179</v>
      </c>
      <c r="J629" s="947" t="s">
        <v>31790</v>
      </c>
    </row>
    <row r="630" spans="1:10" ht="89.25" x14ac:dyDescent="0.2">
      <c r="A630" s="943">
        <v>17</v>
      </c>
      <c r="B630" s="15" t="s">
        <v>674</v>
      </c>
      <c r="C630" s="15" t="s">
        <v>31997</v>
      </c>
      <c r="D630" s="15" t="s">
        <v>963</v>
      </c>
      <c r="E630" s="827">
        <v>0.01</v>
      </c>
      <c r="F630" s="15" t="s">
        <v>32081</v>
      </c>
      <c r="G630" s="946" t="s">
        <v>32082</v>
      </c>
      <c r="H630" s="15" t="s">
        <v>30603</v>
      </c>
      <c r="I630" s="408" t="s">
        <v>30603</v>
      </c>
      <c r="J630" s="947" t="s">
        <v>31790</v>
      </c>
    </row>
    <row r="631" spans="1:10" ht="114.75" x14ac:dyDescent="0.2">
      <c r="A631" s="943">
        <v>18</v>
      </c>
      <c r="B631" s="15" t="s">
        <v>32083</v>
      </c>
      <c r="C631" s="15" t="s">
        <v>31997</v>
      </c>
      <c r="D631" s="15" t="s">
        <v>963</v>
      </c>
      <c r="E631" s="827">
        <v>0.1</v>
      </c>
      <c r="F631" s="15" t="s">
        <v>32084</v>
      </c>
      <c r="G631" s="946" t="s">
        <v>32085</v>
      </c>
      <c r="H631" s="15" t="s">
        <v>32086</v>
      </c>
      <c r="I631" s="946" t="s">
        <v>30603</v>
      </c>
      <c r="J631" s="947" t="s">
        <v>31781</v>
      </c>
    </row>
    <row r="632" spans="1:10" ht="114.75" x14ac:dyDescent="0.2">
      <c r="A632" s="943">
        <v>19</v>
      </c>
      <c r="B632" s="15" t="s">
        <v>32087</v>
      </c>
      <c r="C632" s="15" t="s">
        <v>31997</v>
      </c>
      <c r="D632" s="15" t="s">
        <v>963</v>
      </c>
      <c r="E632" s="827">
        <v>0.01</v>
      </c>
      <c r="F632" s="15" t="s">
        <v>32088</v>
      </c>
      <c r="G632" s="946" t="s">
        <v>32089</v>
      </c>
      <c r="H632" s="15" t="s">
        <v>32090</v>
      </c>
      <c r="I632" s="946" t="s">
        <v>30603</v>
      </c>
      <c r="J632" s="947" t="s">
        <v>32091</v>
      </c>
    </row>
    <row r="633" spans="1:10" ht="140.25" x14ac:dyDescent="0.2">
      <c r="A633" s="943">
        <v>20</v>
      </c>
      <c r="B633" s="15" t="s">
        <v>32092</v>
      </c>
      <c r="C633" s="15" t="s">
        <v>31997</v>
      </c>
      <c r="D633" s="15" t="s">
        <v>963</v>
      </c>
      <c r="E633" s="827">
        <v>1</v>
      </c>
      <c r="F633" s="15" t="s">
        <v>32093</v>
      </c>
      <c r="G633" s="946" t="s">
        <v>32094</v>
      </c>
      <c r="H633" s="15" t="s">
        <v>30179</v>
      </c>
      <c r="I633" s="408" t="s">
        <v>30179</v>
      </c>
      <c r="J633" s="947" t="s">
        <v>32095</v>
      </c>
    </row>
    <row r="634" spans="1:10" ht="102" x14ac:dyDescent="0.2">
      <c r="A634" s="943">
        <v>21</v>
      </c>
      <c r="B634" s="15" t="s">
        <v>32096</v>
      </c>
      <c r="C634" s="15" t="s">
        <v>31997</v>
      </c>
      <c r="D634" s="15" t="s">
        <v>963</v>
      </c>
      <c r="E634" s="827">
        <v>0.1</v>
      </c>
      <c r="F634" s="15" t="s">
        <v>32097</v>
      </c>
      <c r="G634" s="946" t="s">
        <v>32098</v>
      </c>
      <c r="H634" s="15" t="s">
        <v>32099</v>
      </c>
      <c r="I634" s="946" t="s">
        <v>30603</v>
      </c>
      <c r="J634" s="947" t="s">
        <v>32100</v>
      </c>
    </row>
    <row r="635" spans="1:10" ht="140.25" x14ac:dyDescent="0.2">
      <c r="A635" s="943">
        <v>22</v>
      </c>
      <c r="B635" s="15" t="s">
        <v>32101</v>
      </c>
      <c r="C635" s="15" t="s">
        <v>31997</v>
      </c>
      <c r="D635" s="15" t="s">
        <v>963</v>
      </c>
      <c r="E635" s="827">
        <v>2.4</v>
      </c>
      <c r="F635" s="15" t="s">
        <v>32102</v>
      </c>
      <c r="G635" s="946" t="s">
        <v>32103</v>
      </c>
      <c r="H635" s="15" t="s">
        <v>29865</v>
      </c>
      <c r="I635" s="408" t="s">
        <v>29865</v>
      </c>
      <c r="J635" s="947" t="s">
        <v>32104</v>
      </c>
    </row>
    <row r="636" spans="1:10" ht="114.75" x14ac:dyDescent="0.2">
      <c r="A636" s="943">
        <v>23</v>
      </c>
      <c r="B636" s="15" t="s">
        <v>32105</v>
      </c>
      <c r="C636" s="15" t="s">
        <v>31997</v>
      </c>
      <c r="D636" s="15" t="s">
        <v>963</v>
      </c>
      <c r="E636" s="827">
        <v>63</v>
      </c>
      <c r="F636" s="15" t="s">
        <v>32106</v>
      </c>
      <c r="G636" s="15" t="s">
        <v>32106</v>
      </c>
      <c r="H636" s="15" t="s">
        <v>32107</v>
      </c>
      <c r="I636" s="946" t="s">
        <v>31944</v>
      </c>
      <c r="J636" s="947" t="s">
        <v>32108</v>
      </c>
    </row>
    <row r="637" spans="1:10" ht="89.25" x14ac:dyDescent="0.2">
      <c r="A637" s="943">
        <v>24</v>
      </c>
      <c r="B637" s="15" t="s">
        <v>32109</v>
      </c>
      <c r="C637" s="15" t="s">
        <v>31997</v>
      </c>
      <c r="D637" s="15" t="s">
        <v>963</v>
      </c>
      <c r="E637" s="827">
        <v>40</v>
      </c>
      <c r="F637" s="15" t="s">
        <v>32106</v>
      </c>
      <c r="G637" s="15" t="s">
        <v>32106</v>
      </c>
      <c r="H637" s="15" t="s">
        <v>30238</v>
      </c>
      <c r="I637" s="946" t="s">
        <v>30239</v>
      </c>
      <c r="J637" s="947" t="s">
        <v>32110</v>
      </c>
    </row>
    <row r="638" spans="1:10" ht="38.25" x14ac:dyDescent="0.2">
      <c r="A638" s="943">
        <v>25</v>
      </c>
      <c r="B638" s="15" t="s">
        <v>32111</v>
      </c>
      <c r="C638" s="15" t="s">
        <v>31997</v>
      </c>
      <c r="D638" s="15" t="s">
        <v>963</v>
      </c>
      <c r="E638" s="827">
        <v>10</v>
      </c>
      <c r="F638" s="15" t="s">
        <v>32112</v>
      </c>
      <c r="G638" s="946" t="s">
        <v>32113</v>
      </c>
      <c r="H638" s="15" t="s">
        <v>32112</v>
      </c>
      <c r="I638" s="946" t="s">
        <v>30484</v>
      </c>
      <c r="J638" s="947" t="s">
        <v>30252</v>
      </c>
    </row>
    <row r="639" spans="1:10" ht="38.25" x14ac:dyDescent="0.2">
      <c r="A639" s="956"/>
      <c r="B639" s="957" t="s">
        <v>29939</v>
      </c>
      <c r="C639" s="957">
        <v>25</v>
      </c>
      <c r="D639" s="958"/>
      <c r="E639" s="959">
        <f>SUM(E614:E638)</f>
        <v>344.03</v>
      </c>
      <c r="F639" s="957"/>
      <c r="G639" s="996"/>
      <c r="H639" s="996"/>
      <c r="I639" s="957"/>
      <c r="J639" s="960"/>
    </row>
    <row r="640" spans="1:10" ht="114.75" x14ac:dyDescent="0.2">
      <c r="A640" s="943">
        <v>1</v>
      </c>
      <c r="B640" s="15" t="s">
        <v>32114</v>
      </c>
      <c r="C640" s="15" t="s">
        <v>32115</v>
      </c>
      <c r="D640" s="15" t="s">
        <v>32116</v>
      </c>
      <c r="E640" s="827">
        <v>10</v>
      </c>
      <c r="F640" s="15" t="s">
        <v>32117</v>
      </c>
      <c r="G640" s="946" t="s">
        <v>32118</v>
      </c>
      <c r="H640" s="15" t="s">
        <v>29938</v>
      </c>
      <c r="I640" s="946" t="s">
        <v>30789</v>
      </c>
      <c r="J640" s="947" t="s">
        <v>31701</v>
      </c>
    </row>
    <row r="641" spans="1:10" ht="114.75" x14ac:dyDescent="0.2">
      <c r="A641" s="943">
        <v>2</v>
      </c>
      <c r="B641" s="15" t="s">
        <v>32119</v>
      </c>
      <c r="C641" s="15" t="s">
        <v>32115</v>
      </c>
      <c r="D641" s="15" t="s">
        <v>32116</v>
      </c>
      <c r="E641" s="827">
        <v>5</v>
      </c>
      <c r="F641" s="15" t="s">
        <v>32120</v>
      </c>
      <c r="G641" s="946" t="s">
        <v>32121</v>
      </c>
      <c r="H641" s="15" t="s">
        <v>32122</v>
      </c>
      <c r="I641" s="946" t="s">
        <v>30603</v>
      </c>
      <c r="J641" s="947" t="s">
        <v>31690</v>
      </c>
    </row>
    <row r="642" spans="1:10" ht="114.75" x14ac:dyDescent="0.2">
      <c r="A642" s="943">
        <v>3</v>
      </c>
      <c r="B642" s="15" t="s">
        <v>32123</v>
      </c>
      <c r="C642" s="15" t="s">
        <v>32115</v>
      </c>
      <c r="D642" s="15" t="s">
        <v>32116</v>
      </c>
      <c r="E642" s="827">
        <v>5</v>
      </c>
      <c r="F642" s="15" t="s">
        <v>32124</v>
      </c>
      <c r="G642" s="946" t="s">
        <v>32125</v>
      </c>
      <c r="H642" s="15" t="s">
        <v>32086</v>
      </c>
      <c r="I642" s="946" t="s">
        <v>30603</v>
      </c>
      <c r="J642" s="947" t="s">
        <v>31690</v>
      </c>
    </row>
    <row r="643" spans="1:10" ht="114.75" x14ac:dyDescent="0.2">
      <c r="A643" s="943">
        <v>4</v>
      </c>
      <c r="B643" s="15" t="s">
        <v>32126</v>
      </c>
      <c r="C643" s="15" t="s">
        <v>32115</v>
      </c>
      <c r="D643" s="15" t="s">
        <v>32116</v>
      </c>
      <c r="E643" s="827">
        <v>3</v>
      </c>
      <c r="F643" s="15" t="s">
        <v>32127</v>
      </c>
      <c r="G643" s="946" t="s">
        <v>31450</v>
      </c>
      <c r="H643" s="15" t="s">
        <v>31451</v>
      </c>
      <c r="I643" s="946" t="s">
        <v>31437</v>
      </c>
      <c r="J643" s="947" t="s">
        <v>31920</v>
      </c>
    </row>
    <row r="644" spans="1:10" ht="38.25" x14ac:dyDescent="0.2">
      <c r="A644" s="956"/>
      <c r="B644" s="957" t="s">
        <v>521</v>
      </c>
      <c r="C644" s="957">
        <v>4</v>
      </c>
      <c r="D644" s="958"/>
      <c r="E644" s="961">
        <f>SUM(E640:E643)</f>
        <v>23</v>
      </c>
      <c r="F644" s="957"/>
      <c r="G644" s="957"/>
      <c r="H644" s="957"/>
      <c r="I644" s="957"/>
      <c r="J644" s="960"/>
    </row>
    <row r="645" spans="1:10" ht="38.25" x14ac:dyDescent="0.2">
      <c r="A645" s="948"/>
      <c r="B645" s="949" t="s">
        <v>8758</v>
      </c>
      <c r="C645" s="949">
        <f>C644+C639+C613+C605</f>
        <v>132</v>
      </c>
      <c r="D645" s="950"/>
      <c r="E645" s="965">
        <f>E644+E639+E613+E605</f>
        <v>570.92999999999995</v>
      </c>
      <c r="F645" s="949"/>
      <c r="G645" s="949"/>
      <c r="H645" s="949"/>
      <c r="I645" s="949"/>
      <c r="J645" s="952"/>
    </row>
    <row r="646" spans="1:10" ht="147.75" customHeight="1" x14ac:dyDescent="0.2">
      <c r="A646" s="943">
        <v>1</v>
      </c>
      <c r="B646" s="15" t="s">
        <v>32128</v>
      </c>
      <c r="C646" s="15" t="s">
        <v>13469</v>
      </c>
      <c r="D646" s="426"/>
      <c r="E646" s="827">
        <v>80</v>
      </c>
      <c r="F646" s="15" t="s">
        <v>32129</v>
      </c>
      <c r="G646" s="946" t="s">
        <v>32130</v>
      </c>
      <c r="H646" s="15" t="s">
        <v>32131</v>
      </c>
      <c r="I646" s="408" t="s">
        <v>32131</v>
      </c>
      <c r="J646" s="947" t="s">
        <v>31701</v>
      </c>
    </row>
    <row r="647" spans="1:10" ht="130.5" customHeight="1" x14ac:dyDescent="0.2">
      <c r="A647" s="943">
        <v>2</v>
      </c>
      <c r="B647" s="15" t="s">
        <v>917</v>
      </c>
      <c r="C647" s="15" t="s">
        <v>13469</v>
      </c>
      <c r="D647" s="426"/>
      <c r="E647" s="827">
        <v>48</v>
      </c>
      <c r="F647" s="15" t="s">
        <v>32132</v>
      </c>
      <c r="G647" s="946" t="s">
        <v>32133</v>
      </c>
      <c r="H647" s="15" t="s">
        <v>29886</v>
      </c>
      <c r="I647" s="408" t="s">
        <v>29886</v>
      </c>
      <c r="J647" s="947" t="s">
        <v>31685</v>
      </c>
    </row>
    <row r="648" spans="1:10" ht="114.75" x14ac:dyDescent="0.2">
      <c r="A648" s="943">
        <v>3</v>
      </c>
      <c r="B648" s="15" t="s">
        <v>32134</v>
      </c>
      <c r="C648" s="15" t="s">
        <v>13469</v>
      </c>
      <c r="D648" s="426"/>
      <c r="E648" s="827">
        <v>57</v>
      </c>
      <c r="F648" s="15" t="s">
        <v>32135</v>
      </c>
      <c r="G648" s="946" t="s">
        <v>32136</v>
      </c>
      <c r="H648" s="15" t="s">
        <v>29886</v>
      </c>
      <c r="I648" s="408" t="s">
        <v>29886</v>
      </c>
      <c r="J648" s="947" t="s">
        <v>31701</v>
      </c>
    </row>
    <row r="649" spans="1:10" ht="114.75" x14ac:dyDescent="0.2">
      <c r="A649" s="943">
        <v>4</v>
      </c>
      <c r="B649" s="15" t="s">
        <v>32137</v>
      </c>
      <c r="C649" s="15" t="s">
        <v>13469</v>
      </c>
      <c r="D649" s="426"/>
      <c r="E649" s="827">
        <v>190</v>
      </c>
      <c r="F649" s="15" t="s">
        <v>32138</v>
      </c>
      <c r="G649" s="946" t="s">
        <v>32139</v>
      </c>
      <c r="H649" s="15" t="s">
        <v>29886</v>
      </c>
      <c r="I649" s="408" t="s">
        <v>29886</v>
      </c>
      <c r="J649" s="947" t="s">
        <v>31781</v>
      </c>
    </row>
    <row r="650" spans="1:10" ht="140.25" x14ac:dyDescent="0.2">
      <c r="A650" s="943">
        <v>5</v>
      </c>
      <c r="B650" s="15" t="s">
        <v>32140</v>
      </c>
      <c r="C650" s="15" t="s">
        <v>13469</v>
      </c>
      <c r="D650" s="426"/>
      <c r="E650" s="827">
        <v>251</v>
      </c>
      <c r="F650" s="15" t="s">
        <v>32141</v>
      </c>
      <c r="G650" s="946" t="s">
        <v>32142</v>
      </c>
      <c r="H650" s="15" t="s">
        <v>32131</v>
      </c>
      <c r="I650" s="408" t="s">
        <v>32131</v>
      </c>
      <c r="J650" s="947" t="s">
        <v>32143</v>
      </c>
    </row>
    <row r="651" spans="1:10" ht="178.5" x14ac:dyDescent="0.2">
      <c r="A651" s="943">
        <v>6</v>
      </c>
      <c r="B651" s="15" t="s">
        <v>32144</v>
      </c>
      <c r="C651" s="15" t="s">
        <v>13469</v>
      </c>
      <c r="D651" s="426"/>
      <c r="E651" s="827">
        <v>2620.8000000000002</v>
      </c>
      <c r="F651" s="15" t="s">
        <v>32145</v>
      </c>
      <c r="G651" s="408" t="s">
        <v>32146</v>
      </c>
      <c r="H651" s="15" t="s">
        <v>32147</v>
      </c>
      <c r="I651" s="946" t="s">
        <v>32148</v>
      </c>
      <c r="J651" s="947" t="s">
        <v>32149</v>
      </c>
    </row>
    <row r="652" spans="1:10" ht="89.25" x14ac:dyDescent="0.2">
      <c r="A652" s="943">
        <v>7</v>
      </c>
      <c r="B652" s="15" t="s">
        <v>32150</v>
      </c>
      <c r="C652" s="15" t="s">
        <v>13469</v>
      </c>
      <c r="D652" s="426"/>
      <c r="E652" s="827">
        <v>25</v>
      </c>
      <c r="F652" s="15" t="s">
        <v>32151</v>
      </c>
      <c r="G652" s="946" t="s">
        <v>32152</v>
      </c>
      <c r="H652" s="15" t="s">
        <v>29996</v>
      </c>
      <c r="I652" s="408" t="s">
        <v>29996</v>
      </c>
      <c r="J652" s="947" t="s">
        <v>32153</v>
      </c>
    </row>
    <row r="653" spans="1:10" ht="38.25" x14ac:dyDescent="0.2">
      <c r="A653" s="943">
        <v>8</v>
      </c>
      <c r="B653" s="15" t="s">
        <v>32154</v>
      </c>
      <c r="C653" s="15" t="s">
        <v>13469</v>
      </c>
      <c r="D653" s="426"/>
      <c r="E653" s="827">
        <v>207</v>
      </c>
      <c r="F653" s="15" t="s">
        <v>32155</v>
      </c>
      <c r="G653" s="946" t="s">
        <v>32156</v>
      </c>
      <c r="H653" s="15" t="s">
        <v>30168</v>
      </c>
      <c r="I653" s="408" t="s">
        <v>30168</v>
      </c>
      <c r="J653" s="947" t="s">
        <v>32157</v>
      </c>
    </row>
    <row r="654" spans="1:10" ht="114.75" x14ac:dyDescent="0.2">
      <c r="A654" s="943">
        <v>9</v>
      </c>
      <c r="B654" s="15" t="s">
        <v>32158</v>
      </c>
      <c r="C654" s="15" t="s">
        <v>13469</v>
      </c>
      <c r="D654" s="426"/>
      <c r="E654" s="827">
        <v>119</v>
      </c>
      <c r="F654" s="15" t="s">
        <v>32159</v>
      </c>
      <c r="G654" s="946" t="s">
        <v>32160</v>
      </c>
      <c r="H654" s="15" t="s">
        <v>30168</v>
      </c>
      <c r="I654" s="408" t="s">
        <v>30168</v>
      </c>
      <c r="J654" s="947" t="s">
        <v>32161</v>
      </c>
    </row>
    <row r="655" spans="1:10" ht="89.25" x14ac:dyDescent="0.2">
      <c r="A655" s="943">
        <v>10</v>
      </c>
      <c r="B655" s="15" t="s">
        <v>32162</v>
      </c>
      <c r="C655" s="15" t="s">
        <v>13469</v>
      </c>
      <c r="D655" s="426"/>
      <c r="E655" s="827">
        <v>134</v>
      </c>
      <c r="F655" s="15" t="s">
        <v>32163</v>
      </c>
      <c r="G655" s="946" t="s">
        <v>32164</v>
      </c>
      <c r="H655" s="15" t="s">
        <v>30168</v>
      </c>
      <c r="I655" s="408" t="s">
        <v>30168</v>
      </c>
      <c r="J655" s="947" t="s">
        <v>32165</v>
      </c>
    </row>
    <row r="656" spans="1:10" ht="127.5" x14ac:dyDescent="0.2">
      <c r="A656" s="943">
        <v>11</v>
      </c>
      <c r="B656" s="15" t="s">
        <v>32166</v>
      </c>
      <c r="C656" s="15" t="s">
        <v>13469</v>
      </c>
      <c r="D656" s="426"/>
      <c r="E656" s="827">
        <v>416</v>
      </c>
      <c r="F656" s="15" t="s">
        <v>32167</v>
      </c>
      <c r="G656" s="946" t="s">
        <v>32168</v>
      </c>
      <c r="H656" s="15" t="s">
        <v>32131</v>
      </c>
      <c r="I656" s="408" t="s">
        <v>32131</v>
      </c>
      <c r="J656" s="947" t="s">
        <v>32169</v>
      </c>
    </row>
    <row r="657" spans="1:10" ht="63.75" x14ac:dyDescent="0.2">
      <c r="A657" s="943">
        <v>12</v>
      </c>
      <c r="B657" s="15" t="s">
        <v>31021</v>
      </c>
      <c r="C657" s="15" t="s">
        <v>13469</v>
      </c>
      <c r="D657" s="426"/>
      <c r="E657" s="827">
        <v>61</v>
      </c>
      <c r="F657" s="15" t="s">
        <v>32170</v>
      </c>
      <c r="G657" s="946" t="s">
        <v>32171</v>
      </c>
      <c r="H657" s="15" t="s">
        <v>29865</v>
      </c>
      <c r="I657" s="408" t="s">
        <v>29865</v>
      </c>
      <c r="J657" s="947" t="s">
        <v>30205</v>
      </c>
    </row>
    <row r="658" spans="1:10" ht="114.75" x14ac:dyDescent="0.2">
      <c r="A658" s="943">
        <v>13</v>
      </c>
      <c r="B658" s="15" t="s">
        <v>32172</v>
      </c>
      <c r="C658" s="15" t="s">
        <v>13469</v>
      </c>
      <c r="D658" s="426"/>
      <c r="E658" s="827">
        <v>708</v>
      </c>
      <c r="F658" s="15" t="s">
        <v>32173</v>
      </c>
      <c r="G658" s="946" t="s">
        <v>32174</v>
      </c>
      <c r="H658" s="15" t="s">
        <v>29865</v>
      </c>
      <c r="I658" s="408" t="s">
        <v>29865</v>
      </c>
      <c r="J658" s="947" t="s">
        <v>32175</v>
      </c>
    </row>
    <row r="659" spans="1:10" ht="114.75" x14ac:dyDescent="0.2">
      <c r="A659" s="943">
        <v>14</v>
      </c>
      <c r="B659" s="15" t="s">
        <v>32176</v>
      </c>
      <c r="C659" s="15" t="s">
        <v>13469</v>
      </c>
      <c r="D659" s="426"/>
      <c r="E659" s="827">
        <v>76</v>
      </c>
      <c r="F659" s="15" t="s">
        <v>32177</v>
      </c>
      <c r="G659" s="946" t="s">
        <v>32178</v>
      </c>
      <c r="H659" s="15" t="s">
        <v>29890</v>
      </c>
      <c r="I659" s="408" t="s">
        <v>29890</v>
      </c>
      <c r="J659" s="947" t="s">
        <v>32179</v>
      </c>
    </row>
    <row r="660" spans="1:10" ht="114.75" x14ac:dyDescent="0.2">
      <c r="A660" s="943">
        <v>15</v>
      </c>
      <c r="B660" s="15" t="s">
        <v>32180</v>
      </c>
      <c r="C660" s="15" t="s">
        <v>13469</v>
      </c>
      <c r="D660" s="426"/>
      <c r="E660" s="827">
        <v>53</v>
      </c>
      <c r="F660" s="15" t="s">
        <v>32181</v>
      </c>
      <c r="G660" s="946" t="s">
        <v>32182</v>
      </c>
      <c r="H660" s="15" t="s">
        <v>29890</v>
      </c>
      <c r="I660" s="408" t="s">
        <v>29890</v>
      </c>
      <c r="J660" s="947" t="s">
        <v>32183</v>
      </c>
    </row>
    <row r="661" spans="1:10" ht="89.25" x14ac:dyDescent="0.2">
      <c r="A661" s="943">
        <v>16</v>
      </c>
      <c r="B661" s="15" t="s">
        <v>32184</v>
      </c>
      <c r="C661" s="15" t="s">
        <v>13469</v>
      </c>
      <c r="D661" s="426"/>
      <c r="E661" s="827">
        <v>21</v>
      </c>
      <c r="F661" s="15" t="s">
        <v>32185</v>
      </c>
      <c r="G661" s="946" t="s">
        <v>32186</v>
      </c>
      <c r="H661" s="15" t="s">
        <v>29890</v>
      </c>
      <c r="I661" s="408" t="s">
        <v>29890</v>
      </c>
      <c r="J661" s="947" t="s">
        <v>32187</v>
      </c>
    </row>
    <row r="662" spans="1:10" ht="89.25" x14ac:dyDescent="0.2">
      <c r="A662" s="943">
        <v>17</v>
      </c>
      <c r="B662" s="15" t="s">
        <v>32188</v>
      </c>
      <c r="C662" s="15" t="s">
        <v>13469</v>
      </c>
      <c r="D662" s="426"/>
      <c r="E662" s="827">
        <v>25</v>
      </c>
      <c r="F662" s="15" t="s">
        <v>32189</v>
      </c>
      <c r="G662" s="946" t="s">
        <v>32190</v>
      </c>
      <c r="H662" s="15" t="s">
        <v>29865</v>
      </c>
      <c r="I662" s="408" t="s">
        <v>29865</v>
      </c>
      <c r="J662" s="947" t="s">
        <v>31669</v>
      </c>
    </row>
    <row r="663" spans="1:10" ht="114.75" x14ac:dyDescent="0.2">
      <c r="A663" s="943">
        <v>18</v>
      </c>
      <c r="B663" s="15" t="s">
        <v>32191</v>
      </c>
      <c r="C663" s="15" t="s">
        <v>13469</v>
      </c>
      <c r="D663" s="426"/>
      <c r="E663" s="827">
        <v>101</v>
      </c>
      <c r="F663" s="15" t="s">
        <v>32192</v>
      </c>
      <c r="G663" s="946" t="s">
        <v>32193</v>
      </c>
      <c r="H663" s="15" t="s">
        <v>29890</v>
      </c>
      <c r="I663" s="408" t="s">
        <v>29890</v>
      </c>
      <c r="J663" s="947" t="s">
        <v>32194</v>
      </c>
    </row>
    <row r="664" spans="1:10" ht="38.25" x14ac:dyDescent="0.2">
      <c r="A664" s="943">
        <v>19</v>
      </c>
      <c r="B664" s="15" t="s">
        <v>32162</v>
      </c>
      <c r="C664" s="15" t="s">
        <v>13469</v>
      </c>
      <c r="D664" s="426"/>
      <c r="E664" s="827">
        <v>271</v>
      </c>
      <c r="F664" s="15" t="s">
        <v>32195</v>
      </c>
      <c r="G664" s="946" t="s">
        <v>32196</v>
      </c>
      <c r="H664" s="15" t="s">
        <v>30168</v>
      </c>
      <c r="I664" s="408" t="s">
        <v>30168</v>
      </c>
      <c r="J664" s="947" t="s">
        <v>30018</v>
      </c>
    </row>
    <row r="665" spans="1:10" ht="51" x14ac:dyDescent="0.2">
      <c r="A665" s="943">
        <v>20</v>
      </c>
      <c r="B665" s="15" t="s">
        <v>32197</v>
      </c>
      <c r="C665" s="15" t="s">
        <v>13469</v>
      </c>
      <c r="D665" s="426"/>
      <c r="E665" s="827">
        <v>572.6</v>
      </c>
      <c r="F665" s="15" t="s">
        <v>32198</v>
      </c>
      <c r="G665" s="946" t="s">
        <v>32199</v>
      </c>
      <c r="H665" s="15" t="s">
        <v>32200</v>
      </c>
      <c r="I665" s="408" t="s">
        <v>32200</v>
      </c>
      <c r="J665" s="947" t="s">
        <v>32201</v>
      </c>
    </row>
    <row r="666" spans="1:10" ht="89.25" x14ac:dyDescent="0.2">
      <c r="A666" s="943">
        <v>21</v>
      </c>
      <c r="B666" s="15" t="s">
        <v>32202</v>
      </c>
      <c r="C666" s="15" t="s">
        <v>13469</v>
      </c>
      <c r="D666" s="426"/>
      <c r="E666" s="827">
        <v>102</v>
      </c>
      <c r="F666" s="15" t="s">
        <v>32203</v>
      </c>
      <c r="G666" s="946" t="s">
        <v>32204</v>
      </c>
      <c r="H666" s="15" t="s">
        <v>29909</v>
      </c>
      <c r="I666" s="408" t="s">
        <v>29909</v>
      </c>
      <c r="J666" s="947" t="s">
        <v>32205</v>
      </c>
    </row>
    <row r="667" spans="1:10" ht="76.5" x14ac:dyDescent="0.2">
      <c r="A667" s="943">
        <v>22</v>
      </c>
      <c r="B667" s="15" t="s">
        <v>32206</v>
      </c>
      <c r="C667" s="15" t="s">
        <v>13469</v>
      </c>
      <c r="D667" s="426"/>
      <c r="E667" s="827">
        <v>1072.5999999999999</v>
      </c>
      <c r="F667" s="15" t="s">
        <v>32207</v>
      </c>
      <c r="G667" s="946" t="s">
        <v>32208</v>
      </c>
      <c r="H667" s="15" t="s">
        <v>29909</v>
      </c>
      <c r="I667" s="408" t="s">
        <v>29909</v>
      </c>
      <c r="J667" s="947" t="s">
        <v>32209</v>
      </c>
    </row>
    <row r="668" spans="1:10" ht="89.25" x14ac:dyDescent="0.2">
      <c r="A668" s="943">
        <v>23</v>
      </c>
      <c r="B668" s="15" t="s">
        <v>32210</v>
      </c>
      <c r="C668" s="15" t="s">
        <v>13469</v>
      </c>
      <c r="D668" s="426"/>
      <c r="E668" s="827">
        <v>126</v>
      </c>
      <c r="F668" s="15" t="s">
        <v>32211</v>
      </c>
      <c r="G668" s="946" t="s">
        <v>32212</v>
      </c>
      <c r="H668" s="15" t="s">
        <v>29865</v>
      </c>
      <c r="I668" s="408" t="s">
        <v>29865</v>
      </c>
      <c r="J668" s="947" t="s">
        <v>32187</v>
      </c>
    </row>
    <row r="669" spans="1:10" ht="140.25" x14ac:dyDescent="0.2">
      <c r="A669" s="943">
        <v>24</v>
      </c>
      <c r="B669" s="15" t="s">
        <v>32213</v>
      </c>
      <c r="C669" s="15" t="s">
        <v>13469</v>
      </c>
      <c r="D669" s="426"/>
      <c r="E669" s="827">
        <v>46</v>
      </c>
      <c r="F669" s="15" t="s">
        <v>32214</v>
      </c>
      <c r="G669" s="946" t="s">
        <v>32215</v>
      </c>
      <c r="H669" s="15" t="s">
        <v>32216</v>
      </c>
      <c r="I669" s="408" t="s">
        <v>32216</v>
      </c>
      <c r="J669" s="947" t="s">
        <v>32217</v>
      </c>
    </row>
    <row r="670" spans="1:10" ht="140.25" x14ac:dyDescent="0.2">
      <c r="A670" s="943">
        <v>25</v>
      </c>
      <c r="B670" s="15" t="s">
        <v>32218</v>
      </c>
      <c r="C670" s="15" t="s">
        <v>13469</v>
      </c>
      <c r="D670" s="426"/>
      <c r="E670" s="827">
        <v>486</v>
      </c>
      <c r="F670" s="15" t="s">
        <v>32219</v>
      </c>
      <c r="G670" s="946" t="s">
        <v>32220</v>
      </c>
      <c r="H670" s="15" t="s">
        <v>30179</v>
      </c>
      <c r="I670" s="408" t="s">
        <v>30179</v>
      </c>
      <c r="J670" s="947" t="s">
        <v>32221</v>
      </c>
    </row>
    <row r="671" spans="1:10" ht="89.25" x14ac:dyDescent="0.2">
      <c r="A671" s="943">
        <v>26</v>
      </c>
      <c r="B671" s="15" t="s">
        <v>32222</v>
      </c>
      <c r="C671" s="15" t="s">
        <v>13469</v>
      </c>
      <c r="D671" s="426"/>
      <c r="E671" s="827">
        <v>67</v>
      </c>
      <c r="F671" s="15" t="s">
        <v>32223</v>
      </c>
      <c r="G671" s="946" t="s">
        <v>32224</v>
      </c>
      <c r="H671" s="15" t="s">
        <v>30179</v>
      </c>
      <c r="I671" s="408" t="s">
        <v>30179</v>
      </c>
      <c r="J671" s="947" t="s">
        <v>32187</v>
      </c>
    </row>
    <row r="672" spans="1:10" ht="89.25" x14ac:dyDescent="0.2">
      <c r="A672" s="943">
        <v>27</v>
      </c>
      <c r="B672" s="15" t="s">
        <v>31814</v>
      </c>
      <c r="C672" s="15" t="s">
        <v>13469</v>
      </c>
      <c r="D672" s="426"/>
      <c r="E672" s="827">
        <v>72</v>
      </c>
      <c r="F672" s="15" t="s">
        <v>32225</v>
      </c>
      <c r="G672" s="946" t="s">
        <v>32226</v>
      </c>
      <c r="H672" s="15" t="s">
        <v>29996</v>
      </c>
      <c r="I672" s="408" t="s">
        <v>29996</v>
      </c>
      <c r="J672" s="947" t="s">
        <v>32227</v>
      </c>
    </row>
    <row r="673" spans="1:10" ht="89.25" x14ac:dyDescent="0.2">
      <c r="A673" s="943">
        <v>28</v>
      </c>
      <c r="B673" s="15" t="s">
        <v>32228</v>
      </c>
      <c r="C673" s="15" t="s">
        <v>13469</v>
      </c>
      <c r="D673" s="426"/>
      <c r="E673" s="827">
        <v>83</v>
      </c>
      <c r="F673" s="15" t="s">
        <v>32229</v>
      </c>
      <c r="G673" s="946" t="s">
        <v>32230</v>
      </c>
      <c r="H673" s="15" t="s">
        <v>29996</v>
      </c>
      <c r="I673" s="408" t="s">
        <v>29996</v>
      </c>
      <c r="J673" s="947" t="s">
        <v>32231</v>
      </c>
    </row>
    <row r="674" spans="1:10" ht="63.75" x14ac:dyDescent="0.2">
      <c r="A674" s="943">
        <v>29</v>
      </c>
      <c r="B674" s="15" t="s">
        <v>32232</v>
      </c>
      <c r="C674" s="15" t="s">
        <v>13469</v>
      </c>
      <c r="D674" s="426"/>
      <c r="E674" s="827">
        <v>1132</v>
      </c>
      <c r="F674" s="15" t="s">
        <v>32233</v>
      </c>
      <c r="G674" s="946" t="s">
        <v>32234</v>
      </c>
      <c r="H674" s="15" t="s">
        <v>29909</v>
      </c>
      <c r="I674" s="408" t="s">
        <v>29909</v>
      </c>
      <c r="J674" s="947" t="s">
        <v>30018</v>
      </c>
    </row>
    <row r="675" spans="1:10" ht="89.25" x14ac:dyDescent="0.2">
      <c r="A675" s="943">
        <v>30</v>
      </c>
      <c r="B675" s="15" t="s">
        <v>32235</v>
      </c>
      <c r="C675" s="15" t="s">
        <v>13469</v>
      </c>
      <c r="D675" s="426"/>
      <c r="E675" s="827">
        <v>138</v>
      </c>
      <c r="F675" s="15" t="s">
        <v>32236</v>
      </c>
      <c r="G675" s="946" t="s">
        <v>32237</v>
      </c>
      <c r="H675" s="15" t="s">
        <v>30204</v>
      </c>
      <c r="I675" s="408" t="s">
        <v>30204</v>
      </c>
      <c r="J675" s="947" t="s">
        <v>32238</v>
      </c>
    </row>
    <row r="676" spans="1:10" ht="63.75" x14ac:dyDescent="0.2">
      <c r="A676" s="943">
        <v>31</v>
      </c>
      <c r="B676" s="15" t="s">
        <v>32239</v>
      </c>
      <c r="C676" s="15" t="s">
        <v>13469</v>
      </c>
      <c r="D676" s="426"/>
      <c r="E676" s="827">
        <v>356</v>
      </c>
      <c r="F676" s="15" t="s">
        <v>32240</v>
      </c>
      <c r="G676" s="946" t="s">
        <v>32241</v>
      </c>
      <c r="H676" s="15" t="s">
        <v>29909</v>
      </c>
      <c r="I676" s="408" t="s">
        <v>29909</v>
      </c>
      <c r="J676" s="947" t="s">
        <v>32242</v>
      </c>
    </row>
    <row r="677" spans="1:10" ht="114.75" x14ac:dyDescent="0.2">
      <c r="A677" s="943">
        <v>32</v>
      </c>
      <c r="B677" s="15" t="s">
        <v>32243</v>
      </c>
      <c r="C677" s="15" t="s">
        <v>13469</v>
      </c>
      <c r="D677" s="426"/>
      <c r="E677" s="827">
        <v>462</v>
      </c>
      <c r="F677" s="15" t="s">
        <v>32244</v>
      </c>
      <c r="G677" s="946" t="s">
        <v>32245</v>
      </c>
      <c r="H677" s="15" t="s">
        <v>29909</v>
      </c>
      <c r="I677" s="408" t="s">
        <v>29909</v>
      </c>
      <c r="J677" s="947" t="s">
        <v>32246</v>
      </c>
    </row>
    <row r="678" spans="1:10" ht="89.25" x14ac:dyDescent="0.2">
      <c r="A678" s="943">
        <v>33</v>
      </c>
      <c r="B678" s="15" t="s">
        <v>32247</v>
      </c>
      <c r="C678" s="15" t="s">
        <v>13469</v>
      </c>
      <c r="D678" s="426"/>
      <c r="E678" s="827">
        <v>109</v>
      </c>
      <c r="F678" s="15" t="s">
        <v>32248</v>
      </c>
      <c r="G678" s="946" t="s">
        <v>32249</v>
      </c>
      <c r="H678" s="15" t="s">
        <v>29909</v>
      </c>
      <c r="I678" s="408" t="s">
        <v>29909</v>
      </c>
      <c r="J678" s="947" t="s">
        <v>32238</v>
      </c>
    </row>
    <row r="679" spans="1:10" ht="76.5" x14ac:dyDescent="0.2">
      <c r="A679" s="943">
        <v>34</v>
      </c>
      <c r="B679" s="15" t="s">
        <v>32250</v>
      </c>
      <c r="C679" s="15" t="s">
        <v>13469</v>
      </c>
      <c r="D679" s="426"/>
      <c r="E679" s="827">
        <v>255</v>
      </c>
      <c r="F679" s="15" t="s">
        <v>32251</v>
      </c>
      <c r="G679" s="946" t="s">
        <v>32252</v>
      </c>
      <c r="H679" s="15" t="s">
        <v>32253</v>
      </c>
      <c r="I679" s="408" t="s">
        <v>32253</v>
      </c>
      <c r="J679" s="947" t="s">
        <v>32254</v>
      </c>
    </row>
    <row r="680" spans="1:10" ht="114.75" x14ac:dyDescent="0.2">
      <c r="A680" s="943">
        <v>35</v>
      </c>
      <c r="B680" s="15" t="s">
        <v>32255</v>
      </c>
      <c r="C680" s="15" t="s">
        <v>13469</v>
      </c>
      <c r="D680" s="426"/>
      <c r="E680" s="827">
        <v>635</v>
      </c>
      <c r="F680" s="15" t="s">
        <v>32256</v>
      </c>
      <c r="G680" s="946" t="s">
        <v>32257</v>
      </c>
      <c r="H680" s="15" t="s">
        <v>30204</v>
      </c>
      <c r="I680" s="408" t="s">
        <v>30204</v>
      </c>
      <c r="J680" s="947" t="s">
        <v>32246</v>
      </c>
    </row>
    <row r="681" spans="1:10" ht="38.25" x14ac:dyDescent="0.2">
      <c r="A681" s="943">
        <v>36</v>
      </c>
      <c r="B681" s="15" t="s">
        <v>32258</v>
      </c>
      <c r="C681" s="15" t="s">
        <v>13469</v>
      </c>
      <c r="D681" s="426"/>
      <c r="E681" s="827">
        <v>553</v>
      </c>
      <c r="F681" s="15" t="s">
        <v>32259</v>
      </c>
      <c r="G681" s="946" t="s">
        <v>32260</v>
      </c>
      <c r="H681" s="15" t="s">
        <v>30204</v>
      </c>
      <c r="I681" s="408" t="s">
        <v>30204</v>
      </c>
      <c r="J681" s="947" t="s">
        <v>32261</v>
      </c>
    </row>
    <row r="682" spans="1:10" ht="114.75" x14ac:dyDescent="0.2">
      <c r="A682" s="943">
        <v>37</v>
      </c>
      <c r="B682" s="15" t="s">
        <v>32262</v>
      </c>
      <c r="C682" s="15" t="s">
        <v>13469</v>
      </c>
      <c r="D682" s="426"/>
      <c r="E682" s="827">
        <v>143</v>
      </c>
      <c r="F682" s="15" t="s">
        <v>32263</v>
      </c>
      <c r="G682" s="946" t="s">
        <v>32264</v>
      </c>
      <c r="H682" s="15" t="s">
        <v>30080</v>
      </c>
      <c r="I682" s="408" t="s">
        <v>30080</v>
      </c>
      <c r="J682" s="947" t="s">
        <v>32265</v>
      </c>
    </row>
    <row r="683" spans="1:10" ht="127.5" x14ac:dyDescent="0.2">
      <c r="A683" s="943">
        <v>38</v>
      </c>
      <c r="B683" s="15" t="s">
        <v>32266</v>
      </c>
      <c r="C683" s="15" t="s">
        <v>13469</v>
      </c>
      <c r="D683" s="426"/>
      <c r="E683" s="827">
        <v>2317.6</v>
      </c>
      <c r="F683" s="15" t="s">
        <v>32267</v>
      </c>
      <c r="G683" s="946" t="s">
        <v>32268</v>
      </c>
      <c r="H683" s="15" t="s">
        <v>30080</v>
      </c>
      <c r="I683" s="408" t="s">
        <v>30080</v>
      </c>
      <c r="J683" s="947" t="s">
        <v>32269</v>
      </c>
    </row>
    <row r="684" spans="1:10" ht="63.75" x14ac:dyDescent="0.2">
      <c r="A684" s="943">
        <v>39</v>
      </c>
      <c r="B684" s="15" t="s">
        <v>32270</v>
      </c>
      <c r="C684" s="15" t="s">
        <v>13469</v>
      </c>
      <c r="D684" s="426"/>
      <c r="E684" s="827">
        <v>346</v>
      </c>
      <c r="F684" s="15" t="s">
        <v>32271</v>
      </c>
      <c r="G684" s="946" t="s">
        <v>32272</v>
      </c>
      <c r="H684" s="15" t="s">
        <v>29996</v>
      </c>
      <c r="I684" s="408" t="s">
        <v>29996</v>
      </c>
      <c r="J684" s="947" t="s">
        <v>32273</v>
      </c>
    </row>
    <row r="685" spans="1:10" ht="89.25" x14ac:dyDescent="0.2">
      <c r="A685" s="943">
        <v>40</v>
      </c>
      <c r="B685" s="15" t="s">
        <v>32274</v>
      </c>
      <c r="C685" s="15" t="s">
        <v>13469</v>
      </c>
      <c r="D685" s="426"/>
      <c r="E685" s="827">
        <v>990</v>
      </c>
      <c r="F685" s="15" t="s">
        <v>32275</v>
      </c>
      <c r="G685" s="946" t="s">
        <v>32276</v>
      </c>
      <c r="H685" s="15" t="s">
        <v>29909</v>
      </c>
      <c r="I685" s="408" t="s">
        <v>29909</v>
      </c>
      <c r="J685" s="947" t="s">
        <v>32277</v>
      </c>
    </row>
    <row r="686" spans="1:10" ht="114.75" x14ac:dyDescent="0.2">
      <c r="A686" s="943">
        <v>41</v>
      </c>
      <c r="B686" s="15" t="s">
        <v>32278</v>
      </c>
      <c r="C686" s="15" t="s">
        <v>13469</v>
      </c>
      <c r="D686" s="426"/>
      <c r="E686" s="827">
        <v>109</v>
      </c>
      <c r="F686" s="15" t="s">
        <v>32279</v>
      </c>
      <c r="G686" s="946" t="s">
        <v>32280</v>
      </c>
      <c r="H686" s="15" t="s">
        <v>29909</v>
      </c>
      <c r="I686" s="408" t="s">
        <v>29909</v>
      </c>
      <c r="J686" s="947" t="s">
        <v>32281</v>
      </c>
    </row>
    <row r="687" spans="1:10" ht="127.5" x14ac:dyDescent="0.2">
      <c r="A687" s="943">
        <v>42</v>
      </c>
      <c r="B687" s="15" t="s">
        <v>32282</v>
      </c>
      <c r="C687" s="15" t="s">
        <v>13469</v>
      </c>
      <c r="D687" s="426"/>
      <c r="E687" s="418">
        <v>245.0608</v>
      </c>
      <c r="F687" s="15" t="s">
        <v>32283</v>
      </c>
      <c r="G687" s="946" t="s">
        <v>32284</v>
      </c>
      <c r="H687" s="15" t="s">
        <v>29909</v>
      </c>
      <c r="I687" s="408" t="s">
        <v>29909</v>
      </c>
      <c r="J687" s="947" t="s">
        <v>32285</v>
      </c>
    </row>
    <row r="688" spans="1:10" ht="114.75" x14ac:dyDescent="0.2">
      <c r="A688" s="943">
        <v>43</v>
      </c>
      <c r="B688" s="15" t="s">
        <v>32286</v>
      </c>
      <c r="C688" s="15" t="s">
        <v>13469</v>
      </c>
      <c r="D688" s="426"/>
      <c r="E688" s="827">
        <v>231</v>
      </c>
      <c r="F688" s="15" t="s">
        <v>32287</v>
      </c>
      <c r="G688" s="946" t="s">
        <v>32288</v>
      </c>
      <c r="H688" s="15" t="s">
        <v>29909</v>
      </c>
      <c r="I688" s="408" t="s">
        <v>29909</v>
      </c>
      <c r="J688" s="947" t="s">
        <v>32265</v>
      </c>
    </row>
    <row r="689" spans="1:10" ht="140.25" x14ac:dyDescent="0.2">
      <c r="A689" s="943">
        <v>44</v>
      </c>
      <c r="B689" s="15" t="s">
        <v>32289</v>
      </c>
      <c r="C689" s="15" t="s">
        <v>13469</v>
      </c>
      <c r="D689" s="426"/>
      <c r="E689" s="827">
        <v>135.69999999999999</v>
      </c>
      <c r="F689" s="15" t="s">
        <v>32290</v>
      </c>
      <c r="G689" s="946" t="s">
        <v>32291</v>
      </c>
      <c r="H689" s="15" t="s">
        <v>29909</v>
      </c>
      <c r="I689" s="408" t="s">
        <v>29909</v>
      </c>
      <c r="J689" s="947" t="s">
        <v>32292</v>
      </c>
    </row>
    <row r="690" spans="1:10" ht="89.25" x14ac:dyDescent="0.2">
      <c r="A690" s="943">
        <v>45</v>
      </c>
      <c r="B690" s="15" t="s">
        <v>32293</v>
      </c>
      <c r="C690" s="15" t="s">
        <v>13469</v>
      </c>
      <c r="D690" s="426"/>
      <c r="E690" s="827">
        <v>15.9</v>
      </c>
      <c r="F690" s="15" t="s">
        <v>32294</v>
      </c>
      <c r="G690" s="946" t="s">
        <v>32295</v>
      </c>
      <c r="H690" s="15" t="s">
        <v>32296</v>
      </c>
      <c r="I690" s="946" t="s">
        <v>30099</v>
      </c>
      <c r="J690" s="947" t="s">
        <v>32297</v>
      </c>
    </row>
    <row r="691" spans="1:10" ht="51" x14ac:dyDescent="0.2">
      <c r="A691" s="943">
        <v>46</v>
      </c>
      <c r="B691" s="15" t="s">
        <v>32298</v>
      </c>
      <c r="C691" s="15" t="s">
        <v>13469</v>
      </c>
      <c r="D691" s="426"/>
      <c r="E691" s="827">
        <v>645</v>
      </c>
      <c r="F691" s="15" t="s">
        <v>32299</v>
      </c>
      <c r="G691" s="946" t="s">
        <v>32300</v>
      </c>
      <c r="H691" s="15" t="s">
        <v>29909</v>
      </c>
      <c r="I691" s="408" t="s">
        <v>29909</v>
      </c>
      <c r="J691" s="947" t="s">
        <v>30025</v>
      </c>
    </row>
    <row r="692" spans="1:10" ht="89.25" x14ac:dyDescent="0.2">
      <c r="A692" s="943">
        <v>47</v>
      </c>
      <c r="B692" s="15" t="s">
        <v>32301</v>
      </c>
      <c r="C692" s="15" t="s">
        <v>13469</v>
      </c>
      <c r="D692" s="426"/>
      <c r="E692" s="827">
        <v>308</v>
      </c>
      <c r="F692" s="15" t="s">
        <v>32302</v>
      </c>
      <c r="G692" s="946" t="s">
        <v>32303</v>
      </c>
      <c r="H692" s="15" t="s">
        <v>29909</v>
      </c>
      <c r="I692" s="408" t="s">
        <v>29909</v>
      </c>
      <c r="J692" s="947" t="s">
        <v>32304</v>
      </c>
    </row>
    <row r="693" spans="1:10" ht="114.75" x14ac:dyDescent="0.2">
      <c r="A693" s="943">
        <v>48</v>
      </c>
      <c r="B693" s="15" t="s">
        <v>32305</v>
      </c>
      <c r="C693" s="15" t="s">
        <v>13469</v>
      </c>
      <c r="D693" s="426"/>
      <c r="E693" s="827">
        <v>224</v>
      </c>
      <c r="F693" s="15" t="s">
        <v>32306</v>
      </c>
      <c r="G693" s="946" t="s">
        <v>32307</v>
      </c>
      <c r="H693" s="408" t="s">
        <v>29909</v>
      </c>
      <c r="I693" s="408" t="s">
        <v>29909</v>
      </c>
      <c r="J693" s="947" t="s">
        <v>32281</v>
      </c>
    </row>
    <row r="694" spans="1:10" ht="51" x14ac:dyDescent="0.2">
      <c r="A694" s="943">
        <v>49</v>
      </c>
      <c r="B694" s="15" t="s">
        <v>32308</v>
      </c>
      <c r="C694" s="15" t="s">
        <v>13469</v>
      </c>
      <c r="D694" s="426"/>
      <c r="E694" s="827">
        <v>144</v>
      </c>
      <c r="F694" s="15" t="s">
        <v>32309</v>
      </c>
      <c r="G694" s="946" t="s">
        <v>32310</v>
      </c>
      <c r="H694" s="15" t="s">
        <v>29909</v>
      </c>
      <c r="I694" s="408" t="s">
        <v>29909</v>
      </c>
      <c r="J694" s="947" t="s">
        <v>30018</v>
      </c>
    </row>
    <row r="695" spans="1:10" ht="89.25" x14ac:dyDescent="0.2">
      <c r="A695" s="943">
        <v>50</v>
      </c>
      <c r="B695" s="15" t="s">
        <v>32311</v>
      </c>
      <c r="C695" s="15" t="s">
        <v>13469</v>
      </c>
      <c r="D695" s="426"/>
      <c r="E695" s="827">
        <v>229</v>
      </c>
      <c r="F695" s="15" t="s">
        <v>32312</v>
      </c>
      <c r="G695" s="946" t="s">
        <v>32313</v>
      </c>
      <c r="H695" s="15" t="s">
        <v>29890</v>
      </c>
      <c r="I695" s="408" t="s">
        <v>29890</v>
      </c>
      <c r="J695" s="947" t="s">
        <v>32153</v>
      </c>
    </row>
    <row r="696" spans="1:10" ht="89.25" x14ac:dyDescent="0.2">
      <c r="A696" s="943">
        <v>51</v>
      </c>
      <c r="B696" s="15" t="s">
        <v>32314</v>
      </c>
      <c r="C696" s="15" t="s">
        <v>13469</v>
      </c>
      <c r="D696" s="426"/>
      <c r="E696" s="827">
        <v>100</v>
      </c>
      <c r="F696" s="15" t="s">
        <v>32315</v>
      </c>
      <c r="G696" s="946" t="s">
        <v>32316</v>
      </c>
      <c r="H696" s="15" t="s">
        <v>29890</v>
      </c>
      <c r="I696" s="408" t="s">
        <v>29890</v>
      </c>
      <c r="J696" s="947" t="s">
        <v>30035</v>
      </c>
    </row>
    <row r="697" spans="1:10" ht="153" x14ac:dyDescent="0.2">
      <c r="A697" s="943">
        <v>52</v>
      </c>
      <c r="B697" s="15" t="s">
        <v>32317</v>
      </c>
      <c r="C697" s="15" t="s">
        <v>13469</v>
      </c>
      <c r="D697" s="426"/>
      <c r="E697" s="827">
        <v>44</v>
      </c>
      <c r="F697" s="15" t="s">
        <v>32318</v>
      </c>
      <c r="G697" s="408" t="s">
        <v>32318</v>
      </c>
      <c r="H697" s="15" t="s">
        <v>32319</v>
      </c>
      <c r="I697" s="946" t="s">
        <v>30239</v>
      </c>
      <c r="J697" s="947" t="s">
        <v>32320</v>
      </c>
    </row>
    <row r="698" spans="1:10" ht="38.25" x14ac:dyDescent="0.2">
      <c r="A698" s="948"/>
      <c r="B698" s="949" t="s">
        <v>32321</v>
      </c>
      <c r="C698" s="949">
        <v>52</v>
      </c>
      <c r="D698" s="950"/>
      <c r="E698" s="965">
        <f>SUM(E646:E697)</f>
        <v>17958.2608</v>
      </c>
      <c r="F698" s="949"/>
      <c r="G698" s="949"/>
      <c r="H698" s="949"/>
      <c r="I698" s="949"/>
      <c r="J698" s="952"/>
    </row>
    <row r="699" spans="1:10" ht="51" x14ac:dyDescent="0.2">
      <c r="A699" s="943">
        <v>1</v>
      </c>
      <c r="B699" s="15" t="s">
        <v>32322</v>
      </c>
      <c r="C699" s="15" t="s">
        <v>32323</v>
      </c>
      <c r="D699" s="426"/>
      <c r="E699" s="827">
        <v>11.9</v>
      </c>
      <c r="F699" s="15" t="s">
        <v>32324</v>
      </c>
      <c r="G699" s="946" t="s">
        <v>32325</v>
      </c>
      <c r="H699" s="15" t="s">
        <v>32326</v>
      </c>
      <c r="I699" s="408" t="s">
        <v>32326</v>
      </c>
      <c r="J699" s="947" t="s">
        <v>30618</v>
      </c>
    </row>
    <row r="700" spans="1:10" ht="51" x14ac:dyDescent="0.2">
      <c r="A700" s="948"/>
      <c r="B700" s="949" t="s">
        <v>1483</v>
      </c>
      <c r="C700" s="949">
        <v>1</v>
      </c>
      <c r="D700" s="950"/>
      <c r="E700" s="951">
        <f>E699</f>
        <v>11.9</v>
      </c>
      <c r="F700" s="949"/>
      <c r="G700" s="949"/>
      <c r="H700" s="949"/>
      <c r="I700" s="949"/>
      <c r="J700" s="952"/>
    </row>
    <row r="701" spans="1:10" ht="140.25" x14ac:dyDescent="0.2">
      <c r="A701" s="943">
        <v>1</v>
      </c>
      <c r="B701" s="997" t="s">
        <v>32327</v>
      </c>
      <c r="C701" s="15" t="s">
        <v>13393</v>
      </c>
      <c r="D701" s="426"/>
      <c r="E701" s="827">
        <v>9.9</v>
      </c>
      <c r="F701" s="15" t="s">
        <v>32328</v>
      </c>
      <c r="G701" s="946" t="s">
        <v>32329</v>
      </c>
      <c r="H701" s="15" t="s">
        <v>32330</v>
      </c>
      <c r="I701" s="408" t="s">
        <v>32330</v>
      </c>
      <c r="J701" s="947" t="s">
        <v>32331</v>
      </c>
    </row>
    <row r="702" spans="1:10" ht="140.25" x14ac:dyDescent="0.2">
      <c r="A702" s="943">
        <v>2</v>
      </c>
      <c r="B702" s="15" t="s">
        <v>32332</v>
      </c>
      <c r="C702" s="15" t="s">
        <v>13393</v>
      </c>
      <c r="D702" s="426"/>
      <c r="E702" s="827">
        <v>20</v>
      </c>
      <c r="F702" s="15" t="s">
        <v>32333</v>
      </c>
      <c r="G702" s="946" t="s">
        <v>32334</v>
      </c>
      <c r="H702" s="15" t="s">
        <v>32335</v>
      </c>
      <c r="I702" s="946" t="s">
        <v>30673</v>
      </c>
      <c r="J702" s="947" t="s">
        <v>32336</v>
      </c>
    </row>
    <row r="703" spans="1:10" ht="127.5" x14ac:dyDescent="0.2">
      <c r="A703" s="943">
        <v>3</v>
      </c>
      <c r="B703" s="15" t="s">
        <v>32337</v>
      </c>
      <c r="C703" s="15" t="s">
        <v>13393</v>
      </c>
      <c r="D703" s="426"/>
      <c r="E703" s="827">
        <v>6</v>
      </c>
      <c r="F703" s="15" t="s">
        <v>32338</v>
      </c>
      <c r="G703" s="946" t="s">
        <v>32339</v>
      </c>
      <c r="H703" s="15" t="s">
        <v>32340</v>
      </c>
      <c r="I703" s="946" t="s">
        <v>30864</v>
      </c>
      <c r="J703" s="947" t="s">
        <v>32341</v>
      </c>
    </row>
    <row r="704" spans="1:10" ht="140.25" x14ac:dyDescent="0.2">
      <c r="A704" s="943">
        <v>4</v>
      </c>
      <c r="B704" s="15" t="s">
        <v>32342</v>
      </c>
      <c r="C704" s="15" t="s">
        <v>13393</v>
      </c>
      <c r="D704" s="426"/>
      <c r="E704" s="827">
        <v>10</v>
      </c>
      <c r="F704" s="15" t="s">
        <v>32343</v>
      </c>
      <c r="G704" s="946" t="s">
        <v>32344</v>
      </c>
      <c r="H704" s="15" t="s">
        <v>30864</v>
      </c>
      <c r="I704" s="408" t="s">
        <v>30864</v>
      </c>
      <c r="J704" s="947" t="s">
        <v>32345</v>
      </c>
    </row>
    <row r="705" spans="1:10" ht="102" x14ac:dyDescent="0.2">
      <c r="A705" s="943">
        <v>5</v>
      </c>
      <c r="B705" s="15" t="s">
        <v>32346</v>
      </c>
      <c r="C705" s="15" t="s">
        <v>13393</v>
      </c>
      <c r="D705" s="426"/>
      <c r="E705" s="827">
        <v>10</v>
      </c>
      <c r="F705" s="15" t="s">
        <v>32347</v>
      </c>
      <c r="G705" s="946" t="s">
        <v>32348</v>
      </c>
      <c r="H705" s="15" t="s">
        <v>32349</v>
      </c>
      <c r="I705" s="946" t="s">
        <v>30864</v>
      </c>
      <c r="J705" s="947" t="s">
        <v>32350</v>
      </c>
    </row>
    <row r="706" spans="1:10" ht="102" x14ac:dyDescent="0.2">
      <c r="A706" s="943">
        <v>6</v>
      </c>
      <c r="B706" s="15" t="s">
        <v>32351</v>
      </c>
      <c r="C706" s="15" t="s">
        <v>13393</v>
      </c>
      <c r="D706" s="426"/>
      <c r="E706" s="827">
        <v>3</v>
      </c>
      <c r="F706" s="15" t="s">
        <v>32352</v>
      </c>
      <c r="G706" s="946" t="s">
        <v>32353</v>
      </c>
      <c r="H706" s="15" t="s">
        <v>32354</v>
      </c>
      <c r="I706" s="946" t="s">
        <v>30853</v>
      </c>
      <c r="J706" s="947" t="s">
        <v>32350</v>
      </c>
    </row>
    <row r="707" spans="1:10" ht="51" x14ac:dyDescent="0.2">
      <c r="A707" s="943">
        <v>7</v>
      </c>
      <c r="B707" s="15" t="s">
        <v>32355</v>
      </c>
      <c r="C707" s="15" t="s">
        <v>13393</v>
      </c>
      <c r="D707" s="426"/>
      <c r="E707" s="827">
        <v>1</v>
      </c>
      <c r="F707" s="15" t="s">
        <v>32356</v>
      </c>
      <c r="G707" s="946" t="s">
        <v>32357</v>
      </c>
      <c r="H707" s="15" t="s">
        <v>32046</v>
      </c>
      <c r="I707" s="946" t="s">
        <v>32358</v>
      </c>
      <c r="J707" s="947" t="s">
        <v>29982</v>
      </c>
    </row>
    <row r="708" spans="1:10" ht="140.25" x14ac:dyDescent="0.2">
      <c r="A708" s="943">
        <v>8</v>
      </c>
      <c r="B708" s="15" t="s">
        <v>32359</v>
      </c>
      <c r="C708" s="15" t="s">
        <v>13393</v>
      </c>
      <c r="D708" s="426"/>
      <c r="E708" s="827">
        <v>12</v>
      </c>
      <c r="F708" s="15" t="s">
        <v>32360</v>
      </c>
      <c r="G708" s="946" t="s">
        <v>31766</v>
      </c>
      <c r="H708" s="15" t="s">
        <v>31767</v>
      </c>
      <c r="I708" s="946" t="s">
        <v>32002</v>
      </c>
      <c r="J708" s="947" t="s">
        <v>32361</v>
      </c>
    </row>
    <row r="709" spans="1:10" ht="127.5" x14ac:dyDescent="0.2">
      <c r="A709" s="943">
        <v>9</v>
      </c>
      <c r="B709" s="15" t="s">
        <v>31819</v>
      </c>
      <c r="C709" s="15" t="s">
        <v>13393</v>
      </c>
      <c r="D709" s="426"/>
      <c r="E709" s="827">
        <v>10</v>
      </c>
      <c r="F709" s="15" t="s">
        <v>32362</v>
      </c>
      <c r="G709" s="946" t="s">
        <v>32363</v>
      </c>
      <c r="H709" s="15" t="s">
        <v>30603</v>
      </c>
      <c r="I709" s="946" t="s">
        <v>30603</v>
      </c>
      <c r="J709" s="947" t="s">
        <v>32364</v>
      </c>
    </row>
    <row r="710" spans="1:10" ht="51" x14ac:dyDescent="0.2">
      <c r="A710" s="943">
        <v>10</v>
      </c>
      <c r="B710" s="15" t="s">
        <v>32365</v>
      </c>
      <c r="C710" s="15" t="s">
        <v>13393</v>
      </c>
      <c r="D710" s="426"/>
      <c r="E710" s="827">
        <v>12</v>
      </c>
      <c r="F710" s="15" t="s">
        <v>32366</v>
      </c>
      <c r="G710" s="946" t="s">
        <v>32367</v>
      </c>
      <c r="H710" s="15" t="s">
        <v>32368</v>
      </c>
      <c r="I710" s="946" t="s">
        <v>31799</v>
      </c>
      <c r="J710" s="947" t="s">
        <v>30496</v>
      </c>
    </row>
    <row r="711" spans="1:10" ht="51" x14ac:dyDescent="0.2">
      <c r="A711" s="943">
        <v>11</v>
      </c>
      <c r="B711" s="15" t="s">
        <v>32369</v>
      </c>
      <c r="C711" s="15" t="s">
        <v>13393</v>
      </c>
      <c r="D711" s="426"/>
      <c r="E711" s="827">
        <v>53</v>
      </c>
      <c r="F711" s="15" t="s">
        <v>32370</v>
      </c>
      <c r="G711" s="946" t="s">
        <v>31797</v>
      </c>
      <c r="H711" s="15" t="s">
        <v>32371</v>
      </c>
      <c r="I711" s="408" t="s">
        <v>32371</v>
      </c>
      <c r="J711" s="947" t="s">
        <v>30496</v>
      </c>
    </row>
    <row r="712" spans="1:10" ht="114.75" x14ac:dyDescent="0.2">
      <c r="A712" s="943">
        <v>12</v>
      </c>
      <c r="B712" s="15" t="s">
        <v>31448</v>
      </c>
      <c r="C712" s="15" t="s">
        <v>13393</v>
      </c>
      <c r="D712" s="426"/>
      <c r="E712" s="827">
        <v>25.8</v>
      </c>
      <c r="F712" s="15" t="s">
        <v>32372</v>
      </c>
      <c r="G712" s="946" t="s">
        <v>31450</v>
      </c>
      <c r="H712" s="15" t="s">
        <v>31451</v>
      </c>
      <c r="I712" s="946" t="s">
        <v>31437</v>
      </c>
      <c r="J712" s="947" t="s">
        <v>31701</v>
      </c>
    </row>
    <row r="713" spans="1:10" ht="89.25" x14ac:dyDescent="0.2">
      <c r="A713" s="943">
        <v>13</v>
      </c>
      <c r="B713" s="15" t="s">
        <v>32373</v>
      </c>
      <c r="C713" s="15" t="s">
        <v>13393</v>
      </c>
      <c r="D713" s="426"/>
      <c r="E713" s="827">
        <v>96</v>
      </c>
      <c r="F713" s="15" t="s">
        <v>32374</v>
      </c>
      <c r="G713" s="946" t="s">
        <v>32375</v>
      </c>
      <c r="H713" s="15" t="s">
        <v>32131</v>
      </c>
      <c r="I713" s="946" t="s">
        <v>32131</v>
      </c>
      <c r="J713" s="947" t="s">
        <v>32376</v>
      </c>
    </row>
    <row r="714" spans="1:10" ht="51" x14ac:dyDescent="0.2">
      <c r="A714" s="943">
        <v>14</v>
      </c>
      <c r="B714" s="15" t="s">
        <v>32377</v>
      </c>
      <c r="C714" s="15" t="s">
        <v>13393</v>
      </c>
      <c r="D714" s="426"/>
      <c r="E714" s="827">
        <v>20</v>
      </c>
      <c r="F714" s="15" t="s">
        <v>32378</v>
      </c>
      <c r="G714" s="946" t="s">
        <v>32379</v>
      </c>
      <c r="H714" s="15" t="s">
        <v>30532</v>
      </c>
      <c r="I714" s="408" t="s">
        <v>30532</v>
      </c>
      <c r="J714" s="947" t="s">
        <v>30496</v>
      </c>
    </row>
    <row r="715" spans="1:10" ht="114.75" x14ac:dyDescent="0.2">
      <c r="A715" s="943">
        <v>15</v>
      </c>
      <c r="B715" s="15" t="s">
        <v>32380</v>
      </c>
      <c r="C715" s="15" t="s">
        <v>13393</v>
      </c>
      <c r="D715" s="426"/>
      <c r="E715" s="827">
        <v>22</v>
      </c>
      <c r="F715" s="15" t="s">
        <v>32381</v>
      </c>
      <c r="G715" s="946" t="s">
        <v>31889</v>
      </c>
      <c r="H715" s="15" t="s">
        <v>372</v>
      </c>
      <c r="I715" s="946" t="s">
        <v>32382</v>
      </c>
      <c r="J715" s="947" t="s">
        <v>32383</v>
      </c>
    </row>
    <row r="716" spans="1:10" ht="114.75" x14ac:dyDescent="0.2">
      <c r="A716" s="943">
        <v>16</v>
      </c>
      <c r="B716" s="15" t="s">
        <v>32384</v>
      </c>
      <c r="C716" s="15" t="s">
        <v>13393</v>
      </c>
      <c r="D716" s="426"/>
      <c r="E716" s="827">
        <v>6</v>
      </c>
      <c r="F716" s="15" t="s">
        <v>32385</v>
      </c>
      <c r="G716" s="408" t="s">
        <v>32385</v>
      </c>
      <c r="H716" s="15" t="s">
        <v>30238</v>
      </c>
      <c r="I716" s="946" t="s">
        <v>30239</v>
      </c>
      <c r="J716" s="947" t="s">
        <v>32386</v>
      </c>
    </row>
    <row r="717" spans="1:10" ht="114.75" x14ac:dyDescent="0.2">
      <c r="A717" s="943">
        <v>17</v>
      </c>
      <c r="B717" s="15" t="s">
        <v>12544</v>
      </c>
      <c r="C717" s="15" t="s">
        <v>13393</v>
      </c>
      <c r="D717" s="426"/>
      <c r="E717" s="827">
        <v>11.2</v>
      </c>
      <c r="F717" s="15" t="s">
        <v>32387</v>
      </c>
      <c r="G717" s="408" t="s">
        <v>32387</v>
      </c>
      <c r="H717" s="15" t="s">
        <v>30238</v>
      </c>
      <c r="I717" s="946" t="s">
        <v>30239</v>
      </c>
      <c r="J717" s="947" t="s">
        <v>32388</v>
      </c>
    </row>
    <row r="718" spans="1:10" ht="89.25" x14ac:dyDescent="0.2">
      <c r="A718" s="943">
        <v>18</v>
      </c>
      <c r="B718" s="15" t="s">
        <v>32389</v>
      </c>
      <c r="C718" s="15" t="s">
        <v>13393</v>
      </c>
      <c r="D718" s="426"/>
      <c r="E718" s="827">
        <v>5</v>
      </c>
      <c r="F718" s="15" t="s">
        <v>32390</v>
      </c>
      <c r="G718" s="946" t="s">
        <v>30074</v>
      </c>
      <c r="H718" s="15" t="s">
        <v>32391</v>
      </c>
      <c r="I718" s="946" t="s">
        <v>30076</v>
      </c>
      <c r="J718" s="947" t="s">
        <v>32392</v>
      </c>
    </row>
    <row r="719" spans="1:10" ht="63.75" x14ac:dyDescent="0.2">
      <c r="A719" s="948"/>
      <c r="B719" s="949" t="s">
        <v>32393</v>
      </c>
      <c r="C719" s="949">
        <v>18</v>
      </c>
      <c r="D719" s="950"/>
      <c r="E719" s="951">
        <f>SUM(E701:E718)</f>
        <v>332.90000000000003</v>
      </c>
      <c r="F719" s="949"/>
      <c r="G719" s="949"/>
      <c r="H719" s="949"/>
      <c r="I719" s="949"/>
      <c r="J719" s="952"/>
    </row>
    <row r="720" spans="1:10" ht="51" x14ac:dyDescent="0.2">
      <c r="A720" s="966"/>
      <c r="B720" s="967" t="s">
        <v>32394</v>
      </c>
      <c r="C720" s="967">
        <f>C719+C700+C698+C645+C506+C49</f>
        <v>654</v>
      </c>
      <c r="D720" s="967"/>
      <c r="E720" s="968">
        <f>E719+E700+E698+E645+E506+E49</f>
        <v>210142.17979999998</v>
      </c>
      <c r="F720" s="967"/>
      <c r="G720" s="967"/>
      <c r="H720" s="967"/>
      <c r="I720" s="967"/>
      <c r="J720" s="969"/>
    </row>
    <row r="721" spans="1:10" ht="66" customHeight="1" thickBot="1" x14ac:dyDescent="0.25">
      <c r="A721" s="998"/>
      <c r="B721" s="1016" t="s">
        <v>32395</v>
      </c>
      <c r="C721" s="1014">
        <f>C720+C44</f>
        <v>678</v>
      </c>
      <c r="D721" s="1014"/>
      <c r="E721" s="1015">
        <f>E720+E44</f>
        <v>263103.06299999997</v>
      </c>
      <c r="F721" s="999"/>
      <c r="G721" s="999"/>
      <c r="H721" s="999"/>
      <c r="I721" s="999"/>
      <c r="J721" s="1000"/>
    </row>
  </sheetData>
  <mergeCells count="4">
    <mergeCell ref="A1:J1"/>
    <mergeCell ref="A2:J2"/>
    <mergeCell ref="A6:J6"/>
    <mergeCell ref="A45:J4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2"/>
  <sheetViews>
    <sheetView topLeftCell="A32" workbookViewId="0">
      <selection activeCell="F9" sqref="F9"/>
    </sheetView>
  </sheetViews>
  <sheetFormatPr defaultColWidth="9.140625" defaultRowHeight="12.75" x14ac:dyDescent="0.2"/>
  <cols>
    <col min="1" max="1" width="5" style="1" customWidth="1"/>
    <col min="2" max="2" width="16.7109375" style="1" customWidth="1"/>
    <col min="3" max="3" width="14.28515625" style="1" customWidth="1"/>
    <col min="4" max="4" width="15.140625" style="1" customWidth="1"/>
    <col min="5" max="5" width="10.85546875" style="12" customWidth="1"/>
    <col min="6" max="6" width="37" style="1" customWidth="1"/>
    <col min="7" max="7" width="30.28515625" style="1" customWidth="1"/>
    <col min="8" max="8" width="28.28515625" style="1" customWidth="1"/>
    <col min="9" max="16384" width="9.140625" style="1"/>
  </cols>
  <sheetData>
    <row r="1" spans="1:8" x14ac:dyDescent="0.2">
      <c r="A1" s="1175" t="s">
        <v>1488</v>
      </c>
      <c r="B1" s="1175"/>
      <c r="C1" s="1175"/>
      <c r="D1" s="1175"/>
      <c r="E1" s="1175"/>
      <c r="F1" s="1175"/>
      <c r="G1" s="1175"/>
      <c r="H1" s="1175"/>
    </row>
    <row r="2" spans="1:8" x14ac:dyDescent="0.2">
      <c r="A2" s="1176" t="s">
        <v>405</v>
      </c>
      <c r="B2" s="1176"/>
      <c r="C2" s="1176"/>
      <c r="D2" s="1176"/>
      <c r="E2" s="1176"/>
      <c r="F2" s="1176"/>
      <c r="G2" s="1176"/>
      <c r="H2" s="1176"/>
    </row>
    <row r="3" spans="1:8" ht="13.5" thickBot="1" x14ac:dyDescent="0.25">
      <c r="A3" s="174"/>
      <c r="B3" s="174"/>
      <c r="C3" s="174"/>
      <c r="D3" s="174"/>
      <c r="E3" s="8"/>
      <c r="F3" s="174"/>
      <c r="G3" s="143"/>
      <c r="H3" s="143"/>
    </row>
    <row r="4" spans="1:8" ht="63.75" x14ac:dyDescent="0.2">
      <c r="A4" s="138" t="s">
        <v>1</v>
      </c>
      <c r="B4" s="156" t="s">
        <v>406</v>
      </c>
      <c r="C4" s="156" t="s">
        <v>407</v>
      </c>
      <c r="D4" s="156" t="s">
        <v>408</v>
      </c>
      <c r="E4" s="156" t="s">
        <v>4</v>
      </c>
      <c r="F4" s="175" t="s">
        <v>409</v>
      </c>
      <c r="G4" s="156" t="s">
        <v>411</v>
      </c>
      <c r="H4" s="156" t="s">
        <v>413</v>
      </c>
    </row>
    <row r="5" spans="1:8" x14ac:dyDescent="0.2">
      <c r="A5" s="176"/>
      <c r="B5" s="139"/>
      <c r="C5" s="139"/>
      <c r="D5" s="139"/>
      <c r="E5" s="139"/>
      <c r="F5" s="177"/>
      <c r="G5" s="178"/>
      <c r="H5" s="178"/>
    </row>
    <row r="6" spans="1:8" ht="13.5" thickBot="1" x14ac:dyDescent="0.25">
      <c r="A6" s="179"/>
      <c r="B6" s="140"/>
      <c r="C6" s="140"/>
      <c r="D6" s="140"/>
      <c r="E6" s="140"/>
      <c r="F6" s="180"/>
      <c r="G6" s="181"/>
      <c r="H6" s="181"/>
    </row>
    <row r="7" spans="1:8" x14ac:dyDescent="0.2">
      <c r="A7" s="138">
        <v>1</v>
      </c>
      <c r="B7" s="2">
        <v>2</v>
      </c>
      <c r="C7" s="2">
        <v>3</v>
      </c>
      <c r="D7" s="2">
        <v>4</v>
      </c>
      <c r="E7" s="2">
        <v>5</v>
      </c>
      <c r="F7" s="2">
        <v>6</v>
      </c>
      <c r="G7" s="175">
        <v>7</v>
      </c>
      <c r="H7" s="175">
        <v>8</v>
      </c>
    </row>
    <row r="8" spans="1:8" x14ac:dyDescent="0.2">
      <c r="A8" s="1150" t="s">
        <v>414</v>
      </c>
      <c r="B8" s="1151"/>
      <c r="C8" s="1151"/>
      <c r="D8" s="1151"/>
      <c r="E8" s="1151"/>
      <c r="F8" s="1151"/>
      <c r="G8" s="1151"/>
      <c r="H8" s="1152"/>
    </row>
    <row r="9" spans="1:8" ht="409.5" x14ac:dyDescent="0.2">
      <c r="A9" s="136">
        <v>1</v>
      </c>
      <c r="B9" s="136" t="s">
        <v>1489</v>
      </c>
      <c r="C9" s="136" t="s">
        <v>427</v>
      </c>
      <c r="D9" s="14" t="s">
        <v>428</v>
      </c>
      <c r="E9" s="31">
        <v>24295</v>
      </c>
      <c r="F9" s="136" t="s">
        <v>1490</v>
      </c>
      <c r="G9" s="136" t="s">
        <v>1491</v>
      </c>
      <c r="H9" s="136" t="s">
        <v>1492</v>
      </c>
    </row>
    <row r="10" spans="1:8" ht="204" x14ac:dyDescent="0.2">
      <c r="A10" s="136">
        <v>2</v>
      </c>
      <c r="B10" s="136" t="s">
        <v>1493</v>
      </c>
      <c r="C10" s="136" t="s">
        <v>427</v>
      </c>
      <c r="D10" s="14" t="s">
        <v>428</v>
      </c>
      <c r="E10" s="31">
        <v>1340</v>
      </c>
      <c r="F10" s="136" t="s">
        <v>1494</v>
      </c>
      <c r="G10" s="136" t="s">
        <v>1495</v>
      </c>
      <c r="H10" s="136" t="s">
        <v>1496</v>
      </c>
    </row>
    <row r="11" spans="1:8" ht="216.75" x14ac:dyDescent="0.2">
      <c r="A11" s="136">
        <v>3</v>
      </c>
      <c r="B11" s="136" t="s">
        <v>1497</v>
      </c>
      <c r="C11" s="136" t="s">
        <v>427</v>
      </c>
      <c r="D11" s="14" t="s">
        <v>428</v>
      </c>
      <c r="E11" s="31">
        <v>31.7</v>
      </c>
      <c r="F11" s="136" t="s">
        <v>1498</v>
      </c>
      <c r="G11" s="136" t="s">
        <v>1499</v>
      </c>
      <c r="H11" s="136" t="s">
        <v>1500</v>
      </c>
    </row>
    <row r="12" spans="1:8" ht="25.5" x14ac:dyDescent="0.2">
      <c r="A12" s="166"/>
      <c r="B12" s="166" t="s">
        <v>452</v>
      </c>
      <c r="C12" s="166">
        <v>3</v>
      </c>
      <c r="D12" s="182"/>
      <c r="E12" s="165">
        <f>SUM(E9:E11)</f>
        <v>25666.7</v>
      </c>
      <c r="F12" s="166"/>
      <c r="G12" s="166"/>
      <c r="H12" s="166"/>
    </row>
    <row r="13" spans="1:8" ht="165.75" x14ac:dyDescent="0.2">
      <c r="A13" s="136">
        <v>1</v>
      </c>
      <c r="B13" s="136" t="s">
        <v>1501</v>
      </c>
      <c r="C13" s="136" t="s">
        <v>427</v>
      </c>
      <c r="D13" s="136" t="s">
        <v>1502</v>
      </c>
      <c r="E13" s="31">
        <v>23.2</v>
      </c>
      <c r="F13" s="136" t="s">
        <v>1503</v>
      </c>
      <c r="G13" s="136" t="s">
        <v>1504</v>
      </c>
      <c r="H13" s="136" t="s">
        <v>1505</v>
      </c>
    </row>
    <row r="14" spans="1:8" ht="38.25" x14ac:dyDescent="0.2">
      <c r="A14" s="166"/>
      <c r="B14" s="166" t="s">
        <v>1506</v>
      </c>
      <c r="C14" s="166">
        <v>1</v>
      </c>
      <c r="D14" s="182"/>
      <c r="E14" s="165">
        <f>SUM(E13)</f>
        <v>23.2</v>
      </c>
      <c r="F14" s="166"/>
      <c r="G14" s="166"/>
      <c r="H14" s="166"/>
    </row>
    <row r="15" spans="1:8" ht="38.25" x14ac:dyDescent="0.2">
      <c r="A15" s="164"/>
      <c r="B15" s="164" t="s">
        <v>1507</v>
      </c>
      <c r="C15" s="164">
        <f>C14+C12</f>
        <v>4</v>
      </c>
      <c r="D15" s="164"/>
      <c r="E15" s="162">
        <f>E14+E12</f>
        <v>25689.9</v>
      </c>
      <c r="F15" s="164"/>
      <c r="G15" s="164"/>
      <c r="H15" s="164"/>
    </row>
    <row r="16" spans="1:8" ht="51" x14ac:dyDescent="0.2">
      <c r="A16" s="169"/>
      <c r="B16" s="169" t="s">
        <v>537</v>
      </c>
      <c r="C16" s="169">
        <f>SUM(C15)</f>
        <v>4</v>
      </c>
      <c r="D16" s="169"/>
      <c r="E16" s="168">
        <f>SUM(E15)</f>
        <v>25689.9</v>
      </c>
      <c r="F16" s="169"/>
      <c r="G16" s="169"/>
      <c r="H16" s="169"/>
    </row>
    <row r="17" spans="1:8" x14ac:dyDescent="0.2">
      <c r="A17" s="1119" t="s">
        <v>538</v>
      </c>
      <c r="B17" s="1119"/>
      <c r="C17" s="1119"/>
      <c r="D17" s="1119"/>
      <c r="E17" s="1119"/>
      <c r="F17" s="1119"/>
      <c r="G17" s="1119"/>
      <c r="H17" s="1119"/>
    </row>
    <row r="18" spans="1:8" ht="114.75" x14ac:dyDescent="0.2">
      <c r="A18" s="136">
        <v>1</v>
      </c>
      <c r="B18" s="136" t="s">
        <v>1508</v>
      </c>
      <c r="C18" s="136" t="s">
        <v>1509</v>
      </c>
      <c r="D18" s="183"/>
      <c r="E18" s="31">
        <v>83.9</v>
      </c>
      <c r="F18" s="136" t="s">
        <v>1510</v>
      </c>
      <c r="G18" s="136" t="s">
        <v>1511</v>
      </c>
      <c r="H18" s="136" t="s">
        <v>1512</v>
      </c>
    </row>
    <row r="19" spans="1:8" ht="51" x14ac:dyDescent="0.2">
      <c r="A19" s="184"/>
      <c r="B19" s="164" t="s">
        <v>546</v>
      </c>
      <c r="C19" s="164">
        <v>1</v>
      </c>
      <c r="D19" s="184"/>
      <c r="E19" s="162">
        <f>SUM(E18)</f>
        <v>83.9</v>
      </c>
      <c r="F19" s="184"/>
      <c r="G19" s="184"/>
      <c r="H19" s="184"/>
    </row>
    <row r="20" spans="1:8" ht="318.75" x14ac:dyDescent="0.2">
      <c r="A20" s="136">
        <v>1</v>
      </c>
      <c r="B20" s="136" t="s">
        <v>1513</v>
      </c>
      <c r="C20" s="136" t="s">
        <v>1514</v>
      </c>
      <c r="D20" s="136" t="s">
        <v>1515</v>
      </c>
      <c r="E20" s="31">
        <v>128.58439999999999</v>
      </c>
      <c r="F20" s="136" t="s">
        <v>1516</v>
      </c>
      <c r="G20" s="136" t="s">
        <v>1517</v>
      </c>
      <c r="H20" s="136" t="s">
        <v>1518</v>
      </c>
    </row>
    <row r="21" spans="1:8" ht="409.5" x14ac:dyDescent="0.2">
      <c r="A21" s="136">
        <v>2</v>
      </c>
      <c r="B21" s="136" t="s">
        <v>1519</v>
      </c>
      <c r="C21" s="136" t="s">
        <v>1514</v>
      </c>
      <c r="D21" s="136" t="s">
        <v>1515</v>
      </c>
      <c r="E21" s="31">
        <v>60.6616</v>
      </c>
      <c r="F21" s="136" t="s">
        <v>1520</v>
      </c>
      <c r="G21" s="136" t="s">
        <v>1521</v>
      </c>
      <c r="H21" s="136" t="s">
        <v>1522</v>
      </c>
    </row>
    <row r="22" spans="1:8" ht="178.5" x14ac:dyDescent="0.2">
      <c r="A22" s="136">
        <v>3</v>
      </c>
      <c r="B22" s="136" t="s">
        <v>1523</v>
      </c>
      <c r="C22" s="136" t="s">
        <v>1514</v>
      </c>
      <c r="D22" s="136" t="s">
        <v>1515</v>
      </c>
      <c r="E22" s="31">
        <v>179.43029999999999</v>
      </c>
      <c r="F22" s="136" t="s">
        <v>1524</v>
      </c>
      <c r="G22" s="136" t="s">
        <v>1525</v>
      </c>
      <c r="H22" s="136" t="s">
        <v>1526</v>
      </c>
    </row>
    <row r="23" spans="1:8" ht="178.5" x14ac:dyDescent="0.2">
      <c r="A23" s="136">
        <v>4</v>
      </c>
      <c r="B23" s="136" t="s">
        <v>1527</v>
      </c>
      <c r="C23" s="136" t="s">
        <v>1528</v>
      </c>
      <c r="D23" s="13"/>
      <c r="E23" s="31">
        <v>62.283099999999997</v>
      </c>
      <c r="F23" s="136" t="s">
        <v>1529</v>
      </c>
      <c r="G23" s="136" t="s">
        <v>1530</v>
      </c>
      <c r="H23" s="136" t="s">
        <v>1531</v>
      </c>
    </row>
    <row r="24" spans="1:8" ht="38.25" x14ac:dyDescent="0.2">
      <c r="A24" s="166"/>
      <c r="B24" s="166" t="s">
        <v>1105</v>
      </c>
      <c r="C24" s="166">
        <v>4</v>
      </c>
      <c r="D24" s="166"/>
      <c r="E24" s="165">
        <f>SUM(E20:E23)</f>
        <v>430.95939999999996</v>
      </c>
      <c r="F24" s="166"/>
      <c r="G24" s="166"/>
      <c r="H24" s="166"/>
    </row>
    <row r="25" spans="1:8" ht="344.25" x14ac:dyDescent="0.2">
      <c r="A25" s="136">
        <v>3</v>
      </c>
      <c r="B25" s="136" t="s">
        <v>1532</v>
      </c>
      <c r="C25" s="136" t="s">
        <v>1514</v>
      </c>
      <c r="D25" s="136" t="s">
        <v>487</v>
      </c>
      <c r="E25" s="31">
        <v>11.92</v>
      </c>
      <c r="F25" s="136" t="s">
        <v>1533</v>
      </c>
      <c r="G25" s="136" t="s">
        <v>1525</v>
      </c>
      <c r="H25" s="136" t="s">
        <v>1534</v>
      </c>
    </row>
    <row r="26" spans="1:8" ht="38.25" x14ac:dyDescent="0.2">
      <c r="A26" s="182"/>
      <c r="B26" s="166" t="s">
        <v>502</v>
      </c>
      <c r="C26" s="182">
        <v>1</v>
      </c>
      <c r="D26" s="182"/>
      <c r="E26" s="185">
        <f>SUM(E25)</f>
        <v>11.92</v>
      </c>
      <c r="F26" s="182"/>
      <c r="G26" s="182"/>
      <c r="H26" s="182"/>
    </row>
    <row r="27" spans="1:8" ht="191.25" x14ac:dyDescent="0.2">
      <c r="A27" s="136">
        <v>5</v>
      </c>
      <c r="B27" s="136" t="s">
        <v>1535</v>
      </c>
      <c r="C27" s="136" t="s">
        <v>1514</v>
      </c>
      <c r="D27" s="136" t="s">
        <v>1536</v>
      </c>
      <c r="E27" s="31">
        <v>5.8982000000000001</v>
      </c>
      <c r="F27" s="136" t="s">
        <v>1537</v>
      </c>
      <c r="G27" s="136" t="s">
        <v>1525</v>
      </c>
      <c r="H27" s="136" t="s">
        <v>1538</v>
      </c>
    </row>
    <row r="28" spans="1:8" ht="38.25" x14ac:dyDescent="0.2">
      <c r="A28" s="182"/>
      <c r="B28" s="166" t="s">
        <v>485</v>
      </c>
      <c r="C28" s="182">
        <v>1</v>
      </c>
      <c r="D28" s="182"/>
      <c r="E28" s="185">
        <f>SUM(E27)</f>
        <v>5.8982000000000001</v>
      </c>
      <c r="F28" s="182"/>
      <c r="G28" s="182"/>
      <c r="H28" s="182"/>
    </row>
    <row r="29" spans="1:8" ht="38.25" x14ac:dyDescent="0.2">
      <c r="A29" s="164"/>
      <c r="B29" s="164" t="s">
        <v>1539</v>
      </c>
      <c r="C29" s="164">
        <f>C28+C26+C24</f>
        <v>6</v>
      </c>
      <c r="D29" s="164"/>
      <c r="E29" s="162">
        <f>E28+E26+E24</f>
        <v>448.77759999999995</v>
      </c>
      <c r="F29" s="164"/>
      <c r="G29" s="164"/>
      <c r="H29" s="164"/>
    </row>
    <row r="30" spans="1:8" ht="191.25" x14ac:dyDescent="0.2">
      <c r="A30" s="136">
        <v>1</v>
      </c>
      <c r="B30" s="136" t="s">
        <v>1540</v>
      </c>
      <c r="C30" s="136" t="s">
        <v>1258</v>
      </c>
      <c r="D30" s="13"/>
      <c r="E30" s="31">
        <v>18.438700000000001</v>
      </c>
      <c r="F30" s="136" t="s">
        <v>1541</v>
      </c>
      <c r="G30" s="136" t="s">
        <v>1542</v>
      </c>
      <c r="H30" s="136" t="s">
        <v>1543</v>
      </c>
    </row>
    <row r="31" spans="1:8" ht="25.5" x14ac:dyDescent="0.2">
      <c r="A31" s="186"/>
      <c r="B31" s="187" t="s">
        <v>1335</v>
      </c>
      <c r="C31" s="186">
        <v>1</v>
      </c>
      <c r="D31" s="186"/>
      <c r="E31" s="188">
        <f>SUM(E30)</f>
        <v>18.438700000000001</v>
      </c>
      <c r="F31" s="186"/>
      <c r="G31" s="186"/>
      <c r="H31" s="186"/>
    </row>
    <row r="32" spans="1:8" ht="51" x14ac:dyDescent="0.2">
      <c r="A32" s="189"/>
      <c r="B32" s="169" t="s">
        <v>1484</v>
      </c>
      <c r="C32" s="189">
        <f>C31+C29+C19</f>
        <v>8</v>
      </c>
      <c r="D32" s="189"/>
      <c r="E32" s="190">
        <f>E31+E29+E19</f>
        <v>551.11629999999991</v>
      </c>
      <c r="F32" s="189"/>
      <c r="G32" s="189"/>
      <c r="H32" s="189"/>
    </row>
    <row r="33" spans="1:8" s="194" customFormat="1" ht="47.25" x14ac:dyDescent="0.25">
      <c r="A33" s="191"/>
      <c r="B33" s="192" t="s">
        <v>1486</v>
      </c>
      <c r="C33" s="191">
        <f>C32+C16</f>
        <v>12</v>
      </c>
      <c r="D33" s="191"/>
      <c r="E33" s="193">
        <f>E32+E16</f>
        <v>26241.016300000003</v>
      </c>
      <c r="F33" s="191"/>
      <c r="G33" s="191"/>
      <c r="H33" s="191"/>
    </row>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sheetData>
  <mergeCells count="4">
    <mergeCell ref="A1:H1"/>
    <mergeCell ref="A2:H2"/>
    <mergeCell ref="A8:H8"/>
    <mergeCell ref="A17:H1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3"/>
  <sheetViews>
    <sheetView topLeftCell="A181" workbookViewId="0">
      <selection activeCell="B14" sqref="B14"/>
    </sheetView>
  </sheetViews>
  <sheetFormatPr defaultColWidth="9.140625" defaultRowHeight="12.75" x14ac:dyDescent="0.2"/>
  <cols>
    <col min="1" max="1" width="5.7109375" style="1" bestFit="1" customWidth="1"/>
    <col min="2" max="2" width="19.140625" style="1" customWidth="1"/>
    <col min="3" max="3" width="20.5703125" style="1" customWidth="1"/>
    <col min="4" max="4" width="18.28515625" style="1" customWidth="1"/>
    <col min="5" max="5" width="11.42578125" style="1013" customWidth="1"/>
    <col min="6" max="6" width="22" style="1" customWidth="1"/>
    <col min="7" max="7" width="28.85546875" style="1" customWidth="1"/>
    <col min="8" max="8" width="31" style="1" customWidth="1"/>
    <col min="9" max="16384" width="9.140625" style="1"/>
  </cols>
  <sheetData>
    <row r="1" spans="1:11" x14ac:dyDescent="0.2">
      <c r="A1" s="1106" t="s">
        <v>32396</v>
      </c>
      <c r="B1" s="1106"/>
      <c r="C1" s="1106"/>
      <c r="D1" s="1106"/>
      <c r="E1" s="1106"/>
      <c r="F1" s="1106"/>
      <c r="G1" s="1106"/>
      <c r="H1" s="1106"/>
    </row>
    <row r="2" spans="1:11" x14ac:dyDescent="0.2">
      <c r="A2" s="1107" t="s">
        <v>1545</v>
      </c>
      <c r="B2" s="1107"/>
      <c r="C2" s="1107"/>
      <c r="D2" s="1107"/>
      <c r="E2" s="1107"/>
      <c r="F2" s="1107"/>
      <c r="G2" s="1107"/>
      <c r="H2" s="1107"/>
    </row>
    <row r="3" spans="1:11" ht="13.5" thickBot="1" x14ac:dyDescent="0.25">
      <c r="A3" s="174"/>
      <c r="B3" s="174"/>
      <c r="C3" s="174"/>
      <c r="D3" s="174"/>
      <c r="E3" s="1001"/>
      <c r="F3" s="174"/>
      <c r="G3" s="174"/>
      <c r="H3" s="174"/>
    </row>
    <row r="4" spans="1:11" ht="75.75" customHeight="1" x14ac:dyDescent="0.2">
      <c r="A4" s="1177" t="s">
        <v>1</v>
      </c>
      <c r="B4" s="1177" t="s">
        <v>406</v>
      </c>
      <c r="C4" s="1177" t="s">
        <v>407</v>
      </c>
      <c r="D4" s="1177" t="s">
        <v>408</v>
      </c>
      <c r="E4" s="1180" t="s">
        <v>4</v>
      </c>
      <c r="F4" s="1177" t="s">
        <v>409</v>
      </c>
      <c r="G4" s="1177" t="s">
        <v>411</v>
      </c>
      <c r="H4" s="1177" t="s">
        <v>413</v>
      </c>
    </row>
    <row r="5" spans="1:11" ht="6.75" customHeight="1" thickBot="1" x14ac:dyDescent="0.25">
      <c r="A5" s="1178"/>
      <c r="B5" s="1178"/>
      <c r="C5" s="1178"/>
      <c r="D5" s="1178"/>
      <c r="E5" s="1181"/>
      <c r="F5" s="1178"/>
      <c r="G5" s="1178"/>
      <c r="H5" s="1178"/>
    </row>
    <row r="6" spans="1:11" ht="15" hidden="1" customHeight="1" x14ac:dyDescent="0.2">
      <c r="A6" s="178"/>
      <c r="B6" s="1178"/>
      <c r="C6" s="178"/>
      <c r="D6" s="1178"/>
      <c r="E6" s="1181"/>
      <c r="F6" s="1002"/>
      <c r="G6" s="1178"/>
      <c r="H6" s="1178"/>
    </row>
    <row r="7" spans="1:11" ht="15.75" hidden="1" customHeight="1" x14ac:dyDescent="0.2">
      <c r="A7" s="181"/>
      <c r="B7" s="1179"/>
      <c r="C7" s="181"/>
      <c r="D7" s="1179"/>
      <c r="E7" s="1182"/>
      <c r="F7" s="1003"/>
      <c r="G7" s="1179"/>
      <c r="H7" s="1179"/>
    </row>
    <row r="8" spans="1:11" x14ac:dyDescent="0.2">
      <c r="A8" s="138">
        <v>1</v>
      </c>
      <c r="B8" s="2">
        <v>2</v>
      </c>
      <c r="C8" s="2">
        <v>3</v>
      </c>
      <c r="D8" s="2">
        <v>4</v>
      </c>
      <c r="E8" s="2">
        <v>5</v>
      </c>
      <c r="F8" s="2">
        <v>6</v>
      </c>
      <c r="G8" s="2">
        <v>7</v>
      </c>
      <c r="H8" s="2">
        <v>8</v>
      </c>
    </row>
    <row r="9" spans="1:11" s="195" customFormat="1" x14ac:dyDescent="0.2">
      <c r="A9" s="1150" t="s">
        <v>414</v>
      </c>
      <c r="B9" s="1151"/>
      <c r="C9" s="1151"/>
      <c r="D9" s="1151"/>
      <c r="E9" s="1151"/>
      <c r="F9" s="1151"/>
      <c r="G9" s="1151"/>
      <c r="H9" s="1152"/>
    </row>
    <row r="10" spans="1:11" ht="25.5" x14ac:dyDescent="0.2">
      <c r="A10" s="136">
        <v>1</v>
      </c>
      <c r="B10" s="136" t="s">
        <v>32397</v>
      </c>
      <c r="C10" s="136" t="s">
        <v>3215</v>
      </c>
      <c r="D10" s="136"/>
      <c r="E10" s="1004">
        <v>2874.17</v>
      </c>
      <c r="F10" s="136" t="s">
        <v>32398</v>
      </c>
      <c r="G10" s="136" t="s">
        <v>11865</v>
      </c>
      <c r="H10" s="1005" t="s">
        <v>32399</v>
      </c>
      <c r="I10" s="1006"/>
      <c r="J10" s="1006"/>
      <c r="K10" s="1006"/>
    </row>
    <row r="11" spans="1:11" ht="25.5" x14ac:dyDescent="0.2">
      <c r="A11" s="136">
        <v>2</v>
      </c>
      <c r="B11" s="136" t="s">
        <v>16378</v>
      </c>
      <c r="C11" s="136" t="s">
        <v>3215</v>
      </c>
      <c r="D11" s="136"/>
      <c r="E11" s="1004">
        <v>44175.5</v>
      </c>
      <c r="F11" s="136" t="s">
        <v>32400</v>
      </c>
      <c r="G11" s="136" t="s">
        <v>32401</v>
      </c>
      <c r="H11" s="1005" t="s">
        <v>32402</v>
      </c>
      <c r="I11" s="1006"/>
      <c r="J11" s="1006"/>
      <c r="K11" s="1006"/>
    </row>
    <row r="12" spans="1:11" ht="25.5" x14ac:dyDescent="0.2">
      <c r="A12" s="136">
        <v>3</v>
      </c>
      <c r="B12" s="136" t="s">
        <v>32403</v>
      </c>
      <c r="C12" s="136" t="s">
        <v>3215</v>
      </c>
      <c r="D12" s="136"/>
      <c r="E12" s="1004">
        <v>240</v>
      </c>
      <c r="F12" s="136" t="s">
        <v>32404</v>
      </c>
      <c r="G12" s="136" t="s">
        <v>32405</v>
      </c>
      <c r="H12" s="1005" t="s">
        <v>32406</v>
      </c>
      <c r="I12" s="1006"/>
      <c r="J12" s="1006"/>
      <c r="K12" s="1006"/>
    </row>
    <row r="13" spans="1:11" ht="51" x14ac:dyDescent="0.2">
      <c r="A13" s="136">
        <v>4</v>
      </c>
      <c r="B13" s="136" t="s">
        <v>32407</v>
      </c>
      <c r="C13" s="136" t="s">
        <v>3215</v>
      </c>
      <c r="D13" s="136"/>
      <c r="E13" s="1004">
        <v>14523</v>
      </c>
      <c r="F13" s="136" t="s">
        <v>32408</v>
      </c>
      <c r="G13" s="136" t="s">
        <v>32409</v>
      </c>
      <c r="H13" s="1005" t="s">
        <v>32410</v>
      </c>
      <c r="I13" s="1006"/>
      <c r="J13" s="1006"/>
      <c r="K13" s="1006"/>
    </row>
    <row r="14" spans="1:11" ht="25.5" x14ac:dyDescent="0.2">
      <c r="A14" s="136">
        <v>5</v>
      </c>
      <c r="B14" s="136" t="s">
        <v>32411</v>
      </c>
      <c r="C14" s="136" t="s">
        <v>3215</v>
      </c>
      <c r="D14" s="136"/>
      <c r="E14" s="1004">
        <v>450.1</v>
      </c>
      <c r="F14" s="136" t="s">
        <v>32412</v>
      </c>
      <c r="G14" s="136" t="s">
        <v>17248</v>
      </c>
      <c r="H14" s="1005" t="s">
        <v>32413</v>
      </c>
      <c r="I14" s="1006"/>
      <c r="J14" s="1006"/>
      <c r="K14" s="1006"/>
    </row>
    <row r="15" spans="1:11" ht="38.25" x14ac:dyDescent="0.2">
      <c r="A15" s="136">
        <v>6</v>
      </c>
      <c r="B15" s="136" t="s">
        <v>32414</v>
      </c>
      <c r="C15" s="136" t="s">
        <v>3215</v>
      </c>
      <c r="D15" s="136"/>
      <c r="E15" s="1004">
        <v>1592.3</v>
      </c>
      <c r="F15" s="136" t="s">
        <v>32415</v>
      </c>
      <c r="G15" s="136" t="s">
        <v>17248</v>
      </c>
      <c r="H15" s="1005" t="s">
        <v>32416</v>
      </c>
      <c r="I15" s="1006"/>
      <c r="J15" s="1006"/>
      <c r="K15" s="1006"/>
    </row>
    <row r="16" spans="1:11" ht="25.5" x14ac:dyDescent="0.2">
      <c r="A16" s="164"/>
      <c r="B16" s="164" t="s">
        <v>3221</v>
      </c>
      <c r="C16" s="164">
        <v>6</v>
      </c>
      <c r="D16" s="164"/>
      <c r="E16" s="1007">
        <f>SUM(E10:E15)</f>
        <v>63855.07</v>
      </c>
      <c r="F16" s="164"/>
      <c r="G16" s="164"/>
      <c r="H16" s="187"/>
      <c r="I16" s="1006"/>
      <c r="J16" s="1006"/>
      <c r="K16" s="1006"/>
    </row>
    <row r="17" spans="1:11" ht="62.25" customHeight="1" x14ac:dyDescent="0.2">
      <c r="A17" s="136">
        <v>1</v>
      </c>
      <c r="B17" s="136" t="s">
        <v>32417</v>
      </c>
      <c r="C17" s="136" t="s">
        <v>211</v>
      </c>
      <c r="D17" s="136"/>
      <c r="E17" s="1004">
        <v>10900</v>
      </c>
      <c r="F17" s="136" t="s">
        <v>32418</v>
      </c>
      <c r="G17" s="136" t="s">
        <v>17248</v>
      </c>
      <c r="H17" s="1005" t="s">
        <v>32419</v>
      </c>
      <c r="I17" s="1006"/>
      <c r="J17" s="1006"/>
      <c r="K17" s="1006"/>
    </row>
    <row r="18" spans="1:11" ht="25.5" x14ac:dyDescent="0.2">
      <c r="A18" s="164"/>
      <c r="B18" s="164" t="s">
        <v>425</v>
      </c>
      <c r="C18" s="164">
        <v>1</v>
      </c>
      <c r="D18" s="164"/>
      <c r="E18" s="1007">
        <f>E17</f>
        <v>10900</v>
      </c>
      <c r="F18" s="164"/>
      <c r="G18" s="164"/>
      <c r="H18" s="187"/>
      <c r="I18" s="1006"/>
      <c r="J18" s="1006"/>
      <c r="K18" s="1006"/>
    </row>
    <row r="19" spans="1:11" ht="25.5" x14ac:dyDescent="0.2">
      <c r="A19" s="136">
        <v>1</v>
      </c>
      <c r="B19" s="136" t="s">
        <v>32420</v>
      </c>
      <c r="C19" s="136" t="s">
        <v>427</v>
      </c>
      <c r="D19" s="136" t="s">
        <v>428</v>
      </c>
      <c r="E19" s="1004">
        <v>527</v>
      </c>
      <c r="F19" s="136" t="s">
        <v>32421</v>
      </c>
      <c r="G19" s="136" t="s">
        <v>32422</v>
      </c>
      <c r="H19" s="1005" t="s">
        <v>32423</v>
      </c>
      <c r="I19" s="1006"/>
      <c r="J19" s="1006"/>
      <c r="K19" s="1006"/>
    </row>
    <row r="20" spans="1:11" ht="25.5" x14ac:dyDescent="0.2">
      <c r="A20" s="136">
        <v>2</v>
      </c>
      <c r="B20" s="136" t="s">
        <v>32424</v>
      </c>
      <c r="C20" s="136" t="s">
        <v>427</v>
      </c>
      <c r="D20" s="136" t="s">
        <v>428</v>
      </c>
      <c r="E20" s="1004">
        <v>300</v>
      </c>
      <c r="F20" s="136" t="s">
        <v>32425</v>
      </c>
      <c r="G20" s="136" t="s">
        <v>32426</v>
      </c>
      <c r="H20" s="1005" t="s">
        <v>32423</v>
      </c>
      <c r="I20" s="1006"/>
      <c r="J20" s="1006"/>
      <c r="K20" s="1006"/>
    </row>
    <row r="21" spans="1:11" ht="25.5" x14ac:dyDescent="0.2">
      <c r="A21" s="136">
        <v>3</v>
      </c>
      <c r="B21" s="136" t="s">
        <v>32427</v>
      </c>
      <c r="C21" s="136" t="s">
        <v>427</v>
      </c>
      <c r="D21" s="136" t="s">
        <v>428</v>
      </c>
      <c r="E21" s="1004">
        <v>21.7</v>
      </c>
      <c r="F21" s="136" t="s">
        <v>32428</v>
      </c>
      <c r="G21" s="136" t="s">
        <v>32429</v>
      </c>
      <c r="H21" s="1005" t="s">
        <v>32430</v>
      </c>
      <c r="I21" s="1006"/>
      <c r="J21" s="1006"/>
      <c r="K21" s="1006"/>
    </row>
    <row r="22" spans="1:11" ht="25.5" x14ac:dyDescent="0.2">
      <c r="A22" s="166"/>
      <c r="B22" s="166" t="s">
        <v>452</v>
      </c>
      <c r="C22" s="166">
        <v>3</v>
      </c>
      <c r="D22" s="166"/>
      <c r="E22" s="1008">
        <f>SUM(E19:E21)</f>
        <v>848.7</v>
      </c>
      <c r="F22" s="166"/>
      <c r="G22" s="166"/>
      <c r="H22" s="1009"/>
      <c r="I22" s="1006"/>
      <c r="J22" s="1006"/>
      <c r="K22" s="1006"/>
    </row>
    <row r="23" spans="1:11" ht="25.5" x14ac:dyDescent="0.2">
      <c r="A23" s="136">
        <v>1</v>
      </c>
      <c r="B23" s="136" t="s">
        <v>32431</v>
      </c>
      <c r="C23" s="136" t="s">
        <v>427</v>
      </c>
      <c r="D23" s="136" t="s">
        <v>694</v>
      </c>
      <c r="E23" s="1004">
        <v>600</v>
      </c>
      <c r="F23" s="136" t="s">
        <v>32432</v>
      </c>
      <c r="G23" s="136" t="s">
        <v>32433</v>
      </c>
      <c r="H23" s="1005" t="s">
        <v>32423</v>
      </c>
      <c r="I23" s="1006"/>
      <c r="J23" s="1006"/>
      <c r="K23" s="1006"/>
    </row>
    <row r="24" spans="1:11" ht="25.5" x14ac:dyDescent="0.2">
      <c r="A24" s="136">
        <v>2</v>
      </c>
      <c r="B24" s="136" t="s">
        <v>32434</v>
      </c>
      <c r="C24" s="136" t="s">
        <v>427</v>
      </c>
      <c r="D24" s="136" t="s">
        <v>694</v>
      </c>
      <c r="E24" s="1004">
        <v>491</v>
      </c>
      <c r="F24" s="136" t="s">
        <v>32435</v>
      </c>
      <c r="G24" s="136" t="s">
        <v>32436</v>
      </c>
      <c r="H24" s="1005" t="s">
        <v>32437</v>
      </c>
      <c r="I24" s="1006"/>
      <c r="J24" s="1006"/>
      <c r="K24" s="1006"/>
    </row>
    <row r="25" spans="1:11" ht="25.5" x14ac:dyDescent="0.2">
      <c r="A25" s="136">
        <v>3</v>
      </c>
      <c r="B25" s="136" t="s">
        <v>32438</v>
      </c>
      <c r="C25" s="136" t="s">
        <v>427</v>
      </c>
      <c r="D25" s="136" t="s">
        <v>694</v>
      </c>
      <c r="E25" s="1004">
        <v>160</v>
      </c>
      <c r="F25" s="136" t="s">
        <v>32439</v>
      </c>
      <c r="G25" s="136" t="s">
        <v>32440</v>
      </c>
      <c r="H25" s="1005" t="s">
        <v>32441</v>
      </c>
      <c r="I25" s="1006"/>
      <c r="J25" s="1006"/>
      <c r="K25" s="1006"/>
    </row>
    <row r="26" spans="1:11" ht="38.25" x14ac:dyDescent="0.2">
      <c r="A26" s="136">
        <v>4</v>
      </c>
      <c r="B26" s="136" t="s">
        <v>32442</v>
      </c>
      <c r="C26" s="136" t="s">
        <v>427</v>
      </c>
      <c r="D26" s="136" t="s">
        <v>694</v>
      </c>
      <c r="E26" s="1004">
        <v>526</v>
      </c>
      <c r="F26" s="136" t="s">
        <v>32443</v>
      </c>
      <c r="G26" s="136" t="s">
        <v>32436</v>
      </c>
      <c r="H26" s="1005" t="s">
        <v>32437</v>
      </c>
      <c r="I26" s="1006"/>
      <c r="J26" s="1006"/>
      <c r="K26" s="1006"/>
    </row>
    <row r="27" spans="1:11" x14ac:dyDescent="0.2">
      <c r="A27" s="136">
        <v>5</v>
      </c>
      <c r="B27" s="136" t="s">
        <v>32444</v>
      </c>
      <c r="C27" s="136" t="s">
        <v>427</v>
      </c>
      <c r="D27" s="136" t="s">
        <v>694</v>
      </c>
      <c r="E27" s="1004">
        <v>470</v>
      </c>
      <c r="F27" s="136" t="s">
        <v>32445</v>
      </c>
      <c r="G27" s="136" t="s">
        <v>32440</v>
      </c>
      <c r="H27" s="1005" t="s">
        <v>32446</v>
      </c>
      <c r="I27" s="1006"/>
      <c r="J27" s="1006"/>
      <c r="K27" s="1006"/>
    </row>
    <row r="28" spans="1:11" ht="63.75" x14ac:dyDescent="0.2">
      <c r="A28" s="136">
        <v>6</v>
      </c>
      <c r="B28" s="136" t="s">
        <v>32447</v>
      </c>
      <c r="C28" s="136" t="s">
        <v>427</v>
      </c>
      <c r="D28" s="136" t="s">
        <v>694</v>
      </c>
      <c r="E28" s="1004">
        <v>38500</v>
      </c>
      <c r="F28" s="136" t="s">
        <v>32448</v>
      </c>
      <c r="G28" s="136" t="s">
        <v>32449</v>
      </c>
      <c r="H28" s="1005" t="s">
        <v>32450</v>
      </c>
      <c r="I28" s="1006"/>
      <c r="J28" s="1006"/>
      <c r="K28" s="1006"/>
    </row>
    <row r="29" spans="1:11" ht="25.5" x14ac:dyDescent="0.2">
      <c r="A29" s="166"/>
      <c r="B29" s="166" t="s">
        <v>711</v>
      </c>
      <c r="C29" s="166">
        <v>6</v>
      </c>
      <c r="D29" s="166"/>
      <c r="E29" s="1008">
        <f>SUM(E23:E28)</f>
        <v>40747</v>
      </c>
      <c r="F29" s="166"/>
      <c r="G29" s="166"/>
      <c r="H29" s="1009"/>
      <c r="I29" s="1006"/>
      <c r="J29" s="1006"/>
      <c r="K29" s="1006"/>
    </row>
    <row r="30" spans="1:11" ht="25.5" x14ac:dyDescent="0.2">
      <c r="A30" s="136">
        <v>1</v>
      </c>
      <c r="B30" s="136" t="s">
        <v>32451</v>
      </c>
      <c r="C30" s="136" t="s">
        <v>427</v>
      </c>
      <c r="D30" s="136" t="s">
        <v>462</v>
      </c>
      <c r="E30" s="1004">
        <v>50</v>
      </c>
      <c r="F30" s="136" t="s">
        <v>32452</v>
      </c>
      <c r="G30" s="136"/>
      <c r="H30" s="1005" t="s">
        <v>32453</v>
      </c>
      <c r="I30" s="1006"/>
      <c r="J30" s="1006"/>
      <c r="K30" s="1006"/>
    </row>
    <row r="31" spans="1:11" ht="38.25" x14ac:dyDescent="0.2">
      <c r="A31" s="136">
        <v>2</v>
      </c>
      <c r="B31" s="136" t="s">
        <v>32454</v>
      </c>
      <c r="C31" s="136" t="s">
        <v>427</v>
      </c>
      <c r="D31" s="136" t="s">
        <v>462</v>
      </c>
      <c r="E31" s="1004">
        <v>27646</v>
      </c>
      <c r="F31" s="136" t="s">
        <v>32455</v>
      </c>
      <c r="G31" s="136" t="s">
        <v>32456</v>
      </c>
      <c r="H31" s="1005" t="s">
        <v>32457</v>
      </c>
      <c r="I31" s="1006"/>
      <c r="J31" s="1006"/>
      <c r="K31" s="1006"/>
    </row>
    <row r="32" spans="1:11" ht="25.5" x14ac:dyDescent="0.2">
      <c r="A32" s="166"/>
      <c r="B32" s="166" t="s">
        <v>467</v>
      </c>
      <c r="C32" s="166">
        <v>2</v>
      </c>
      <c r="D32" s="166"/>
      <c r="E32" s="1008">
        <f>SUM(E30:E31)</f>
        <v>27696</v>
      </c>
      <c r="F32" s="166"/>
      <c r="G32" s="166"/>
      <c r="H32" s="1009"/>
      <c r="I32" s="1006"/>
      <c r="J32" s="1006"/>
      <c r="K32" s="1006"/>
    </row>
    <row r="33" spans="1:11" ht="38.25" x14ac:dyDescent="0.2">
      <c r="A33" s="136">
        <v>1</v>
      </c>
      <c r="B33" s="136" t="s">
        <v>32458</v>
      </c>
      <c r="C33" s="136" t="s">
        <v>427</v>
      </c>
      <c r="D33" s="136" t="s">
        <v>2374</v>
      </c>
      <c r="E33" s="1004">
        <v>250</v>
      </c>
      <c r="F33" s="136" t="s">
        <v>32459</v>
      </c>
      <c r="G33" s="136" t="s">
        <v>32422</v>
      </c>
      <c r="H33" s="1005" t="s">
        <v>32423</v>
      </c>
      <c r="I33" s="1006"/>
      <c r="J33" s="1006"/>
      <c r="K33" s="1006"/>
    </row>
    <row r="34" spans="1:11" ht="25.5" x14ac:dyDescent="0.2">
      <c r="A34" s="166"/>
      <c r="B34" s="166" t="s">
        <v>2379</v>
      </c>
      <c r="C34" s="166">
        <v>1</v>
      </c>
      <c r="D34" s="166"/>
      <c r="E34" s="1008">
        <f>SUM(E33)</f>
        <v>250</v>
      </c>
      <c r="F34" s="166"/>
      <c r="G34" s="166"/>
      <c r="H34" s="1009"/>
      <c r="I34" s="1006"/>
      <c r="J34" s="1006"/>
      <c r="K34" s="1006"/>
    </row>
    <row r="35" spans="1:11" ht="38.25" x14ac:dyDescent="0.2">
      <c r="A35" s="136">
        <v>1</v>
      </c>
      <c r="B35" s="136" t="s">
        <v>32460</v>
      </c>
      <c r="C35" s="136" t="s">
        <v>427</v>
      </c>
      <c r="D35" s="136" t="s">
        <v>3826</v>
      </c>
      <c r="E35" s="1004">
        <v>100</v>
      </c>
      <c r="F35" s="136" t="s">
        <v>32461</v>
      </c>
      <c r="G35" s="136" t="s">
        <v>32462</v>
      </c>
      <c r="H35" s="1005" t="s">
        <v>32423</v>
      </c>
      <c r="I35" s="1006"/>
      <c r="J35" s="1006"/>
      <c r="K35" s="1006"/>
    </row>
    <row r="36" spans="1:11" ht="38.25" x14ac:dyDescent="0.2">
      <c r="A36" s="136">
        <v>2</v>
      </c>
      <c r="B36" s="136" t="s">
        <v>32463</v>
      </c>
      <c r="C36" s="136" t="s">
        <v>427</v>
      </c>
      <c r="D36" s="136" t="s">
        <v>3826</v>
      </c>
      <c r="E36" s="1004">
        <v>4316</v>
      </c>
      <c r="F36" s="136" t="s">
        <v>32464</v>
      </c>
      <c r="G36" s="136" t="s">
        <v>32465</v>
      </c>
      <c r="H36" s="1005" t="s">
        <v>32466</v>
      </c>
      <c r="I36" s="1006"/>
      <c r="J36" s="1006"/>
      <c r="K36" s="1006"/>
    </row>
    <row r="37" spans="1:11" ht="25.5" x14ac:dyDescent="0.2">
      <c r="A37" s="166"/>
      <c r="B37" s="166" t="s">
        <v>3830</v>
      </c>
      <c r="C37" s="166">
        <v>2</v>
      </c>
      <c r="D37" s="166"/>
      <c r="E37" s="1008">
        <f>SUM(E35:E36)</f>
        <v>4416</v>
      </c>
      <c r="F37" s="166"/>
      <c r="G37" s="166"/>
      <c r="H37" s="1009"/>
      <c r="I37" s="1006"/>
      <c r="J37" s="1006"/>
      <c r="K37" s="1006"/>
    </row>
    <row r="38" spans="1:11" ht="38.25" x14ac:dyDescent="0.2">
      <c r="A38" s="164"/>
      <c r="B38" s="164" t="s">
        <v>1507</v>
      </c>
      <c r="C38" s="164">
        <f>C37+C34+C32+C29+C22</f>
        <v>14</v>
      </c>
      <c r="D38" s="164"/>
      <c r="E38" s="164">
        <f>E37+E34+E32+E29+E22</f>
        <v>73957.7</v>
      </c>
      <c r="F38" s="164"/>
      <c r="G38" s="164"/>
      <c r="H38" s="187"/>
      <c r="I38" s="1006"/>
      <c r="J38" s="1006"/>
      <c r="K38" s="1006"/>
    </row>
    <row r="39" spans="1:11" ht="38.25" x14ac:dyDescent="0.2">
      <c r="A39" s="136">
        <v>1</v>
      </c>
      <c r="B39" s="136" t="s">
        <v>32467</v>
      </c>
      <c r="C39" s="136" t="s">
        <v>4780</v>
      </c>
      <c r="D39" s="136" t="s">
        <v>481</v>
      </c>
      <c r="E39" s="1004">
        <v>40</v>
      </c>
      <c r="F39" s="136" t="s">
        <v>32468</v>
      </c>
      <c r="G39" s="136" t="s">
        <v>32469</v>
      </c>
      <c r="H39" s="1005" t="s">
        <v>32470</v>
      </c>
      <c r="I39" s="1006"/>
      <c r="J39" s="1006"/>
      <c r="K39" s="1006"/>
    </row>
    <row r="40" spans="1:11" ht="38.25" x14ac:dyDescent="0.2">
      <c r="A40" s="136">
        <v>2</v>
      </c>
      <c r="B40" s="136" t="s">
        <v>32471</v>
      </c>
      <c r="C40" s="136" t="s">
        <v>4780</v>
      </c>
      <c r="D40" s="136" t="s">
        <v>481</v>
      </c>
      <c r="E40" s="1004">
        <v>100</v>
      </c>
      <c r="F40" s="136" t="s">
        <v>32472</v>
      </c>
      <c r="G40" s="136" t="s">
        <v>32473</v>
      </c>
      <c r="H40" s="1005" t="s">
        <v>32470</v>
      </c>
      <c r="I40" s="1006"/>
      <c r="J40" s="1006"/>
      <c r="K40" s="1006"/>
    </row>
    <row r="41" spans="1:11" ht="25.5" x14ac:dyDescent="0.2">
      <c r="A41" s="136">
        <v>3</v>
      </c>
      <c r="B41" s="136" t="s">
        <v>32474</v>
      </c>
      <c r="C41" s="136" t="s">
        <v>4780</v>
      </c>
      <c r="D41" s="136" t="s">
        <v>481</v>
      </c>
      <c r="E41" s="1004">
        <v>30</v>
      </c>
      <c r="F41" s="136" t="s">
        <v>32475</v>
      </c>
      <c r="G41" s="136" t="s">
        <v>32476</v>
      </c>
      <c r="H41" s="1005" t="s">
        <v>32477</v>
      </c>
      <c r="I41" s="1006"/>
      <c r="J41" s="1006"/>
      <c r="K41" s="1006"/>
    </row>
    <row r="42" spans="1:11" ht="25.5" x14ac:dyDescent="0.2">
      <c r="A42" s="136">
        <v>4</v>
      </c>
      <c r="B42" s="136" t="s">
        <v>32478</v>
      </c>
      <c r="C42" s="136" t="s">
        <v>4780</v>
      </c>
      <c r="D42" s="136" t="s">
        <v>481</v>
      </c>
      <c r="E42" s="1004">
        <v>50</v>
      </c>
      <c r="F42" s="136" t="s">
        <v>32479</v>
      </c>
      <c r="G42" s="136" t="s">
        <v>32480</v>
      </c>
      <c r="H42" s="1005" t="s">
        <v>32481</v>
      </c>
      <c r="I42" s="1006"/>
      <c r="J42" s="1006"/>
      <c r="K42" s="1006"/>
    </row>
    <row r="43" spans="1:11" ht="25.5" x14ac:dyDescent="0.2">
      <c r="A43" s="136">
        <v>5</v>
      </c>
      <c r="B43" s="136" t="s">
        <v>32482</v>
      </c>
      <c r="C43" s="136" t="s">
        <v>4780</v>
      </c>
      <c r="D43" s="136" t="s">
        <v>481</v>
      </c>
      <c r="E43" s="1004">
        <v>100</v>
      </c>
      <c r="F43" s="136" t="s">
        <v>32483</v>
      </c>
      <c r="G43" s="136" t="s">
        <v>32440</v>
      </c>
      <c r="H43" s="1005" t="s">
        <v>32484</v>
      </c>
      <c r="I43" s="1006"/>
      <c r="J43" s="1006"/>
      <c r="K43" s="1006"/>
    </row>
    <row r="44" spans="1:11" ht="25.5" x14ac:dyDescent="0.2">
      <c r="A44" s="136">
        <v>6</v>
      </c>
      <c r="B44" s="136" t="s">
        <v>32485</v>
      </c>
      <c r="C44" s="136" t="s">
        <v>4780</v>
      </c>
      <c r="D44" s="136" t="s">
        <v>481</v>
      </c>
      <c r="E44" s="1004">
        <v>90</v>
      </c>
      <c r="F44" s="136" t="s">
        <v>32486</v>
      </c>
      <c r="G44" s="136" t="s">
        <v>32487</v>
      </c>
      <c r="H44" s="1005" t="s">
        <v>32488</v>
      </c>
      <c r="I44" s="1006"/>
      <c r="J44" s="1006"/>
      <c r="K44" s="1006"/>
    </row>
    <row r="45" spans="1:11" ht="25.5" x14ac:dyDescent="0.2">
      <c r="A45" s="166"/>
      <c r="B45" s="166" t="s">
        <v>485</v>
      </c>
      <c r="C45" s="166">
        <v>6</v>
      </c>
      <c r="D45" s="166"/>
      <c r="E45" s="1008">
        <f>SUM(E39:E44)</f>
        <v>410</v>
      </c>
      <c r="F45" s="166"/>
      <c r="G45" s="166"/>
      <c r="H45" s="1009"/>
      <c r="I45" s="1006"/>
      <c r="J45" s="1006"/>
      <c r="K45" s="1006"/>
    </row>
    <row r="46" spans="1:11" ht="51" x14ac:dyDescent="0.2">
      <c r="A46" s="136">
        <v>1</v>
      </c>
      <c r="B46" s="136" t="s">
        <v>32489</v>
      </c>
      <c r="C46" s="136" t="s">
        <v>4780</v>
      </c>
      <c r="D46" s="136" t="s">
        <v>487</v>
      </c>
      <c r="E46" s="1004">
        <v>100</v>
      </c>
      <c r="F46" s="136" t="s">
        <v>32490</v>
      </c>
      <c r="G46" s="136" t="s">
        <v>32422</v>
      </c>
      <c r="H46" s="1005" t="s">
        <v>32491</v>
      </c>
      <c r="I46" s="1006"/>
      <c r="J46" s="1006"/>
      <c r="K46" s="1006"/>
    </row>
    <row r="47" spans="1:11" ht="63.75" x14ac:dyDescent="0.2">
      <c r="A47" s="136">
        <v>2</v>
      </c>
      <c r="B47" s="136" t="s">
        <v>32492</v>
      </c>
      <c r="C47" s="136" t="s">
        <v>4780</v>
      </c>
      <c r="D47" s="136" t="s">
        <v>487</v>
      </c>
      <c r="E47" s="1004">
        <v>32</v>
      </c>
      <c r="F47" s="136" t="s">
        <v>32493</v>
      </c>
      <c r="G47" s="136" t="s">
        <v>32436</v>
      </c>
      <c r="H47" s="1005" t="s">
        <v>32484</v>
      </c>
      <c r="I47" s="1006"/>
      <c r="J47" s="1006"/>
      <c r="K47" s="1006"/>
    </row>
    <row r="48" spans="1:11" ht="25.5" x14ac:dyDescent="0.2">
      <c r="A48" s="166"/>
      <c r="B48" s="166" t="s">
        <v>502</v>
      </c>
      <c r="C48" s="166">
        <v>2</v>
      </c>
      <c r="D48" s="166"/>
      <c r="E48" s="1008">
        <f>SUM(E46:E47)</f>
        <v>132</v>
      </c>
      <c r="F48" s="166"/>
      <c r="G48" s="166"/>
      <c r="H48" s="1009"/>
      <c r="I48" s="1006"/>
      <c r="J48" s="1006"/>
      <c r="K48" s="1006"/>
    </row>
    <row r="49" spans="1:11" ht="51" x14ac:dyDescent="0.2">
      <c r="A49" s="136">
        <v>1</v>
      </c>
      <c r="B49" s="136" t="s">
        <v>32494</v>
      </c>
      <c r="C49" s="136" t="s">
        <v>4780</v>
      </c>
      <c r="D49" s="136" t="s">
        <v>963</v>
      </c>
      <c r="E49" s="1004">
        <v>24</v>
      </c>
      <c r="F49" s="136" t="s">
        <v>32495</v>
      </c>
      <c r="G49" s="136" t="s">
        <v>32436</v>
      </c>
      <c r="H49" s="1005" t="s">
        <v>32470</v>
      </c>
      <c r="I49" s="1006"/>
      <c r="J49" s="1006"/>
      <c r="K49" s="1006"/>
    </row>
    <row r="50" spans="1:11" ht="38.25" x14ac:dyDescent="0.2">
      <c r="A50" s="166"/>
      <c r="B50" s="166" t="s">
        <v>1105</v>
      </c>
      <c r="C50" s="166">
        <v>1</v>
      </c>
      <c r="D50" s="166"/>
      <c r="E50" s="1008">
        <f>SUM(E49)</f>
        <v>24</v>
      </c>
      <c r="F50" s="166"/>
      <c r="G50" s="166"/>
      <c r="H50" s="1009"/>
      <c r="I50" s="1006"/>
      <c r="J50" s="1006"/>
      <c r="K50" s="1006"/>
    </row>
    <row r="51" spans="1:11" ht="25.5" x14ac:dyDescent="0.2">
      <c r="A51" s="136">
        <v>1</v>
      </c>
      <c r="B51" s="136" t="s">
        <v>32496</v>
      </c>
      <c r="C51" s="136" t="s">
        <v>4780</v>
      </c>
      <c r="D51" s="136" t="s">
        <v>504</v>
      </c>
      <c r="E51" s="1004">
        <v>33</v>
      </c>
      <c r="F51" s="136" t="s">
        <v>32497</v>
      </c>
      <c r="G51" s="136" t="s">
        <v>32498</v>
      </c>
      <c r="H51" s="1005" t="s">
        <v>32499</v>
      </c>
      <c r="I51" s="1006"/>
      <c r="J51" s="1006"/>
      <c r="K51" s="1006"/>
    </row>
    <row r="52" spans="1:11" ht="25.5" x14ac:dyDescent="0.2">
      <c r="A52" s="136">
        <v>2</v>
      </c>
      <c r="B52" s="136" t="s">
        <v>32500</v>
      </c>
      <c r="C52" s="136" t="s">
        <v>4780</v>
      </c>
      <c r="D52" s="136" t="s">
        <v>504</v>
      </c>
      <c r="E52" s="1004">
        <v>10</v>
      </c>
      <c r="F52" s="136" t="s">
        <v>32501</v>
      </c>
      <c r="G52" s="136" t="s">
        <v>32502</v>
      </c>
      <c r="H52" s="1005" t="s">
        <v>32470</v>
      </c>
      <c r="I52" s="1006"/>
      <c r="J52" s="1006"/>
      <c r="K52" s="1006"/>
    </row>
    <row r="53" spans="1:11" ht="38.25" x14ac:dyDescent="0.2">
      <c r="A53" s="136">
        <v>3</v>
      </c>
      <c r="B53" s="136" t="s">
        <v>32503</v>
      </c>
      <c r="C53" s="136" t="s">
        <v>4780</v>
      </c>
      <c r="D53" s="136" t="s">
        <v>504</v>
      </c>
      <c r="E53" s="1004">
        <v>20</v>
      </c>
      <c r="F53" s="136" t="s">
        <v>32504</v>
      </c>
      <c r="G53" s="136" t="s">
        <v>32422</v>
      </c>
      <c r="H53" s="1005" t="s">
        <v>32505</v>
      </c>
      <c r="I53" s="1006"/>
      <c r="J53" s="1006"/>
      <c r="K53" s="1006"/>
    </row>
    <row r="54" spans="1:11" ht="25.5" x14ac:dyDescent="0.2">
      <c r="A54" s="136">
        <v>4</v>
      </c>
      <c r="B54" s="136" t="s">
        <v>32506</v>
      </c>
      <c r="C54" s="136" t="s">
        <v>4780</v>
      </c>
      <c r="D54" s="136" t="s">
        <v>504</v>
      </c>
      <c r="E54" s="1004">
        <v>10</v>
      </c>
      <c r="F54" s="136" t="s">
        <v>32507</v>
      </c>
      <c r="G54" s="136" t="s">
        <v>32440</v>
      </c>
      <c r="H54" s="1005" t="s">
        <v>32508</v>
      </c>
      <c r="I54" s="1006"/>
      <c r="J54" s="1006"/>
      <c r="K54" s="1006"/>
    </row>
    <row r="55" spans="1:11" ht="25.5" x14ac:dyDescent="0.2">
      <c r="A55" s="166"/>
      <c r="B55" s="166" t="s">
        <v>521</v>
      </c>
      <c r="C55" s="166">
        <v>4</v>
      </c>
      <c r="D55" s="166"/>
      <c r="E55" s="1008">
        <f>SUM(E51:E54)</f>
        <v>73</v>
      </c>
      <c r="F55" s="166"/>
      <c r="G55" s="166"/>
      <c r="H55" s="1009"/>
      <c r="I55" s="1006"/>
      <c r="J55" s="1006"/>
      <c r="K55" s="1006"/>
    </row>
    <row r="56" spans="1:11" ht="51" x14ac:dyDescent="0.2">
      <c r="A56" s="164"/>
      <c r="B56" s="164" t="s">
        <v>1719</v>
      </c>
      <c r="C56" s="164">
        <f>C55+C50+C48+C45</f>
        <v>13</v>
      </c>
      <c r="D56" s="164"/>
      <c r="E56" s="164">
        <f>E55+E50+E48+E45</f>
        <v>639</v>
      </c>
      <c r="F56" s="164"/>
      <c r="G56" s="164"/>
      <c r="H56" s="187"/>
      <c r="I56" s="1006"/>
      <c r="J56" s="1006"/>
      <c r="K56" s="1006"/>
    </row>
    <row r="57" spans="1:11" ht="25.5" x14ac:dyDescent="0.2">
      <c r="A57" s="136">
        <v>1</v>
      </c>
      <c r="B57" s="136" t="s">
        <v>32509</v>
      </c>
      <c r="C57" s="136" t="s">
        <v>533</v>
      </c>
      <c r="D57" s="136"/>
      <c r="E57" s="1004">
        <v>876.6</v>
      </c>
      <c r="F57" s="136" t="s">
        <v>32510</v>
      </c>
      <c r="G57" s="136" t="s">
        <v>32511</v>
      </c>
      <c r="H57" s="1005" t="s">
        <v>32512</v>
      </c>
      <c r="I57" s="1006"/>
      <c r="J57" s="1006"/>
      <c r="K57" s="1006"/>
    </row>
    <row r="58" spans="1:11" ht="51" x14ac:dyDescent="0.2">
      <c r="A58" s="164"/>
      <c r="B58" s="164" t="s">
        <v>536</v>
      </c>
      <c r="C58" s="164">
        <v>1</v>
      </c>
      <c r="D58" s="164"/>
      <c r="E58" s="1007">
        <f>SUM(E57)</f>
        <v>876.6</v>
      </c>
      <c r="F58" s="164"/>
      <c r="G58" s="164"/>
      <c r="H58" s="187"/>
      <c r="I58" s="1006"/>
      <c r="J58" s="1006"/>
      <c r="K58" s="1006"/>
    </row>
    <row r="59" spans="1:11" ht="63.75" x14ac:dyDescent="0.2">
      <c r="A59" s="136">
        <v>1</v>
      </c>
      <c r="B59" s="136" t="s">
        <v>32513</v>
      </c>
      <c r="C59" s="136" t="s">
        <v>1337</v>
      </c>
      <c r="D59" s="136"/>
      <c r="E59" s="1010">
        <v>30.95</v>
      </c>
      <c r="F59" s="136" t="s">
        <v>32514</v>
      </c>
      <c r="G59" s="136" t="s">
        <v>32515</v>
      </c>
      <c r="H59" s="1005"/>
      <c r="I59" s="1006"/>
      <c r="J59" s="1006"/>
      <c r="K59" s="1006"/>
    </row>
    <row r="60" spans="1:11" ht="38.25" x14ac:dyDescent="0.2">
      <c r="A60" s="136">
        <v>2</v>
      </c>
      <c r="B60" s="136" t="s">
        <v>32516</v>
      </c>
      <c r="C60" s="136" t="s">
        <v>1337</v>
      </c>
      <c r="D60" s="136"/>
      <c r="E60" s="1010">
        <v>12</v>
      </c>
      <c r="F60" s="136" t="s">
        <v>32517</v>
      </c>
      <c r="G60" s="136" t="s">
        <v>32518</v>
      </c>
      <c r="H60" s="1005"/>
      <c r="I60" s="1006"/>
      <c r="J60" s="1006"/>
      <c r="K60" s="1006"/>
    </row>
    <row r="61" spans="1:11" ht="51" x14ac:dyDescent="0.2">
      <c r="A61" s="136">
        <v>3</v>
      </c>
      <c r="B61" s="136" t="s">
        <v>32519</v>
      </c>
      <c r="C61" s="136" t="s">
        <v>1337</v>
      </c>
      <c r="D61" s="136"/>
      <c r="E61" s="1010">
        <v>9</v>
      </c>
      <c r="F61" s="136" t="s">
        <v>32520</v>
      </c>
      <c r="G61" s="136" t="s">
        <v>32521</v>
      </c>
      <c r="H61" s="1005"/>
      <c r="I61" s="1006"/>
      <c r="J61" s="1006"/>
      <c r="K61" s="1006"/>
    </row>
    <row r="62" spans="1:11" ht="25.5" x14ac:dyDescent="0.2">
      <c r="A62" s="136">
        <v>4</v>
      </c>
      <c r="B62" s="136" t="s">
        <v>32522</v>
      </c>
      <c r="C62" s="136" t="s">
        <v>1337</v>
      </c>
      <c r="D62" s="136"/>
      <c r="E62" s="1010">
        <v>40.1</v>
      </c>
      <c r="F62" s="136" t="s">
        <v>32523</v>
      </c>
      <c r="G62" s="136" t="s">
        <v>32524</v>
      </c>
      <c r="H62" s="1005"/>
      <c r="I62" s="1006"/>
      <c r="J62" s="1006"/>
      <c r="K62" s="1006"/>
    </row>
    <row r="63" spans="1:11" ht="38.25" x14ac:dyDescent="0.2">
      <c r="A63" s="136">
        <v>5</v>
      </c>
      <c r="B63" s="136" t="s">
        <v>32525</v>
      </c>
      <c r="C63" s="136" t="s">
        <v>1337</v>
      </c>
      <c r="D63" s="136"/>
      <c r="E63" s="1010">
        <v>44.1</v>
      </c>
      <c r="F63" s="136" t="s">
        <v>32526</v>
      </c>
      <c r="G63" s="136" t="s">
        <v>32524</v>
      </c>
      <c r="H63" s="1005"/>
      <c r="I63" s="1006"/>
      <c r="J63" s="1006"/>
      <c r="K63" s="1006"/>
    </row>
    <row r="64" spans="1:11" ht="51" x14ac:dyDescent="0.2">
      <c r="A64" s="136">
        <v>6</v>
      </c>
      <c r="B64" s="136" t="s">
        <v>32527</v>
      </c>
      <c r="C64" s="136" t="s">
        <v>1337</v>
      </c>
      <c r="D64" s="136"/>
      <c r="E64" s="1010">
        <v>23</v>
      </c>
      <c r="F64" s="136" t="s">
        <v>32528</v>
      </c>
      <c r="G64" s="136" t="s">
        <v>32529</v>
      </c>
      <c r="H64" s="1005"/>
      <c r="I64" s="1006"/>
      <c r="J64" s="1006"/>
      <c r="K64" s="1006"/>
    </row>
    <row r="65" spans="1:11" ht="25.5" x14ac:dyDescent="0.2">
      <c r="A65" s="136">
        <v>7</v>
      </c>
      <c r="B65" s="136" t="s">
        <v>32530</v>
      </c>
      <c r="C65" s="136" t="s">
        <v>1337</v>
      </c>
      <c r="D65" s="136"/>
      <c r="E65" s="1010">
        <v>23</v>
      </c>
      <c r="F65" s="136" t="s">
        <v>32531</v>
      </c>
      <c r="G65" s="136" t="s">
        <v>32524</v>
      </c>
      <c r="H65" s="1005"/>
      <c r="I65" s="1006"/>
      <c r="J65" s="1006"/>
      <c r="K65" s="1006"/>
    </row>
    <row r="66" spans="1:11" ht="25.5" x14ac:dyDescent="0.2">
      <c r="A66" s="136">
        <v>8</v>
      </c>
      <c r="B66" s="136" t="s">
        <v>32532</v>
      </c>
      <c r="C66" s="136" t="s">
        <v>1337</v>
      </c>
      <c r="D66" s="136"/>
      <c r="E66" s="1010">
        <v>70</v>
      </c>
      <c r="F66" s="136" t="s">
        <v>32533</v>
      </c>
      <c r="G66" s="136" t="s">
        <v>32524</v>
      </c>
      <c r="H66" s="1005"/>
      <c r="I66" s="1006"/>
      <c r="J66" s="1006"/>
      <c r="K66" s="1006"/>
    </row>
    <row r="67" spans="1:11" ht="25.5" x14ac:dyDescent="0.2">
      <c r="A67" s="136">
        <v>9</v>
      </c>
      <c r="B67" s="136" t="s">
        <v>32534</v>
      </c>
      <c r="C67" s="136" t="s">
        <v>1337</v>
      </c>
      <c r="D67" s="136"/>
      <c r="E67" s="1004">
        <v>15</v>
      </c>
      <c r="F67" s="136" t="s">
        <v>32535</v>
      </c>
      <c r="G67" s="136" t="s">
        <v>32536</v>
      </c>
      <c r="H67" s="1005"/>
      <c r="I67" s="1006"/>
      <c r="J67" s="1006"/>
      <c r="K67" s="1006"/>
    </row>
    <row r="68" spans="1:11" ht="63.75" x14ac:dyDescent="0.2">
      <c r="A68" s="164"/>
      <c r="B68" s="164" t="s">
        <v>3344</v>
      </c>
      <c r="C68" s="164">
        <v>9</v>
      </c>
      <c r="D68" s="164"/>
      <c r="E68" s="1007">
        <f>SUM(E59:E67)</f>
        <v>267.14999999999998</v>
      </c>
      <c r="F68" s="164"/>
      <c r="G68" s="164"/>
      <c r="H68" s="187"/>
      <c r="I68" s="1006"/>
      <c r="J68" s="1006"/>
      <c r="K68" s="1006"/>
    </row>
    <row r="69" spans="1:11" ht="51" x14ac:dyDescent="0.2">
      <c r="A69" s="1011"/>
      <c r="B69" s="169" t="s">
        <v>537</v>
      </c>
      <c r="C69" s="169">
        <f>C68+C58+C56+C38+C18+C16</f>
        <v>44</v>
      </c>
      <c r="D69" s="169"/>
      <c r="E69" s="169">
        <f>E68+E58+E56+E38+E18+E16</f>
        <v>150495.51999999999</v>
      </c>
      <c r="F69" s="169"/>
      <c r="G69" s="169"/>
      <c r="H69" s="1012"/>
      <c r="I69" s="1006"/>
      <c r="J69" s="1006"/>
      <c r="K69" s="1006"/>
    </row>
    <row r="70" spans="1:11" x14ac:dyDescent="0.2">
      <c r="A70" s="1108" t="s">
        <v>26229</v>
      </c>
      <c r="B70" s="1109"/>
      <c r="C70" s="1109"/>
      <c r="D70" s="1109"/>
      <c r="E70" s="1109"/>
      <c r="F70" s="1109"/>
      <c r="G70" s="1109"/>
      <c r="H70" s="1110"/>
    </row>
    <row r="71" spans="1:11" ht="38.25" x14ac:dyDescent="0.2">
      <c r="A71" s="136">
        <v>1</v>
      </c>
      <c r="B71" s="136" t="s">
        <v>5539</v>
      </c>
      <c r="C71" s="136" t="s">
        <v>7510</v>
      </c>
      <c r="D71" s="136"/>
      <c r="E71" s="1004">
        <v>12000</v>
      </c>
      <c r="F71" s="136" t="s">
        <v>32537</v>
      </c>
      <c r="G71" s="136" t="s">
        <v>32538</v>
      </c>
      <c r="H71" s="136" t="s">
        <v>32539</v>
      </c>
      <c r="I71" s="3"/>
      <c r="J71" s="3"/>
      <c r="K71" s="3"/>
    </row>
    <row r="72" spans="1:11" ht="25.5" x14ac:dyDescent="0.2">
      <c r="A72" s="136">
        <v>2</v>
      </c>
      <c r="B72" s="136" t="s">
        <v>32540</v>
      </c>
      <c r="C72" s="136" t="s">
        <v>7510</v>
      </c>
      <c r="D72" s="136"/>
      <c r="E72" s="1004">
        <v>1520</v>
      </c>
      <c r="F72" s="136" t="s">
        <v>32541</v>
      </c>
      <c r="G72" s="136" t="s">
        <v>32542</v>
      </c>
      <c r="H72" s="136" t="s">
        <v>32543</v>
      </c>
      <c r="I72" s="3"/>
      <c r="J72" s="3"/>
      <c r="K72" s="3"/>
    </row>
    <row r="73" spans="1:11" ht="38.25" x14ac:dyDescent="0.2">
      <c r="A73" s="136">
        <v>3</v>
      </c>
      <c r="B73" s="136" t="s">
        <v>32544</v>
      </c>
      <c r="C73" s="136" t="s">
        <v>7510</v>
      </c>
      <c r="D73" s="136"/>
      <c r="E73" s="1004">
        <v>6806</v>
      </c>
      <c r="F73" s="136" t="s">
        <v>32545</v>
      </c>
      <c r="G73" s="136"/>
      <c r="H73" s="136" t="s">
        <v>32546</v>
      </c>
      <c r="I73" s="3"/>
      <c r="J73" s="3"/>
      <c r="K73" s="3"/>
    </row>
    <row r="74" spans="1:11" ht="38.25" x14ac:dyDescent="0.2">
      <c r="A74" s="136">
        <v>4</v>
      </c>
      <c r="B74" s="136" t="s">
        <v>32547</v>
      </c>
      <c r="C74" s="136" t="s">
        <v>7510</v>
      </c>
      <c r="D74" s="136"/>
      <c r="E74" s="1004">
        <v>1508</v>
      </c>
      <c r="F74" s="136" t="s">
        <v>32548</v>
      </c>
      <c r="G74" s="136" t="s">
        <v>32549</v>
      </c>
      <c r="H74" s="136" t="s">
        <v>32550</v>
      </c>
      <c r="I74" s="3"/>
      <c r="J74" s="3"/>
      <c r="K74" s="3"/>
    </row>
    <row r="75" spans="1:11" ht="25.5" x14ac:dyDescent="0.2">
      <c r="A75" s="136">
        <v>5</v>
      </c>
      <c r="B75" s="136" t="s">
        <v>32551</v>
      </c>
      <c r="C75" s="136" t="s">
        <v>7510</v>
      </c>
      <c r="D75" s="136"/>
      <c r="E75" s="1004">
        <v>1561</v>
      </c>
      <c r="F75" s="136" t="s">
        <v>32552</v>
      </c>
      <c r="G75" s="136" t="s">
        <v>32553</v>
      </c>
      <c r="H75" s="136" t="s">
        <v>32554</v>
      </c>
      <c r="I75" s="3"/>
      <c r="J75" s="3"/>
      <c r="K75" s="3"/>
    </row>
    <row r="76" spans="1:11" ht="51" x14ac:dyDescent="0.2">
      <c r="A76" s="136">
        <v>6</v>
      </c>
      <c r="B76" s="136" t="s">
        <v>32555</v>
      </c>
      <c r="C76" s="136" t="s">
        <v>7510</v>
      </c>
      <c r="D76" s="136"/>
      <c r="E76" s="1004">
        <v>840</v>
      </c>
      <c r="F76" s="136" t="s">
        <v>32556</v>
      </c>
      <c r="G76" s="136" t="s">
        <v>32557</v>
      </c>
      <c r="H76" s="136" t="s">
        <v>32558</v>
      </c>
      <c r="I76" s="3"/>
      <c r="J76" s="3"/>
      <c r="K76" s="3"/>
    </row>
    <row r="77" spans="1:11" ht="51" x14ac:dyDescent="0.2">
      <c r="A77" s="136">
        <v>7</v>
      </c>
      <c r="B77" s="136" t="s">
        <v>32559</v>
      </c>
      <c r="C77" s="136" t="s">
        <v>7510</v>
      </c>
      <c r="D77" s="136"/>
      <c r="E77" s="1004">
        <v>965</v>
      </c>
      <c r="F77" s="136" t="s">
        <v>32560</v>
      </c>
      <c r="G77" s="136"/>
      <c r="H77" s="136" t="s">
        <v>32561</v>
      </c>
      <c r="I77" s="3"/>
      <c r="J77" s="3"/>
      <c r="K77" s="3"/>
    </row>
    <row r="78" spans="1:11" ht="76.5" x14ac:dyDescent="0.2">
      <c r="A78" s="136">
        <v>8</v>
      </c>
      <c r="B78" s="136" t="s">
        <v>32562</v>
      </c>
      <c r="C78" s="136" t="s">
        <v>7510</v>
      </c>
      <c r="D78" s="136"/>
      <c r="E78" s="1004">
        <v>2256</v>
      </c>
      <c r="F78" s="136" t="s">
        <v>32563</v>
      </c>
      <c r="G78" s="136"/>
      <c r="H78" s="136" t="s">
        <v>32561</v>
      </c>
      <c r="I78" s="3"/>
      <c r="J78" s="3"/>
      <c r="K78" s="3"/>
    </row>
    <row r="79" spans="1:11" ht="51" x14ac:dyDescent="0.2">
      <c r="A79" s="136">
        <v>9</v>
      </c>
      <c r="B79" s="136" t="s">
        <v>32564</v>
      </c>
      <c r="C79" s="136" t="s">
        <v>7510</v>
      </c>
      <c r="D79" s="136"/>
      <c r="E79" s="1004">
        <v>10300</v>
      </c>
      <c r="F79" s="136" t="s">
        <v>32565</v>
      </c>
      <c r="G79" s="136" t="s">
        <v>32566</v>
      </c>
      <c r="H79" s="136" t="s">
        <v>32561</v>
      </c>
      <c r="I79" s="3"/>
      <c r="J79" s="3"/>
      <c r="K79" s="3"/>
    </row>
    <row r="80" spans="1:11" ht="114.75" x14ac:dyDescent="0.2">
      <c r="A80" s="136">
        <v>10</v>
      </c>
      <c r="B80" s="136" t="s">
        <v>32567</v>
      </c>
      <c r="C80" s="136" t="s">
        <v>7510</v>
      </c>
      <c r="D80" s="136"/>
      <c r="E80" s="1004">
        <v>102</v>
      </c>
      <c r="F80" s="136" t="s">
        <v>32568</v>
      </c>
      <c r="G80" s="136"/>
      <c r="H80" s="136" t="s">
        <v>32561</v>
      </c>
      <c r="I80" s="3"/>
      <c r="J80" s="3"/>
      <c r="K80" s="3"/>
    </row>
    <row r="81" spans="1:11" ht="25.5" x14ac:dyDescent="0.2">
      <c r="A81" s="136">
        <v>11</v>
      </c>
      <c r="B81" s="136" t="s">
        <v>32569</v>
      </c>
      <c r="C81" s="136" t="s">
        <v>7510</v>
      </c>
      <c r="D81" s="136"/>
      <c r="E81" s="1004">
        <v>2335</v>
      </c>
      <c r="F81" s="136"/>
      <c r="G81" s="136"/>
      <c r="H81" s="136" t="s">
        <v>32570</v>
      </c>
      <c r="I81" s="3"/>
      <c r="J81" s="3"/>
      <c r="K81" s="3"/>
    </row>
    <row r="82" spans="1:11" ht="25.5" x14ac:dyDescent="0.2">
      <c r="A82" s="136">
        <v>12</v>
      </c>
      <c r="B82" s="136" t="s">
        <v>32571</v>
      </c>
      <c r="C82" s="136" t="s">
        <v>7510</v>
      </c>
      <c r="D82" s="136"/>
      <c r="E82" s="1004">
        <v>850</v>
      </c>
      <c r="F82" s="136"/>
      <c r="G82" s="136"/>
      <c r="H82" s="136" t="s">
        <v>32570</v>
      </c>
      <c r="I82" s="3"/>
      <c r="J82" s="3"/>
      <c r="K82" s="3"/>
    </row>
    <row r="83" spans="1:11" ht="25.5" x14ac:dyDescent="0.2">
      <c r="A83" s="136">
        <v>13</v>
      </c>
      <c r="B83" s="136" t="s">
        <v>32572</v>
      </c>
      <c r="C83" s="136" t="s">
        <v>7510</v>
      </c>
      <c r="D83" s="136"/>
      <c r="E83" s="1004">
        <v>55</v>
      </c>
      <c r="F83" s="136"/>
      <c r="G83" s="136"/>
      <c r="H83" s="136" t="s">
        <v>32570</v>
      </c>
      <c r="I83" s="3"/>
      <c r="J83" s="3"/>
      <c r="K83" s="3"/>
    </row>
    <row r="84" spans="1:11" ht="25.5" x14ac:dyDescent="0.2">
      <c r="A84" s="136">
        <v>14</v>
      </c>
      <c r="B84" s="136" t="s">
        <v>32573</v>
      </c>
      <c r="C84" s="136" t="s">
        <v>7510</v>
      </c>
      <c r="D84" s="136"/>
      <c r="E84" s="1004">
        <v>260</v>
      </c>
      <c r="F84" s="136"/>
      <c r="G84" s="136"/>
      <c r="H84" s="136" t="s">
        <v>32570</v>
      </c>
      <c r="I84" s="3"/>
      <c r="J84" s="3"/>
      <c r="K84" s="3"/>
    </row>
    <row r="85" spans="1:11" ht="25.5" x14ac:dyDescent="0.2">
      <c r="A85" s="164"/>
      <c r="B85" s="164" t="s">
        <v>546</v>
      </c>
      <c r="C85" s="164">
        <v>14</v>
      </c>
      <c r="D85" s="164"/>
      <c r="E85" s="1007">
        <f>SUM(E71:E84)</f>
        <v>41358</v>
      </c>
      <c r="F85" s="164"/>
      <c r="G85" s="164"/>
      <c r="H85" s="164"/>
      <c r="I85" s="3"/>
      <c r="J85" s="3"/>
      <c r="K85" s="3"/>
    </row>
    <row r="86" spans="1:11" ht="25.5" x14ac:dyDescent="0.2">
      <c r="A86" s="136">
        <v>1</v>
      </c>
      <c r="B86" s="136" t="s">
        <v>32574</v>
      </c>
      <c r="C86" s="136" t="s">
        <v>427</v>
      </c>
      <c r="D86" s="136" t="s">
        <v>428</v>
      </c>
      <c r="E86" s="1010">
        <v>100</v>
      </c>
      <c r="F86" s="136" t="s">
        <v>32575</v>
      </c>
      <c r="G86" s="136" t="s">
        <v>32576</v>
      </c>
      <c r="H86" s="136" t="s">
        <v>32577</v>
      </c>
      <c r="I86" s="3"/>
      <c r="J86" s="3"/>
      <c r="K86" s="3"/>
    </row>
    <row r="87" spans="1:11" ht="25.5" x14ac:dyDescent="0.2">
      <c r="A87" s="136">
        <v>2</v>
      </c>
      <c r="B87" s="136" t="s">
        <v>32578</v>
      </c>
      <c r="C87" s="136" t="s">
        <v>427</v>
      </c>
      <c r="D87" s="136" t="s">
        <v>428</v>
      </c>
      <c r="E87" s="1004">
        <v>3</v>
      </c>
      <c r="F87" s="136" t="s">
        <v>32579</v>
      </c>
      <c r="G87" s="136" t="s">
        <v>32580</v>
      </c>
      <c r="H87" s="136" t="s">
        <v>32581</v>
      </c>
      <c r="I87" s="3"/>
      <c r="J87" s="3"/>
      <c r="K87" s="3"/>
    </row>
    <row r="88" spans="1:11" ht="25.5" x14ac:dyDescent="0.2">
      <c r="A88" s="136">
        <v>3</v>
      </c>
      <c r="B88" s="136" t="s">
        <v>32582</v>
      </c>
      <c r="C88" s="136" t="s">
        <v>427</v>
      </c>
      <c r="D88" s="136" t="s">
        <v>428</v>
      </c>
      <c r="E88" s="1004">
        <v>5</v>
      </c>
      <c r="F88" s="136" t="s">
        <v>32583</v>
      </c>
      <c r="G88" s="136" t="s">
        <v>32584</v>
      </c>
      <c r="H88" s="136" t="s">
        <v>32585</v>
      </c>
      <c r="I88" s="3"/>
      <c r="J88" s="3"/>
      <c r="K88" s="3"/>
    </row>
    <row r="89" spans="1:11" ht="25.5" x14ac:dyDescent="0.2">
      <c r="A89" s="136">
        <v>4</v>
      </c>
      <c r="B89" s="136" t="s">
        <v>32586</v>
      </c>
      <c r="C89" s="136" t="s">
        <v>427</v>
      </c>
      <c r="D89" s="136" t="s">
        <v>428</v>
      </c>
      <c r="E89" s="1004">
        <v>208</v>
      </c>
      <c r="F89" s="136" t="s">
        <v>32587</v>
      </c>
      <c r="G89" s="136" t="s">
        <v>32588</v>
      </c>
      <c r="H89" s="136" t="s">
        <v>32543</v>
      </c>
      <c r="I89" s="3"/>
      <c r="J89" s="3"/>
      <c r="K89" s="3"/>
    </row>
    <row r="90" spans="1:11" ht="51" x14ac:dyDescent="0.2">
      <c r="A90" s="136">
        <v>5</v>
      </c>
      <c r="B90" s="136" t="s">
        <v>32589</v>
      </c>
      <c r="C90" s="136" t="s">
        <v>427</v>
      </c>
      <c r="D90" s="136" t="s">
        <v>428</v>
      </c>
      <c r="E90" s="1004">
        <v>1795</v>
      </c>
      <c r="F90" s="136" t="s">
        <v>32590</v>
      </c>
      <c r="G90" s="136" t="s">
        <v>32426</v>
      </c>
      <c r="H90" s="136" t="s">
        <v>32591</v>
      </c>
      <c r="I90" s="3"/>
      <c r="J90" s="3"/>
      <c r="K90" s="3"/>
    </row>
    <row r="91" spans="1:11" ht="51" x14ac:dyDescent="0.2">
      <c r="A91" s="136">
        <v>6</v>
      </c>
      <c r="B91" s="136" t="s">
        <v>32592</v>
      </c>
      <c r="C91" s="136" t="s">
        <v>427</v>
      </c>
      <c r="D91" s="136" t="s">
        <v>428</v>
      </c>
      <c r="E91" s="1004">
        <v>2829</v>
      </c>
      <c r="F91" s="136" t="s">
        <v>32593</v>
      </c>
      <c r="G91" s="136" t="s">
        <v>32436</v>
      </c>
      <c r="H91" s="136" t="s">
        <v>32591</v>
      </c>
      <c r="I91" s="3"/>
      <c r="J91" s="3"/>
      <c r="K91" s="3"/>
    </row>
    <row r="92" spans="1:11" ht="25.5" x14ac:dyDescent="0.2">
      <c r="A92" s="136">
        <v>7</v>
      </c>
      <c r="B92" s="136" t="s">
        <v>32594</v>
      </c>
      <c r="C92" s="136" t="s">
        <v>427</v>
      </c>
      <c r="D92" s="136" t="s">
        <v>428</v>
      </c>
      <c r="E92" s="1004">
        <v>2076</v>
      </c>
      <c r="F92" s="136" t="s">
        <v>32595</v>
      </c>
      <c r="G92" s="136" t="s">
        <v>32422</v>
      </c>
      <c r="H92" s="136" t="s">
        <v>32596</v>
      </c>
      <c r="I92" s="3"/>
      <c r="J92" s="3"/>
      <c r="K92" s="3"/>
    </row>
    <row r="93" spans="1:11" ht="76.5" x14ac:dyDescent="0.2">
      <c r="A93" s="136">
        <v>8</v>
      </c>
      <c r="B93" s="136" t="s">
        <v>32597</v>
      </c>
      <c r="C93" s="136" t="s">
        <v>427</v>
      </c>
      <c r="D93" s="136" t="s">
        <v>428</v>
      </c>
      <c r="E93" s="1004">
        <v>5000</v>
      </c>
      <c r="F93" s="136" t="s">
        <v>32598</v>
      </c>
      <c r="G93" s="136" t="s">
        <v>32599</v>
      </c>
      <c r="H93" s="136" t="s">
        <v>32596</v>
      </c>
      <c r="I93" s="3"/>
      <c r="J93" s="3"/>
      <c r="K93" s="3"/>
    </row>
    <row r="94" spans="1:11" ht="51" x14ac:dyDescent="0.2">
      <c r="A94" s="136">
        <v>9</v>
      </c>
      <c r="B94" s="136" t="s">
        <v>32600</v>
      </c>
      <c r="C94" s="136" t="s">
        <v>427</v>
      </c>
      <c r="D94" s="136" t="s">
        <v>428</v>
      </c>
      <c r="E94" s="1004">
        <v>3472</v>
      </c>
      <c r="F94" s="136" t="s">
        <v>32601</v>
      </c>
      <c r="G94" s="136"/>
      <c r="H94" s="136" t="s">
        <v>32596</v>
      </c>
      <c r="I94" s="3"/>
      <c r="J94" s="3"/>
      <c r="K94" s="3"/>
    </row>
    <row r="95" spans="1:11" ht="76.5" x14ac:dyDescent="0.2">
      <c r="A95" s="136">
        <v>10</v>
      </c>
      <c r="B95" s="136" t="s">
        <v>32602</v>
      </c>
      <c r="C95" s="136" t="s">
        <v>427</v>
      </c>
      <c r="D95" s="136" t="s">
        <v>428</v>
      </c>
      <c r="E95" s="1004">
        <v>224</v>
      </c>
      <c r="F95" s="136" t="s">
        <v>32603</v>
      </c>
      <c r="G95" s="136"/>
      <c r="H95" s="136" t="s">
        <v>32596</v>
      </c>
      <c r="I95" s="3"/>
      <c r="J95" s="3"/>
      <c r="K95" s="3"/>
    </row>
    <row r="96" spans="1:11" ht="63.75" x14ac:dyDescent="0.2">
      <c r="A96" s="136">
        <v>11</v>
      </c>
      <c r="B96" s="136" t="s">
        <v>32604</v>
      </c>
      <c r="C96" s="136" t="s">
        <v>427</v>
      </c>
      <c r="D96" s="136" t="s">
        <v>428</v>
      </c>
      <c r="E96" s="1004">
        <v>2130</v>
      </c>
      <c r="F96" s="136" t="s">
        <v>32605</v>
      </c>
      <c r="G96" s="136"/>
      <c r="H96" s="136" t="s">
        <v>32596</v>
      </c>
      <c r="I96" s="3"/>
      <c r="J96" s="3"/>
      <c r="K96" s="3"/>
    </row>
    <row r="97" spans="1:11" ht="25.5" x14ac:dyDescent="0.2">
      <c r="A97" s="166"/>
      <c r="B97" s="166" t="s">
        <v>452</v>
      </c>
      <c r="C97" s="166">
        <v>11</v>
      </c>
      <c r="D97" s="166"/>
      <c r="E97" s="1008">
        <f>SUM(E86:E96)</f>
        <v>17842</v>
      </c>
      <c r="F97" s="166"/>
      <c r="G97" s="166"/>
      <c r="H97" s="166"/>
      <c r="I97" s="3"/>
      <c r="J97" s="3"/>
      <c r="K97" s="3"/>
    </row>
    <row r="98" spans="1:11" ht="25.5" x14ac:dyDescent="0.2">
      <c r="A98" s="136">
        <v>1</v>
      </c>
      <c r="B98" s="136" t="s">
        <v>32606</v>
      </c>
      <c r="C98" s="136" t="s">
        <v>427</v>
      </c>
      <c r="D98" s="136" t="s">
        <v>454</v>
      </c>
      <c r="E98" s="1004">
        <v>172</v>
      </c>
      <c r="F98" s="136" t="s">
        <v>32607</v>
      </c>
      <c r="G98" s="136" t="s">
        <v>32608</v>
      </c>
      <c r="H98" s="136" t="s">
        <v>32577</v>
      </c>
      <c r="I98" s="3"/>
      <c r="J98" s="3"/>
      <c r="K98" s="3"/>
    </row>
    <row r="99" spans="1:11" ht="25.5" x14ac:dyDescent="0.2">
      <c r="A99" s="166"/>
      <c r="B99" s="166" t="s">
        <v>460</v>
      </c>
      <c r="C99" s="166">
        <v>1</v>
      </c>
      <c r="D99" s="166"/>
      <c r="E99" s="1008">
        <f>SUM(E98)</f>
        <v>172</v>
      </c>
      <c r="F99" s="166"/>
      <c r="G99" s="166"/>
      <c r="H99" s="166"/>
      <c r="I99" s="3"/>
      <c r="J99" s="3"/>
      <c r="K99" s="3"/>
    </row>
    <row r="100" spans="1:11" ht="114.75" x14ac:dyDescent="0.2">
      <c r="A100" s="136">
        <v>1</v>
      </c>
      <c r="B100" s="136" t="s">
        <v>32609</v>
      </c>
      <c r="C100" s="136" t="s">
        <v>427</v>
      </c>
      <c r="D100" s="136" t="s">
        <v>694</v>
      </c>
      <c r="E100" s="1004">
        <v>1500</v>
      </c>
      <c r="F100" s="136" t="s">
        <v>32610</v>
      </c>
      <c r="G100" s="136" t="s">
        <v>32611</v>
      </c>
      <c r="H100" s="136" t="s">
        <v>32612</v>
      </c>
      <c r="I100" s="3"/>
      <c r="J100" s="3"/>
      <c r="K100" s="3"/>
    </row>
    <row r="101" spans="1:11" ht="38.25" x14ac:dyDescent="0.2">
      <c r="A101" s="136">
        <v>2</v>
      </c>
      <c r="B101" s="136" t="s">
        <v>32613</v>
      </c>
      <c r="C101" s="136" t="s">
        <v>427</v>
      </c>
      <c r="D101" s="136" t="s">
        <v>694</v>
      </c>
      <c r="E101" s="1004">
        <v>225</v>
      </c>
      <c r="F101" s="136" t="s">
        <v>32614</v>
      </c>
      <c r="G101" s="136" t="s">
        <v>32422</v>
      </c>
      <c r="H101" s="136" t="s">
        <v>32615</v>
      </c>
      <c r="I101" s="3"/>
      <c r="J101" s="3"/>
      <c r="K101" s="3"/>
    </row>
    <row r="102" spans="1:11" ht="38.25" x14ac:dyDescent="0.2">
      <c r="A102" s="136">
        <v>3</v>
      </c>
      <c r="B102" s="136" t="s">
        <v>32616</v>
      </c>
      <c r="C102" s="136" t="s">
        <v>427</v>
      </c>
      <c r="D102" s="136" t="s">
        <v>694</v>
      </c>
      <c r="E102" s="1004">
        <v>150</v>
      </c>
      <c r="F102" s="136" t="s">
        <v>32617</v>
      </c>
      <c r="G102" s="136" t="s">
        <v>32422</v>
      </c>
      <c r="H102" s="136" t="s">
        <v>32618</v>
      </c>
      <c r="I102" s="3"/>
      <c r="J102" s="3"/>
      <c r="K102" s="3"/>
    </row>
    <row r="103" spans="1:11" ht="38.25" x14ac:dyDescent="0.2">
      <c r="A103" s="136">
        <v>4</v>
      </c>
      <c r="B103" s="136" t="s">
        <v>16974</v>
      </c>
      <c r="C103" s="136" t="s">
        <v>427</v>
      </c>
      <c r="D103" s="136" t="s">
        <v>694</v>
      </c>
      <c r="E103" s="1004">
        <v>145</v>
      </c>
      <c r="F103" s="136" t="s">
        <v>32619</v>
      </c>
      <c r="G103" s="136" t="s">
        <v>32462</v>
      </c>
      <c r="H103" s="136" t="s">
        <v>32612</v>
      </c>
      <c r="I103" s="3"/>
      <c r="J103" s="3"/>
      <c r="K103" s="3"/>
    </row>
    <row r="104" spans="1:11" ht="38.25" x14ac:dyDescent="0.2">
      <c r="A104" s="136">
        <v>5</v>
      </c>
      <c r="B104" s="136" t="s">
        <v>32620</v>
      </c>
      <c r="C104" s="136" t="s">
        <v>427</v>
      </c>
      <c r="D104" s="136" t="s">
        <v>694</v>
      </c>
      <c r="E104" s="1004">
        <v>20</v>
      </c>
      <c r="F104" s="136" t="s">
        <v>32621</v>
      </c>
      <c r="G104" s="136" t="s">
        <v>32426</v>
      </c>
      <c r="H104" s="136" t="s">
        <v>32622</v>
      </c>
      <c r="I104" s="3"/>
      <c r="J104" s="3"/>
      <c r="K104" s="3"/>
    </row>
    <row r="105" spans="1:11" ht="38.25" x14ac:dyDescent="0.2">
      <c r="A105" s="136">
        <v>6</v>
      </c>
      <c r="B105" s="136" t="s">
        <v>32623</v>
      </c>
      <c r="C105" s="136" t="s">
        <v>427</v>
      </c>
      <c r="D105" s="136" t="s">
        <v>694</v>
      </c>
      <c r="E105" s="1004">
        <v>100</v>
      </c>
      <c r="F105" s="136" t="s">
        <v>32624</v>
      </c>
      <c r="G105" s="136" t="s">
        <v>32625</v>
      </c>
      <c r="H105" s="136" t="s">
        <v>32577</v>
      </c>
      <c r="I105" s="3"/>
      <c r="J105" s="3"/>
      <c r="K105" s="3"/>
    </row>
    <row r="106" spans="1:11" ht="25.5" x14ac:dyDescent="0.2">
      <c r="A106" s="136">
        <v>7</v>
      </c>
      <c r="B106" s="136" t="s">
        <v>32626</v>
      </c>
      <c r="C106" s="136" t="s">
        <v>427</v>
      </c>
      <c r="D106" s="136" t="s">
        <v>694</v>
      </c>
      <c r="E106" s="1004">
        <v>20</v>
      </c>
      <c r="F106" s="136" t="s">
        <v>32627</v>
      </c>
      <c r="G106" s="136" t="s">
        <v>32429</v>
      </c>
      <c r="H106" s="136" t="s">
        <v>32612</v>
      </c>
      <c r="I106" s="3"/>
      <c r="J106" s="3"/>
      <c r="K106" s="3"/>
    </row>
    <row r="107" spans="1:11" ht="25.5" x14ac:dyDescent="0.2">
      <c r="A107" s="136">
        <v>8</v>
      </c>
      <c r="B107" s="136" t="s">
        <v>32628</v>
      </c>
      <c r="C107" s="136" t="s">
        <v>427</v>
      </c>
      <c r="D107" s="136" t="s">
        <v>694</v>
      </c>
      <c r="E107" s="1004">
        <v>1000</v>
      </c>
      <c r="F107" s="136" t="s">
        <v>32629</v>
      </c>
      <c r="G107" s="136" t="s">
        <v>32630</v>
      </c>
      <c r="H107" s="136" t="s">
        <v>32612</v>
      </c>
      <c r="I107" s="3"/>
      <c r="J107" s="3"/>
      <c r="K107" s="3"/>
    </row>
    <row r="108" spans="1:11" ht="25.5" x14ac:dyDescent="0.2">
      <c r="A108" s="136">
        <v>9</v>
      </c>
      <c r="B108" s="136" t="s">
        <v>32631</v>
      </c>
      <c r="C108" s="136" t="s">
        <v>427</v>
      </c>
      <c r="D108" s="136" t="s">
        <v>694</v>
      </c>
      <c r="E108" s="1004">
        <v>10.8</v>
      </c>
      <c r="F108" s="136" t="s">
        <v>32632</v>
      </c>
      <c r="G108" s="136" t="s">
        <v>32633</v>
      </c>
      <c r="H108" s="136" t="s">
        <v>32634</v>
      </c>
      <c r="I108" s="3"/>
      <c r="J108" s="3"/>
      <c r="K108" s="3"/>
    </row>
    <row r="109" spans="1:11" ht="25.5" x14ac:dyDescent="0.2">
      <c r="A109" s="136">
        <v>10</v>
      </c>
      <c r="B109" s="136" t="s">
        <v>32635</v>
      </c>
      <c r="C109" s="136" t="s">
        <v>427</v>
      </c>
      <c r="D109" s="136" t="s">
        <v>694</v>
      </c>
      <c r="E109" s="1004">
        <v>1200</v>
      </c>
      <c r="F109" s="136" t="s">
        <v>32636</v>
      </c>
      <c r="G109" s="136" t="s">
        <v>32637</v>
      </c>
      <c r="H109" s="136" t="s">
        <v>32638</v>
      </c>
      <c r="I109" s="3"/>
      <c r="J109" s="3"/>
      <c r="K109" s="3"/>
    </row>
    <row r="110" spans="1:11" ht="38.25" x14ac:dyDescent="0.2">
      <c r="A110" s="136">
        <v>11</v>
      </c>
      <c r="B110" s="136" t="s">
        <v>32639</v>
      </c>
      <c r="C110" s="136" t="s">
        <v>427</v>
      </c>
      <c r="D110" s="136" t="s">
        <v>694</v>
      </c>
      <c r="E110" s="1004">
        <v>64</v>
      </c>
      <c r="F110" s="136" t="s">
        <v>32640</v>
      </c>
      <c r="G110" s="136"/>
      <c r="H110" s="136" t="s">
        <v>32596</v>
      </c>
      <c r="I110" s="3"/>
      <c r="J110" s="3"/>
      <c r="K110" s="3"/>
    </row>
    <row r="111" spans="1:11" ht="25.5" x14ac:dyDescent="0.2">
      <c r="A111" s="136">
        <v>12</v>
      </c>
      <c r="B111" s="136" t="s">
        <v>32641</v>
      </c>
      <c r="C111" s="136" t="s">
        <v>427</v>
      </c>
      <c r="D111" s="136" t="s">
        <v>694</v>
      </c>
      <c r="E111" s="1004">
        <v>550</v>
      </c>
      <c r="F111" s="136"/>
      <c r="G111" s="136"/>
      <c r="H111" s="136" t="s">
        <v>32570</v>
      </c>
      <c r="I111" s="3"/>
      <c r="J111" s="3"/>
      <c r="K111" s="3"/>
    </row>
    <row r="112" spans="1:11" ht="25.5" x14ac:dyDescent="0.2">
      <c r="A112" s="166"/>
      <c r="B112" s="166" t="s">
        <v>711</v>
      </c>
      <c r="C112" s="166">
        <v>12</v>
      </c>
      <c r="D112" s="166"/>
      <c r="E112" s="1008">
        <f>SUM(E100:E111)</f>
        <v>4984.8</v>
      </c>
      <c r="F112" s="166"/>
      <c r="G112" s="166"/>
      <c r="H112" s="166"/>
      <c r="I112" s="3"/>
      <c r="J112" s="3"/>
      <c r="K112" s="3"/>
    </row>
    <row r="113" spans="1:11" ht="51" x14ac:dyDescent="0.2">
      <c r="A113" s="136">
        <v>1</v>
      </c>
      <c r="B113" s="136" t="s">
        <v>32642</v>
      </c>
      <c r="C113" s="136" t="s">
        <v>427</v>
      </c>
      <c r="D113" s="136" t="s">
        <v>2374</v>
      </c>
      <c r="E113" s="1004">
        <v>1000</v>
      </c>
      <c r="F113" s="136" t="s">
        <v>32643</v>
      </c>
      <c r="G113" s="136"/>
      <c r="H113" s="136" t="s">
        <v>32596</v>
      </c>
      <c r="I113" s="3"/>
      <c r="J113" s="3"/>
      <c r="K113" s="3"/>
    </row>
    <row r="114" spans="1:11" ht="25.5" x14ac:dyDescent="0.2">
      <c r="A114" s="166"/>
      <c r="B114" s="166" t="s">
        <v>2379</v>
      </c>
      <c r="C114" s="166">
        <v>1</v>
      </c>
      <c r="D114" s="166"/>
      <c r="E114" s="1008">
        <f>SUM(E113)</f>
        <v>1000</v>
      </c>
      <c r="F114" s="166"/>
      <c r="G114" s="166"/>
      <c r="H114" s="166"/>
      <c r="I114" s="3"/>
      <c r="J114" s="3"/>
      <c r="K114" s="3"/>
    </row>
    <row r="115" spans="1:11" ht="25.5" x14ac:dyDescent="0.2">
      <c r="A115" s="164"/>
      <c r="B115" s="164" t="s">
        <v>724</v>
      </c>
      <c r="C115" s="164">
        <f>C114+C112+C99+C97</f>
        <v>25</v>
      </c>
      <c r="D115" s="164"/>
      <c r="E115" s="164">
        <f>E114+E112+E99+E97</f>
        <v>23998.799999999999</v>
      </c>
      <c r="F115" s="164"/>
      <c r="G115" s="164"/>
      <c r="H115" s="164"/>
      <c r="I115" s="3"/>
      <c r="J115" s="3"/>
      <c r="K115" s="3"/>
    </row>
    <row r="116" spans="1:11" ht="38.25" x14ac:dyDescent="0.2">
      <c r="A116" s="136">
        <v>1</v>
      </c>
      <c r="B116" s="136" t="s">
        <v>32644</v>
      </c>
      <c r="C116" s="136" t="s">
        <v>4780</v>
      </c>
      <c r="D116" s="136" t="s">
        <v>481</v>
      </c>
      <c r="E116" s="1010">
        <v>5</v>
      </c>
      <c r="F116" s="136" t="s">
        <v>32645</v>
      </c>
      <c r="G116" s="136" t="s">
        <v>32422</v>
      </c>
      <c r="H116" s="136" t="s">
        <v>32646</v>
      </c>
      <c r="I116" s="3"/>
      <c r="J116" s="3"/>
      <c r="K116" s="3"/>
    </row>
    <row r="117" spans="1:11" ht="51" x14ac:dyDescent="0.2">
      <c r="A117" s="136">
        <v>2</v>
      </c>
      <c r="B117" s="136" t="s">
        <v>32647</v>
      </c>
      <c r="C117" s="136" t="s">
        <v>4780</v>
      </c>
      <c r="D117" s="136" t="s">
        <v>481</v>
      </c>
      <c r="E117" s="1010">
        <v>14</v>
      </c>
      <c r="F117" s="136" t="s">
        <v>32648</v>
      </c>
      <c r="G117" s="136" t="s">
        <v>32649</v>
      </c>
      <c r="H117" s="136" t="s">
        <v>32650</v>
      </c>
      <c r="I117" s="3"/>
      <c r="J117" s="3"/>
      <c r="K117" s="3"/>
    </row>
    <row r="118" spans="1:11" ht="25.5" x14ac:dyDescent="0.2">
      <c r="A118" s="136">
        <v>3</v>
      </c>
      <c r="B118" s="136" t="s">
        <v>32651</v>
      </c>
      <c r="C118" s="136" t="s">
        <v>4780</v>
      </c>
      <c r="D118" s="136" t="s">
        <v>481</v>
      </c>
      <c r="E118" s="1010">
        <v>5</v>
      </c>
      <c r="F118" s="136" t="s">
        <v>32652</v>
      </c>
      <c r="G118" s="136" t="s">
        <v>32653</v>
      </c>
      <c r="H118" s="136" t="s">
        <v>32654</v>
      </c>
      <c r="I118" s="3"/>
      <c r="J118" s="3"/>
      <c r="K118" s="3"/>
    </row>
    <row r="119" spans="1:11" ht="38.25" x14ac:dyDescent="0.2">
      <c r="A119" s="136">
        <v>4</v>
      </c>
      <c r="B119" s="136" t="s">
        <v>32655</v>
      </c>
      <c r="C119" s="136" t="s">
        <v>4780</v>
      </c>
      <c r="D119" s="136" t="s">
        <v>481</v>
      </c>
      <c r="E119" s="1010">
        <v>5</v>
      </c>
      <c r="F119" s="136" t="s">
        <v>32656</v>
      </c>
      <c r="G119" s="136" t="s">
        <v>32657</v>
      </c>
      <c r="H119" s="136" t="s">
        <v>32646</v>
      </c>
      <c r="I119" s="3"/>
      <c r="J119" s="3"/>
      <c r="K119" s="3"/>
    </row>
    <row r="120" spans="1:11" ht="25.5" x14ac:dyDescent="0.2">
      <c r="A120" s="136">
        <v>5</v>
      </c>
      <c r="B120" s="136" t="s">
        <v>32658</v>
      </c>
      <c r="C120" s="136" t="s">
        <v>4780</v>
      </c>
      <c r="D120" s="136" t="s">
        <v>481</v>
      </c>
      <c r="E120" s="1010">
        <v>5</v>
      </c>
      <c r="F120" s="136" t="s">
        <v>32659</v>
      </c>
      <c r="G120" s="136" t="s">
        <v>32660</v>
      </c>
      <c r="H120" s="136" t="s">
        <v>32646</v>
      </c>
      <c r="I120" s="3"/>
      <c r="J120" s="3"/>
      <c r="K120" s="3"/>
    </row>
    <row r="121" spans="1:11" ht="25.5" x14ac:dyDescent="0.2">
      <c r="A121" s="136">
        <v>6</v>
      </c>
      <c r="B121" s="136" t="s">
        <v>32661</v>
      </c>
      <c r="C121" s="136" t="s">
        <v>4780</v>
      </c>
      <c r="D121" s="136" t="s">
        <v>481</v>
      </c>
      <c r="E121" s="1010">
        <v>5</v>
      </c>
      <c r="F121" s="136" t="s">
        <v>32662</v>
      </c>
      <c r="G121" s="136" t="s">
        <v>32660</v>
      </c>
      <c r="H121" s="136" t="s">
        <v>32646</v>
      </c>
      <c r="I121" s="3"/>
      <c r="J121" s="3"/>
      <c r="K121" s="3"/>
    </row>
    <row r="122" spans="1:11" ht="63.75" x14ac:dyDescent="0.2">
      <c r="A122" s="136">
        <v>7</v>
      </c>
      <c r="B122" s="136" t="s">
        <v>32663</v>
      </c>
      <c r="C122" s="136" t="s">
        <v>4780</v>
      </c>
      <c r="D122" s="136" t="s">
        <v>481</v>
      </c>
      <c r="E122" s="1010">
        <v>8</v>
      </c>
      <c r="F122" s="136" t="s">
        <v>32664</v>
      </c>
      <c r="G122" s="136" t="s">
        <v>32665</v>
      </c>
      <c r="H122" s="136" t="s">
        <v>32666</v>
      </c>
      <c r="I122" s="3"/>
      <c r="J122" s="3"/>
      <c r="K122" s="3"/>
    </row>
    <row r="123" spans="1:11" ht="25.5" x14ac:dyDescent="0.2">
      <c r="A123" s="136">
        <v>8</v>
      </c>
      <c r="B123" s="136" t="s">
        <v>32667</v>
      </c>
      <c r="C123" s="136" t="s">
        <v>4780</v>
      </c>
      <c r="D123" s="136" t="s">
        <v>481</v>
      </c>
      <c r="E123" s="1010">
        <v>1</v>
      </c>
      <c r="F123" s="136" t="s">
        <v>32668</v>
      </c>
      <c r="G123" s="136" t="s">
        <v>32669</v>
      </c>
      <c r="H123" s="136" t="s">
        <v>32646</v>
      </c>
      <c r="I123" s="3"/>
      <c r="J123" s="3"/>
      <c r="K123" s="3"/>
    </row>
    <row r="124" spans="1:11" ht="25.5" x14ac:dyDescent="0.2">
      <c r="A124" s="136">
        <v>9</v>
      </c>
      <c r="B124" s="136" t="s">
        <v>32670</v>
      </c>
      <c r="C124" s="136" t="s">
        <v>4780</v>
      </c>
      <c r="D124" s="136" t="s">
        <v>481</v>
      </c>
      <c r="E124" s="1010">
        <v>5</v>
      </c>
      <c r="F124" s="136" t="s">
        <v>32671</v>
      </c>
      <c r="G124" s="136" t="s">
        <v>32672</v>
      </c>
      <c r="H124" s="136" t="s">
        <v>32646</v>
      </c>
      <c r="I124" s="3"/>
      <c r="J124" s="3"/>
      <c r="K124" s="3"/>
    </row>
    <row r="125" spans="1:11" ht="38.25" x14ac:dyDescent="0.2">
      <c r="A125" s="136">
        <v>10</v>
      </c>
      <c r="B125" s="136" t="s">
        <v>32673</v>
      </c>
      <c r="C125" s="136" t="s">
        <v>4780</v>
      </c>
      <c r="D125" s="136" t="s">
        <v>481</v>
      </c>
      <c r="E125" s="1010">
        <v>5</v>
      </c>
      <c r="F125" s="136" t="s">
        <v>32674</v>
      </c>
      <c r="G125" s="136" t="s">
        <v>32675</v>
      </c>
      <c r="H125" s="136" t="s">
        <v>32676</v>
      </c>
      <c r="I125" s="3"/>
      <c r="J125" s="3"/>
      <c r="K125" s="3"/>
    </row>
    <row r="126" spans="1:11" ht="51" x14ac:dyDescent="0.2">
      <c r="A126" s="136">
        <v>11</v>
      </c>
      <c r="B126" s="136" t="s">
        <v>32677</v>
      </c>
      <c r="C126" s="136" t="s">
        <v>4780</v>
      </c>
      <c r="D126" s="136" t="s">
        <v>481</v>
      </c>
      <c r="E126" s="1010">
        <v>5</v>
      </c>
      <c r="F126" s="136" t="s">
        <v>32678</v>
      </c>
      <c r="G126" s="136" t="s">
        <v>32440</v>
      </c>
      <c r="H126" s="136" t="s">
        <v>32679</v>
      </c>
      <c r="I126" s="3"/>
      <c r="J126" s="3"/>
      <c r="K126" s="3"/>
    </row>
    <row r="127" spans="1:11" ht="25.5" x14ac:dyDescent="0.2">
      <c r="A127" s="136">
        <v>12</v>
      </c>
      <c r="B127" s="136" t="s">
        <v>32680</v>
      </c>
      <c r="C127" s="136" t="s">
        <v>4780</v>
      </c>
      <c r="D127" s="136" t="s">
        <v>481</v>
      </c>
      <c r="E127" s="1010">
        <v>7</v>
      </c>
      <c r="F127" s="136" t="s">
        <v>32681</v>
      </c>
      <c r="G127" s="136" t="s">
        <v>32682</v>
      </c>
      <c r="H127" s="136" t="s">
        <v>32679</v>
      </c>
      <c r="I127" s="3"/>
      <c r="J127" s="3"/>
      <c r="K127" s="3"/>
    </row>
    <row r="128" spans="1:11" ht="25.5" x14ac:dyDescent="0.2">
      <c r="A128" s="136">
        <v>13</v>
      </c>
      <c r="B128" s="136" t="s">
        <v>32683</v>
      </c>
      <c r="C128" s="136" t="s">
        <v>4780</v>
      </c>
      <c r="D128" s="136" t="s">
        <v>481</v>
      </c>
      <c r="E128" s="1010">
        <v>9</v>
      </c>
      <c r="F128" s="136" t="s">
        <v>32684</v>
      </c>
      <c r="G128" s="136" t="s">
        <v>32480</v>
      </c>
      <c r="H128" s="136" t="s">
        <v>32685</v>
      </c>
      <c r="I128" s="3"/>
      <c r="J128" s="3"/>
      <c r="K128" s="3"/>
    </row>
    <row r="129" spans="1:11" ht="25.5" x14ac:dyDescent="0.2">
      <c r="A129" s="136">
        <v>14</v>
      </c>
      <c r="B129" s="136" t="s">
        <v>32686</v>
      </c>
      <c r="C129" s="136" t="s">
        <v>4780</v>
      </c>
      <c r="D129" s="136" t="s">
        <v>481</v>
      </c>
      <c r="E129" s="1010">
        <v>1.9</v>
      </c>
      <c r="F129" s="136" t="s">
        <v>32520</v>
      </c>
      <c r="G129" s="136" t="s">
        <v>32687</v>
      </c>
      <c r="H129" s="136" t="s">
        <v>32688</v>
      </c>
      <c r="I129" s="3"/>
      <c r="J129" s="3"/>
      <c r="K129" s="3"/>
    </row>
    <row r="130" spans="1:11" ht="25.5" x14ac:dyDescent="0.2">
      <c r="A130" s="136">
        <v>15</v>
      </c>
      <c r="B130" s="136" t="s">
        <v>32689</v>
      </c>
      <c r="C130" s="136" t="s">
        <v>4780</v>
      </c>
      <c r="D130" s="136" t="s">
        <v>481</v>
      </c>
      <c r="E130" s="1010">
        <v>651.59100000000001</v>
      </c>
      <c r="F130" s="136" t="s">
        <v>32690</v>
      </c>
      <c r="G130" s="136" t="s">
        <v>32691</v>
      </c>
      <c r="H130" s="136" t="s">
        <v>32692</v>
      </c>
      <c r="I130" s="3"/>
      <c r="J130" s="3"/>
      <c r="K130" s="3"/>
    </row>
    <row r="131" spans="1:11" ht="25.5" x14ac:dyDescent="0.2">
      <c r="A131" s="166"/>
      <c r="B131" s="166" t="s">
        <v>485</v>
      </c>
      <c r="C131" s="166">
        <v>15</v>
      </c>
      <c r="D131" s="166"/>
      <c r="E131" s="1008">
        <f>SUM(E116:E130)</f>
        <v>732.49099999999999</v>
      </c>
      <c r="F131" s="166"/>
      <c r="G131" s="166"/>
      <c r="H131" s="166"/>
      <c r="I131" s="3"/>
      <c r="J131" s="3"/>
      <c r="K131" s="3"/>
    </row>
    <row r="132" spans="1:11" ht="38.25" x14ac:dyDescent="0.2">
      <c r="A132" s="136">
        <v>1</v>
      </c>
      <c r="B132" s="136" t="s">
        <v>32693</v>
      </c>
      <c r="C132" s="136" t="s">
        <v>4780</v>
      </c>
      <c r="D132" s="136" t="s">
        <v>487</v>
      </c>
      <c r="E132" s="1004">
        <v>5</v>
      </c>
      <c r="F132" s="136" t="s">
        <v>32694</v>
      </c>
      <c r="G132" s="136" t="s">
        <v>32422</v>
      </c>
      <c r="H132" s="136" t="s">
        <v>32695</v>
      </c>
      <c r="I132" s="3"/>
      <c r="J132" s="3"/>
      <c r="K132" s="3"/>
    </row>
    <row r="133" spans="1:11" ht="25.5" x14ac:dyDescent="0.2">
      <c r="A133" s="136">
        <v>2</v>
      </c>
      <c r="B133" s="136" t="s">
        <v>32696</v>
      </c>
      <c r="C133" s="136" t="s">
        <v>4780</v>
      </c>
      <c r="D133" s="136" t="s">
        <v>487</v>
      </c>
      <c r="E133" s="1004">
        <v>6.7000000000000004E-2</v>
      </c>
      <c r="F133" s="136" t="s">
        <v>32697</v>
      </c>
      <c r="G133" s="136" t="s">
        <v>32698</v>
      </c>
      <c r="H133" s="136" t="s">
        <v>32699</v>
      </c>
      <c r="I133" s="3"/>
      <c r="J133" s="3"/>
      <c r="K133" s="3"/>
    </row>
    <row r="134" spans="1:11" ht="25.5" x14ac:dyDescent="0.2">
      <c r="A134" s="136">
        <v>3</v>
      </c>
      <c r="B134" s="136" t="s">
        <v>32700</v>
      </c>
      <c r="C134" s="136" t="s">
        <v>4780</v>
      </c>
      <c r="D134" s="136" t="s">
        <v>487</v>
      </c>
      <c r="E134" s="1004">
        <v>3.2300000000000002E-2</v>
      </c>
      <c r="F134" s="136" t="s">
        <v>32701</v>
      </c>
      <c r="G134" s="136" t="s">
        <v>32702</v>
      </c>
      <c r="H134" s="136" t="s">
        <v>32699</v>
      </c>
      <c r="I134" s="3"/>
      <c r="J134" s="3"/>
      <c r="K134" s="3"/>
    </row>
    <row r="135" spans="1:11" ht="25.5" x14ac:dyDescent="0.2">
      <c r="A135" s="136">
        <v>4</v>
      </c>
      <c r="B135" s="136" t="s">
        <v>32703</v>
      </c>
      <c r="C135" s="136" t="s">
        <v>4780</v>
      </c>
      <c r="D135" s="136" t="s">
        <v>487</v>
      </c>
      <c r="E135" s="1004">
        <v>0.09</v>
      </c>
      <c r="F135" s="136" t="s">
        <v>32704</v>
      </c>
      <c r="G135" s="136" t="s">
        <v>32705</v>
      </c>
      <c r="H135" s="136" t="s">
        <v>32706</v>
      </c>
      <c r="I135" s="3"/>
      <c r="J135" s="3"/>
      <c r="K135" s="3"/>
    </row>
    <row r="136" spans="1:11" ht="38.25" x14ac:dyDescent="0.2">
      <c r="A136" s="136">
        <v>5</v>
      </c>
      <c r="B136" s="136" t="s">
        <v>32707</v>
      </c>
      <c r="C136" s="136" t="s">
        <v>4780</v>
      </c>
      <c r="D136" s="136" t="s">
        <v>487</v>
      </c>
      <c r="E136" s="1004"/>
      <c r="F136" s="136" t="s">
        <v>32708</v>
      </c>
      <c r="G136" s="136" t="s">
        <v>32709</v>
      </c>
      <c r="H136" s="136" t="s">
        <v>32596</v>
      </c>
      <c r="I136" s="3"/>
      <c r="J136" s="3"/>
      <c r="K136" s="3"/>
    </row>
    <row r="137" spans="1:11" ht="51" x14ac:dyDescent="0.2">
      <c r="A137" s="136">
        <v>6</v>
      </c>
      <c r="B137" s="136" t="s">
        <v>32710</v>
      </c>
      <c r="C137" s="136" t="s">
        <v>4780</v>
      </c>
      <c r="D137" s="136" t="s">
        <v>487</v>
      </c>
      <c r="E137" s="1004"/>
      <c r="F137" s="136" t="s">
        <v>32711</v>
      </c>
      <c r="G137" s="136" t="s">
        <v>32709</v>
      </c>
      <c r="H137" s="136" t="s">
        <v>32596</v>
      </c>
      <c r="I137" s="3"/>
      <c r="J137" s="3"/>
      <c r="K137" s="3"/>
    </row>
    <row r="138" spans="1:11" ht="38.25" x14ac:dyDescent="0.2">
      <c r="A138" s="136">
        <v>7</v>
      </c>
      <c r="B138" s="136" t="s">
        <v>32712</v>
      </c>
      <c r="C138" s="136" t="s">
        <v>4780</v>
      </c>
      <c r="D138" s="136" t="s">
        <v>487</v>
      </c>
      <c r="E138" s="1004"/>
      <c r="F138" s="136" t="s">
        <v>32713</v>
      </c>
      <c r="G138" s="136" t="s">
        <v>32709</v>
      </c>
      <c r="H138" s="136" t="s">
        <v>32596</v>
      </c>
      <c r="I138" s="3"/>
      <c r="J138" s="3"/>
      <c r="K138" s="3"/>
    </row>
    <row r="139" spans="1:11" ht="63.75" x14ac:dyDescent="0.2">
      <c r="A139" s="136">
        <v>8</v>
      </c>
      <c r="B139" s="136" t="s">
        <v>32714</v>
      </c>
      <c r="C139" s="136" t="s">
        <v>4780</v>
      </c>
      <c r="D139" s="136" t="s">
        <v>487</v>
      </c>
      <c r="E139" s="1004"/>
      <c r="F139" s="136" t="s">
        <v>32715</v>
      </c>
      <c r="G139" s="136" t="s">
        <v>32716</v>
      </c>
      <c r="H139" s="136" t="s">
        <v>32596</v>
      </c>
      <c r="I139" s="3"/>
      <c r="J139" s="3"/>
      <c r="K139" s="3"/>
    </row>
    <row r="140" spans="1:11" ht="63.75" x14ac:dyDescent="0.2">
      <c r="A140" s="136">
        <v>9</v>
      </c>
      <c r="B140" s="136" t="s">
        <v>32717</v>
      </c>
      <c r="C140" s="136" t="s">
        <v>4780</v>
      </c>
      <c r="D140" s="136" t="s">
        <v>487</v>
      </c>
      <c r="E140" s="1004"/>
      <c r="F140" s="136" t="s">
        <v>32718</v>
      </c>
      <c r="G140" s="136" t="s">
        <v>32719</v>
      </c>
      <c r="H140" s="136" t="s">
        <v>32596</v>
      </c>
      <c r="I140" s="3"/>
      <c r="J140" s="3"/>
      <c r="K140" s="3"/>
    </row>
    <row r="141" spans="1:11" ht="63.75" x14ac:dyDescent="0.2">
      <c r="A141" s="136">
        <v>10</v>
      </c>
      <c r="B141" s="136" t="s">
        <v>32720</v>
      </c>
      <c r="C141" s="136" t="s">
        <v>4780</v>
      </c>
      <c r="D141" s="136" t="s">
        <v>487</v>
      </c>
      <c r="E141" s="1004"/>
      <c r="F141" s="136" t="s">
        <v>32721</v>
      </c>
      <c r="G141" s="136" t="s">
        <v>32722</v>
      </c>
      <c r="H141" s="136" t="s">
        <v>32596</v>
      </c>
      <c r="I141" s="3"/>
      <c r="J141" s="3"/>
      <c r="K141" s="3"/>
    </row>
    <row r="142" spans="1:11" ht="63.75" x14ac:dyDescent="0.2">
      <c r="A142" s="136">
        <v>11</v>
      </c>
      <c r="B142" s="136" t="s">
        <v>32723</v>
      </c>
      <c r="C142" s="136" t="s">
        <v>4780</v>
      </c>
      <c r="D142" s="136" t="s">
        <v>487</v>
      </c>
      <c r="E142" s="1004"/>
      <c r="F142" s="136" t="s">
        <v>32724</v>
      </c>
      <c r="G142" s="136" t="s">
        <v>32722</v>
      </c>
      <c r="H142" s="136" t="s">
        <v>32596</v>
      </c>
      <c r="I142" s="3"/>
      <c r="J142" s="3"/>
      <c r="K142" s="3"/>
    </row>
    <row r="143" spans="1:11" ht="38.25" x14ac:dyDescent="0.2">
      <c r="A143" s="136">
        <v>12</v>
      </c>
      <c r="B143" s="136" t="s">
        <v>32725</v>
      </c>
      <c r="C143" s="136" t="s">
        <v>4780</v>
      </c>
      <c r="D143" s="136" t="s">
        <v>487</v>
      </c>
      <c r="E143" s="1004"/>
      <c r="F143" s="136" t="s">
        <v>32726</v>
      </c>
      <c r="G143" s="136" t="s">
        <v>32727</v>
      </c>
      <c r="H143" s="136" t="s">
        <v>32596</v>
      </c>
      <c r="I143" s="3"/>
      <c r="J143" s="3"/>
      <c r="K143" s="3"/>
    </row>
    <row r="144" spans="1:11" ht="25.5" x14ac:dyDescent="0.2">
      <c r="A144" s="136">
        <v>13</v>
      </c>
      <c r="B144" s="136" t="s">
        <v>32728</v>
      </c>
      <c r="C144" s="136" t="s">
        <v>4780</v>
      </c>
      <c r="D144" s="136" t="s">
        <v>487</v>
      </c>
      <c r="E144" s="1004"/>
      <c r="F144" s="136" t="s">
        <v>32729</v>
      </c>
      <c r="G144" s="136" t="s">
        <v>32730</v>
      </c>
      <c r="H144" s="136" t="s">
        <v>32596</v>
      </c>
      <c r="I144" s="3"/>
      <c r="J144" s="3"/>
      <c r="K144" s="3"/>
    </row>
    <row r="145" spans="1:11" ht="38.25" x14ac:dyDescent="0.2">
      <c r="A145" s="136">
        <v>14</v>
      </c>
      <c r="B145" s="136" t="s">
        <v>32731</v>
      </c>
      <c r="C145" s="136" t="s">
        <v>4780</v>
      </c>
      <c r="D145" s="136" t="s">
        <v>487</v>
      </c>
      <c r="E145" s="1004"/>
      <c r="F145" s="136" t="s">
        <v>32732</v>
      </c>
      <c r="G145" s="136" t="s">
        <v>32733</v>
      </c>
      <c r="H145" s="136" t="s">
        <v>32596</v>
      </c>
      <c r="I145" s="3"/>
      <c r="J145" s="3"/>
      <c r="K145" s="3"/>
    </row>
    <row r="146" spans="1:11" ht="51" x14ac:dyDescent="0.2">
      <c r="A146" s="136">
        <v>15</v>
      </c>
      <c r="B146" s="136" t="s">
        <v>32734</v>
      </c>
      <c r="C146" s="136" t="s">
        <v>4780</v>
      </c>
      <c r="D146" s="136" t="s">
        <v>487</v>
      </c>
      <c r="E146" s="1004"/>
      <c r="F146" s="136" t="s">
        <v>32735</v>
      </c>
      <c r="G146" s="136" t="s">
        <v>32736</v>
      </c>
      <c r="H146" s="136" t="s">
        <v>32596</v>
      </c>
      <c r="I146" s="3"/>
      <c r="J146" s="3"/>
      <c r="K146" s="3"/>
    </row>
    <row r="147" spans="1:11" ht="102" x14ac:dyDescent="0.2">
      <c r="A147" s="136">
        <v>16</v>
      </c>
      <c r="B147" s="136" t="s">
        <v>32737</v>
      </c>
      <c r="C147" s="136" t="s">
        <v>4780</v>
      </c>
      <c r="D147" s="136" t="s">
        <v>487</v>
      </c>
      <c r="E147" s="1004"/>
      <c r="F147" s="136" t="s">
        <v>32738</v>
      </c>
      <c r="G147" s="136" t="s">
        <v>32739</v>
      </c>
      <c r="H147" s="136" t="s">
        <v>32596</v>
      </c>
      <c r="I147" s="3"/>
      <c r="J147" s="3"/>
      <c r="K147" s="3"/>
    </row>
    <row r="148" spans="1:11" ht="38.25" x14ac:dyDescent="0.2">
      <c r="A148" s="136">
        <v>17</v>
      </c>
      <c r="B148" s="136" t="s">
        <v>32740</v>
      </c>
      <c r="C148" s="136" t="s">
        <v>4780</v>
      </c>
      <c r="D148" s="136" t="s">
        <v>487</v>
      </c>
      <c r="E148" s="1004"/>
      <c r="F148" s="136" t="s">
        <v>32741</v>
      </c>
      <c r="G148" s="136" t="s">
        <v>32742</v>
      </c>
      <c r="H148" s="136" t="s">
        <v>32596</v>
      </c>
      <c r="I148" s="3"/>
      <c r="J148" s="3"/>
      <c r="K148" s="3"/>
    </row>
    <row r="149" spans="1:11" ht="38.25" x14ac:dyDescent="0.2">
      <c r="A149" s="136">
        <v>18</v>
      </c>
      <c r="B149" s="136" t="s">
        <v>32743</v>
      </c>
      <c r="C149" s="136" t="s">
        <v>4780</v>
      </c>
      <c r="D149" s="136" t="s">
        <v>487</v>
      </c>
      <c r="E149" s="1004"/>
      <c r="F149" s="136" t="s">
        <v>32744</v>
      </c>
      <c r="G149" s="136" t="s">
        <v>32745</v>
      </c>
      <c r="H149" s="136" t="s">
        <v>32596</v>
      </c>
      <c r="I149" s="3"/>
      <c r="J149" s="3"/>
      <c r="K149" s="3"/>
    </row>
    <row r="150" spans="1:11" ht="25.5" x14ac:dyDescent="0.2">
      <c r="A150" s="136">
        <v>19</v>
      </c>
      <c r="B150" s="136" t="s">
        <v>32746</v>
      </c>
      <c r="C150" s="136" t="s">
        <v>4780</v>
      </c>
      <c r="D150" s="136" t="s">
        <v>487</v>
      </c>
      <c r="E150" s="1004"/>
      <c r="F150" s="136"/>
      <c r="G150" s="136"/>
      <c r="H150" s="136" t="s">
        <v>32570</v>
      </c>
      <c r="I150" s="3"/>
      <c r="J150" s="3"/>
      <c r="K150" s="3"/>
    </row>
    <row r="151" spans="1:11" ht="25.5" x14ac:dyDescent="0.2">
      <c r="A151" s="136">
        <v>20</v>
      </c>
      <c r="B151" s="136" t="s">
        <v>32747</v>
      </c>
      <c r="C151" s="136" t="s">
        <v>4780</v>
      </c>
      <c r="D151" s="136" t="s">
        <v>487</v>
      </c>
      <c r="E151" s="1004"/>
      <c r="F151" s="136"/>
      <c r="G151" s="136"/>
      <c r="H151" s="136" t="s">
        <v>32570</v>
      </c>
      <c r="I151" s="3"/>
      <c r="J151" s="3"/>
      <c r="K151" s="3"/>
    </row>
    <row r="152" spans="1:11" ht="25.5" x14ac:dyDescent="0.2">
      <c r="A152" s="136">
        <v>21</v>
      </c>
      <c r="B152" s="136" t="s">
        <v>32748</v>
      </c>
      <c r="C152" s="136" t="s">
        <v>4780</v>
      </c>
      <c r="D152" s="136" t="s">
        <v>487</v>
      </c>
      <c r="E152" s="1004"/>
      <c r="F152" s="136"/>
      <c r="G152" s="136"/>
      <c r="H152" s="136" t="s">
        <v>32570</v>
      </c>
      <c r="I152" s="3"/>
      <c r="J152" s="3"/>
      <c r="K152" s="3"/>
    </row>
    <row r="153" spans="1:11" ht="25.5" x14ac:dyDescent="0.2">
      <c r="A153" s="136">
        <v>22</v>
      </c>
      <c r="B153" s="136" t="s">
        <v>32749</v>
      </c>
      <c r="C153" s="136" t="s">
        <v>4780</v>
      </c>
      <c r="D153" s="136" t="s">
        <v>487</v>
      </c>
      <c r="E153" s="1004"/>
      <c r="F153" s="136"/>
      <c r="G153" s="136"/>
      <c r="H153" s="136" t="s">
        <v>32570</v>
      </c>
      <c r="I153" s="3"/>
      <c r="J153" s="3"/>
      <c r="K153" s="3"/>
    </row>
    <row r="154" spans="1:11" ht="25.5" x14ac:dyDescent="0.2">
      <c r="A154" s="136">
        <v>23</v>
      </c>
      <c r="B154" s="136" t="s">
        <v>32750</v>
      </c>
      <c r="C154" s="136" t="s">
        <v>4780</v>
      </c>
      <c r="D154" s="136" t="s">
        <v>487</v>
      </c>
      <c r="E154" s="1004"/>
      <c r="F154" s="136"/>
      <c r="G154" s="136"/>
      <c r="H154" s="136" t="s">
        <v>32570</v>
      </c>
      <c r="I154" s="3"/>
      <c r="J154" s="3"/>
      <c r="K154" s="3"/>
    </row>
    <row r="155" spans="1:11" ht="25.5" x14ac:dyDescent="0.2">
      <c r="A155" s="136">
        <v>24</v>
      </c>
      <c r="B155" s="136" t="s">
        <v>32751</v>
      </c>
      <c r="C155" s="136" t="s">
        <v>4780</v>
      </c>
      <c r="D155" s="136" t="s">
        <v>487</v>
      </c>
      <c r="E155" s="1004"/>
      <c r="F155" s="136"/>
      <c r="G155" s="136"/>
      <c r="H155" s="136" t="s">
        <v>32570</v>
      </c>
      <c r="I155" s="3"/>
      <c r="J155" s="3"/>
      <c r="K155" s="3"/>
    </row>
    <row r="156" spans="1:11" ht="25.5" x14ac:dyDescent="0.2">
      <c r="A156" s="136">
        <v>25</v>
      </c>
      <c r="B156" s="136" t="s">
        <v>32752</v>
      </c>
      <c r="C156" s="136" t="s">
        <v>4780</v>
      </c>
      <c r="D156" s="136" t="s">
        <v>487</v>
      </c>
      <c r="E156" s="1004"/>
      <c r="F156" s="136"/>
      <c r="G156" s="136"/>
      <c r="H156" s="136" t="s">
        <v>32570</v>
      </c>
      <c r="I156" s="3"/>
      <c r="J156" s="3"/>
      <c r="K156" s="3"/>
    </row>
    <row r="157" spans="1:11" ht="25.5" x14ac:dyDescent="0.2">
      <c r="A157" s="136">
        <v>26</v>
      </c>
      <c r="B157" s="136" t="s">
        <v>32753</v>
      </c>
      <c r="C157" s="136" t="s">
        <v>4780</v>
      </c>
      <c r="D157" s="136" t="s">
        <v>487</v>
      </c>
      <c r="E157" s="1004"/>
      <c r="F157" s="136"/>
      <c r="G157" s="136"/>
      <c r="H157" s="136" t="s">
        <v>32570</v>
      </c>
      <c r="I157" s="3"/>
      <c r="J157" s="3"/>
      <c r="K157" s="3"/>
    </row>
    <row r="158" spans="1:11" ht="25.5" x14ac:dyDescent="0.2">
      <c r="A158" s="136">
        <v>27</v>
      </c>
      <c r="B158" s="136" t="s">
        <v>32754</v>
      </c>
      <c r="C158" s="136" t="s">
        <v>4780</v>
      </c>
      <c r="D158" s="136" t="s">
        <v>487</v>
      </c>
      <c r="E158" s="1004"/>
      <c r="F158" s="136"/>
      <c r="G158" s="136"/>
      <c r="H158" s="136" t="s">
        <v>32570</v>
      </c>
      <c r="I158" s="3"/>
      <c r="J158" s="3"/>
      <c r="K158" s="3"/>
    </row>
    <row r="159" spans="1:11" ht="25.5" x14ac:dyDescent="0.2">
      <c r="A159" s="136">
        <v>28</v>
      </c>
      <c r="B159" s="136" t="s">
        <v>32755</v>
      </c>
      <c r="C159" s="136" t="s">
        <v>4780</v>
      </c>
      <c r="D159" s="136" t="s">
        <v>487</v>
      </c>
      <c r="E159" s="1004"/>
      <c r="F159" s="136"/>
      <c r="G159" s="136"/>
      <c r="H159" s="136" t="s">
        <v>32570</v>
      </c>
      <c r="I159" s="3"/>
      <c r="J159" s="3"/>
      <c r="K159" s="3"/>
    </row>
    <row r="160" spans="1:11" ht="25.5" x14ac:dyDescent="0.2">
      <c r="A160" s="136">
        <v>29</v>
      </c>
      <c r="B160" s="136" t="s">
        <v>32756</v>
      </c>
      <c r="C160" s="136" t="s">
        <v>4780</v>
      </c>
      <c r="D160" s="136" t="s">
        <v>487</v>
      </c>
      <c r="E160" s="1004"/>
      <c r="F160" s="136"/>
      <c r="G160" s="136"/>
      <c r="H160" s="136" t="s">
        <v>32570</v>
      </c>
      <c r="I160" s="3"/>
      <c r="J160" s="3"/>
      <c r="K160" s="3"/>
    </row>
    <row r="161" spans="1:11" ht="25.5" x14ac:dyDescent="0.2">
      <c r="A161" s="136">
        <v>30</v>
      </c>
      <c r="B161" s="136" t="s">
        <v>32757</v>
      </c>
      <c r="C161" s="136" t="s">
        <v>4780</v>
      </c>
      <c r="D161" s="136" t="s">
        <v>487</v>
      </c>
      <c r="E161" s="1004"/>
      <c r="F161" s="136"/>
      <c r="G161" s="136"/>
      <c r="H161" s="136" t="s">
        <v>32570</v>
      </c>
      <c r="I161" s="3"/>
      <c r="J161" s="3"/>
      <c r="K161" s="3"/>
    </row>
    <row r="162" spans="1:11" ht="25.5" x14ac:dyDescent="0.2">
      <c r="A162" s="166"/>
      <c r="B162" s="166" t="s">
        <v>502</v>
      </c>
      <c r="C162" s="166">
        <v>30</v>
      </c>
      <c r="D162" s="166"/>
      <c r="E162" s="1008">
        <f>SUM(E132:E161)</f>
        <v>5.1893000000000002</v>
      </c>
      <c r="F162" s="166"/>
      <c r="G162" s="166"/>
      <c r="H162" s="166"/>
      <c r="I162" s="3"/>
      <c r="J162" s="3"/>
      <c r="K162" s="3"/>
    </row>
    <row r="163" spans="1:11" ht="38.25" x14ac:dyDescent="0.2">
      <c r="A163" s="136">
        <v>1</v>
      </c>
      <c r="B163" s="136" t="s">
        <v>32758</v>
      </c>
      <c r="C163" s="136" t="s">
        <v>4780</v>
      </c>
      <c r="D163" s="136" t="s">
        <v>963</v>
      </c>
      <c r="E163" s="1004">
        <v>90</v>
      </c>
      <c r="F163" s="136" t="s">
        <v>32759</v>
      </c>
      <c r="G163" s="136" t="s">
        <v>32760</v>
      </c>
      <c r="H163" s="136" t="s">
        <v>32699</v>
      </c>
      <c r="I163" s="3"/>
      <c r="J163" s="3"/>
      <c r="K163" s="3"/>
    </row>
    <row r="164" spans="1:11" ht="38.25" x14ac:dyDescent="0.2">
      <c r="A164" s="136">
        <v>2</v>
      </c>
      <c r="B164" s="136" t="s">
        <v>32761</v>
      </c>
      <c r="C164" s="136" t="s">
        <v>4780</v>
      </c>
      <c r="D164" s="136" t="s">
        <v>963</v>
      </c>
      <c r="E164" s="1004">
        <v>150</v>
      </c>
      <c r="F164" s="136" t="s">
        <v>32762</v>
      </c>
      <c r="G164" s="136" t="s">
        <v>32422</v>
      </c>
      <c r="H164" s="136" t="s">
        <v>32763</v>
      </c>
      <c r="I164" s="3"/>
      <c r="J164" s="3"/>
      <c r="K164" s="3"/>
    </row>
    <row r="165" spans="1:11" ht="25.5" x14ac:dyDescent="0.2">
      <c r="A165" s="136">
        <v>3</v>
      </c>
      <c r="B165" s="136" t="s">
        <v>32764</v>
      </c>
      <c r="C165" s="136" t="s">
        <v>4780</v>
      </c>
      <c r="D165" s="136" t="s">
        <v>963</v>
      </c>
      <c r="E165" s="1004">
        <v>120</v>
      </c>
      <c r="F165" s="136" t="s">
        <v>32765</v>
      </c>
      <c r="G165" s="136" t="s">
        <v>32440</v>
      </c>
      <c r="H165" s="136" t="s">
        <v>32766</v>
      </c>
      <c r="I165" s="3"/>
      <c r="J165" s="3"/>
      <c r="K165" s="3"/>
    </row>
    <row r="166" spans="1:11" ht="38.25" x14ac:dyDescent="0.2">
      <c r="A166" s="136">
        <v>4</v>
      </c>
      <c r="B166" s="136" t="s">
        <v>32767</v>
      </c>
      <c r="C166" s="136" t="s">
        <v>4780</v>
      </c>
      <c r="D166" s="136" t="s">
        <v>963</v>
      </c>
      <c r="E166" s="1004">
        <v>90</v>
      </c>
      <c r="F166" s="136" t="s">
        <v>32768</v>
      </c>
      <c r="G166" s="136" t="s">
        <v>32769</v>
      </c>
      <c r="H166" s="136" t="s">
        <v>32766</v>
      </c>
      <c r="I166" s="3"/>
      <c r="J166" s="3"/>
      <c r="K166" s="3"/>
    </row>
    <row r="167" spans="1:11" ht="38.25" x14ac:dyDescent="0.2">
      <c r="A167" s="136">
        <v>5</v>
      </c>
      <c r="B167" s="136" t="s">
        <v>32770</v>
      </c>
      <c r="C167" s="136" t="s">
        <v>4780</v>
      </c>
      <c r="D167" s="136" t="s">
        <v>963</v>
      </c>
      <c r="E167" s="1004">
        <v>150</v>
      </c>
      <c r="F167" s="136" t="s">
        <v>32771</v>
      </c>
      <c r="G167" s="136" t="s">
        <v>32769</v>
      </c>
      <c r="H167" s="136" t="s">
        <v>32766</v>
      </c>
      <c r="I167" s="3"/>
      <c r="J167" s="3"/>
      <c r="K167" s="3"/>
    </row>
    <row r="168" spans="1:11" ht="38.25" x14ac:dyDescent="0.2">
      <c r="A168" s="136">
        <v>6</v>
      </c>
      <c r="B168" s="136" t="s">
        <v>32772</v>
      </c>
      <c r="C168" s="136" t="s">
        <v>4780</v>
      </c>
      <c r="D168" s="136" t="s">
        <v>963</v>
      </c>
      <c r="E168" s="1004">
        <v>150</v>
      </c>
      <c r="F168" s="136" t="s">
        <v>32773</v>
      </c>
      <c r="G168" s="136" t="s">
        <v>32774</v>
      </c>
      <c r="H168" s="136" t="s">
        <v>32766</v>
      </c>
      <c r="I168" s="3"/>
      <c r="J168" s="3"/>
      <c r="K168" s="3"/>
    </row>
    <row r="169" spans="1:11" ht="25.5" x14ac:dyDescent="0.2">
      <c r="A169" s="136">
        <v>7</v>
      </c>
      <c r="B169" s="136" t="s">
        <v>32775</v>
      </c>
      <c r="C169" s="136" t="s">
        <v>4780</v>
      </c>
      <c r="D169" s="136" t="s">
        <v>963</v>
      </c>
      <c r="E169" s="1004">
        <v>180</v>
      </c>
      <c r="F169" s="136" t="s">
        <v>32776</v>
      </c>
      <c r="G169" s="136" t="s">
        <v>32777</v>
      </c>
      <c r="H169" s="136" t="s">
        <v>32766</v>
      </c>
      <c r="I169" s="3"/>
      <c r="J169" s="3"/>
      <c r="K169" s="3"/>
    </row>
    <row r="170" spans="1:11" ht="25.5" x14ac:dyDescent="0.2">
      <c r="A170" s="136">
        <v>8</v>
      </c>
      <c r="B170" s="136" t="s">
        <v>32778</v>
      </c>
      <c r="C170" s="136" t="s">
        <v>4780</v>
      </c>
      <c r="D170" s="136" t="s">
        <v>963</v>
      </c>
      <c r="E170" s="1004">
        <v>240</v>
      </c>
      <c r="F170" s="136" t="s">
        <v>32779</v>
      </c>
      <c r="G170" s="136" t="s">
        <v>32780</v>
      </c>
      <c r="H170" s="136" t="s">
        <v>32766</v>
      </c>
      <c r="I170" s="3"/>
      <c r="J170" s="3"/>
      <c r="K170" s="3"/>
    </row>
    <row r="171" spans="1:11" ht="25.5" x14ac:dyDescent="0.2">
      <c r="A171" s="136">
        <v>9</v>
      </c>
      <c r="B171" s="136" t="s">
        <v>32781</v>
      </c>
      <c r="C171" s="136" t="s">
        <v>4780</v>
      </c>
      <c r="D171" s="136" t="s">
        <v>963</v>
      </c>
      <c r="E171" s="1004">
        <v>150</v>
      </c>
      <c r="F171" s="136" t="s">
        <v>32782</v>
      </c>
      <c r="G171" s="136" t="s">
        <v>32783</v>
      </c>
      <c r="H171" s="136" t="s">
        <v>32766</v>
      </c>
      <c r="I171" s="3"/>
      <c r="J171" s="3"/>
      <c r="K171" s="3"/>
    </row>
    <row r="172" spans="1:11" ht="38.25" x14ac:dyDescent="0.2">
      <c r="A172" s="136">
        <v>10</v>
      </c>
      <c r="B172" s="136" t="s">
        <v>32784</v>
      </c>
      <c r="C172" s="136" t="s">
        <v>4780</v>
      </c>
      <c r="D172" s="136" t="s">
        <v>963</v>
      </c>
      <c r="E172" s="1004">
        <v>180</v>
      </c>
      <c r="F172" s="136" t="s">
        <v>32785</v>
      </c>
      <c r="G172" s="136" t="s">
        <v>32576</v>
      </c>
      <c r="H172" s="136" t="s">
        <v>32766</v>
      </c>
      <c r="I172" s="3"/>
      <c r="J172" s="3"/>
      <c r="K172" s="3"/>
    </row>
    <row r="173" spans="1:11" ht="25.5" x14ac:dyDescent="0.2">
      <c r="A173" s="136">
        <v>11</v>
      </c>
      <c r="B173" s="136" t="s">
        <v>32786</v>
      </c>
      <c r="C173" s="136" t="s">
        <v>4780</v>
      </c>
      <c r="D173" s="136" t="s">
        <v>963</v>
      </c>
      <c r="E173" s="1004">
        <v>60</v>
      </c>
      <c r="F173" s="136" t="s">
        <v>32787</v>
      </c>
      <c r="G173" s="136" t="s">
        <v>32480</v>
      </c>
      <c r="H173" s="136" t="s">
        <v>32766</v>
      </c>
      <c r="I173" s="3"/>
      <c r="J173" s="3"/>
      <c r="K173" s="3"/>
    </row>
    <row r="174" spans="1:11" ht="25.5" x14ac:dyDescent="0.2">
      <c r="A174" s="136">
        <v>12</v>
      </c>
      <c r="B174" s="136" t="s">
        <v>32788</v>
      </c>
      <c r="C174" s="136" t="s">
        <v>4780</v>
      </c>
      <c r="D174" s="136" t="s">
        <v>963</v>
      </c>
      <c r="E174" s="1004">
        <v>120</v>
      </c>
      <c r="F174" s="136" t="s">
        <v>32789</v>
      </c>
      <c r="G174" s="136" t="s">
        <v>32790</v>
      </c>
      <c r="H174" s="136" t="s">
        <v>32791</v>
      </c>
      <c r="I174" s="3"/>
      <c r="J174" s="3"/>
      <c r="K174" s="3"/>
    </row>
    <row r="175" spans="1:11" ht="25.5" x14ac:dyDescent="0.2">
      <c r="A175" s="136">
        <v>13</v>
      </c>
      <c r="B175" s="136" t="s">
        <v>32792</v>
      </c>
      <c r="C175" s="136" t="s">
        <v>4780</v>
      </c>
      <c r="D175" s="136" t="s">
        <v>963</v>
      </c>
      <c r="E175" s="1004">
        <v>60</v>
      </c>
      <c r="F175" s="136" t="s">
        <v>32793</v>
      </c>
      <c r="G175" s="136" t="s">
        <v>32672</v>
      </c>
      <c r="H175" s="136" t="s">
        <v>32763</v>
      </c>
      <c r="I175" s="3"/>
      <c r="J175" s="3"/>
      <c r="K175" s="3"/>
    </row>
    <row r="176" spans="1:11" ht="38.25" x14ac:dyDescent="0.2">
      <c r="A176" s="136">
        <v>14</v>
      </c>
      <c r="B176" s="136" t="s">
        <v>32794</v>
      </c>
      <c r="C176" s="136" t="s">
        <v>4780</v>
      </c>
      <c r="D176" s="136" t="s">
        <v>963</v>
      </c>
      <c r="E176" s="1004">
        <v>60</v>
      </c>
      <c r="F176" s="136" t="s">
        <v>32795</v>
      </c>
      <c r="G176" s="136" t="s">
        <v>32796</v>
      </c>
      <c r="H176" s="136" t="s">
        <v>32766</v>
      </c>
      <c r="I176" s="3"/>
      <c r="J176" s="3"/>
      <c r="K176" s="3"/>
    </row>
    <row r="177" spans="1:11" ht="38.25" x14ac:dyDescent="0.2">
      <c r="A177" s="166"/>
      <c r="B177" s="166" t="s">
        <v>1105</v>
      </c>
      <c r="C177" s="166">
        <v>14</v>
      </c>
      <c r="D177" s="166"/>
      <c r="E177" s="1008">
        <f>SUM(E163:E176)</f>
        <v>1800</v>
      </c>
      <c r="F177" s="166"/>
      <c r="G177" s="166"/>
      <c r="H177" s="166"/>
      <c r="I177" s="3"/>
      <c r="J177" s="3"/>
      <c r="K177" s="3"/>
    </row>
    <row r="178" spans="1:11" ht="38.25" x14ac:dyDescent="0.2">
      <c r="A178" s="136">
        <v>1</v>
      </c>
      <c r="B178" s="136" t="s">
        <v>32797</v>
      </c>
      <c r="C178" s="136" t="s">
        <v>4780</v>
      </c>
      <c r="D178" s="136" t="s">
        <v>504</v>
      </c>
      <c r="E178" s="1004">
        <v>1</v>
      </c>
      <c r="F178" s="136" t="s">
        <v>32798</v>
      </c>
      <c r="G178" s="136" t="s">
        <v>32426</v>
      </c>
      <c r="H178" s="136" t="s">
        <v>32650</v>
      </c>
      <c r="I178" s="3"/>
      <c r="J178" s="3"/>
      <c r="K178" s="3"/>
    </row>
    <row r="179" spans="1:11" ht="25.5" x14ac:dyDescent="0.2">
      <c r="A179" s="136">
        <v>2</v>
      </c>
      <c r="B179" s="136" t="s">
        <v>32799</v>
      </c>
      <c r="C179" s="136" t="s">
        <v>4780</v>
      </c>
      <c r="D179" s="136" t="s">
        <v>504</v>
      </c>
      <c r="E179" s="1004">
        <v>5</v>
      </c>
      <c r="F179" s="136" t="s">
        <v>32800</v>
      </c>
      <c r="G179" s="136" t="s">
        <v>32462</v>
      </c>
      <c r="H179" s="136" t="s">
        <v>32646</v>
      </c>
      <c r="I179" s="3"/>
      <c r="J179" s="3"/>
      <c r="K179" s="3"/>
    </row>
    <row r="180" spans="1:11" ht="38.25" x14ac:dyDescent="0.2">
      <c r="A180" s="136">
        <v>3</v>
      </c>
      <c r="B180" s="136" t="s">
        <v>32801</v>
      </c>
      <c r="C180" s="136" t="s">
        <v>4780</v>
      </c>
      <c r="D180" s="136" t="s">
        <v>504</v>
      </c>
      <c r="E180" s="1004">
        <v>1</v>
      </c>
      <c r="F180" s="136" t="s">
        <v>32802</v>
      </c>
      <c r="G180" s="136" t="s">
        <v>32649</v>
      </c>
      <c r="H180" s="136" t="s">
        <v>32646</v>
      </c>
      <c r="I180" s="3"/>
      <c r="J180" s="3"/>
      <c r="K180" s="3"/>
    </row>
    <row r="181" spans="1:11" ht="25.5" x14ac:dyDescent="0.2">
      <c r="A181" s="136">
        <v>4</v>
      </c>
      <c r="B181" s="136" t="s">
        <v>32803</v>
      </c>
      <c r="C181" s="136" t="s">
        <v>4780</v>
      </c>
      <c r="D181" s="136" t="s">
        <v>504</v>
      </c>
      <c r="E181" s="1004">
        <v>1</v>
      </c>
      <c r="F181" s="136" t="s">
        <v>32804</v>
      </c>
      <c r="G181" s="136" t="s">
        <v>32805</v>
      </c>
      <c r="H181" s="136" t="s">
        <v>32646</v>
      </c>
      <c r="I181" s="3"/>
      <c r="J181" s="3"/>
      <c r="K181" s="3"/>
    </row>
    <row r="182" spans="1:11" ht="51" x14ac:dyDescent="0.2">
      <c r="A182" s="136">
        <v>5</v>
      </c>
      <c r="B182" s="136" t="s">
        <v>32806</v>
      </c>
      <c r="C182" s="136" t="s">
        <v>4780</v>
      </c>
      <c r="D182" s="136" t="s">
        <v>504</v>
      </c>
      <c r="E182" s="1004">
        <v>1</v>
      </c>
      <c r="F182" s="136" t="s">
        <v>32807</v>
      </c>
      <c r="G182" s="136" t="s">
        <v>32808</v>
      </c>
      <c r="H182" s="136" t="s">
        <v>32646</v>
      </c>
      <c r="I182" s="3"/>
      <c r="J182" s="3"/>
      <c r="K182" s="3"/>
    </row>
    <row r="183" spans="1:11" ht="25.5" x14ac:dyDescent="0.2">
      <c r="A183" s="136">
        <v>6</v>
      </c>
      <c r="B183" s="136" t="s">
        <v>32809</v>
      </c>
      <c r="C183" s="136" t="s">
        <v>4780</v>
      </c>
      <c r="D183" s="136" t="s">
        <v>504</v>
      </c>
      <c r="E183" s="1004">
        <v>5</v>
      </c>
      <c r="F183" s="136" t="s">
        <v>32810</v>
      </c>
      <c r="G183" s="136" t="s">
        <v>32811</v>
      </c>
      <c r="H183" s="136" t="s">
        <v>32650</v>
      </c>
      <c r="I183" s="3"/>
      <c r="J183" s="3"/>
      <c r="K183" s="3"/>
    </row>
    <row r="184" spans="1:11" ht="25.5" x14ac:dyDescent="0.2">
      <c r="A184" s="136">
        <v>7</v>
      </c>
      <c r="B184" s="136" t="s">
        <v>32812</v>
      </c>
      <c r="C184" s="136" t="s">
        <v>4780</v>
      </c>
      <c r="D184" s="136" t="s">
        <v>504</v>
      </c>
      <c r="E184" s="1004">
        <v>1</v>
      </c>
      <c r="F184" s="136" t="s">
        <v>32813</v>
      </c>
      <c r="G184" s="136" t="s">
        <v>18485</v>
      </c>
      <c r="H184" s="136" t="s">
        <v>32650</v>
      </c>
      <c r="I184" s="3"/>
      <c r="J184" s="3"/>
      <c r="K184" s="3"/>
    </row>
    <row r="185" spans="1:11" ht="38.25" x14ac:dyDescent="0.2">
      <c r="A185" s="136">
        <v>8</v>
      </c>
      <c r="B185" s="136" t="s">
        <v>32814</v>
      </c>
      <c r="C185" s="136" t="s">
        <v>4780</v>
      </c>
      <c r="D185" s="136" t="s">
        <v>504</v>
      </c>
      <c r="E185" s="1004">
        <v>5</v>
      </c>
      <c r="F185" s="136" t="s">
        <v>32771</v>
      </c>
      <c r="G185" s="136" t="s">
        <v>32815</v>
      </c>
      <c r="H185" s="136" t="s">
        <v>32816</v>
      </c>
      <c r="I185" s="3"/>
      <c r="J185" s="3"/>
      <c r="K185" s="3"/>
    </row>
    <row r="186" spans="1:11" ht="38.25" x14ac:dyDescent="0.2">
      <c r="A186" s="136">
        <v>9</v>
      </c>
      <c r="B186" s="136" t="s">
        <v>32817</v>
      </c>
      <c r="C186" s="136" t="s">
        <v>4780</v>
      </c>
      <c r="D186" s="136" t="s">
        <v>504</v>
      </c>
      <c r="E186" s="1004">
        <v>1</v>
      </c>
      <c r="F186" s="136" t="s">
        <v>32818</v>
      </c>
      <c r="G186" s="136" t="s">
        <v>32426</v>
      </c>
      <c r="H186" s="136" t="s">
        <v>32819</v>
      </c>
      <c r="I186" s="3"/>
      <c r="J186" s="3"/>
      <c r="K186" s="3"/>
    </row>
    <row r="187" spans="1:11" ht="38.25" x14ac:dyDescent="0.2">
      <c r="A187" s="136">
        <v>10</v>
      </c>
      <c r="B187" s="136" t="s">
        <v>32820</v>
      </c>
      <c r="C187" s="136" t="s">
        <v>4780</v>
      </c>
      <c r="D187" s="136" t="s">
        <v>504</v>
      </c>
      <c r="E187" s="1004">
        <v>2</v>
      </c>
      <c r="F187" s="136" t="s">
        <v>32821</v>
      </c>
      <c r="G187" s="136" t="s">
        <v>32669</v>
      </c>
      <c r="H187" s="136" t="s">
        <v>32822</v>
      </c>
      <c r="I187" s="3"/>
      <c r="J187" s="3"/>
      <c r="K187" s="3"/>
    </row>
    <row r="188" spans="1:11" ht="38.25" x14ac:dyDescent="0.2">
      <c r="A188" s="136">
        <v>11</v>
      </c>
      <c r="B188" s="136" t="s">
        <v>32823</v>
      </c>
      <c r="C188" s="136" t="s">
        <v>4780</v>
      </c>
      <c r="D188" s="136" t="s">
        <v>504</v>
      </c>
      <c r="E188" s="1004">
        <v>1</v>
      </c>
      <c r="F188" s="136" t="s">
        <v>32824</v>
      </c>
      <c r="G188" s="136" t="s">
        <v>32825</v>
      </c>
      <c r="H188" s="136" t="s">
        <v>32819</v>
      </c>
      <c r="I188" s="3"/>
      <c r="J188" s="3"/>
      <c r="K188" s="3"/>
    </row>
    <row r="189" spans="1:11" ht="38.25" x14ac:dyDescent="0.2">
      <c r="A189" s="136">
        <v>12</v>
      </c>
      <c r="B189" s="136" t="s">
        <v>32826</v>
      </c>
      <c r="C189" s="136" t="s">
        <v>4780</v>
      </c>
      <c r="D189" s="136" t="s">
        <v>504</v>
      </c>
      <c r="E189" s="1004">
        <v>5</v>
      </c>
      <c r="F189" s="136" t="s">
        <v>32827</v>
      </c>
      <c r="G189" s="136" t="s">
        <v>32828</v>
      </c>
      <c r="H189" s="136" t="s">
        <v>32829</v>
      </c>
      <c r="I189" s="3"/>
      <c r="J189" s="3"/>
      <c r="K189" s="3"/>
    </row>
    <row r="190" spans="1:11" ht="51" x14ac:dyDescent="0.2">
      <c r="A190" s="136">
        <v>13</v>
      </c>
      <c r="B190" s="136" t="s">
        <v>32830</v>
      </c>
      <c r="C190" s="136" t="s">
        <v>4780</v>
      </c>
      <c r="D190" s="136" t="s">
        <v>504</v>
      </c>
      <c r="E190" s="1004">
        <v>5</v>
      </c>
      <c r="F190" s="136" t="s">
        <v>32831</v>
      </c>
      <c r="G190" s="136" t="s">
        <v>32832</v>
      </c>
      <c r="H190" s="136" t="s">
        <v>32833</v>
      </c>
      <c r="I190" s="3"/>
      <c r="J190" s="3"/>
      <c r="K190" s="3"/>
    </row>
    <row r="191" spans="1:11" ht="38.25" x14ac:dyDescent="0.2">
      <c r="A191" s="136">
        <v>14</v>
      </c>
      <c r="B191" s="136" t="s">
        <v>32834</v>
      </c>
      <c r="C191" s="136" t="s">
        <v>4780</v>
      </c>
      <c r="D191" s="136" t="s">
        <v>504</v>
      </c>
      <c r="E191" s="1004">
        <v>1</v>
      </c>
      <c r="F191" s="136" t="s">
        <v>32835</v>
      </c>
      <c r="G191" s="136" t="s">
        <v>32426</v>
      </c>
      <c r="H191" s="136" t="s">
        <v>32836</v>
      </c>
      <c r="I191" s="3"/>
      <c r="J191" s="3"/>
      <c r="K191" s="3"/>
    </row>
    <row r="192" spans="1:11" ht="51" x14ac:dyDescent="0.2">
      <c r="A192" s="136">
        <v>15</v>
      </c>
      <c r="B192" s="136" t="s">
        <v>32837</v>
      </c>
      <c r="C192" s="136" t="s">
        <v>4780</v>
      </c>
      <c r="D192" s="136" t="s">
        <v>504</v>
      </c>
      <c r="E192" s="1004">
        <v>1</v>
      </c>
      <c r="F192" s="136" t="s">
        <v>32838</v>
      </c>
      <c r="G192" s="136" t="s">
        <v>32422</v>
      </c>
      <c r="H192" s="136" t="s">
        <v>32836</v>
      </c>
      <c r="I192" s="3"/>
      <c r="J192" s="3"/>
      <c r="K192" s="3"/>
    </row>
    <row r="193" spans="1:11" ht="25.5" x14ac:dyDescent="0.2">
      <c r="A193" s="136">
        <v>16</v>
      </c>
      <c r="B193" s="136" t="s">
        <v>32839</v>
      </c>
      <c r="C193" s="136" t="s">
        <v>4780</v>
      </c>
      <c r="D193" s="136" t="s">
        <v>504</v>
      </c>
      <c r="E193" s="1004">
        <v>1</v>
      </c>
      <c r="F193" s="136" t="s">
        <v>32840</v>
      </c>
      <c r="G193" s="136" t="s">
        <v>32649</v>
      </c>
      <c r="H193" s="136" t="s">
        <v>32836</v>
      </c>
      <c r="I193" s="3"/>
      <c r="J193" s="3"/>
      <c r="K193" s="3"/>
    </row>
    <row r="194" spans="1:11" ht="38.25" x14ac:dyDescent="0.2">
      <c r="A194" s="136">
        <v>17</v>
      </c>
      <c r="B194" s="136" t="s">
        <v>32841</v>
      </c>
      <c r="C194" s="136" t="s">
        <v>4780</v>
      </c>
      <c r="D194" s="136" t="s">
        <v>504</v>
      </c>
      <c r="E194" s="1004">
        <v>1</v>
      </c>
      <c r="F194" s="136" t="s">
        <v>32842</v>
      </c>
      <c r="G194" s="136" t="s">
        <v>32843</v>
      </c>
      <c r="H194" s="136" t="s">
        <v>32844</v>
      </c>
      <c r="I194" s="3"/>
      <c r="J194" s="3"/>
      <c r="K194" s="3"/>
    </row>
    <row r="195" spans="1:11" ht="25.5" x14ac:dyDescent="0.2">
      <c r="A195" s="136">
        <v>18</v>
      </c>
      <c r="B195" s="136" t="s">
        <v>32845</v>
      </c>
      <c r="C195" s="136" t="s">
        <v>4780</v>
      </c>
      <c r="D195" s="136" t="s">
        <v>504</v>
      </c>
      <c r="E195" s="1004">
        <v>1</v>
      </c>
      <c r="F195" s="136" t="s">
        <v>32846</v>
      </c>
      <c r="G195" s="136" t="s">
        <v>32847</v>
      </c>
      <c r="H195" s="136" t="s">
        <v>32763</v>
      </c>
      <c r="I195" s="3"/>
      <c r="J195" s="3"/>
      <c r="K195" s="3"/>
    </row>
    <row r="196" spans="1:11" ht="38.25" x14ac:dyDescent="0.2">
      <c r="A196" s="136">
        <v>19</v>
      </c>
      <c r="B196" s="136" t="s">
        <v>32848</v>
      </c>
      <c r="C196" s="136" t="s">
        <v>4780</v>
      </c>
      <c r="D196" s="136" t="s">
        <v>504</v>
      </c>
      <c r="E196" s="1004">
        <v>0.5</v>
      </c>
      <c r="F196" s="136" t="s">
        <v>32849</v>
      </c>
      <c r="G196" s="136" t="s">
        <v>32850</v>
      </c>
      <c r="H196" s="136" t="s">
        <v>32851</v>
      </c>
      <c r="I196" s="3"/>
      <c r="J196" s="3"/>
      <c r="K196" s="3"/>
    </row>
    <row r="197" spans="1:11" ht="25.5" x14ac:dyDescent="0.2">
      <c r="A197" s="136">
        <v>20</v>
      </c>
      <c r="B197" s="136" t="s">
        <v>32852</v>
      </c>
      <c r="C197" s="136" t="s">
        <v>4780</v>
      </c>
      <c r="D197" s="136" t="s">
        <v>504</v>
      </c>
      <c r="E197" s="1004">
        <v>1</v>
      </c>
      <c r="F197" s="136" t="s">
        <v>32853</v>
      </c>
      <c r="G197" s="136" t="s">
        <v>32854</v>
      </c>
      <c r="H197" s="136" t="s">
        <v>32855</v>
      </c>
      <c r="I197" s="3"/>
      <c r="J197" s="3"/>
      <c r="K197" s="3"/>
    </row>
    <row r="198" spans="1:11" ht="25.5" x14ac:dyDescent="0.2">
      <c r="A198" s="136">
        <v>21</v>
      </c>
      <c r="B198" s="136" t="s">
        <v>32856</v>
      </c>
      <c r="C198" s="136" t="s">
        <v>4780</v>
      </c>
      <c r="D198" s="136" t="s">
        <v>504</v>
      </c>
      <c r="E198" s="1004">
        <v>1</v>
      </c>
      <c r="F198" s="136" t="s">
        <v>32853</v>
      </c>
      <c r="G198" s="136" t="s">
        <v>32854</v>
      </c>
      <c r="H198" s="136" t="s">
        <v>32857</v>
      </c>
      <c r="I198" s="3"/>
      <c r="J198" s="3"/>
      <c r="K198" s="3"/>
    </row>
    <row r="199" spans="1:11" ht="25.5" x14ac:dyDescent="0.2">
      <c r="A199" s="136">
        <v>22</v>
      </c>
      <c r="B199" s="136" t="s">
        <v>32858</v>
      </c>
      <c r="C199" s="136" t="s">
        <v>4780</v>
      </c>
      <c r="D199" s="136" t="s">
        <v>504</v>
      </c>
      <c r="E199" s="1004">
        <v>1</v>
      </c>
      <c r="F199" s="136" t="s">
        <v>32853</v>
      </c>
      <c r="G199" s="136" t="s">
        <v>32854</v>
      </c>
      <c r="H199" s="136" t="s">
        <v>32857</v>
      </c>
      <c r="I199" s="3"/>
      <c r="J199" s="3"/>
      <c r="K199" s="3"/>
    </row>
    <row r="200" spans="1:11" ht="25.5" x14ac:dyDescent="0.2">
      <c r="A200" s="166"/>
      <c r="B200" s="166" t="s">
        <v>521</v>
      </c>
      <c r="C200" s="166">
        <v>22</v>
      </c>
      <c r="D200" s="166"/>
      <c r="E200" s="1008">
        <f>SUM(E178:E199)</f>
        <v>42.5</v>
      </c>
      <c r="F200" s="166"/>
      <c r="G200" s="166"/>
      <c r="H200" s="166"/>
      <c r="I200" s="3"/>
      <c r="J200" s="3"/>
      <c r="K200" s="3"/>
    </row>
    <row r="201" spans="1:11" ht="38.25" x14ac:dyDescent="0.2">
      <c r="A201" s="164"/>
      <c r="B201" s="164" t="s">
        <v>1539</v>
      </c>
      <c r="C201" s="164">
        <f>C200+C177+C162+C131</f>
        <v>81</v>
      </c>
      <c r="D201" s="164"/>
      <c r="E201" s="164">
        <f>E200+E177+E162+E131</f>
        <v>2580.1803</v>
      </c>
      <c r="F201" s="164"/>
      <c r="G201" s="164"/>
      <c r="H201" s="164"/>
      <c r="I201" s="3"/>
      <c r="J201" s="3"/>
      <c r="K201" s="3"/>
    </row>
    <row r="202" spans="1:11" ht="25.5" x14ac:dyDescent="0.2">
      <c r="A202" s="136">
        <v>1</v>
      </c>
      <c r="B202" s="136" t="s">
        <v>32859</v>
      </c>
      <c r="C202" s="136" t="s">
        <v>524</v>
      </c>
      <c r="D202" s="136"/>
      <c r="E202" s="1004">
        <v>3.2</v>
      </c>
      <c r="F202" s="136" t="s">
        <v>32860</v>
      </c>
      <c r="G202" s="136" t="s">
        <v>32861</v>
      </c>
      <c r="H202" s="136" t="s">
        <v>32543</v>
      </c>
      <c r="I202" s="3"/>
      <c r="J202" s="3"/>
      <c r="K202" s="3"/>
    </row>
    <row r="203" spans="1:11" ht="38.25" x14ac:dyDescent="0.2">
      <c r="A203" s="164"/>
      <c r="B203" s="164" t="s">
        <v>1483</v>
      </c>
      <c r="C203" s="164">
        <v>1</v>
      </c>
      <c r="D203" s="164"/>
      <c r="E203" s="1007">
        <f>SUM(E202)</f>
        <v>3.2</v>
      </c>
      <c r="F203" s="164"/>
      <c r="G203" s="164"/>
      <c r="H203" s="164"/>
      <c r="I203" s="3"/>
      <c r="J203" s="3"/>
      <c r="K203" s="3"/>
    </row>
    <row r="204" spans="1:11" ht="25.5" x14ac:dyDescent="0.2">
      <c r="A204" s="136">
        <v>1</v>
      </c>
      <c r="B204" s="136" t="s">
        <v>32862</v>
      </c>
      <c r="C204" s="136" t="s">
        <v>1721</v>
      </c>
      <c r="D204" s="136"/>
      <c r="E204" s="1004">
        <v>5.64</v>
      </c>
      <c r="F204" s="136" t="s">
        <v>32863</v>
      </c>
      <c r="G204" s="136" t="s">
        <v>32864</v>
      </c>
      <c r="H204" s="136" t="s">
        <v>32865</v>
      </c>
      <c r="I204" s="3"/>
      <c r="J204" s="3"/>
      <c r="K204" s="3"/>
    </row>
    <row r="205" spans="1:11" ht="127.5" x14ac:dyDescent="0.2">
      <c r="A205" s="136">
        <v>2</v>
      </c>
      <c r="B205" s="136" t="s">
        <v>32866</v>
      </c>
      <c r="C205" s="136" t="s">
        <v>1721</v>
      </c>
      <c r="D205" s="136"/>
      <c r="E205" s="1004">
        <v>31</v>
      </c>
      <c r="F205" s="136" t="s">
        <v>32867</v>
      </c>
      <c r="G205" s="136" t="s">
        <v>32868</v>
      </c>
      <c r="H205" s="136" t="s">
        <v>32869</v>
      </c>
      <c r="I205" s="3"/>
      <c r="J205" s="3"/>
      <c r="K205" s="3"/>
    </row>
    <row r="206" spans="1:11" ht="25.5" x14ac:dyDescent="0.2">
      <c r="A206" s="136">
        <v>3</v>
      </c>
      <c r="B206" s="136" t="s">
        <v>32870</v>
      </c>
      <c r="C206" s="136" t="s">
        <v>1721</v>
      </c>
      <c r="D206" s="136"/>
      <c r="E206" s="1004">
        <v>2.29</v>
      </c>
      <c r="F206" s="136" t="s">
        <v>32863</v>
      </c>
      <c r="G206" s="136" t="s">
        <v>32871</v>
      </c>
      <c r="H206" s="136" t="s">
        <v>32872</v>
      </c>
      <c r="I206" s="3"/>
      <c r="J206" s="3"/>
      <c r="K206" s="3"/>
    </row>
    <row r="207" spans="1:11" ht="25.5" x14ac:dyDescent="0.2">
      <c r="A207" s="136">
        <v>4</v>
      </c>
      <c r="B207" s="136" t="s">
        <v>32873</v>
      </c>
      <c r="C207" s="136" t="s">
        <v>1721</v>
      </c>
      <c r="D207" s="136"/>
      <c r="E207" s="1004">
        <v>8.8699999999999992</v>
      </c>
      <c r="F207" s="136" t="s">
        <v>32863</v>
      </c>
      <c r="G207" s="136" t="s">
        <v>32871</v>
      </c>
      <c r="H207" s="136" t="s">
        <v>32874</v>
      </c>
      <c r="I207" s="3"/>
      <c r="J207" s="3"/>
      <c r="K207" s="3"/>
    </row>
    <row r="208" spans="1:11" ht="25.5" x14ac:dyDescent="0.2">
      <c r="A208" s="136">
        <v>5</v>
      </c>
      <c r="B208" s="136" t="s">
        <v>32875</v>
      </c>
      <c r="C208" s="136" t="s">
        <v>1721</v>
      </c>
      <c r="D208" s="136"/>
      <c r="E208" s="1004">
        <v>4.5999999999999996</v>
      </c>
      <c r="F208" s="136" t="s">
        <v>32876</v>
      </c>
      <c r="G208" s="136" t="s">
        <v>32877</v>
      </c>
      <c r="H208" s="136" t="s">
        <v>32878</v>
      </c>
      <c r="I208" s="3"/>
      <c r="J208" s="3"/>
      <c r="K208" s="3"/>
    </row>
    <row r="209" spans="1:11" ht="25.5" x14ac:dyDescent="0.2">
      <c r="A209" s="136">
        <v>6</v>
      </c>
      <c r="B209" s="136" t="s">
        <v>32879</v>
      </c>
      <c r="C209" s="136" t="s">
        <v>1721</v>
      </c>
      <c r="D209" s="136"/>
      <c r="E209" s="1004">
        <v>22</v>
      </c>
      <c r="F209" s="136" t="s">
        <v>32520</v>
      </c>
      <c r="G209" s="136" t="s">
        <v>32880</v>
      </c>
      <c r="H209" s="136" t="s">
        <v>32878</v>
      </c>
      <c r="I209" s="3"/>
      <c r="J209" s="3"/>
      <c r="K209" s="3"/>
    </row>
    <row r="210" spans="1:11" ht="25.5" x14ac:dyDescent="0.2">
      <c r="A210" s="136">
        <v>7</v>
      </c>
      <c r="B210" s="136" t="s">
        <v>32881</v>
      </c>
      <c r="C210" s="136" t="s">
        <v>1721</v>
      </c>
      <c r="D210" s="136"/>
      <c r="E210" s="1004">
        <v>7</v>
      </c>
      <c r="F210" s="136" t="s">
        <v>32520</v>
      </c>
      <c r="G210" s="136" t="s">
        <v>32880</v>
      </c>
      <c r="H210" s="136" t="s">
        <v>32878</v>
      </c>
      <c r="I210" s="3"/>
      <c r="J210" s="3"/>
      <c r="K210" s="3"/>
    </row>
    <row r="211" spans="1:11" ht="25.5" x14ac:dyDescent="0.2">
      <c r="A211" s="136">
        <v>8</v>
      </c>
      <c r="B211" s="136" t="s">
        <v>32882</v>
      </c>
      <c r="C211" s="136" t="s">
        <v>1721</v>
      </c>
      <c r="D211" s="136"/>
      <c r="E211" s="1004">
        <v>23</v>
      </c>
      <c r="F211" s="136" t="s">
        <v>32520</v>
      </c>
      <c r="G211" s="136" t="s">
        <v>32880</v>
      </c>
      <c r="H211" s="136" t="s">
        <v>32836</v>
      </c>
      <c r="I211" s="3"/>
      <c r="J211" s="3"/>
      <c r="K211" s="3"/>
    </row>
    <row r="212" spans="1:11" ht="25.5" x14ac:dyDescent="0.2">
      <c r="A212" s="136">
        <v>9</v>
      </c>
      <c r="B212" s="136" t="s">
        <v>28127</v>
      </c>
      <c r="C212" s="136" t="s">
        <v>1721</v>
      </c>
      <c r="D212" s="136"/>
      <c r="E212" s="1004">
        <v>7</v>
      </c>
      <c r="F212" s="136" t="s">
        <v>32520</v>
      </c>
      <c r="G212" s="136" t="s">
        <v>32880</v>
      </c>
      <c r="H212" s="136" t="s">
        <v>32836</v>
      </c>
      <c r="I212" s="3"/>
      <c r="J212" s="3"/>
      <c r="K212" s="3"/>
    </row>
    <row r="213" spans="1:11" ht="25.5" x14ac:dyDescent="0.2">
      <c r="A213" s="136">
        <v>10</v>
      </c>
      <c r="B213" s="136" t="s">
        <v>32883</v>
      </c>
      <c r="C213" s="136" t="s">
        <v>1721</v>
      </c>
      <c r="D213" s="136"/>
      <c r="E213" s="1004">
        <v>12</v>
      </c>
      <c r="F213" s="136" t="s">
        <v>32884</v>
      </c>
      <c r="G213" s="136" t="s">
        <v>32885</v>
      </c>
      <c r="H213" s="136" t="s">
        <v>32878</v>
      </c>
      <c r="I213" s="3"/>
      <c r="J213" s="3"/>
      <c r="K213" s="3"/>
    </row>
    <row r="214" spans="1:11" ht="25.5" x14ac:dyDescent="0.2">
      <c r="A214" s="136">
        <v>11</v>
      </c>
      <c r="B214" s="136" t="s">
        <v>32886</v>
      </c>
      <c r="C214" s="136" t="s">
        <v>1721</v>
      </c>
      <c r="D214" s="136"/>
      <c r="E214" s="1004">
        <v>41.6</v>
      </c>
      <c r="F214" s="136" t="s">
        <v>32887</v>
      </c>
      <c r="G214" s="136" t="s">
        <v>32888</v>
      </c>
      <c r="H214" s="136" t="s">
        <v>32836</v>
      </c>
      <c r="I214" s="3"/>
      <c r="J214" s="3"/>
      <c r="K214" s="3"/>
    </row>
    <row r="215" spans="1:11" ht="25.5" x14ac:dyDescent="0.2">
      <c r="A215" s="136">
        <v>12</v>
      </c>
      <c r="B215" s="136" t="s">
        <v>32889</v>
      </c>
      <c r="C215" s="136" t="s">
        <v>1721</v>
      </c>
      <c r="D215" s="136"/>
      <c r="E215" s="1004">
        <v>17.420000000000002</v>
      </c>
      <c r="F215" s="136" t="s">
        <v>32890</v>
      </c>
      <c r="G215" s="136" t="s">
        <v>32891</v>
      </c>
      <c r="H215" s="136" t="s">
        <v>32892</v>
      </c>
      <c r="I215" s="3"/>
      <c r="J215" s="3"/>
      <c r="K215" s="3"/>
    </row>
    <row r="216" spans="1:11" ht="38.25" x14ac:dyDescent="0.2">
      <c r="A216" s="136">
        <v>13</v>
      </c>
      <c r="B216" s="136" t="s">
        <v>32893</v>
      </c>
      <c r="C216" s="136" t="s">
        <v>1721</v>
      </c>
      <c r="D216" s="136"/>
      <c r="E216" s="1004">
        <v>18</v>
      </c>
      <c r="F216" s="136" t="s">
        <v>32793</v>
      </c>
      <c r="G216" s="136" t="s">
        <v>32894</v>
      </c>
      <c r="H216" s="136" t="s">
        <v>32895</v>
      </c>
      <c r="I216" s="3"/>
      <c r="J216" s="3"/>
      <c r="K216" s="3"/>
    </row>
    <row r="217" spans="1:11" ht="25.5" x14ac:dyDescent="0.2">
      <c r="A217" s="136">
        <v>14</v>
      </c>
      <c r="B217" s="136" t="s">
        <v>32896</v>
      </c>
      <c r="C217" s="136" t="s">
        <v>1721</v>
      </c>
      <c r="D217" s="136"/>
      <c r="E217" s="1004">
        <v>19.399999999999999</v>
      </c>
      <c r="F217" s="136" t="s">
        <v>32897</v>
      </c>
      <c r="G217" s="136" t="s">
        <v>32898</v>
      </c>
      <c r="H217" s="136" t="s">
        <v>32899</v>
      </c>
      <c r="I217" s="3"/>
      <c r="J217" s="3"/>
      <c r="K217" s="3"/>
    </row>
    <row r="218" spans="1:11" ht="38.25" x14ac:dyDescent="0.2">
      <c r="A218" s="136">
        <v>15</v>
      </c>
      <c r="B218" s="136" t="s">
        <v>32900</v>
      </c>
      <c r="C218" s="136" t="s">
        <v>1721</v>
      </c>
      <c r="D218" s="136"/>
      <c r="E218" s="1004">
        <v>9.5</v>
      </c>
      <c r="F218" s="136" t="s">
        <v>32901</v>
      </c>
      <c r="G218" s="136" t="s">
        <v>32902</v>
      </c>
      <c r="H218" s="136" t="s">
        <v>32903</v>
      </c>
      <c r="I218" s="3"/>
      <c r="J218" s="3"/>
      <c r="K218" s="3"/>
    </row>
    <row r="219" spans="1:11" ht="25.5" x14ac:dyDescent="0.2">
      <c r="A219" s="136">
        <v>16</v>
      </c>
      <c r="B219" s="136" t="s">
        <v>32904</v>
      </c>
      <c r="C219" s="136" t="s">
        <v>1721</v>
      </c>
      <c r="D219" s="136"/>
      <c r="E219" s="1004">
        <v>17.170000000000002</v>
      </c>
      <c r="F219" s="136" t="s">
        <v>32901</v>
      </c>
      <c r="G219" s="136" t="s">
        <v>32905</v>
      </c>
      <c r="H219" s="136" t="s">
        <v>32906</v>
      </c>
      <c r="I219" s="3"/>
      <c r="J219" s="3"/>
      <c r="K219" s="3"/>
    </row>
    <row r="220" spans="1:11" ht="25.5" x14ac:dyDescent="0.2">
      <c r="A220" s="136">
        <v>17</v>
      </c>
      <c r="B220" s="136" t="s">
        <v>32907</v>
      </c>
      <c r="C220" s="136" t="s">
        <v>1721</v>
      </c>
      <c r="D220" s="136"/>
      <c r="E220" s="1004">
        <v>14.42</v>
      </c>
      <c r="F220" s="136" t="s">
        <v>32908</v>
      </c>
      <c r="G220" s="136" t="s">
        <v>32909</v>
      </c>
      <c r="H220" s="136" t="s">
        <v>32910</v>
      </c>
      <c r="I220" s="3"/>
      <c r="J220" s="3"/>
      <c r="K220" s="3"/>
    </row>
    <row r="221" spans="1:11" ht="25.5" x14ac:dyDescent="0.2">
      <c r="A221" s="136">
        <v>18</v>
      </c>
      <c r="B221" s="136" t="s">
        <v>32911</v>
      </c>
      <c r="C221" s="136" t="s">
        <v>1721</v>
      </c>
      <c r="D221" s="136"/>
      <c r="E221" s="1004">
        <v>6</v>
      </c>
      <c r="F221" s="136" t="s">
        <v>32912</v>
      </c>
      <c r="G221" s="136" t="s">
        <v>32913</v>
      </c>
      <c r="H221" s="136" t="s">
        <v>32914</v>
      </c>
      <c r="I221" s="3"/>
      <c r="J221" s="3"/>
      <c r="K221" s="3"/>
    </row>
    <row r="222" spans="1:11" ht="25.5" x14ac:dyDescent="0.2">
      <c r="A222" s="136">
        <v>19</v>
      </c>
      <c r="B222" s="136" t="s">
        <v>32915</v>
      </c>
      <c r="C222" s="136" t="s">
        <v>1721</v>
      </c>
      <c r="D222" s="136"/>
      <c r="E222" s="1004">
        <v>3.06</v>
      </c>
      <c r="F222" s="136" t="s">
        <v>32916</v>
      </c>
      <c r="G222" s="136" t="s">
        <v>32917</v>
      </c>
      <c r="H222" s="136" t="s">
        <v>32918</v>
      </c>
      <c r="I222" s="3"/>
      <c r="J222" s="3"/>
      <c r="K222" s="3"/>
    </row>
    <row r="223" spans="1:11" ht="25.5" x14ac:dyDescent="0.2">
      <c r="A223" s="136">
        <v>20</v>
      </c>
      <c r="B223" s="136" t="s">
        <v>32919</v>
      </c>
      <c r="C223" s="136" t="s">
        <v>1721</v>
      </c>
      <c r="D223" s="136"/>
      <c r="E223" s="1004">
        <v>11.679</v>
      </c>
      <c r="F223" s="136" t="s">
        <v>32523</v>
      </c>
      <c r="G223" s="136" t="s">
        <v>32920</v>
      </c>
      <c r="H223" s="136" t="s">
        <v>32921</v>
      </c>
      <c r="I223" s="3"/>
      <c r="J223" s="3"/>
      <c r="K223" s="3"/>
    </row>
    <row r="224" spans="1:11" ht="25.5" x14ac:dyDescent="0.2">
      <c r="A224" s="136">
        <v>21</v>
      </c>
      <c r="B224" s="136" t="s">
        <v>32922</v>
      </c>
      <c r="C224" s="136" t="s">
        <v>1721</v>
      </c>
      <c r="D224" s="136"/>
      <c r="E224" s="1004">
        <v>9.6</v>
      </c>
      <c r="F224" s="136" t="s">
        <v>32632</v>
      </c>
      <c r="G224" s="136" t="s">
        <v>32633</v>
      </c>
      <c r="H224" s="136" t="s">
        <v>32923</v>
      </c>
      <c r="I224" s="3"/>
      <c r="J224" s="3"/>
      <c r="K224" s="3"/>
    </row>
    <row r="225" spans="1:11" ht="51" x14ac:dyDescent="0.2">
      <c r="A225" s="164"/>
      <c r="B225" s="164" t="s">
        <v>1468</v>
      </c>
      <c r="C225" s="164">
        <v>21</v>
      </c>
      <c r="D225" s="164"/>
      <c r="E225" s="1007">
        <f>SUM(E204:E224)</f>
        <v>291.24900000000002</v>
      </c>
      <c r="F225" s="164"/>
      <c r="G225" s="164"/>
      <c r="H225" s="164"/>
      <c r="I225" s="3"/>
      <c r="J225" s="3"/>
      <c r="K225" s="3"/>
    </row>
    <row r="226" spans="1:11" ht="25.5" x14ac:dyDescent="0.2">
      <c r="A226" s="136">
        <v>1</v>
      </c>
      <c r="B226" s="136" t="s">
        <v>32924</v>
      </c>
      <c r="C226" s="136" t="s">
        <v>1258</v>
      </c>
      <c r="D226" s="136"/>
      <c r="E226" s="1004">
        <v>900</v>
      </c>
      <c r="F226" s="136" t="s">
        <v>32925</v>
      </c>
      <c r="G226" s="136" t="s">
        <v>32422</v>
      </c>
      <c r="H226" s="136" t="s">
        <v>32926</v>
      </c>
      <c r="I226" s="3"/>
      <c r="J226" s="3"/>
      <c r="K226" s="3"/>
    </row>
    <row r="227" spans="1:11" ht="25.5" x14ac:dyDescent="0.2">
      <c r="A227" s="136">
        <v>2</v>
      </c>
      <c r="B227" s="136" t="s">
        <v>32927</v>
      </c>
      <c r="C227" s="136" t="s">
        <v>1258</v>
      </c>
      <c r="D227" s="136"/>
      <c r="E227" s="1004">
        <v>10</v>
      </c>
      <c r="F227" s="136" t="s">
        <v>32928</v>
      </c>
      <c r="G227" s="136" t="s">
        <v>32422</v>
      </c>
      <c r="H227" s="136" t="s">
        <v>32926</v>
      </c>
      <c r="I227" s="3"/>
      <c r="J227" s="3"/>
      <c r="K227" s="3"/>
    </row>
    <row r="228" spans="1:11" ht="38.25" x14ac:dyDescent="0.2">
      <c r="A228" s="136">
        <v>3</v>
      </c>
      <c r="B228" s="136" t="s">
        <v>32929</v>
      </c>
      <c r="C228" s="136" t="s">
        <v>1258</v>
      </c>
      <c r="D228" s="136"/>
      <c r="E228" s="1004">
        <v>16</v>
      </c>
      <c r="F228" s="136" t="s">
        <v>32930</v>
      </c>
      <c r="G228" s="136" t="s">
        <v>32649</v>
      </c>
      <c r="H228" s="136" t="s">
        <v>32926</v>
      </c>
      <c r="I228" s="3"/>
      <c r="J228" s="3"/>
      <c r="K228" s="3"/>
    </row>
    <row r="229" spans="1:11" ht="25.5" x14ac:dyDescent="0.2">
      <c r="A229" s="136">
        <v>4</v>
      </c>
      <c r="B229" s="136" t="s">
        <v>32931</v>
      </c>
      <c r="C229" s="136" t="s">
        <v>1258</v>
      </c>
      <c r="D229" s="136"/>
      <c r="E229" s="1004">
        <v>20</v>
      </c>
      <c r="F229" s="136" t="s">
        <v>32785</v>
      </c>
      <c r="G229" s="136" t="s">
        <v>32576</v>
      </c>
      <c r="H229" s="136" t="s">
        <v>32926</v>
      </c>
      <c r="I229" s="3"/>
      <c r="J229" s="3"/>
      <c r="K229" s="3"/>
    </row>
    <row r="230" spans="1:11" ht="38.25" x14ac:dyDescent="0.2">
      <c r="A230" s="136">
        <v>5</v>
      </c>
      <c r="B230" s="136" t="s">
        <v>32932</v>
      </c>
      <c r="C230" s="136" t="s">
        <v>1258</v>
      </c>
      <c r="D230" s="136"/>
      <c r="E230" s="1004">
        <v>200</v>
      </c>
      <c r="F230" s="136" t="s">
        <v>32933</v>
      </c>
      <c r="G230" s="136" t="s">
        <v>32934</v>
      </c>
      <c r="H230" s="136" t="s">
        <v>32926</v>
      </c>
      <c r="I230" s="3"/>
      <c r="J230" s="3"/>
      <c r="K230" s="3"/>
    </row>
    <row r="231" spans="1:11" ht="25.5" x14ac:dyDescent="0.2">
      <c r="A231" s="136">
        <v>6</v>
      </c>
      <c r="B231" s="136" t="s">
        <v>32935</v>
      </c>
      <c r="C231" s="136" t="s">
        <v>1258</v>
      </c>
      <c r="D231" s="136"/>
      <c r="E231" s="1004">
        <v>55</v>
      </c>
      <c r="F231" s="136" t="s">
        <v>32936</v>
      </c>
      <c r="G231" s="136" t="s">
        <v>32440</v>
      </c>
      <c r="H231" s="136" t="s">
        <v>32937</v>
      </c>
      <c r="I231" s="3"/>
      <c r="J231" s="3"/>
      <c r="K231" s="3"/>
    </row>
    <row r="232" spans="1:11" ht="25.5" x14ac:dyDescent="0.2">
      <c r="A232" s="136">
        <v>7</v>
      </c>
      <c r="B232" s="136" t="s">
        <v>32938</v>
      </c>
      <c r="C232" s="136" t="s">
        <v>1258</v>
      </c>
      <c r="D232" s="136"/>
      <c r="E232" s="1004">
        <v>4.3</v>
      </c>
      <c r="F232" s="136" t="s">
        <v>32400</v>
      </c>
      <c r="G232" s="136" t="s">
        <v>32939</v>
      </c>
      <c r="H232" s="136" t="s">
        <v>32940</v>
      </c>
      <c r="I232" s="3"/>
      <c r="J232" s="3"/>
      <c r="K232" s="3"/>
    </row>
    <row r="233" spans="1:11" ht="25.5" x14ac:dyDescent="0.2">
      <c r="A233" s="164"/>
      <c r="B233" s="164" t="s">
        <v>1335</v>
      </c>
      <c r="C233" s="164">
        <v>7</v>
      </c>
      <c r="D233" s="164"/>
      <c r="E233" s="1007">
        <f>SUM(E226:E232)</f>
        <v>1205.3</v>
      </c>
      <c r="F233" s="164"/>
      <c r="G233" s="164"/>
      <c r="H233" s="164"/>
      <c r="I233" s="3"/>
      <c r="J233" s="3"/>
      <c r="K233" s="3"/>
    </row>
    <row r="234" spans="1:11" ht="63.75" x14ac:dyDescent="0.2">
      <c r="A234" s="136">
        <v>1</v>
      </c>
      <c r="B234" s="136" t="s">
        <v>32941</v>
      </c>
      <c r="C234" s="136" t="s">
        <v>533</v>
      </c>
      <c r="D234" s="136"/>
      <c r="E234" s="1004">
        <v>33.159999999999997</v>
      </c>
      <c r="F234" s="136" t="s">
        <v>32942</v>
      </c>
      <c r="G234" s="136" t="s">
        <v>32943</v>
      </c>
      <c r="H234" s="136" t="s">
        <v>32944</v>
      </c>
      <c r="I234" s="3"/>
      <c r="J234" s="3"/>
      <c r="K234" s="3"/>
    </row>
    <row r="235" spans="1:11" ht="38.25" x14ac:dyDescent="0.2">
      <c r="A235" s="164"/>
      <c r="B235" s="164" t="s">
        <v>5210</v>
      </c>
      <c r="C235" s="164">
        <v>1</v>
      </c>
      <c r="D235" s="164"/>
      <c r="E235" s="1007">
        <f>SUM(E234)</f>
        <v>33.159999999999997</v>
      </c>
      <c r="F235" s="164"/>
      <c r="G235" s="164"/>
      <c r="H235" s="164"/>
      <c r="I235" s="3"/>
      <c r="J235" s="3"/>
      <c r="K235" s="3"/>
    </row>
    <row r="236" spans="1:11" ht="25.5" x14ac:dyDescent="0.2">
      <c r="A236" s="136">
        <v>1</v>
      </c>
      <c r="B236" s="136" t="s">
        <v>32945</v>
      </c>
      <c r="C236" s="136" t="s">
        <v>19267</v>
      </c>
      <c r="D236" s="136"/>
      <c r="E236" s="1004">
        <v>2.4276</v>
      </c>
      <c r="F236" s="136" t="s">
        <v>32946</v>
      </c>
      <c r="G236" s="136" t="s">
        <v>32947</v>
      </c>
      <c r="H236" s="136" t="s">
        <v>32948</v>
      </c>
      <c r="I236" s="3"/>
      <c r="J236" s="3"/>
      <c r="K236" s="3"/>
    </row>
    <row r="237" spans="1:11" ht="25.5" x14ac:dyDescent="0.2">
      <c r="A237" s="136">
        <v>2</v>
      </c>
      <c r="B237" s="136" t="s">
        <v>32949</v>
      </c>
      <c r="C237" s="136" t="s">
        <v>19267</v>
      </c>
      <c r="D237" s="136"/>
      <c r="E237" s="1004">
        <v>32.474499999999999</v>
      </c>
      <c r="F237" s="136" t="s">
        <v>32950</v>
      </c>
      <c r="G237" s="136" t="s">
        <v>32951</v>
      </c>
      <c r="H237" s="136" t="s">
        <v>32952</v>
      </c>
      <c r="I237" s="3"/>
      <c r="J237" s="3"/>
      <c r="K237" s="3"/>
    </row>
    <row r="238" spans="1:11" ht="38.25" x14ac:dyDescent="0.2">
      <c r="A238" s="164"/>
      <c r="B238" s="164" t="s">
        <v>24655</v>
      </c>
      <c r="C238" s="164">
        <v>2</v>
      </c>
      <c r="D238" s="164"/>
      <c r="E238" s="1007">
        <f>SUM(E236:E237)</f>
        <v>34.902099999999997</v>
      </c>
      <c r="F238" s="164"/>
      <c r="G238" s="164"/>
      <c r="H238" s="164"/>
      <c r="I238" s="3"/>
      <c r="J238" s="3"/>
      <c r="K238" s="3"/>
    </row>
    <row r="239" spans="1:11" ht="38.25" x14ac:dyDescent="0.2">
      <c r="A239" s="407"/>
      <c r="B239" s="407" t="s">
        <v>11840</v>
      </c>
      <c r="C239" s="407">
        <f>C238+C235+C233+C225+C203+C201+C115+C85</f>
        <v>152</v>
      </c>
      <c r="D239" s="407"/>
      <c r="E239" s="407">
        <f>E238+E235+E233+E225+E203+E201+E115+E85</f>
        <v>69504.791400000002</v>
      </c>
      <c r="F239" s="407"/>
      <c r="G239" s="407"/>
      <c r="H239" s="407"/>
      <c r="I239" s="3"/>
      <c r="J239" s="3"/>
      <c r="K239" s="3"/>
    </row>
    <row r="240" spans="1:11" ht="31.5" x14ac:dyDescent="0.2">
      <c r="A240" s="173"/>
      <c r="B240" s="173" t="s">
        <v>32953</v>
      </c>
      <c r="C240" s="173">
        <f>C239+C69</f>
        <v>196</v>
      </c>
      <c r="D240" s="173"/>
      <c r="E240" s="173">
        <f>E239+E69</f>
        <v>220000.31140000001</v>
      </c>
      <c r="F240" s="173"/>
      <c r="G240" s="173"/>
      <c r="H240" s="173"/>
      <c r="I240" s="3"/>
      <c r="J240" s="3"/>
      <c r="K240" s="3"/>
    </row>
    <row r="241" spans="7:11" s="1" customFormat="1" x14ac:dyDescent="0.2">
      <c r="G241" s="3"/>
      <c r="H241" s="3"/>
      <c r="I241" s="3"/>
      <c r="J241" s="3"/>
      <c r="K241" s="3"/>
    </row>
    <row r="242" spans="7:11" s="1" customFormat="1" x14ac:dyDescent="0.2">
      <c r="G242" s="3"/>
      <c r="H242" s="3"/>
      <c r="I242" s="3"/>
      <c r="J242" s="3"/>
      <c r="K242" s="3"/>
    </row>
    <row r="243" spans="7:11" s="1" customFormat="1" x14ac:dyDescent="0.2">
      <c r="H243" s="3"/>
      <c r="I243" s="3"/>
      <c r="J243" s="3"/>
      <c r="K243" s="3"/>
    </row>
  </sheetData>
  <mergeCells count="12">
    <mergeCell ref="A9:H9"/>
    <mergeCell ref="A70:H70"/>
    <mergeCell ref="A1:H1"/>
    <mergeCell ref="A2:H2"/>
    <mergeCell ref="A4:A5"/>
    <mergeCell ref="B4:B7"/>
    <mergeCell ref="C4:C5"/>
    <mergeCell ref="D4:D7"/>
    <mergeCell ref="E4:E7"/>
    <mergeCell ref="F4:F5"/>
    <mergeCell ref="G4:G7"/>
    <mergeCell ref="H4:H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5"/>
  <sheetViews>
    <sheetView workbookViewId="0">
      <selection activeCell="A5" sqref="A5:XFD6"/>
    </sheetView>
  </sheetViews>
  <sheetFormatPr defaultColWidth="9.140625" defaultRowHeight="12.75" x14ac:dyDescent="0.2"/>
  <cols>
    <col min="1" max="1" width="5.28515625" style="39" customWidth="1"/>
    <col min="2" max="2" width="14.28515625" style="242" customWidth="1"/>
    <col min="3" max="3" width="14.7109375" style="255" customWidth="1"/>
    <col min="4" max="4" width="12.42578125" style="255" customWidth="1"/>
    <col min="5" max="5" width="14.42578125" style="256" customWidth="1"/>
    <col min="6" max="6" width="28.28515625" style="255" customWidth="1"/>
    <col min="7" max="7" width="25.42578125" style="255" customWidth="1"/>
    <col min="8" max="8" width="21" style="255" customWidth="1"/>
    <col min="9" max="9" width="25.7109375" style="255" customWidth="1"/>
    <col min="10" max="10" width="24" style="255" customWidth="1"/>
    <col min="11" max="16384" width="9.140625" style="1"/>
  </cols>
  <sheetData>
    <row r="1" spans="1:10" s="195" customFormat="1" x14ac:dyDescent="0.2">
      <c r="A1" s="1106" t="s">
        <v>1544</v>
      </c>
      <c r="B1" s="1106"/>
      <c r="C1" s="1106"/>
      <c r="D1" s="1106"/>
      <c r="E1" s="1106"/>
      <c r="F1" s="1106"/>
      <c r="G1" s="1106"/>
      <c r="H1" s="1106"/>
      <c r="I1" s="1106"/>
      <c r="J1" s="1106"/>
    </row>
    <row r="2" spans="1:10" s="195" customFormat="1" x14ac:dyDescent="0.2">
      <c r="A2" s="1107" t="s">
        <v>1545</v>
      </c>
      <c r="B2" s="1107"/>
      <c r="C2" s="1107"/>
      <c r="D2" s="1107"/>
      <c r="E2" s="1107"/>
      <c r="F2" s="1107"/>
      <c r="G2" s="1107"/>
      <c r="H2" s="1107"/>
      <c r="I2" s="1107"/>
      <c r="J2" s="1107"/>
    </row>
    <row r="3" spans="1:10" ht="13.5" thickBot="1" x14ac:dyDescent="0.25">
      <c r="A3" s="41"/>
      <c r="B3" s="196"/>
      <c r="C3" s="197"/>
      <c r="D3" s="197"/>
      <c r="E3" s="198"/>
      <c r="F3" s="197"/>
      <c r="G3" s="197"/>
      <c r="H3" s="197"/>
      <c r="I3" s="197"/>
      <c r="J3" s="197"/>
    </row>
    <row r="4" spans="1:10" ht="90" thickBot="1" x14ac:dyDescent="0.25">
      <c r="A4" s="137" t="s">
        <v>1</v>
      </c>
      <c r="B4" s="159" t="s">
        <v>406</v>
      </c>
      <c r="C4" s="159" t="s">
        <v>407</v>
      </c>
      <c r="D4" s="159" t="s">
        <v>408</v>
      </c>
      <c r="E4" s="199" t="s">
        <v>4</v>
      </c>
      <c r="F4" s="159" t="s">
        <v>409</v>
      </c>
      <c r="G4" s="200" t="s">
        <v>410</v>
      </c>
      <c r="H4" s="200" t="s">
        <v>411</v>
      </c>
      <c r="I4" s="200" t="s">
        <v>412</v>
      </c>
      <c r="J4" s="159" t="s">
        <v>413</v>
      </c>
    </row>
    <row r="5" spans="1:10" s="161" customFormat="1" x14ac:dyDescent="0.2">
      <c r="A5" s="159">
        <v>1</v>
      </c>
      <c r="B5" s="160">
        <v>2</v>
      </c>
      <c r="C5" s="160">
        <v>3</v>
      </c>
      <c r="D5" s="160">
        <v>4</v>
      </c>
      <c r="E5" s="160">
        <v>5</v>
      </c>
      <c r="F5" s="160">
        <v>6</v>
      </c>
      <c r="G5" s="202">
        <v>7</v>
      </c>
      <c r="H5" s="160">
        <v>8</v>
      </c>
      <c r="I5" s="203">
        <v>9</v>
      </c>
      <c r="J5" s="160">
        <v>10</v>
      </c>
    </row>
    <row r="6" spans="1:10" s="195" customFormat="1" x14ac:dyDescent="0.2">
      <c r="A6" s="1108" t="s">
        <v>414</v>
      </c>
      <c r="B6" s="1109"/>
      <c r="C6" s="1109"/>
      <c r="D6" s="1109"/>
      <c r="E6" s="1109"/>
      <c r="F6" s="1109"/>
      <c r="G6" s="1109"/>
      <c r="H6" s="1109"/>
      <c r="I6" s="1109"/>
      <c r="J6" s="1110"/>
    </row>
    <row r="7" spans="1:10" ht="127.5" x14ac:dyDescent="0.2">
      <c r="A7" s="31">
        <v>1</v>
      </c>
      <c r="B7" s="71" t="s">
        <v>1546</v>
      </c>
      <c r="C7" s="204" t="s">
        <v>1547</v>
      </c>
      <c r="D7" s="71"/>
      <c r="E7" s="71">
        <v>20203.400000000001</v>
      </c>
      <c r="F7" s="71" t="s">
        <v>1548</v>
      </c>
      <c r="G7" s="205" t="s">
        <v>1549</v>
      </c>
      <c r="H7" s="71" t="s">
        <v>1550</v>
      </c>
      <c r="I7" s="205" t="s">
        <v>1551</v>
      </c>
      <c r="J7" s="71" t="s">
        <v>1552</v>
      </c>
    </row>
    <row r="8" spans="1:10" ht="51" x14ac:dyDescent="0.2">
      <c r="A8" s="162"/>
      <c r="B8" s="206" t="s">
        <v>425</v>
      </c>
      <c r="C8" s="206">
        <v>1</v>
      </c>
      <c r="D8" s="206"/>
      <c r="E8" s="207">
        <f>SUM(E7)</f>
        <v>20203.400000000001</v>
      </c>
      <c r="F8" s="206"/>
      <c r="G8" s="206"/>
      <c r="H8" s="206"/>
      <c r="I8" s="206"/>
      <c r="J8" s="206"/>
    </row>
    <row r="9" spans="1:10" ht="63.75" x14ac:dyDescent="0.2">
      <c r="A9" s="31">
        <v>1</v>
      </c>
      <c r="B9" s="71" t="s">
        <v>1553</v>
      </c>
      <c r="C9" s="71" t="s">
        <v>427</v>
      </c>
      <c r="D9" s="204" t="s">
        <v>694</v>
      </c>
      <c r="E9" s="71">
        <v>173</v>
      </c>
      <c r="F9" s="71" t="s">
        <v>1554</v>
      </c>
      <c r="G9" s="205" t="s">
        <v>1555</v>
      </c>
      <c r="H9" s="71" t="s">
        <v>1556</v>
      </c>
      <c r="I9" s="205" t="s">
        <v>1557</v>
      </c>
      <c r="J9" s="71" t="s">
        <v>1558</v>
      </c>
    </row>
    <row r="10" spans="1:10" ht="51" x14ac:dyDescent="0.2">
      <c r="A10" s="31">
        <v>2</v>
      </c>
      <c r="B10" s="71" t="s">
        <v>1559</v>
      </c>
      <c r="C10" s="71" t="s">
        <v>427</v>
      </c>
      <c r="D10" s="204" t="s">
        <v>694</v>
      </c>
      <c r="E10" s="71">
        <v>432</v>
      </c>
      <c r="F10" s="71" t="s">
        <v>1560</v>
      </c>
      <c r="G10" s="205" t="s">
        <v>1561</v>
      </c>
      <c r="H10" s="71" t="s">
        <v>1562</v>
      </c>
      <c r="I10" s="205" t="s">
        <v>1563</v>
      </c>
      <c r="J10" s="71" t="s">
        <v>1564</v>
      </c>
    </row>
    <row r="11" spans="1:10" ht="51" x14ac:dyDescent="0.2">
      <c r="A11" s="31">
        <v>3</v>
      </c>
      <c r="B11" s="71" t="s">
        <v>1565</v>
      </c>
      <c r="C11" s="71" t="s">
        <v>427</v>
      </c>
      <c r="D11" s="204" t="s">
        <v>694</v>
      </c>
      <c r="E11" s="71">
        <v>116</v>
      </c>
      <c r="F11" s="71" t="s">
        <v>1566</v>
      </c>
      <c r="G11" s="205" t="s">
        <v>1567</v>
      </c>
      <c r="H11" s="71" t="s">
        <v>1568</v>
      </c>
      <c r="I11" s="205" t="s">
        <v>1569</v>
      </c>
      <c r="J11" s="71" t="s">
        <v>1564</v>
      </c>
    </row>
    <row r="12" spans="1:10" ht="51" x14ac:dyDescent="0.2">
      <c r="A12" s="31">
        <v>4</v>
      </c>
      <c r="B12" s="71" t="s">
        <v>1570</v>
      </c>
      <c r="C12" s="71" t="s">
        <v>427</v>
      </c>
      <c r="D12" s="204" t="s">
        <v>694</v>
      </c>
      <c r="E12" s="71">
        <v>48</v>
      </c>
      <c r="F12" s="71" t="s">
        <v>1571</v>
      </c>
      <c r="G12" s="205" t="s">
        <v>1572</v>
      </c>
      <c r="H12" s="71" t="s">
        <v>1573</v>
      </c>
      <c r="I12" s="205" t="s">
        <v>1574</v>
      </c>
      <c r="J12" s="71" t="s">
        <v>1575</v>
      </c>
    </row>
    <row r="13" spans="1:10" ht="51" x14ac:dyDescent="0.2">
      <c r="A13" s="31">
        <v>5</v>
      </c>
      <c r="B13" s="71" t="s">
        <v>1576</v>
      </c>
      <c r="C13" s="71" t="s">
        <v>427</v>
      </c>
      <c r="D13" s="204" t="s">
        <v>694</v>
      </c>
      <c r="E13" s="71">
        <v>223</v>
      </c>
      <c r="F13" s="71" t="s">
        <v>1577</v>
      </c>
      <c r="G13" s="205" t="s">
        <v>1578</v>
      </c>
      <c r="H13" s="71" t="s">
        <v>1573</v>
      </c>
      <c r="I13" s="205" t="s">
        <v>1574</v>
      </c>
      <c r="J13" s="71" t="s">
        <v>1564</v>
      </c>
    </row>
    <row r="14" spans="1:10" ht="51" x14ac:dyDescent="0.2">
      <c r="A14" s="31">
        <v>6</v>
      </c>
      <c r="B14" s="71" t="s">
        <v>1579</v>
      </c>
      <c r="C14" s="71" t="s">
        <v>427</v>
      </c>
      <c r="D14" s="204" t="s">
        <v>694</v>
      </c>
      <c r="E14" s="71">
        <v>265</v>
      </c>
      <c r="F14" s="71" t="s">
        <v>1580</v>
      </c>
      <c r="G14" s="205" t="s">
        <v>1581</v>
      </c>
      <c r="H14" s="71" t="s">
        <v>1582</v>
      </c>
      <c r="I14" s="205" t="s">
        <v>1583</v>
      </c>
      <c r="J14" s="71" t="s">
        <v>1584</v>
      </c>
    </row>
    <row r="15" spans="1:10" ht="63.75" x14ac:dyDescent="0.2">
      <c r="A15" s="31">
        <v>7</v>
      </c>
      <c r="B15" s="71" t="s">
        <v>1585</v>
      </c>
      <c r="C15" s="71" t="s">
        <v>427</v>
      </c>
      <c r="D15" s="204" t="s">
        <v>694</v>
      </c>
      <c r="E15" s="71">
        <v>373</v>
      </c>
      <c r="F15" s="71" t="s">
        <v>1586</v>
      </c>
      <c r="G15" s="205" t="s">
        <v>1587</v>
      </c>
      <c r="H15" s="71" t="s">
        <v>1588</v>
      </c>
      <c r="I15" s="205" t="s">
        <v>1589</v>
      </c>
      <c r="J15" s="71" t="s">
        <v>1590</v>
      </c>
    </row>
    <row r="16" spans="1:10" ht="63.75" x14ac:dyDescent="0.2">
      <c r="A16" s="31">
        <v>8</v>
      </c>
      <c r="B16" s="71" t="s">
        <v>1591</v>
      </c>
      <c r="C16" s="71" t="s">
        <v>427</v>
      </c>
      <c r="D16" s="204" t="s">
        <v>694</v>
      </c>
      <c r="E16" s="71">
        <v>774</v>
      </c>
      <c r="F16" s="71" t="s">
        <v>1592</v>
      </c>
      <c r="G16" s="205" t="s">
        <v>1593</v>
      </c>
      <c r="H16" s="71" t="s">
        <v>1594</v>
      </c>
      <c r="I16" s="205" t="s">
        <v>1595</v>
      </c>
      <c r="J16" s="71" t="s">
        <v>1596</v>
      </c>
    </row>
    <row r="17" spans="1:10" ht="63.75" x14ac:dyDescent="0.2">
      <c r="A17" s="31">
        <v>9</v>
      </c>
      <c r="B17" s="71" t="s">
        <v>1597</v>
      </c>
      <c r="C17" s="71" t="s">
        <v>427</v>
      </c>
      <c r="D17" s="204" t="s">
        <v>694</v>
      </c>
      <c r="E17" s="71">
        <v>1217</v>
      </c>
      <c r="F17" s="71" t="s">
        <v>1598</v>
      </c>
      <c r="G17" s="205" t="s">
        <v>1599</v>
      </c>
      <c r="H17" s="71" t="s">
        <v>1600</v>
      </c>
      <c r="I17" s="205" t="s">
        <v>1601</v>
      </c>
      <c r="J17" s="71" t="s">
        <v>1602</v>
      </c>
    </row>
    <row r="18" spans="1:10" ht="76.5" x14ac:dyDescent="0.2">
      <c r="A18" s="31">
        <v>10</v>
      </c>
      <c r="B18" s="71" t="s">
        <v>1603</v>
      </c>
      <c r="C18" s="71" t="s">
        <v>427</v>
      </c>
      <c r="D18" s="204" t="s">
        <v>694</v>
      </c>
      <c r="E18" s="71">
        <v>595</v>
      </c>
      <c r="F18" s="71" t="s">
        <v>1604</v>
      </c>
      <c r="G18" s="205" t="s">
        <v>1605</v>
      </c>
      <c r="H18" s="71" t="s">
        <v>1606</v>
      </c>
      <c r="I18" s="205" t="s">
        <v>1607</v>
      </c>
      <c r="J18" s="71" t="s">
        <v>1608</v>
      </c>
    </row>
    <row r="19" spans="1:10" ht="51" x14ac:dyDescent="0.2">
      <c r="A19" s="31">
        <v>11</v>
      </c>
      <c r="B19" s="71" t="s">
        <v>1609</v>
      </c>
      <c r="C19" s="71" t="s">
        <v>427</v>
      </c>
      <c r="D19" s="204" t="s">
        <v>694</v>
      </c>
      <c r="E19" s="71">
        <v>50</v>
      </c>
      <c r="F19" s="71" t="s">
        <v>1610</v>
      </c>
      <c r="G19" s="205" t="s">
        <v>1611</v>
      </c>
      <c r="H19" s="71" t="s">
        <v>1573</v>
      </c>
      <c r="I19" s="205" t="s">
        <v>1574</v>
      </c>
      <c r="J19" s="71" t="s">
        <v>1612</v>
      </c>
    </row>
    <row r="20" spans="1:10" ht="63.75" x14ac:dyDescent="0.2">
      <c r="A20" s="31">
        <v>12</v>
      </c>
      <c r="B20" s="71" t="s">
        <v>1613</v>
      </c>
      <c r="C20" s="71" t="s">
        <v>427</v>
      </c>
      <c r="D20" s="204" t="s">
        <v>694</v>
      </c>
      <c r="E20" s="71">
        <v>3259</v>
      </c>
      <c r="F20" s="71" t="s">
        <v>1614</v>
      </c>
      <c r="G20" s="205" t="s">
        <v>1615</v>
      </c>
      <c r="H20" s="71" t="s">
        <v>1616</v>
      </c>
      <c r="I20" s="205" t="s">
        <v>1617</v>
      </c>
      <c r="J20" s="71" t="s">
        <v>1618</v>
      </c>
    </row>
    <row r="21" spans="1:10" ht="63.75" x14ac:dyDescent="0.2">
      <c r="A21" s="31">
        <v>13</v>
      </c>
      <c r="B21" s="71" t="s">
        <v>1619</v>
      </c>
      <c r="C21" s="71" t="s">
        <v>427</v>
      </c>
      <c r="D21" s="204" t="s">
        <v>694</v>
      </c>
      <c r="E21" s="71">
        <v>218</v>
      </c>
      <c r="F21" s="71" t="s">
        <v>1620</v>
      </c>
      <c r="G21" s="205" t="s">
        <v>1621</v>
      </c>
      <c r="H21" s="71" t="s">
        <v>1622</v>
      </c>
      <c r="I21" s="205" t="s">
        <v>1623</v>
      </c>
      <c r="J21" s="71" t="s">
        <v>1624</v>
      </c>
    </row>
    <row r="22" spans="1:10" ht="63.75" x14ac:dyDescent="0.2">
      <c r="A22" s="31">
        <v>14</v>
      </c>
      <c r="B22" s="71" t="s">
        <v>1625</v>
      </c>
      <c r="C22" s="71" t="s">
        <v>427</v>
      </c>
      <c r="D22" s="204" t="s">
        <v>694</v>
      </c>
      <c r="E22" s="71">
        <v>226</v>
      </c>
      <c r="F22" s="71" t="s">
        <v>1626</v>
      </c>
      <c r="G22" s="205" t="s">
        <v>1627</v>
      </c>
      <c r="H22" s="71" t="s">
        <v>1622</v>
      </c>
      <c r="I22" s="205" t="s">
        <v>1623</v>
      </c>
      <c r="J22" s="71" t="s">
        <v>1628</v>
      </c>
    </row>
    <row r="23" spans="1:10" ht="38.25" x14ac:dyDescent="0.2">
      <c r="A23" s="165"/>
      <c r="B23" s="208" t="s">
        <v>711</v>
      </c>
      <c r="C23" s="208">
        <v>14</v>
      </c>
      <c r="D23" s="209"/>
      <c r="E23" s="208">
        <f>SUM(E9:E22)</f>
        <v>7969</v>
      </c>
      <c r="F23" s="208"/>
      <c r="G23" s="210"/>
      <c r="H23" s="208"/>
      <c r="I23" s="208"/>
      <c r="J23" s="208"/>
    </row>
    <row r="24" spans="1:10" ht="63.75" x14ac:dyDescent="0.2">
      <c r="A24" s="31">
        <v>1</v>
      </c>
      <c r="B24" s="71" t="s">
        <v>1629</v>
      </c>
      <c r="C24" s="71" t="s">
        <v>427</v>
      </c>
      <c r="D24" s="204" t="s">
        <v>1630</v>
      </c>
      <c r="E24" s="71">
        <v>370</v>
      </c>
      <c r="F24" s="71" t="s">
        <v>1631</v>
      </c>
      <c r="G24" s="205" t="s">
        <v>1632</v>
      </c>
      <c r="H24" s="71" t="s">
        <v>1633</v>
      </c>
      <c r="I24" s="205" t="s">
        <v>1634</v>
      </c>
      <c r="J24" s="71" t="s">
        <v>1635</v>
      </c>
    </row>
    <row r="25" spans="1:10" ht="63.75" x14ac:dyDescent="0.2">
      <c r="A25" s="31">
        <v>2</v>
      </c>
      <c r="B25" s="71" t="s">
        <v>1636</v>
      </c>
      <c r="C25" s="71" t="s">
        <v>427</v>
      </c>
      <c r="D25" s="204" t="s">
        <v>1630</v>
      </c>
      <c r="E25" s="71">
        <v>133</v>
      </c>
      <c r="F25" s="71" t="s">
        <v>1637</v>
      </c>
      <c r="G25" s="205" t="s">
        <v>1638</v>
      </c>
      <c r="H25" s="71" t="s">
        <v>1639</v>
      </c>
      <c r="I25" s="205" t="s">
        <v>1640</v>
      </c>
      <c r="J25" s="71" t="s">
        <v>1641</v>
      </c>
    </row>
    <row r="26" spans="1:10" ht="51" x14ac:dyDescent="0.2">
      <c r="A26" s="31">
        <v>3</v>
      </c>
      <c r="B26" s="71" t="s">
        <v>1642</v>
      </c>
      <c r="C26" s="71" t="s">
        <v>427</v>
      </c>
      <c r="D26" s="204" t="s">
        <v>1630</v>
      </c>
      <c r="E26" s="71">
        <v>487</v>
      </c>
      <c r="F26" s="71" t="s">
        <v>1643</v>
      </c>
      <c r="G26" s="205" t="s">
        <v>1644</v>
      </c>
      <c r="H26" s="71" t="s">
        <v>1645</v>
      </c>
      <c r="I26" s="205" t="s">
        <v>1646</v>
      </c>
      <c r="J26" s="71" t="s">
        <v>1641</v>
      </c>
    </row>
    <row r="27" spans="1:10" ht="51" x14ac:dyDescent="0.2">
      <c r="A27" s="31">
        <v>4</v>
      </c>
      <c r="B27" s="71" t="s">
        <v>1647</v>
      </c>
      <c r="C27" s="71" t="s">
        <v>427</v>
      </c>
      <c r="D27" s="204" t="s">
        <v>1630</v>
      </c>
      <c r="E27" s="71">
        <v>218</v>
      </c>
      <c r="F27" s="71" t="s">
        <v>1648</v>
      </c>
      <c r="G27" s="205" t="s">
        <v>1649</v>
      </c>
      <c r="H27" s="71" t="s">
        <v>1650</v>
      </c>
      <c r="I27" s="205" t="s">
        <v>1651</v>
      </c>
      <c r="J27" s="71" t="s">
        <v>1652</v>
      </c>
    </row>
    <row r="28" spans="1:10" ht="38.25" x14ac:dyDescent="0.2">
      <c r="A28" s="165"/>
      <c r="B28" s="208" t="s">
        <v>452</v>
      </c>
      <c r="C28" s="208">
        <v>4</v>
      </c>
      <c r="D28" s="209"/>
      <c r="E28" s="208">
        <f>SUM(E24:E27)</f>
        <v>1208</v>
      </c>
      <c r="F28" s="208"/>
      <c r="G28" s="208"/>
      <c r="H28" s="208"/>
      <c r="I28" s="208"/>
      <c r="J28" s="208"/>
    </row>
    <row r="29" spans="1:10" ht="63.75" x14ac:dyDescent="0.2">
      <c r="A29" s="31">
        <v>1</v>
      </c>
      <c r="B29" s="71" t="s">
        <v>1653</v>
      </c>
      <c r="C29" s="71" t="s">
        <v>427</v>
      </c>
      <c r="D29" s="204" t="s">
        <v>454</v>
      </c>
      <c r="E29" s="71">
        <v>295</v>
      </c>
      <c r="F29" s="71" t="s">
        <v>1654</v>
      </c>
      <c r="G29" s="205" t="s">
        <v>1655</v>
      </c>
      <c r="H29" s="71" t="s">
        <v>1650</v>
      </c>
      <c r="I29" s="205" t="s">
        <v>1651</v>
      </c>
      <c r="J29" s="71" t="s">
        <v>1656</v>
      </c>
    </row>
    <row r="30" spans="1:10" ht="38.25" x14ac:dyDescent="0.2">
      <c r="A30" s="165"/>
      <c r="B30" s="208" t="s">
        <v>460</v>
      </c>
      <c r="C30" s="208">
        <v>1</v>
      </c>
      <c r="D30" s="209"/>
      <c r="E30" s="208">
        <f>SUM(E29)</f>
        <v>295</v>
      </c>
      <c r="F30" s="208"/>
      <c r="G30" s="208"/>
      <c r="H30" s="208"/>
      <c r="I30" s="211"/>
      <c r="J30" s="208"/>
    </row>
    <row r="31" spans="1:10" ht="76.5" x14ac:dyDescent="0.2">
      <c r="A31" s="31">
        <v>1</v>
      </c>
      <c r="B31" s="204" t="s">
        <v>1657</v>
      </c>
      <c r="C31" s="204" t="s">
        <v>427</v>
      </c>
      <c r="D31" s="204" t="s">
        <v>1502</v>
      </c>
      <c r="E31" s="71">
        <v>1073</v>
      </c>
      <c r="F31" s="71" t="s">
        <v>1658</v>
      </c>
      <c r="G31" s="205" t="s">
        <v>1659</v>
      </c>
      <c r="H31" s="71" t="s">
        <v>1660</v>
      </c>
      <c r="I31" s="205" t="s">
        <v>1661</v>
      </c>
      <c r="J31" s="71" t="s">
        <v>1656</v>
      </c>
    </row>
    <row r="32" spans="1:10" ht="255" x14ac:dyDescent="0.2">
      <c r="A32" s="31">
        <v>2</v>
      </c>
      <c r="B32" s="71" t="s">
        <v>1662</v>
      </c>
      <c r="C32" s="204" t="s">
        <v>427</v>
      </c>
      <c r="D32" s="204" t="s">
        <v>1502</v>
      </c>
      <c r="E32" s="71">
        <v>3018.7</v>
      </c>
      <c r="F32" s="71" t="s">
        <v>1663</v>
      </c>
      <c r="G32" s="205" t="s">
        <v>1664</v>
      </c>
      <c r="H32" s="71" t="s">
        <v>1665</v>
      </c>
      <c r="I32" s="205" t="s">
        <v>1666</v>
      </c>
      <c r="J32" s="71" t="s">
        <v>1667</v>
      </c>
    </row>
    <row r="33" spans="1:10" ht="51" x14ac:dyDescent="0.2">
      <c r="A33" s="165"/>
      <c r="B33" s="208" t="s">
        <v>1506</v>
      </c>
      <c r="C33" s="208">
        <v>2</v>
      </c>
      <c r="D33" s="209"/>
      <c r="E33" s="208">
        <f>SUM(E31:E32)</f>
        <v>4091.7</v>
      </c>
      <c r="F33" s="208"/>
      <c r="G33" s="208"/>
      <c r="H33" s="208"/>
      <c r="I33" s="208"/>
      <c r="J33" s="208"/>
    </row>
    <row r="34" spans="1:10" ht="51" x14ac:dyDescent="0.2">
      <c r="A34" s="162"/>
      <c r="B34" s="206" t="s">
        <v>1507</v>
      </c>
      <c r="C34" s="206">
        <f>C33+C30+C28+C23</f>
        <v>21</v>
      </c>
      <c r="D34" s="206"/>
      <c r="E34" s="206">
        <f>E33+E30+E28+E23</f>
        <v>13563.7</v>
      </c>
      <c r="F34" s="206"/>
      <c r="G34" s="206"/>
      <c r="H34" s="206"/>
      <c r="I34" s="206"/>
      <c r="J34" s="206"/>
    </row>
    <row r="35" spans="1:10" ht="63.75" x14ac:dyDescent="0.2">
      <c r="A35" s="31">
        <v>1</v>
      </c>
      <c r="B35" s="71" t="s">
        <v>1668</v>
      </c>
      <c r="C35" s="71" t="s">
        <v>480</v>
      </c>
      <c r="D35" s="204" t="s">
        <v>481</v>
      </c>
      <c r="E35" s="71">
        <v>53</v>
      </c>
      <c r="F35" s="71" t="s">
        <v>1669</v>
      </c>
      <c r="G35" s="205" t="s">
        <v>1670</v>
      </c>
      <c r="H35" s="71" t="s">
        <v>1594</v>
      </c>
      <c r="I35" s="205" t="s">
        <v>1595</v>
      </c>
      <c r="J35" s="71" t="s">
        <v>1671</v>
      </c>
    </row>
    <row r="36" spans="1:10" ht="63.75" x14ac:dyDescent="0.2">
      <c r="A36" s="31">
        <v>2</v>
      </c>
      <c r="B36" s="71" t="s">
        <v>1672</v>
      </c>
      <c r="C36" s="71" t="s">
        <v>480</v>
      </c>
      <c r="D36" s="204" t="s">
        <v>481</v>
      </c>
      <c r="E36" s="71">
        <v>90</v>
      </c>
      <c r="F36" s="71" t="s">
        <v>1673</v>
      </c>
      <c r="G36" s="205" t="s">
        <v>1674</v>
      </c>
      <c r="H36" s="71" t="s">
        <v>1622</v>
      </c>
      <c r="I36" s="205" t="s">
        <v>1623</v>
      </c>
      <c r="J36" s="71" t="s">
        <v>1671</v>
      </c>
    </row>
    <row r="37" spans="1:10" ht="38.25" x14ac:dyDescent="0.2">
      <c r="A37" s="165"/>
      <c r="B37" s="208" t="s">
        <v>485</v>
      </c>
      <c r="C37" s="208">
        <v>2</v>
      </c>
      <c r="D37" s="209"/>
      <c r="E37" s="208">
        <f>SUM(E35:E36)</f>
        <v>143</v>
      </c>
      <c r="F37" s="208"/>
      <c r="G37" s="208"/>
      <c r="H37" s="208"/>
      <c r="I37" s="211"/>
      <c r="J37" s="208"/>
    </row>
    <row r="38" spans="1:10" ht="51" x14ac:dyDescent="0.2">
      <c r="A38" s="31">
        <v>1</v>
      </c>
      <c r="B38" s="71" t="s">
        <v>1675</v>
      </c>
      <c r="C38" s="71" t="s">
        <v>480</v>
      </c>
      <c r="D38" s="204" t="s">
        <v>487</v>
      </c>
      <c r="E38" s="71">
        <v>3.8</v>
      </c>
      <c r="F38" s="71" t="s">
        <v>1676</v>
      </c>
      <c r="G38" s="205" t="s">
        <v>1677</v>
      </c>
      <c r="H38" s="71" t="s">
        <v>1678</v>
      </c>
      <c r="I38" s="205" t="s">
        <v>1679</v>
      </c>
      <c r="J38" s="71" t="s">
        <v>1680</v>
      </c>
    </row>
    <row r="39" spans="1:10" ht="38.25" x14ac:dyDescent="0.2">
      <c r="A39" s="31">
        <v>2</v>
      </c>
      <c r="B39" s="71" t="s">
        <v>1681</v>
      </c>
      <c r="C39" s="71" t="s">
        <v>480</v>
      </c>
      <c r="D39" s="204" t="s">
        <v>487</v>
      </c>
      <c r="E39" s="71">
        <v>8.6999999999999993</v>
      </c>
      <c r="F39" s="71" t="s">
        <v>1682</v>
      </c>
      <c r="G39" s="205" t="s">
        <v>1683</v>
      </c>
      <c r="H39" s="71" t="s">
        <v>1678</v>
      </c>
      <c r="I39" s="205" t="s">
        <v>1679</v>
      </c>
      <c r="J39" s="71" t="s">
        <v>1680</v>
      </c>
    </row>
    <row r="40" spans="1:10" ht="38.25" x14ac:dyDescent="0.2">
      <c r="A40" s="165"/>
      <c r="B40" s="208" t="s">
        <v>502</v>
      </c>
      <c r="C40" s="208">
        <v>2</v>
      </c>
      <c r="D40" s="209"/>
      <c r="E40" s="208">
        <f>SUM(E38:E39)</f>
        <v>12.5</v>
      </c>
      <c r="F40" s="208"/>
      <c r="G40" s="208"/>
      <c r="H40" s="208"/>
      <c r="I40" s="211"/>
      <c r="J40" s="208"/>
    </row>
    <row r="41" spans="1:10" ht="51" x14ac:dyDescent="0.2">
      <c r="A41" s="31">
        <v>1</v>
      </c>
      <c r="B41" s="71" t="s">
        <v>1684</v>
      </c>
      <c r="C41" s="71" t="s">
        <v>480</v>
      </c>
      <c r="D41" s="204" t="s">
        <v>1685</v>
      </c>
      <c r="E41" s="71">
        <v>29</v>
      </c>
      <c r="F41" s="71" t="s">
        <v>1686</v>
      </c>
      <c r="G41" s="205" t="s">
        <v>1687</v>
      </c>
      <c r="H41" s="71" t="s">
        <v>1573</v>
      </c>
      <c r="I41" s="205" t="s">
        <v>1574</v>
      </c>
      <c r="J41" s="71" t="s">
        <v>1688</v>
      </c>
    </row>
    <row r="42" spans="1:10" ht="51" x14ac:dyDescent="0.2">
      <c r="A42" s="31">
        <v>2</v>
      </c>
      <c r="B42" s="71" t="s">
        <v>1689</v>
      </c>
      <c r="C42" s="71" t="s">
        <v>480</v>
      </c>
      <c r="D42" s="204" t="s">
        <v>1685</v>
      </c>
      <c r="E42" s="71">
        <v>40</v>
      </c>
      <c r="F42" s="71" t="s">
        <v>1690</v>
      </c>
      <c r="G42" s="205" t="s">
        <v>1691</v>
      </c>
      <c r="H42" s="71" t="s">
        <v>1692</v>
      </c>
      <c r="I42" s="205" t="s">
        <v>1693</v>
      </c>
      <c r="J42" s="71" t="s">
        <v>1694</v>
      </c>
    </row>
    <row r="43" spans="1:10" ht="51" x14ac:dyDescent="0.2">
      <c r="A43" s="165"/>
      <c r="B43" s="208" t="s">
        <v>1695</v>
      </c>
      <c r="C43" s="208">
        <v>2</v>
      </c>
      <c r="D43" s="209"/>
      <c r="E43" s="208">
        <f>SUM(E41:E42)</f>
        <v>69</v>
      </c>
      <c r="F43" s="208"/>
      <c r="G43" s="208"/>
      <c r="H43" s="208"/>
      <c r="I43" s="211"/>
      <c r="J43" s="208"/>
    </row>
    <row r="44" spans="1:10" ht="63.75" x14ac:dyDescent="0.2">
      <c r="A44" s="31">
        <v>1</v>
      </c>
      <c r="B44" s="71" t="s">
        <v>1696</v>
      </c>
      <c r="C44" s="71" t="s">
        <v>480</v>
      </c>
      <c r="D44" s="204" t="s">
        <v>504</v>
      </c>
      <c r="E44" s="71">
        <v>0.5</v>
      </c>
      <c r="F44" s="71" t="s">
        <v>1697</v>
      </c>
      <c r="G44" s="205" t="s">
        <v>1698</v>
      </c>
      <c r="H44" s="71" t="s">
        <v>1699</v>
      </c>
      <c r="I44" s="205" t="s">
        <v>1700</v>
      </c>
      <c r="J44" s="71" t="s">
        <v>1701</v>
      </c>
    </row>
    <row r="45" spans="1:10" ht="51" x14ac:dyDescent="0.2">
      <c r="A45" s="31">
        <v>2</v>
      </c>
      <c r="B45" s="71" t="s">
        <v>1702</v>
      </c>
      <c r="C45" s="71" t="s">
        <v>480</v>
      </c>
      <c r="D45" s="204" t="s">
        <v>504</v>
      </c>
      <c r="E45" s="71">
        <v>0.5</v>
      </c>
      <c r="F45" s="71" t="s">
        <v>1703</v>
      </c>
      <c r="G45" s="205" t="s">
        <v>1704</v>
      </c>
      <c r="H45" s="71" t="s">
        <v>1705</v>
      </c>
      <c r="I45" s="205" t="s">
        <v>1706</v>
      </c>
      <c r="J45" s="71" t="s">
        <v>1707</v>
      </c>
    </row>
    <row r="46" spans="1:10" ht="63.75" x14ac:dyDescent="0.2">
      <c r="A46" s="31">
        <v>3</v>
      </c>
      <c r="B46" s="71" t="s">
        <v>1708</v>
      </c>
      <c r="C46" s="71" t="s">
        <v>480</v>
      </c>
      <c r="D46" s="204" t="s">
        <v>504</v>
      </c>
      <c r="E46" s="71">
        <v>0.5</v>
      </c>
      <c r="F46" s="71" t="s">
        <v>1709</v>
      </c>
      <c r="G46" s="205" t="s">
        <v>1710</v>
      </c>
      <c r="H46" s="71" t="s">
        <v>1711</v>
      </c>
      <c r="I46" s="205" t="s">
        <v>1712</v>
      </c>
      <c r="J46" s="71" t="s">
        <v>1707</v>
      </c>
    </row>
    <row r="47" spans="1:10" ht="76.5" x14ac:dyDescent="0.2">
      <c r="A47" s="31">
        <v>4</v>
      </c>
      <c r="B47" s="71" t="s">
        <v>1713</v>
      </c>
      <c r="C47" s="71" t="s">
        <v>480</v>
      </c>
      <c r="D47" s="204" t="s">
        <v>504</v>
      </c>
      <c r="E47" s="71">
        <v>96</v>
      </c>
      <c r="F47" s="71" t="s">
        <v>1714</v>
      </c>
      <c r="G47" s="205" t="s">
        <v>1715</v>
      </c>
      <c r="H47" s="71" t="s">
        <v>1716</v>
      </c>
      <c r="I47" s="205" t="s">
        <v>1717</v>
      </c>
      <c r="J47" s="71" t="s">
        <v>1718</v>
      </c>
    </row>
    <row r="48" spans="1:10" ht="38.25" x14ac:dyDescent="0.2">
      <c r="A48" s="165"/>
      <c r="B48" s="208" t="s">
        <v>521</v>
      </c>
      <c r="C48" s="208">
        <v>4</v>
      </c>
      <c r="D48" s="209"/>
      <c r="E48" s="208">
        <f>SUM(E44:E47)</f>
        <v>97.5</v>
      </c>
      <c r="F48" s="208"/>
      <c r="G48" s="208"/>
      <c r="H48" s="208"/>
      <c r="I48" s="211"/>
      <c r="J48" s="208"/>
    </row>
    <row r="49" spans="1:10" ht="51" x14ac:dyDescent="0.2">
      <c r="A49" s="162"/>
      <c r="B49" s="206" t="s">
        <v>1719</v>
      </c>
      <c r="C49" s="212">
        <f>C48+C43+C40+C37</f>
        <v>10</v>
      </c>
      <c r="D49" s="212"/>
      <c r="E49" s="207">
        <f>E48+E43+E40+E37</f>
        <v>322</v>
      </c>
      <c r="F49" s="206"/>
      <c r="G49" s="206"/>
      <c r="H49" s="206"/>
      <c r="I49" s="213"/>
      <c r="J49" s="206"/>
    </row>
    <row r="50" spans="1:10" ht="51" x14ac:dyDescent="0.2">
      <c r="A50" s="31">
        <v>1</v>
      </c>
      <c r="B50" s="71" t="s">
        <v>1720</v>
      </c>
      <c r="C50" s="204" t="s">
        <v>1721</v>
      </c>
      <c r="D50" s="71"/>
      <c r="E50" s="71">
        <v>31</v>
      </c>
      <c r="F50" s="71" t="s">
        <v>1722</v>
      </c>
      <c r="G50" s="205" t="s">
        <v>1723</v>
      </c>
      <c r="H50" s="71" t="s">
        <v>1724</v>
      </c>
      <c r="I50" s="205" t="s">
        <v>1725</v>
      </c>
      <c r="J50" s="71" t="s">
        <v>1726</v>
      </c>
    </row>
    <row r="51" spans="1:10" ht="51" x14ac:dyDescent="0.2">
      <c r="A51" s="31">
        <v>2</v>
      </c>
      <c r="B51" s="71" t="s">
        <v>1727</v>
      </c>
      <c r="C51" s="204" t="s">
        <v>1721</v>
      </c>
      <c r="D51" s="71"/>
      <c r="E51" s="71">
        <v>20</v>
      </c>
      <c r="F51" s="71" t="s">
        <v>1728</v>
      </c>
      <c r="G51" s="205" t="s">
        <v>1729</v>
      </c>
      <c r="H51" s="71" t="s">
        <v>1730</v>
      </c>
      <c r="I51" s="205" t="s">
        <v>1731</v>
      </c>
      <c r="J51" s="71" t="s">
        <v>1726</v>
      </c>
    </row>
    <row r="52" spans="1:10" ht="51" x14ac:dyDescent="0.2">
      <c r="A52" s="31">
        <v>3</v>
      </c>
      <c r="B52" s="71" t="s">
        <v>1732</v>
      </c>
      <c r="C52" s="204" t="s">
        <v>1721</v>
      </c>
      <c r="D52" s="71"/>
      <c r="E52" s="71">
        <v>85</v>
      </c>
      <c r="F52" s="71" t="s">
        <v>1733</v>
      </c>
      <c r="G52" s="205" t="s">
        <v>1734</v>
      </c>
      <c r="H52" s="71" t="s">
        <v>1735</v>
      </c>
      <c r="I52" s="205" t="s">
        <v>1736</v>
      </c>
      <c r="J52" s="71" t="s">
        <v>1726</v>
      </c>
    </row>
    <row r="53" spans="1:10" ht="51" x14ac:dyDescent="0.2">
      <c r="A53" s="31">
        <v>4</v>
      </c>
      <c r="B53" s="71" t="s">
        <v>1737</v>
      </c>
      <c r="C53" s="204" t="s">
        <v>1721</v>
      </c>
      <c r="D53" s="71"/>
      <c r="E53" s="71">
        <v>27</v>
      </c>
      <c r="F53" s="71" t="s">
        <v>1738</v>
      </c>
      <c r="G53" s="205" t="s">
        <v>1739</v>
      </c>
      <c r="H53" s="71" t="s">
        <v>1740</v>
      </c>
      <c r="I53" s="205" t="s">
        <v>1741</v>
      </c>
      <c r="J53" s="71" t="s">
        <v>1726</v>
      </c>
    </row>
    <row r="54" spans="1:10" ht="51" x14ac:dyDescent="0.2">
      <c r="A54" s="31">
        <v>5</v>
      </c>
      <c r="B54" s="71" t="s">
        <v>1742</v>
      </c>
      <c r="C54" s="204" t="s">
        <v>1721</v>
      </c>
      <c r="D54" s="71"/>
      <c r="E54" s="71">
        <v>25</v>
      </c>
      <c r="F54" s="71" t="s">
        <v>1743</v>
      </c>
      <c r="G54" s="205" t="s">
        <v>1744</v>
      </c>
      <c r="H54" s="71" t="s">
        <v>1745</v>
      </c>
      <c r="I54" s="205" t="s">
        <v>1746</v>
      </c>
      <c r="J54" s="71" t="s">
        <v>1747</v>
      </c>
    </row>
    <row r="55" spans="1:10" ht="51" x14ac:dyDescent="0.2">
      <c r="A55" s="31">
        <v>6</v>
      </c>
      <c r="B55" s="71" t="s">
        <v>1748</v>
      </c>
      <c r="C55" s="204" t="s">
        <v>1721</v>
      </c>
      <c r="D55" s="71"/>
      <c r="E55" s="71">
        <v>17</v>
      </c>
      <c r="F55" s="71" t="s">
        <v>1749</v>
      </c>
      <c r="G55" s="205" t="s">
        <v>1750</v>
      </c>
      <c r="H55" s="71" t="s">
        <v>1751</v>
      </c>
      <c r="I55" s="205" t="s">
        <v>1752</v>
      </c>
      <c r="J55" s="71" t="s">
        <v>1747</v>
      </c>
    </row>
    <row r="56" spans="1:10" ht="51" x14ac:dyDescent="0.2">
      <c r="A56" s="31">
        <v>7</v>
      </c>
      <c r="B56" s="71" t="s">
        <v>1753</v>
      </c>
      <c r="C56" s="204" t="s">
        <v>1721</v>
      </c>
      <c r="D56" s="71"/>
      <c r="E56" s="71">
        <v>19</v>
      </c>
      <c r="F56" s="71" t="s">
        <v>1754</v>
      </c>
      <c r="G56" s="205" t="s">
        <v>1755</v>
      </c>
      <c r="H56" s="71" t="s">
        <v>1756</v>
      </c>
      <c r="I56" s="205" t="s">
        <v>1757</v>
      </c>
      <c r="J56" s="71" t="s">
        <v>1758</v>
      </c>
    </row>
    <row r="57" spans="1:10" ht="63.75" x14ac:dyDescent="0.2">
      <c r="A57" s="31">
        <v>8</v>
      </c>
      <c r="B57" s="205" t="s">
        <v>1759</v>
      </c>
      <c r="C57" s="204" t="s">
        <v>1721</v>
      </c>
      <c r="D57" s="71"/>
      <c r="E57" s="71">
        <v>20</v>
      </c>
      <c r="F57" s="71" t="s">
        <v>1760</v>
      </c>
      <c r="G57" s="205" t="s">
        <v>1761</v>
      </c>
      <c r="H57" s="71" t="s">
        <v>1762</v>
      </c>
      <c r="I57" s="205" t="s">
        <v>1763</v>
      </c>
      <c r="J57" s="71" t="s">
        <v>1764</v>
      </c>
    </row>
    <row r="58" spans="1:10" ht="63.75" x14ac:dyDescent="0.2">
      <c r="A58" s="31">
        <v>9</v>
      </c>
      <c r="B58" s="205" t="s">
        <v>1765</v>
      </c>
      <c r="C58" s="204" t="s">
        <v>1721</v>
      </c>
      <c r="D58" s="71"/>
      <c r="E58" s="71">
        <v>55</v>
      </c>
      <c r="F58" s="71" t="s">
        <v>1766</v>
      </c>
      <c r="G58" s="205" t="s">
        <v>1767</v>
      </c>
      <c r="H58" s="71" t="s">
        <v>1768</v>
      </c>
      <c r="I58" s="205" t="s">
        <v>1769</v>
      </c>
      <c r="J58" s="71" t="s">
        <v>1770</v>
      </c>
    </row>
    <row r="59" spans="1:10" ht="51" x14ac:dyDescent="0.2">
      <c r="A59" s="31">
        <v>10</v>
      </c>
      <c r="B59" s="71" t="s">
        <v>1771</v>
      </c>
      <c r="C59" s="204" t="s">
        <v>1721</v>
      </c>
      <c r="D59" s="71"/>
      <c r="E59" s="71">
        <v>72</v>
      </c>
      <c r="F59" s="71" t="s">
        <v>1772</v>
      </c>
      <c r="G59" s="205" t="s">
        <v>1773</v>
      </c>
      <c r="H59" s="71" t="s">
        <v>1774</v>
      </c>
      <c r="I59" s="205" t="s">
        <v>1775</v>
      </c>
      <c r="J59" s="71" t="s">
        <v>1776</v>
      </c>
    </row>
    <row r="60" spans="1:10" ht="102" x14ac:dyDescent="0.2">
      <c r="A60" s="31">
        <v>11</v>
      </c>
      <c r="B60" s="71" t="s">
        <v>1777</v>
      </c>
      <c r="C60" s="204" t="s">
        <v>1721</v>
      </c>
      <c r="D60" s="71"/>
      <c r="E60" s="71">
        <v>30</v>
      </c>
      <c r="F60" s="71" t="s">
        <v>1778</v>
      </c>
      <c r="G60" s="205" t="s">
        <v>1779</v>
      </c>
      <c r="H60" s="71" t="s">
        <v>1780</v>
      </c>
      <c r="I60" s="214" t="s">
        <v>1781</v>
      </c>
      <c r="J60" s="71" t="s">
        <v>1776</v>
      </c>
    </row>
    <row r="61" spans="1:10" ht="76.5" x14ac:dyDescent="0.2">
      <c r="A61" s="162"/>
      <c r="B61" s="206" t="s">
        <v>1782</v>
      </c>
      <c r="C61" s="212">
        <v>11</v>
      </c>
      <c r="D61" s="206"/>
      <c r="E61" s="206">
        <f>SUM(E50:E60)</f>
        <v>401</v>
      </c>
      <c r="F61" s="206"/>
      <c r="G61" s="206"/>
      <c r="H61" s="206"/>
      <c r="I61" s="215"/>
      <c r="J61" s="206"/>
    </row>
    <row r="62" spans="1:10" ht="63.75" x14ac:dyDescent="0.2">
      <c r="A62" s="168"/>
      <c r="B62" s="216" t="s">
        <v>537</v>
      </c>
      <c r="C62" s="217">
        <f>C61+C49+C34+C8</f>
        <v>43</v>
      </c>
      <c r="D62" s="217"/>
      <c r="E62" s="218">
        <f>E61+E49+E34+E8</f>
        <v>34490.100000000006</v>
      </c>
      <c r="F62" s="216"/>
      <c r="G62" s="216"/>
      <c r="H62" s="216"/>
      <c r="I62" s="219"/>
      <c r="J62" s="216"/>
    </row>
    <row r="63" spans="1:10" x14ac:dyDescent="0.2">
      <c r="A63" s="1108" t="s">
        <v>1783</v>
      </c>
      <c r="B63" s="1109"/>
      <c r="C63" s="1109"/>
      <c r="D63" s="1109"/>
      <c r="E63" s="1109"/>
      <c r="F63" s="1109"/>
      <c r="G63" s="1109"/>
      <c r="H63" s="1109"/>
      <c r="I63" s="1109"/>
      <c r="J63" s="1110"/>
    </row>
    <row r="64" spans="1:10" ht="178.5" x14ac:dyDescent="0.2">
      <c r="A64" s="31">
        <v>1</v>
      </c>
      <c r="B64" s="71" t="s">
        <v>1784</v>
      </c>
      <c r="C64" s="204" t="s">
        <v>539</v>
      </c>
      <c r="D64" s="71"/>
      <c r="E64" s="71">
        <v>2618.1999999999998</v>
      </c>
      <c r="F64" s="71" t="s">
        <v>1785</v>
      </c>
      <c r="G64" s="205" t="s">
        <v>1786</v>
      </c>
      <c r="H64" s="71" t="s">
        <v>1787</v>
      </c>
      <c r="I64" s="205" t="s">
        <v>1788</v>
      </c>
      <c r="J64" s="71" t="s">
        <v>1789</v>
      </c>
    </row>
    <row r="65" spans="1:10" ht="127.5" x14ac:dyDescent="0.2">
      <c r="A65" s="31">
        <v>2</v>
      </c>
      <c r="B65" s="71" t="s">
        <v>1790</v>
      </c>
      <c r="C65" s="204" t="s">
        <v>539</v>
      </c>
      <c r="D65" s="71"/>
      <c r="E65" s="71">
        <v>6719.48</v>
      </c>
      <c r="F65" s="71" t="s">
        <v>1791</v>
      </c>
      <c r="G65" s="205" t="s">
        <v>1792</v>
      </c>
      <c r="H65" s="71" t="s">
        <v>1793</v>
      </c>
      <c r="I65" s="205" t="s">
        <v>1794</v>
      </c>
      <c r="J65" s="71" t="s">
        <v>1795</v>
      </c>
    </row>
    <row r="66" spans="1:10" ht="127.5" x14ac:dyDescent="0.2">
      <c r="A66" s="31">
        <v>3</v>
      </c>
      <c r="B66" s="71" t="s">
        <v>1796</v>
      </c>
      <c r="C66" s="204" t="s">
        <v>539</v>
      </c>
      <c r="D66" s="71"/>
      <c r="E66" s="71">
        <v>3452.7</v>
      </c>
      <c r="F66" s="71" t="s">
        <v>1797</v>
      </c>
      <c r="G66" s="205" t="s">
        <v>1798</v>
      </c>
      <c r="H66" s="71" t="s">
        <v>1799</v>
      </c>
      <c r="I66" s="205" t="s">
        <v>1800</v>
      </c>
      <c r="J66" s="71" t="s">
        <v>1801</v>
      </c>
    </row>
    <row r="67" spans="1:10" ht="216.75" x14ac:dyDescent="0.2">
      <c r="A67" s="31">
        <v>4</v>
      </c>
      <c r="B67" s="71" t="s">
        <v>1802</v>
      </c>
      <c r="C67" s="204" t="s">
        <v>539</v>
      </c>
      <c r="D67" s="71"/>
      <c r="E67" s="71">
        <v>5678</v>
      </c>
      <c r="F67" s="220" t="s">
        <v>1803</v>
      </c>
      <c r="G67" s="205" t="s">
        <v>1804</v>
      </c>
      <c r="H67" s="220" t="s">
        <v>1805</v>
      </c>
      <c r="I67" s="205" t="s">
        <v>1806</v>
      </c>
      <c r="J67" s="71" t="s">
        <v>1807</v>
      </c>
    </row>
    <row r="68" spans="1:10" ht="51" x14ac:dyDescent="0.2">
      <c r="A68" s="162"/>
      <c r="B68" s="206" t="s">
        <v>546</v>
      </c>
      <c r="C68" s="206">
        <v>4</v>
      </c>
      <c r="D68" s="206"/>
      <c r="E68" s="207">
        <f>SUM(E64:E67)</f>
        <v>18468.38</v>
      </c>
      <c r="F68" s="206"/>
      <c r="G68" s="206"/>
      <c r="H68" s="206"/>
      <c r="I68" s="206"/>
      <c r="J68" s="206"/>
    </row>
    <row r="69" spans="1:10" ht="38.25" x14ac:dyDescent="0.2">
      <c r="A69" s="31">
        <v>1</v>
      </c>
      <c r="B69" s="71" t="s">
        <v>1808</v>
      </c>
      <c r="C69" s="71" t="s">
        <v>427</v>
      </c>
      <c r="D69" s="204" t="s">
        <v>694</v>
      </c>
      <c r="E69" s="71">
        <v>11</v>
      </c>
      <c r="F69" s="71" t="s">
        <v>1809</v>
      </c>
      <c r="G69" s="205" t="s">
        <v>1810</v>
      </c>
      <c r="H69" s="71" t="s">
        <v>1811</v>
      </c>
      <c r="I69" s="205" t="s">
        <v>1812</v>
      </c>
      <c r="J69" s="71" t="s">
        <v>1813</v>
      </c>
    </row>
    <row r="70" spans="1:10" ht="38.25" x14ac:dyDescent="0.2">
      <c r="A70" s="31">
        <v>2</v>
      </c>
      <c r="B70" s="71" t="s">
        <v>1814</v>
      </c>
      <c r="C70" s="71" t="s">
        <v>427</v>
      </c>
      <c r="D70" s="204" t="s">
        <v>694</v>
      </c>
      <c r="E70" s="71">
        <v>594</v>
      </c>
      <c r="F70" s="71" t="s">
        <v>1815</v>
      </c>
      <c r="G70" s="205" t="s">
        <v>1816</v>
      </c>
      <c r="H70" s="71" t="s">
        <v>1817</v>
      </c>
      <c r="I70" s="205" t="s">
        <v>1818</v>
      </c>
      <c r="J70" s="71" t="s">
        <v>1819</v>
      </c>
    </row>
    <row r="71" spans="1:10" ht="51" x14ac:dyDescent="0.2">
      <c r="A71" s="31">
        <v>3</v>
      </c>
      <c r="B71" s="71" t="s">
        <v>1820</v>
      </c>
      <c r="C71" s="71" t="s">
        <v>427</v>
      </c>
      <c r="D71" s="204" t="s">
        <v>694</v>
      </c>
      <c r="E71" s="71">
        <v>10</v>
      </c>
      <c r="F71" s="71" t="s">
        <v>1821</v>
      </c>
      <c r="G71" s="205" t="s">
        <v>1822</v>
      </c>
      <c r="H71" s="71" t="s">
        <v>1817</v>
      </c>
      <c r="I71" s="205" t="s">
        <v>1818</v>
      </c>
      <c r="J71" s="71" t="s">
        <v>1823</v>
      </c>
    </row>
    <row r="72" spans="1:10" ht="51" x14ac:dyDescent="0.2">
      <c r="A72" s="31">
        <v>4</v>
      </c>
      <c r="B72" s="71" t="s">
        <v>1824</v>
      </c>
      <c r="C72" s="71" t="s">
        <v>427</v>
      </c>
      <c r="D72" s="204" t="s">
        <v>694</v>
      </c>
      <c r="E72" s="71">
        <v>8.6</v>
      </c>
      <c r="F72" s="71" t="s">
        <v>1825</v>
      </c>
      <c r="G72" s="205" t="s">
        <v>1826</v>
      </c>
      <c r="H72" s="71" t="s">
        <v>1660</v>
      </c>
      <c r="I72" s="205" t="s">
        <v>1827</v>
      </c>
      <c r="J72" s="71" t="s">
        <v>1828</v>
      </c>
    </row>
    <row r="73" spans="1:10" ht="38.25" x14ac:dyDescent="0.2">
      <c r="A73" s="31">
        <v>5</v>
      </c>
      <c r="B73" s="71" t="s">
        <v>1829</v>
      </c>
      <c r="C73" s="71" t="s">
        <v>427</v>
      </c>
      <c r="D73" s="204" t="s">
        <v>694</v>
      </c>
      <c r="E73" s="71">
        <v>4.3</v>
      </c>
      <c r="F73" s="71" t="s">
        <v>1830</v>
      </c>
      <c r="G73" s="205" t="s">
        <v>1831</v>
      </c>
      <c r="H73" s="71" t="s">
        <v>1832</v>
      </c>
      <c r="I73" s="205" t="s">
        <v>1833</v>
      </c>
      <c r="J73" s="71" t="s">
        <v>1834</v>
      </c>
    </row>
    <row r="74" spans="1:10" ht="51" x14ac:dyDescent="0.2">
      <c r="A74" s="31">
        <v>6</v>
      </c>
      <c r="B74" s="71" t="s">
        <v>1835</v>
      </c>
      <c r="C74" s="71" t="s">
        <v>427</v>
      </c>
      <c r="D74" s="204" t="s">
        <v>694</v>
      </c>
      <c r="E74" s="71">
        <v>35.200000000000003</v>
      </c>
      <c r="F74" s="71" t="s">
        <v>1836</v>
      </c>
      <c r="G74" s="205" t="s">
        <v>1837</v>
      </c>
      <c r="H74" s="71" t="s">
        <v>1838</v>
      </c>
      <c r="I74" s="205" t="s">
        <v>1839</v>
      </c>
      <c r="J74" s="71" t="s">
        <v>1813</v>
      </c>
    </row>
    <row r="75" spans="1:10" ht="51" x14ac:dyDescent="0.2">
      <c r="A75" s="31">
        <v>7</v>
      </c>
      <c r="B75" s="71" t="s">
        <v>1840</v>
      </c>
      <c r="C75" s="71" t="s">
        <v>427</v>
      </c>
      <c r="D75" s="204" t="s">
        <v>694</v>
      </c>
      <c r="E75" s="71">
        <v>50.4</v>
      </c>
      <c r="F75" s="71" t="s">
        <v>1841</v>
      </c>
      <c r="G75" s="205" t="s">
        <v>1842</v>
      </c>
      <c r="H75" s="71" t="s">
        <v>1843</v>
      </c>
      <c r="I75" s="205" t="s">
        <v>1844</v>
      </c>
      <c r="J75" s="71" t="s">
        <v>1845</v>
      </c>
    </row>
    <row r="76" spans="1:10" ht="51" x14ac:dyDescent="0.2">
      <c r="A76" s="31">
        <v>8</v>
      </c>
      <c r="B76" s="71" t="s">
        <v>1846</v>
      </c>
      <c r="C76" s="71" t="s">
        <v>427</v>
      </c>
      <c r="D76" s="204" t="s">
        <v>694</v>
      </c>
      <c r="E76" s="71">
        <v>40.799999999999997</v>
      </c>
      <c r="F76" s="71" t="s">
        <v>1847</v>
      </c>
      <c r="G76" s="205" t="s">
        <v>1848</v>
      </c>
      <c r="H76" s="71" t="s">
        <v>1849</v>
      </c>
      <c r="I76" s="205" t="s">
        <v>1850</v>
      </c>
      <c r="J76" s="71" t="s">
        <v>1851</v>
      </c>
    </row>
    <row r="77" spans="1:10" ht="51" x14ac:dyDescent="0.2">
      <c r="A77" s="31">
        <v>9</v>
      </c>
      <c r="B77" s="71" t="s">
        <v>1852</v>
      </c>
      <c r="C77" s="71" t="s">
        <v>427</v>
      </c>
      <c r="D77" s="204" t="s">
        <v>694</v>
      </c>
      <c r="E77" s="71">
        <v>18.100000000000001</v>
      </c>
      <c r="F77" s="71" t="s">
        <v>1853</v>
      </c>
      <c r="G77" s="205" t="s">
        <v>1854</v>
      </c>
      <c r="H77" s="71" t="s">
        <v>1855</v>
      </c>
      <c r="I77" s="205" t="s">
        <v>1856</v>
      </c>
      <c r="J77" s="71" t="s">
        <v>1851</v>
      </c>
    </row>
    <row r="78" spans="1:10" ht="51" x14ac:dyDescent="0.2">
      <c r="A78" s="31">
        <v>10</v>
      </c>
      <c r="B78" s="71" t="s">
        <v>1857</v>
      </c>
      <c r="C78" s="71" t="s">
        <v>427</v>
      </c>
      <c r="D78" s="204" t="s">
        <v>694</v>
      </c>
      <c r="E78" s="71">
        <v>53.7</v>
      </c>
      <c r="F78" s="71" t="s">
        <v>1858</v>
      </c>
      <c r="G78" s="205" t="s">
        <v>1859</v>
      </c>
      <c r="H78" s="71" t="s">
        <v>1860</v>
      </c>
      <c r="I78" s="205" t="s">
        <v>1861</v>
      </c>
      <c r="J78" s="71" t="s">
        <v>1862</v>
      </c>
    </row>
    <row r="79" spans="1:10" ht="51" x14ac:dyDescent="0.2">
      <c r="A79" s="31">
        <v>11</v>
      </c>
      <c r="B79" s="71" t="s">
        <v>1863</v>
      </c>
      <c r="C79" s="71" t="s">
        <v>427</v>
      </c>
      <c r="D79" s="204" t="s">
        <v>694</v>
      </c>
      <c r="E79" s="71">
        <v>21.2</v>
      </c>
      <c r="F79" s="71" t="s">
        <v>1858</v>
      </c>
      <c r="G79" s="205" t="s">
        <v>1859</v>
      </c>
      <c r="H79" s="71" t="s">
        <v>1860</v>
      </c>
      <c r="I79" s="205" t="s">
        <v>1861</v>
      </c>
      <c r="J79" s="71" t="s">
        <v>1862</v>
      </c>
    </row>
    <row r="80" spans="1:10" ht="51" x14ac:dyDescent="0.2">
      <c r="A80" s="31">
        <v>12</v>
      </c>
      <c r="B80" s="71" t="s">
        <v>1864</v>
      </c>
      <c r="C80" s="71" t="s">
        <v>427</v>
      </c>
      <c r="D80" s="204" t="s">
        <v>694</v>
      </c>
      <c r="E80" s="71">
        <v>15.3</v>
      </c>
      <c r="F80" s="71" t="s">
        <v>1858</v>
      </c>
      <c r="G80" s="205" t="s">
        <v>1859</v>
      </c>
      <c r="H80" s="71" t="s">
        <v>1860</v>
      </c>
      <c r="I80" s="205" t="s">
        <v>1861</v>
      </c>
      <c r="J80" s="71" t="s">
        <v>1862</v>
      </c>
    </row>
    <row r="81" spans="1:10" ht="63.75" x14ac:dyDescent="0.2">
      <c r="A81" s="31">
        <v>13</v>
      </c>
      <c r="B81" s="71" t="s">
        <v>1865</v>
      </c>
      <c r="C81" s="71" t="s">
        <v>427</v>
      </c>
      <c r="D81" s="204" t="s">
        <v>694</v>
      </c>
      <c r="E81" s="71">
        <v>89</v>
      </c>
      <c r="F81" s="71" t="s">
        <v>1866</v>
      </c>
      <c r="G81" s="205" t="s">
        <v>1867</v>
      </c>
      <c r="H81" s="71" t="s">
        <v>1868</v>
      </c>
      <c r="I81" s="205" t="s">
        <v>1869</v>
      </c>
      <c r="J81" s="71" t="s">
        <v>1862</v>
      </c>
    </row>
    <row r="82" spans="1:10" ht="51" x14ac:dyDescent="0.2">
      <c r="A82" s="31">
        <v>14</v>
      </c>
      <c r="B82" s="71" t="s">
        <v>1870</v>
      </c>
      <c r="C82" s="71" t="s">
        <v>427</v>
      </c>
      <c r="D82" s="204" t="s">
        <v>694</v>
      </c>
      <c r="E82" s="71">
        <v>77</v>
      </c>
      <c r="F82" s="71" t="s">
        <v>1871</v>
      </c>
      <c r="G82" s="205" t="s">
        <v>1872</v>
      </c>
      <c r="H82" s="71" t="s">
        <v>1873</v>
      </c>
      <c r="I82" s="205" t="s">
        <v>1874</v>
      </c>
      <c r="J82" s="71" t="s">
        <v>1862</v>
      </c>
    </row>
    <row r="83" spans="1:10" ht="63.75" x14ac:dyDescent="0.2">
      <c r="A83" s="31">
        <v>15</v>
      </c>
      <c r="B83" s="71" t="s">
        <v>1875</v>
      </c>
      <c r="C83" s="71" t="s">
        <v>427</v>
      </c>
      <c r="D83" s="204" t="s">
        <v>694</v>
      </c>
      <c r="E83" s="71">
        <v>63</v>
      </c>
      <c r="F83" s="71" t="s">
        <v>1876</v>
      </c>
      <c r="G83" s="205" t="s">
        <v>1877</v>
      </c>
      <c r="H83" s="71" t="s">
        <v>1878</v>
      </c>
      <c r="I83" s="205" t="s">
        <v>1879</v>
      </c>
      <c r="J83" s="71" t="s">
        <v>1880</v>
      </c>
    </row>
    <row r="84" spans="1:10" ht="89.25" x14ac:dyDescent="0.2">
      <c r="A84" s="31">
        <v>16</v>
      </c>
      <c r="B84" s="71" t="s">
        <v>1881</v>
      </c>
      <c r="C84" s="71" t="s">
        <v>427</v>
      </c>
      <c r="D84" s="204" t="s">
        <v>694</v>
      </c>
      <c r="E84" s="71">
        <v>709</v>
      </c>
      <c r="F84" s="71" t="s">
        <v>1882</v>
      </c>
      <c r="G84" s="205" t="s">
        <v>1883</v>
      </c>
      <c r="H84" s="71" t="s">
        <v>1884</v>
      </c>
      <c r="I84" s="205" t="s">
        <v>1879</v>
      </c>
      <c r="J84" s="71" t="s">
        <v>1885</v>
      </c>
    </row>
    <row r="85" spans="1:10" ht="51" x14ac:dyDescent="0.2">
      <c r="A85" s="31">
        <v>17</v>
      </c>
      <c r="B85" s="71" t="s">
        <v>1886</v>
      </c>
      <c r="C85" s="71" t="s">
        <v>427</v>
      </c>
      <c r="D85" s="204" t="s">
        <v>694</v>
      </c>
      <c r="E85" s="71">
        <v>39.1</v>
      </c>
      <c r="F85" s="71" t="s">
        <v>1887</v>
      </c>
      <c r="G85" s="205" t="s">
        <v>1888</v>
      </c>
      <c r="H85" s="71" t="s">
        <v>1889</v>
      </c>
      <c r="I85" s="205" t="s">
        <v>1890</v>
      </c>
      <c r="J85" s="71" t="s">
        <v>1891</v>
      </c>
    </row>
    <row r="86" spans="1:10" ht="51" x14ac:dyDescent="0.2">
      <c r="A86" s="31">
        <v>18</v>
      </c>
      <c r="B86" s="71" t="s">
        <v>1892</v>
      </c>
      <c r="C86" s="71" t="s">
        <v>427</v>
      </c>
      <c r="D86" s="204" t="s">
        <v>694</v>
      </c>
      <c r="E86" s="71">
        <v>17.2</v>
      </c>
      <c r="F86" s="71" t="s">
        <v>1893</v>
      </c>
      <c r="G86" s="205" t="s">
        <v>1894</v>
      </c>
      <c r="H86" s="71" t="s">
        <v>1895</v>
      </c>
      <c r="I86" s="205" t="s">
        <v>1896</v>
      </c>
      <c r="J86" s="71" t="s">
        <v>1891</v>
      </c>
    </row>
    <row r="87" spans="1:10" ht="114.75" x14ac:dyDescent="0.2">
      <c r="A87" s="31">
        <v>19</v>
      </c>
      <c r="B87" s="71" t="s">
        <v>1897</v>
      </c>
      <c r="C87" s="71" t="s">
        <v>427</v>
      </c>
      <c r="D87" s="204" t="s">
        <v>694</v>
      </c>
      <c r="E87" s="71">
        <v>500</v>
      </c>
      <c r="F87" s="71" t="s">
        <v>1898</v>
      </c>
      <c r="G87" s="205" t="s">
        <v>1899</v>
      </c>
      <c r="H87" s="71" t="s">
        <v>1900</v>
      </c>
      <c r="I87" s="205" t="s">
        <v>1901</v>
      </c>
      <c r="J87" s="71" t="s">
        <v>1902</v>
      </c>
    </row>
    <row r="88" spans="1:10" ht="76.5" x14ac:dyDescent="0.2">
      <c r="A88" s="31">
        <v>20</v>
      </c>
      <c r="B88" s="71" t="s">
        <v>1903</v>
      </c>
      <c r="C88" s="71" t="s">
        <v>427</v>
      </c>
      <c r="D88" s="204" t="s">
        <v>694</v>
      </c>
      <c r="E88" s="71">
        <v>102.2</v>
      </c>
      <c r="F88" s="71" t="s">
        <v>1904</v>
      </c>
      <c r="G88" s="205" t="s">
        <v>1905</v>
      </c>
      <c r="H88" s="71" t="s">
        <v>1906</v>
      </c>
      <c r="I88" s="205" t="s">
        <v>1907</v>
      </c>
      <c r="J88" s="71" t="s">
        <v>1908</v>
      </c>
    </row>
    <row r="89" spans="1:10" ht="75" x14ac:dyDescent="0.2">
      <c r="A89" s="31">
        <v>21</v>
      </c>
      <c r="B89" s="71" t="s">
        <v>1909</v>
      </c>
      <c r="C89" s="71" t="s">
        <v>427</v>
      </c>
      <c r="D89" s="204" t="s">
        <v>694</v>
      </c>
      <c r="E89" s="71">
        <v>143.65</v>
      </c>
      <c r="F89" s="71" t="s">
        <v>1910</v>
      </c>
      <c r="G89" s="221" t="s">
        <v>1911</v>
      </c>
      <c r="H89" s="71" t="s">
        <v>1594</v>
      </c>
      <c r="I89" s="205" t="s">
        <v>1912</v>
      </c>
      <c r="J89" s="71" t="s">
        <v>1913</v>
      </c>
    </row>
    <row r="90" spans="1:10" ht="63.75" x14ac:dyDescent="0.2">
      <c r="A90" s="31">
        <v>22</v>
      </c>
      <c r="B90" s="71" t="s">
        <v>1914</v>
      </c>
      <c r="C90" s="71" t="s">
        <v>427</v>
      </c>
      <c r="D90" s="204" t="s">
        <v>694</v>
      </c>
      <c r="E90" s="71">
        <v>37</v>
      </c>
      <c r="F90" s="71" t="s">
        <v>1915</v>
      </c>
      <c r="G90" s="205" t="s">
        <v>1916</v>
      </c>
      <c r="H90" s="71" t="s">
        <v>1594</v>
      </c>
      <c r="I90" s="205" t="s">
        <v>1912</v>
      </c>
      <c r="J90" s="71" t="s">
        <v>1917</v>
      </c>
    </row>
    <row r="91" spans="1:10" ht="63.75" x14ac:dyDescent="0.2">
      <c r="A91" s="31">
        <v>23</v>
      </c>
      <c r="B91" s="71" t="s">
        <v>1918</v>
      </c>
      <c r="C91" s="71" t="s">
        <v>427</v>
      </c>
      <c r="D91" s="204" t="s">
        <v>694</v>
      </c>
      <c r="E91" s="71">
        <v>4.8</v>
      </c>
      <c r="F91" s="71" t="s">
        <v>1919</v>
      </c>
      <c r="G91" s="205" t="s">
        <v>1920</v>
      </c>
      <c r="H91" s="71" t="s">
        <v>1921</v>
      </c>
      <c r="I91" s="205" t="s">
        <v>1922</v>
      </c>
      <c r="J91" s="71" t="s">
        <v>1923</v>
      </c>
    </row>
    <row r="92" spans="1:10" ht="51" x14ac:dyDescent="0.2">
      <c r="A92" s="31">
        <v>24</v>
      </c>
      <c r="B92" s="71" t="s">
        <v>1924</v>
      </c>
      <c r="C92" s="71" t="s">
        <v>427</v>
      </c>
      <c r="D92" s="204" t="s">
        <v>694</v>
      </c>
      <c r="E92" s="71">
        <v>25.5</v>
      </c>
      <c r="F92" s="71" t="s">
        <v>1925</v>
      </c>
      <c r="G92" s="205" t="s">
        <v>1926</v>
      </c>
      <c r="H92" s="71" t="s">
        <v>1927</v>
      </c>
      <c r="I92" s="205" t="s">
        <v>1928</v>
      </c>
      <c r="J92" s="71" t="s">
        <v>1929</v>
      </c>
    </row>
    <row r="93" spans="1:10" ht="51" x14ac:dyDescent="0.2">
      <c r="A93" s="31">
        <v>25</v>
      </c>
      <c r="B93" s="71" t="s">
        <v>1930</v>
      </c>
      <c r="C93" s="71" t="s">
        <v>427</v>
      </c>
      <c r="D93" s="204" t="s">
        <v>694</v>
      </c>
      <c r="E93" s="71">
        <v>44</v>
      </c>
      <c r="F93" s="71" t="s">
        <v>1931</v>
      </c>
      <c r="G93" s="205" t="s">
        <v>1932</v>
      </c>
      <c r="H93" s="71" t="s">
        <v>1933</v>
      </c>
      <c r="I93" s="205" t="s">
        <v>1934</v>
      </c>
      <c r="J93" s="71" t="s">
        <v>1935</v>
      </c>
    </row>
    <row r="94" spans="1:10" ht="51" x14ac:dyDescent="0.2">
      <c r="A94" s="31">
        <v>26</v>
      </c>
      <c r="B94" s="71" t="s">
        <v>1936</v>
      </c>
      <c r="C94" s="71" t="s">
        <v>427</v>
      </c>
      <c r="D94" s="204" t="s">
        <v>694</v>
      </c>
      <c r="E94" s="71">
        <v>40.5</v>
      </c>
      <c r="F94" s="71" t="s">
        <v>1937</v>
      </c>
      <c r="G94" s="205" t="s">
        <v>1938</v>
      </c>
      <c r="H94" s="71" t="s">
        <v>1939</v>
      </c>
      <c r="I94" s="205" t="s">
        <v>1940</v>
      </c>
      <c r="J94" s="71" t="s">
        <v>1941</v>
      </c>
    </row>
    <row r="95" spans="1:10" ht="51" x14ac:dyDescent="0.2">
      <c r="A95" s="31">
        <v>27</v>
      </c>
      <c r="B95" s="71" t="s">
        <v>1942</v>
      </c>
      <c r="C95" s="71" t="s">
        <v>427</v>
      </c>
      <c r="D95" s="204" t="s">
        <v>694</v>
      </c>
      <c r="E95" s="71">
        <v>40</v>
      </c>
      <c r="F95" s="71" t="s">
        <v>1943</v>
      </c>
      <c r="G95" s="205" t="s">
        <v>1944</v>
      </c>
      <c r="H95" s="71" t="s">
        <v>1945</v>
      </c>
      <c r="I95" s="205" t="s">
        <v>1940</v>
      </c>
      <c r="J95" s="71" t="s">
        <v>1941</v>
      </c>
    </row>
    <row r="96" spans="1:10" ht="63.75" x14ac:dyDescent="0.2">
      <c r="A96" s="31">
        <v>28</v>
      </c>
      <c r="B96" s="71" t="s">
        <v>1946</v>
      </c>
      <c r="C96" s="71" t="s">
        <v>427</v>
      </c>
      <c r="D96" s="204" t="s">
        <v>694</v>
      </c>
      <c r="E96" s="71">
        <v>17</v>
      </c>
      <c r="F96" s="71" t="s">
        <v>1947</v>
      </c>
      <c r="G96" s="205" t="s">
        <v>1948</v>
      </c>
      <c r="H96" s="71" t="s">
        <v>1817</v>
      </c>
      <c r="I96" s="205" t="s">
        <v>1949</v>
      </c>
      <c r="J96" s="71" t="s">
        <v>1950</v>
      </c>
    </row>
    <row r="97" spans="1:10" ht="63.75" x14ac:dyDescent="0.2">
      <c r="A97" s="31">
        <v>29</v>
      </c>
      <c r="B97" s="71" t="s">
        <v>1951</v>
      </c>
      <c r="C97" s="71" t="s">
        <v>427</v>
      </c>
      <c r="D97" s="204" t="s">
        <v>694</v>
      </c>
      <c r="E97" s="71">
        <v>111</v>
      </c>
      <c r="F97" s="71" t="s">
        <v>1952</v>
      </c>
      <c r="G97" s="205" t="s">
        <v>1953</v>
      </c>
      <c r="H97" s="71" t="s">
        <v>1954</v>
      </c>
      <c r="I97" s="205" t="s">
        <v>1949</v>
      </c>
      <c r="J97" s="71" t="s">
        <v>1902</v>
      </c>
    </row>
    <row r="98" spans="1:10" ht="51" x14ac:dyDescent="0.2">
      <c r="A98" s="31">
        <v>30</v>
      </c>
      <c r="B98" s="71" t="s">
        <v>1955</v>
      </c>
      <c r="C98" s="71" t="s">
        <v>427</v>
      </c>
      <c r="D98" s="204" t="s">
        <v>694</v>
      </c>
      <c r="E98" s="71">
        <v>14</v>
      </c>
      <c r="F98" s="71" t="s">
        <v>1956</v>
      </c>
      <c r="G98" s="205" t="s">
        <v>1957</v>
      </c>
      <c r="H98" s="71" t="s">
        <v>1958</v>
      </c>
      <c r="I98" s="205" t="s">
        <v>1959</v>
      </c>
      <c r="J98" s="71" t="s">
        <v>1960</v>
      </c>
    </row>
    <row r="99" spans="1:10" ht="51" x14ac:dyDescent="0.2">
      <c r="A99" s="31">
        <v>31</v>
      </c>
      <c r="B99" s="71" t="s">
        <v>1961</v>
      </c>
      <c r="C99" s="71" t="s">
        <v>427</v>
      </c>
      <c r="D99" s="204" t="s">
        <v>694</v>
      </c>
      <c r="E99" s="71">
        <v>22.2</v>
      </c>
      <c r="F99" s="71" t="s">
        <v>1962</v>
      </c>
      <c r="G99" s="205" t="s">
        <v>1963</v>
      </c>
      <c r="H99" s="71" t="s">
        <v>1964</v>
      </c>
      <c r="I99" s="205" t="s">
        <v>1965</v>
      </c>
      <c r="J99" s="71" t="s">
        <v>1966</v>
      </c>
    </row>
    <row r="100" spans="1:10" ht="63.75" x14ac:dyDescent="0.2">
      <c r="A100" s="31">
        <v>32</v>
      </c>
      <c r="B100" s="71" t="s">
        <v>1967</v>
      </c>
      <c r="C100" s="71" t="s">
        <v>427</v>
      </c>
      <c r="D100" s="204" t="s">
        <v>694</v>
      </c>
      <c r="E100" s="71">
        <v>11.9</v>
      </c>
      <c r="F100" s="71" t="s">
        <v>1968</v>
      </c>
      <c r="G100" s="205" t="s">
        <v>1969</v>
      </c>
      <c r="H100" s="71" t="s">
        <v>1970</v>
      </c>
      <c r="I100" s="205" t="s">
        <v>1971</v>
      </c>
      <c r="J100" s="71" t="s">
        <v>1966</v>
      </c>
    </row>
    <row r="101" spans="1:10" ht="51" x14ac:dyDescent="0.2">
      <c r="A101" s="31">
        <v>33</v>
      </c>
      <c r="B101" s="71" t="s">
        <v>1972</v>
      </c>
      <c r="C101" s="71" t="s">
        <v>427</v>
      </c>
      <c r="D101" s="204" t="s">
        <v>694</v>
      </c>
      <c r="E101" s="71">
        <v>4.2</v>
      </c>
      <c r="F101" s="71" t="s">
        <v>1973</v>
      </c>
      <c r="G101" s="205" t="s">
        <v>1974</v>
      </c>
      <c r="H101" s="71" t="s">
        <v>1975</v>
      </c>
      <c r="I101" s="205" t="s">
        <v>1971</v>
      </c>
      <c r="J101" s="71" t="s">
        <v>1966</v>
      </c>
    </row>
    <row r="102" spans="1:10" ht="51" x14ac:dyDescent="0.2">
      <c r="A102" s="31">
        <v>34</v>
      </c>
      <c r="B102" s="71" t="s">
        <v>1976</v>
      </c>
      <c r="C102" s="71" t="s">
        <v>427</v>
      </c>
      <c r="D102" s="204" t="s">
        <v>694</v>
      </c>
      <c r="E102" s="71">
        <v>107</v>
      </c>
      <c r="F102" s="71" t="s">
        <v>1977</v>
      </c>
      <c r="G102" s="205" t="s">
        <v>1978</v>
      </c>
      <c r="H102" s="71" t="s">
        <v>1979</v>
      </c>
      <c r="I102" s="205" t="s">
        <v>1971</v>
      </c>
      <c r="J102" s="71" t="s">
        <v>1980</v>
      </c>
    </row>
    <row r="103" spans="1:10" ht="63.75" x14ac:dyDescent="0.2">
      <c r="A103" s="31">
        <v>35</v>
      </c>
      <c r="B103" s="71" t="s">
        <v>1981</v>
      </c>
      <c r="C103" s="71" t="s">
        <v>427</v>
      </c>
      <c r="D103" s="204" t="s">
        <v>694</v>
      </c>
      <c r="E103" s="71">
        <v>46</v>
      </c>
      <c r="F103" s="71" t="s">
        <v>1982</v>
      </c>
      <c r="G103" s="205" t="s">
        <v>1983</v>
      </c>
      <c r="H103" s="71" t="s">
        <v>1616</v>
      </c>
      <c r="I103" s="205" t="s">
        <v>1984</v>
      </c>
      <c r="J103" s="71" t="s">
        <v>1985</v>
      </c>
    </row>
    <row r="104" spans="1:10" ht="89.25" x14ac:dyDescent="0.2">
      <c r="A104" s="31">
        <v>36</v>
      </c>
      <c r="B104" s="71" t="s">
        <v>1986</v>
      </c>
      <c r="C104" s="71" t="s">
        <v>427</v>
      </c>
      <c r="D104" s="204" t="s">
        <v>694</v>
      </c>
      <c r="E104" s="71">
        <v>1492</v>
      </c>
      <c r="F104" s="71" t="s">
        <v>1987</v>
      </c>
      <c r="G104" s="205" t="s">
        <v>1988</v>
      </c>
      <c r="H104" s="71" t="s">
        <v>1989</v>
      </c>
      <c r="I104" s="205" t="s">
        <v>1984</v>
      </c>
      <c r="J104" s="71" t="s">
        <v>1990</v>
      </c>
    </row>
    <row r="105" spans="1:10" ht="63.75" x14ac:dyDescent="0.2">
      <c r="A105" s="31">
        <v>37</v>
      </c>
      <c r="B105" s="71" t="s">
        <v>1991</v>
      </c>
      <c r="C105" s="71" t="s">
        <v>427</v>
      </c>
      <c r="D105" s="204" t="s">
        <v>694</v>
      </c>
      <c r="E105" s="71">
        <v>146.4</v>
      </c>
      <c r="F105" s="71" t="s">
        <v>1992</v>
      </c>
      <c r="G105" s="205" t="s">
        <v>1993</v>
      </c>
      <c r="H105" s="71" t="s">
        <v>1994</v>
      </c>
      <c r="I105" s="205" t="s">
        <v>1995</v>
      </c>
      <c r="J105" s="71" t="s">
        <v>1990</v>
      </c>
    </row>
    <row r="106" spans="1:10" ht="63.75" x14ac:dyDescent="0.2">
      <c r="A106" s="31">
        <v>38</v>
      </c>
      <c r="B106" s="71" t="s">
        <v>1996</v>
      </c>
      <c r="C106" s="71" t="s">
        <v>427</v>
      </c>
      <c r="D106" s="204" t="s">
        <v>694</v>
      </c>
      <c r="E106" s="71">
        <v>20</v>
      </c>
      <c r="F106" s="71" t="s">
        <v>1997</v>
      </c>
      <c r="G106" s="205" t="s">
        <v>1998</v>
      </c>
      <c r="H106" s="71" t="s">
        <v>1999</v>
      </c>
      <c r="I106" s="205" t="s">
        <v>2000</v>
      </c>
      <c r="J106" s="71" t="s">
        <v>2001</v>
      </c>
    </row>
    <row r="107" spans="1:10" ht="63.75" x14ac:dyDescent="0.2">
      <c r="A107" s="31">
        <v>39</v>
      </c>
      <c r="B107" s="71" t="s">
        <v>2002</v>
      </c>
      <c r="C107" s="71" t="s">
        <v>427</v>
      </c>
      <c r="D107" s="204" t="s">
        <v>694</v>
      </c>
      <c r="E107" s="71">
        <v>5</v>
      </c>
      <c r="F107" s="71" t="s">
        <v>2003</v>
      </c>
      <c r="G107" s="205" t="s">
        <v>2004</v>
      </c>
      <c r="H107" s="71" t="s">
        <v>2005</v>
      </c>
      <c r="I107" s="205" t="s">
        <v>2006</v>
      </c>
      <c r="J107" s="71" t="s">
        <v>2001</v>
      </c>
    </row>
    <row r="108" spans="1:10" ht="51" x14ac:dyDescent="0.2">
      <c r="A108" s="31">
        <v>40</v>
      </c>
      <c r="B108" s="71" t="s">
        <v>2007</v>
      </c>
      <c r="C108" s="71" t="s">
        <v>427</v>
      </c>
      <c r="D108" s="204" t="s">
        <v>694</v>
      </c>
      <c r="E108" s="71">
        <v>39.9</v>
      </c>
      <c r="F108" s="71" t="s">
        <v>2008</v>
      </c>
      <c r="G108" s="205" t="s">
        <v>2009</v>
      </c>
      <c r="H108" s="71" t="s">
        <v>2010</v>
      </c>
      <c r="I108" s="205" t="s">
        <v>2011</v>
      </c>
      <c r="J108" s="71" t="s">
        <v>2012</v>
      </c>
    </row>
    <row r="109" spans="1:10" ht="51" x14ac:dyDescent="0.2">
      <c r="A109" s="31">
        <v>41</v>
      </c>
      <c r="B109" s="71" t="s">
        <v>2013</v>
      </c>
      <c r="C109" s="71" t="s">
        <v>427</v>
      </c>
      <c r="D109" s="204" t="s">
        <v>694</v>
      </c>
      <c r="E109" s="71">
        <v>145.69999999999999</v>
      </c>
      <c r="F109" s="71" t="s">
        <v>2014</v>
      </c>
      <c r="G109" s="205" t="s">
        <v>2015</v>
      </c>
      <c r="H109" s="71" t="s">
        <v>2016</v>
      </c>
      <c r="I109" s="205" t="s">
        <v>2011</v>
      </c>
      <c r="J109" s="71" t="s">
        <v>2012</v>
      </c>
    </row>
    <row r="110" spans="1:10" ht="51" x14ac:dyDescent="0.2">
      <c r="A110" s="31">
        <v>42</v>
      </c>
      <c r="B110" s="71" t="s">
        <v>2017</v>
      </c>
      <c r="C110" s="71" t="s">
        <v>427</v>
      </c>
      <c r="D110" s="204" t="s">
        <v>694</v>
      </c>
      <c r="E110" s="71">
        <v>20</v>
      </c>
      <c r="F110" s="71" t="s">
        <v>2018</v>
      </c>
      <c r="G110" s="205" t="s">
        <v>2019</v>
      </c>
      <c r="H110" s="71" t="s">
        <v>2020</v>
      </c>
      <c r="I110" s="205" t="s">
        <v>2021</v>
      </c>
      <c r="J110" s="71" t="s">
        <v>2022</v>
      </c>
    </row>
    <row r="111" spans="1:10" ht="63.75" x14ac:dyDescent="0.2">
      <c r="A111" s="31">
        <v>43</v>
      </c>
      <c r="B111" s="71" t="s">
        <v>2023</v>
      </c>
      <c r="C111" s="71" t="s">
        <v>427</v>
      </c>
      <c r="D111" s="204" t="s">
        <v>694</v>
      </c>
      <c r="E111" s="71">
        <v>13.7</v>
      </c>
      <c r="F111" s="222" t="s">
        <v>2024</v>
      </c>
      <c r="G111" s="205" t="s">
        <v>2025</v>
      </c>
      <c r="H111" s="222" t="s">
        <v>2026</v>
      </c>
      <c r="I111" s="205" t="s">
        <v>2027</v>
      </c>
      <c r="J111" s="71" t="s">
        <v>2028</v>
      </c>
    </row>
    <row r="112" spans="1:10" ht="51" x14ac:dyDescent="0.2">
      <c r="A112" s="31">
        <v>44</v>
      </c>
      <c r="B112" s="71" t="s">
        <v>2029</v>
      </c>
      <c r="C112" s="71" t="s">
        <v>427</v>
      </c>
      <c r="D112" s="204" t="s">
        <v>694</v>
      </c>
      <c r="E112" s="71">
        <v>26</v>
      </c>
      <c r="F112" s="71" t="s">
        <v>2030</v>
      </c>
      <c r="G112" s="205" t="s">
        <v>2031</v>
      </c>
      <c r="H112" s="222" t="s">
        <v>2032</v>
      </c>
      <c r="I112" s="205" t="s">
        <v>2027</v>
      </c>
      <c r="J112" s="71" t="s">
        <v>2033</v>
      </c>
    </row>
    <row r="113" spans="1:10" ht="63.75" x14ac:dyDescent="0.2">
      <c r="A113" s="31">
        <v>45</v>
      </c>
      <c r="B113" s="71" t="s">
        <v>2034</v>
      </c>
      <c r="C113" s="71" t="s">
        <v>427</v>
      </c>
      <c r="D113" s="204" t="s">
        <v>694</v>
      </c>
      <c r="E113" s="71">
        <v>40</v>
      </c>
      <c r="F113" s="71" t="s">
        <v>2035</v>
      </c>
      <c r="G113" s="205" t="s">
        <v>2036</v>
      </c>
      <c r="H113" s="222" t="s">
        <v>2037</v>
      </c>
      <c r="I113" s="205" t="s">
        <v>2027</v>
      </c>
      <c r="J113" s="71" t="s">
        <v>2033</v>
      </c>
    </row>
    <row r="114" spans="1:10" ht="63.75" x14ac:dyDescent="0.2">
      <c r="A114" s="31">
        <v>46</v>
      </c>
      <c r="B114" s="71" t="s">
        <v>2038</v>
      </c>
      <c r="C114" s="71" t="s">
        <v>427</v>
      </c>
      <c r="D114" s="204" t="s">
        <v>694</v>
      </c>
      <c r="E114" s="71">
        <v>40</v>
      </c>
      <c r="F114" s="71" t="s">
        <v>2030</v>
      </c>
      <c r="G114" s="205" t="s">
        <v>2039</v>
      </c>
      <c r="H114" s="222" t="s">
        <v>2032</v>
      </c>
      <c r="I114" s="205" t="s">
        <v>2027</v>
      </c>
      <c r="J114" s="71" t="s">
        <v>2033</v>
      </c>
    </row>
    <row r="115" spans="1:10" ht="63.75" x14ac:dyDescent="0.2">
      <c r="A115" s="31">
        <v>47</v>
      </c>
      <c r="B115" s="223" t="s">
        <v>2040</v>
      </c>
      <c r="C115" s="71" t="s">
        <v>427</v>
      </c>
      <c r="D115" s="204" t="s">
        <v>694</v>
      </c>
      <c r="E115" s="224">
        <v>12.5</v>
      </c>
      <c r="F115" s="205" t="s">
        <v>2041</v>
      </c>
      <c r="G115" s="205" t="s">
        <v>2042</v>
      </c>
      <c r="H115" s="205" t="s">
        <v>2043</v>
      </c>
      <c r="I115" s="205" t="s">
        <v>2027</v>
      </c>
      <c r="J115" s="225" t="s">
        <v>2044</v>
      </c>
    </row>
    <row r="116" spans="1:10" ht="63.75" x14ac:dyDescent="0.2">
      <c r="A116" s="31">
        <v>48</v>
      </c>
      <c r="B116" s="226" t="s">
        <v>2045</v>
      </c>
      <c r="C116" s="71" t="s">
        <v>427</v>
      </c>
      <c r="D116" s="204" t="s">
        <v>694</v>
      </c>
      <c r="E116" s="227">
        <v>88.9</v>
      </c>
      <c r="F116" s="205" t="s">
        <v>2046</v>
      </c>
      <c r="G116" s="205" t="s">
        <v>2047</v>
      </c>
      <c r="H116" s="205" t="s">
        <v>2043</v>
      </c>
      <c r="I116" s="205" t="s">
        <v>2027</v>
      </c>
      <c r="J116" s="225" t="s">
        <v>2044</v>
      </c>
    </row>
    <row r="117" spans="1:10" ht="76.5" x14ac:dyDescent="0.2">
      <c r="A117" s="31">
        <v>49</v>
      </c>
      <c r="B117" s="226" t="s">
        <v>2048</v>
      </c>
      <c r="C117" s="71" t="s">
        <v>427</v>
      </c>
      <c r="D117" s="204" t="s">
        <v>694</v>
      </c>
      <c r="E117" s="227">
        <v>46</v>
      </c>
      <c r="F117" s="205" t="s">
        <v>2049</v>
      </c>
      <c r="G117" s="205" t="s">
        <v>2050</v>
      </c>
      <c r="H117" s="205" t="s">
        <v>2043</v>
      </c>
      <c r="I117" s="205" t="s">
        <v>2027</v>
      </c>
      <c r="J117" s="225" t="s">
        <v>2044</v>
      </c>
    </row>
    <row r="118" spans="1:10" ht="63.75" x14ac:dyDescent="0.2">
      <c r="A118" s="31">
        <v>50</v>
      </c>
      <c r="B118" s="226" t="s">
        <v>2051</v>
      </c>
      <c r="C118" s="71" t="s">
        <v>427</v>
      </c>
      <c r="D118" s="204" t="s">
        <v>694</v>
      </c>
      <c r="E118" s="227">
        <v>139.5</v>
      </c>
      <c r="F118" s="205" t="s">
        <v>2052</v>
      </c>
      <c r="G118" s="205" t="s">
        <v>2036</v>
      </c>
      <c r="H118" s="205" t="s">
        <v>2043</v>
      </c>
      <c r="I118" s="205" t="s">
        <v>2027</v>
      </c>
      <c r="J118" s="225" t="s">
        <v>2053</v>
      </c>
    </row>
    <row r="119" spans="1:10" ht="38.25" x14ac:dyDescent="0.2">
      <c r="A119" s="165"/>
      <c r="B119" s="208" t="s">
        <v>711</v>
      </c>
      <c r="C119" s="208">
        <v>50</v>
      </c>
      <c r="D119" s="209"/>
      <c r="E119" s="208">
        <f>SUM(E69:E118)</f>
        <v>5403.449999999998</v>
      </c>
      <c r="F119" s="208"/>
      <c r="G119" s="208"/>
      <c r="H119" s="208"/>
      <c r="I119" s="211"/>
      <c r="J119" s="208"/>
    </row>
    <row r="120" spans="1:10" ht="63.75" x14ac:dyDescent="0.2">
      <c r="A120" s="31">
        <v>1</v>
      </c>
      <c r="B120" s="71" t="s">
        <v>2054</v>
      </c>
      <c r="C120" s="71" t="s">
        <v>427</v>
      </c>
      <c r="D120" s="204" t="s">
        <v>454</v>
      </c>
      <c r="E120" s="71">
        <v>13.3</v>
      </c>
      <c r="F120" s="71" t="s">
        <v>2055</v>
      </c>
      <c r="G120" s="205" t="s">
        <v>2056</v>
      </c>
      <c r="H120" s="71" t="s">
        <v>2057</v>
      </c>
      <c r="I120" s="205" t="s">
        <v>2058</v>
      </c>
      <c r="J120" s="71" t="s">
        <v>2059</v>
      </c>
    </row>
    <row r="121" spans="1:10" ht="63.75" x14ac:dyDescent="0.2">
      <c r="A121" s="31">
        <v>2</v>
      </c>
      <c r="B121" s="71" t="s">
        <v>2060</v>
      </c>
      <c r="C121" s="71" t="s">
        <v>427</v>
      </c>
      <c r="D121" s="204" t="s">
        <v>454</v>
      </c>
      <c r="E121" s="71">
        <v>14</v>
      </c>
      <c r="F121" s="71" t="s">
        <v>2061</v>
      </c>
      <c r="G121" s="205" t="s">
        <v>2062</v>
      </c>
      <c r="H121" s="71" t="s">
        <v>1639</v>
      </c>
      <c r="I121" s="205" t="s">
        <v>2063</v>
      </c>
      <c r="J121" s="71" t="s">
        <v>2064</v>
      </c>
    </row>
    <row r="122" spans="1:10" ht="63.75" x14ac:dyDescent="0.2">
      <c r="A122" s="31">
        <v>3</v>
      </c>
      <c r="B122" s="71" t="s">
        <v>2065</v>
      </c>
      <c r="C122" s="71" t="s">
        <v>427</v>
      </c>
      <c r="D122" s="204" t="s">
        <v>454</v>
      </c>
      <c r="E122" s="71">
        <v>11</v>
      </c>
      <c r="F122" s="71" t="s">
        <v>2066</v>
      </c>
      <c r="G122" s="205" t="s">
        <v>2067</v>
      </c>
      <c r="H122" s="71" t="s">
        <v>1639</v>
      </c>
      <c r="I122" s="205" t="s">
        <v>2063</v>
      </c>
      <c r="J122" s="71" t="s">
        <v>2068</v>
      </c>
    </row>
    <row r="123" spans="1:10" ht="63.75" x14ac:dyDescent="0.2">
      <c r="A123" s="31">
        <v>4</v>
      </c>
      <c r="B123" s="71" t="s">
        <v>2069</v>
      </c>
      <c r="C123" s="71" t="s">
        <v>427</v>
      </c>
      <c r="D123" s="204" t="s">
        <v>454</v>
      </c>
      <c r="E123" s="71">
        <v>17.7</v>
      </c>
      <c r="F123" s="71" t="s">
        <v>2070</v>
      </c>
      <c r="G123" s="205" t="s">
        <v>2071</v>
      </c>
      <c r="H123" s="71" t="s">
        <v>1639</v>
      </c>
      <c r="I123" s="205" t="s">
        <v>2063</v>
      </c>
      <c r="J123" s="71" t="s">
        <v>2068</v>
      </c>
    </row>
    <row r="124" spans="1:10" ht="63.75" x14ac:dyDescent="0.2">
      <c r="A124" s="31">
        <v>5</v>
      </c>
      <c r="B124" s="71" t="s">
        <v>2072</v>
      </c>
      <c r="C124" s="71" t="s">
        <v>427</v>
      </c>
      <c r="D124" s="204" t="s">
        <v>454</v>
      </c>
      <c r="E124" s="71">
        <v>12</v>
      </c>
      <c r="F124" s="71" t="s">
        <v>2073</v>
      </c>
      <c r="G124" s="205" t="s">
        <v>2074</v>
      </c>
      <c r="H124" s="71" t="s">
        <v>2075</v>
      </c>
      <c r="I124" s="205" t="s">
        <v>1607</v>
      </c>
      <c r="J124" s="71" t="s">
        <v>2076</v>
      </c>
    </row>
    <row r="125" spans="1:10" ht="51" x14ac:dyDescent="0.2">
      <c r="A125" s="31">
        <v>6</v>
      </c>
      <c r="B125" s="71" t="s">
        <v>2077</v>
      </c>
      <c r="C125" s="71" t="s">
        <v>427</v>
      </c>
      <c r="D125" s="204" t="s">
        <v>454</v>
      </c>
      <c r="E125" s="71">
        <v>19</v>
      </c>
      <c r="F125" s="71" t="s">
        <v>2078</v>
      </c>
      <c r="G125" s="205" t="s">
        <v>2079</v>
      </c>
      <c r="H125" s="71" t="s">
        <v>2080</v>
      </c>
      <c r="I125" s="205" t="s">
        <v>2081</v>
      </c>
      <c r="J125" s="71" t="s">
        <v>2068</v>
      </c>
    </row>
    <row r="126" spans="1:10" ht="38.25" x14ac:dyDescent="0.2">
      <c r="A126" s="165"/>
      <c r="B126" s="208" t="s">
        <v>460</v>
      </c>
      <c r="C126" s="208">
        <v>6</v>
      </c>
      <c r="D126" s="209"/>
      <c r="E126" s="208">
        <f>SUM(E120:E125)</f>
        <v>87</v>
      </c>
      <c r="F126" s="208"/>
      <c r="G126" s="208"/>
      <c r="H126" s="208"/>
      <c r="I126" s="211"/>
      <c r="J126" s="208"/>
    </row>
    <row r="127" spans="1:10" ht="63.75" x14ac:dyDescent="0.2">
      <c r="A127" s="31">
        <v>1</v>
      </c>
      <c r="B127" s="71" t="s">
        <v>2082</v>
      </c>
      <c r="C127" s="71" t="s">
        <v>427</v>
      </c>
      <c r="D127" s="204" t="s">
        <v>428</v>
      </c>
      <c r="E127" s="71">
        <v>50.7</v>
      </c>
      <c r="F127" s="205" t="s">
        <v>2083</v>
      </c>
      <c r="G127" s="205" t="s">
        <v>2083</v>
      </c>
      <c r="H127" s="71" t="s">
        <v>2084</v>
      </c>
      <c r="I127" s="205" t="s">
        <v>2085</v>
      </c>
      <c r="J127" s="71" t="s">
        <v>2086</v>
      </c>
    </row>
    <row r="128" spans="1:10" ht="89.25" x14ac:dyDescent="0.2">
      <c r="A128" s="31">
        <v>2</v>
      </c>
      <c r="B128" s="71" t="s">
        <v>2087</v>
      </c>
      <c r="C128" s="71" t="s">
        <v>427</v>
      </c>
      <c r="D128" s="204" t="s">
        <v>428</v>
      </c>
      <c r="E128" s="71">
        <v>436.9</v>
      </c>
      <c r="F128" s="205" t="s">
        <v>2088</v>
      </c>
      <c r="G128" s="205" t="s">
        <v>2088</v>
      </c>
      <c r="H128" s="71" t="s">
        <v>2089</v>
      </c>
      <c r="I128" s="205" t="s">
        <v>2090</v>
      </c>
      <c r="J128" s="71" t="s">
        <v>1891</v>
      </c>
    </row>
    <row r="129" spans="1:10" ht="76.5" x14ac:dyDescent="0.2">
      <c r="A129" s="31">
        <v>3</v>
      </c>
      <c r="B129" s="71" t="s">
        <v>2091</v>
      </c>
      <c r="C129" s="71" t="s">
        <v>427</v>
      </c>
      <c r="D129" s="204" t="s">
        <v>428</v>
      </c>
      <c r="E129" s="71">
        <v>82</v>
      </c>
      <c r="F129" s="205" t="s">
        <v>2092</v>
      </c>
      <c r="G129" s="205" t="s">
        <v>2092</v>
      </c>
      <c r="H129" s="71" t="s">
        <v>1562</v>
      </c>
      <c r="I129" s="205" t="s">
        <v>2093</v>
      </c>
      <c r="J129" s="71" t="s">
        <v>2068</v>
      </c>
    </row>
    <row r="130" spans="1:10" ht="51" x14ac:dyDescent="0.2">
      <c r="A130" s="31">
        <v>4</v>
      </c>
      <c r="B130" s="71" t="s">
        <v>2094</v>
      </c>
      <c r="C130" s="71" t="s">
        <v>427</v>
      </c>
      <c r="D130" s="204" t="s">
        <v>428</v>
      </c>
      <c r="E130" s="71">
        <v>10.6</v>
      </c>
      <c r="F130" s="205" t="s">
        <v>2095</v>
      </c>
      <c r="G130" s="205" t="s">
        <v>2095</v>
      </c>
      <c r="H130" s="71" t="s">
        <v>1921</v>
      </c>
      <c r="I130" s="205" t="s">
        <v>2096</v>
      </c>
      <c r="J130" s="71" t="s">
        <v>2097</v>
      </c>
    </row>
    <row r="131" spans="1:10" ht="63.75" x14ac:dyDescent="0.2">
      <c r="A131" s="31">
        <v>5</v>
      </c>
      <c r="B131" s="71" t="s">
        <v>2098</v>
      </c>
      <c r="C131" s="71" t="s">
        <v>427</v>
      </c>
      <c r="D131" s="204" t="s">
        <v>428</v>
      </c>
      <c r="E131" s="71">
        <v>34.700000000000003</v>
      </c>
      <c r="F131" s="205" t="s">
        <v>2099</v>
      </c>
      <c r="G131" s="205" t="s">
        <v>2099</v>
      </c>
      <c r="H131" s="71" t="s">
        <v>1921</v>
      </c>
      <c r="I131" s="205" t="s">
        <v>2096</v>
      </c>
      <c r="J131" s="71" t="s">
        <v>2097</v>
      </c>
    </row>
    <row r="132" spans="1:10" ht="63.75" x14ac:dyDescent="0.2">
      <c r="A132" s="31">
        <v>6</v>
      </c>
      <c r="B132" s="71" t="s">
        <v>2100</v>
      </c>
      <c r="C132" s="71" t="s">
        <v>427</v>
      </c>
      <c r="D132" s="204" t="s">
        <v>428</v>
      </c>
      <c r="E132" s="71">
        <v>75</v>
      </c>
      <c r="F132" s="205" t="s">
        <v>2101</v>
      </c>
      <c r="G132" s="205" t="s">
        <v>2101</v>
      </c>
      <c r="H132" s="71" t="s">
        <v>2102</v>
      </c>
      <c r="I132" s="205" t="s">
        <v>2103</v>
      </c>
      <c r="J132" s="71" t="s">
        <v>2104</v>
      </c>
    </row>
    <row r="133" spans="1:10" ht="89.25" x14ac:dyDescent="0.2">
      <c r="A133" s="31">
        <v>7</v>
      </c>
      <c r="B133" s="71" t="s">
        <v>2105</v>
      </c>
      <c r="C133" s="71" t="s">
        <v>427</v>
      </c>
      <c r="D133" s="204" t="s">
        <v>428</v>
      </c>
      <c r="E133" s="71">
        <v>67.400000000000006</v>
      </c>
      <c r="F133" s="205" t="s">
        <v>2106</v>
      </c>
      <c r="G133" s="205" t="s">
        <v>2106</v>
      </c>
      <c r="H133" s="71" t="s">
        <v>2107</v>
      </c>
      <c r="I133" s="205" t="s">
        <v>2108</v>
      </c>
      <c r="J133" s="71" t="s">
        <v>2097</v>
      </c>
    </row>
    <row r="134" spans="1:10" ht="63.75" x14ac:dyDescent="0.2">
      <c r="A134" s="31">
        <v>8</v>
      </c>
      <c r="B134" s="71" t="s">
        <v>2109</v>
      </c>
      <c r="C134" s="71" t="s">
        <v>427</v>
      </c>
      <c r="D134" s="204" t="s">
        <v>428</v>
      </c>
      <c r="E134" s="71">
        <v>62.3</v>
      </c>
      <c r="F134" s="205" t="s">
        <v>2110</v>
      </c>
      <c r="G134" s="205" t="s">
        <v>2110</v>
      </c>
      <c r="H134" s="71" t="s">
        <v>2111</v>
      </c>
      <c r="I134" s="205" t="s">
        <v>2112</v>
      </c>
      <c r="J134" s="71" t="s">
        <v>2113</v>
      </c>
    </row>
    <row r="135" spans="1:10" ht="76.5" x14ac:dyDescent="0.2">
      <c r="A135" s="31">
        <v>9</v>
      </c>
      <c r="B135" s="71" t="s">
        <v>2114</v>
      </c>
      <c r="C135" s="71" t="s">
        <v>427</v>
      </c>
      <c r="D135" s="204" t="s">
        <v>428</v>
      </c>
      <c r="E135" s="71">
        <v>12</v>
      </c>
      <c r="F135" s="205" t="s">
        <v>2115</v>
      </c>
      <c r="G135" s="205" t="s">
        <v>2115</v>
      </c>
      <c r="H135" s="71" t="s">
        <v>2116</v>
      </c>
      <c r="I135" s="205" t="s">
        <v>2117</v>
      </c>
      <c r="J135" s="71" t="s">
        <v>2118</v>
      </c>
    </row>
    <row r="136" spans="1:10" ht="51" x14ac:dyDescent="0.2">
      <c r="A136" s="31">
        <v>10</v>
      </c>
      <c r="B136" s="71" t="s">
        <v>2119</v>
      </c>
      <c r="C136" s="71" t="s">
        <v>427</v>
      </c>
      <c r="D136" s="204" t="s">
        <v>428</v>
      </c>
      <c r="E136" s="71">
        <v>129</v>
      </c>
      <c r="F136" s="205" t="s">
        <v>2120</v>
      </c>
      <c r="G136" s="205" t="s">
        <v>2120</v>
      </c>
      <c r="H136" s="71" t="s">
        <v>2121</v>
      </c>
      <c r="I136" s="205" t="s">
        <v>2122</v>
      </c>
      <c r="J136" s="71" t="s">
        <v>2123</v>
      </c>
    </row>
    <row r="137" spans="1:10" ht="63.75" x14ac:dyDescent="0.2">
      <c r="A137" s="31">
        <v>11</v>
      </c>
      <c r="B137" s="71" t="s">
        <v>2124</v>
      </c>
      <c r="C137" s="71" t="s">
        <v>427</v>
      </c>
      <c r="D137" s="204" t="s">
        <v>428</v>
      </c>
      <c r="E137" s="71">
        <v>25</v>
      </c>
      <c r="F137" s="205" t="s">
        <v>2125</v>
      </c>
      <c r="G137" s="205" t="s">
        <v>2125</v>
      </c>
      <c r="H137" s="71" t="s">
        <v>1975</v>
      </c>
      <c r="I137" s="205" t="s">
        <v>2126</v>
      </c>
      <c r="J137" s="71" t="s">
        <v>2118</v>
      </c>
    </row>
    <row r="138" spans="1:10" ht="76.5" x14ac:dyDescent="0.2">
      <c r="A138" s="31">
        <v>12</v>
      </c>
      <c r="B138" s="71" t="s">
        <v>2127</v>
      </c>
      <c r="C138" s="71" t="s">
        <v>427</v>
      </c>
      <c r="D138" s="204" t="s">
        <v>428</v>
      </c>
      <c r="E138" s="71">
        <v>220</v>
      </c>
      <c r="F138" s="205" t="s">
        <v>2128</v>
      </c>
      <c r="G138" s="205" t="s">
        <v>2128</v>
      </c>
      <c r="H138" s="71" t="s">
        <v>2129</v>
      </c>
      <c r="I138" s="205" t="s">
        <v>2130</v>
      </c>
      <c r="J138" s="71" t="s">
        <v>2131</v>
      </c>
    </row>
    <row r="139" spans="1:10" ht="63.75" x14ac:dyDescent="0.2">
      <c r="A139" s="31">
        <v>13</v>
      </c>
      <c r="B139" s="71" t="s">
        <v>2132</v>
      </c>
      <c r="C139" s="71" t="s">
        <v>427</v>
      </c>
      <c r="D139" s="204" t="s">
        <v>428</v>
      </c>
      <c r="E139" s="71">
        <v>780</v>
      </c>
      <c r="F139" s="205" t="s">
        <v>2133</v>
      </c>
      <c r="G139" s="205" t="s">
        <v>2133</v>
      </c>
      <c r="H139" s="71" t="s">
        <v>2134</v>
      </c>
      <c r="I139" s="205" t="s">
        <v>2135</v>
      </c>
      <c r="J139" s="71" t="s">
        <v>2136</v>
      </c>
    </row>
    <row r="140" spans="1:10" ht="63.75" x14ac:dyDescent="0.2">
      <c r="A140" s="31">
        <v>14</v>
      </c>
      <c r="B140" s="71" t="s">
        <v>2137</v>
      </c>
      <c r="C140" s="71" t="s">
        <v>427</v>
      </c>
      <c r="D140" s="204" t="s">
        <v>428</v>
      </c>
      <c r="E140" s="71">
        <v>22.4</v>
      </c>
      <c r="F140" s="228" t="s">
        <v>2138</v>
      </c>
      <c r="G140" s="228" t="s">
        <v>2138</v>
      </c>
      <c r="H140" s="71" t="s">
        <v>2139</v>
      </c>
      <c r="I140" s="205" t="s">
        <v>2140</v>
      </c>
      <c r="J140" s="71" t="s">
        <v>1789</v>
      </c>
    </row>
    <row r="141" spans="1:10" ht="51" x14ac:dyDescent="0.2">
      <c r="A141" s="31">
        <v>15</v>
      </c>
      <c r="B141" s="71" t="s">
        <v>2141</v>
      </c>
      <c r="C141" s="71" t="s">
        <v>427</v>
      </c>
      <c r="D141" s="204" t="s">
        <v>428</v>
      </c>
      <c r="E141" s="71">
        <v>23.7</v>
      </c>
      <c r="F141" s="205" t="s">
        <v>2142</v>
      </c>
      <c r="G141" s="205" t="s">
        <v>2142</v>
      </c>
      <c r="H141" s="71" t="s">
        <v>2143</v>
      </c>
      <c r="I141" s="205" t="s">
        <v>2144</v>
      </c>
      <c r="J141" s="71" t="s">
        <v>2001</v>
      </c>
    </row>
    <row r="142" spans="1:10" ht="51" x14ac:dyDescent="0.2">
      <c r="A142" s="31">
        <v>16</v>
      </c>
      <c r="B142" s="71" t="s">
        <v>2145</v>
      </c>
      <c r="C142" s="71" t="s">
        <v>427</v>
      </c>
      <c r="D142" s="204" t="s">
        <v>428</v>
      </c>
      <c r="E142" s="71">
        <v>7.3</v>
      </c>
      <c r="F142" s="205" t="s">
        <v>2146</v>
      </c>
      <c r="G142" s="205" t="s">
        <v>2146</v>
      </c>
      <c r="H142" s="71" t="s">
        <v>2147</v>
      </c>
      <c r="I142" s="205" t="s">
        <v>2148</v>
      </c>
      <c r="J142" s="71" t="s">
        <v>1789</v>
      </c>
    </row>
    <row r="143" spans="1:10" ht="51" x14ac:dyDescent="0.2">
      <c r="A143" s="31">
        <v>17</v>
      </c>
      <c r="B143" s="71" t="s">
        <v>2149</v>
      </c>
      <c r="C143" s="71" t="s">
        <v>427</v>
      </c>
      <c r="D143" s="204" t="s">
        <v>428</v>
      </c>
      <c r="E143" s="71">
        <v>30</v>
      </c>
      <c r="F143" s="205" t="s">
        <v>2150</v>
      </c>
      <c r="G143" s="205" t="s">
        <v>2150</v>
      </c>
      <c r="H143" s="71" t="s">
        <v>2151</v>
      </c>
      <c r="I143" s="205" t="s">
        <v>2152</v>
      </c>
      <c r="J143" s="71" t="s">
        <v>2022</v>
      </c>
    </row>
    <row r="144" spans="1:10" ht="51" x14ac:dyDescent="0.2">
      <c r="A144" s="31">
        <v>18</v>
      </c>
      <c r="B144" s="71" t="s">
        <v>2153</v>
      </c>
      <c r="C144" s="71" t="s">
        <v>427</v>
      </c>
      <c r="D144" s="204" t="s">
        <v>428</v>
      </c>
      <c r="E144" s="71">
        <v>18</v>
      </c>
      <c r="F144" s="205" t="s">
        <v>2154</v>
      </c>
      <c r="G144" s="205" t="s">
        <v>2154</v>
      </c>
      <c r="H144" s="71" t="s">
        <v>2151</v>
      </c>
      <c r="I144" s="205" t="s">
        <v>2152</v>
      </c>
      <c r="J144" s="71" t="s">
        <v>2022</v>
      </c>
    </row>
    <row r="145" spans="1:10" ht="76.5" x14ac:dyDescent="0.2">
      <c r="A145" s="31">
        <v>19</v>
      </c>
      <c r="B145" s="71" t="s">
        <v>2155</v>
      </c>
      <c r="C145" s="71" t="s">
        <v>427</v>
      </c>
      <c r="D145" s="204" t="s">
        <v>428</v>
      </c>
      <c r="E145" s="71">
        <v>208.2</v>
      </c>
      <c r="F145" s="205" t="s">
        <v>2156</v>
      </c>
      <c r="G145" s="205" t="s">
        <v>2156</v>
      </c>
      <c r="H145" s="71" t="s">
        <v>2157</v>
      </c>
      <c r="I145" s="205" t="s">
        <v>2158</v>
      </c>
      <c r="J145" s="71" t="s">
        <v>2159</v>
      </c>
    </row>
    <row r="146" spans="1:10" ht="114.75" x14ac:dyDescent="0.2">
      <c r="A146" s="31">
        <v>20</v>
      </c>
      <c r="B146" s="71" t="s">
        <v>2160</v>
      </c>
      <c r="C146" s="71" t="s">
        <v>427</v>
      </c>
      <c r="D146" s="204" t="s">
        <v>428</v>
      </c>
      <c r="E146" s="71">
        <v>202.2</v>
      </c>
      <c r="F146" s="205" t="s">
        <v>2161</v>
      </c>
      <c r="G146" s="205" t="s">
        <v>2161</v>
      </c>
      <c r="H146" s="71" t="s">
        <v>2162</v>
      </c>
      <c r="I146" s="205" t="s">
        <v>2163</v>
      </c>
      <c r="J146" s="71" t="s">
        <v>2159</v>
      </c>
    </row>
    <row r="147" spans="1:10" ht="76.5" x14ac:dyDescent="0.2">
      <c r="A147" s="31">
        <v>21</v>
      </c>
      <c r="B147" s="71" t="s">
        <v>2164</v>
      </c>
      <c r="C147" s="71" t="s">
        <v>427</v>
      </c>
      <c r="D147" s="204" t="s">
        <v>428</v>
      </c>
      <c r="E147" s="71">
        <v>37.200000000000003</v>
      </c>
      <c r="F147" s="205" t="s">
        <v>2165</v>
      </c>
      <c r="G147" s="205" t="s">
        <v>2165</v>
      </c>
      <c r="H147" s="71" t="s">
        <v>2166</v>
      </c>
      <c r="I147" s="205" t="s">
        <v>2167</v>
      </c>
      <c r="J147" s="71" t="s">
        <v>2159</v>
      </c>
    </row>
    <row r="148" spans="1:10" ht="63.75" x14ac:dyDescent="0.2">
      <c r="A148" s="31">
        <v>22</v>
      </c>
      <c r="B148" s="71" t="s">
        <v>2168</v>
      </c>
      <c r="C148" s="71" t="s">
        <v>427</v>
      </c>
      <c r="D148" s="204" t="s">
        <v>428</v>
      </c>
      <c r="E148" s="71">
        <v>59.7</v>
      </c>
      <c r="F148" s="205" t="s">
        <v>2169</v>
      </c>
      <c r="G148" s="205" t="s">
        <v>2169</v>
      </c>
      <c r="H148" s="71" t="s">
        <v>2170</v>
      </c>
      <c r="I148" s="205" t="s">
        <v>2171</v>
      </c>
      <c r="J148" s="71" t="s">
        <v>2172</v>
      </c>
    </row>
    <row r="149" spans="1:10" ht="51" x14ac:dyDescent="0.2">
      <c r="A149" s="31">
        <v>23</v>
      </c>
      <c r="B149" s="71" t="s">
        <v>2173</v>
      </c>
      <c r="C149" s="71" t="s">
        <v>427</v>
      </c>
      <c r="D149" s="204" t="s">
        <v>428</v>
      </c>
      <c r="E149" s="71">
        <v>20.5</v>
      </c>
      <c r="F149" s="205" t="s">
        <v>2174</v>
      </c>
      <c r="G149" s="205" t="s">
        <v>2174</v>
      </c>
      <c r="H149" s="71" t="s">
        <v>2175</v>
      </c>
      <c r="I149" s="205" t="s">
        <v>2176</v>
      </c>
      <c r="J149" s="71" t="s">
        <v>2159</v>
      </c>
    </row>
    <row r="150" spans="1:10" ht="51" x14ac:dyDescent="0.2">
      <c r="A150" s="31">
        <v>24</v>
      </c>
      <c r="B150" s="71" t="s">
        <v>2177</v>
      </c>
      <c r="C150" s="71" t="s">
        <v>427</v>
      </c>
      <c r="D150" s="204" t="s">
        <v>428</v>
      </c>
      <c r="E150" s="71">
        <v>42.7</v>
      </c>
      <c r="F150" s="205" t="s">
        <v>2178</v>
      </c>
      <c r="G150" s="205" t="s">
        <v>2178</v>
      </c>
      <c r="H150" s="71" t="s">
        <v>2179</v>
      </c>
      <c r="I150" s="205" t="s">
        <v>2180</v>
      </c>
      <c r="J150" s="71" t="s">
        <v>2172</v>
      </c>
    </row>
    <row r="151" spans="1:10" ht="51" x14ac:dyDescent="0.2">
      <c r="A151" s="31">
        <v>25</v>
      </c>
      <c r="B151" s="71" t="s">
        <v>2181</v>
      </c>
      <c r="C151" s="71" t="s">
        <v>427</v>
      </c>
      <c r="D151" s="204" t="s">
        <v>428</v>
      </c>
      <c r="E151" s="71">
        <v>10.5</v>
      </c>
      <c r="F151" s="205" t="s">
        <v>2182</v>
      </c>
      <c r="G151" s="205" t="s">
        <v>2182</v>
      </c>
      <c r="H151" s="71" t="s">
        <v>2183</v>
      </c>
      <c r="I151" s="205" t="s">
        <v>2184</v>
      </c>
      <c r="J151" s="71" t="s">
        <v>2172</v>
      </c>
    </row>
    <row r="152" spans="1:10" ht="51" x14ac:dyDescent="0.2">
      <c r="A152" s="31">
        <v>26</v>
      </c>
      <c r="B152" s="71" t="s">
        <v>2185</v>
      </c>
      <c r="C152" s="71" t="s">
        <v>427</v>
      </c>
      <c r="D152" s="204" t="s">
        <v>428</v>
      </c>
      <c r="E152" s="71">
        <v>2.6</v>
      </c>
      <c r="F152" s="228" t="s">
        <v>2186</v>
      </c>
      <c r="G152" s="228" t="s">
        <v>2186</v>
      </c>
      <c r="H152" s="71" t="s">
        <v>2187</v>
      </c>
      <c r="I152" s="205" t="s">
        <v>2188</v>
      </c>
      <c r="J152" s="71" t="s">
        <v>2172</v>
      </c>
    </row>
    <row r="153" spans="1:10" ht="51" x14ac:dyDescent="0.2">
      <c r="A153" s="31">
        <v>27</v>
      </c>
      <c r="B153" s="71" t="s">
        <v>2189</v>
      </c>
      <c r="C153" s="71" t="s">
        <v>427</v>
      </c>
      <c r="D153" s="204" t="s">
        <v>428</v>
      </c>
      <c r="E153" s="71">
        <v>13.6</v>
      </c>
      <c r="F153" s="228" t="s">
        <v>2190</v>
      </c>
      <c r="G153" s="228" t="s">
        <v>2190</v>
      </c>
      <c r="H153" s="71" t="s">
        <v>2191</v>
      </c>
      <c r="I153" s="205" t="s">
        <v>2192</v>
      </c>
      <c r="J153" s="71" t="s">
        <v>2159</v>
      </c>
    </row>
    <row r="154" spans="1:10" ht="51" x14ac:dyDescent="0.2">
      <c r="A154" s="31">
        <v>28</v>
      </c>
      <c r="B154" s="71" t="s">
        <v>2193</v>
      </c>
      <c r="C154" s="71" t="s">
        <v>427</v>
      </c>
      <c r="D154" s="204" t="s">
        <v>428</v>
      </c>
      <c r="E154" s="71">
        <v>11.1</v>
      </c>
      <c r="F154" s="205" t="s">
        <v>2194</v>
      </c>
      <c r="G154" s="205" t="s">
        <v>2194</v>
      </c>
      <c r="H154" s="71" t="s">
        <v>2195</v>
      </c>
      <c r="I154" s="205" t="s">
        <v>1583</v>
      </c>
      <c r="J154" s="71" t="s">
        <v>2196</v>
      </c>
    </row>
    <row r="155" spans="1:10" ht="63.75" x14ac:dyDescent="0.2">
      <c r="A155" s="31">
        <v>29</v>
      </c>
      <c r="B155" s="71" t="s">
        <v>2197</v>
      </c>
      <c r="C155" s="71" t="s">
        <v>427</v>
      </c>
      <c r="D155" s="204" t="s">
        <v>428</v>
      </c>
      <c r="E155" s="71">
        <v>36</v>
      </c>
      <c r="F155" s="205" t="s">
        <v>2198</v>
      </c>
      <c r="G155" s="205" t="s">
        <v>2198</v>
      </c>
      <c r="H155" s="71" t="s">
        <v>2199</v>
      </c>
      <c r="I155" s="205" t="s">
        <v>1583</v>
      </c>
      <c r="J155" s="71" t="s">
        <v>2196</v>
      </c>
    </row>
    <row r="156" spans="1:10" ht="51" x14ac:dyDescent="0.2">
      <c r="A156" s="31">
        <v>30</v>
      </c>
      <c r="B156" s="71" t="s">
        <v>2200</v>
      </c>
      <c r="C156" s="71" t="s">
        <v>427</v>
      </c>
      <c r="D156" s="204" t="s">
        <v>428</v>
      </c>
      <c r="E156" s="71">
        <v>9.8000000000000007</v>
      </c>
      <c r="F156" s="205" t="s">
        <v>2174</v>
      </c>
      <c r="G156" s="205" t="s">
        <v>2174</v>
      </c>
      <c r="H156" s="71" t="s">
        <v>2201</v>
      </c>
      <c r="I156" s="205" t="s">
        <v>1583</v>
      </c>
      <c r="J156" s="71" t="s">
        <v>2196</v>
      </c>
    </row>
    <row r="157" spans="1:10" ht="63.75" x14ac:dyDescent="0.2">
      <c r="A157" s="31">
        <v>31</v>
      </c>
      <c r="B157" s="71" t="s">
        <v>2202</v>
      </c>
      <c r="C157" s="71" t="s">
        <v>427</v>
      </c>
      <c r="D157" s="204" t="s">
        <v>428</v>
      </c>
      <c r="E157" s="71">
        <v>26.9</v>
      </c>
      <c r="F157" s="205" t="s">
        <v>2203</v>
      </c>
      <c r="G157" s="205" t="s">
        <v>2203</v>
      </c>
      <c r="H157" s="71" t="s">
        <v>2204</v>
      </c>
      <c r="I157" s="205" t="s">
        <v>1583</v>
      </c>
      <c r="J157" s="71" t="s">
        <v>2196</v>
      </c>
    </row>
    <row r="158" spans="1:10" ht="63.75" x14ac:dyDescent="0.2">
      <c r="A158" s="31">
        <v>32</v>
      </c>
      <c r="B158" s="71" t="s">
        <v>2205</v>
      </c>
      <c r="C158" s="71" t="s">
        <v>427</v>
      </c>
      <c r="D158" s="204" t="s">
        <v>428</v>
      </c>
      <c r="E158" s="71">
        <v>45.3</v>
      </c>
      <c r="F158" s="205" t="s">
        <v>2203</v>
      </c>
      <c r="G158" s="205" t="s">
        <v>2203</v>
      </c>
      <c r="H158" s="71" t="s">
        <v>2206</v>
      </c>
      <c r="I158" s="205" t="s">
        <v>1583</v>
      </c>
      <c r="J158" s="71" t="s">
        <v>2196</v>
      </c>
    </row>
    <row r="159" spans="1:10" ht="51" x14ac:dyDescent="0.2">
      <c r="A159" s="31">
        <v>33</v>
      </c>
      <c r="B159" s="71" t="s">
        <v>2207</v>
      </c>
      <c r="C159" s="71" t="s">
        <v>427</v>
      </c>
      <c r="D159" s="204" t="s">
        <v>428</v>
      </c>
      <c r="E159" s="71">
        <v>57.8</v>
      </c>
      <c r="F159" s="205" t="s">
        <v>2208</v>
      </c>
      <c r="G159" s="205" t="s">
        <v>2208</v>
      </c>
      <c r="H159" s="71" t="s">
        <v>2209</v>
      </c>
      <c r="I159" s="205" t="s">
        <v>1583</v>
      </c>
      <c r="J159" s="71" t="s">
        <v>2196</v>
      </c>
    </row>
    <row r="160" spans="1:10" ht="51" x14ac:dyDescent="0.2">
      <c r="A160" s="31">
        <v>34</v>
      </c>
      <c r="B160" s="71" t="s">
        <v>2210</v>
      </c>
      <c r="C160" s="71" t="s">
        <v>427</v>
      </c>
      <c r="D160" s="204" t="s">
        <v>428</v>
      </c>
      <c r="E160" s="71">
        <v>22.3</v>
      </c>
      <c r="F160" s="205" t="s">
        <v>2211</v>
      </c>
      <c r="G160" s="205" t="s">
        <v>2211</v>
      </c>
      <c r="H160" s="71" t="s">
        <v>2212</v>
      </c>
      <c r="I160" s="205" t="s">
        <v>1583</v>
      </c>
      <c r="J160" s="71" t="s">
        <v>2196</v>
      </c>
    </row>
    <row r="161" spans="1:10" ht="51" x14ac:dyDescent="0.2">
      <c r="A161" s="31">
        <v>35</v>
      </c>
      <c r="B161" s="71" t="s">
        <v>2213</v>
      </c>
      <c r="C161" s="71" t="s">
        <v>427</v>
      </c>
      <c r="D161" s="204" t="s">
        <v>428</v>
      </c>
      <c r="E161" s="71">
        <v>75.900000000000006</v>
      </c>
      <c r="F161" s="205" t="s">
        <v>2214</v>
      </c>
      <c r="G161" s="205" t="s">
        <v>2214</v>
      </c>
      <c r="H161" s="71" t="s">
        <v>2215</v>
      </c>
      <c r="I161" s="205" t="s">
        <v>1583</v>
      </c>
      <c r="J161" s="71" t="s">
        <v>2196</v>
      </c>
    </row>
    <row r="162" spans="1:10" ht="51" x14ac:dyDescent="0.2">
      <c r="A162" s="31">
        <v>36</v>
      </c>
      <c r="B162" s="71" t="s">
        <v>2216</v>
      </c>
      <c r="C162" s="71" t="s">
        <v>427</v>
      </c>
      <c r="D162" s="204" t="s">
        <v>428</v>
      </c>
      <c r="E162" s="71">
        <v>7</v>
      </c>
      <c r="F162" s="205" t="s">
        <v>2214</v>
      </c>
      <c r="G162" s="205" t="s">
        <v>2214</v>
      </c>
      <c r="H162" s="71" t="s">
        <v>2215</v>
      </c>
      <c r="I162" s="205" t="s">
        <v>1583</v>
      </c>
      <c r="J162" s="71" t="s">
        <v>2196</v>
      </c>
    </row>
    <row r="163" spans="1:10" ht="51" x14ac:dyDescent="0.2">
      <c r="A163" s="31">
        <v>37</v>
      </c>
      <c r="B163" s="71" t="s">
        <v>2217</v>
      </c>
      <c r="C163" s="71" t="s">
        <v>427</v>
      </c>
      <c r="D163" s="204" t="s">
        <v>428</v>
      </c>
      <c r="E163" s="71">
        <v>82.2</v>
      </c>
      <c r="F163" s="205" t="s">
        <v>2214</v>
      </c>
      <c r="G163" s="205" t="s">
        <v>2214</v>
      </c>
      <c r="H163" s="71" t="s">
        <v>2215</v>
      </c>
      <c r="I163" s="205" t="s">
        <v>1583</v>
      </c>
      <c r="J163" s="71" t="s">
        <v>2196</v>
      </c>
    </row>
    <row r="164" spans="1:10" ht="63.75" x14ac:dyDescent="0.2">
      <c r="A164" s="31">
        <v>38</v>
      </c>
      <c r="B164" s="71" t="s">
        <v>2218</v>
      </c>
      <c r="C164" s="71" t="s">
        <v>427</v>
      </c>
      <c r="D164" s="204" t="s">
        <v>428</v>
      </c>
      <c r="E164" s="71">
        <v>94.6</v>
      </c>
      <c r="F164" s="205" t="s">
        <v>2219</v>
      </c>
      <c r="G164" s="205" t="s">
        <v>2219</v>
      </c>
      <c r="H164" s="71" t="s">
        <v>2220</v>
      </c>
      <c r="I164" s="205" t="s">
        <v>1583</v>
      </c>
      <c r="J164" s="71" t="s">
        <v>2196</v>
      </c>
    </row>
    <row r="165" spans="1:10" ht="63.75" x14ac:dyDescent="0.2">
      <c r="A165" s="31">
        <v>39</v>
      </c>
      <c r="B165" s="71" t="s">
        <v>2205</v>
      </c>
      <c r="C165" s="71" t="s">
        <v>427</v>
      </c>
      <c r="D165" s="204" t="s">
        <v>428</v>
      </c>
      <c r="E165" s="71">
        <v>49.6</v>
      </c>
      <c r="F165" s="205" t="s">
        <v>2219</v>
      </c>
      <c r="G165" s="205" t="s">
        <v>2219</v>
      </c>
      <c r="H165" s="71" t="s">
        <v>2221</v>
      </c>
      <c r="I165" s="205" t="s">
        <v>1583</v>
      </c>
      <c r="J165" s="71" t="s">
        <v>2196</v>
      </c>
    </row>
    <row r="166" spans="1:10" ht="51" x14ac:dyDescent="0.2">
      <c r="A166" s="31">
        <v>40</v>
      </c>
      <c r="B166" s="71" t="s">
        <v>2222</v>
      </c>
      <c r="C166" s="71" t="s">
        <v>427</v>
      </c>
      <c r="D166" s="204" t="s">
        <v>428</v>
      </c>
      <c r="E166" s="71">
        <v>10</v>
      </c>
      <c r="F166" s="205" t="s">
        <v>2223</v>
      </c>
      <c r="G166" s="205" t="s">
        <v>2223</v>
      </c>
      <c r="H166" s="71" t="s">
        <v>2224</v>
      </c>
      <c r="I166" s="205" t="s">
        <v>2225</v>
      </c>
      <c r="J166" s="71" t="s">
        <v>2226</v>
      </c>
    </row>
    <row r="167" spans="1:10" ht="51" x14ac:dyDescent="0.2">
      <c r="A167" s="31">
        <v>41</v>
      </c>
      <c r="B167" s="71" t="s">
        <v>2227</v>
      </c>
      <c r="C167" s="71" t="s">
        <v>427</v>
      </c>
      <c r="D167" s="204" t="s">
        <v>428</v>
      </c>
      <c r="E167" s="71">
        <v>54.8</v>
      </c>
      <c r="F167" s="205" t="s">
        <v>2228</v>
      </c>
      <c r="G167" s="205" t="s">
        <v>2228</v>
      </c>
      <c r="H167" s="71" t="s">
        <v>2229</v>
      </c>
      <c r="I167" s="205" t="s">
        <v>2230</v>
      </c>
      <c r="J167" s="71" t="s">
        <v>2231</v>
      </c>
    </row>
    <row r="168" spans="1:10" ht="51" x14ac:dyDescent="0.2">
      <c r="A168" s="31">
        <v>42</v>
      </c>
      <c r="B168" s="71" t="s">
        <v>2232</v>
      </c>
      <c r="C168" s="71" t="s">
        <v>427</v>
      </c>
      <c r="D168" s="204" t="s">
        <v>428</v>
      </c>
      <c r="E168" s="71">
        <v>87.7</v>
      </c>
      <c r="F168" s="228" t="s">
        <v>2186</v>
      </c>
      <c r="G168" s="228" t="s">
        <v>2186</v>
      </c>
      <c r="H168" s="71" t="s">
        <v>2233</v>
      </c>
      <c r="I168" s="205" t="s">
        <v>2188</v>
      </c>
      <c r="J168" s="71" t="s">
        <v>2234</v>
      </c>
    </row>
    <row r="169" spans="1:10" ht="63.75" x14ac:dyDescent="0.2">
      <c r="A169" s="31">
        <v>43</v>
      </c>
      <c r="B169" s="71" t="s">
        <v>2235</v>
      </c>
      <c r="C169" s="71" t="s">
        <v>427</v>
      </c>
      <c r="D169" s="204" t="s">
        <v>428</v>
      </c>
      <c r="E169" s="71">
        <v>11.02</v>
      </c>
      <c r="F169" s="205" t="s">
        <v>2236</v>
      </c>
      <c r="G169" s="205" t="s">
        <v>2236</v>
      </c>
      <c r="H169" s="71" t="s">
        <v>2237</v>
      </c>
      <c r="I169" s="205" t="s">
        <v>2238</v>
      </c>
      <c r="J169" s="71" t="s">
        <v>2234</v>
      </c>
    </row>
    <row r="170" spans="1:10" ht="51" x14ac:dyDescent="0.2">
      <c r="A170" s="31">
        <v>44</v>
      </c>
      <c r="B170" s="71" t="s">
        <v>2239</v>
      </c>
      <c r="C170" s="71" t="s">
        <v>427</v>
      </c>
      <c r="D170" s="204" t="s">
        <v>428</v>
      </c>
      <c r="E170" s="71">
        <v>1.7</v>
      </c>
      <c r="F170" s="205" t="s">
        <v>2240</v>
      </c>
      <c r="G170" s="205" t="s">
        <v>2240</v>
      </c>
      <c r="H170" s="71" t="s">
        <v>2241</v>
      </c>
      <c r="I170" s="205" t="s">
        <v>2242</v>
      </c>
      <c r="J170" s="71" t="s">
        <v>2243</v>
      </c>
    </row>
    <row r="171" spans="1:10" ht="63.75" x14ac:dyDescent="0.2">
      <c r="A171" s="31">
        <v>45</v>
      </c>
      <c r="B171" s="71" t="s">
        <v>2244</v>
      </c>
      <c r="C171" s="71" t="s">
        <v>427</v>
      </c>
      <c r="D171" s="204" t="s">
        <v>428</v>
      </c>
      <c r="E171" s="71">
        <v>2</v>
      </c>
      <c r="F171" s="205" t="s">
        <v>2245</v>
      </c>
      <c r="G171" s="205" t="s">
        <v>2245</v>
      </c>
      <c r="H171" s="71" t="s">
        <v>2246</v>
      </c>
      <c r="I171" s="205" t="s">
        <v>2247</v>
      </c>
      <c r="J171" s="71" t="s">
        <v>2243</v>
      </c>
    </row>
    <row r="172" spans="1:10" ht="63.75" x14ac:dyDescent="0.2">
      <c r="A172" s="31">
        <v>46</v>
      </c>
      <c r="B172" s="71" t="s">
        <v>2248</v>
      </c>
      <c r="C172" s="71" t="s">
        <v>427</v>
      </c>
      <c r="D172" s="204" t="s">
        <v>428</v>
      </c>
      <c r="E172" s="71">
        <v>2</v>
      </c>
      <c r="F172" s="205" t="s">
        <v>2245</v>
      </c>
      <c r="G172" s="205" t="s">
        <v>2245</v>
      </c>
      <c r="H172" s="71" t="s">
        <v>2246</v>
      </c>
      <c r="I172" s="205" t="s">
        <v>2247</v>
      </c>
      <c r="J172" s="71" t="s">
        <v>2249</v>
      </c>
    </row>
    <row r="173" spans="1:10" ht="63.75" x14ac:dyDescent="0.2">
      <c r="A173" s="31">
        <v>47</v>
      </c>
      <c r="B173" s="71" t="s">
        <v>2250</v>
      </c>
      <c r="C173" s="71" t="s">
        <v>427</v>
      </c>
      <c r="D173" s="204" t="s">
        <v>428</v>
      </c>
      <c r="E173" s="71">
        <v>4</v>
      </c>
      <c r="F173" s="205" t="s">
        <v>2245</v>
      </c>
      <c r="G173" s="205" t="s">
        <v>2245</v>
      </c>
      <c r="H173" s="71" t="s">
        <v>2246</v>
      </c>
      <c r="I173" s="205" t="s">
        <v>2247</v>
      </c>
      <c r="J173" s="71" t="s">
        <v>2249</v>
      </c>
    </row>
    <row r="174" spans="1:10" ht="140.25" x14ac:dyDescent="0.2">
      <c r="A174" s="31">
        <v>48</v>
      </c>
      <c r="B174" s="71" t="s">
        <v>2251</v>
      </c>
      <c r="C174" s="71" t="s">
        <v>427</v>
      </c>
      <c r="D174" s="204" t="s">
        <v>428</v>
      </c>
      <c r="E174" s="71">
        <v>60</v>
      </c>
      <c r="F174" s="205" t="s">
        <v>2252</v>
      </c>
      <c r="G174" s="205" t="s">
        <v>2253</v>
      </c>
      <c r="H174" s="71" t="s">
        <v>2254</v>
      </c>
      <c r="I174" s="205" t="s">
        <v>2255</v>
      </c>
      <c r="J174" s="71" t="s">
        <v>2256</v>
      </c>
    </row>
    <row r="175" spans="1:10" ht="140.25" x14ac:dyDescent="0.2">
      <c r="A175" s="31">
        <v>49</v>
      </c>
      <c r="B175" s="71" t="s">
        <v>2257</v>
      </c>
      <c r="C175" s="71" t="s">
        <v>427</v>
      </c>
      <c r="D175" s="204" t="s">
        <v>428</v>
      </c>
      <c r="E175" s="71">
        <v>130.19999999999999</v>
      </c>
      <c r="F175" s="205" t="s">
        <v>2252</v>
      </c>
      <c r="G175" s="205" t="s">
        <v>2252</v>
      </c>
      <c r="H175" s="71" t="s">
        <v>2254</v>
      </c>
      <c r="I175" s="205" t="s">
        <v>2258</v>
      </c>
      <c r="J175" s="71" t="s">
        <v>2256</v>
      </c>
    </row>
    <row r="176" spans="1:10" ht="63.75" x14ac:dyDescent="0.2">
      <c r="A176" s="39">
        <v>50</v>
      </c>
      <c r="B176" s="229" t="s">
        <v>2259</v>
      </c>
      <c r="C176" s="71" t="s">
        <v>427</v>
      </c>
      <c r="D176" s="229" t="s">
        <v>2260</v>
      </c>
      <c r="E176" s="230">
        <v>17.2</v>
      </c>
      <c r="F176" s="205" t="s">
        <v>2261</v>
      </c>
      <c r="G176" s="205" t="s">
        <v>2261</v>
      </c>
      <c r="H176" s="229" t="s">
        <v>2262</v>
      </c>
      <c r="I176" s="205" t="s">
        <v>2263</v>
      </c>
      <c r="J176" s="229" t="s">
        <v>2264</v>
      </c>
    </row>
    <row r="177" spans="1:10" ht="63.75" x14ac:dyDescent="0.2">
      <c r="A177" s="84">
        <v>51</v>
      </c>
      <c r="B177" s="73" t="s">
        <v>2265</v>
      </c>
      <c r="C177" s="71" t="s">
        <v>427</v>
      </c>
      <c r="D177" s="205" t="s">
        <v>2260</v>
      </c>
      <c r="E177" s="231">
        <v>67.864099999999993</v>
      </c>
      <c r="F177" s="205" t="s">
        <v>2266</v>
      </c>
      <c r="G177" s="205" t="s">
        <v>2266</v>
      </c>
      <c r="H177" s="205" t="s">
        <v>2267</v>
      </c>
      <c r="I177" s="205" t="s">
        <v>2268</v>
      </c>
      <c r="J177" s="205" t="s">
        <v>2269</v>
      </c>
    </row>
    <row r="178" spans="1:10" ht="63.75" x14ac:dyDescent="0.2">
      <c r="A178" s="84">
        <v>52</v>
      </c>
      <c r="B178" s="71" t="s">
        <v>2270</v>
      </c>
      <c r="C178" s="71" t="s">
        <v>427</v>
      </c>
      <c r="D178" s="204" t="s">
        <v>1630</v>
      </c>
      <c r="E178" s="71">
        <v>15</v>
      </c>
      <c r="F178" s="205" t="s">
        <v>2271</v>
      </c>
      <c r="G178" s="205" t="s">
        <v>2271</v>
      </c>
      <c r="H178" s="205" t="s">
        <v>2272</v>
      </c>
      <c r="I178" s="205" t="s">
        <v>2273</v>
      </c>
      <c r="J178" s="71" t="s">
        <v>2274</v>
      </c>
    </row>
    <row r="179" spans="1:10" ht="51" x14ac:dyDescent="0.2">
      <c r="A179" s="84">
        <v>53</v>
      </c>
      <c r="B179" s="71" t="s">
        <v>2275</v>
      </c>
      <c r="C179" s="71" t="s">
        <v>427</v>
      </c>
      <c r="D179" s="204" t="s">
        <v>1630</v>
      </c>
      <c r="E179" s="71">
        <v>15</v>
      </c>
      <c r="F179" s="205" t="s">
        <v>2276</v>
      </c>
      <c r="G179" s="205" t="s">
        <v>2276</v>
      </c>
      <c r="H179" s="205" t="s">
        <v>2277</v>
      </c>
      <c r="I179" s="205" t="s">
        <v>2278</v>
      </c>
      <c r="J179" s="71" t="s">
        <v>2279</v>
      </c>
    </row>
    <row r="180" spans="1:10" ht="51" x14ac:dyDescent="0.2">
      <c r="A180" s="84">
        <v>54</v>
      </c>
      <c r="B180" s="71" t="s">
        <v>2280</v>
      </c>
      <c r="C180" s="71" t="s">
        <v>427</v>
      </c>
      <c r="D180" s="204" t="s">
        <v>1630</v>
      </c>
      <c r="E180" s="71">
        <v>20</v>
      </c>
      <c r="F180" s="205" t="s">
        <v>2281</v>
      </c>
      <c r="G180" s="205" t="s">
        <v>2281</v>
      </c>
      <c r="H180" s="205" t="s">
        <v>2282</v>
      </c>
      <c r="I180" s="73" t="s">
        <v>2283</v>
      </c>
      <c r="J180" s="71" t="s">
        <v>2284</v>
      </c>
    </row>
    <row r="181" spans="1:10" ht="51" x14ac:dyDescent="0.2">
      <c r="A181" s="84">
        <v>55</v>
      </c>
      <c r="B181" s="71" t="s">
        <v>2285</v>
      </c>
      <c r="C181" s="71" t="s">
        <v>427</v>
      </c>
      <c r="D181" s="204" t="s">
        <v>1630</v>
      </c>
      <c r="E181" s="71">
        <v>86.870900000000006</v>
      </c>
      <c r="F181" s="205" t="s">
        <v>2286</v>
      </c>
      <c r="G181" s="205" t="s">
        <v>2286</v>
      </c>
      <c r="H181" s="205" t="s">
        <v>2287</v>
      </c>
      <c r="I181" s="73" t="s">
        <v>1583</v>
      </c>
      <c r="J181" s="71" t="s">
        <v>2288</v>
      </c>
    </row>
    <row r="182" spans="1:10" ht="63.75" x14ac:dyDescent="0.2">
      <c r="A182" s="84">
        <v>56</v>
      </c>
      <c r="B182" s="226" t="s">
        <v>2289</v>
      </c>
      <c r="C182" s="71" t="s">
        <v>427</v>
      </c>
      <c r="D182" s="204" t="s">
        <v>1630</v>
      </c>
      <c r="E182" s="232">
        <v>25</v>
      </c>
      <c r="F182" s="205" t="s">
        <v>2290</v>
      </c>
      <c r="G182" s="205" t="s">
        <v>2290</v>
      </c>
      <c r="H182" s="73" t="s">
        <v>2291</v>
      </c>
      <c r="I182" s="205" t="s">
        <v>2292</v>
      </c>
      <c r="J182" s="225" t="s">
        <v>2293</v>
      </c>
    </row>
    <row r="183" spans="1:10" ht="63.75" x14ac:dyDescent="0.2">
      <c r="A183" s="84">
        <v>57</v>
      </c>
      <c r="B183" s="233" t="s">
        <v>2294</v>
      </c>
      <c r="C183" s="71" t="s">
        <v>427</v>
      </c>
      <c r="D183" s="204" t="s">
        <v>1630</v>
      </c>
      <c r="E183" s="234">
        <v>30</v>
      </c>
      <c r="F183" s="205" t="s">
        <v>2295</v>
      </c>
      <c r="G183" s="205" t="s">
        <v>2295</v>
      </c>
      <c r="H183" s="205" t="s">
        <v>2296</v>
      </c>
      <c r="I183" s="205" t="s">
        <v>2297</v>
      </c>
      <c r="J183" s="225" t="s">
        <v>2298</v>
      </c>
    </row>
    <row r="184" spans="1:10" ht="63.75" x14ac:dyDescent="0.2">
      <c r="A184" s="84">
        <v>58</v>
      </c>
      <c r="B184" s="225" t="s">
        <v>2299</v>
      </c>
      <c r="C184" s="71" t="s">
        <v>427</v>
      </c>
      <c r="D184" s="204" t="s">
        <v>1630</v>
      </c>
      <c r="E184" s="234">
        <v>33</v>
      </c>
      <c r="F184" s="205" t="s">
        <v>2295</v>
      </c>
      <c r="G184" s="205" t="s">
        <v>2295</v>
      </c>
      <c r="H184" s="205" t="s">
        <v>2300</v>
      </c>
      <c r="I184" s="205" t="s">
        <v>2301</v>
      </c>
      <c r="J184" s="225" t="s">
        <v>2302</v>
      </c>
    </row>
    <row r="185" spans="1:10" ht="63.75" x14ac:dyDescent="0.2">
      <c r="A185" s="84">
        <v>59</v>
      </c>
      <c r="B185" s="225" t="s">
        <v>2303</v>
      </c>
      <c r="C185" s="71" t="s">
        <v>427</v>
      </c>
      <c r="D185" s="204" t="s">
        <v>1630</v>
      </c>
      <c r="E185" s="234">
        <v>20</v>
      </c>
      <c r="F185" s="205" t="s">
        <v>2304</v>
      </c>
      <c r="G185" s="205" t="s">
        <v>2304</v>
      </c>
      <c r="H185" s="205" t="s">
        <v>2300</v>
      </c>
      <c r="I185" s="205" t="s">
        <v>2305</v>
      </c>
      <c r="J185" s="225" t="s">
        <v>2298</v>
      </c>
    </row>
    <row r="186" spans="1:10" ht="38.25" x14ac:dyDescent="0.2">
      <c r="A186" s="165"/>
      <c r="B186" s="208" t="s">
        <v>452</v>
      </c>
      <c r="C186" s="208">
        <v>59</v>
      </c>
      <c r="D186" s="209"/>
      <c r="E186" s="208">
        <f>SUM(E127:E185)</f>
        <v>3896.0549999999985</v>
      </c>
      <c r="F186" s="208"/>
      <c r="G186" s="208"/>
      <c r="H186" s="208"/>
      <c r="I186" s="211"/>
      <c r="J186" s="208"/>
    </row>
    <row r="187" spans="1:10" ht="63.75" x14ac:dyDescent="0.2">
      <c r="A187" s="31">
        <v>1</v>
      </c>
      <c r="B187" s="71" t="s">
        <v>2306</v>
      </c>
      <c r="C187" s="71" t="s">
        <v>427</v>
      </c>
      <c r="D187" s="204" t="s">
        <v>2307</v>
      </c>
      <c r="E187" s="71">
        <v>15.4</v>
      </c>
      <c r="F187" s="205" t="s">
        <v>2308</v>
      </c>
      <c r="G187" s="205" t="s">
        <v>2308</v>
      </c>
      <c r="H187" s="71" t="s">
        <v>2309</v>
      </c>
      <c r="I187" s="205" t="s">
        <v>2310</v>
      </c>
      <c r="J187" s="71" t="s">
        <v>2311</v>
      </c>
    </row>
    <row r="188" spans="1:10" ht="63.75" x14ac:dyDescent="0.2">
      <c r="A188" s="31">
        <v>2</v>
      </c>
      <c r="B188" s="71" t="s">
        <v>2312</v>
      </c>
      <c r="C188" s="71" t="s">
        <v>427</v>
      </c>
      <c r="D188" s="204" t="s">
        <v>2307</v>
      </c>
      <c r="E188" s="71">
        <v>5</v>
      </c>
      <c r="F188" s="205" t="s">
        <v>2313</v>
      </c>
      <c r="G188" s="205" t="s">
        <v>2313</v>
      </c>
      <c r="H188" s="71" t="s">
        <v>2314</v>
      </c>
      <c r="I188" s="205" t="s">
        <v>2315</v>
      </c>
      <c r="J188" s="71" t="s">
        <v>2316</v>
      </c>
    </row>
    <row r="189" spans="1:10" ht="76.5" x14ac:dyDescent="0.2">
      <c r="A189" s="31">
        <v>3</v>
      </c>
      <c r="B189" s="71" t="s">
        <v>2317</v>
      </c>
      <c r="C189" s="71" t="s">
        <v>427</v>
      </c>
      <c r="D189" s="204" t="s">
        <v>2307</v>
      </c>
      <c r="E189" s="71">
        <v>180</v>
      </c>
      <c r="F189" s="205" t="s">
        <v>2318</v>
      </c>
      <c r="G189" s="205" t="s">
        <v>2318</v>
      </c>
      <c r="H189" s="71" t="s">
        <v>2319</v>
      </c>
      <c r="I189" s="205" t="s">
        <v>1589</v>
      </c>
      <c r="J189" s="71" t="s">
        <v>2320</v>
      </c>
    </row>
    <row r="190" spans="1:10" ht="51" x14ac:dyDescent="0.2">
      <c r="A190" s="31">
        <v>4</v>
      </c>
      <c r="B190" s="71" t="s">
        <v>2321</v>
      </c>
      <c r="C190" s="71" t="s">
        <v>427</v>
      </c>
      <c r="D190" s="204" t="s">
        <v>2307</v>
      </c>
      <c r="E190" s="71">
        <v>0.8</v>
      </c>
      <c r="F190" s="205" t="s">
        <v>2322</v>
      </c>
      <c r="G190" s="205" t="s">
        <v>2322</v>
      </c>
      <c r="H190" s="71" t="s">
        <v>2323</v>
      </c>
      <c r="I190" s="205" t="s">
        <v>2324</v>
      </c>
      <c r="J190" s="71" t="s">
        <v>2325</v>
      </c>
    </row>
    <row r="191" spans="1:10" ht="63.75" x14ac:dyDescent="0.2">
      <c r="A191" s="31">
        <v>5</v>
      </c>
      <c r="B191" s="71" t="s">
        <v>2326</v>
      </c>
      <c r="C191" s="71" t="s">
        <v>427</v>
      </c>
      <c r="D191" s="204" t="s">
        <v>2307</v>
      </c>
      <c r="E191" s="71">
        <v>7</v>
      </c>
      <c r="F191" s="205" t="s">
        <v>2327</v>
      </c>
      <c r="G191" s="205" t="s">
        <v>2327</v>
      </c>
      <c r="H191" s="71" t="s">
        <v>2328</v>
      </c>
      <c r="I191" s="205" t="s">
        <v>2329</v>
      </c>
      <c r="J191" s="71" t="s">
        <v>2330</v>
      </c>
    </row>
    <row r="192" spans="1:10" ht="51" x14ac:dyDescent="0.2">
      <c r="A192" s="31">
        <v>6</v>
      </c>
      <c r="B192" s="71" t="s">
        <v>2331</v>
      </c>
      <c r="C192" s="71" t="s">
        <v>427</v>
      </c>
      <c r="D192" s="204" t="s">
        <v>2307</v>
      </c>
      <c r="E192" s="71">
        <v>173.2</v>
      </c>
      <c r="F192" s="205" t="s">
        <v>2332</v>
      </c>
      <c r="G192" s="205" t="s">
        <v>2332</v>
      </c>
      <c r="H192" s="71" t="s">
        <v>2333</v>
      </c>
      <c r="I192" s="205" t="s">
        <v>2334</v>
      </c>
      <c r="J192" s="71" t="s">
        <v>2335</v>
      </c>
    </row>
    <row r="193" spans="1:10" ht="51" x14ac:dyDescent="0.2">
      <c r="A193" s="31">
        <v>7</v>
      </c>
      <c r="B193" s="71" t="s">
        <v>2336</v>
      </c>
      <c r="C193" s="71" t="s">
        <v>427</v>
      </c>
      <c r="D193" s="204" t="s">
        <v>2307</v>
      </c>
      <c r="E193" s="71">
        <v>35</v>
      </c>
      <c r="F193" s="205" t="s">
        <v>2337</v>
      </c>
      <c r="G193" s="205" t="s">
        <v>2337</v>
      </c>
      <c r="H193" s="71" t="s">
        <v>2338</v>
      </c>
      <c r="I193" s="205" t="s">
        <v>2339</v>
      </c>
      <c r="J193" s="71" t="s">
        <v>2335</v>
      </c>
    </row>
    <row r="194" spans="1:10" ht="63.75" x14ac:dyDescent="0.2">
      <c r="A194" s="31">
        <v>8</v>
      </c>
      <c r="B194" s="71" t="s">
        <v>2340</v>
      </c>
      <c r="C194" s="71" t="s">
        <v>427</v>
      </c>
      <c r="D194" s="204" t="s">
        <v>2307</v>
      </c>
      <c r="E194" s="71">
        <v>27.7</v>
      </c>
      <c r="F194" s="205" t="s">
        <v>2341</v>
      </c>
      <c r="G194" s="205" t="s">
        <v>2341</v>
      </c>
      <c r="H194" s="71" t="s">
        <v>2342</v>
      </c>
      <c r="I194" s="205" t="s">
        <v>2343</v>
      </c>
      <c r="J194" s="71" t="s">
        <v>2335</v>
      </c>
    </row>
    <row r="195" spans="1:10" ht="76.5" x14ac:dyDescent="0.2">
      <c r="A195" s="31">
        <v>9</v>
      </c>
      <c r="B195" s="71" t="s">
        <v>2344</v>
      </c>
      <c r="C195" s="71" t="s">
        <v>427</v>
      </c>
      <c r="D195" s="204" t="s">
        <v>2307</v>
      </c>
      <c r="E195" s="71">
        <v>26</v>
      </c>
      <c r="F195" s="205" t="s">
        <v>2345</v>
      </c>
      <c r="G195" s="205" t="s">
        <v>2345</v>
      </c>
      <c r="H195" s="71" t="s">
        <v>2346</v>
      </c>
      <c r="I195" s="205" t="s">
        <v>1583</v>
      </c>
      <c r="J195" s="71" t="s">
        <v>2347</v>
      </c>
    </row>
    <row r="196" spans="1:10" ht="63.75" x14ac:dyDescent="0.2">
      <c r="A196" s="31">
        <v>10</v>
      </c>
      <c r="B196" s="71" t="s">
        <v>2348</v>
      </c>
      <c r="C196" s="71" t="s">
        <v>427</v>
      </c>
      <c r="D196" s="204" t="s">
        <v>2307</v>
      </c>
      <c r="E196" s="71">
        <v>16</v>
      </c>
      <c r="F196" s="228" t="s">
        <v>2349</v>
      </c>
      <c r="G196" s="228" t="s">
        <v>2349</v>
      </c>
      <c r="H196" s="71" t="s">
        <v>2350</v>
      </c>
      <c r="I196" s="205" t="s">
        <v>2351</v>
      </c>
      <c r="J196" s="71" t="s">
        <v>2159</v>
      </c>
    </row>
    <row r="197" spans="1:10" ht="63.75" x14ac:dyDescent="0.2">
      <c r="A197" s="31">
        <v>11</v>
      </c>
      <c r="B197" s="71" t="s">
        <v>2352</v>
      </c>
      <c r="C197" s="71" t="s">
        <v>427</v>
      </c>
      <c r="D197" s="204" t="s">
        <v>2307</v>
      </c>
      <c r="E197" s="71">
        <v>20</v>
      </c>
      <c r="F197" s="205" t="s">
        <v>2353</v>
      </c>
      <c r="G197" s="205" t="s">
        <v>2353</v>
      </c>
      <c r="H197" s="71" t="s">
        <v>2354</v>
      </c>
      <c r="I197" s="205" t="s">
        <v>2355</v>
      </c>
      <c r="J197" s="71" t="s">
        <v>2159</v>
      </c>
    </row>
    <row r="198" spans="1:10" ht="63.75" x14ac:dyDescent="0.2">
      <c r="A198" s="31">
        <v>12</v>
      </c>
      <c r="B198" s="71" t="s">
        <v>2356</v>
      </c>
      <c r="C198" s="71" t="s">
        <v>427</v>
      </c>
      <c r="D198" s="204" t="s">
        <v>2307</v>
      </c>
      <c r="E198" s="71">
        <v>46.8</v>
      </c>
      <c r="F198" s="205" t="s">
        <v>2357</v>
      </c>
      <c r="G198" s="205" t="s">
        <v>2357</v>
      </c>
      <c r="H198" s="71" t="s">
        <v>2358</v>
      </c>
      <c r="I198" s="205" t="s">
        <v>2359</v>
      </c>
      <c r="J198" s="71" t="s">
        <v>2234</v>
      </c>
    </row>
    <row r="199" spans="1:10" ht="255" x14ac:dyDescent="0.2">
      <c r="A199" s="31">
        <v>13</v>
      </c>
      <c r="B199" s="71" t="s">
        <v>2360</v>
      </c>
      <c r="C199" s="71" t="s">
        <v>427</v>
      </c>
      <c r="D199" s="204" t="s">
        <v>2307</v>
      </c>
      <c r="E199" s="71">
        <v>827.66</v>
      </c>
      <c r="F199" s="205" t="s">
        <v>2361</v>
      </c>
      <c r="G199" s="205" t="s">
        <v>2361</v>
      </c>
      <c r="H199" s="71" t="s">
        <v>2362</v>
      </c>
      <c r="I199" s="205" t="s">
        <v>2363</v>
      </c>
      <c r="J199" s="71" t="s">
        <v>2243</v>
      </c>
    </row>
    <row r="200" spans="1:10" ht="51" x14ac:dyDescent="0.2">
      <c r="A200" s="31">
        <v>14</v>
      </c>
      <c r="B200" s="71" t="s">
        <v>2364</v>
      </c>
      <c r="C200" s="71" t="s">
        <v>427</v>
      </c>
      <c r="D200" s="204" t="s">
        <v>2307</v>
      </c>
      <c r="E200" s="71">
        <v>4.8</v>
      </c>
      <c r="F200" s="205" t="s">
        <v>2365</v>
      </c>
      <c r="G200" s="205" t="s">
        <v>2365</v>
      </c>
      <c r="H200" s="71" t="s">
        <v>2241</v>
      </c>
      <c r="I200" s="205" t="s">
        <v>2366</v>
      </c>
      <c r="J200" s="71" t="s">
        <v>2243</v>
      </c>
    </row>
    <row r="201" spans="1:10" ht="63.75" x14ac:dyDescent="0.2">
      <c r="A201" s="31">
        <v>15</v>
      </c>
      <c r="B201" s="71" t="s">
        <v>2367</v>
      </c>
      <c r="C201" s="71" t="s">
        <v>427</v>
      </c>
      <c r="D201" s="204" t="s">
        <v>2307</v>
      </c>
      <c r="E201" s="71">
        <v>34</v>
      </c>
      <c r="F201" s="205" t="s">
        <v>2368</v>
      </c>
      <c r="G201" s="205" t="s">
        <v>2368</v>
      </c>
      <c r="H201" s="220" t="s">
        <v>2369</v>
      </c>
      <c r="I201" s="205" t="s">
        <v>2370</v>
      </c>
      <c r="J201" s="71" t="s">
        <v>2371</v>
      </c>
    </row>
    <row r="202" spans="1:10" ht="51" x14ac:dyDescent="0.2">
      <c r="A202" s="235" t="s">
        <v>2372</v>
      </c>
      <c r="B202" s="222" t="s">
        <v>2373</v>
      </c>
      <c r="C202" s="71" t="s">
        <v>427</v>
      </c>
      <c r="D202" s="222" t="s">
        <v>2374</v>
      </c>
      <c r="E202" s="236">
        <v>20.9</v>
      </c>
      <c r="F202" s="205" t="s">
        <v>2375</v>
      </c>
      <c r="G202" s="205" t="s">
        <v>2375</v>
      </c>
      <c r="H202" s="222" t="s">
        <v>2376</v>
      </c>
      <c r="I202" s="205" t="s">
        <v>2377</v>
      </c>
      <c r="J202" s="222" t="s">
        <v>2378</v>
      </c>
    </row>
    <row r="203" spans="1:10" ht="38.25" x14ac:dyDescent="0.2">
      <c r="A203" s="165"/>
      <c r="B203" s="208" t="s">
        <v>2379</v>
      </c>
      <c r="C203" s="208">
        <v>16</v>
      </c>
      <c r="D203" s="209"/>
      <c r="E203" s="208">
        <f>SUM(E187:E202)</f>
        <v>1440.26</v>
      </c>
      <c r="F203" s="208"/>
      <c r="G203" s="208"/>
      <c r="H203" s="208"/>
      <c r="I203" s="211"/>
      <c r="J203" s="208"/>
    </row>
    <row r="204" spans="1:10" ht="76.5" x14ac:dyDescent="0.2">
      <c r="A204" s="31">
        <v>1</v>
      </c>
      <c r="B204" s="71" t="s">
        <v>2380</v>
      </c>
      <c r="C204" s="71" t="s">
        <v>427</v>
      </c>
      <c r="D204" s="204" t="s">
        <v>2381</v>
      </c>
      <c r="E204" s="71">
        <v>132.19999999999999</v>
      </c>
      <c r="F204" s="205" t="s">
        <v>2382</v>
      </c>
      <c r="G204" s="205" t="s">
        <v>2382</v>
      </c>
      <c r="H204" s="71" t="s">
        <v>2383</v>
      </c>
      <c r="I204" s="205" t="s">
        <v>2384</v>
      </c>
      <c r="J204" s="71" t="s">
        <v>2113</v>
      </c>
    </row>
    <row r="205" spans="1:10" ht="76.5" x14ac:dyDescent="0.2">
      <c r="A205" s="31">
        <v>2</v>
      </c>
      <c r="B205" s="71" t="s">
        <v>2385</v>
      </c>
      <c r="C205" s="71" t="s">
        <v>427</v>
      </c>
      <c r="D205" s="204" t="s">
        <v>2381</v>
      </c>
      <c r="E205" s="71">
        <v>498.1</v>
      </c>
      <c r="F205" s="205" t="s">
        <v>2386</v>
      </c>
      <c r="G205" s="205" t="s">
        <v>2386</v>
      </c>
      <c r="H205" s="71" t="s">
        <v>2387</v>
      </c>
      <c r="I205" s="205" t="s">
        <v>2388</v>
      </c>
      <c r="J205" s="71" t="s">
        <v>2389</v>
      </c>
    </row>
    <row r="206" spans="1:10" ht="51" x14ac:dyDescent="0.2">
      <c r="A206" s="165"/>
      <c r="B206" s="208" t="s">
        <v>717</v>
      </c>
      <c r="C206" s="208">
        <v>2</v>
      </c>
      <c r="D206" s="209"/>
      <c r="E206" s="208">
        <f>SUM(E204:E205)</f>
        <v>630.29999999999995</v>
      </c>
      <c r="F206" s="208"/>
      <c r="G206" s="208"/>
      <c r="H206" s="208"/>
      <c r="I206" s="211"/>
      <c r="J206" s="208"/>
    </row>
    <row r="207" spans="1:10" ht="51" x14ac:dyDescent="0.2">
      <c r="A207" s="31">
        <v>1</v>
      </c>
      <c r="B207" s="71" t="s">
        <v>2390</v>
      </c>
      <c r="C207" s="71" t="s">
        <v>427</v>
      </c>
      <c r="D207" s="204" t="s">
        <v>462</v>
      </c>
      <c r="E207" s="71">
        <v>75</v>
      </c>
      <c r="F207" s="205" t="s">
        <v>2391</v>
      </c>
      <c r="G207" s="205" t="s">
        <v>2391</v>
      </c>
      <c r="H207" s="71" t="s">
        <v>2392</v>
      </c>
      <c r="I207" s="205" t="s">
        <v>2393</v>
      </c>
      <c r="J207" s="71" t="s">
        <v>2394</v>
      </c>
    </row>
    <row r="208" spans="1:10" ht="76.5" x14ac:dyDescent="0.2">
      <c r="A208" s="31">
        <v>2</v>
      </c>
      <c r="B208" s="71" t="s">
        <v>2395</v>
      </c>
      <c r="C208" s="71" t="s">
        <v>427</v>
      </c>
      <c r="D208" s="204" t="s">
        <v>462</v>
      </c>
      <c r="E208" s="71">
        <v>133</v>
      </c>
      <c r="F208" s="205" t="s">
        <v>2396</v>
      </c>
      <c r="G208" s="205" t="s">
        <v>1607</v>
      </c>
      <c r="H208" s="71" t="s">
        <v>1606</v>
      </c>
      <c r="I208" s="205" t="s">
        <v>1607</v>
      </c>
      <c r="J208" s="71" t="s">
        <v>2397</v>
      </c>
    </row>
    <row r="209" spans="1:10" ht="63.75" x14ac:dyDescent="0.2">
      <c r="A209" s="31">
        <v>3</v>
      </c>
      <c r="B209" s="71" t="s">
        <v>2398</v>
      </c>
      <c r="C209" s="71" t="s">
        <v>427</v>
      </c>
      <c r="D209" s="204" t="s">
        <v>462</v>
      </c>
      <c r="E209" s="71">
        <v>248</v>
      </c>
      <c r="F209" s="205" t="s">
        <v>2399</v>
      </c>
      <c r="G209" s="205" t="s">
        <v>2399</v>
      </c>
      <c r="H209" s="71" t="s">
        <v>2400</v>
      </c>
      <c r="I209" s="205" t="s">
        <v>2401</v>
      </c>
      <c r="J209" s="71" t="s">
        <v>2402</v>
      </c>
    </row>
    <row r="210" spans="1:10" ht="63.75" x14ac:dyDescent="0.2">
      <c r="A210" s="31">
        <v>4</v>
      </c>
      <c r="B210" s="222" t="s">
        <v>2403</v>
      </c>
      <c r="C210" s="71" t="s">
        <v>427</v>
      </c>
      <c r="D210" s="222" t="s">
        <v>462</v>
      </c>
      <c r="E210" s="236">
        <v>6.9633000000000003</v>
      </c>
      <c r="F210" s="205" t="s">
        <v>2404</v>
      </c>
      <c r="G210" s="205" t="s">
        <v>2404</v>
      </c>
      <c r="H210" s="222" t="s">
        <v>2405</v>
      </c>
      <c r="I210" s="205" t="s">
        <v>2406</v>
      </c>
      <c r="J210" s="222" t="s">
        <v>2407</v>
      </c>
    </row>
    <row r="211" spans="1:10" ht="63.75" x14ac:dyDescent="0.2">
      <c r="A211" s="31">
        <v>5</v>
      </c>
      <c r="B211" s="225" t="s">
        <v>2408</v>
      </c>
      <c r="C211" s="71" t="s">
        <v>427</v>
      </c>
      <c r="D211" s="222" t="s">
        <v>462</v>
      </c>
      <c r="E211" s="237">
        <v>23</v>
      </c>
      <c r="F211" s="205" t="s">
        <v>2409</v>
      </c>
      <c r="G211" s="205" t="s">
        <v>2409</v>
      </c>
      <c r="H211" s="205" t="s">
        <v>2410</v>
      </c>
      <c r="I211" s="205" t="s">
        <v>2411</v>
      </c>
      <c r="J211" s="225" t="s">
        <v>2412</v>
      </c>
    </row>
    <row r="212" spans="1:10" ht="38.25" x14ac:dyDescent="0.2">
      <c r="A212" s="165"/>
      <c r="B212" s="208" t="s">
        <v>467</v>
      </c>
      <c r="C212" s="208">
        <v>5</v>
      </c>
      <c r="D212" s="209"/>
      <c r="E212" s="208">
        <f>SUM(E207:E211)</f>
        <v>485.9633</v>
      </c>
      <c r="F212" s="208"/>
      <c r="G212" s="208"/>
      <c r="H212" s="208"/>
      <c r="I212" s="211"/>
      <c r="J212" s="208"/>
    </row>
    <row r="213" spans="1:10" ht="51" x14ac:dyDescent="0.2">
      <c r="A213" s="31">
        <v>1</v>
      </c>
      <c r="B213" s="71" t="s">
        <v>2413</v>
      </c>
      <c r="C213" s="71" t="s">
        <v>427</v>
      </c>
      <c r="D213" s="204" t="s">
        <v>719</v>
      </c>
      <c r="E213" s="71">
        <v>13.3</v>
      </c>
      <c r="F213" s="205" t="s">
        <v>2414</v>
      </c>
      <c r="G213" s="205" t="s">
        <v>2414</v>
      </c>
      <c r="H213" s="71" t="s">
        <v>2415</v>
      </c>
      <c r="I213" s="205" t="s">
        <v>2416</v>
      </c>
      <c r="J213" s="71" t="s">
        <v>2417</v>
      </c>
    </row>
    <row r="214" spans="1:10" ht="38.25" x14ac:dyDescent="0.2">
      <c r="A214" s="165"/>
      <c r="B214" s="208" t="s">
        <v>723</v>
      </c>
      <c r="C214" s="208">
        <v>1</v>
      </c>
      <c r="D214" s="209"/>
      <c r="E214" s="208">
        <f>SUM(E213)</f>
        <v>13.3</v>
      </c>
      <c r="F214" s="208"/>
      <c r="G214" s="208"/>
      <c r="H214" s="208"/>
      <c r="I214" s="211"/>
      <c r="J214" s="208"/>
    </row>
    <row r="215" spans="1:10" ht="51" x14ac:dyDescent="0.2">
      <c r="A215" s="162"/>
      <c r="B215" s="206" t="s">
        <v>724</v>
      </c>
      <c r="C215" s="206">
        <f>C214+C212+C206+C203+C186+C126+C119</f>
        <v>139</v>
      </c>
      <c r="D215" s="206"/>
      <c r="E215" s="206">
        <f>E214+E212+E206+E203+E186+E126+E119</f>
        <v>11956.328299999997</v>
      </c>
      <c r="F215" s="206"/>
      <c r="G215" s="206"/>
      <c r="H215" s="206"/>
      <c r="I215" s="215"/>
      <c r="J215" s="206"/>
    </row>
    <row r="216" spans="1:10" ht="63.75" x14ac:dyDescent="0.2">
      <c r="A216" s="31">
        <v>1</v>
      </c>
      <c r="B216" s="71" t="s">
        <v>2418</v>
      </c>
      <c r="C216" s="71" t="s">
        <v>480</v>
      </c>
      <c r="D216" s="71" t="s">
        <v>487</v>
      </c>
      <c r="E216" s="71">
        <v>2.1</v>
      </c>
      <c r="F216" s="205" t="s">
        <v>2419</v>
      </c>
      <c r="G216" s="205" t="s">
        <v>2419</v>
      </c>
      <c r="H216" s="71" t="s">
        <v>2057</v>
      </c>
      <c r="I216" s="205" t="s">
        <v>2420</v>
      </c>
      <c r="J216" s="71" t="s">
        <v>2064</v>
      </c>
    </row>
    <row r="217" spans="1:10" ht="63.75" x14ac:dyDescent="0.2">
      <c r="A217" s="31">
        <v>2</v>
      </c>
      <c r="B217" s="71" t="s">
        <v>2421</v>
      </c>
      <c r="C217" s="71" t="s">
        <v>480</v>
      </c>
      <c r="D217" s="71" t="s">
        <v>487</v>
      </c>
      <c r="E217" s="71">
        <v>3.2</v>
      </c>
      <c r="F217" s="205" t="s">
        <v>2422</v>
      </c>
      <c r="G217" s="205" t="s">
        <v>2422</v>
      </c>
      <c r="H217" s="71" t="s">
        <v>2057</v>
      </c>
      <c r="I217" s="205" t="s">
        <v>2420</v>
      </c>
      <c r="J217" s="71" t="s">
        <v>2068</v>
      </c>
    </row>
    <row r="218" spans="1:10" ht="38.25" x14ac:dyDescent="0.2">
      <c r="A218" s="31">
        <v>3</v>
      </c>
      <c r="B218" s="71" t="s">
        <v>2423</v>
      </c>
      <c r="C218" s="71" t="s">
        <v>480</v>
      </c>
      <c r="D218" s="71" t="s">
        <v>487</v>
      </c>
      <c r="E218" s="71">
        <v>1</v>
      </c>
      <c r="F218" s="205" t="s">
        <v>2424</v>
      </c>
      <c r="G218" s="205" t="s">
        <v>2425</v>
      </c>
      <c r="H218" s="71" t="s">
        <v>2425</v>
      </c>
      <c r="I218" s="205" t="s">
        <v>2425</v>
      </c>
      <c r="J218" s="71" t="s">
        <v>2426</v>
      </c>
    </row>
    <row r="219" spans="1:10" ht="51" x14ac:dyDescent="0.2">
      <c r="A219" s="31">
        <v>4</v>
      </c>
      <c r="B219" s="71" t="s">
        <v>2427</v>
      </c>
      <c r="C219" s="71" t="s">
        <v>480</v>
      </c>
      <c r="D219" s="71" t="s">
        <v>487</v>
      </c>
      <c r="E219" s="71">
        <v>0.01</v>
      </c>
      <c r="F219" s="205" t="s">
        <v>2428</v>
      </c>
      <c r="G219" s="205" t="s">
        <v>2428</v>
      </c>
      <c r="H219" s="71" t="s">
        <v>2429</v>
      </c>
      <c r="I219" s="205" t="s">
        <v>2430</v>
      </c>
      <c r="J219" s="71" t="s">
        <v>2068</v>
      </c>
    </row>
    <row r="220" spans="1:10" ht="76.5" x14ac:dyDescent="0.2">
      <c r="A220" s="31">
        <v>5</v>
      </c>
      <c r="B220" s="71" t="s">
        <v>2431</v>
      </c>
      <c r="C220" s="71" t="s">
        <v>480</v>
      </c>
      <c r="D220" s="71" t="s">
        <v>487</v>
      </c>
      <c r="E220" s="71">
        <v>0.05</v>
      </c>
      <c r="F220" s="205" t="s">
        <v>2432</v>
      </c>
      <c r="G220" s="205" t="s">
        <v>2432</v>
      </c>
      <c r="H220" s="71" t="s">
        <v>1817</v>
      </c>
      <c r="I220" s="205" t="s">
        <v>1949</v>
      </c>
      <c r="J220" s="71" t="s">
        <v>2068</v>
      </c>
    </row>
    <row r="221" spans="1:10" ht="63.75" x14ac:dyDescent="0.2">
      <c r="A221" s="31">
        <v>6</v>
      </c>
      <c r="B221" s="71" t="s">
        <v>2433</v>
      </c>
      <c r="C221" s="71" t="s">
        <v>480</v>
      </c>
      <c r="D221" s="71" t="s">
        <v>487</v>
      </c>
      <c r="E221" s="71">
        <v>1.4</v>
      </c>
      <c r="F221" s="205" t="s">
        <v>2434</v>
      </c>
      <c r="G221" s="205" t="s">
        <v>2434</v>
      </c>
      <c r="H221" s="71" t="s">
        <v>1817</v>
      </c>
      <c r="I221" s="205" t="s">
        <v>1949</v>
      </c>
      <c r="J221" s="71" t="s">
        <v>2435</v>
      </c>
    </row>
    <row r="222" spans="1:10" ht="38.25" x14ac:dyDescent="0.2">
      <c r="A222" s="31">
        <v>7</v>
      </c>
      <c r="B222" s="71" t="s">
        <v>2436</v>
      </c>
      <c r="C222" s="71" t="s">
        <v>480</v>
      </c>
      <c r="D222" s="71" t="s">
        <v>487</v>
      </c>
      <c r="E222" s="71">
        <v>0.05</v>
      </c>
      <c r="F222" s="71" t="s">
        <v>2437</v>
      </c>
      <c r="G222" s="71" t="s">
        <v>2437</v>
      </c>
      <c r="H222" s="71" t="s">
        <v>1817</v>
      </c>
      <c r="I222" s="205" t="s">
        <v>2063</v>
      </c>
      <c r="J222" s="71" t="s">
        <v>2438</v>
      </c>
    </row>
    <row r="223" spans="1:10" ht="63.75" x14ac:dyDescent="0.2">
      <c r="A223" s="31">
        <v>8</v>
      </c>
      <c r="B223" s="71" t="s">
        <v>2439</v>
      </c>
      <c r="C223" s="71" t="s">
        <v>480</v>
      </c>
      <c r="D223" s="71" t="s">
        <v>487</v>
      </c>
      <c r="E223" s="71">
        <v>3.6</v>
      </c>
      <c r="F223" s="205" t="s">
        <v>2440</v>
      </c>
      <c r="G223" s="205" t="s">
        <v>2440</v>
      </c>
      <c r="H223" s="71" t="s">
        <v>2441</v>
      </c>
      <c r="I223" s="205" t="s">
        <v>2063</v>
      </c>
      <c r="J223" s="71" t="s">
        <v>2442</v>
      </c>
    </row>
    <row r="224" spans="1:10" ht="63.75" x14ac:dyDescent="0.2">
      <c r="A224" s="31">
        <v>9</v>
      </c>
      <c r="B224" s="71" t="s">
        <v>2443</v>
      </c>
      <c r="C224" s="71" t="s">
        <v>480</v>
      </c>
      <c r="D224" s="71" t="s">
        <v>487</v>
      </c>
      <c r="E224" s="71">
        <v>1.5</v>
      </c>
      <c r="F224" s="205" t="s">
        <v>2444</v>
      </c>
      <c r="G224" s="205" t="s">
        <v>2444</v>
      </c>
      <c r="H224" s="71" t="s">
        <v>2441</v>
      </c>
      <c r="I224" s="205" t="s">
        <v>2063</v>
      </c>
      <c r="J224" s="71" t="s">
        <v>2068</v>
      </c>
    </row>
    <row r="225" spans="1:10" ht="63.75" x14ac:dyDescent="0.2">
      <c r="A225" s="31">
        <v>10</v>
      </c>
      <c r="B225" s="71" t="s">
        <v>2445</v>
      </c>
      <c r="C225" s="71" t="s">
        <v>480</v>
      </c>
      <c r="D225" s="71" t="s">
        <v>487</v>
      </c>
      <c r="E225" s="71">
        <v>0.01</v>
      </c>
      <c r="F225" s="205" t="s">
        <v>2446</v>
      </c>
      <c r="G225" s="205" t="s">
        <v>2446</v>
      </c>
      <c r="H225" s="71" t="s">
        <v>2441</v>
      </c>
      <c r="I225" s="205" t="s">
        <v>2063</v>
      </c>
      <c r="J225" s="71" t="s">
        <v>2447</v>
      </c>
    </row>
    <row r="226" spans="1:10" ht="63.75" x14ac:dyDescent="0.2">
      <c r="A226" s="31">
        <v>11</v>
      </c>
      <c r="B226" s="71" t="s">
        <v>2448</v>
      </c>
      <c r="C226" s="71" t="s">
        <v>480</v>
      </c>
      <c r="D226" s="71" t="s">
        <v>487</v>
      </c>
      <c r="E226" s="71">
        <v>3.5</v>
      </c>
      <c r="F226" s="73" t="s">
        <v>2449</v>
      </c>
      <c r="G226" s="73" t="s">
        <v>2449</v>
      </c>
      <c r="H226" s="71" t="s">
        <v>2441</v>
      </c>
      <c r="I226" s="205" t="s">
        <v>2063</v>
      </c>
      <c r="J226" s="71" t="s">
        <v>2447</v>
      </c>
    </row>
    <row r="227" spans="1:10" ht="76.5" x14ac:dyDescent="0.2">
      <c r="A227" s="31">
        <v>12</v>
      </c>
      <c r="B227" s="71" t="s">
        <v>2450</v>
      </c>
      <c r="C227" s="71" t="s">
        <v>480</v>
      </c>
      <c r="D227" s="71" t="s">
        <v>487</v>
      </c>
      <c r="E227" s="71">
        <v>1</v>
      </c>
      <c r="F227" s="205" t="s">
        <v>2451</v>
      </c>
      <c r="G227" s="205" t="s">
        <v>2451</v>
      </c>
      <c r="H227" s="71" t="s">
        <v>2441</v>
      </c>
      <c r="I227" s="205" t="s">
        <v>2452</v>
      </c>
      <c r="J227" s="71" t="s">
        <v>2064</v>
      </c>
    </row>
    <row r="228" spans="1:10" ht="76.5" x14ac:dyDescent="0.2">
      <c r="A228" s="31">
        <v>13</v>
      </c>
      <c r="B228" s="71" t="s">
        <v>2453</v>
      </c>
      <c r="C228" s="71" t="s">
        <v>480</v>
      </c>
      <c r="D228" s="71" t="s">
        <v>487</v>
      </c>
      <c r="E228" s="71">
        <v>1</v>
      </c>
      <c r="F228" s="205" t="s">
        <v>2454</v>
      </c>
      <c r="G228" s="205" t="s">
        <v>2454</v>
      </c>
      <c r="H228" s="71" t="s">
        <v>2441</v>
      </c>
      <c r="I228" s="205" t="s">
        <v>2063</v>
      </c>
      <c r="J228" s="71" t="s">
        <v>2064</v>
      </c>
    </row>
    <row r="229" spans="1:10" ht="63.75" x14ac:dyDescent="0.2">
      <c r="A229" s="31">
        <v>14</v>
      </c>
      <c r="B229" s="71" t="s">
        <v>2455</v>
      </c>
      <c r="C229" s="71" t="s">
        <v>480</v>
      </c>
      <c r="D229" s="71" t="s">
        <v>487</v>
      </c>
      <c r="E229" s="71">
        <v>1.3</v>
      </c>
      <c r="F229" s="205" t="s">
        <v>2456</v>
      </c>
      <c r="G229" s="205" t="s">
        <v>2456</v>
      </c>
      <c r="H229" s="71" t="s">
        <v>2441</v>
      </c>
      <c r="I229" s="205" t="s">
        <v>2063</v>
      </c>
      <c r="J229" s="71" t="s">
        <v>2064</v>
      </c>
    </row>
    <row r="230" spans="1:10" ht="89.25" x14ac:dyDescent="0.2">
      <c r="A230" s="31">
        <v>15</v>
      </c>
      <c r="B230" s="71" t="s">
        <v>2457</v>
      </c>
      <c r="C230" s="71" t="s">
        <v>480</v>
      </c>
      <c r="D230" s="71" t="s">
        <v>487</v>
      </c>
      <c r="E230" s="71">
        <v>5.3</v>
      </c>
      <c r="F230" s="205" t="s">
        <v>2458</v>
      </c>
      <c r="G230" s="205" t="s">
        <v>2458</v>
      </c>
      <c r="H230" s="71" t="s">
        <v>2441</v>
      </c>
      <c r="I230" s="205" t="s">
        <v>2063</v>
      </c>
      <c r="J230" s="71" t="s">
        <v>2064</v>
      </c>
    </row>
    <row r="231" spans="1:10" ht="63.75" x14ac:dyDescent="0.2">
      <c r="A231" s="31">
        <v>16</v>
      </c>
      <c r="B231" s="71" t="s">
        <v>2459</v>
      </c>
      <c r="C231" s="71" t="s">
        <v>480</v>
      </c>
      <c r="D231" s="71" t="s">
        <v>487</v>
      </c>
      <c r="E231" s="71">
        <v>0.1</v>
      </c>
      <c r="F231" s="205" t="s">
        <v>2460</v>
      </c>
      <c r="G231" s="205" t="s">
        <v>2460</v>
      </c>
      <c r="H231" s="71" t="s">
        <v>2441</v>
      </c>
      <c r="I231" s="205" t="s">
        <v>2063</v>
      </c>
      <c r="J231" s="71" t="s">
        <v>2064</v>
      </c>
    </row>
    <row r="232" spans="1:10" ht="63.75" x14ac:dyDescent="0.2">
      <c r="A232" s="31">
        <v>17</v>
      </c>
      <c r="B232" s="71" t="s">
        <v>2461</v>
      </c>
      <c r="C232" s="71" t="s">
        <v>480</v>
      </c>
      <c r="D232" s="71" t="s">
        <v>487</v>
      </c>
      <c r="E232" s="71">
        <v>0.5</v>
      </c>
      <c r="F232" s="205" t="s">
        <v>2462</v>
      </c>
      <c r="G232" s="205" t="s">
        <v>2462</v>
      </c>
      <c r="H232" s="71" t="s">
        <v>2441</v>
      </c>
      <c r="I232" s="205" t="s">
        <v>2063</v>
      </c>
      <c r="J232" s="71" t="s">
        <v>2064</v>
      </c>
    </row>
    <row r="233" spans="1:10" ht="63.75" x14ac:dyDescent="0.2">
      <c r="A233" s="31">
        <v>18</v>
      </c>
      <c r="B233" s="71" t="s">
        <v>2463</v>
      </c>
      <c r="C233" s="71" t="s">
        <v>480</v>
      </c>
      <c r="D233" s="71" t="s">
        <v>487</v>
      </c>
      <c r="E233" s="71">
        <v>0.9</v>
      </c>
      <c r="F233" s="205" t="s">
        <v>2464</v>
      </c>
      <c r="G233" s="205" t="s">
        <v>2464</v>
      </c>
      <c r="H233" s="71" t="s">
        <v>2441</v>
      </c>
      <c r="I233" s="205" t="s">
        <v>2063</v>
      </c>
      <c r="J233" s="71" t="s">
        <v>2064</v>
      </c>
    </row>
    <row r="234" spans="1:10" ht="76.5" x14ac:dyDescent="0.2">
      <c r="A234" s="31">
        <v>19</v>
      </c>
      <c r="B234" s="71" t="s">
        <v>917</v>
      </c>
      <c r="C234" s="71" t="s">
        <v>480</v>
      </c>
      <c r="D234" s="71" t="s">
        <v>487</v>
      </c>
      <c r="E234" s="71">
        <v>4.3</v>
      </c>
      <c r="F234" s="205" t="s">
        <v>2465</v>
      </c>
      <c r="G234" s="205" t="s">
        <v>2465</v>
      </c>
      <c r="H234" s="71" t="s">
        <v>2466</v>
      </c>
      <c r="I234" s="205" t="s">
        <v>2063</v>
      </c>
      <c r="J234" s="71" t="s">
        <v>2064</v>
      </c>
    </row>
    <row r="235" spans="1:10" ht="76.5" x14ac:dyDescent="0.2">
      <c r="A235" s="31">
        <v>20</v>
      </c>
      <c r="B235" s="71" t="s">
        <v>2467</v>
      </c>
      <c r="C235" s="71" t="s">
        <v>480</v>
      </c>
      <c r="D235" s="71" t="s">
        <v>487</v>
      </c>
      <c r="E235" s="71">
        <v>1.2</v>
      </c>
      <c r="F235" s="205" t="s">
        <v>2468</v>
      </c>
      <c r="G235" s="205" t="s">
        <v>2468</v>
      </c>
      <c r="H235" s="71" t="s">
        <v>2466</v>
      </c>
      <c r="I235" s="205" t="s">
        <v>2063</v>
      </c>
      <c r="J235" s="71" t="s">
        <v>2064</v>
      </c>
    </row>
    <row r="236" spans="1:10" ht="76.5" x14ac:dyDescent="0.2">
      <c r="A236" s="31">
        <v>21</v>
      </c>
      <c r="B236" s="71" t="s">
        <v>2469</v>
      </c>
      <c r="C236" s="71" t="s">
        <v>480</v>
      </c>
      <c r="D236" s="71" t="s">
        <v>487</v>
      </c>
      <c r="E236" s="71">
        <v>2.4</v>
      </c>
      <c r="F236" s="205" t="s">
        <v>2470</v>
      </c>
      <c r="G236" s="205" t="s">
        <v>2470</v>
      </c>
      <c r="H236" s="71" t="s">
        <v>2466</v>
      </c>
      <c r="I236" s="205" t="s">
        <v>2063</v>
      </c>
      <c r="J236" s="71" t="s">
        <v>2064</v>
      </c>
    </row>
    <row r="237" spans="1:10" ht="63.75" x14ac:dyDescent="0.2">
      <c r="A237" s="31">
        <v>22</v>
      </c>
      <c r="B237" s="71" t="s">
        <v>2471</v>
      </c>
      <c r="C237" s="71" t="s">
        <v>480</v>
      </c>
      <c r="D237" s="71" t="s">
        <v>487</v>
      </c>
      <c r="E237" s="71">
        <v>0.3</v>
      </c>
      <c r="F237" s="205" t="s">
        <v>2472</v>
      </c>
      <c r="G237" s="205" t="s">
        <v>2472</v>
      </c>
      <c r="H237" s="71" t="s">
        <v>2441</v>
      </c>
      <c r="I237" s="205" t="s">
        <v>2452</v>
      </c>
      <c r="J237" s="71" t="s">
        <v>2064</v>
      </c>
    </row>
    <row r="238" spans="1:10" ht="63.75" x14ac:dyDescent="0.2">
      <c r="A238" s="31">
        <v>23</v>
      </c>
      <c r="B238" s="71" t="s">
        <v>2473</v>
      </c>
      <c r="C238" s="71" t="s">
        <v>480</v>
      </c>
      <c r="D238" s="71" t="s">
        <v>487</v>
      </c>
      <c r="E238" s="71">
        <v>0.3</v>
      </c>
      <c r="F238" s="205" t="s">
        <v>2474</v>
      </c>
      <c r="G238" s="205" t="s">
        <v>2474</v>
      </c>
      <c r="H238" s="71" t="s">
        <v>2475</v>
      </c>
      <c r="I238" s="205" t="s">
        <v>2063</v>
      </c>
      <c r="J238" s="71" t="s">
        <v>2064</v>
      </c>
    </row>
    <row r="239" spans="1:10" ht="63.75" x14ac:dyDescent="0.2">
      <c r="A239" s="31">
        <v>24</v>
      </c>
      <c r="B239" s="71" t="s">
        <v>2476</v>
      </c>
      <c r="C239" s="71" t="s">
        <v>480</v>
      </c>
      <c r="D239" s="71" t="s">
        <v>487</v>
      </c>
      <c r="E239" s="71">
        <v>0.1</v>
      </c>
      <c r="F239" s="205" t="s">
        <v>2477</v>
      </c>
      <c r="G239" s="205" t="s">
        <v>2477</v>
      </c>
      <c r="H239" s="71" t="s">
        <v>2441</v>
      </c>
      <c r="I239" s="205" t="s">
        <v>2063</v>
      </c>
      <c r="J239" s="71" t="s">
        <v>2064</v>
      </c>
    </row>
    <row r="240" spans="1:10" ht="63.75" x14ac:dyDescent="0.2">
      <c r="A240" s="31">
        <v>25</v>
      </c>
      <c r="B240" s="71" t="s">
        <v>2478</v>
      </c>
      <c r="C240" s="71" t="s">
        <v>480</v>
      </c>
      <c r="D240" s="71" t="s">
        <v>487</v>
      </c>
      <c r="E240" s="71">
        <v>2.2999999999999998</v>
      </c>
      <c r="F240" s="205" t="s">
        <v>2479</v>
      </c>
      <c r="G240" s="205" t="s">
        <v>2479</v>
      </c>
      <c r="H240" s="71" t="s">
        <v>1639</v>
      </c>
      <c r="I240" s="205" t="s">
        <v>2063</v>
      </c>
      <c r="J240" s="71" t="s">
        <v>2480</v>
      </c>
    </row>
    <row r="241" spans="1:10" ht="89.25" x14ac:dyDescent="0.2">
      <c r="A241" s="31">
        <v>26</v>
      </c>
      <c r="B241" s="71" t="s">
        <v>2481</v>
      </c>
      <c r="C241" s="71" t="s">
        <v>480</v>
      </c>
      <c r="D241" s="71" t="s">
        <v>487</v>
      </c>
      <c r="E241" s="71">
        <v>2.2000000000000002</v>
      </c>
      <c r="F241" s="205" t="s">
        <v>2482</v>
      </c>
      <c r="G241" s="205" t="s">
        <v>2482</v>
      </c>
      <c r="H241" s="71" t="s">
        <v>2441</v>
      </c>
      <c r="I241" s="205" t="s">
        <v>2483</v>
      </c>
      <c r="J241" s="71" t="s">
        <v>2480</v>
      </c>
    </row>
    <row r="242" spans="1:10" ht="76.5" x14ac:dyDescent="0.2">
      <c r="A242" s="31">
        <v>27</v>
      </c>
      <c r="B242" s="71" t="s">
        <v>2484</v>
      </c>
      <c r="C242" s="71" t="s">
        <v>480</v>
      </c>
      <c r="D242" s="71" t="s">
        <v>487</v>
      </c>
      <c r="E242" s="71">
        <v>5.3</v>
      </c>
      <c r="F242" s="205" t="s">
        <v>2485</v>
      </c>
      <c r="G242" s="205" t="s">
        <v>2485</v>
      </c>
      <c r="H242" s="71" t="s">
        <v>1633</v>
      </c>
      <c r="I242" s="205" t="s">
        <v>2483</v>
      </c>
      <c r="J242" s="71" t="s">
        <v>2486</v>
      </c>
    </row>
    <row r="243" spans="1:10" ht="76.5" x14ac:dyDescent="0.2">
      <c r="A243" s="31">
        <v>28</v>
      </c>
      <c r="B243" s="71" t="s">
        <v>2487</v>
      </c>
      <c r="C243" s="71" t="s">
        <v>480</v>
      </c>
      <c r="D243" s="71" t="s">
        <v>487</v>
      </c>
      <c r="E243" s="71">
        <v>1</v>
      </c>
      <c r="F243" s="205" t="s">
        <v>2488</v>
      </c>
      <c r="G243" s="205" t="s">
        <v>2488</v>
      </c>
      <c r="H243" s="71" t="s">
        <v>1633</v>
      </c>
      <c r="I243" s="205" t="s">
        <v>2483</v>
      </c>
      <c r="J243" s="71" t="s">
        <v>2486</v>
      </c>
    </row>
    <row r="244" spans="1:10" ht="76.5" x14ac:dyDescent="0.2">
      <c r="A244" s="31">
        <v>29</v>
      </c>
      <c r="B244" s="71" t="s">
        <v>2489</v>
      </c>
      <c r="C244" s="71" t="s">
        <v>480</v>
      </c>
      <c r="D244" s="71" t="s">
        <v>487</v>
      </c>
      <c r="E244" s="71">
        <v>1.9</v>
      </c>
      <c r="F244" s="205" t="s">
        <v>2490</v>
      </c>
      <c r="G244" s="205" t="s">
        <v>2490</v>
      </c>
      <c r="H244" s="71" t="s">
        <v>1633</v>
      </c>
      <c r="I244" s="205" t="s">
        <v>2483</v>
      </c>
      <c r="J244" s="71" t="s">
        <v>2486</v>
      </c>
    </row>
    <row r="245" spans="1:10" ht="76.5" x14ac:dyDescent="0.2">
      <c r="A245" s="31">
        <v>30</v>
      </c>
      <c r="B245" s="71" t="s">
        <v>2455</v>
      </c>
      <c r="C245" s="71" t="s">
        <v>480</v>
      </c>
      <c r="D245" s="71" t="s">
        <v>487</v>
      </c>
      <c r="E245" s="71">
        <v>3.3</v>
      </c>
      <c r="F245" s="205" t="s">
        <v>2491</v>
      </c>
      <c r="G245" s="205" t="s">
        <v>2491</v>
      </c>
      <c r="H245" s="71" t="s">
        <v>1633</v>
      </c>
      <c r="I245" s="205" t="s">
        <v>2483</v>
      </c>
      <c r="J245" s="71" t="s">
        <v>2486</v>
      </c>
    </row>
    <row r="246" spans="1:10" ht="63.75" x14ac:dyDescent="0.2">
      <c r="A246" s="31">
        <v>31</v>
      </c>
      <c r="B246" s="71" t="s">
        <v>2492</v>
      </c>
      <c r="C246" s="71" t="s">
        <v>480</v>
      </c>
      <c r="D246" s="71" t="s">
        <v>487</v>
      </c>
      <c r="E246" s="71">
        <v>0.8</v>
      </c>
      <c r="F246" s="205" t="s">
        <v>2493</v>
      </c>
      <c r="G246" s="205" t="s">
        <v>2493</v>
      </c>
      <c r="H246" s="71" t="s">
        <v>1633</v>
      </c>
      <c r="I246" s="205" t="s">
        <v>2483</v>
      </c>
      <c r="J246" s="71" t="s">
        <v>2494</v>
      </c>
    </row>
    <row r="247" spans="1:10" ht="76.5" x14ac:dyDescent="0.2">
      <c r="A247" s="31">
        <v>32</v>
      </c>
      <c r="B247" s="71" t="s">
        <v>2495</v>
      </c>
      <c r="C247" s="71" t="s">
        <v>480</v>
      </c>
      <c r="D247" s="71" t="s">
        <v>487</v>
      </c>
      <c r="E247" s="71">
        <v>0.7</v>
      </c>
      <c r="F247" s="205" t="s">
        <v>2496</v>
      </c>
      <c r="G247" s="205" t="s">
        <v>2496</v>
      </c>
      <c r="H247" s="71" t="s">
        <v>1633</v>
      </c>
      <c r="I247" s="205" t="s">
        <v>2483</v>
      </c>
      <c r="J247" s="71" t="s">
        <v>2438</v>
      </c>
    </row>
    <row r="248" spans="1:10" ht="76.5" x14ac:dyDescent="0.2">
      <c r="A248" s="31">
        <v>33</v>
      </c>
      <c r="B248" s="71" t="s">
        <v>2497</v>
      </c>
      <c r="C248" s="71" t="s">
        <v>480</v>
      </c>
      <c r="D248" s="71" t="s">
        <v>487</v>
      </c>
      <c r="E248" s="71">
        <v>0.4</v>
      </c>
      <c r="F248" s="205" t="s">
        <v>2498</v>
      </c>
      <c r="G248" s="205" t="s">
        <v>2498</v>
      </c>
      <c r="H248" s="71" t="s">
        <v>1633</v>
      </c>
      <c r="I248" s="205" t="s">
        <v>2483</v>
      </c>
      <c r="J248" s="71" t="s">
        <v>2438</v>
      </c>
    </row>
    <row r="249" spans="1:10" ht="89.25" x14ac:dyDescent="0.2">
      <c r="A249" s="31">
        <v>34</v>
      </c>
      <c r="B249" s="71" t="s">
        <v>2499</v>
      </c>
      <c r="C249" s="71" t="s">
        <v>480</v>
      </c>
      <c r="D249" s="71" t="s">
        <v>487</v>
      </c>
      <c r="E249" s="71">
        <v>8.8000000000000007</v>
      </c>
      <c r="F249" s="205" t="s">
        <v>2500</v>
      </c>
      <c r="G249" s="205" t="s">
        <v>2500</v>
      </c>
      <c r="H249" s="71" t="s">
        <v>1633</v>
      </c>
      <c r="I249" s="205" t="s">
        <v>2483</v>
      </c>
      <c r="J249" s="71" t="s">
        <v>2438</v>
      </c>
    </row>
    <row r="250" spans="1:10" ht="76.5" x14ac:dyDescent="0.2">
      <c r="A250" s="31">
        <v>35</v>
      </c>
      <c r="B250" s="71" t="s">
        <v>744</v>
      </c>
      <c r="C250" s="71" t="s">
        <v>480</v>
      </c>
      <c r="D250" s="71" t="s">
        <v>487</v>
      </c>
      <c r="E250" s="71">
        <v>7.0000000000000007E-2</v>
      </c>
      <c r="F250" s="205" t="s">
        <v>2501</v>
      </c>
      <c r="G250" s="205" t="s">
        <v>2501</v>
      </c>
      <c r="H250" s="71" t="s">
        <v>2057</v>
      </c>
      <c r="I250" s="205" t="s">
        <v>2058</v>
      </c>
      <c r="J250" s="71" t="s">
        <v>2502</v>
      </c>
    </row>
    <row r="251" spans="1:10" ht="76.5" x14ac:dyDescent="0.2">
      <c r="A251" s="31">
        <v>36</v>
      </c>
      <c r="B251" s="71" t="s">
        <v>2503</v>
      </c>
      <c r="C251" s="71" t="s">
        <v>480</v>
      </c>
      <c r="D251" s="71" t="s">
        <v>487</v>
      </c>
      <c r="E251" s="71">
        <v>0.06</v>
      </c>
      <c r="F251" s="205" t="s">
        <v>2504</v>
      </c>
      <c r="G251" s="205" t="s">
        <v>2504</v>
      </c>
      <c r="H251" s="71" t="s">
        <v>2505</v>
      </c>
      <c r="I251" s="205" t="s">
        <v>2506</v>
      </c>
      <c r="J251" s="71" t="s">
        <v>2438</v>
      </c>
    </row>
    <row r="252" spans="1:10" ht="63.75" x14ac:dyDescent="0.2">
      <c r="A252" s="31">
        <v>37</v>
      </c>
      <c r="B252" s="71" t="s">
        <v>2507</v>
      </c>
      <c r="C252" s="71" t="s">
        <v>480</v>
      </c>
      <c r="D252" s="71" t="s">
        <v>487</v>
      </c>
      <c r="E252" s="71">
        <v>0.01</v>
      </c>
      <c r="F252" s="205" t="s">
        <v>2508</v>
      </c>
      <c r="G252" s="205" t="s">
        <v>2508</v>
      </c>
      <c r="H252" s="71" t="s">
        <v>2509</v>
      </c>
      <c r="I252" s="205" t="s">
        <v>2510</v>
      </c>
      <c r="J252" s="71" t="s">
        <v>2511</v>
      </c>
    </row>
    <row r="253" spans="1:10" ht="51" x14ac:dyDescent="0.2">
      <c r="A253" s="31">
        <v>38</v>
      </c>
      <c r="B253" s="71" t="s">
        <v>2512</v>
      </c>
      <c r="C253" s="71" t="s">
        <v>480</v>
      </c>
      <c r="D253" s="71" t="s">
        <v>487</v>
      </c>
      <c r="E253" s="71">
        <v>0.03</v>
      </c>
      <c r="F253" s="205" t="s">
        <v>2513</v>
      </c>
      <c r="G253" s="205" t="s">
        <v>2513</v>
      </c>
      <c r="H253" s="71" t="s">
        <v>2514</v>
      </c>
      <c r="I253" s="205" t="s">
        <v>2515</v>
      </c>
      <c r="J253" s="71" t="s">
        <v>2438</v>
      </c>
    </row>
    <row r="254" spans="1:10" ht="63.75" x14ac:dyDescent="0.2">
      <c r="A254" s="31">
        <v>39</v>
      </c>
      <c r="B254" s="71" t="s">
        <v>2516</v>
      </c>
      <c r="C254" s="71" t="s">
        <v>480</v>
      </c>
      <c r="D254" s="71" t="s">
        <v>487</v>
      </c>
      <c r="E254" s="71">
        <v>0.01</v>
      </c>
      <c r="F254" s="205" t="s">
        <v>2517</v>
      </c>
      <c r="G254" s="205" t="s">
        <v>2517</v>
      </c>
      <c r="H254" s="71" t="s">
        <v>2518</v>
      </c>
      <c r="I254" s="205" t="s">
        <v>2519</v>
      </c>
      <c r="J254" s="71" t="s">
        <v>2438</v>
      </c>
    </row>
    <row r="255" spans="1:10" ht="63.75" x14ac:dyDescent="0.2">
      <c r="A255" s="31">
        <v>40</v>
      </c>
      <c r="B255" s="71" t="s">
        <v>2520</v>
      </c>
      <c r="C255" s="71" t="s">
        <v>480</v>
      </c>
      <c r="D255" s="71" t="s">
        <v>487</v>
      </c>
      <c r="E255" s="71">
        <v>0.01</v>
      </c>
      <c r="F255" s="205" t="s">
        <v>2517</v>
      </c>
      <c r="G255" s="205" t="s">
        <v>2517</v>
      </c>
      <c r="H255" s="71" t="s">
        <v>2518</v>
      </c>
      <c r="I255" s="205" t="s">
        <v>2519</v>
      </c>
      <c r="J255" s="71" t="s">
        <v>2438</v>
      </c>
    </row>
    <row r="256" spans="1:10" ht="63.75" x14ac:dyDescent="0.2">
      <c r="A256" s="31">
        <v>41</v>
      </c>
      <c r="B256" s="71" t="s">
        <v>2521</v>
      </c>
      <c r="C256" s="71" t="s">
        <v>480</v>
      </c>
      <c r="D256" s="71" t="s">
        <v>487</v>
      </c>
      <c r="E256" s="71">
        <v>0.01</v>
      </c>
      <c r="F256" s="205" t="s">
        <v>2517</v>
      </c>
      <c r="G256" s="205" t="s">
        <v>2517</v>
      </c>
      <c r="H256" s="71" t="s">
        <v>2518</v>
      </c>
      <c r="I256" s="205" t="s">
        <v>2519</v>
      </c>
      <c r="J256" s="71" t="s">
        <v>2438</v>
      </c>
    </row>
    <row r="257" spans="1:10" ht="63.75" x14ac:dyDescent="0.2">
      <c r="A257" s="31">
        <v>42</v>
      </c>
      <c r="B257" s="71" t="s">
        <v>2522</v>
      </c>
      <c r="C257" s="71" t="s">
        <v>480</v>
      </c>
      <c r="D257" s="71" t="s">
        <v>487</v>
      </c>
      <c r="E257" s="71">
        <v>0.01</v>
      </c>
      <c r="F257" s="205" t="s">
        <v>2517</v>
      </c>
      <c r="G257" s="205" t="s">
        <v>2517</v>
      </c>
      <c r="H257" s="71" t="s">
        <v>2518</v>
      </c>
      <c r="I257" s="205" t="s">
        <v>2523</v>
      </c>
      <c r="J257" s="71" t="s">
        <v>2438</v>
      </c>
    </row>
    <row r="258" spans="1:10" ht="76.5" x14ac:dyDescent="0.2">
      <c r="A258" s="31">
        <v>43</v>
      </c>
      <c r="B258" s="71" t="s">
        <v>2524</v>
      </c>
      <c r="C258" s="71" t="s">
        <v>480</v>
      </c>
      <c r="D258" s="71" t="s">
        <v>487</v>
      </c>
      <c r="E258" s="71">
        <v>0.01</v>
      </c>
      <c r="F258" s="205" t="s">
        <v>2525</v>
      </c>
      <c r="G258" s="205" t="s">
        <v>2525</v>
      </c>
      <c r="H258" s="71" t="s">
        <v>1568</v>
      </c>
      <c r="I258" s="205" t="s">
        <v>2526</v>
      </c>
      <c r="J258" s="71" t="s">
        <v>2438</v>
      </c>
    </row>
    <row r="259" spans="1:10" ht="63.75" x14ac:dyDescent="0.2">
      <c r="A259" s="31">
        <v>44</v>
      </c>
      <c r="B259" s="71" t="s">
        <v>744</v>
      </c>
      <c r="C259" s="71" t="s">
        <v>480</v>
      </c>
      <c r="D259" s="71" t="s">
        <v>487</v>
      </c>
      <c r="E259" s="71">
        <v>0.03</v>
      </c>
      <c r="F259" s="205" t="s">
        <v>2527</v>
      </c>
      <c r="G259" s="205" t="s">
        <v>2527</v>
      </c>
      <c r="H259" s="71" t="s">
        <v>1573</v>
      </c>
      <c r="I259" s="205" t="s">
        <v>2528</v>
      </c>
      <c r="J259" s="71" t="s">
        <v>2438</v>
      </c>
    </row>
    <row r="260" spans="1:10" ht="63.75" x14ac:dyDescent="0.2">
      <c r="A260" s="31">
        <v>45</v>
      </c>
      <c r="B260" s="71" t="s">
        <v>2529</v>
      </c>
      <c r="C260" s="71" t="s">
        <v>480</v>
      </c>
      <c r="D260" s="71" t="s">
        <v>487</v>
      </c>
      <c r="E260" s="71">
        <v>0.01</v>
      </c>
      <c r="F260" s="205" t="s">
        <v>2530</v>
      </c>
      <c r="G260" s="205" t="s">
        <v>2530</v>
      </c>
      <c r="H260" s="71" t="s">
        <v>1573</v>
      </c>
      <c r="I260" s="205" t="s">
        <v>2528</v>
      </c>
      <c r="J260" s="71" t="s">
        <v>2438</v>
      </c>
    </row>
    <row r="261" spans="1:10" ht="63.75" x14ac:dyDescent="0.2">
      <c r="A261" s="31">
        <v>46</v>
      </c>
      <c r="B261" s="71" t="s">
        <v>2531</v>
      </c>
      <c r="C261" s="71" t="s">
        <v>480</v>
      </c>
      <c r="D261" s="71" t="s">
        <v>487</v>
      </c>
      <c r="E261" s="71">
        <v>0.01</v>
      </c>
      <c r="F261" s="205" t="s">
        <v>2532</v>
      </c>
      <c r="G261" s="205" t="s">
        <v>2532</v>
      </c>
      <c r="H261" s="71" t="s">
        <v>2533</v>
      </c>
      <c r="I261" s="205" t="s">
        <v>2534</v>
      </c>
      <c r="J261" s="71" t="s">
        <v>2438</v>
      </c>
    </row>
    <row r="262" spans="1:10" ht="63.75" x14ac:dyDescent="0.2">
      <c r="A262" s="31">
        <v>47</v>
      </c>
      <c r="B262" s="71" t="s">
        <v>2535</v>
      </c>
      <c r="C262" s="71" t="s">
        <v>480</v>
      </c>
      <c r="D262" s="71" t="s">
        <v>487</v>
      </c>
      <c r="E262" s="71">
        <v>0.01</v>
      </c>
      <c r="F262" s="205" t="s">
        <v>2536</v>
      </c>
      <c r="G262" s="205" t="s">
        <v>2536</v>
      </c>
      <c r="H262" s="71" t="s">
        <v>2537</v>
      </c>
      <c r="I262" s="205" t="s">
        <v>2538</v>
      </c>
      <c r="J262" s="71" t="s">
        <v>2438</v>
      </c>
    </row>
    <row r="263" spans="1:10" ht="63.75" x14ac:dyDescent="0.2">
      <c r="A263" s="31">
        <v>48</v>
      </c>
      <c r="B263" s="71" t="s">
        <v>2539</v>
      </c>
      <c r="C263" s="71" t="s">
        <v>480</v>
      </c>
      <c r="D263" s="71" t="s">
        <v>487</v>
      </c>
      <c r="E263" s="71">
        <v>0.01</v>
      </c>
      <c r="F263" s="205" t="s">
        <v>2532</v>
      </c>
      <c r="G263" s="205" t="s">
        <v>2532</v>
      </c>
      <c r="H263" s="71" t="s">
        <v>2540</v>
      </c>
      <c r="I263" s="205" t="s">
        <v>2534</v>
      </c>
      <c r="J263" s="71" t="s">
        <v>2438</v>
      </c>
    </row>
    <row r="264" spans="1:10" ht="63.75" x14ac:dyDescent="0.2">
      <c r="A264" s="31">
        <v>49</v>
      </c>
      <c r="B264" s="71" t="s">
        <v>2541</v>
      </c>
      <c r="C264" s="71" t="s">
        <v>480</v>
      </c>
      <c r="D264" s="71" t="s">
        <v>487</v>
      </c>
      <c r="E264" s="71">
        <v>0.01</v>
      </c>
      <c r="F264" s="205" t="s">
        <v>2542</v>
      </c>
      <c r="G264" s="205" t="s">
        <v>2542</v>
      </c>
      <c r="H264" s="71" t="s">
        <v>1573</v>
      </c>
      <c r="I264" s="205" t="s">
        <v>2528</v>
      </c>
      <c r="J264" s="71" t="s">
        <v>2438</v>
      </c>
    </row>
    <row r="265" spans="1:10" ht="63.75" x14ac:dyDescent="0.2">
      <c r="A265" s="31">
        <v>50</v>
      </c>
      <c r="B265" s="71" t="s">
        <v>2543</v>
      </c>
      <c r="C265" s="71" t="s">
        <v>480</v>
      </c>
      <c r="D265" s="71" t="s">
        <v>487</v>
      </c>
      <c r="E265" s="71">
        <v>0.03</v>
      </c>
      <c r="F265" s="205" t="s">
        <v>2544</v>
      </c>
      <c r="G265" s="205" t="s">
        <v>2544</v>
      </c>
      <c r="H265" s="71" t="s">
        <v>1573</v>
      </c>
      <c r="I265" s="205" t="s">
        <v>2528</v>
      </c>
      <c r="J265" s="71" t="s">
        <v>2545</v>
      </c>
    </row>
    <row r="266" spans="1:10" ht="76.5" x14ac:dyDescent="0.2">
      <c r="A266" s="31">
        <v>51</v>
      </c>
      <c r="B266" s="71" t="s">
        <v>2546</v>
      </c>
      <c r="C266" s="71" t="s">
        <v>480</v>
      </c>
      <c r="D266" s="71" t="s">
        <v>487</v>
      </c>
      <c r="E266" s="71">
        <v>4.3</v>
      </c>
      <c r="F266" s="205" t="s">
        <v>2547</v>
      </c>
      <c r="G266" s="205" t="s">
        <v>2547</v>
      </c>
      <c r="H266" s="71" t="s">
        <v>1573</v>
      </c>
      <c r="I266" s="205" t="s">
        <v>2528</v>
      </c>
      <c r="J266" s="71" t="s">
        <v>2438</v>
      </c>
    </row>
    <row r="267" spans="1:10" ht="76.5" x14ac:dyDescent="0.2">
      <c r="A267" s="31">
        <v>52</v>
      </c>
      <c r="B267" s="71" t="s">
        <v>2548</v>
      </c>
      <c r="C267" s="71" t="s">
        <v>480</v>
      </c>
      <c r="D267" s="71" t="s">
        <v>487</v>
      </c>
      <c r="E267" s="71">
        <v>0.06</v>
      </c>
      <c r="F267" s="205" t="s">
        <v>2547</v>
      </c>
      <c r="G267" s="205" t="s">
        <v>2547</v>
      </c>
      <c r="H267" s="71" t="s">
        <v>2319</v>
      </c>
      <c r="I267" s="205" t="s">
        <v>1589</v>
      </c>
      <c r="J267" s="71" t="s">
        <v>2549</v>
      </c>
    </row>
    <row r="268" spans="1:10" ht="76.5" x14ac:dyDescent="0.2">
      <c r="A268" s="31">
        <v>53</v>
      </c>
      <c r="B268" s="71" t="s">
        <v>2550</v>
      </c>
      <c r="C268" s="71" t="s">
        <v>480</v>
      </c>
      <c r="D268" s="71" t="s">
        <v>487</v>
      </c>
      <c r="E268" s="71">
        <v>0.01</v>
      </c>
      <c r="F268" s="205" t="s">
        <v>2547</v>
      </c>
      <c r="G268" s="205" t="s">
        <v>2547</v>
      </c>
      <c r="H268" s="71" t="s">
        <v>1562</v>
      </c>
      <c r="I268" s="205" t="s">
        <v>2551</v>
      </c>
      <c r="J268" s="71" t="s">
        <v>2552</v>
      </c>
    </row>
    <row r="269" spans="1:10" ht="76.5" x14ac:dyDescent="0.2">
      <c r="A269" s="31">
        <v>54</v>
      </c>
      <c r="B269" s="71" t="s">
        <v>2553</v>
      </c>
      <c r="C269" s="71" t="s">
        <v>480</v>
      </c>
      <c r="D269" s="71" t="s">
        <v>487</v>
      </c>
      <c r="E269" s="71">
        <v>0.05</v>
      </c>
      <c r="F269" s="205" t="s">
        <v>2554</v>
      </c>
      <c r="G269" s="205" t="s">
        <v>2554</v>
      </c>
      <c r="H269" s="71" t="s">
        <v>2555</v>
      </c>
      <c r="I269" s="205" t="s">
        <v>2556</v>
      </c>
      <c r="J269" s="71" t="s">
        <v>2557</v>
      </c>
    </row>
    <row r="270" spans="1:10" ht="63.75" x14ac:dyDescent="0.2">
      <c r="A270" s="31">
        <v>55</v>
      </c>
      <c r="B270" s="71" t="s">
        <v>2471</v>
      </c>
      <c r="C270" s="71" t="s">
        <v>480</v>
      </c>
      <c r="D270" s="71" t="s">
        <v>487</v>
      </c>
      <c r="E270" s="71">
        <v>0.01</v>
      </c>
      <c r="F270" s="205" t="s">
        <v>2558</v>
      </c>
      <c r="G270" s="205" t="s">
        <v>2558</v>
      </c>
      <c r="H270" s="71" t="s">
        <v>2559</v>
      </c>
      <c r="I270" s="205" t="s">
        <v>2560</v>
      </c>
      <c r="J270" s="71" t="s">
        <v>2561</v>
      </c>
    </row>
    <row r="271" spans="1:10" ht="76.5" x14ac:dyDescent="0.2">
      <c r="A271" s="31">
        <v>56</v>
      </c>
      <c r="B271" s="71" t="s">
        <v>2562</v>
      </c>
      <c r="C271" s="71" t="s">
        <v>480</v>
      </c>
      <c r="D271" s="71" t="s">
        <v>487</v>
      </c>
      <c r="E271" s="71">
        <v>0.01</v>
      </c>
      <c r="F271" s="205" t="s">
        <v>2563</v>
      </c>
      <c r="G271" s="205" t="s">
        <v>2563</v>
      </c>
      <c r="H271" s="71" t="s">
        <v>2564</v>
      </c>
      <c r="I271" s="205" t="s">
        <v>2565</v>
      </c>
      <c r="J271" s="71" t="s">
        <v>2438</v>
      </c>
    </row>
    <row r="272" spans="1:10" ht="76.5" x14ac:dyDescent="0.2">
      <c r="A272" s="31">
        <v>57</v>
      </c>
      <c r="B272" s="71" t="s">
        <v>2566</v>
      </c>
      <c r="C272" s="71" t="s">
        <v>480</v>
      </c>
      <c r="D272" s="71" t="s">
        <v>487</v>
      </c>
      <c r="E272" s="71">
        <v>1</v>
      </c>
      <c r="F272" s="205" t="s">
        <v>2567</v>
      </c>
      <c r="G272" s="205" t="s">
        <v>2567</v>
      </c>
      <c r="H272" s="71" t="s">
        <v>1562</v>
      </c>
      <c r="I272" s="205" t="s">
        <v>2551</v>
      </c>
      <c r="J272" s="71" t="s">
        <v>2568</v>
      </c>
    </row>
    <row r="273" spans="1:10" ht="76.5" x14ac:dyDescent="0.2">
      <c r="A273" s="31">
        <v>58</v>
      </c>
      <c r="B273" s="71" t="s">
        <v>2524</v>
      </c>
      <c r="C273" s="71" t="s">
        <v>480</v>
      </c>
      <c r="D273" s="71" t="s">
        <v>487</v>
      </c>
      <c r="E273" s="71">
        <v>0.01</v>
      </c>
      <c r="F273" s="205" t="s">
        <v>2569</v>
      </c>
      <c r="G273" s="205" t="s">
        <v>2569</v>
      </c>
      <c r="H273" s="71" t="s">
        <v>1562</v>
      </c>
      <c r="I273" s="205" t="s">
        <v>2551</v>
      </c>
      <c r="J273" s="71" t="s">
        <v>2570</v>
      </c>
    </row>
    <row r="274" spans="1:10" ht="76.5" x14ac:dyDescent="0.2">
      <c r="A274" s="31">
        <v>59</v>
      </c>
      <c r="B274" s="71" t="s">
        <v>2571</v>
      </c>
      <c r="C274" s="71" t="s">
        <v>480</v>
      </c>
      <c r="D274" s="71" t="s">
        <v>487</v>
      </c>
      <c r="E274" s="71">
        <v>0.02</v>
      </c>
      <c r="F274" s="205" t="s">
        <v>2572</v>
      </c>
      <c r="G274" s="205" t="s">
        <v>2572</v>
      </c>
      <c r="H274" s="71" t="s">
        <v>1562</v>
      </c>
      <c r="I274" s="205" t="s">
        <v>2551</v>
      </c>
      <c r="J274" s="71" t="s">
        <v>2570</v>
      </c>
    </row>
    <row r="275" spans="1:10" ht="76.5" x14ac:dyDescent="0.2">
      <c r="A275" s="31">
        <v>60</v>
      </c>
      <c r="B275" s="71" t="s">
        <v>2573</v>
      </c>
      <c r="C275" s="71" t="s">
        <v>480</v>
      </c>
      <c r="D275" s="71" t="s">
        <v>487</v>
      </c>
      <c r="E275" s="71">
        <v>0.03</v>
      </c>
      <c r="F275" s="205" t="s">
        <v>2574</v>
      </c>
      <c r="G275" s="205" t="s">
        <v>2574</v>
      </c>
      <c r="H275" s="71" t="s">
        <v>1562</v>
      </c>
      <c r="I275" s="205" t="s">
        <v>2551</v>
      </c>
      <c r="J275" s="71" t="s">
        <v>2397</v>
      </c>
    </row>
    <row r="276" spans="1:10" ht="63.75" x14ac:dyDescent="0.2">
      <c r="A276" s="31">
        <v>61</v>
      </c>
      <c r="B276" s="71" t="s">
        <v>2575</v>
      </c>
      <c r="C276" s="71" t="s">
        <v>480</v>
      </c>
      <c r="D276" s="71" t="s">
        <v>487</v>
      </c>
      <c r="E276" s="71">
        <v>0.8</v>
      </c>
      <c r="F276" s="205" t="s">
        <v>2576</v>
      </c>
      <c r="G276" s="205" t="s">
        <v>2576</v>
      </c>
      <c r="H276" s="71" t="s">
        <v>2577</v>
      </c>
      <c r="I276" s="205" t="s">
        <v>2578</v>
      </c>
      <c r="J276" s="71" t="s">
        <v>2579</v>
      </c>
    </row>
    <row r="277" spans="1:10" ht="63.75" x14ac:dyDescent="0.2">
      <c r="A277" s="31">
        <v>62</v>
      </c>
      <c r="B277" s="71" t="s">
        <v>2580</v>
      </c>
      <c r="C277" s="71" t="s">
        <v>480</v>
      </c>
      <c r="D277" s="71" t="s">
        <v>487</v>
      </c>
      <c r="E277" s="71">
        <v>1.2</v>
      </c>
      <c r="F277" s="205" t="s">
        <v>2581</v>
      </c>
      <c r="G277" s="205" t="s">
        <v>2581</v>
      </c>
      <c r="H277" s="205" t="s">
        <v>2063</v>
      </c>
      <c r="I277" s="205" t="s">
        <v>2063</v>
      </c>
      <c r="J277" s="71" t="s">
        <v>2579</v>
      </c>
    </row>
    <row r="278" spans="1:10" ht="63.75" x14ac:dyDescent="0.2">
      <c r="A278" s="31">
        <v>63</v>
      </c>
      <c r="B278" s="71" t="s">
        <v>2582</v>
      </c>
      <c r="C278" s="71" t="s">
        <v>480</v>
      </c>
      <c r="D278" s="71" t="s">
        <v>487</v>
      </c>
      <c r="E278" s="71">
        <v>0.3</v>
      </c>
      <c r="F278" s="205" t="s">
        <v>2583</v>
      </c>
      <c r="G278" s="205" t="s">
        <v>2583</v>
      </c>
      <c r="H278" s="205" t="s">
        <v>2063</v>
      </c>
      <c r="I278" s="205" t="s">
        <v>2063</v>
      </c>
      <c r="J278" s="71" t="s">
        <v>2579</v>
      </c>
    </row>
    <row r="279" spans="1:10" ht="63.75" x14ac:dyDescent="0.2">
      <c r="A279" s="31">
        <v>64</v>
      </c>
      <c r="B279" s="71" t="s">
        <v>2584</v>
      </c>
      <c r="C279" s="71" t="s">
        <v>480</v>
      </c>
      <c r="D279" s="71" t="s">
        <v>487</v>
      </c>
      <c r="E279" s="71">
        <v>3.1</v>
      </c>
      <c r="F279" s="205" t="s">
        <v>2585</v>
      </c>
      <c r="G279" s="205" t="s">
        <v>2585</v>
      </c>
      <c r="H279" s="205" t="s">
        <v>2063</v>
      </c>
      <c r="I279" s="205" t="s">
        <v>2063</v>
      </c>
      <c r="J279" s="71" t="s">
        <v>2579</v>
      </c>
    </row>
    <row r="280" spans="1:10" ht="63.75" x14ac:dyDescent="0.2">
      <c r="A280" s="31">
        <v>65</v>
      </c>
      <c r="B280" s="71" t="s">
        <v>2586</v>
      </c>
      <c r="C280" s="71" t="s">
        <v>480</v>
      </c>
      <c r="D280" s="71" t="s">
        <v>487</v>
      </c>
      <c r="E280" s="71">
        <v>1.7</v>
      </c>
      <c r="F280" s="205" t="s">
        <v>2587</v>
      </c>
      <c r="G280" s="205" t="s">
        <v>2587</v>
      </c>
      <c r="H280" s="205" t="s">
        <v>2063</v>
      </c>
      <c r="I280" s="205" t="s">
        <v>2063</v>
      </c>
      <c r="J280" s="71" t="s">
        <v>2579</v>
      </c>
    </row>
    <row r="281" spans="1:10" ht="63.75" x14ac:dyDescent="0.2">
      <c r="A281" s="31">
        <v>66</v>
      </c>
      <c r="B281" s="71" t="s">
        <v>2471</v>
      </c>
      <c r="C281" s="71" t="s">
        <v>480</v>
      </c>
      <c r="D281" s="71" t="s">
        <v>487</v>
      </c>
      <c r="E281" s="71">
        <v>0.3</v>
      </c>
      <c r="F281" s="205" t="s">
        <v>2588</v>
      </c>
      <c r="G281" s="205" t="s">
        <v>2588</v>
      </c>
      <c r="H281" s="205" t="s">
        <v>2063</v>
      </c>
      <c r="I281" s="205" t="s">
        <v>2063</v>
      </c>
      <c r="J281" s="71" t="s">
        <v>2397</v>
      </c>
    </row>
    <row r="282" spans="1:10" ht="63.75" x14ac:dyDescent="0.2">
      <c r="A282" s="31">
        <v>67</v>
      </c>
      <c r="B282" s="71" t="s">
        <v>2589</v>
      </c>
      <c r="C282" s="71" t="s">
        <v>480</v>
      </c>
      <c r="D282" s="71" t="s">
        <v>487</v>
      </c>
      <c r="E282" s="71">
        <v>0.7</v>
      </c>
      <c r="F282" s="205" t="s">
        <v>2590</v>
      </c>
      <c r="G282" s="205" t="s">
        <v>2590</v>
      </c>
      <c r="H282" s="205" t="s">
        <v>2063</v>
      </c>
      <c r="I282" s="205" t="s">
        <v>2063</v>
      </c>
      <c r="J282" s="71" t="s">
        <v>2397</v>
      </c>
    </row>
    <row r="283" spans="1:10" ht="89.25" x14ac:dyDescent="0.2">
      <c r="A283" s="31">
        <v>68</v>
      </c>
      <c r="B283" s="71" t="s">
        <v>2591</v>
      </c>
      <c r="C283" s="71" t="s">
        <v>480</v>
      </c>
      <c r="D283" s="71" t="s">
        <v>487</v>
      </c>
      <c r="E283" s="71">
        <v>0.02</v>
      </c>
      <c r="F283" s="205" t="s">
        <v>2592</v>
      </c>
      <c r="G283" s="205" t="s">
        <v>2592</v>
      </c>
      <c r="H283" s="71" t="s">
        <v>2319</v>
      </c>
      <c r="I283" s="205" t="s">
        <v>1589</v>
      </c>
      <c r="J283" s="71" t="s">
        <v>2593</v>
      </c>
    </row>
    <row r="284" spans="1:10" ht="63.75" x14ac:dyDescent="0.2">
      <c r="A284" s="31">
        <v>69</v>
      </c>
      <c r="B284" s="71" t="s">
        <v>2594</v>
      </c>
      <c r="C284" s="71" t="s">
        <v>480</v>
      </c>
      <c r="D284" s="71" t="s">
        <v>487</v>
      </c>
      <c r="E284" s="71">
        <v>0.05</v>
      </c>
      <c r="F284" s="205" t="s">
        <v>2595</v>
      </c>
      <c r="G284" s="205" t="s">
        <v>2595</v>
      </c>
      <c r="H284" s="71" t="s">
        <v>1606</v>
      </c>
      <c r="I284" s="205" t="s">
        <v>1607</v>
      </c>
      <c r="J284" s="71" t="s">
        <v>2596</v>
      </c>
    </row>
    <row r="285" spans="1:10" ht="63.75" x14ac:dyDescent="0.2">
      <c r="A285" s="31">
        <v>70</v>
      </c>
      <c r="B285" s="71" t="s">
        <v>2597</v>
      </c>
      <c r="C285" s="71" t="s">
        <v>480</v>
      </c>
      <c r="D285" s="71" t="s">
        <v>487</v>
      </c>
      <c r="E285" s="71">
        <v>2.7</v>
      </c>
      <c r="F285" s="205" t="s">
        <v>2598</v>
      </c>
      <c r="G285" s="205" t="s">
        <v>2598</v>
      </c>
      <c r="H285" s="71" t="s">
        <v>2599</v>
      </c>
      <c r="I285" s="205" t="s">
        <v>1949</v>
      </c>
      <c r="J285" s="71" t="s">
        <v>2600</v>
      </c>
    </row>
    <row r="286" spans="1:10" ht="63.75" x14ac:dyDescent="0.2">
      <c r="A286" s="31">
        <v>71</v>
      </c>
      <c r="B286" s="71" t="s">
        <v>2601</v>
      </c>
      <c r="C286" s="71" t="s">
        <v>480</v>
      </c>
      <c r="D286" s="71" t="s">
        <v>487</v>
      </c>
      <c r="E286" s="71">
        <v>1.9</v>
      </c>
      <c r="F286" s="205" t="s">
        <v>2602</v>
      </c>
      <c r="G286" s="205" t="s">
        <v>2602</v>
      </c>
      <c r="H286" s="71" t="s">
        <v>2599</v>
      </c>
      <c r="I286" s="205" t="s">
        <v>1949</v>
      </c>
      <c r="J286" s="71" t="s">
        <v>2600</v>
      </c>
    </row>
    <row r="287" spans="1:10" ht="63.75" x14ac:dyDescent="0.2">
      <c r="A287" s="31">
        <v>72</v>
      </c>
      <c r="B287" s="71" t="s">
        <v>2455</v>
      </c>
      <c r="C287" s="71" t="s">
        <v>480</v>
      </c>
      <c r="D287" s="71" t="s">
        <v>487</v>
      </c>
      <c r="E287" s="71">
        <v>3</v>
      </c>
      <c r="F287" s="205" t="s">
        <v>2603</v>
      </c>
      <c r="G287" s="205" t="s">
        <v>2603</v>
      </c>
      <c r="H287" s="71" t="s">
        <v>2599</v>
      </c>
      <c r="I287" s="205" t="s">
        <v>1949</v>
      </c>
      <c r="J287" s="71" t="s">
        <v>2600</v>
      </c>
    </row>
    <row r="288" spans="1:10" ht="63.75" x14ac:dyDescent="0.2">
      <c r="A288" s="31">
        <v>73</v>
      </c>
      <c r="B288" s="71" t="s">
        <v>2604</v>
      </c>
      <c r="C288" s="71" t="s">
        <v>480</v>
      </c>
      <c r="D288" s="71" t="s">
        <v>487</v>
      </c>
      <c r="E288" s="71">
        <v>1.1000000000000001</v>
      </c>
      <c r="F288" s="205" t="s">
        <v>2605</v>
      </c>
      <c r="G288" s="205" t="s">
        <v>2605</v>
      </c>
      <c r="H288" s="71" t="s">
        <v>2599</v>
      </c>
      <c r="I288" s="205" t="s">
        <v>1949</v>
      </c>
      <c r="J288" s="71" t="s">
        <v>2600</v>
      </c>
    </row>
    <row r="289" spans="1:10" ht="63.75" x14ac:dyDescent="0.2">
      <c r="A289" s="31">
        <v>74</v>
      </c>
      <c r="B289" s="71" t="s">
        <v>2606</v>
      </c>
      <c r="C289" s="71" t="s">
        <v>480</v>
      </c>
      <c r="D289" s="71" t="s">
        <v>487</v>
      </c>
      <c r="E289" s="71">
        <v>4</v>
      </c>
      <c r="F289" s="205" t="s">
        <v>2607</v>
      </c>
      <c r="G289" s="205" t="s">
        <v>2607</v>
      </c>
      <c r="H289" s="71" t="s">
        <v>2599</v>
      </c>
      <c r="I289" s="205" t="s">
        <v>1949</v>
      </c>
      <c r="J289" s="71" t="s">
        <v>2600</v>
      </c>
    </row>
    <row r="290" spans="1:10" ht="63.75" x14ac:dyDescent="0.2">
      <c r="A290" s="31">
        <v>75</v>
      </c>
      <c r="B290" s="71" t="s">
        <v>2608</v>
      </c>
      <c r="C290" s="71" t="s">
        <v>480</v>
      </c>
      <c r="D290" s="71" t="s">
        <v>487</v>
      </c>
      <c r="E290" s="71">
        <v>2</v>
      </c>
      <c r="F290" s="205" t="s">
        <v>2609</v>
      </c>
      <c r="G290" s="205" t="s">
        <v>2609</v>
      </c>
      <c r="H290" s="71" t="s">
        <v>2599</v>
      </c>
      <c r="I290" s="205" t="s">
        <v>1949</v>
      </c>
      <c r="J290" s="71" t="s">
        <v>2600</v>
      </c>
    </row>
    <row r="291" spans="1:10" ht="63.75" x14ac:dyDescent="0.2">
      <c r="A291" s="31">
        <v>76</v>
      </c>
      <c r="B291" s="71" t="s">
        <v>2610</v>
      </c>
      <c r="C291" s="71" t="s">
        <v>480</v>
      </c>
      <c r="D291" s="71" t="s">
        <v>487</v>
      </c>
      <c r="E291" s="71">
        <v>0.01</v>
      </c>
      <c r="F291" s="205" t="s">
        <v>2611</v>
      </c>
      <c r="G291" s="205" t="s">
        <v>2611</v>
      </c>
      <c r="H291" s="71" t="s">
        <v>1954</v>
      </c>
      <c r="I291" s="205" t="s">
        <v>1949</v>
      </c>
      <c r="J291" s="71" t="s">
        <v>2600</v>
      </c>
    </row>
    <row r="292" spans="1:10" ht="38.25" x14ac:dyDescent="0.2">
      <c r="A292" s="31">
        <v>77</v>
      </c>
      <c r="B292" s="71" t="s">
        <v>2539</v>
      </c>
      <c r="C292" s="71" t="s">
        <v>480</v>
      </c>
      <c r="D292" s="71" t="s">
        <v>487</v>
      </c>
      <c r="E292" s="71">
        <v>7.0000000000000007E-2</v>
      </c>
      <c r="F292" s="205" t="s">
        <v>2612</v>
      </c>
      <c r="G292" s="205" t="s">
        <v>2612</v>
      </c>
      <c r="H292" s="71" t="s">
        <v>2613</v>
      </c>
      <c r="I292" s="205" t="s">
        <v>2614</v>
      </c>
      <c r="J292" s="71" t="s">
        <v>2615</v>
      </c>
    </row>
    <row r="293" spans="1:10" ht="63.75" x14ac:dyDescent="0.2">
      <c r="A293" s="31">
        <v>78</v>
      </c>
      <c r="B293" s="71" t="s">
        <v>2616</v>
      </c>
      <c r="C293" s="71" t="s">
        <v>480</v>
      </c>
      <c r="D293" s="71" t="s">
        <v>487</v>
      </c>
      <c r="E293" s="71">
        <v>2.2999999999999998</v>
      </c>
      <c r="F293" s="205" t="s">
        <v>2617</v>
      </c>
      <c r="G293" s="205" t="s">
        <v>2617</v>
      </c>
      <c r="H293" s="71" t="s">
        <v>1606</v>
      </c>
      <c r="I293" s="205" t="s">
        <v>1607</v>
      </c>
      <c r="J293" s="71" t="s">
        <v>2618</v>
      </c>
    </row>
    <row r="294" spans="1:10" ht="76.5" x14ac:dyDescent="0.2">
      <c r="A294" s="31">
        <v>79</v>
      </c>
      <c r="B294" s="71" t="s">
        <v>2619</v>
      </c>
      <c r="C294" s="71" t="s">
        <v>480</v>
      </c>
      <c r="D294" s="71" t="s">
        <v>487</v>
      </c>
      <c r="E294" s="71">
        <v>0.02</v>
      </c>
      <c r="F294" s="205" t="s">
        <v>2620</v>
      </c>
      <c r="G294" s="205" t="s">
        <v>2620</v>
      </c>
      <c r="H294" s="71" t="s">
        <v>2319</v>
      </c>
      <c r="I294" s="205" t="s">
        <v>1589</v>
      </c>
      <c r="J294" s="71" t="s">
        <v>2621</v>
      </c>
    </row>
    <row r="295" spans="1:10" ht="76.5" x14ac:dyDescent="0.2">
      <c r="A295" s="31">
        <v>80</v>
      </c>
      <c r="B295" s="71" t="s">
        <v>2524</v>
      </c>
      <c r="C295" s="71" t="s">
        <v>480</v>
      </c>
      <c r="D295" s="71" t="s">
        <v>487</v>
      </c>
      <c r="E295" s="71">
        <v>0.01</v>
      </c>
      <c r="F295" s="205" t="s">
        <v>2622</v>
      </c>
      <c r="G295" s="205" t="s">
        <v>2622</v>
      </c>
      <c r="H295" s="71" t="s">
        <v>2319</v>
      </c>
      <c r="I295" s="205" t="s">
        <v>1589</v>
      </c>
      <c r="J295" s="71" t="s">
        <v>2621</v>
      </c>
    </row>
    <row r="296" spans="1:10" ht="76.5" x14ac:dyDescent="0.2">
      <c r="A296" s="31">
        <v>81</v>
      </c>
      <c r="B296" s="71" t="s">
        <v>2623</v>
      </c>
      <c r="C296" s="71" t="s">
        <v>480</v>
      </c>
      <c r="D296" s="71" t="s">
        <v>487</v>
      </c>
      <c r="E296" s="71">
        <v>0.09</v>
      </c>
      <c r="F296" s="205" t="s">
        <v>2624</v>
      </c>
      <c r="G296" s="205" t="s">
        <v>2624</v>
      </c>
      <c r="H296" s="71" t="s">
        <v>2625</v>
      </c>
      <c r="I296" s="205" t="s">
        <v>1589</v>
      </c>
      <c r="J296" s="71" t="s">
        <v>2621</v>
      </c>
    </row>
    <row r="297" spans="1:10" ht="76.5" x14ac:dyDescent="0.2">
      <c r="A297" s="31">
        <v>82</v>
      </c>
      <c r="B297" s="71" t="s">
        <v>2524</v>
      </c>
      <c r="C297" s="71" t="s">
        <v>480</v>
      </c>
      <c r="D297" s="71" t="s">
        <v>487</v>
      </c>
      <c r="E297" s="71">
        <v>0.01</v>
      </c>
      <c r="F297" s="205" t="s">
        <v>2626</v>
      </c>
      <c r="G297" s="205" t="s">
        <v>2626</v>
      </c>
      <c r="H297" s="71" t="s">
        <v>2319</v>
      </c>
      <c r="I297" s="205" t="s">
        <v>1589</v>
      </c>
      <c r="J297" s="71" t="s">
        <v>2621</v>
      </c>
    </row>
    <row r="298" spans="1:10" ht="76.5" x14ac:dyDescent="0.2">
      <c r="A298" s="31">
        <v>83</v>
      </c>
      <c r="B298" s="71" t="s">
        <v>2627</v>
      </c>
      <c r="C298" s="71" t="s">
        <v>480</v>
      </c>
      <c r="D298" s="71" t="s">
        <v>487</v>
      </c>
      <c r="E298" s="71">
        <v>0.1</v>
      </c>
      <c r="F298" s="205" t="s">
        <v>2628</v>
      </c>
      <c r="G298" s="205" t="s">
        <v>2628</v>
      </c>
      <c r="H298" s="71" t="s">
        <v>2319</v>
      </c>
      <c r="I298" s="205" t="s">
        <v>1589</v>
      </c>
      <c r="J298" s="71" t="s">
        <v>2621</v>
      </c>
    </row>
    <row r="299" spans="1:10" ht="76.5" x14ac:dyDescent="0.2">
      <c r="A299" s="31">
        <v>84</v>
      </c>
      <c r="B299" s="71" t="s">
        <v>2629</v>
      </c>
      <c r="C299" s="71" t="s">
        <v>480</v>
      </c>
      <c r="D299" s="71" t="s">
        <v>487</v>
      </c>
      <c r="E299" s="71">
        <v>0.02</v>
      </c>
      <c r="F299" s="205" t="s">
        <v>2630</v>
      </c>
      <c r="G299" s="205" t="s">
        <v>2630</v>
      </c>
      <c r="H299" s="71" t="s">
        <v>2319</v>
      </c>
      <c r="I299" s="205" t="s">
        <v>1589</v>
      </c>
      <c r="J299" s="71" t="s">
        <v>2631</v>
      </c>
    </row>
    <row r="300" spans="1:10" ht="76.5" x14ac:dyDescent="0.2">
      <c r="A300" s="31">
        <v>85</v>
      </c>
      <c r="B300" s="71" t="s">
        <v>2632</v>
      </c>
      <c r="C300" s="71" t="s">
        <v>480</v>
      </c>
      <c r="D300" s="71" t="s">
        <v>487</v>
      </c>
      <c r="E300" s="71">
        <v>0.02</v>
      </c>
      <c r="F300" s="205" t="s">
        <v>2633</v>
      </c>
      <c r="G300" s="205" t="s">
        <v>2633</v>
      </c>
      <c r="H300" s="71" t="s">
        <v>2319</v>
      </c>
      <c r="I300" s="205" t="s">
        <v>1589</v>
      </c>
      <c r="J300" s="71" t="s">
        <v>2631</v>
      </c>
    </row>
    <row r="301" spans="1:10" ht="76.5" x14ac:dyDescent="0.2">
      <c r="A301" s="31">
        <v>86</v>
      </c>
      <c r="B301" s="71" t="s">
        <v>2524</v>
      </c>
      <c r="C301" s="71" t="s">
        <v>480</v>
      </c>
      <c r="D301" s="71" t="s">
        <v>487</v>
      </c>
      <c r="E301" s="71">
        <v>0.01</v>
      </c>
      <c r="F301" s="205" t="s">
        <v>2634</v>
      </c>
      <c r="G301" s="205" t="s">
        <v>2634</v>
      </c>
      <c r="H301" s="71" t="s">
        <v>2319</v>
      </c>
      <c r="I301" s="205" t="s">
        <v>1589</v>
      </c>
      <c r="J301" s="71" t="s">
        <v>2631</v>
      </c>
    </row>
    <row r="302" spans="1:10" ht="76.5" x14ac:dyDescent="0.2">
      <c r="A302" s="31">
        <v>87</v>
      </c>
      <c r="B302" s="71" t="s">
        <v>2635</v>
      </c>
      <c r="C302" s="71" t="s">
        <v>480</v>
      </c>
      <c r="D302" s="71" t="s">
        <v>487</v>
      </c>
      <c r="E302" s="71">
        <v>0.01</v>
      </c>
      <c r="F302" s="205" t="s">
        <v>2636</v>
      </c>
      <c r="G302" s="205" t="s">
        <v>2636</v>
      </c>
      <c r="H302" s="71" t="s">
        <v>2319</v>
      </c>
      <c r="I302" s="205" t="s">
        <v>1589</v>
      </c>
      <c r="J302" s="71" t="s">
        <v>2631</v>
      </c>
    </row>
    <row r="303" spans="1:10" ht="76.5" x14ac:dyDescent="0.2">
      <c r="A303" s="31">
        <v>88</v>
      </c>
      <c r="B303" s="71" t="s">
        <v>2637</v>
      </c>
      <c r="C303" s="71" t="s">
        <v>480</v>
      </c>
      <c r="D303" s="71" t="s">
        <v>487</v>
      </c>
      <c r="E303" s="71">
        <v>0.01</v>
      </c>
      <c r="F303" s="205" t="s">
        <v>2638</v>
      </c>
      <c r="G303" s="205" t="s">
        <v>2638</v>
      </c>
      <c r="H303" s="71" t="s">
        <v>1622</v>
      </c>
      <c r="I303" s="205" t="s">
        <v>1623</v>
      </c>
      <c r="J303" s="71" t="s">
        <v>2639</v>
      </c>
    </row>
    <row r="304" spans="1:10" ht="51" x14ac:dyDescent="0.2">
      <c r="A304" s="31">
        <v>89</v>
      </c>
      <c r="B304" s="71" t="s">
        <v>2640</v>
      </c>
      <c r="C304" s="71" t="s">
        <v>480</v>
      </c>
      <c r="D304" s="71" t="s">
        <v>487</v>
      </c>
      <c r="E304" s="71">
        <v>0.01</v>
      </c>
      <c r="F304" s="205" t="s">
        <v>2641</v>
      </c>
      <c r="G304" s="205" t="s">
        <v>2641</v>
      </c>
      <c r="H304" s="71" t="s">
        <v>2642</v>
      </c>
      <c r="I304" s="205" t="s">
        <v>2643</v>
      </c>
      <c r="J304" s="71" t="s">
        <v>2621</v>
      </c>
    </row>
    <row r="305" spans="1:10" ht="25.5" x14ac:dyDescent="0.2">
      <c r="A305" s="31">
        <v>90</v>
      </c>
      <c r="B305" s="71" t="s">
        <v>2644</v>
      </c>
      <c r="C305" s="71" t="s">
        <v>480</v>
      </c>
      <c r="D305" s="71" t="s">
        <v>487</v>
      </c>
      <c r="E305" s="71">
        <v>0.01</v>
      </c>
      <c r="F305" s="205" t="s">
        <v>2645</v>
      </c>
      <c r="G305" s="205" t="s">
        <v>2645</v>
      </c>
      <c r="H305" s="71" t="s">
        <v>2646</v>
      </c>
      <c r="I305" s="205" t="s">
        <v>2643</v>
      </c>
      <c r="J305" s="71" t="s">
        <v>2621</v>
      </c>
    </row>
    <row r="306" spans="1:10" ht="38.25" x14ac:dyDescent="0.2">
      <c r="A306" s="31">
        <v>91</v>
      </c>
      <c r="B306" s="71" t="s">
        <v>2647</v>
      </c>
      <c r="C306" s="71" t="s">
        <v>480</v>
      </c>
      <c r="D306" s="71" t="s">
        <v>487</v>
      </c>
      <c r="E306" s="71">
        <v>0.05</v>
      </c>
      <c r="F306" s="205" t="s">
        <v>2648</v>
      </c>
      <c r="G306" s="205" t="s">
        <v>2648</v>
      </c>
      <c r="H306" s="71" t="s">
        <v>2649</v>
      </c>
      <c r="I306" s="205" t="s">
        <v>2643</v>
      </c>
      <c r="J306" s="71" t="s">
        <v>2621</v>
      </c>
    </row>
    <row r="307" spans="1:10" ht="25.5" x14ac:dyDescent="0.2">
      <c r="A307" s="31">
        <v>92</v>
      </c>
      <c r="B307" s="71" t="s">
        <v>2650</v>
      </c>
      <c r="C307" s="71" t="s">
        <v>480</v>
      </c>
      <c r="D307" s="71" t="s">
        <v>487</v>
      </c>
      <c r="E307" s="71">
        <v>1</v>
      </c>
      <c r="F307" s="205" t="s">
        <v>2651</v>
      </c>
      <c r="G307" s="205" t="s">
        <v>2651</v>
      </c>
      <c r="H307" s="71" t="s">
        <v>2649</v>
      </c>
      <c r="I307" s="205" t="s">
        <v>2643</v>
      </c>
      <c r="J307" s="71" t="s">
        <v>2621</v>
      </c>
    </row>
    <row r="308" spans="1:10" ht="38.25" x14ac:dyDescent="0.2">
      <c r="A308" s="31">
        <v>93</v>
      </c>
      <c r="B308" s="71" t="s">
        <v>2652</v>
      </c>
      <c r="C308" s="71" t="s">
        <v>480</v>
      </c>
      <c r="D308" s="71" t="s">
        <v>487</v>
      </c>
      <c r="E308" s="71">
        <v>140</v>
      </c>
      <c r="F308" s="205" t="s">
        <v>2653</v>
      </c>
      <c r="G308" s="205" t="s">
        <v>2653</v>
      </c>
      <c r="H308" s="71" t="s">
        <v>2654</v>
      </c>
      <c r="I308" s="205" t="s">
        <v>2655</v>
      </c>
      <c r="J308" s="71" t="s">
        <v>2656</v>
      </c>
    </row>
    <row r="309" spans="1:10" ht="51" x14ac:dyDescent="0.2">
      <c r="A309" s="31">
        <v>94</v>
      </c>
      <c r="B309" s="71" t="s">
        <v>2657</v>
      </c>
      <c r="C309" s="71" t="s">
        <v>480</v>
      </c>
      <c r="D309" s="71" t="s">
        <v>487</v>
      </c>
      <c r="E309" s="71">
        <v>5.3</v>
      </c>
      <c r="F309" s="71" t="s">
        <v>2658</v>
      </c>
      <c r="G309" s="71" t="s">
        <v>2658</v>
      </c>
      <c r="H309" s="71" t="s">
        <v>2659</v>
      </c>
      <c r="I309" s="205" t="s">
        <v>2660</v>
      </c>
      <c r="J309" s="71" t="s">
        <v>1789</v>
      </c>
    </row>
    <row r="310" spans="1:10" ht="63.75" x14ac:dyDescent="0.2">
      <c r="A310" s="31">
        <v>95</v>
      </c>
      <c r="B310" s="71" t="s">
        <v>2661</v>
      </c>
      <c r="C310" s="71" t="s">
        <v>480</v>
      </c>
      <c r="D310" s="71" t="s">
        <v>487</v>
      </c>
      <c r="E310" s="71">
        <v>2.6</v>
      </c>
      <c r="F310" s="205" t="s">
        <v>2662</v>
      </c>
      <c r="G310" s="205" t="s">
        <v>2662</v>
      </c>
      <c r="H310" s="71" t="s">
        <v>2663</v>
      </c>
      <c r="I310" s="205" t="s">
        <v>2664</v>
      </c>
      <c r="J310" s="71" t="s">
        <v>1789</v>
      </c>
    </row>
    <row r="311" spans="1:10" ht="63.75" x14ac:dyDescent="0.2">
      <c r="A311" s="31">
        <v>96</v>
      </c>
      <c r="B311" s="71" t="s">
        <v>2665</v>
      </c>
      <c r="C311" s="71" t="s">
        <v>480</v>
      </c>
      <c r="D311" s="71" t="s">
        <v>487</v>
      </c>
      <c r="E311" s="71">
        <v>0.78</v>
      </c>
      <c r="F311" s="205" t="s">
        <v>2666</v>
      </c>
      <c r="G311" s="205" t="s">
        <v>2666</v>
      </c>
      <c r="H311" s="71" t="s">
        <v>2667</v>
      </c>
      <c r="I311" s="205" t="s">
        <v>2668</v>
      </c>
      <c r="J311" s="71" t="s">
        <v>2001</v>
      </c>
    </row>
    <row r="312" spans="1:10" ht="51" x14ac:dyDescent="0.2">
      <c r="A312" s="31">
        <v>97</v>
      </c>
      <c r="B312" s="71" t="s">
        <v>2669</v>
      </c>
      <c r="C312" s="71" t="s">
        <v>480</v>
      </c>
      <c r="D312" s="71" t="s">
        <v>487</v>
      </c>
      <c r="E312" s="71">
        <v>1.5</v>
      </c>
      <c r="F312" s="205" t="s">
        <v>2670</v>
      </c>
      <c r="G312" s="205" t="s">
        <v>2670</v>
      </c>
      <c r="H312" s="71" t="s">
        <v>2671</v>
      </c>
      <c r="I312" s="205" t="s">
        <v>2672</v>
      </c>
      <c r="J312" s="71" t="s">
        <v>2673</v>
      </c>
    </row>
    <row r="313" spans="1:10" ht="51" x14ac:dyDescent="0.2">
      <c r="A313" s="31">
        <v>98</v>
      </c>
      <c r="B313" s="71" t="s">
        <v>2674</v>
      </c>
      <c r="C313" s="71" t="s">
        <v>480</v>
      </c>
      <c r="D313" s="71" t="s">
        <v>487</v>
      </c>
      <c r="E313" s="71">
        <v>10</v>
      </c>
      <c r="F313" s="205" t="s">
        <v>2675</v>
      </c>
      <c r="G313" s="205" t="s">
        <v>2675</v>
      </c>
      <c r="H313" s="71" t="s">
        <v>2676</v>
      </c>
      <c r="I313" s="205" t="s">
        <v>2677</v>
      </c>
      <c r="J313" s="71" t="s">
        <v>2172</v>
      </c>
    </row>
    <row r="314" spans="1:10" ht="51" x14ac:dyDescent="0.2">
      <c r="A314" s="31">
        <v>99</v>
      </c>
      <c r="B314" s="71" t="s">
        <v>2678</v>
      </c>
      <c r="C314" s="71" t="s">
        <v>480</v>
      </c>
      <c r="D314" s="71" t="s">
        <v>487</v>
      </c>
      <c r="E314" s="71">
        <v>11.43</v>
      </c>
      <c r="F314" s="205" t="s">
        <v>2675</v>
      </c>
      <c r="G314" s="205" t="s">
        <v>2675</v>
      </c>
      <c r="H314" s="71" t="s">
        <v>2676</v>
      </c>
      <c r="I314" s="205" t="s">
        <v>2677</v>
      </c>
      <c r="J314" s="71" t="s">
        <v>2159</v>
      </c>
    </row>
    <row r="315" spans="1:10" ht="63.75" x14ac:dyDescent="0.2">
      <c r="A315" s="31">
        <v>100</v>
      </c>
      <c r="B315" s="71" t="s">
        <v>2679</v>
      </c>
      <c r="C315" s="71" t="s">
        <v>480</v>
      </c>
      <c r="D315" s="71" t="s">
        <v>487</v>
      </c>
      <c r="E315" s="71">
        <v>8</v>
      </c>
      <c r="F315" s="205" t="s">
        <v>2680</v>
      </c>
      <c r="G315" s="205" t="s">
        <v>2680</v>
      </c>
      <c r="H315" s="71" t="s">
        <v>2681</v>
      </c>
      <c r="I315" s="205" t="s">
        <v>2682</v>
      </c>
      <c r="J315" s="71" t="s">
        <v>2172</v>
      </c>
    </row>
    <row r="316" spans="1:10" ht="51" x14ac:dyDescent="0.2">
      <c r="A316" s="31">
        <v>101</v>
      </c>
      <c r="B316" s="71" t="s">
        <v>2683</v>
      </c>
      <c r="C316" s="71" t="s">
        <v>480</v>
      </c>
      <c r="D316" s="71" t="s">
        <v>487</v>
      </c>
      <c r="E316" s="71">
        <v>10</v>
      </c>
      <c r="F316" s="205" t="s">
        <v>2684</v>
      </c>
      <c r="G316" s="205" t="s">
        <v>2684</v>
      </c>
      <c r="H316" s="71" t="s">
        <v>2685</v>
      </c>
      <c r="I316" s="205" t="s">
        <v>2686</v>
      </c>
      <c r="J316" s="71" t="s">
        <v>2159</v>
      </c>
    </row>
    <row r="317" spans="1:10" ht="51" x14ac:dyDescent="0.2">
      <c r="A317" s="31">
        <v>102</v>
      </c>
      <c r="B317" s="71" t="s">
        <v>2687</v>
      </c>
      <c r="C317" s="71" t="s">
        <v>480</v>
      </c>
      <c r="D317" s="71" t="s">
        <v>487</v>
      </c>
      <c r="E317" s="71">
        <v>0.04</v>
      </c>
      <c r="F317" s="205" t="s">
        <v>2688</v>
      </c>
      <c r="G317" s="205" t="s">
        <v>2688</v>
      </c>
      <c r="H317" s="71" t="s">
        <v>2241</v>
      </c>
      <c r="I317" s="205" t="s">
        <v>2689</v>
      </c>
      <c r="J317" s="71" t="s">
        <v>2690</v>
      </c>
    </row>
    <row r="318" spans="1:10" ht="63.75" x14ac:dyDescent="0.2">
      <c r="A318" s="31">
        <v>103</v>
      </c>
      <c r="B318" s="71" t="s">
        <v>2691</v>
      </c>
      <c r="C318" s="71" t="s">
        <v>480</v>
      </c>
      <c r="D318" s="71" t="s">
        <v>487</v>
      </c>
      <c r="E318" s="71">
        <v>15</v>
      </c>
      <c r="F318" s="205" t="s">
        <v>2692</v>
      </c>
      <c r="G318" s="205" t="s">
        <v>2692</v>
      </c>
      <c r="H318" s="205" t="s">
        <v>2693</v>
      </c>
      <c r="I318" s="205" t="s">
        <v>2694</v>
      </c>
      <c r="J318" s="71" t="s">
        <v>2695</v>
      </c>
    </row>
    <row r="319" spans="1:10" ht="38.25" x14ac:dyDescent="0.2">
      <c r="A319" s="31">
        <v>104</v>
      </c>
      <c r="B319" s="223" t="s">
        <v>2696</v>
      </c>
      <c r="C319" s="71" t="s">
        <v>480</v>
      </c>
      <c r="D319" s="71" t="s">
        <v>487</v>
      </c>
      <c r="E319" s="232">
        <v>0.01</v>
      </c>
      <c r="F319" s="205" t="s">
        <v>2697</v>
      </c>
      <c r="G319" s="205" t="s">
        <v>2697</v>
      </c>
      <c r="H319" s="238" t="s">
        <v>2698</v>
      </c>
      <c r="I319" s="205" t="s">
        <v>2699</v>
      </c>
      <c r="J319" s="225" t="s">
        <v>2700</v>
      </c>
    </row>
    <row r="320" spans="1:10" ht="76.5" x14ac:dyDescent="0.2">
      <c r="A320" s="31">
        <v>105</v>
      </c>
      <c r="B320" s="73" t="s">
        <v>2701</v>
      </c>
      <c r="C320" s="71" t="s">
        <v>480</v>
      </c>
      <c r="D320" s="71" t="s">
        <v>487</v>
      </c>
      <c r="E320" s="232">
        <v>1</v>
      </c>
      <c r="F320" s="73" t="s">
        <v>2702</v>
      </c>
      <c r="G320" s="73" t="s">
        <v>2702</v>
      </c>
      <c r="H320" s="238" t="s">
        <v>2703</v>
      </c>
      <c r="I320" s="205" t="s">
        <v>2660</v>
      </c>
      <c r="J320" s="205" t="s">
        <v>2704</v>
      </c>
    </row>
    <row r="321" spans="1:10" ht="51" x14ac:dyDescent="0.2">
      <c r="A321" s="239">
        <v>106</v>
      </c>
      <c r="B321" s="73" t="s">
        <v>2705</v>
      </c>
      <c r="C321" s="71" t="s">
        <v>480</v>
      </c>
      <c r="D321" s="73" t="s">
        <v>487</v>
      </c>
      <c r="E321" s="73">
        <v>0.1</v>
      </c>
      <c r="F321" s="73" t="s">
        <v>2706</v>
      </c>
      <c r="G321" s="73" t="s">
        <v>2706</v>
      </c>
      <c r="H321" s="240" t="s">
        <v>2707</v>
      </c>
      <c r="I321" s="205" t="s">
        <v>2708</v>
      </c>
      <c r="J321" s="73" t="s">
        <v>2709</v>
      </c>
    </row>
    <row r="322" spans="1:10" ht="38.25" x14ac:dyDescent="0.2">
      <c r="A322" s="165"/>
      <c r="B322" s="208" t="s">
        <v>502</v>
      </c>
      <c r="C322" s="208">
        <v>104</v>
      </c>
      <c r="D322" s="208"/>
      <c r="E322" s="208">
        <f>SUM(E216:E321)</f>
        <v>300.03000000000003</v>
      </c>
      <c r="F322" s="208"/>
      <c r="G322" s="208"/>
      <c r="H322" s="208"/>
      <c r="I322" s="211"/>
      <c r="J322" s="208"/>
    </row>
    <row r="323" spans="1:10" ht="63.75" x14ac:dyDescent="0.2">
      <c r="A323" s="31">
        <v>1</v>
      </c>
      <c r="B323" s="71" t="s">
        <v>2710</v>
      </c>
      <c r="C323" s="71" t="s">
        <v>480</v>
      </c>
      <c r="D323" s="71" t="s">
        <v>963</v>
      </c>
      <c r="E323" s="71">
        <v>0.01</v>
      </c>
      <c r="F323" s="205" t="s">
        <v>2711</v>
      </c>
      <c r="G323" s="205" t="s">
        <v>2711</v>
      </c>
      <c r="H323" s="71" t="s">
        <v>2712</v>
      </c>
      <c r="I323" s="205" t="s">
        <v>2713</v>
      </c>
      <c r="J323" s="71" t="s">
        <v>2656</v>
      </c>
    </row>
    <row r="324" spans="1:10" ht="63.75" x14ac:dyDescent="0.2">
      <c r="A324" s="31">
        <v>2</v>
      </c>
      <c r="B324" s="71" t="s">
        <v>2714</v>
      </c>
      <c r="C324" s="71" t="s">
        <v>480</v>
      </c>
      <c r="D324" s="71" t="s">
        <v>963</v>
      </c>
      <c r="E324" s="71">
        <v>0.01</v>
      </c>
      <c r="F324" s="205" t="s">
        <v>2715</v>
      </c>
      <c r="G324" s="205" t="s">
        <v>2715</v>
      </c>
      <c r="H324" s="71" t="s">
        <v>2716</v>
      </c>
      <c r="I324" s="205" t="s">
        <v>2717</v>
      </c>
      <c r="J324" s="71" t="s">
        <v>2656</v>
      </c>
    </row>
    <row r="325" spans="1:10" ht="63.75" x14ac:dyDescent="0.2">
      <c r="A325" s="31">
        <v>3</v>
      </c>
      <c r="B325" s="71" t="s">
        <v>2718</v>
      </c>
      <c r="C325" s="71" t="s">
        <v>480</v>
      </c>
      <c r="D325" s="71" t="s">
        <v>963</v>
      </c>
      <c r="E325" s="71">
        <v>0.01</v>
      </c>
      <c r="F325" s="205" t="s">
        <v>2715</v>
      </c>
      <c r="G325" s="205" t="s">
        <v>2715</v>
      </c>
      <c r="H325" s="71" t="s">
        <v>2719</v>
      </c>
      <c r="I325" s="205" t="s">
        <v>2717</v>
      </c>
      <c r="J325" s="71" t="s">
        <v>2656</v>
      </c>
    </row>
    <row r="326" spans="1:10" ht="63.75" x14ac:dyDescent="0.2">
      <c r="A326" s="31">
        <v>4</v>
      </c>
      <c r="B326" s="71" t="s">
        <v>2720</v>
      </c>
      <c r="C326" s="71" t="s">
        <v>480</v>
      </c>
      <c r="D326" s="71" t="s">
        <v>963</v>
      </c>
      <c r="E326" s="71">
        <v>0.01</v>
      </c>
      <c r="F326" s="205" t="s">
        <v>2721</v>
      </c>
      <c r="G326" s="205" t="s">
        <v>2722</v>
      </c>
      <c r="H326" s="71" t="s">
        <v>2723</v>
      </c>
      <c r="I326" s="205" t="s">
        <v>2722</v>
      </c>
      <c r="J326" s="71" t="s">
        <v>2724</v>
      </c>
    </row>
    <row r="327" spans="1:10" ht="63.75" x14ac:dyDescent="0.2">
      <c r="A327" s="31">
        <v>5</v>
      </c>
      <c r="B327" s="71" t="s">
        <v>2725</v>
      </c>
      <c r="C327" s="71" t="s">
        <v>480</v>
      </c>
      <c r="D327" s="71" t="s">
        <v>963</v>
      </c>
      <c r="E327" s="71">
        <v>0.01</v>
      </c>
      <c r="F327" s="205" t="s">
        <v>2726</v>
      </c>
      <c r="G327" s="205" t="s">
        <v>2726</v>
      </c>
      <c r="H327" s="71" t="s">
        <v>2727</v>
      </c>
      <c r="I327" s="205" t="s">
        <v>2728</v>
      </c>
      <c r="J327" s="71" t="s">
        <v>2656</v>
      </c>
    </row>
    <row r="328" spans="1:10" ht="63.75" x14ac:dyDescent="0.2">
      <c r="A328" s="31">
        <v>6</v>
      </c>
      <c r="B328" s="71" t="s">
        <v>2729</v>
      </c>
      <c r="C328" s="71" t="s">
        <v>480</v>
      </c>
      <c r="D328" s="71" t="s">
        <v>963</v>
      </c>
      <c r="E328" s="71">
        <v>0.01</v>
      </c>
      <c r="F328" s="205" t="s">
        <v>2730</v>
      </c>
      <c r="G328" s="205" t="s">
        <v>2730</v>
      </c>
      <c r="H328" s="71" t="s">
        <v>2727</v>
      </c>
      <c r="I328" s="205" t="s">
        <v>2728</v>
      </c>
      <c r="J328" s="71" t="s">
        <v>2656</v>
      </c>
    </row>
    <row r="329" spans="1:10" ht="63.75" x14ac:dyDescent="0.2">
      <c r="A329" s="31">
        <v>7</v>
      </c>
      <c r="B329" s="71" t="s">
        <v>2731</v>
      </c>
      <c r="C329" s="71" t="s">
        <v>480</v>
      </c>
      <c r="D329" s="71" t="s">
        <v>963</v>
      </c>
      <c r="E329" s="71">
        <v>0.01</v>
      </c>
      <c r="F329" s="205" t="s">
        <v>2732</v>
      </c>
      <c r="G329" s="205" t="s">
        <v>2732</v>
      </c>
      <c r="H329" s="71" t="s">
        <v>2727</v>
      </c>
      <c r="I329" s="205" t="s">
        <v>2728</v>
      </c>
      <c r="J329" s="71" t="s">
        <v>2656</v>
      </c>
    </row>
    <row r="330" spans="1:10" ht="51" x14ac:dyDescent="0.2">
      <c r="A330" s="31">
        <v>8</v>
      </c>
      <c r="B330" s="71" t="s">
        <v>2733</v>
      </c>
      <c r="C330" s="71" t="s">
        <v>480</v>
      </c>
      <c r="D330" s="71" t="s">
        <v>963</v>
      </c>
      <c r="E330" s="71">
        <v>0.01</v>
      </c>
      <c r="F330" s="205" t="s">
        <v>2734</v>
      </c>
      <c r="G330" s="205" t="s">
        <v>2734</v>
      </c>
      <c r="H330" s="71" t="s">
        <v>2727</v>
      </c>
      <c r="I330" s="205" t="s">
        <v>2728</v>
      </c>
      <c r="J330" s="71" t="s">
        <v>2656</v>
      </c>
    </row>
    <row r="331" spans="1:10" ht="63.75" x14ac:dyDescent="0.2">
      <c r="A331" s="31">
        <v>9</v>
      </c>
      <c r="B331" s="71" t="s">
        <v>2735</v>
      </c>
      <c r="C331" s="71" t="s">
        <v>480</v>
      </c>
      <c r="D331" s="71" t="s">
        <v>963</v>
      </c>
      <c r="E331" s="71">
        <v>0.01</v>
      </c>
      <c r="F331" s="205" t="s">
        <v>2736</v>
      </c>
      <c r="G331" s="205" t="s">
        <v>2736</v>
      </c>
      <c r="H331" s="71" t="s">
        <v>2727</v>
      </c>
      <c r="I331" s="205" t="s">
        <v>2728</v>
      </c>
      <c r="J331" s="71" t="s">
        <v>2656</v>
      </c>
    </row>
    <row r="332" spans="1:10" ht="63.75" x14ac:dyDescent="0.2">
      <c r="A332" s="31">
        <v>10</v>
      </c>
      <c r="B332" s="71" t="s">
        <v>2737</v>
      </c>
      <c r="C332" s="71" t="s">
        <v>480</v>
      </c>
      <c r="D332" s="71" t="s">
        <v>963</v>
      </c>
      <c r="E332" s="71">
        <v>0.01</v>
      </c>
      <c r="F332" s="205" t="s">
        <v>2738</v>
      </c>
      <c r="G332" s="205" t="s">
        <v>2738</v>
      </c>
      <c r="H332" s="71" t="s">
        <v>2739</v>
      </c>
      <c r="I332" s="205" t="s">
        <v>2740</v>
      </c>
      <c r="J332" s="71" t="s">
        <v>2741</v>
      </c>
    </row>
    <row r="333" spans="1:10" ht="63.75" x14ac:dyDescent="0.2">
      <c r="A333" s="31">
        <v>11</v>
      </c>
      <c r="B333" s="71" t="s">
        <v>2742</v>
      </c>
      <c r="C333" s="71" t="s">
        <v>480</v>
      </c>
      <c r="D333" s="71" t="s">
        <v>963</v>
      </c>
      <c r="E333" s="71">
        <v>0.01</v>
      </c>
      <c r="F333" s="205" t="s">
        <v>2738</v>
      </c>
      <c r="G333" s="205" t="s">
        <v>2738</v>
      </c>
      <c r="H333" s="71" t="s">
        <v>2739</v>
      </c>
      <c r="I333" s="205" t="s">
        <v>2740</v>
      </c>
      <c r="J333" s="71" t="s">
        <v>2741</v>
      </c>
    </row>
    <row r="334" spans="1:10" ht="63.75" x14ac:dyDescent="0.2">
      <c r="A334" s="31">
        <v>12</v>
      </c>
      <c r="B334" s="71" t="s">
        <v>2743</v>
      </c>
      <c r="C334" s="71" t="s">
        <v>480</v>
      </c>
      <c r="D334" s="71" t="s">
        <v>963</v>
      </c>
      <c r="E334" s="71">
        <v>0.01</v>
      </c>
      <c r="F334" s="205" t="s">
        <v>2744</v>
      </c>
      <c r="G334" s="205" t="s">
        <v>2744</v>
      </c>
      <c r="H334" s="71" t="s">
        <v>2745</v>
      </c>
      <c r="I334" s="205" t="s">
        <v>2746</v>
      </c>
      <c r="J334" s="71" t="s">
        <v>2639</v>
      </c>
    </row>
    <row r="335" spans="1:10" ht="63.75" x14ac:dyDescent="0.2">
      <c r="A335" s="31">
        <v>13</v>
      </c>
      <c r="B335" s="71" t="s">
        <v>2747</v>
      </c>
      <c r="C335" s="71" t="s">
        <v>480</v>
      </c>
      <c r="D335" s="71" t="s">
        <v>963</v>
      </c>
      <c r="E335" s="71">
        <v>0.01</v>
      </c>
      <c r="F335" s="205" t="s">
        <v>2744</v>
      </c>
      <c r="G335" s="205" t="s">
        <v>2744</v>
      </c>
      <c r="H335" s="71" t="s">
        <v>2745</v>
      </c>
      <c r="I335" s="205" t="s">
        <v>2746</v>
      </c>
      <c r="J335" s="71" t="s">
        <v>2639</v>
      </c>
    </row>
    <row r="336" spans="1:10" ht="63.75" x14ac:dyDescent="0.2">
      <c r="A336" s="31">
        <v>14</v>
      </c>
      <c r="B336" s="71" t="s">
        <v>2748</v>
      </c>
      <c r="C336" s="71" t="s">
        <v>480</v>
      </c>
      <c r="D336" s="71" t="s">
        <v>963</v>
      </c>
      <c r="E336" s="71">
        <v>0.01</v>
      </c>
      <c r="F336" s="205" t="s">
        <v>2744</v>
      </c>
      <c r="G336" s="205" t="s">
        <v>2744</v>
      </c>
      <c r="H336" s="71" t="s">
        <v>2745</v>
      </c>
      <c r="I336" s="205" t="s">
        <v>2746</v>
      </c>
      <c r="J336" s="71" t="s">
        <v>2639</v>
      </c>
    </row>
    <row r="337" spans="1:10" ht="63.75" x14ac:dyDescent="0.2">
      <c r="A337" s="31">
        <v>15</v>
      </c>
      <c r="B337" s="71" t="s">
        <v>2749</v>
      </c>
      <c r="C337" s="71" t="s">
        <v>480</v>
      </c>
      <c r="D337" s="71" t="s">
        <v>963</v>
      </c>
      <c r="E337" s="71">
        <v>0.01</v>
      </c>
      <c r="F337" s="205" t="s">
        <v>2744</v>
      </c>
      <c r="G337" s="205" t="s">
        <v>2744</v>
      </c>
      <c r="H337" s="71" t="s">
        <v>2745</v>
      </c>
      <c r="I337" s="205" t="s">
        <v>2746</v>
      </c>
      <c r="J337" s="71" t="s">
        <v>2639</v>
      </c>
    </row>
    <row r="338" spans="1:10" ht="63.75" x14ac:dyDescent="0.2">
      <c r="A338" s="31">
        <v>16</v>
      </c>
      <c r="B338" s="71" t="s">
        <v>2750</v>
      </c>
      <c r="C338" s="71" t="s">
        <v>480</v>
      </c>
      <c r="D338" s="71" t="s">
        <v>963</v>
      </c>
      <c r="E338" s="71">
        <v>0.01</v>
      </c>
      <c r="F338" s="205" t="s">
        <v>2751</v>
      </c>
      <c r="G338" s="205" t="s">
        <v>2751</v>
      </c>
      <c r="H338" s="71" t="s">
        <v>1633</v>
      </c>
      <c r="I338" s="205" t="s">
        <v>2483</v>
      </c>
      <c r="J338" s="71" t="s">
        <v>2656</v>
      </c>
    </row>
    <row r="339" spans="1:10" ht="63.75" x14ac:dyDescent="0.2">
      <c r="A339" s="31">
        <v>17</v>
      </c>
      <c r="B339" s="71" t="s">
        <v>2752</v>
      </c>
      <c r="C339" s="71" t="s">
        <v>480</v>
      </c>
      <c r="D339" s="71" t="s">
        <v>963</v>
      </c>
      <c r="E339" s="71">
        <v>0.01</v>
      </c>
      <c r="F339" s="205" t="s">
        <v>2753</v>
      </c>
      <c r="G339" s="205" t="s">
        <v>2753</v>
      </c>
      <c r="H339" s="71" t="s">
        <v>1633</v>
      </c>
      <c r="I339" s="205" t="s">
        <v>2483</v>
      </c>
      <c r="J339" s="71" t="s">
        <v>2656</v>
      </c>
    </row>
    <row r="340" spans="1:10" ht="63.75" x14ac:dyDescent="0.2">
      <c r="A340" s="31">
        <v>18</v>
      </c>
      <c r="B340" s="71" t="s">
        <v>2754</v>
      </c>
      <c r="C340" s="71" t="s">
        <v>480</v>
      </c>
      <c r="D340" s="71" t="s">
        <v>963</v>
      </c>
      <c r="E340" s="71">
        <v>0.01</v>
      </c>
      <c r="F340" s="205" t="s">
        <v>2755</v>
      </c>
      <c r="G340" s="205" t="s">
        <v>2755</v>
      </c>
      <c r="H340" s="71" t="s">
        <v>2756</v>
      </c>
      <c r="I340" s="205" t="s">
        <v>2757</v>
      </c>
      <c r="J340" s="71" t="s">
        <v>2656</v>
      </c>
    </row>
    <row r="341" spans="1:10" ht="63.75" x14ac:dyDescent="0.2">
      <c r="A341" s="31">
        <v>19</v>
      </c>
      <c r="B341" s="71" t="s">
        <v>2758</v>
      </c>
      <c r="C341" s="71" t="s">
        <v>480</v>
      </c>
      <c r="D341" s="71" t="s">
        <v>963</v>
      </c>
      <c r="E341" s="71">
        <v>0.04</v>
      </c>
      <c r="F341" s="205" t="s">
        <v>2759</v>
      </c>
      <c r="G341" s="205" t="s">
        <v>2759</v>
      </c>
      <c r="H341" s="71" t="s">
        <v>2760</v>
      </c>
      <c r="I341" s="205" t="s">
        <v>2761</v>
      </c>
      <c r="J341" s="71" t="s">
        <v>2656</v>
      </c>
    </row>
    <row r="342" spans="1:10" ht="51" x14ac:dyDescent="0.2">
      <c r="A342" s="31">
        <v>20</v>
      </c>
      <c r="B342" s="71" t="s">
        <v>2762</v>
      </c>
      <c r="C342" s="71" t="s">
        <v>480</v>
      </c>
      <c r="D342" s="71" t="s">
        <v>963</v>
      </c>
      <c r="E342" s="71">
        <v>0.01</v>
      </c>
      <c r="F342" s="205" t="s">
        <v>2763</v>
      </c>
      <c r="G342" s="205" t="s">
        <v>2763</v>
      </c>
      <c r="H342" s="71" t="s">
        <v>2764</v>
      </c>
      <c r="I342" s="205" t="s">
        <v>2765</v>
      </c>
      <c r="J342" s="71" t="s">
        <v>2001</v>
      </c>
    </row>
    <row r="343" spans="1:10" ht="63.75" x14ac:dyDescent="0.2">
      <c r="A343" s="31">
        <v>21</v>
      </c>
      <c r="B343" s="71" t="s">
        <v>2766</v>
      </c>
      <c r="C343" s="71" t="s">
        <v>480</v>
      </c>
      <c r="D343" s="71" t="s">
        <v>963</v>
      </c>
      <c r="E343" s="71">
        <v>0.01</v>
      </c>
      <c r="F343" s="205" t="s">
        <v>2767</v>
      </c>
      <c r="G343" s="205" t="s">
        <v>2767</v>
      </c>
      <c r="H343" s="71" t="s">
        <v>2768</v>
      </c>
      <c r="I343" s="205" t="s">
        <v>2769</v>
      </c>
      <c r="J343" s="71" t="s">
        <v>2724</v>
      </c>
    </row>
    <row r="344" spans="1:10" ht="63.75" x14ac:dyDescent="0.2">
      <c r="A344" s="31">
        <v>22</v>
      </c>
      <c r="B344" s="71" t="s">
        <v>2770</v>
      </c>
      <c r="C344" s="71" t="s">
        <v>480</v>
      </c>
      <c r="D344" s="71" t="s">
        <v>963</v>
      </c>
      <c r="E344" s="71">
        <v>0.01</v>
      </c>
      <c r="F344" s="205" t="s">
        <v>2771</v>
      </c>
      <c r="G344" s="205" t="s">
        <v>2771</v>
      </c>
      <c r="H344" s="71" t="s">
        <v>2768</v>
      </c>
      <c r="I344" s="205" t="s">
        <v>2772</v>
      </c>
      <c r="J344" s="71" t="s">
        <v>2656</v>
      </c>
    </row>
    <row r="345" spans="1:10" ht="63.75" x14ac:dyDescent="0.2">
      <c r="A345" s="31">
        <v>23</v>
      </c>
      <c r="B345" s="71" t="s">
        <v>2773</v>
      </c>
      <c r="C345" s="71" t="s">
        <v>480</v>
      </c>
      <c r="D345" s="71" t="s">
        <v>963</v>
      </c>
      <c r="E345" s="71">
        <v>0.05</v>
      </c>
      <c r="F345" s="205" t="s">
        <v>2774</v>
      </c>
      <c r="G345" s="205" t="s">
        <v>2774</v>
      </c>
      <c r="H345" s="71" t="s">
        <v>2775</v>
      </c>
      <c r="I345" s="205" t="s">
        <v>2776</v>
      </c>
      <c r="J345" s="71" t="s">
        <v>2639</v>
      </c>
    </row>
    <row r="346" spans="1:10" ht="63.75" x14ac:dyDescent="0.2">
      <c r="A346" s="31">
        <v>24</v>
      </c>
      <c r="B346" s="71" t="s">
        <v>2777</v>
      </c>
      <c r="C346" s="71" t="s">
        <v>480</v>
      </c>
      <c r="D346" s="71" t="s">
        <v>963</v>
      </c>
      <c r="E346" s="71">
        <v>0.01</v>
      </c>
      <c r="F346" s="205" t="s">
        <v>2778</v>
      </c>
      <c r="G346" s="205" t="s">
        <v>2778</v>
      </c>
      <c r="H346" s="71" t="s">
        <v>2779</v>
      </c>
      <c r="I346" s="205" t="s">
        <v>2780</v>
      </c>
      <c r="J346" s="71" t="s">
        <v>2656</v>
      </c>
    </row>
    <row r="347" spans="1:10" ht="63.75" x14ac:dyDescent="0.2">
      <c r="A347" s="31">
        <v>25</v>
      </c>
      <c r="B347" s="71" t="s">
        <v>2781</v>
      </c>
      <c r="C347" s="71" t="s">
        <v>480</v>
      </c>
      <c r="D347" s="71" t="s">
        <v>963</v>
      </c>
      <c r="E347" s="71">
        <v>0.01</v>
      </c>
      <c r="F347" s="205" t="s">
        <v>2782</v>
      </c>
      <c r="G347" s="205" t="s">
        <v>2782</v>
      </c>
      <c r="H347" s="71" t="s">
        <v>2779</v>
      </c>
      <c r="I347" s="205" t="s">
        <v>2783</v>
      </c>
      <c r="J347" s="71" t="s">
        <v>2656</v>
      </c>
    </row>
    <row r="348" spans="1:10" ht="63.75" x14ac:dyDescent="0.2">
      <c r="A348" s="31">
        <v>26</v>
      </c>
      <c r="B348" s="71" t="s">
        <v>2784</v>
      </c>
      <c r="C348" s="71" t="s">
        <v>480</v>
      </c>
      <c r="D348" s="71" t="s">
        <v>963</v>
      </c>
      <c r="E348" s="71">
        <v>0.01</v>
      </c>
      <c r="F348" s="205" t="s">
        <v>2785</v>
      </c>
      <c r="G348" s="205" t="s">
        <v>2785</v>
      </c>
      <c r="H348" s="71" t="s">
        <v>2779</v>
      </c>
      <c r="I348" s="205" t="s">
        <v>2783</v>
      </c>
      <c r="J348" s="71" t="s">
        <v>2656</v>
      </c>
    </row>
    <row r="349" spans="1:10" ht="63.75" x14ac:dyDescent="0.2">
      <c r="A349" s="31">
        <v>27</v>
      </c>
      <c r="B349" s="71" t="s">
        <v>2786</v>
      </c>
      <c r="C349" s="71" t="s">
        <v>480</v>
      </c>
      <c r="D349" s="71" t="s">
        <v>963</v>
      </c>
      <c r="E349" s="71">
        <v>0.01</v>
      </c>
      <c r="F349" s="205" t="s">
        <v>2787</v>
      </c>
      <c r="G349" s="205" t="s">
        <v>2787</v>
      </c>
      <c r="H349" s="71" t="s">
        <v>2788</v>
      </c>
      <c r="I349" s="205" t="s">
        <v>2789</v>
      </c>
      <c r="J349" s="71" t="s">
        <v>2790</v>
      </c>
    </row>
    <row r="350" spans="1:10" ht="63.75" x14ac:dyDescent="0.2">
      <c r="A350" s="31">
        <v>28</v>
      </c>
      <c r="B350" s="71" t="s">
        <v>2791</v>
      </c>
      <c r="C350" s="71" t="s">
        <v>480</v>
      </c>
      <c r="D350" s="71" t="s">
        <v>963</v>
      </c>
      <c r="E350" s="71">
        <v>0.01</v>
      </c>
      <c r="F350" s="205" t="s">
        <v>2792</v>
      </c>
      <c r="G350" s="205" t="s">
        <v>2792</v>
      </c>
      <c r="H350" s="71" t="s">
        <v>2788</v>
      </c>
      <c r="I350" s="205" t="s">
        <v>2789</v>
      </c>
      <c r="J350" s="71" t="s">
        <v>2790</v>
      </c>
    </row>
    <row r="351" spans="1:10" ht="63.75" x14ac:dyDescent="0.2">
      <c r="A351" s="31">
        <v>29</v>
      </c>
      <c r="B351" s="71" t="s">
        <v>2793</v>
      </c>
      <c r="C351" s="71" t="s">
        <v>480</v>
      </c>
      <c r="D351" s="71" t="s">
        <v>963</v>
      </c>
      <c r="E351" s="71">
        <v>0.02</v>
      </c>
      <c r="F351" s="205" t="s">
        <v>2794</v>
      </c>
      <c r="G351" s="205" t="s">
        <v>2794</v>
      </c>
      <c r="H351" s="71" t="s">
        <v>2795</v>
      </c>
      <c r="I351" s="205" t="s">
        <v>2796</v>
      </c>
      <c r="J351" s="71" t="s">
        <v>2797</v>
      </c>
    </row>
    <row r="352" spans="1:10" ht="63.75" x14ac:dyDescent="0.2">
      <c r="A352" s="31">
        <v>30</v>
      </c>
      <c r="B352" s="71" t="s">
        <v>2798</v>
      </c>
      <c r="C352" s="71" t="s">
        <v>480</v>
      </c>
      <c r="D352" s="71" t="s">
        <v>963</v>
      </c>
      <c r="E352" s="71">
        <v>7.0000000000000007E-2</v>
      </c>
      <c r="F352" s="205" t="s">
        <v>2799</v>
      </c>
      <c r="G352" s="205" t="s">
        <v>2799</v>
      </c>
      <c r="H352" s="71" t="s">
        <v>2800</v>
      </c>
      <c r="I352" s="205" t="s">
        <v>2801</v>
      </c>
      <c r="J352" s="71" t="s">
        <v>2802</v>
      </c>
    </row>
    <row r="353" spans="1:10" ht="63.75" x14ac:dyDescent="0.2">
      <c r="A353" s="31">
        <v>31</v>
      </c>
      <c r="B353" s="71" t="s">
        <v>2803</v>
      </c>
      <c r="C353" s="71" t="s">
        <v>480</v>
      </c>
      <c r="D353" s="71" t="s">
        <v>963</v>
      </c>
      <c r="E353" s="71">
        <v>0.01</v>
      </c>
      <c r="F353" s="205" t="s">
        <v>2804</v>
      </c>
      <c r="G353" s="205" t="s">
        <v>2804</v>
      </c>
      <c r="H353" s="71" t="s">
        <v>2805</v>
      </c>
      <c r="I353" s="205" t="s">
        <v>2806</v>
      </c>
      <c r="J353" s="71" t="s">
        <v>2797</v>
      </c>
    </row>
    <row r="354" spans="1:10" ht="63.75" x14ac:dyDescent="0.2">
      <c r="A354" s="31">
        <v>32</v>
      </c>
      <c r="B354" s="71" t="s">
        <v>2807</v>
      </c>
      <c r="C354" s="71" t="s">
        <v>480</v>
      </c>
      <c r="D354" s="71" t="s">
        <v>963</v>
      </c>
      <c r="E354" s="71">
        <v>0.01</v>
      </c>
      <c r="F354" s="205" t="s">
        <v>2808</v>
      </c>
      <c r="G354" s="205" t="s">
        <v>2808</v>
      </c>
      <c r="H354" s="71" t="s">
        <v>2795</v>
      </c>
      <c r="I354" s="205" t="s">
        <v>2796</v>
      </c>
      <c r="J354" s="71" t="s">
        <v>2790</v>
      </c>
    </row>
    <row r="355" spans="1:10" ht="63.75" x14ac:dyDescent="0.2">
      <c r="A355" s="31">
        <v>33</v>
      </c>
      <c r="B355" s="71" t="s">
        <v>2809</v>
      </c>
      <c r="C355" s="71" t="s">
        <v>480</v>
      </c>
      <c r="D355" s="71" t="s">
        <v>963</v>
      </c>
      <c r="E355" s="71">
        <v>0.01</v>
      </c>
      <c r="F355" s="205" t="s">
        <v>2810</v>
      </c>
      <c r="G355" s="205" t="s">
        <v>2810</v>
      </c>
      <c r="H355" s="71" t="s">
        <v>2795</v>
      </c>
      <c r="I355" s="205" t="s">
        <v>2796</v>
      </c>
      <c r="J355" s="71" t="s">
        <v>2790</v>
      </c>
    </row>
    <row r="356" spans="1:10" ht="63.75" x14ac:dyDescent="0.2">
      <c r="A356" s="31">
        <v>34</v>
      </c>
      <c r="B356" s="71" t="s">
        <v>2811</v>
      </c>
      <c r="C356" s="71" t="s">
        <v>480</v>
      </c>
      <c r="D356" s="71" t="s">
        <v>963</v>
      </c>
      <c r="E356" s="71">
        <v>0.01</v>
      </c>
      <c r="F356" s="205" t="s">
        <v>2812</v>
      </c>
      <c r="G356" s="205" t="s">
        <v>2812</v>
      </c>
      <c r="H356" s="71" t="s">
        <v>2813</v>
      </c>
      <c r="I356" s="205" t="s">
        <v>2814</v>
      </c>
      <c r="J356" s="71" t="s">
        <v>2815</v>
      </c>
    </row>
    <row r="357" spans="1:10" ht="63.75" x14ac:dyDescent="0.2">
      <c r="A357" s="31">
        <v>35</v>
      </c>
      <c r="B357" s="71" t="s">
        <v>2816</v>
      </c>
      <c r="C357" s="71" t="s">
        <v>480</v>
      </c>
      <c r="D357" s="71" t="s">
        <v>963</v>
      </c>
      <c r="E357" s="71">
        <v>0.01</v>
      </c>
      <c r="F357" s="205" t="s">
        <v>2817</v>
      </c>
      <c r="G357" s="205" t="s">
        <v>2818</v>
      </c>
      <c r="H357" s="71" t="s">
        <v>2819</v>
      </c>
      <c r="I357" s="205" t="s">
        <v>2820</v>
      </c>
      <c r="J357" s="71" t="s">
        <v>2821</v>
      </c>
    </row>
    <row r="358" spans="1:10" ht="76.5" x14ac:dyDescent="0.2">
      <c r="A358" s="31">
        <v>36</v>
      </c>
      <c r="B358" s="71" t="s">
        <v>2822</v>
      </c>
      <c r="C358" s="71" t="s">
        <v>480</v>
      </c>
      <c r="D358" s="71" t="s">
        <v>963</v>
      </c>
      <c r="E358" s="71">
        <v>0.01</v>
      </c>
      <c r="F358" s="205" t="s">
        <v>2823</v>
      </c>
      <c r="G358" s="205" t="s">
        <v>2823</v>
      </c>
      <c r="H358" s="71" t="s">
        <v>2824</v>
      </c>
      <c r="I358" s="205" t="s">
        <v>1583</v>
      </c>
      <c r="J358" s="71" t="s">
        <v>2825</v>
      </c>
    </row>
    <row r="359" spans="1:10" ht="63.75" x14ac:dyDescent="0.2">
      <c r="A359" s="31">
        <v>37</v>
      </c>
      <c r="B359" s="71" t="s">
        <v>2826</v>
      </c>
      <c r="C359" s="71" t="s">
        <v>480</v>
      </c>
      <c r="D359" s="71" t="s">
        <v>963</v>
      </c>
      <c r="E359" s="71">
        <v>0.02</v>
      </c>
      <c r="F359" s="205" t="s">
        <v>2827</v>
      </c>
      <c r="G359" s="205" t="s">
        <v>2827</v>
      </c>
      <c r="H359" s="71" t="s">
        <v>2828</v>
      </c>
      <c r="I359" s="205" t="s">
        <v>2829</v>
      </c>
      <c r="J359" s="71" t="s">
        <v>2830</v>
      </c>
    </row>
    <row r="360" spans="1:10" ht="63.75" x14ac:dyDescent="0.2">
      <c r="A360" s="31">
        <v>38</v>
      </c>
      <c r="B360" s="71" t="s">
        <v>2831</v>
      </c>
      <c r="C360" s="71" t="s">
        <v>480</v>
      </c>
      <c r="D360" s="71" t="s">
        <v>963</v>
      </c>
      <c r="E360" s="71">
        <v>0.01</v>
      </c>
      <c r="F360" s="205" t="s">
        <v>2832</v>
      </c>
      <c r="G360" s="205" t="s">
        <v>2832</v>
      </c>
      <c r="H360" s="71" t="s">
        <v>2833</v>
      </c>
      <c r="I360" s="205" t="s">
        <v>2834</v>
      </c>
      <c r="J360" s="71" t="s">
        <v>2835</v>
      </c>
    </row>
    <row r="361" spans="1:10" ht="63.75" x14ac:dyDescent="0.2">
      <c r="A361" s="31">
        <v>39</v>
      </c>
      <c r="B361" s="71" t="s">
        <v>2836</v>
      </c>
      <c r="C361" s="71" t="s">
        <v>480</v>
      </c>
      <c r="D361" s="71" t="s">
        <v>963</v>
      </c>
      <c r="E361" s="71">
        <v>0.01</v>
      </c>
      <c r="F361" s="205" t="s">
        <v>2832</v>
      </c>
      <c r="G361" s="205" t="s">
        <v>2832</v>
      </c>
      <c r="H361" s="71" t="s">
        <v>2833</v>
      </c>
      <c r="I361" s="205" t="s">
        <v>2834</v>
      </c>
      <c r="J361" s="71" t="s">
        <v>2837</v>
      </c>
    </row>
    <row r="362" spans="1:10" ht="76.5" x14ac:dyDescent="0.2">
      <c r="A362" s="31">
        <v>40</v>
      </c>
      <c r="B362" s="71" t="s">
        <v>2838</v>
      </c>
      <c r="C362" s="71" t="s">
        <v>480</v>
      </c>
      <c r="D362" s="71" t="s">
        <v>963</v>
      </c>
      <c r="E362" s="71">
        <v>0.01</v>
      </c>
      <c r="F362" s="205" t="s">
        <v>2839</v>
      </c>
      <c r="G362" s="205" t="s">
        <v>2839</v>
      </c>
      <c r="H362" s="71" t="s">
        <v>2840</v>
      </c>
      <c r="I362" s="205" t="s">
        <v>2841</v>
      </c>
      <c r="J362" s="71" t="s">
        <v>2842</v>
      </c>
    </row>
    <row r="363" spans="1:10" ht="63.75" x14ac:dyDescent="0.2">
      <c r="A363" s="31">
        <v>41</v>
      </c>
      <c r="B363" s="71" t="s">
        <v>2843</v>
      </c>
      <c r="C363" s="71" t="s">
        <v>480</v>
      </c>
      <c r="D363" s="71" t="s">
        <v>963</v>
      </c>
      <c r="E363" s="71">
        <v>0.01</v>
      </c>
      <c r="F363" s="205" t="s">
        <v>2844</v>
      </c>
      <c r="G363" s="205" t="s">
        <v>2844</v>
      </c>
      <c r="H363" s="71" t="s">
        <v>2840</v>
      </c>
      <c r="I363" s="205" t="s">
        <v>2841</v>
      </c>
      <c r="J363" s="71" t="s">
        <v>2790</v>
      </c>
    </row>
    <row r="364" spans="1:10" ht="63.75" x14ac:dyDescent="0.2">
      <c r="A364" s="31">
        <v>42</v>
      </c>
      <c r="B364" s="71" t="s">
        <v>2777</v>
      </c>
      <c r="C364" s="71" t="s">
        <v>480</v>
      </c>
      <c r="D364" s="71" t="s">
        <v>963</v>
      </c>
      <c r="E364" s="71">
        <v>0.01</v>
      </c>
      <c r="F364" s="205" t="s">
        <v>2845</v>
      </c>
      <c r="G364" s="205" t="s">
        <v>2845</v>
      </c>
      <c r="H364" s="71" t="s">
        <v>2840</v>
      </c>
      <c r="I364" s="205" t="s">
        <v>2841</v>
      </c>
      <c r="J364" s="71" t="s">
        <v>2790</v>
      </c>
    </row>
    <row r="365" spans="1:10" ht="63.75" x14ac:dyDescent="0.2">
      <c r="A365" s="31">
        <v>43</v>
      </c>
      <c r="B365" s="71" t="s">
        <v>2714</v>
      </c>
      <c r="C365" s="71" t="s">
        <v>480</v>
      </c>
      <c r="D365" s="71" t="s">
        <v>963</v>
      </c>
      <c r="E365" s="71">
        <v>0.01</v>
      </c>
      <c r="F365" s="205" t="s">
        <v>2846</v>
      </c>
      <c r="G365" s="205" t="s">
        <v>2846</v>
      </c>
      <c r="H365" s="71" t="s">
        <v>2840</v>
      </c>
      <c r="I365" s="205" t="s">
        <v>2841</v>
      </c>
      <c r="J365" s="71" t="s">
        <v>2790</v>
      </c>
    </row>
    <row r="366" spans="1:10" ht="63.75" x14ac:dyDescent="0.2">
      <c r="A366" s="31">
        <v>44</v>
      </c>
      <c r="B366" s="71" t="s">
        <v>2847</v>
      </c>
      <c r="C366" s="71" t="s">
        <v>480</v>
      </c>
      <c r="D366" s="71" t="s">
        <v>963</v>
      </c>
      <c r="E366" s="71">
        <v>0.01</v>
      </c>
      <c r="F366" s="205" t="s">
        <v>2848</v>
      </c>
      <c r="G366" s="205" t="s">
        <v>2848</v>
      </c>
      <c r="H366" s="71" t="s">
        <v>2102</v>
      </c>
      <c r="I366" s="205" t="s">
        <v>2849</v>
      </c>
      <c r="J366" s="71" t="s">
        <v>2790</v>
      </c>
    </row>
    <row r="367" spans="1:10" ht="63.75" x14ac:dyDescent="0.2">
      <c r="A367" s="31">
        <v>45</v>
      </c>
      <c r="B367" s="71" t="s">
        <v>2850</v>
      </c>
      <c r="C367" s="71" t="s">
        <v>480</v>
      </c>
      <c r="D367" s="71" t="s">
        <v>963</v>
      </c>
      <c r="E367" s="71">
        <v>0.05</v>
      </c>
      <c r="F367" s="205" t="s">
        <v>2851</v>
      </c>
      <c r="G367" s="205" t="s">
        <v>2851</v>
      </c>
      <c r="H367" s="71" t="s">
        <v>2852</v>
      </c>
      <c r="I367" s="205" t="s">
        <v>2853</v>
      </c>
      <c r="J367" s="71" t="s">
        <v>2621</v>
      </c>
    </row>
    <row r="368" spans="1:10" ht="63.75" x14ac:dyDescent="0.2">
      <c r="A368" s="31">
        <v>46</v>
      </c>
      <c r="B368" s="71" t="s">
        <v>2854</v>
      </c>
      <c r="C368" s="71" t="s">
        <v>480</v>
      </c>
      <c r="D368" s="71" t="s">
        <v>963</v>
      </c>
      <c r="E368" s="71">
        <v>0.19</v>
      </c>
      <c r="F368" s="205" t="s">
        <v>2855</v>
      </c>
      <c r="G368" s="205" t="s">
        <v>2855</v>
      </c>
      <c r="H368" s="71" t="s">
        <v>2856</v>
      </c>
      <c r="I368" s="205" t="s">
        <v>2857</v>
      </c>
      <c r="J368" s="71" t="s">
        <v>2815</v>
      </c>
    </row>
    <row r="369" spans="1:10" ht="63.75" x14ac:dyDescent="0.2">
      <c r="A369" s="31">
        <v>47</v>
      </c>
      <c r="B369" s="71" t="s">
        <v>2858</v>
      </c>
      <c r="C369" s="71" t="s">
        <v>480</v>
      </c>
      <c r="D369" s="71" t="s">
        <v>963</v>
      </c>
      <c r="E369" s="71">
        <v>0.05</v>
      </c>
      <c r="F369" s="205" t="s">
        <v>2859</v>
      </c>
      <c r="G369" s="205" t="s">
        <v>2859</v>
      </c>
      <c r="H369" s="71" t="s">
        <v>2860</v>
      </c>
      <c r="I369" s="205" t="s">
        <v>2861</v>
      </c>
      <c r="J369" s="71" t="s">
        <v>2815</v>
      </c>
    </row>
    <row r="370" spans="1:10" ht="63.75" x14ac:dyDescent="0.2">
      <c r="A370" s="31">
        <v>48</v>
      </c>
      <c r="B370" s="71" t="s">
        <v>2862</v>
      </c>
      <c r="C370" s="71" t="s">
        <v>480</v>
      </c>
      <c r="D370" s="71" t="s">
        <v>963</v>
      </c>
      <c r="E370" s="71">
        <v>0.01</v>
      </c>
      <c r="F370" s="205" t="s">
        <v>2863</v>
      </c>
      <c r="G370" s="205" t="s">
        <v>2863</v>
      </c>
      <c r="H370" s="71" t="s">
        <v>2864</v>
      </c>
      <c r="I370" s="205" t="s">
        <v>2865</v>
      </c>
      <c r="J370" s="71" t="s">
        <v>2790</v>
      </c>
    </row>
    <row r="371" spans="1:10" ht="63.75" x14ac:dyDescent="0.2">
      <c r="A371" s="31">
        <v>49</v>
      </c>
      <c r="B371" s="71" t="s">
        <v>2866</v>
      </c>
      <c r="C371" s="71" t="s">
        <v>480</v>
      </c>
      <c r="D371" s="71" t="s">
        <v>963</v>
      </c>
      <c r="E371" s="71">
        <v>0.01</v>
      </c>
      <c r="F371" s="205" t="s">
        <v>2867</v>
      </c>
      <c r="G371" s="205" t="s">
        <v>2867</v>
      </c>
      <c r="H371" s="71" t="s">
        <v>2868</v>
      </c>
      <c r="I371" s="205" t="s">
        <v>2865</v>
      </c>
      <c r="J371" s="71" t="s">
        <v>2621</v>
      </c>
    </row>
    <row r="372" spans="1:10" ht="63.75" x14ac:dyDescent="0.2">
      <c r="A372" s="31">
        <v>50</v>
      </c>
      <c r="B372" s="71" t="s">
        <v>2869</v>
      </c>
      <c r="C372" s="71" t="s">
        <v>480</v>
      </c>
      <c r="D372" s="71" t="s">
        <v>963</v>
      </c>
      <c r="E372" s="71">
        <v>0.01</v>
      </c>
      <c r="F372" s="205" t="s">
        <v>2867</v>
      </c>
      <c r="G372" s="205" t="s">
        <v>2867</v>
      </c>
      <c r="H372" s="71" t="s">
        <v>2870</v>
      </c>
      <c r="I372" s="205" t="s">
        <v>2865</v>
      </c>
      <c r="J372" s="71" t="s">
        <v>2871</v>
      </c>
    </row>
    <row r="373" spans="1:10" ht="63.75" x14ac:dyDescent="0.2">
      <c r="A373" s="31">
        <v>51</v>
      </c>
      <c r="B373" s="71" t="s">
        <v>2872</v>
      </c>
      <c r="C373" s="71" t="s">
        <v>480</v>
      </c>
      <c r="D373" s="71" t="s">
        <v>963</v>
      </c>
      <c r="E373" s="71">
        <v>0.01</v>
      </c>
      <c r="F373" s="205" t="s">
        <v>2867</v>
      </c>
      <c r="G373" s="205" t="s">
        <v>2867</v>
      </c>
      <c r="H373" s="71" t="s">
        <v>2864</v>
      </c>
      <c r="I373" s="205" t="s">
        <v>2865</v>
      </c>
      <c r="J373" s="71" t="s">
        <v>2871</v>
      </c>
    </row>
    <row r="374" spans="1:10" ht="63.75" x14ac:dyDescent="0.2">
      <c r="A374" s="31">
        <v>52</v>
      </c>
      <c r="B374" s="71" t="s">
        <v>2873</v>
      </c>
      <c r="C374" s="71" t="s">
        <v>480</v>
      </c>
      <c r="D374" s="71" t="s">
        <v>963</v>
      </c>
      <c r="E374" s="71">
        <v>0.03</v>
      </c>
      <c r="F374" s="205" t="s">
        <v>2874</v>
      </c>
      <c r="G374" s="205" t="s">
        <v>2874</v>
      </c>
      <c r="H374" s="71" t="s">
        <v>2875</v>
      </c>
      <c r="I374" s="205" t="s">
        <v>2876</v>
      </c>
      <c r="J374" s="71" t="s">
        <v>2877</v>
      </c>
    </row>
    <row r="375" spans="1:10" ht="63.75" x14ac:dyDescent="0.2">
      <c r="A375" s="31">
        <v>53</v>
      </c>
      <c r="B375" s="71" t="s">
        <v>2878</v>
      </c>
      <c r="C375" s="71" t="s">
        <v>480</v>
      </c>
      <c r="D375" s="71" t="s">
        <v>963</v>
      </c>
      <c r="E375" s="71">
        <v>0.02</v>
      </c>
      <c r="F375" s="205" t="s">
        <v>2879</v>
      </c>
      <c r="G375" s="205" t="s">
        <v>2879</v>
      </c>
      <c r="H375" s="71" t="s">
        <v>2880</v>
      </c>
      <c r="I375" s="205" t="s">
        <v>2881</v>
      </c>
      <c r="J375" s="71" t="s">
        <v>2882</v>
      </c>
    </row>
    <row r="376" spans="1:10" ht="63.75" x14ac:dyDescent="0.2">
      <c r="A376" s="31">
        <v>54</v>
      </c>
      <c r="B376" s="71" t="s">
        <v>2883</v>
      </c>
      <c r="C376" s="71" t="s">
        <v>480</v>
      </c>
      <c r="D376" s="71" t="s">
        <v>963</v>
      </c>
      <c r="E376" s="71">
        <v>0.01</v>
      </c>
      <c r="F376" s="205" t="s">
        <v>2884</v>
      </c>
      <c r="G376" s="205" t="s">
        <v>2884</v>
      </c>
      <c r="H376" s="71" t="s">
        <v>2129</v>
      </c>
      <c r="I376" s="205" t="s">
        <v>1583</v>
      </c>
      <c r="J376" s="71" t="s">
        <v>2885</v>
      </c>
    </row>
    <row r="377" spans="1:10" ht="51" x14ac:dyDescent="0.2">
      <c r="A377" s="31">
        <v>55</v>
      </c>
      <c r="B377" s="71" t="s">
        <v>2886</v>
      </c>
      <c r="C377" s="71" t="s">
        <v>480</v>
      </c>
      <c r="D377" s="71" t="s">
        <v>963</v>
      </c>
      <c r="E377" s="71">
        <v>0.04</v>
      </c>
      <c r="F377" s="205" t="s">
        <v>2887</v>
      </c>
      <c r="G377" s="205" t="s">
        <v>2887</v>
      </c>
      <c r="H377" s="71" t="s">
        <v>2888</v>
      </c>
      <c r="I377" s="205" t="s">
        <v>2889</v>
      </c>
      <c r="J377" s="71" t="s">
        <v>2890</v>
      </c>
    </row>
    <row r="378" spans="1:10" ht="63.75" x14ac:dyDescent="0.2">
      <c r="A378" s="31">
        <v>56</v>
      </c>
      <c r="B378" s="71" t="s">
        <v>2873</v>
      </c>
      <c r="C378" s="71" t="s">
        <v>480</v>
      </c>
      <c r="D378" s="71" t="s">
        <v>963</v>
      </c>
      <c r="E378" s="71">
        <v>0.03</v>
      </c>
      <c r="F378" s="205" t="s">
        <v>2891</v>
      </c>
      <c r="G378" s="205" t="s">
        <v>2891</v>
      </c>
      <c r="H378" s="71" t="s">
        <v>2892</v>
      </c>
      <c r="I378" s="205" t="s">
        <v>2893</v>
      </c>
      <c r="J378" s="71" t="s">
        <v>2871</v>
      </c>
    </row>
    <row r="379" spans="1:10" ht="63.75" x14ac:dyDescent="0.2">
      <c r="A379" s="31">
        <v>57</v>
      </c>
      <c r="B379" s="71" t="s">
        <v>2894</v>
      </c>
      <c r="C379" s="71" t="s">
        <v>480</v>
      </c>
      <c r="D379" s="71" t="s">
        <v>963</v>
      </c>
      <c r="E379" s="71">
        <v>0.01</v>
      </c>
      <c r="F379" s="205" t="s">
        <v>2895</v>
      </c>
      <c r="G379" s="205" t="s">
        <v>2895</v>
      </c>
      <c r="H379" s="71" t="s">
        <v>2896</v>
      </c>
      <c r="I379" s="205" t="s">
        <v>2897</v>
      </c>
      <c r="J379" s="71" t="s">
        <v>2621</v>
      </c>
    </row>
    <row r="380" spans="1:10" ht="63.75" x14ac:dyDescent="0.2">
      <c r="A380" s="31">
        <v>58</v>
      </c>
      <c r="B380" s="71" t="s">
        <v>2898</v>
      </c>
      <c r="C380" s="71" t="s">
        <v>480</v>
      </c>
      <c r="D380" s="71" t="s">
        <v>963</v>
      </c>
      <c r="E380" s="71">
        <v>0.01</v>
      </c>
      <c r="F380" s="205" t="s">
        <v>2899</v>
      </c>
      <c r="G380" s="205" t="s">
        <v>2899</v>
      </c>
      <c r="H380" s="71" t="s">
        <v>2896</v>
      </c>
      <c r="I380" s="205" t="s">
        <v>2897</v>
      </c>
      <c r="J380" s="71" t="s">
        <v>2621</v>
      </c>
    </row>
    <row r="381" spans="1:10" ht="63.75" x14ac:dyDescent="0.2">
      <c r="A381" s="31">
        <v>59</v>
      </c>
      <c r="B381" s="71" t="s">
        <v>2900</v>
      </c>
      <c r="C381" s="71" t="s">
        <v>480</v>
      </c>
      <c r="D381" s="71" t="s">
        <v>963</v>
      </c>
      <c r="E381" s="71">
        <v>0.03</v>
      </c>
      <c r="F381" s="205" t="s">
        <v>2901</v>
      </c>
      <c r="G381" s="205" t="s">
        <v>2901</v>
      </c>
      <c r="H381" s="71" t="s">
        <v>2902</v>
      </c>
      <c r="I381" s="205" t="s">
        <v>2903</v>
      </c>
      <c r="J381" s="71" t="s">
        <v>2621</v>
      </c>
    </row>
    <row r="382" spans="1:10" ht="63.75" x14ac:dyDescent="0.2">
      <c r="A382" s="31">
        <v>60</v>
      </c>
      <c r="B382" s="71" t="s">
        <v>2904</v>
      </c>
      <c r="C382" s="71" t="s">
        <v>480</v>
      </c>
      <c r="D382" s="71" t="s">
        <v>963</v>
      </c>
      <c r="E382" s="71">
        <v>0.01</v>
      </c>
      <c r="F382" s="205" t="s">
        <v>2905</v>
      </c>
      <c r="G382" s="205" t="s">
        <v>2905</v>
      </c>
      <c r="H382" s="71" t="s">
        <v>2906</v>
      </c>
      <c r="I382" s="205" t="s">
        <v>2907</v>
      </c>
      <c r="J382" s="71" t="s">
        <v>2621</v>
      </c>
    </row>
    <row r="383" spans="1:10" ht="38.25" x14ac:dyDescent="0.2">
      <c r="A383" s="165"/>
      <c r="B383" s="208" t="s">
        <v>1105</v>
      </c>
      <c r="C383" s="208">
        <v>60</v>
      </c>
      <c r="D383" s="208"/>
      <c r="E383" s="208">
        <f>SUM(E323:E382)</f>
        <v>1.1100000000000005</v>
      </c>
      <c r="F383" s="208"/>
      <c r="G383" s="208"/>
      <c r="H383" s="208"/>
      <c r="I383" s="241"/>
      <c r="J383" s="208"/>
    </row>
    <row r="384" spans="1:10" ht="76.5" x14ac:dyDescent="0.2">
      <c r="A384" s="31">
        <v>1</v>
      </c>
      <c r="B384" s="71" t="s">
        <v>2908</v>
      </c>
      <c r="C384" s="71" t="s">
        <v>480</v>
      </c>
      <c r="D384" s="71" t="s">
        <v>504</v>
      </c>
      <c r="E384" s="71">
        <v>1</v>
      </c>
      <c r="F384" s="205" t="s">
        <v>2909</v>
      </c>
      <c r="G384" s="205" t="s">
        <v>2909</v>
      </c>
      <c r="H384" s="205" t="s">
        <v>2063</v>
      </c>
      <c r="I384" s="205" t="s">
        <v>2063</v>
      </c>
      <c r="J384" s="71" t="s">
        <v>2910</v>
      </c>
    </row>
    <row r="385" spans="1:10" ht="76.5" x14ac:dyDescent="0.2">
      <c r="A385" s="31">
        <v>2</v>
      </c>
      <c r="B385" s="71" t="s">
        <v>2911</v>
      </c>
      <c r="C385" s="71" t="s">
        <v>480</v>
      </c>
      <c r="D385" s="71" t="s">
        <v>504</v>
      </c>
      <c r="E385" s="71">
        <v>1</v>
      </c>
      <c r="F385" s="205" t="s">
        <v>2912</v>
      </c>
      <c r="G385" s="205" t="s">
        <v>2912</v>
      </c>
      <c r="H385" s="205" t="s">
        <v>2912</v>
      </c>
      <c r="I385" s="205" t="s">
        <v>2913</v>
      </c>
      <c r="J385" s="71" t="s">
        <v>2914</v>
      </c>
    </row>
    <row r="386" spans="1:10" ht="76.5" x14ac:dyDescent="0.2">
      <c r="A386" s="31">
        <v>3</v>
      </c>
      <c r="B386" s="71" t="s">
        <v>2915</v>
      </c>
      <c r="C386" s="71" t="s">
        <v>480</v>
      </c>
      <c r="D386" s="71" t="s">
        <v>504</v>
      </c>
      <c r="E386" s="71">
        <v>1</v>
      </c>
      <c r="F386" s="205" t="s">
        <v>2916</v>
      </c>
      <c r="G386" s="205" t="s">
        <v>2916</v>
      </c>
      <c r="H386" s="205" t="s">
        <v>2916</v>
      </c>
      <c r="I386" s="205" t="s">
        <v>2917</v>
      </c>
      <c r="J386" s="71" t="s">
        <v>2914</v>
      </c>
    </row>
    <row r="387" spans="1:10" ht="63.75" x14ac:dyDescent="0.2">
      <c r="A387" s="31">
        <v>4</v>
      </c>
      <c r="B387" s="71" t="s">
        <v>2915</v>
      </c>
      <c r="C387" s="71" t="s">
        <v>480</v>
      </c>
      <c r="D387" s="71" t="s">
        <v>504</v>
      </c>
      <c r="E387" s="71">
        <v>1</v>
      </c>
      <c r="F387" s="205" t="s">
        <v>2918</v>
      </c>
      <c r="G387" s="205" t="s">
        <v>2918</v>
      </c>
      <c r="H387" s="71" t="s">
        <v>2010</v>
      </c>
      <c r="I387" s="205" t="s">
        <v>2919</v>
      </c>
      <c r="J387" s="71" t="s">
        <v>2914</v>
      </c>
    </row>
    <row r="388" spans="1:10" ht="63.75" x14ac:dyDescent="0.2">
      <c r="A388" s="31">
        <v>5</v>
      </c>
      <c r="B388" s="71" t="s">
        <v>2920</v>
      </c>
      <c r="C388" s="71" t="s">
        <v>480</v>
      </c>
      <c r="D388" s="71" t="s">
        <v>504</v>
      </c>
      <c r="E388" s="71">
        <v>0.5</v>
      </c>
      <c r="F388" s="205" t="s">
        <v>2921</v>
      </c>
      <c r="G388" s="205" t="s">
        <v>2921</v>
      </c>
      <c r="H388" s="71" t="s">
        <v>2922</v>
      </c>
      <c r="I388" s="205" t="s">
        <v>2923</v>
      </c>
      <c r="J388" s="71" t="s">
        <v>2924</v>
      </c>
    </row>
    <row r="389" spans="1:10" ht="76.5" x14ac:dyDescent="0.2">
      <c r="A389" s="31">
        <v>6</v>
      </c>
      <c r="B389" s="71" t="s">
        <v>2925</v>
      </c>
      <c r="C389" s="71" t="s">
        <v>480</v>
      </c>
      <c r="D389" s="71" t="s">
        <v>504</v>
      </c>
      <c r="E389" s="71">
        <v>0.5</v>
      </c>
      <c r="F389" s="205" t="s">
        <v>2926</v>
      </c>
      <c r="G389" s="205" t="s">
        <v>2926</v>
      </c>
      <c r="H389" s="71" t="s">
        <v>2795</v>
      </c>
      <c r="I389" s="205" t="s">
        <v>2927</v>
      </c>
      <c r="J389" s="71" t="s">
        <v>2924</v>
      </c>
    </row>
    <row r="390" spans="1:10" ht="63.75" x14ac:dyDescent="0.2">
      <c r="A390" s="31">
        <v>7</v>
      </c>
      <c r="B390" s="71" t="s">
        <v>2928</v>
      </c>
      <c r="C390" s="71" t="s">
        <v>480</v>
      </c>
      <c r="D390" s="71" t="s">
        <v>504</v>
      </c>
      <c r="E390" s="71">
        <v>0.5</v>
      </c>
      <c r="F390" s="205" t="s">
        <v>2929</v>
      </c>
      <c r="G390" s="205" t="s">
        <v>2929</v>
      </c>
      <c r="H390" s="71" t="s">
        <v>2795</v>
      </c>
      <c r="I390" s="205" t="s">
        <v>2927</v>
      </c>
      <c r="J390" s="71" t="s">
        <v>2924</v>
      </c>
    </row>
    <row r="391" spans="1:10" ht="63.75" x14ac:dyDescent="0.2">
      <c r="A391" s="31">
        <v>8</v>
      </c>
      <c r="B391" s="71" t="s">
        <v>2930</v>
      </c>
      <c r="C391" s="71" t="s">
        <v>480</v>
      </c>
      <c r="D391" s="71" t="s">
        <v>504</v>
      </c>
      <c r="E391" s="71">
        <v>0.5</v>
      </c>
      <c r="F391" s="205" t="s">
        <v>2931</v>
      </c>
      <c r="G391" s="205" t="s">
        <v>2931</v>
      </c>
      <c r="H391" s="71" t="s">
        <v>2932</v>
      </c>
      <c r="I391" s="205" t="s">
        <v>2919</v>
      </c>
      <c r="J391" s="71" t="s">
        <v>2924</v>
      </c>
    </row>
    <row r="392" spans="1:10" ht="63.75" x14ac:dyDescent="0.2">
      <c r="A392" s="31">
        <v>9</v>
      </c>
      <c r="B392" s="71" t="s">
        <v>2933</v>
      </c>
      <c r="C392" s="71" t="s">
        <v>480</v>
      </c>
      <c r="D392" s="71" t="s">
        <v>504</v>
      </c>
      <c r="E392" s="71">
        <v>1</v>
      </c>
      <c r="F392" s="205" t="s">
        <v>2934</v>
      </c>
      <c r="G392" s="205" t="s">
        <v>2934</v>
      </c>
      <c r="H392" s="71" t="s">
        <v>2010</v>
      </c>
      <c r="I392" s="205" t="s">
        <v>2919</v>
      </c>
      <c r="J392" s="71" t="s">
        <v>2935</v>
      </c>
    </row>
    <row r="393" spans="1:10" ht="63.75" x14ac:dyDescent="0.2">
      <c r="A393" s="31">
        <v>10</v>
      </c>
      <c r="B393" s="71" t="s">
        <v>2936</v>
      </c>
      <c r="C393" s="71" t="s">
        <v>480</v>
      </c>
      <c r="D393" s="71" t="s">
        <v>504</v>
      </c>
      <c r="E393" s="71">
        <v>1</v>
      </c>
      <c r="F393" s="205" t="s">
        <v>2937</v>
      </c>
      <c r="G393" s="205" t="s">
        <v>2937</v>
      </c>
      <c r="H393" s="71" t="s">
        <v>2938</v>
      </c>
      <c r="I393" s="205" t="s">
        <v>2939</v>
      </c>
      <c r="J393" s="71" t="s">
        <v>2935</v>
      </c>
    </row>
    <row r="394" spans="1:10" ht="63.75" x14ac:dyDescent="0.2">
      <c r="A394" s="31">
        <v>11</v>
      </c>
      <c r="B394" s="71" t="s">
        <v>2915</v>
      </c>
      <c r="C394" s="71" t="s">
        <v>480</v>
      </c>
      <c r="D394" s="71" t="s">
        <v>504</v>
      </c>
      <c r="E394" s="71">
        <v>1</v>
      </c>
      <c r="F394" s="205" t="s">
        <v>2940</v>
      </c>
      <c r="G394" s="205" t="s">
        <v>2940</v>
      </c>
      <c r="H394" s="71" t="s">
        <v>2941</v>
      </c>
      <c r="I394" s="205" t="s">
        <v>2942</v>
      </c>
      <c r="J394" s="71" t="s">
        <v>2935</v>
      </c>
    </row>
    <row r="395" spans="1:10" ht="63.75" x14ac:dyDescent="0.2">
      <c r="A395" s="31">
        <v>12</v>
      </c>
      <c r="B395" s="71" t="s">
        <v>2933</v>
      </c>
      <c r="C395" s="71" t="s">
        <v>480</v>
      </c>
      <c r="D395" s="71" t="s">
        <v>504</v>
      </c>
      <c r="E395" s="71">
        <v>1</v>
      </c>
      <c r="F395" s="205" t="s">
        <v>2943</v>
      </c>
      <c r="G395" s="205" t="s">
        <v>2943</v>
      </c>
      <c r="H395" s="71" t="s">
        <v>2944</v>
      </c>
      <c r="I395" s="205" t="s">
        <v>2945</v>
      </c>
      <c r="J395" s="71" t="s">
        <v>2935</v>
      </c>
    </row>
    <row r="396" spans="1:10" ht="63.75" x14ac:dyDescent="0.2">
      <c r="A396" s="31">
        <v>13</v>
      </c>
      <c r="B396" s="71" t="s">
        <v>2946</v>
      </c>
      <c r="C396" s="71" t="s">
        <v>480</v>
      </c>
      <c r="D396" s="71" t="s">
        <v>504</v>
      </c>
      <c r="E396" s="71">
        <v>0.5</v>
      </c>
      <c r="F396" s="205" t="s">
        <v>2947</v>
      </c>
      <c r="G396" s="205" t="s">
        <v>2947</v>
      </c>
      <c r="H396" s="71" t="s">
        <v>2944</v>
      </c>
      <c r="I396" s="205" t="s">
        <v>2945</v>
      </c>
      <c r="J396" s="71" t="s">
        <v>2924</v>
      </c>
    </row>
    <row r="397" spans="1:10" ht="76.5" x14ac:dyDescent="0.2">
      <c r="A397" s="31">
        <v>14</v>
      </c>
      <c r="B397" s="71" t="s">
        <v>2948</v>
      </c>
      <c r="C397" s="71" t="s">
        <v>480</v>
      </c>
      <c r="D397" s="71" t="s">
        <v>504</v>
      </c>
      <c r="E397" s="71">
        <v>0.05</v>
      </c>
      <c r="F397" s="205" t="s">
        <v>2949</v>
      </c>
      <c r="G397" s="205" t="s">
        <v>2949</v>
      </c>
      <c r="H397" s="71" t="s">
        <v>2950</v>
      </c>
      <c r="I397" s="205" t="s">
        <v>2951</v>
      </c>
      <c r="J397" s="71" t="s">
        <v>2952</v>
      </c>
    </row>
    <row r="398" spans="1:10" ht="63.75" x14ac:dyDescent="0.2">
      <c r="A398" s="31">
        <v>15</v>
      </c>
      <c r="B398" s="73" t="s">
        <v>2953</v>
      </c>
      <c r="C398" s="71" t="s">
        <v>480</v>
      </c>
      <c r="D398" s="71" t="s">
        <v>504</v>
      </c>
      <c r="E398" s="73">
        <v>5.3</v>
      </c>
      <c r="F398" s="73" t="s">
        <v>2954</v>
      </c>
      <c r="G398" s="73" t="s">
        <v>2955</v>
      </c>
      <c r="H398" s="71" t="s">
        <v>2956</v>
      </c>
      <c r="I398" s="205" t="s">
        <v>2957</v>
      </c>
      <c r="J398" s="73" t="s">
        <v>2958</v>
      </c>
    </row>
    <row r="399" spans="1:10" ht="105" x14ac:dyDescent="0.2">
      <c r="A399" s="31">
        <v>16</v>
      </c>
      <c r="B399" s="73" t="s">
        <v>2959</v>
      </c>
      <c r="C399" s="71" t="s">
        <v>480</v>
      </c>
      <c r="D399" s="71" t="s">
        <v>504</v>
      </c>
      <c r="E399" s="73">
        <v>20.3</v>
      </c>
      <c r="F399" s="73" t="s">
        <v>2960</v>
      </c>
      <c r="G399" s="242" t="s">
        <v>2961</v>
      </c>
      <c r="H399" s="71" t="s">
        <v>2962</v>
      </c>
      <c r="I399" s="243" t="s">
        <v>2963</v>
      </c>
      <c r="J399" s="73" t="s">
        <v>2964</v>
      </c>
    </row>
    <row r="400" spans="1:10" ht="63.75" x14ac:dyDescent="0.2">
      <c r="A400" s="31">
        <v>17</v>
      </c>
      <c r="B400" s="71" t="s">
        <v>2965</v>
      </c>
      <c r="C400" s="71" t="s">
        <v>480</v>
      </c>
      <c r="D400" s="71" t="s">
        <v>504</v>
      </c>
      <c r="E400" s="71">
        <v>17.2</v>
      </c>
      <c r="F400" s="205" t="s">
        <v>2966</v>
      </c>
      <c r="G400" s="205" t="s">
        <v>2966</v>
      </c>
      <c r="H400" s="71" t="s">
        <v>2967</v>
      </c>
      <c r="I400" s="205" t="s">
        <v>2968</v>
      </c>
      <c r="J400" s="71" t="s">
        <v>2969</v>
      </c>
    </row>
    <row r="401" spans="1:10" ht="38.25" x14ac:dyDescent="0.2">
      <c r="A401" s="165"/>
      <c r="B401" s="208" t="s">
        <v>521</v>
      </c>
      <c r="C401" s="208">
        <v>17</v>
      </c>
      <c r="D401" s="208"/>
      <c r="E401" s="208">
        <f>SUM(E384:E400)</f>
        <v>53.350000000000009</v>
      </c>
      <c r="F401" s="208"/>
      <c r="G401" s="208"/>
      <c r="H401" s="208"/>
      <c r="I401" s="211"/>
      <c r="J401" s="208"/>
    </row>
    <row r="402" spans="1:10" ht="63.75" x14ac:dyDescent="0.2">
      <c r="A402" s="31">
        <v>1</v>
      </c>
      <c r="B402" s="71" t="s">
        <v>2970</v>
      </c>
      <c r="C402" s="71" t="s">
        <v>480</v>
      </c>
      <c r="D402" s="71" t="s">
        <v>1685</v>
      </c>
      <c r="E402" s="71">
        <v>3.3</v>
      </c>
      <c r="F402" s="205" t="s">
        <v>2971</v>
      </c>
      <c r="G402" s="205" t="s">
        <v>2971</v>
      </c>
      <c r="H402" s="71" t="s">
        <v>2972</v>
      </c>
      <c r="I402" s="205" t="s">
        <v>2973</v>
      </c>
      <c r="J402" s="71" t="s">
        <v>2621</v>
      </c>
    </row>
    <row r="403" spans="1:10" ht="63.75" x14ac:dyDescent="0.2">
      <c r="A403" s="31">
        <v>2</v>
      </c>
      <c r="B403" s="71" t="s">
        <v>2974</v>
      </c>
      <c r="C403" s="71" t="s">
        <v>480</v>
      </c>
      <c r="D403" s="71" t="s">
        <v>1685</v>
      </c>
      <c r="E403" s="71">
        <v>2</v>
      </c>
      <c r="F403" s="205" t="s">
        <v>2975</v>
      </c>
      <c r="G403" s="205" t="s">
        <v>2975</v>
      </c>
      <c r="H403" s="71" t="s">
        <v>2976</v>
      </c>
      <c r="I403" s="205" t="s">
        <v>2977</v>
      </c>
      <c r="J403" s="71" t="s">
        <v>2621</v>
      </c>
    </row>
    <row r="404" spans="1:10" ht="63.75" x14ac:dyDescent="0.2">
      <c r="A404" s="31">
        <v>3</v>
      </c>
      <c r="B404" s="71" t="s">
        <v>2978</v>
      </c>
      <c r="C404" s="71" t="s">
        <v>480</v>
      </c>
      <c r="D404" s="71" t="s">
        <v>1685</v>
      </c>
      <c r="E404" s="71">
        <v>15</v>
      </c>
      <c r="F404" s="205" t="s">
        <v>2979</v>
      </c>
      <c r="G404" s="205" t="s">
        <v>2979</v>
      </c>
      <c r="H404" s="71" t="s">
        <v>2980</v>
      </c>
      <c r="I404" s="205" t="s">
        <v>2981</v>
      </c>
      <c r="J404" s="71" t="s">
        <v>2982</v>
      </c>
    </row>
    <row r="405" spans="1:10" ht="63.75" x14ac:dyDescent="0.2">
      <c r="A405" s="31">
        <v>4</v>
      </c>
      <c r="B405" s="71" t="s">
        <v>2983</v>
      </c>
      <c r="C405" s="71" t="s">
        <v>480</v>
      </c>
      <c r="D405" s="71" t="s">
        <v>1685</v>
      </c>
      <c r="E405" s="71">
        <v>57.5</v>
      </c>
      <c r="F405" s="205" t="s">
        <v>2984</v>
      </c>
      <c r="G405" s="205" t="s">
        <v>2984</v>
      </c>
      <c r="H405" s="71" t="s">
        <v>2985</v>
      </c>
      <c r="I405" s="205" t="s">
        <v>2986</v>
      </c>
      <c r="J405" s="71" t="s">
        <v>2987</v>
      </c>
    </row>
    <row r="406" spans="1:10" ht="51" x14ac:dyDescent="0.2">
      <c r="A406" s="165"/>
      <c r="B406" s="208" t="s">
        <v>1695</v>
      </c>
      <c r="C406" s="208">
        <v>4</v>
      </c>
      <c r="D406" s="208"/>
      <c r="E406" s="208">
        <f>SUM(E402:E405)</f>
        <v>77.8</v>
      </c>
      <c r="F406" s="208"/>
      <c r="G406" s="208"/>
      <c r="H406" s="208"/>
      <c r="I406" s="211"/>
      <c r="J406" s="208"/>
    </row>
    <row r="407" spans="1:10" ht="38.25" x14ac:dyDescent="0.2">
      <c r="A407" s="31">
        <v>1</v>
      </c>
      <c r="B407" s="71" t="s">
        <v>2988</v>
      </c>
      <c r="C407" s="71" t="s">
        <v>480</v>
      </c>
      <c r="D407" s="71" t="s">
        <v>481</v>
      </c>
      <c r="E407" s="71">
        <v>0.5</v>
      </c>
      <c r="F407" s="205" t="s">
        <v>2989</v>
      </c>
      <c r="G407" s="205" t="s">
        <v>2989</v>
      </c>
      <c r="H407" s="71" t="s">
        <v>2990</v>
      </c>
      <c r="I407" s="205" t="s">
        <v>2991</v>
      </c>
      <c r="J407" s="71" t="s">
        <v>2992</v>
      </c>
    </row>
    <row r="408" spans="1:10" ht="89.25" x14ac:dyDescent="0.2">
      <c r="A408" s="31">
        <v>2</v>
      </c>
      <c r="B408" s="71" t="s">
        <v>2993</v>
      </c>
      <c r="C408" s="71" t="s">
        <v>480</v>
      </c>
      <c r="D408" s="71" t="s">
        <v>481</v>
      </c>
      <c r="E408" s="71">
        <v>221</v>
      </c>
      <c r="F408" s="205" t="s">
        <v>2994</v>
      </c>
      <c r="G408" s="205" t="s">
        <v>2994</v>
      </c>
      <c r="H408" s="71" t="s">
        <v>2995</v>
      </c>
      <c r="I408" s="205" t="s">
        <v>2996</v>
      </c>
      <c r="J408" s="71" t="s">
        <v>1789</v>
      </c>
    </row>
    <row r="409" spans="1:10" ht="51" x14ac:dyDescent="0.2">
      <c r="A409" s="31">
        <v>3</v>
      </c>
      <c r="B409" s="71" t="s">
        <v>2997</v>
      </c>
      <c r="C409" s="71" t="s">
        <v>480</v>
      </c>
      <c r="D409" s="71" t="s">
        <v>481</v>
      </c>
      <c r="E409" s="71">
        <v>40</v>
      </c>
      <c r="F409" s="205" t="s">
        <v>2998</v>
      </c>
      <c r="G409" s="205" t="s">
        <v>2998</v>
      </c>
      <c r="H409" s="71" t="s">
        <v>2999</v>
      </c>
      <c r="I409" s="205" t="s">
        <v>3000</v>
      </c>
      <c r="J409" s="71" t="s">
        <v>2022</v>
      </c>
    </row>
    <row r="410" spans="1:10" ht="63.75" x14ac:dyDescent="0.2">
      <c r="A410" s="31">
        <v>4</v>
      </c>
      <c r="B410" s="71" t="s">
        <v>3001</v>
      </c>
      <c r="C410" s="71" t="s">
        <v>480</v>
      </c>
      <c r="D410" s="71" t="s">
        <v>481</v>
      </c>
      <c r="E410" s="71">
        <v>4.7</v>
      </c>
      <c r="F410" s="205" t="s">
        <v>3002</v>
      </c>
      <c r="G410" s="205" t="s">
        <v>3002</v>
      </c>
      <c r="H410" s="71" t="s">
        <v>3003</v>
      </c>
      <c r="I410" s="205" t="s">
        <v>3004</v>
      </c>
      <c r="J410" s="71" t="s">
        <v>2159</v>
      </c>
    </row>
    <row r="411" spans="1:10" ht="51" x14ac:dyDescent="0.2">
      <c r="A411" s="31">
        <v>5</v>
      </c>
      <c r="B411" s="71" t="s">
        <v>3005</v>
      </c>
      <c r="C411" s="71" t="s">
        <v>480</v>
      </c>
      <c r="D411" s="71" t="s">
        <v>481</v>
      </c>
      <c r="E411" s="71">
        <v>13.9</v>
      </c>
      <c r="F411" s="205" t="s">
        <v>3006</v>
      </c>
      <c r="G411" s="205" t="s">
        <v>3006</v>
      </c>
      <c r="H411" s="71" t="s">
        <v>3007</v>
      </c>
      <c r="I411" s="205" t="s">
        <v>3008</v>
      </c>
      <c r="J411" s="71" t="s">
        <v>2172</v>
      </c>
    </row>
    <row r="412" spans="1:10" ht="38.25" x14ac:dyDescent="0.2">
      <c r="A412" s="165"/>
      <c r="B412" s="208" t="s">
        <v>485</v>
      </c>
      <c r="C412" s="208">
        <v>5</v>
      </c>
      <c r="D412" s="208"/>
      <c r="E412" s="208">
        <f>SUM(E407:E411)</f>
        <v>280.09999999999997</v>
      </c>
      <c r="F412" s="208"/>
      <c r="G412" s="208"/>
      <c r="H412" s="208"/>
      <c r="I412" s="211"/>
      <c r="J412" s="208"/>
    </row>
    <row r="413" spans="1:10" ht="51" x14ac:dyDescent="0.2">
      <c r="A413" s="162"/>
      <c r="B413" s="206" t="s">
        <v>1539</v>
      </c>
      <c r="C413" s="206">
        <f>C412+C406+C401+C383+C322</f>
        <v>190</v>
      </c>
      <c r="D413" s="206"/>
      <c r="E413" s="206">
        <f>E412+E406+E401+E383+E322</f>
        <v>712.3900000000001</v>
      </c>
      <c r="F413" s="206"/>
      <c r="G413" s="206"/>
      <c r="H413" s="206"/>
      <c r="I413" s="213"/>
      <c r="J413" s="206"/>
    </row>
    <row r="414" spans="1:10" ht="63.75" x14ac:dyDescent="0.2">
      <c r="A414" s="31">
        <v>1</v>
      </c>
      <c r="B414" s="71" t="s">
        <v>3009</v>
      </c>
      <c r="C414" s="71" t="s">
        <v>524</v>
      </c>
      <c r="D414" s="100"/>
      <c r="E414" s="71">
        <v>10</v>
      </c>
      <c r="F414" s="205" t="s">
        <v>3010</v>
      </c>
      <c r="G414" s="205" t="s">
        <v>3010</v>
      </c>
      <c r="H414" s="71" t="s">
        <v>3011</v>
      </c>
      <c r="I414" s="205" t="s">
        <v>3012</v>
      </c>
      <c r="J414" s="71" t="s">
        <v>3013</v>
      </c>
    </row>
    <row r="415" spans="1:10" ht="63.75" x14ac:dyDescent="0.2">
      <c r="A415" s="162"/>
      <c r="B415" s="206" t="s">
        <v>1483</v>
      </c>
      <c r="C415" s="212">
        <v>1</v>
      </c>
      <c r="D415" s="206"/>
      <c r="E415" s="206">
        <f>SUM(E414)</f>
        <v>10</v>
      </c>
      <c r="F415" s="206"/>
      <c r="G415" s="206"/>
      <c r="H415" s="206"/>
      <c r="I415" s="206"/>
      <c r="J415" s="206"/>
    </row>
    <row r="416" spans="1:10" ht="51" x14ac:dyDescent="0.2">
      <c r="A416" s="31">
        <v>1</v>
      </c>
      <c r="B416" s="71" t="s">
        <v>3014</v>
      </c>
      <c r="C416" s="71" t="s">
        <v>3015</v>
      </c>
      <c r="D416" s="100"/>
      <c r="E416" s="71">
        <v>5</v>
      </c>
      <c r="F416" s="205" t="s">
        <v>3016</v>
      </c>
      <c r="G416" s="205" t="s">
        <v>3017</v>
      </c>
      <c r="H416" s="205" t="s">
        <v>3017</v>
      </c>
      <c r="I416" s="205" t="s">
        <v>3017</v>
      </c>
      <c r="J416" s="71" t="s">
        <v>2621</v>
      </c>
    </row>
    <row r="417" spans="1:10" ht="51" x14ac:dyDescent="0.2">
      <c r="A417" s="31">
        <v>2</v>
      </c>
      <c r="B417" s="71" t="s">
        <v>3018</v>
      </c>
      <c r="C417" s="71" t="s">
        <v>3015</v>
      </c>
      <c r="D417" s="100"/>
      <c r="E417" s="71">
        <v>8.5</v>
      </c>
      <c r="F417" s="205" t="s">
        <v>3019</v>
      </c>
      <c r="G417" s="205" t="s">
        <v>3019</v>
      </c>
      <c r="H417" s="205" t="s">
        <v>3020</v>
      </c>
      <c r="I417" s="205" t="s">
        <v>3020</v>
      </c>
      <c r="J417" s="71" t="s">
        <v>3021</v>
      </c>
    </row>
    <row r="418" spans="1:10" ht="51" x14ac:dyDescent="0.2">
      <c r="A418" s="31">
        <v>3</v>
      </c>
      <c r="B418" s="71" t="s">
        <v>3022</v>
      </c>
      <c r="C418" s="71" t="s">
        <v>3015</v>
      </c>
      <c r="D418" s="100"/>
      <c r="E418" s="71">
        <v>43.5</v>
      </c>
      <c r="F418" s="205" t="s">
        <v>3023</v>
      </c>
      <c r="G418" s="205" t="s">
        <v>3023</v>
      </c>
      <c r="H418" s="205" t="s">
        <v>3024</v>
      </c>
      <c r="I418" s="205" t="s">
        <v>3024</v>
      </c>
      <c r="J418" s="71" t="s">
        <v>3025</v>
      </c>
    </row>
    <row r="419" spans="1:10" ht="76.5" x14ac:dyDescent="0.2">
      <c r="A419" s="31">
        <v>4</v>
      </c>
      <c r="B419" s="71" t="s">
        <v>3026</v>
      </c>
      <c r="C419" s="71" t="s">
        <v>3015</v>
      </c>
      <c r="D419" s="100"/>
      <c r="E419" s="71">
        <v>1.7</v>
      </c>
      <c r="F419" s="205" t="s">
        <v>3027</v>
      </c>
      <c r="G419" s="205" t="s">
        <v>3027</v>
      </c>
      <c r="H419" s="71" t="s">
        <v>2972</v>
      </c>
      <c r="I419" s="205" t="s">
        <v>3028</v>
      </c>
      <c r="J419" s="71" t="s">
        <v>3029</v>
      </c>
    </row>
    <row r="420" spans="1:10" ht="51" x14ac:dyDescent="0.2">
      <c r="A420" s="31">
        <v>5</v>
      </c>
      <c r="B420" s="71" t="s">
        <v>3030</v>
      </c>
      <c r="C420" s="71" t="s">
        <v>3015</v>
      </c>
      <c r="D420" s="100"/>
      <c r="E420" s="71">
        <v>7.5</v>
      </c>
      <c r="F420" s="205" t="s">
        <v>3031</v>
      </c>
      <c r="G420" s="205" t="s">
        <v>3031</v>
      </c>
      <c r="H420" s="71" t="s">
        <v>3032</v>
      </c>
      <c r="I420" s="205" t="s">
        <v>3033</v>
      </c>
      <c r="J420" s="71" t="s">
        <v>2952</v>
      </c>
    </row>
    <row r="421" spans="1:10" ht="63.75" x14ac:dyDescent="0.2">
      <c r="A421" s="31">
        <v>6</v>
      </c>
      <c r="B421" s="71" t="s">
        <v>3034</v>
      </c>
      <c r="C421" s="71" t="s">
        <v>3015</v>
      </c>
      <c r="D421" s="100"/>
      <c r="E421" s="71">
        <v>44</v>
      </c>
      <c r="F421" s="205" t="s">
        <v>3035</v>
      </c>
      <c r="G421" s="205" t="s">
        <v>3035</v>
      </c>
      <c r="H421" s="71" t="s">
        <v>3036</v>
      </c>
      <c r="I421" s="205" t="s">
        <v>3037</v>
      </c>
      <c r="J421" s="71" t="s">
        <v>3038</v>
      </c>
    </row>
    <row r="422" spans="1:10" ht="63.75" x14ac:dyDescent="0.2">
      <c r="A422" s="31">
        <v>7</v>
      </c>
      <c r="B422" s="71" t="s">
        <v>3039</v>
      </c>
      <c r="C422" s="71" t="s">
        <v>3015</v>
      </c>
      <c r="D422" s="100"/>
      <c r="E422" s="71">
        <v>12</v>
      </c>
      <c r="F422" s="205" t="s">
        <v>3040</v>
      </c>
      <c r="G422" s="205" t="s">
        <v>3041</v>
      </c>
      <c r="H422" s="71" t="s">
        <v>3042</v>
      </c>
      <c r="I422" s="205" t="s">
        <v>3043</v>
      </c>
      <c r="J422" s="71" t="s">
        <v>3044</v>
      </c>
    </row>
    <row r="423" spans="1:10" ht="63.75" x14ac:dyDescent="0.2">
      <c r="A423" s="31">
        <v>8</v>
      </c>
      <c r="B423" s="71" t="s">
        <v>3045</v>
      </c>
      <c r="C423" s="71" t="s">
        <v>3015</v>
      </c>
      <c r="D423" s="100"/>
      <c r="E423" s="71">
        <v>15.5</v>
      </c>
      <c r="F423" s="205" t="s">
        <v>3046</v>
      </c>
      <c r="G423" s="205" t="s">
        <v>3046</v>
      </c>
      <c r="H423" s="71" t="s">
        <v>3047</v>
      </c>
      <c r="I423" s="205" t="s">
        <v>3048</v>
      </c>
      <c r="J423" s="71" t="s">
        <v>3038</v>
      </c>
    </row>
    <row r="424" spans="1:10" ht="63.75" x14ac:dyDescent="0.2">
      <c r="A424" s="31">
        <v>9</v>
      </c>
      <c r="B424" s="71" t="s">
        <v>3049</v>
      </c>
      <c r="C424" s="71" t="s">
        <v>3015</v>
      </c>
      <c r="D424" s="100"/>
      <c r="E424" s="71">
        <v>8</v>
      </c>
      <c r="F424" s="205" t="s">
        <v>3050</v>
      </c>
      <c r="G424" s="205" t="s">
        <v>3050</v>
      </c>
      <c r="H424" s="71" t="s">
        <v>3051</v>
      </c>
      <c r="I424" s="205" t="s">
        <v>3052</v>
      </c>
      <c r="J424" s="71" t="s">
        <v>3038</v>
      </c>
    </row>
    <row r="425" spans="1:10" ht="51" x14ac:dyDescent="0.2">
      <c r="A425" s="31">
        <v>10</v>
      </c>
      <c r="B425" s="71" t="s">
        <v>3053</v>
      </c>
      <c r="C425" s="71" t="s">
        <v>3015</v>
      </c>
      <c r="D425" s="100"/>
      <c r="E425" s="71">
        <v>22</v>
      </c>
      <c r="F425" s="205" t="s">
        <v>3054</v>
      </c>
      <c r="G425" s="205" t="s">
        <v>3054</v>
      </c>
      <c r="H425" s="71" t="s">
        <v>3055</v>
      </c>
      <c r="I425" s="205" t="s">
        <v>3056</v>
      </c>
      <c r="J425" s="71" t="s">
        <v>3057</v>
      </c>
    </row>
    <row r="426" spans="1:10" ht="76.5" x14ac:dyDescent="0.2">
      <c r="A426" s="31">
        <v>11</v>
      </c>
      <c r="B426" s="71" t="s">
        <v>3058</v>
      </c>
      <c r="C426" s="71" t="s">
        <v>3015</v>
      </c>
      <c r="D426" s="100"/>
      <c r="E426" s="71">
        <v>11</v>
      </c>
      <c r="F426" s="205" t="s">
        <v>3059</v>
      </c>
      <c r="G426" s="205" t="s">
        <v>3059</v>
      </c>
      <c r="H426" s="71" t="s">
        <v>3060</v>
      </c>
      <c r="I426" s="205" t="s">
        <v>3061</v>
      </c>
      <c r="J426" s="71" t="s">
        <v>3062</v>
      </c>
    </row>
    <row r="427" spans="1:10" ht="89.25" x14ac:dyDescent="0.2">
      <c r="A427" s="31">
        <v>12</v>
      </c>
      <c r="B427" s="71" t="s">
        <v>3063</v>
      </c>
      <c r="C427" s="71" t="s">
        <v>3015</v>
      </c>
      <c r="D427" s="100"/>
      <c r="E427" s="71">
        <v>3.5</v>
      </c>
      <c r="F427" s="205" t="s">
        <v>3064</v>
      </c>
      <c r="G427" s="205" t="s">
        <v>3064</v>
      </c>
      <c r="H427" s="71" t="s">
        <v>3065</v>
      </c>
      <c r="I427" s="205" t="s">
        <v>3066</v>
      </c>
      <c r="J427" s="71" t="s">
        <v>3062</v>
      </c>
    </row>
    <row r="428" spans="1:10" ht="51" x14ac:dyDescent="0.2">
      <c r="A428" s="31">
        <v>13</v>
      </c>
      <c r="B428" s="71" t="s">
        <v>3067</v>
      </c>
      <c r="C428" s="71" t="s">
        <v>3015</v>
      </c>
      <c r="D428" s="100"/>
      <c r="E428" s="71">
        <v>30.4</v>
      </c>
      <c r="F428" s="205" t="s">
        <v>3068</v>
      </c>
      <c r="G428" s="205" t="s">
        <v>3068</v>
      </c>
      <c r="H428" s="71" t="s">
        <v>3069</v>
      </c>
      <c r="I428" s="205" t="s">
        <v>3070</v>
      </c>
      <c r="J428" s="71" t="s">
        <v>3057</v>
      </c>
    </row>
    <row r="429" spans="1:10" ht="63.75" x14ac:dyDescent="0.2">
      <c r="A429" s="31">
        <v>14</v>
      </c>
      <c r="B429" s="71" t="s">
        <v>3071</v>
      </c>
      <c r="C429" s="71" t="s">
        <v>3015</v>
      </c>
      <c r="D429" s="100"/>
      <c r="E429" s="71">
        <v>1.6</v>
      </c>
      <c r="F429" s="205" t="s">
        <v>3072</v>
      </c>
      <c r="G429" s="205" t="s">
        <v>3072</v>
      </c>
      <c r="H429" s="71" t="s">
        <v>3073</v>
      </c>
      <c r="I429" s="205" t="s">
        <v>3074</v>
      </c>
      <c r="J429" s="71" t="s">
        <v>3075</v>
      </c>
    </row>
    <row r="430" spans="1:10" ht="63.75" x14ac:dyDescent="0.2">
      <c r="A430" s="31">
        <v>15</v>
      </c>
      <c r="B430" s="71" t="s">
        <v>3076</v>
      </c>
      <c r="C430" s="71" t="s">
        <v>3015</v>
      </c>
      <c r="D430" s="100"/>
      <c r="E430" s="71">
        <v>9.6999999999999993</v>
      </c>
      <c r="F430" s="205" t="s">
        <v>3077</v>
      </c>
      <c r="G430" s="205" t="s">
        <v>3077</v>
      </c>
      <c r="H430" s="71" t="s">
        <v>3073</v>
      </c>
      <c r="I430" s="205" t="s">
        <v>3074</v>
      </c>
      <c r="J430" s="71" t="s">
        <v>3075</v>
      </c>
    </row>
    <row r="431" spans="1:10" ht="51" x14ac:dyDescent="0.2">
      <c r="A431" s="31">
        <v>16</v>
      </c>
      <c r="B431" s="71" t="s">
        <v>3078</v>
      </c>
      <c r="C431" s="71" t="s">
        <v>3015</v>
      </c>
      <c r="D431" s="100"/>
      <c r="E431" s="71">
        <v>20</v>
      </c>
      <c r="F431" s="205" t="s">
        <v>3079</v>
      </c>
      <c r="G431" s="205" t="s">
        <v>3079</v>
      </c>
      <c r="H431" s="71" t="s">
        <v>3080</v>
      </c>
      <c r="I431" s="205" t="s">
        <v>3081</v>
      </c>
      <c r="J431" s="71" t="s">
        <v>2621</v>
      </c>
    </row>
    <row r="432" spans="1:10" ht="51" x14ac:dyDescent="0.2">
      <c r="A432" s="31">
        <v>17</v>
      </c>
      <c r="B432" s="71" t="s">
        <v>3082</v>
      </c>
      <c r="C432" s="71" t="s">
        <v>3015</v>
      </c>
      <c r="D432" s="100"/>
      <c r="E432" s="71">
        <v>2.5</v>
      </c>
      <c r="F432" s="205" t="s">
        <v>3083</v>
      </c>
      <c r="G432" s="205" t="s">
        <v>3083</v>
      </c>
      <c r="H432" s="71" t="s">
        <v>3084</v>
      </c>
      <c r="I432" s="205" t="s">
        <v>3085</v>
      </c>
      <c r="J432" s="71" t="s">
        <v>3086</v>
      </c>
    </row>
    <row r="433" spans="1:10" ht="63.75" x14ac:dyDescent="0.2">
      <c r="A433" s="31">
        <v>18</v>
      </c>
      <c r="B433" s="71" t="s">
        <v>3087</v>
      </c>
      <c r="C433" s="71" t="s">
        <v>3015</v>
      </c>
      <c r="D433" s="100"/>
      <c r="E433" s="71">
        <v>11</v>
      </c>
      <c r="F433" s="205" t="s">
        <v>3088</v>
      </c>
      <c r="G433" s="205" t="s">
        <v>3088</v>
      </c>
      <c r="H433" s="71" t="s">
        <v>3089</v>
      </c>
      <c r="I433" s="205" t="s">
        <v>3090</v>
      </c>
      <c r="J433" s="71" t="s">
        <v>3091</v>
      </c>
    </row>
    <row r="434" spans="1:10" ht="63.75" x14ac:dyDescent="0.2">
      <c r="A434" s="31">
        <v>19</v>
      </c>
      <c r="B434" s="71" t="s">
        <v>3092</v>
      </c>
      <c r="C434" s="71" t="s">
        <v>3015</v>
      </c>
      <c r="D434" s="100"/>
      <c r="E434" s="71">
        <v>19</v>
      </c>
      <c r="F434" s="205" t="s">
        <v>3093</v>
      </c>
      <c r="G434" s="205" t="s">
        <v>3093</v>
      </c>
      <c r="H434" s="71" t="s">
        <v>3094</v>
      </c>
      <c r="I434" s="205" t="s">
        <v>3095</v>
      </c>
      <c r="J434" s="71" t="s">
        <v>2621</v>
      </c>
    </row>
    <row r="435" spans="1:10" ht="63.75" x14ac:dyDescent="0.2">
      <c r="A435" s="31">
        <v>20</v>
      </c>
      <c r="B435" s="71" t="s">
        <v>3096</v>
      </c>
      <c r="C435" s="71" t="s">
        <v>3015</v>
      </c>
      <c r="D435" s="100"/>
      <c r="E435" s="71">
        <v>14.7</v>
      </c>
      <c r="F435" s="205" t="s">
        <v>3097</v>
      </c>
      <c r="G435" s="205" t="s">
        <v>3097</v>
      </c>
      <c r="H435" s="71" t="s">
        <v>3098</v>
      </c>
      <c r="I435" s="205" t="s">
        <v>3099</v>
      </c>
      <c r="J435" s="71" t="s">
        <v>2621</v>
      </c>
    </row>
    <row r="436" spans="1:10" ht="63.75" x14ac:dyDescent="0.2">
      <c r="A436" s="31">
        <v>21</v>
      </c>
      <c r="B436" s="71" t="s">
        <v>3100</v>
      </c>
      <c r="C436" s="71" t="s">
        <v>3015</v>
      </c>
      <c r="D436" s="100"/>
      <c r="E436" s="71">
        <v>4.3</v>
      </c>
      <c r="F436" s="205" t="s">
        <v>3101</v>
      </c>
      <c r="G436" s="205" t="s">
        <v>3101</v>
      </c>
      <c r="H436" s="71" t="s">
        <v>3102</v>
      </c>
      <c r="I436" s="205" t="s">
        <v>3103</v>
      </c>
      <c r="J436" s="71" t="s">
        <v>2621</v>
      </c>
    </row>
    <row r="437" spans="1:10" ht="51" x14ac:dyDescent="0.2">
      <c r="A437" s="31">
        <v>22</v>
      </c>
      <c r="B437" s="71" t="s">
        <v>3104</v>
      </c>
      <c r="C437" s="71" t="s">
        <v>3015</v>
      </c>
      <c r="D437" s="100"/>
      <c r="E437" s="71">
        <v>32</v>
      </c>
      <c r="F437" s="205" t="s">
        <v>3105</v>
      </c>
      <c r="G437" s="205" t="s">
        <v>3105</v>
      </c>
      <c r="H437" s="71" t="s">
        <v>3106</v>
      </c>
      <c r="I437" s="205" t="s">
        <v>3107</v>
      </c>
      <c r="J437" s="71" t="s">
        <v>3108</v>
      </c>
    </row>
    <row r="438" spans="1:10" ht="51" x14ac:dyDescent="0.2">
      <c r="A438" s="31">
        <v>23</v>
      </c>
      <c r="B438" s="71" t="s">
        <v>3109</v>
      </c>
      <c r="C438" s="71" t="s">
        <v>3015</v>
      </c>
      <c r="D438" s="100"/>
      <c r="E438" s="71">
        <v>15</v>
      </c>
      <c r="F438" s="205" t="s">
        <v>3110</v>
      </c>
      <c r="G438" s="205" t="s">
        <v>3110</v>
      </c>
      <c r="H438" s="71" t="s">
        <v>3111</v>
      </c>
      <c r="I438" s="205" t="s">
        <v>3112</v>
      </c>
      <c r="J438" s="71" t="s">
        <v>3091</v>
      </c>
    </row>
    <row r="439" spans="1:10" ht="51" x14ac:dyDescent="0.2">
      <c r="A439" s="31">
        <v>24</v>
      </c>
      <c r="B439" s="71" t="s">
        <v>3113</v>
      </c>
      <c r="C439" s="71" t="s">
        <v>3015</v>
      </c>
      <c r="D439" s="100"/>
      <c r="E439" s="71">
        <v>5.8</v>
      </c>
      <c r="F439" s="205" t="s">
        <v>3114</v>
      </c>
      <c r="G439" s="205" t="s">
        <v>3114</v>
      </c>
      <c r="H439" s="71" t="s">
        <v>3115</v>
      </c>
      <c r="I439" s="205" t="s">
        <v>3116</v>
      </c>
      <c r="J439" s="71" t="s">
        <v>3117</v>
      </c>
    </row>
    <row r="440" spans="1:10" ht="51" x14ac:dyDescent="0.2">
      <c r="A440" s="31">
        <v>25</v>
      </c>
      <c r="B440" s="71" t="s">
        <v>3118</v>
      </c>
      <c r="C440" s="71" t="s">
        <v>3015</v>
      </c>
      <c r="D440" s="100"/>
      <c r="E440" s="71">
        <v>18.899999999999999</v>
      </c>
      <c r="F440" s="205" t="s">
        <v>3119</v>
      </c>
      <c r="G440" s="205" t="s">
        <v>3119</v>
      </c>
      <c r="H440" s="71" t="s">
        <v>3120</v>
      </c>
      <c r="I440" s="205" t="s">
        <v>3121</v>
      </c>
      <c r="J440" s="71" t="s">
        <v>3062</v>
      </c>
    </row>
    <row r="441" spans="1:10" ht="127.5" x14ac:dyDescent="0.2">
      <c r="A441" s="31">
        <v>26</v>
      </c>
      <c r="B441" s="71" t="s">
        <v>3122</v>
      </c>
      <c r="C441" s="71" t="s">
        <v>3015</v>
      </c>
      <c r="D441" s="71"/>
      <c r="E441" s="71">
        <v>16.3354</v>
      </c>
      <c r="F441" s="205" t="s">
        <v>3123</v>
      </c>
      <c r="G441" s="205" t="s">
        <v>3123</v>
      </c>
      <c r="H441" s="71" t="s">
        <v>3124</v>
      </c>
      <c r="I441" s="205" t="s">
        <v>3125</v>
      </c>
      <c r="J441" s="71" t="s">
        <v>3126</v>
      </c>
    </row>
    <row r="442" spans="1:10" ht="76.5" x14ac:dyDescent="0.2">
      <c r="A442" s="162"/>
      <c r="B442" s="206" t="s">
        <v>1468</v>
      </c>
      <c r="C442" s="212">
        <v>26</v>
      </c>
      <c r="D442" s="206"/>
      <c r="E442" s="206">
        <f>SUM(E416:E441)</f>
        <v>383.43539999999996</v>
      </c>
      <c r="F442" s="206"/>
      <c r="G442" s="206"/>
      <c r="H442" s="206"/>
      <c r="I442" s="206"/>
      <c r="J442" s="206"/>
    </row>
    <row r="443" spans="1:10" ht="51" x14ac:dyDescent="0.2">
      <c r="A443" s="31">
        <v>1</v>
      </c>
      <c r="B443" s="71" t="s">
        <v>3127</v>
      </c>
      <c r="C443" s="71" t="s">
        <v>1258</v>
      </c>
      <c r="D443" s="100"/>
      <c r="E443" s="71">
        <v>4.5</v>
      </c>
      <c r="F443" s="205" t="s">
        <v>3128</v>
      </c>
      <c r="G443" s="205" t="s">
        <v>3128</v>
      </c>
      <c r="H443" s="71" t="s">
        <v>3129</v>
      </c>
      <c r="I443" s="205" t="s">
        <v>3130</v>
      </c>
      <c r="J443" s="71" t="s">
        <v>3131</v>
      </c>
    </row>
    <row r="444" spans="1:10" ht="51" x14ac:dyDescent="0.2">
      <c r="A444" s="31">
        <v>2</v>
      </c>
      <c r="B444" s="71" t="s">
        <v>3132</v>
      </c>
      <c r="C444" s="71" t="s">
        <v>1258</v>
      </c>
      <c r="D444" s="100"/>
      <c r="E444" s="71">
        <v>3.2</v>
      </c>
      <c r="F444" s="205" t="s">
        <v>3128</v>
      </c>
      <c r="G444" s="205" t="s">
        <v>3128</v>
      </c>
      <c r="H444" s="71" t="s">
        <v>3133</v>
      </c>
      <c r="I444" s="205" t="s">
        <v>3134</v>
      </c>
      <c r="J444" s="71" t="s">
        <v>3131</v>
      </c>
    </row>
    <row r="445" spans="1:10" ht="76.5" x14ac:dyDescent="0.2">
      <c r="A445" s="31">
        <v>3</v>
      </c>
      <c r="B445" s="71" t="s">
        <v>3135</v>
      </c>
      <c r="C445" s="71" t="s">
        <v>1258</v>
      </c>
      <c r="D445" s="100"/>
      <c r="E445" s="71">
        <v>6.2</v>
      </c>
      <c r="F445" s="205" t="s">
        <v>3136</v>
      </c>
      <c r="G445" s="205" t="s">
        <v>3136</v>
      </c>
      <c r="H445" s="71" t="s">
        <v>2441</v>
      </c>
      <c r="I445" s="205" t="s">
        <v>2063</v>
      </c>
      <c r="J445" s="71" t="s">
        <v>3137</v>
      </c>
    </row>
    <row r="446" spans="1:10" ht="76.5" x14ac:dyDescent="0.2">
      <c r="A446" s="31">
        <v>4</v>
      </c>
      <c r="B446" s="71" t="s">
        <v>3138</v>
      </c>
      <c r="C446" s="71" t="s">
        <v>1258</v>
      </c>
      <c r="D446" s="100"/>
      <c r="E446" s="71">
        <v>6.7</v>
      </c>
      <c r="F446" s="205" t="s">
        <v>3139</v>
      </c>
      <c r="G446" s="205" t="s">
        <v>3139</v>
      </c>
      <c r="H446" s="71" t="s">
        <v>1639</v>
      </c>
      <c r="I446" s="205" t="s">
        <v>3140</v>
      </c>
      <c r="J446" s="71" t="s">
        <v>3137</v>
      </c>
    </row>
    <row r="447" spans="1:10" ht="76.5" x14ac:dyDescent="0.2">
      <c r="A447" s="31">
        <v>5</v>
      </c>
      <c r="B447" s="71" t="s">
        <v>3141</v>
      </c>
      <c r="C447" s="71" t="s">
        <v>1258</v>
      </c>
      <c r="D447" s="100"/>
      <c r="E447" s="71">
        <v>31.7</v>
      </c>
      <c r="F447" s="205" t="s">
        <v>3142</v>
      </c>
      <c r="G447" s="205" t="s">
        <v>3142</v>
      </c>
      <c r="H447" s="71" t="s">
        <v>3143</v>
      </c>
      <c r="I447" s="205" t="s">
        <v>3144</v>
      </c>
      <c r="J447" s="71" t="s">
        <v>2397</v>
      </c>
    </row>
    <row r="448" spans="1:10" ht="76.5" x14ac:dyDescent="0.2">
      <c r="A448" s="31">
        <v>6</v>
      </c>
      <c r="B448" s="71" t="s">
        <v>3145</v>
      </c>
      <c r="C448" s="71" t="s">
        <v>1258</v>
      </c>
      <c r="D448" s="100"/>
      <c r="E448" s="71">
        <v>45.3</v>
      </c>
      <c r="F448" s="205" t="s">
        <v>3146</v>
      </c>
      <c r="G448" s="205" t="s">
        <v>3146</v>
      </c>
      <c r="H448" s="71" t="s">
        <v>2972</v>
      </c>
      <c r="I448" s="205" t="s">
        <v>3147</v>
      </c>
      <c r="J448" s="71" t="s">
        <v>2397</v>
      </c>
    </row>
    <row r="449" spans="1:10" ht="63.75" x14ac:dyDescent="0.2">
      <c r="A449" s="31">
        <v>7</v>
      </c>
      <c r="B449" s="71" t="s">
        <v>3148</v>
      </c>
      <c r="C449" s="71" t="s">
        <v>1258</v>
      </c>
      <c r="D449" s="100"/>
      <c r="E449" s="71">
        <v>6.7</v>
      </c>
      <c r="F449" s="205" t="s">
        <v>3149</v>
      </c>
      <c r="G449" s="205" t="s">
        <v>3149</v>
      </c>
      <c r="H449" s="71" t="s">
        <v>1573</v>
      </c>
      <c r="I449" s="205" t="s">
        <v>2528</v>
      </c>
      <c r="J449" s="71" t="s">
        <v>2397</v>
      </c>
    </row>
    <row r="450" spans="1:10" ht="76.5" x14ac:dyDescent="0.2">
      <c r="A450" s="31">
        <v>8</v>
      </c>
      <c r="B450" s="71" t="s">
        <v>3150</v>
      </c>
      <c r="C450" s="71" t="s">
        <v>1258</v>
      </c>
      <c r="D450" s="100"/>
      <c r="E450" s="71">
        <v>80</v>
      </c>
      <c r="F450" s="205" t="s">
        <v>3151</v>
      </c>
      <c r="G450" s="205" t="s">
        <v>3151</v>
      </c>
      <c r="H450" s="71" t="s">
        <v>1594</v>
      </c>
      <c r="I450" s="205" t="s">
        <v>1595</v>
      </c>
      <c r="J450" s="71" t="s">
        <v>3152</v>
      </c>
    </row>
    <row r="451" spans="1:10" ht="63.75" x14ac:dyDescent="0.2">
      <c r="A451" s="31">
        <v>9</v>
      </c>
      <c r="B451" s="71" t="s">
        <v>3153</v>
      </c>
      <c r="C451" s="71" t="s">
        <v>1258</v>
      </c>
      <c r="D451" s="100"/>
      <c r="E451" s="71">
        <v>7.1</v>
      </c>
      <c r="F451" s="205" t="s">
        <v>3154</v>
      </c>
      <c r="G451" s="205" t="s">
        <v>3154</v>
      </c>
      <c r="H451" s="71" t="s">
        <v>3155</v>
      </c>
      <c r="I451" s="205" t="s">
        <v>3156</v>
      </c>
      <c r="J451" s="71" t="s">
        <v>3157</v>
      </c>
    </row>
    <row r="452" spans="1:10" ht="63.75" x14ac:dyDescent="0.2">
      <c r="A452" s="31">
        <v>10</v>
      </c>
      <c r="B452" s="71" t="s">
        <v>3158</v>
      </c>
      <c r="C452" s="71" t="s">
        <v>1258</v>
      </c>
      <c r="D452" s="100"/>
      <c r="E452" s="71">
        <v>40.700000000000003</v>
      </c>
      <c r="F452" s="205" t="s">
        <v>3159</v>
      </c>
      <c r="G452" s="205" t="s">
        <v>3159</v>
      </c>
      <c r="H452" s="71" t="s">
        <v>3155</v>
      </c>
      <c r="I452" s="205" t="s">
        <v>3156</v>
      </c>
      <c r="J452" s="71" t="s">
        <v>3157</v>
      </c>
    </row>
    <row r="453" spans="1:10" ht="89.25" x14ac:dyDescent="0.2">
      <c r="A453" s="31">
        <v>11</v>
      </c>
      <c r="B453" s="71" t="s">
        <v>3160</v>
      </c>
      <c r="C453" s="71" t="s">
        <v>1258</v>
      </c>
      <c r="D453" s="100"/>
      <c r="E453" s="71">
        <v>18</v>
      </c>
      <c r="F453" s="205" t="s">
        <v>3161</v>
      </c>
      <c r="G453" s="205" t="s">
        <v>3161</v>
      </c>
      <c r="H453" s="71" t="s">
        <v>3162</v>
      </c>
      <c r="I453" s="205" t="s">
        <v>3163</v>
      </c>
      <c r="J453" s="71" t="s">
        <v>3062</v>
      </c>
    </row>
    <row r="454" spans="1:10" ht="89.25" x14ac:dyDescent="0.2">
      <c r="A454" s="31">
        <v>12</v>
      </c>
      <c r="B454" s="71" t="s">
        <v>3164</v>
      </c>
      <c r="C454" s="71" t="s">
        <v>1258</v>
      </c>
      <c r="D454" s="100"/>
      <c r="E454" s="71">
        <v>5.7</v>
      </c>
      <c r="F454" s="205" t="s">
        <v>3165</v>
      </c>
      <c r="G454" s="205" t="s">
        <v>3165</v>
      </c>
      <c r="H454" s="71" t="s">
        <v>3162</v>
      </c>
      <c r="I454" s="205" t="s">
        <v>3163</v>
      </c>
      <c r="J454" s="71" t="s">
        <v>3157</v>
      </c>
    </row>
    <row r="455" spans="1:10" ht="63.75" x14ac:dyDescent="0.2">
      <c r="A455" s="31">
        <v>13</v>
      </c>
      <c r="B455" s="71" t="s">
        <v>3166</v>
      </c>
      <c r="C455" s="71" t="s">
        <v>1258</v>
      </c>
      <c r="D455" s="100"/>
      <c r="E455" s="71">
        <v>24</v>
      </c>
      <c r="F455" s="205" t="s">
        <v>3167</v>
      </c>
      <c r="G455" s="205" t="s">
        <v>3167</v>
      </c>
      <c r="H455" s="71" t="s">
        <v>3168</v>
      </c>
      <c r="I455" s="205" t="s">
        <v>3169</v>
      </c>
      <c r="J455" s="71" t="s">
        <v>3038</v>
      </c>
    </row>
    <row r="456" spans="1:10" ht="76.5" x14ac:dyDescent="0.2">
      <c r="A456" s="31">
        <v>14</v>
      </c>
      <c r="B456" s="71" t="s">
        <v>3170</v>
      </c>
      <c r="C456" s="71" t="s">
        <v>1258</v>
      </c>
      <c r="D456" s="100"/>
      <c r="E456" s="71">
        <v>27.1</v>
      </c>
      <c r="F456" s="205" t="s">
        <v>3171</v>
      </c>
      <c r="G456" s="205" t="s">
        <v>3171</v>
      </c>
      <c r="H456" s="71" t="s">
        <v>1562</v>
      </c>
      <c r="I456" s="205" t="s">
        <v>2551</v>
      </c>
      <c r="J456" s="71" t="s">
        <v>3172</v>
      </c>
    </row>
    <row r="457" spans="1:10" ht="76.5" x14ac:dyDescent="0.2">
      <c r="A457" s="31">
        <v>15</v>
      </c>
      <c r="B457" s="71" t="s">
        <v>3173</v>
      </c>
      <c r="C457" s="71" t="s">
        <v>1258</v>
      </c>
      <c r="D457" s="100"/>
      <c r="E457" s="71">
        <v>7.7</v>
      </c>
      <c r="F457" s="205" t="s">
        <v>3174</v>
      </c>
      <c r="G457" s="205" t="s">
        <v>3174</v>
      </c>
      <c r="H457" s="71" t="s">
        <v>1633</v>
      </c>
      <c r="I457" s="205" t="s">
        <v>2483</v>
      </c>
      <c r="J457" s="71" t="s">
        <v>3175</v>
      </c>
    </row>
    <row r="458" spans="1:10" ht="76.5" x14ac:dyDescent="0.2">
      <c r="A458" s="31">
        <v>16</v>
      </c>
      <c r="B458" s="71" t="s">
        <v>3176</v>
      </c>
      <c r="C458" s="71" t="s">
        <v>1258</v>
      </c>
      <c r="D458" s="100"/>
      <c r="E458" s="71">
        <v>22.7</v>
      </c>
      <c r="F458" s="205" t="s">
        <v>3177</v>
      </c>
      <c r="G458" s="205" t="s">
        <v>3177</v>
      </c>
      <c r="H458" s="71" t="s">
        <v>2475</v>
      </c>
      <c r="I458" s="205" t="s">
        <v>2063</v>
      </c>
      <c r="J458" s="71" t="s">
        <v>3175</v>
      </c>
    </row>
    <row r="459" spans="1:10" ht="76.5" x14ac:dyDescent="0.2">
      <c r="A459" s="31">
        <v>17</v>
      </c>
      <c r="B459" s="71" t="s">
        <v>3178</v>
      </c>
      <c r="C459" s="71" t="s">
        <v>1258</v>
      </c>
      <c r="D459" s="100"/>
      <c r="E459" s="71">
        <v>22</v>
      </c>
      <c r="F459" s="205" t="s">
        <v>3179</v>
      </c>
      <c r="G459" s="205" t="s">
        <v>3179</v>
      </c>
      <c r="H459" s="71" t="s">
        <v>2475</v>
      </c>
      <c r="I459" s="205" t="s">
        <v>2063</v>
      </c>
      <c r="J459" s="71" t="s">
        <v>3175</v>
      </c>
    </row>
    <row r="460" spans="1:10" ht="76.5" x14ac:dyDescent="0.2">
      <c r="A460" s="31">
        <v>18</v>
      </c>
      <c r="B460" s="71" t="s">
        <v>3180</v>
      </c>
      <c r="C460" s="71" t="s">
        <v>1258</v>
      </c>
      <c r="D460" s="100"/>
      <c r="E460" s="71">
        <v>20</v>
      </c>
      <c r="F460" s="205" t="s">
        <v>3181</v>
      </c>
      <c r="G460" s="205" t="s">
        <v>3181</v>
      </c>
      <c r="H460" s="71" t="s">
        <v>1562</v>
      </c>
      <c r="I460" s="205" t="s">
        <v>2551</v>
      </c>
      <c r="J460" s="71" t="s">
        <v>3172</v>
      </c>
    </row>
    <row r="461" spans="1:10" ht="63.75" x14ac:dyDescent="0.2">
      <c r="A461" s="31">
        <v>19</v>
      </c>
      <c r="B461" s="71" t="s">
        <v>3182</v>
      </c>
      <c r="C461" s="71" t="s">
        <v>1258</v>
      </c>
      <c r="D461" s="100"/>
      <c r="E461" s="71">
        <v>6</v>
      </c>
      <c r="F461" s="205" t="s">
        <v>3183</v>
      </c>
      <c r="G461" s="205" t="s">
        <v>3183</v>
      </c>
      <c r="H461" s="71" t="s">
        <v>1639</v>
      </c>
      <c r="I461" s="205" t="s">
        <v>2063</v>
      </c>
      <c r="J461" s="71" t="s">
        <v>3184</v>
      </c>
    </row>
    <row r="462" spans="1:10" ht="89.25" x14ac:dyDescent="0.2">
      <c r="A462" s="31">
        <v>20</v>
      </c>
      <c r="B462" s="71" t="s">
        <v>3185</v>
      </c>
      <c r="C462" s="71" t="s">
        <v>1258</v>
      </c>
      <c r="D462" s="100"/>
      <c r="E462" s="71">
        <v>53.7</v>
      </c>
      <c r="F462" s="205" t="s">
        <v>3186</v>
      </c>
      <c r="G462" s="205" t="s">
        <v>3186</v>
      </c>
      <c r="H462" s="71" t="s">
        <v>1633</v>
      </c>
      <c r="I462" s="205" t="s">
        <v>2483</v>
      </c>
      <c r="J462" s="71" t="s">
        <v>3187</v>
      </c>
    </row>
    <row r="463" spans="1:10" ht="76.5" x14ac:dyDescent="0.2">
      <c r="A463" s="31">
        <v>21</v>
      </c>
      <c r="B463" s="71" t="s">
        <v>3188</v>
      </c>
      <c r="C463" s="71" t="s">
        <v>1258</v>
      </c>
      <c r="D463" s="100"/>
      <c r="E463" s="71">
        <v>32</v>
      </c>
      <c r="F463" s="205" t="s">
        <v>3189</v>
      </c>
      <c r="G463" s="205" t="s">
        <v>3189</v>
      </c>
      <c r="H463" s="71" t="s">
        <v>1633</v>
      </c>
      <c r="I463" s="205" t="s">
        <v>2483</v>
      </c>
      <c r="J463" s="71" t="s">
        <v>3187</v>
      </c>
    </row>
    <row r="464" spans="1:10" ht="51" x14ac:dyDescent="0.2">
      <c r="A464" s="31">
        <v>22</v>
      </c>
      <c r="B464" s="71" t="s">
        <v>3190</v>
      </c>
      <c r="C464" s="71" t="s">
        <v>1258</v>
      </c>
      <c r="D464" s="100"/>
      <c r="E464" s="71">
        <v>7.3</v>
      </c>
      <c r="F464" s="205" t="s">
        <v>3191</v>
      </c>
      <c r="G464" s="205" t="s">
        <v>3191</v>
      </c>
      <c r="H464" s="71" t="s">
        <v>3192</v>
      </c>
      <c r="I464" s="205" t="s">
        <v>3193</v>
      </c>
      <c r="J464" s="71" t="s">
        <v>3187</v>
      </c>
    </row>
    <row r="465" spans="1:10" ht="51" x14ac:dyDescent="0.2">
      <c r="A465" s="31">
        <v>23</v>
      </c>
      <c r="B465" s="71" t="s">
        <v>3194</v>
      </c>
      <c r="C465" s="71" t="s">
        <v>1258</v>
      </c>
      <c r="D465" s="100"/>
      <c r="E465" s="71">
        <v>4.5</v>
      </c>
      <c r="F465" s="205" t="s">
        <v>3191</v>
      </c>
      <c r="G465" s="205" t="s">
        <v>3191</v>
      </c>
      <c r="H465" s="71" t="s">
        <v>3192</v>
      </c>
      <c r="I465" s="205" t="s">
        <v>3193</v>
      </c>
      <c r="J465" s="71" t="s">
        <v>3184</v>
      </c>
    </row>
    <row r="466" spans="1:10" ht="63.75" x14ac:dyDescent="0.2">
      <c r="A466" s="31">
        <v>24</v>
      </c>
      <c r="B466" s="71" t="s">
        <v>3195</v>
      </c>
      <c r="C466" s="71" t="s">
        <v>1258</v>
      </c>
      <c r="D466" s="100"/>
      <c r="E466" s="71">
        <v>3.6</v>
      </c>
      <c r="F466" s="205" t="s">
        <v>3196</v>
      </c>
      <c r="G466" s="205" t="s">
        <v>3196</v>
      </c>
      <c r="H466" s="71" t="s">
        <v>1958</v>
      </c>
      <c r="I466" s="205" t="s">
        <v>3197</v>
      </c>
      <c r="J466" s="71" t="s">
        <v>3198</v>
      </c>
    </row>
    <row r="467" spans="1:10" ht="76.5" x14ac:dyDescent="0.2">
      <c r="A467" s="31">
        <v>25</v>
      </c>
      <c r="B467" s="71" t="s">
        <v>3199</v>
      </c>
      <c r="C467" s="71" t="s">
        <v>1258</v>
      </c>
      <c r="D467" s="100"/>
      <c r="E467" s="71">
        <v>6.9</v>
      </c>
      <c r="F467" s="205" t="s">
        <v>3200</v>
      </c>
      <c r="G467" s="205" t="s">
        <v>3200</v>
      </c>
      <c r="H467" s="71" t="s">
        <v>1573</v>
      </c>
      <c r="I467" s="205" t="s">
        <v>2528</v>
      </c>
      <c r="J467" s="71" t="s">
        <v>3187</v>
      </c>
    </row>
    <row r="468" spans="1:10" ht="76.5" x14ac:dyDescent="0.2">
      <c r="A468" s="31">
        <v>26</v>
      </c>
      <c r="B468" s="71" t="s">
        <v>3201</v>
      </c>
      <c r="C468" s="71" t="s">
        <v>1258</v>
      </c>
      <c r="D468" s="100"/>
      <c r="E468" s="71">
        <v>34.299999999999997</v>
      </c>
      <c r="F468" s="205" t="s">
        <v>3202</v>
      </c>
      <c r="G468" s="205" t="s">
        <v>3202</v>
      </c>
      <c r="H468" s="71" t="s">
        <v>1573</v>
      </c>
      <c r="I468" s="205" t="s">
        <v>2528</v>
      </c>
      <c r="J468" s="71" t="s">
        <v>3184</v>
      </c>
    </row>
    <row r="469" spans="1:10" ht="76.5" x14ac:dyDescent="0.2">
      <c r="A469" s="31">
        <v>27</v>
      </c>
      <c r="B469" s="71" t="s">
        <v>3203</v>
      </c>
      <c r="C469" s="71" t="s">
        <v>1258</v>
      </c>
      <c r="D469" s="100"/>
      <c r="E469" s="71">
        <v>28.6</v>
      </c>
      <c r="F469" s="205" t="s">
        <v>3204</v>
      </c>
      <c r="G469" s="205" t="s">
        <v>3204</v>
      </c>
      <c r="H469" s="71" t="s">
        <v>1573</v>
      </c>
      <c r="I469" s="205" t="s">
        <v>2528</v>
      </c>
      <c r="J469" s="71" t="s">
        <v>3184</v>
      </c>
    </row>
    <row r="470" spans="1:10" ht="76.5" x14ac:dyDescent="0.2">
      <c r="A470" s="31">
        <v>28</v>
      </c>
      <c r="B470" s="71" t="s">
        <v>3205</v>
      </c>
      <c r="C470" s="71" t="s">
        <v>1258</v>
      </c>
      <c r="D470" s="100"/>
      <c r="E470" s="71">
        <v>8.6</v>
      </c>
      <c r="F470" s="205" t="s">
        <v>3206</v>
      </c>
      <c r="G470" s="205" t="s">
        <v>3206</v>
      </c>
      <c r="H470" s="71" t="s">
        <v>2319</v>
      </c>
      <c r="I470" s="205" t="s">
        <v>1589</v>
      </c>
      <c r="J470" s="71" t="s">
        <v>3187</v>
      </c>
    </row>
    <row r="471" spans="1:10" ht="76.5" x14ac:dyDescent="0.2">
      <c r="A471" s="31">
        <v>29</v>
      </c>
      <c r="B471" s="71" t="s">
        <v>3207</v>
      </c>
      <c r="C471" s="71" t="s">
        <v>1258</v>
      </c>
      <c r="D471" s="100"/>
      <c r="E471" s="71">
        <v>7.2</v>
      </c>
      <c r="F471" s="205" t="s">
        <v>3208</v>
      </c>
      <c r="G471" s="205" t="s">
        <v>3208</v>
      </c>
      <c r="H471" s="71" t="s">
        <v>2319</v>
      </c>
      <c r="I471" s="205" t="s">
        <v>1589</v>
      </c>
      <c r="J471" s="71" t="s">
        <v>3187</v>
      </c>
    </row>
    <row r="472" spans="1:10" ht="76.5" x14ac:dyDescent="0.2">
      <c r="A472" s="31">
        <v>30</v>
      </c>
      <c r="B472" s="71" t="s">
        <v>3209</v>
      </c>
      <c r="C472" s="71" t="s">
        <v>1258</v>
      </c>
      <c r="D472" s="100"/>
      <c r="E472" s="71">
        <v>162.4</v>
      </c>
      <c r="F472" s="205" t="s">
        <v>3210</v>
      </c>
      <c r="G472" s="205" t="s">
        <v>3210</v>
      </c>
      <c r="H472" s="71" t="s">
        <v>1622</v>
      </c>
      <c r="I472" s="205" t="s">
        <v>1623</v>
      </c>
      <c r="J472" s="71" t="s">
        <v>3211</v>
      </c>
    </row>
    <row r="473" spans="1:10" ht="38.25" x14ac:dyDescent="0.2">
      <c r="A473" s="162"/>
      <c r="B473" s="206" t="s">
        <v>1335</v>
      </c>
      <c r="C473" s="212">
        <v>30</v>
      </c>
      <c r="D473" s="206"/>
      <c r="E473" s="206">
        <f>SUM(E443:E472)</f>
        <v>734.40000000000009</v>
      </c>
      <c r="F473" s="206"/>
      <c r="G473" s="206"/>
      <c r="H473" s="206"/>
      <c r="I473" s="206"/>
      <c r="J473" s="244"/>
    </row>
    <row r="474" spans="1:10" ht="63.75" x14ac:dyDescent="0.2">
      <c r="A474" s="245"/>
      <c r="B474" s="246" t="s">
        <v>3212</v>
      </c>
      <c r="C474" s="247">
        <f>C473+C442+C415+C413+C215+C68</f>
        <v>390</v>
      </c>
      <c r="D474" s="247"/>
      <c r="E474" s="248">
        <f>E473+E442+E415+E413+E215+E68</f>
        <v>32264.933699999998</v>
      </c>
      <c r="F474" s="246"/>
      <c r="G474" s="246"/>
      <c r="H474" s="246"/>
      <c r="I474" s="246"/>
      <c r="J474" s="249"/>
    </row>
    <row r="475" spans="1:10" ht="63" x14ac:dyDescent="0.2">
      <c r="A475" s="250"/>
      <c r="B475" s="251" t="s">
        <v>3213</v>
      </c>
      <c r="C475" s="252">
        <f>C474+C62</f>
        <v>433</v>
      </c>
      <c r="D475" s="252"/>
      <c r="E475" s="253">
        <f>E474+E62</f>
        <v>66755.0337</v>
      </c>
      <c r="F475" s="251"/>
      <c r="G475" s="251"/>
      <c r="H475" s="251"/>
      <c r="I475" s="251"/>
      <c r="J475" s="254"/>
    </row>
  </sheetData>
  <mergeCells count="4">
    <mergeCell ref="A1:J1"/>
    <mergeCell ref="A2:J2"/>
    <mergeCell ref="A6:J6"/>
    <mergeCell ref="A63:J6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W622"/>
  <sheetViews>
    <sheetView workbookViewId="0">
      <selection activeCell="G431" sqref="G431"/>
    </sheetView>
  </sheetViews>
  <sheetFormatPr defaultColWidth="9.140625" defaultRowHeight="12.75" x14ac:dyDescent="0.25"/>
  <cols>
    <col min="1" max="1" width="5.7109375" style="255" bestFit="1" customWidth="1"/>
    <col min="2" max="2" width="15.5703125" style="255" customWidth="1"/>
    <col min="3" max="3" width="11.5703125" style="341" customWidth="1"/>
    <col min="4" max="4" width="14.140625" style="255" customWidth="1"/>
    <col min="5" max="5" width="13" style="352" customWidth="1"/>
    <col min="6" max="6" width="21.85546875" style="255" customWidth="1"/>
    <col min="7" max="7" width="27.42578125" style="255" customWidth="1"/>
    <col min="8" max="8" width="21" style="255" customWidth="1"/>
    <col min="9" max="9" width="24.28515625" style="255" customWidth="1"/>
    <col min="10" max="10" width="21.42578125" style="255" customWidth="1"/>
    <col min="11" max="11" width="27.85546875" style="255" customWidth="1"/>
    <col min="12" max="16384" width="9.140625" style="255"/>
  </cols>
  <sheetData>
    <row r="1" spans="1:14" x14ac:dyDescent="0.25">
      <c r="A1" s="1111" t="s">
        <v>23</v>
      </c>
      <c r="B1" s="1111"/>
      <c r="C1" s="1111"/>
      <c r="D1" s="1111"/>
      <c r="E1" s="1111"/>
      <c r="F1" s="1111"/>
      <c r="G1" s="1111"/>
      <c r="H1" s="1111"/>
      <c r="I1" s="1111"/>
      <c r="J1" s="1111"/>
      <c r="K1" s="1112" t="s">
        <v>23</v>
      </c>
      <c r="L1" s="1112"/>
      <c r="M1" s="1112"/>
      <c r="N1" s="1112"/>
    </row>
    <row r="2" spans="1:14" x14ac:dyDescent="0.25">
      <c r="A2" s="1113" t="s">
        <v>1545</v>
      </c>
      <c r="B2" s="1113"/>
      <c r="C2" s="1113"/>
      <c r="D2" s="1113"/>
      <c r="E2" s="1113"/>
      <c r="F2" s="1113"/>
      <c r="G2" s="1113"/>
      <c r="H2" s="1113"/>
      <c r="I2" s="1113"/>
      <c r="J2" s="1113"/>
    </row>
    <row r="3" spans="1:14" ht="13.5" thickBot="1" x14ac:dyDescent="0.3">
      <c r="A3" s="197"/>
      <c r="B3" s="197"/>
      <c r="C3" s="257"/>
      <c r="D3" s="197"/>
      <c r="E3" s="258"/>
      <c r="F3" s="197"/>
      <c r="G3" s="197"/>
      <c r="H3" s="197"/>
      <c r="I3" s="197"/>
      <c r="J3" s="197"/>
    </row>
    <row r="4" spans="1:14" ht="90" thickBot="1" x14ac:dyDescent="0.3">
      <c r="A4" s="259" t="s">
        <v>1</v>
      </c>
      <c r="B4" s="259" t="s">
        <v>406</v>
      </c>
      <c r="C4" s="259" t="s">
        <v>407</v>
      </c>
      <c r="D4" s="259" t="s">
        <v>408</v>
      </c>
      <c r="E4" s="260" t="s">
        <v>4</v>
      </c>
      <c r="F4" s="259" t="s">
        <v>409</v>
      </c>
      <c r="G4" s="200" t="s">
        <v>410</v>
      </c>
      <c r="H4" s="200" t="s">
        <v>411</v>
      </c>
      <c r="I4" s="200" t="s">
        <v>412</v>
      </c>
      <c r="J4" s="259" t="s">
        <v>413</v>
      </c>
      <c r="K4" s="261"/>
    </row>
    <row r="5" spans="1:14" ht="13.5" thickBot="1" x14ac:dyDescent="0.3">
      <c r="A5" s="259">
        <v>1</v>
      </c>
      <c r="B5" s="262">
        <v>2</v>
      </c>
      <c r="C5" s="262">
        <v>3</v>
      </c>
      <c r="D5" s="262">
        <v>4</v>
      </c>
      <c r="E5" s="263">
        <v>5</v>
      </c>
      <c r="F5" s="262">
        <v>6</v>
      </c>
      <c r="G5" s="264">
        <v>7</v>
      </c>
      <c r="H5" s="264">
        <v>8</v>
      </c>
      <c r="I5" s="264">
        <v>9</v>
      </c>
      <c r="J5" s="262">
        <v>10</v>
      </c>
      <c r="K5" s="261"/>
    </row>
    <row r="6" spans="1:14" x14ac:dyDescent="0.25">
      <c r="A6" s="1114" t="s">
        <v>414</v>
      </c>
      <c r="B6" s="1114"/>
      <c r="C6" s="1114"/>
      <c r="D6" s="1114"/>
      <c r="E6" s="1114"/>
      <c r="F6" s="1114"/>
      <c r="G6" s="1114"/>
      <c r="H6" s="1114"/>
      <c r="I6" s="1114"/>
      <c r="J6" s="1114"/>
      <c r="K6" s="261"/>
    </row>
    <row r="7" spans="1:14" ht="89.25" x14ac:dyDescent="0.25">
      <c r="A7" s="265">
        <v>1</v>
      </c>
      <c r="B7" s="265" t="s">
        <v>3214</v>
      </c>
      <c r="C7" s="266" t="s">
        <v>3215</v>
      </c>
      <c r="D7" s="265"/>
      <c r="E7" s="267">
        <v>2975.7</v>
      </c>
      <c r="F7" s="265" t="s">
        <v>3216</v>
      </c>
      <c r="G7" s="265" t="s">
        <v>3217</v>
      </c>
      <c r="H7" s="265" t="s">
        <v>3218</v>
      </c>
      <c r="I7" s="265" t="s">
        <v>3219</v>
      </c>
      <c r="J7" s="265" t="s">
        <v>3220</v>
      </c>
      <c r="K7" s="261"/>
    </row>
    <row r="8" spans="1:14" s="272" customFormat="1" ht="38.25" x14ac:dyDescent="0.25">
      <c r="A8" s="268"/>
      <c r="B8" s="268" t="s">
        <v>3221</v>
      </c>
      <c r="C8" s="269">
        <v>1</v>
      </c>
      <c r="D8" s="268"/>
      <c r="E8" s="270">
        <f>SUM(E7)</f>
        <v>2975.7</v>
      </c>
      <c r="F8" s="268"/>
      <c r="G8" s="268"/>
      <c r="H8" s="268"/>
      <c r="I8" s="268"/>
      <c r="J8" s="268"/>
      <c r="K8" s="271"/>
    </row>
    <row r="9" spans="1:14" ht="204" x14ac:dyDescent="0.25">
      <c r="A9" s="265">
        <v>1</v>
      </c>
      <c r="B9" s="265" t="s">
        <v>3222</v>
      </c>
      <c r="C9" s="266" t="s">
        <v>211</v>
      </c>
      <c r="D9" s="265"/>
      <c r="E9" s="267">
        <v>48977</v>
      </c>
      <c r="F9" s="265" t="s">
        <v>3223</v>
      </c>
      <c r="G9" s="273" t="s">
        <v>3224</v>
      </c>
      <c r="H9" s="273" t="s">
        <v>3225</v>
      </c>
      <c r="I9" s="273" t="s">
        <v>3226</v>
      </c>
      <c r="J9" s="265" t="s">
        <v>3227</v>
      </c>
      <c r="K9" s="261"/>
    </row>
    <row r="10" spans="1:14" ht="102" x14ac:dyDescent="0.25">
      <c r="A10" s="265">
        <v>2</v>
      </c>
      <c r="B10" s="265" t="s">
        <v>3228</v>
      </c>
      <c r="C10" s="266" t="s">
        <v>211</v>
      </c>
      <c r="D10" s="265"/>
      <c r="E10" s="267">
        <v>39315.5</v>
      </c>
      <c r="F10" s="265" t="s">
        <v>3229</v>
      </c>
      <c r="G10" s="273" t="s">
        <v>3230</v>
      </c>
      <c r="H10" s="265" t="s">
        <v>3231</v>
      </c>
      <c r="I10" s="273" t="s">
        <v>3232</v>
      </c>
      <c r="J10" s="265" t="s">
        <v>3233</v>
      </c>
      <c r="K10" s="261"/>
    </row>
    <row r="11" spans="1:14" ht="409.5" x14ac:dyDescent="0.25">
      <c r="A11" s="265">
        <v>3</v>
      </c>
      <c r="B11" s="265" t="s">
        <v>3234</v>
      </c>
      <c r="C11" s="266" t="s">
        <v>211</v>
      </c>
      <c r="D11" s="265"/>
      <c r="E11" s="267">
        <v>33475.339999999997</v>
      </c>
      <c r="F11" s="265" t="s">
        <v>3235</v>
      </c>
      <c r="G11" s="273" t="s">
        <v>3236</v>
      </c>
      <c r="H11" s="261" t="s">
        <v>3237</v>
      </c>
      <c r="I11" s="273" t="s">
        <v>3238</v>
      </c>
      <c r="J11" s="265" t="s">
        <v>3239</v>
      </c>
      <c r="K11" s="261"/>
    </row>
    <row r="12" spans="1:14" s="272" customFormat="1" ht="38.25" x14ac:dyDescent="0.25">
      <c r="A12" s="268"/>
      <c r="B12" s="268" t="s">
        <v>425</v>
      </c>
      <c r="C12" s="269">
        <v>3</v>
      </c>
      <c r="D12" s="268"/>
      <c r="E12" s="270">
        <f>SUM(E9:E11)</f>
        <v>121767.84</v>
      </c>
      <c r="F12" s="268"/>
      <c r="G12" s="268"/>
      <c r="H12" s="268"/>
      <c r="I12" s="268"/>
      <c r="J12" s="268"/>
      <c r="K12" s="271"/>
    </row>
    <row r="13" spans="1:14" ht="38.25" x14ac:dyDescent="0.25">
      <c r="A13" s="265">
        <v>1</v>
      </c>
      <c r="B13" s="265" t="s">
        <v>3240</v>
      </c>
      <c r="C13" s="266" t="s">
        <v>427</v>
      </c>
      <c r="D13" s="265" t="s">
        <v>428</v>
      </c>
      <c r="E13" s="267">
        <v>40</v>
      </c>
      <c r="F13" s="265" t="s">
        <v>3241</v>
      </c>
      <c r="G13" s="273" t="s">
        <v>3242</v>
      </c>
      <c r="H13" s="265" t="s">
        <v>3243</v>
      </c>
      <c r="I13" s="265" t="s">
        <v>3243</v>
      </c>
      <c r="J13" s="265" t="s">
        <v>3244</v>
      </c>
      <c r="K13" s="261"/>
    </row>
    <row r="14" spans="1:14" s="275" customFormat="1" ht="63.75" x14ac:dyDescent="0.25">
      <c r="A14" s="265">
        <v>2</v>
      </c>
      <c r="B14" s="265" t="s">
        <v>3245</v>
      </c>
      <c r="C14" s="266" t="s">
        <v>427</v>
      </c>
      <c r="D14" s="265" t="s">
        <v>428</v>
      </c>
      <c r="E14" s="267">
        <v>72.900000000000006</v>
      </c>
      <c r="F14" s="265" t="s">
        <v>3246</v>
      </c>
      <c r="G14" s="273" t="s">
        <v>3247</v>
      </c>
      <c r="H14" s="265" t="s">
        <v>3248</v>
      </c>
      <c r="I14" s="273" t="s">
        <v>3249</v>
      </c>
      <c r="J14" s="265" t="s">
        <v>3250</v>
      </c>
      <c r="K14" s="274"/>
    </row>
    <row r="15" spans="1:14" ht="63.75" x14ac:dyDescent="0.25">
      <c r="A15" s="265">
        <v>3</v>
      </c>
      <c r="B15" s="265" t="s">
        <v>3251</v>
      </c>
      <c r="C15" s="266" t="s">
        <v>427</v>
      </c>
      <c r="D15" s="265" t="s">
        <v>428</v>
      </c>
      <c r="E15" s="267">
        <v>73.3</v>
      </c>
      <c r="F15" s="265" t="s">
        <v>3252</v>
      </c>
      <c r="G15" s="273" t="s">
        <v>3253</v>
      </c>
      <c r="H15" s="265" t="s">
        <v>3248</v>
      </c>
      <c r="I15" s="265" t="s">
        <v>3248</v>
      </c>
      <c r="J15" s="265" t="s">
        <v>3254</v>
      </c>
      <c r="K15" s="261"/>
    </row>
    <row r="16" spans="1:14" ht="102" x14ac:dyDescent="0.25">
      <c r="A16" s="265">
        <v>4</v>
      </c>
      <c r="B16" s="265" t="s">
        <v>3255</v>
      </c>
      <c r="C16" s="266" t="s">
        <v>427</v>
      </c>
      <c r="D16" s="265" t="s">
        <v>428</v>
      </c>
      <c r="E16" s="267">
        <v>705.6</v>
      </c>
      <c r="F16" s="265" t="s">
        <v>3256</v>
      </c>
      <c r="G16" s="273" t="s">
        <v>3257</v>
      </c>
      <c r="H16" s="265" t="s">
        <v>3258</v>
      </c>
      <c r="I16" s="273" t="s">
        <v>3259</v>
      </c>
      <c r="J16" s="265" t="s">
        <v>3260</v>
      </c>
      <c r="K16" s="261"/>
    </row>
    <row r="17" spans="1:11" ht="165.75" x14ac:dyDescent="0.25">
      <c r="A17" s="265">
        <v>5</v>
      </c>
      <c r="B17" s="265" t="s">
        <v>3261</v>
      </c>
      <c r="C17" s="266" t="s">
        <v>427</v>
      </c>
      <c r="D17" s="265" t="s">
        <v>428</v>
      </c>
      <c r="E17" s="267">
        <v>549</v>
      </c>
      <c r="F17" s="265" t="s">
        <v>3262</v>
      </c>
      <c r="G17" s="273" t="s">
        <v>3263</v>
      </c>
      <c r="H17" s="265" t="s">
        <v>3264</v>
      </c>
      <c r="I17" s="265" t="s">
        <v>3264</v>
      </c>
      <c r="J17" s="265" t="s">
        <v>3254</v>
      </c>
      <c r="K17" s="261"/>
    </row>
    <row r="18" spans="1:11" ht="51" x14ac:dyDescent="0.25">
      <c r="A18" s="265">
        <v>6</v>
      </c>
      <c r="B18" s="265" t="s">
        <v>3265</v>
      </c>
      <c r="C18" s="266" t="s">
        <v>427</v>
      </c>
      <c r="D18" s="265" t="s">
        <v>428</v>
      </c>
      <c r="E18" s="267">
        <v>75.900000000000006</v>
      </c>
      <c r="F18" s="265" t="s">
        <v>3266</v>
      </c>
      <c r="G18" s="273" t="s">
        <v>3267</v>
      </c>
      <c r="H18" s="265" t="s">
        <v>3268</v>
      </c>
      <c r="I18" s="265" t="s">
        <v>3268</v>
      </c>
      <c r="J18" s="265" t="s">
        <v>3250</v>
      </c>
      <c r="K18" s="261"/>
    </row>
    <row r="19" spans="1:11" ht="63.75" x14ac:dyDescent="0.25">
      <c r="A19" s="265">
        <v>7</v>
      </c>
      <c r="B19" s="265" t="s">
        <v>3269</v>
      </c>
      <c r="C19" s="266" t="s">
        <v>427</v>
      </c>
      <c r="D19" s="265" t="s">
        <v>428</v>
      </c>
      <c r="E19" s="267">
        <v>90</v>
      </c>
      <c r="F19" s="265" t="s">
        <v>3270</v>
      </c>
      <c r="G19" s="273" t="s">
        <v>3271</v>
      </c>
      <c r="H19" s="265" t="s">
        <v>3272</v>
      </c>
      <c r="I19" s="265" t="s">
        <v>3272</v>
      </c>
      <c r="J19" s="265" t="s">
        <v>3250</v>
      </c>
      <c r="K19" s="261"/>
    </row>
    <row r="20" spans="1:11" ht="140.25" x14ac:dyDescent="0.25">
      <c r="A20" s="265">
        <v>8</v>
      </c>
      <c r="B20" s="265" t="s">
        <v>3273</v>
      </c>
      <c r="C20" s="266" t="s">
        <v>427</v>
      </c>
      <c r="D20" s="265" t="s">
        <v>428</v>
      </c>
      <c r="E20" s="267">
        <v>4420</v>
      </c>
      <c r="F20" s="265" t="s">
        <v>3274</v>
      </c>
      <c r="G20" s="273" t="s">
        <v>3275</v>
      </c>
      <c r="H20" s="265" t="s">
        <v>3276</v>
      </c>
      <c r="I20" s="273" t="s">
        <v>3277</v>
      </c>
      <c r="J20" s="265" t="s">
        <v>3260</v>
      </c>
      <c r="K20" s="261"/>
    </row>
    <row r="21" spans="1:11" s="272" customFormat="1" ht="25.5" x14ac:dyDescent="0.25">
      <c r="A21" s="276"/>
      <c r="B21" s="276" t="s">
        <v>452</v>
      </c>
      <c r="C21" s="277">
        <v>8</v>
      </c>
      <c r="D21" s="276"/>
      <c r="E21" s="278">
        <f>SUM(E13:E20)</f>
        <v>6026.7</v>
      </c>
      <c r="F21" s="276"/>
      <c r="G21" s="276"/>
      <c r="H21" s="276"/>
      <c r="I21" s="276"/>
      <c r="J21" s="276"/>
      <c r="K21" s="271"/>
    </row>
    <row r="22" spans="1:11" s="272" customFormat="1" ht="51" x14ac:dyDescent="0.25">
      <c r="A22" s="265">
        <v>1</v>
      </c>
      <c r="B22" s="265" t="s">
        <v>3278</v>
      </c>
      <c r="C22" s="266" t="s">
        <v>427</v>
      </c>
      <c r="D22" s="265" t="s">
        <v>694</v>
      </c>
      <c r="E22" s="267">
        <v>600</v>
      </c>
      <c r="F22" s="265" t="s">
        <v>3279</v>
      </c>
      <c r="G22" s="273" t="s">
        <v>3280</v>
      </c>
      <c r="H22" s="265" t="s">
        <v>3281</v>
      </c>
      <c r="I22" s="265" t="s">
        <v>3281</v>
      </c>
      <c r="J22" s="265" t="s">
        <v>3282</v>
      </c>
      <c r="K22" s="271"/>
    </row>
    <row r="23" spans="1:11" ht="63.75" x14ac:dyDescent="0.25">
      <c r="A23" s="265">
        <v>2</v>
      </c>
      <c r="B23" s="265" t="s">
        <v>3283</v>
      </c>
      <c r="C23" s="266" t="s">
        <v>427</v>
      </c>
      <c r="D23" s="265" t="s">
        <v>694</v>
      </c>
      <c r="E23" s="267">
        <v>130</v>
      </c>
      <c r="F23" s="265" t="s">
        <v>3284</v>
      </c>
      <c r="G23" s="273" t="s">
        <v>3285</v>
      </c>
      <c r="H23" s="265" t="s">
        <v>3286</v>
      </c>
      <c r="I23" s="265" t="s">
        <v>3287</v>
      </c>
      <c r="J23" s="265" t="s">
        <v>3244</v>
      </c>
      <c r="K23" s="261"/>
    </row>
    <row r="24" spans="1:11" ht="51" x14ac:dyDescent="0.25">
      <c r="A24" s="265">
        <v>3</v>
      </c>
      <c r="B24" s="265" t="s">
        <v>3288</v>
      </c>
      <c r="C24" s="266" t="s">
        <v>427</v>
      </c>
      <c r="D24" s="265" t="s">
        <v>694</v>
      </c>
      <c r="E24" s="267">
        <v>50</v>
      </c>
      <c r="F24" s="265" t="s">
        <v>3289</v>
      </c>
      <c r="G24" s="273" t="s">
        <v>3290</v>
      </c>
      <c r="H24" s="265" t="s">
        <v>3291</v>
      </c>
      <c r="I24" s="265" t="s">
        <v>3291</v>
      </c>
      <c r="J24" s="265" t="s">
        <v>3244</v>
      </c>
      <c r="K24" s="261"/>
    </row>
    <row r="25" spans="1:11" ht="51" x14ac:dyDescent="0.25">
      <c r="A25" s="265">
        <v>4</v>
      </c>
      <c r="B25" s="265" t="s">
        <v>3292</v>
      </c>
      <c r="C25" s="266" t="s">
        <v>427</v>
      </c>
      <c r="D25" s="265" t="s">
        <v>694</v>
      </c>
      <c r="E25" s="267">
        <v>418</v>
      </c>
      <c r="F25" s="265" t="s">
        <v>3293</v>
      </c>
      <c r="G25" s="273" t="s">
        <v>3294</v>
      </c>
      <c r="H25" s="265" t="s">
        <v>3295</v>
      </c>
      <c r="I25" s="265" t="s">
        <v>3296</v>
      </c>
      <c r="J25" s="265" t="s">
        <v>3250</v>
      </c>
      <c r="K25" s="261"/>
    </row>
    <row r="26" spans="1:11" ht="51" x14ac:dyDescent="0.25">
      <c r="A26" s="265">
        <v>5</v>
      </c>
      <c r="B26" s="265" t="s">
        <v>3297</v>
      </c>
      <c r="C26" s="266" t="s">
        <v>427</v>
      </c>
      <c r="D26" s="265" t="s">
        <v>694</v>
      </c>
      <c r="E26" s="267">
        <v>87.6</v>
      </c>
      <c r="F26" s="265" t="s">
        <v>3298</v>
      </c>
      <c r="G26" s="273" t="s">
        <v>3299</v>
      </c>
      <c r="H26" s="265" t="s">
        <v>3272</v>
      </c>
      <c r="I26" s="265" t="s">
        <v>3272</v>
      </c>
      <c r="J26" s="265" t="s">
        <v>3250</v>
      </c>
      <c r="K26" s="261"/>
    </row>
    <row r="27" spans="1:11" ht="63.75" x14ac:dyDescent="0.25">
      <c r="A27" s="265">
        <v>6</v>
      </c>
      <c r="B27" s="265" t="s">
        <v>3300</v>
      </c>
      <c r="C27" s="266" t="s">
        <v>427</v>
      </c>
      <c r="D27" s="265" t="s">
        <v>694</v>
      </c>
      <c r="E27" s="267">
        <v>99</v>
      </c>
      <c r="F27" s="265" t="s">
        <v>3301</v>
      </c>
      <c r="G27" s="273" t="s">
        <v>3302</v>
      </c>
      <c r="H27" s="265" t="s">
        <v>3268</v>
      </c>
      <c r="I27" s="265" t="s">
        <v>3268</v>
      </c>
      <c r="J27" s="265" t="s">
        <v>3250</v>
      </c>
      <c r="K27" s="261"/>
    </row>
    <row r="28" spans="1:11" s="272" customFormat="1" ht="25.5" x14ac:dyDescent="0.25">
      <c r="A28" s="276"/>
      <c r="B28" s="276" t="s">
        <v>711</v>
      </c>
      <c r="C28" s="277">
        <v>6</v>
      </c>
      <c r="D28" s="276"/>
      <c r="E28" s="278">
        <f>SUM(E22:E27)</f>
        <v>1384.6</v>
      </c>
      <c r="F28" s="276"/>
      <c r="G28" s="276"/>
      <c r="H28" s="276"/>
      <c r="I28" s="276"/>
      <c r="J28" s="276"/>
      <c r="K28" s="271"/>
    </row>
    <row r="29" spans="1:11" ht="63.75" x14ac:dyDescent="0.25">
      <c r="A29" s="265">
        <v>1</v>
      </c>
      <c r="B29" s="265" t="s">
        <v>3303</v>
      </c>
      <c r="C29" s="266" t="s">
        <v>427</v>
      </c>
      <c r="D29" s="265" t="s">
        <v>2381</v>
      </c>
      <c r="E29" s="267">
        <v>320.5</v>
      </c>
      <c r="F29" s="265" t="s">
        <v>3304</v>
      </c>
      <c r="G29" s="273" t="s">
        <v>3305</v>
      </c>
      <c r="H29" s="265" t="s">
        <v>3268</v>
      </c>
      <c r="I29" s="265" t="s">
        <v>3268</v>
      </c>
      <c r="J29" s="265" t="s">
        <v>3306</v>
      </c>
      <c r="K29" s="261"/>
    </row>
    <row r="30" spans="1:11" s="272" customFormat="1" ht="38.25" x14ac:dyDescent="0.25">
      <c r="A30" s="276"/>
      <c r="B30" s="276" t="s">
        <v>1506</v>
      </c>
      <c r="C30" s="277">
        <v>1</v>
      </c>
      <c r="D30" s="276"/>
      <c r="E30" s="278">
        <f>SUM(E29)</f>
        <v>320.5</v>
      </c>
      <c r="F30" s="276"/>
      <c r="G30" s="276"/>
      <c r="H30" s="276"/>
      <c r="I30" s="276"/>
      <c r="J30" s="276"/>
      <c r="K30" s="271"/>
    </row>
    <row r="31" spans="1:11" s="272" customFormat="1" ht="51" x14ac:dyDescent="0.25">
      <c r="A31" s="268"/>
      <c r="B31" s="268" t="s">
        <v>1507</v>
      </c>
      <c r="C31" s="269">
        <f>C30+C28+C21</f>
        <v>15</v>
      </c>
      <c r="D31" s="268"/>
      <c r="E31" s="270">
        <f>E30+E28+E21</f>
        <v>7731.7999999999993</v>
      </c>
      <c r="F31" s="268"/>
      <c r="G31" s="268"/>
      <c r="H31" s="268"/>
      <c r="I31" s="268"/>
      <c r="J31" s="268"/>
      <c r="K31" s="271"/>
    </row>
    <row r="32" spans="1:11" s="280" customFormat="1" ht="63.75" x14ac:dyDescent="0.25">
      <c r="A32" s="265">
        <v>1</v>
      </c>
      <c r="B32" s="265" t="s">
        <v>3307</v>
      </c>
      <c r="C32" s="266" t="s">
        <v>480</v>
      </c>
      <c r="D32" s="265" t="s">
        <v>487</v>
      </c>
      <c r="E32" s="267">
        <v>2.9</v>
      </c>
      <c r="F32" s="265" t="s">
        <v>3308</v>
      </c>
      <c r="G32" s="273" t="s">
        <v>3309</v>
      </c>
      <c r="H32" s="265" t="s">
        <v>3310</v>
      </c>
      <c r="I32" s="273" t="s">
        <v>3311</v>
      </c>
      <c r="J32" s="265" t="s">
        <v>3312</v>
      </c>
      <c r="K32" s="279"/>
    </row>
    <row r="33" spans="1:789" s="284" customFormat="1" ht="38.25" x14ac:dyDescent="0.25">
      <c r="A33" s="281"/>
      <c r="B33" s="281" t="s">
        <v>502</v>
      </c>
      <c r="C33" s="282">
        <v>1</v>
      </c>
      <c r="D33" s="281"/>
      <c r="E33" s="283">
        <f>SUM(E32)</f>
        <v>2.9</v>
      </c>
      <c r="F33" s="281"/>
      <c r="G33" s="281"/>
      <c r="H33" s="281"/>
      <c r="I33" s="281"/>
      <c r="J33" s="281"/>
      <c r="K33" s="271"/>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2"/>
      <c r="BX33" s="272"/>
      <c r="BY33" s="272"/>
      <c r="BZ33" s="272"/>
      <c r="CA33" s="272"/>
      <c r="CB33" s="272"/>
      <c r="CC33" s="272"/>
      <c r="CD33" s="272"/>
      <c r="CE33" s="272"/>
      <c r="CF33" s="272"/>
      <c r="CG33" s="272"/>
      <c r="CH33" s="272"/>
      <c r="CI33" s="272"/>
      <c r="CJ33" s="272"/>
      <c r="CK33" s="272"/>
      <c r="CL33" s="272"/>
      <c r="CM33" s="272"/>
      <c r="CN33" s="272"/>
      <c r="CO33" s="272"/>
      <c r="CP33" s="272"/>
      <c r="CQ33" s="272"/>
      <c r="CR33" s="272"/>
      <c r="CS33" s="272"/>
      <c r="CT33" s="272"/>
      <c r="CU33" s="272"/>
      <c r="CV33" s="272"/>
      <c r="CW33" s="272"/>
      <c r="CX33" s="272"/>
      <c r="CY33" s="272"/>
      <c r="CZ33" s="272"/>
      <c r="DA33" s="272"/>
      <c r="DB33" s="272"/>
      <c r="DC33" s="272"/>
      <c r="DD33" s="272"/>
      <c r="DE33" s="272"/>
      <c r="DF33" s="272"/>
      <c r="DG33" s="272"/>
      <c r="DH33" s="272"/>
      <c r="DI33" s="272"/>
      <c r="DJ33" s="272"/>
      <c r="DK33" s="272"/>
      <c r="DL33" s="272"/>
      <c r="DM33" s="272"/>
      <c r="DN33" s="272"/>
      <c r="DO33" s="272"/>
      <c r="DP33" s="272"/>
      <c r="DQ33" s="272"/>
      <c r="DR33" s="272"/>
      <c r="DS33" s="272"/>
      <c r="DT33" s="272"/>
      <c r="DU33" s="272"/>
      <c r="DV33" s="272"/>
      <c r="DW33" s="272"/>
      <c r="DX33" s="272"/>
      <c r="DY33" s="272"/>
      <c r="DZ33" s="272"/>
      <c r="EA33" s="272"/>
      <c r="EB33" s="272"/>
      <c r="EC33" s="272"/>
      <c r="ED33" s="272"/>
      <c r="EE33" s="272"/>
      <c r="EF33" s="272"/>
      <c r="EG33" s="272"/>
      <c r="EH33" s="272"/>
      <c r="EI33" s="272"/>
      <c r="EJ33" s="272"/>
      <c r="EK33" s="272"/>
      <c r="EL33" s="272"/>
      <c r="EM33" s="272"/>
      <c r="EN33" s="272"/>
      <c r="EO33" s="272"/>
      <c r="EP33" s="272"/>
      <c r="EQ33" s="272"/>
      <c r="ER33" s="272"/>
      <c r="ES33" s="272"/>
      <c r="ET33" s="272"/>
      <c r="EU33" s="272"/>
      <c r="EV33" s="272"/>
      <c r="EW33" s="272"/>
      <c r="EX33" s="272"/>
      <c r="EY33" s="272"/>
      <c r="EZ33" s="272"/>
      <c r="FA33" s="272"/>
      <c r="FB33" s="272"/>
      <c r="FC33" s="272"/>
      <c r="FD33" s="272"/>
      <c r="FE33" s="272"/>
      <c r="FF33" s="272"/>
      <c r="FG33" s="272"/>
      <c r="FH33" s="272"/>
      <c r="FI33" s="272"/>
      <c r="FJ33" s="272"/>
      <c r="FK33" s="272"/>
      <c r="FL33" s="272"/>
      <c r="FM33" s="272"/>
      <c r="FN33" s="272"/>
      <c r="FO33" s="272"/>
      <c r="FP33" s="272"/>
      <c r="FQ33" s="272"/>
      <c r="FR33" s="272"/>
      <c r="FS33" s="272"/>
      <c r="FT33" s="272"/>
      <c r="FU33" s="272"/>
      <c r="FV33" s="272"/>
      <c r="FW33" s="272"/>
      <c r="FX33" s="272"/>
      <c r="FY33" s="272"/>
      <c r="FZ33" s="272"/>
      <c r="GA33" s="272"/>
      <c r="GB33" s="272"/>
      <c r="GC33" s="272"/>
      <c r="GD33" s="272"/>
      <c r="GE33" s="272"/>
      <c r="GF33" s="272"/>
      <c r="GG33" s="272"/>
      <c r="GH33" s="272"/>
      <c r="GI33" s="272"/>
      <c r="GJ33" s="272"/>
      <c r="GK33" s="272"/>
      <c r="GL33" s="272"/>
      <c r="GM33" s="272"/>
      <c r="GN33" s="272"/>
      <c r="GO33" s="272"/>
      <c r="GP33" s="272"/>
      <c r="GQ33" s="272"/>
      <c r="GR33" s="272"/>
      <c r="GS33" s="272"/>
      <c r="GT33" s="272"/>
      <c r="GU33" s="272"/>
      <c r="GV33" s="272"/>
      <c r="GW33" s="272"/>
      <c r="GX33" s="272"/>
      <c r="GY33" s="272"/>
      <c r="GZ33" s="272"/>
      <c r="HA33" s="272"/>
      <c r="HB33" s="272"/>
      <c r="HC33" s="272"/>
      <c r="HD33" s="272"/>
      <c r="HE33" s="272"/>
      <c r="HF33" s="272"/>
      <c r="HG33" s="272"/>
      <c r="HH33" s="272"/>
      <c r="HI33" s="272"/>
      <c r="HJ33" s="272"/>
      <c r="HK33" s="272"/>
      <c r="HL33" s="272"/>
      <c r="HM33" s="272"/>
      <c r="HN33" s="272"/>
      <c r="HO33" s="272"/>
      <c r="HP33" s="272"/>
      <c r="HQ33" s="272"/>
      <c r="HR33" s="272"/>
      <c r="HS33" s="272"/>
      <c r="HT33" s="272"/>
      <c r="HU33" s="272"/>
      <c r="HV33" s="272"/>
      <c r="HW33" s="272"/>
      <c r="HX33" s="272"/>
      <c r="HY33" s="272"/>
      <c r="HZ33" s="272"/>
      <c r="IA33" s="272"/>
      <c r="IB33" s="272"/>
      <c r="IC33" s="272"/>
      <c r="ID33" s="272"/>
      <c r="IE33" s="272"/>
      <c r="IF33" s="272"/>
      <c r="IG33" s="272"/>
      <c r="IH33" s="272"/>
      <c r="II33" s="272"/>
      <c r="IJ33" s="272"/>
      <c r="IK33" s="272"/>
      <c r="IL33" s="272"/>
      <c r="IM33" s="272"/>
      <c r="IN33" s="272"/>
      <c r="IO33" s="272"/>
      <c r="IP33" s="272"/>
      <c r="IQ33" s="272"/>
      <c r="IR33" s="272"/>
      <c r="IS33" s="272"/>
      <c r="IT33" s="272"/>
      <c r="IU33" s="272"/>
      <c r="IV33" s="272"/>
      <c r="IW33" s="272"/>
      <c r="IX33" s="272"/>
      <c r="IY33" s="272"/>
      <c r="IZ33" s="272"/>
      <c r="JA33" s="272"/>
      <c r="JB33" s="272"/>
      <c r="JC33" s="272"/>
      <c r="JD33" s="272"/>
      <c r="JE33" s="272"/>
      <c r="JF33" s="272"/>
      <c r="JG33" s="272"/>
      <c r="JH33" s="272"/>
      <c r="JI33" s="272"/>
      <c r="JJ33" s="272"/>
      <c r="JK33" s="272"/>
      <c r="JL33" s="272"/>
      <c r="JM33" s="272"/>
      <c r="JN33" s="272"/>
      <c r="JO33" s="272"/>
      <c r="JP33" s="272"/>
      <c r="JQ33" s="272"/>
      <c r="JR33" s="272"/>
      <c r="JS33" s="272"/>
      <c r="JT33" s="272"/>
      <c r="JU33" s="272"/>
      <c r="JV33" s="272"/>
      <c r="JW33" s="272"/>
      <c r="JX33" s="272"/>
      <c r="JY33" s="272"/>
      <c r="JZ33" s="272"/>
      <c r="KA33" s="272"/>
      <c r="KB33" s="272"/>
      <c r="KC33" s="272"/>
      <c r="KD33" s="272"/>
      <c r="KE33" s="272"/>
      <c r="KF33" s="272"/>
      <c r="KG33" s="272"/>
      <c r="KH33" s="272"/>
      <c r="KI33" s="272"/>
      <c r="KJ33" s="272"/>
      <c r="KK33" s="272"/>
      <c r="KL33" s="272"/>
      <c r="KM33" s="272"/>
      <c r="KN33" s="272"/>
      <c r="KO33" s="272"/>
      <c r="KP33" s="272"/>
      <c r="KQ33" s="272"/>
      <c r="KR33" s="272"/>
      <c r="KS33" s="272"/>
      <c r="KT33" s="272"/>
      <c r="KU33" s="272"/>
      <c r="KV33" s="272"/>
      <c r="KW33" s="272"/>
      <c r="KX33" s="272"/>
      <c r="KY33" s="272"/>
      <c r="KZ33" s="272"/>
      <c r="LA33" s="272"/>
      <c r="LB33" s="272"/>
      <c r="LC33" s="272"/>
      <c r="LD33" s="272"/>
      <c r="LE33" s="272"/>
      <c r="LF33" s="272"/>
      <c r="LG33" s="272"/>
      <c r="LH33" s="272"/>
      <c r="LI33" s="272"/>
      <c r="LJ33" s="272"/>
      <c r="LK33" s="272"/>
      <c r="LL33" s="272"/>
      <c r="LM33" s="272"/>
      <c r="LN33" s="272"/>
      <c r="LO33" s="272"/>
      <c r="LP33" s="272"/>
      <c r="LQ33" s="272"/>
      <c r="LR33" s="272"/>
      <c r="LS33" s="272"/>
      <c r="LT33" s="272"/>
      <c r="LU33" s="272"/>
      <c r="LV33" s="272"/>
      <c r="LW33" s="272"/>
      <c r="LX33" s="272"/>
      <c r="LY33" s="272"/>
      <c r="LZ33" s="272"/>
      <c r="MA33" s="272"/>
      <c r="MB33" s="272"/>
      <c r="MC33" s="272"/>
      <c r="MD33" s="272"/>
      <c r="ME33" s="272"/>
      <c r="MF33" s="272"/>
      <c r="MG33" s="272"/>
      <c r="MH33" s="272"/>
      <c r="MI33" s="272"/>
      <c r="MJ33" s="272"/>
      <c r="MK33" s="272"/>
      <c r="ML33" s="272"/>
      <c r="MM33" s="272"/>
      <c r="MN33" s="272"/>
      <c r="MO33" s="272"/>
      <c r="MP33" s="272"/>
      <c r="MQ33" s="272"/>
      <c r="MR33" s="272"/>
      <c r="MS33" s="272"/>
      <c r="MT33" s="272"/>
      <c r="MU33" s="272"/>
      <c r="MV33" s="272"/>
      <c r="MW33" s="272"/>
      <c r="MX33" s="272"/>
      <c r="MY33" s="272"/>
      <c r="MZ33" s="272"/>
      <c r="NA33" s="272"/>
      <c r="NB33" s="272"/>
      <c r="NC33" s="272"/>
      <c r="ND33" s="272"/>
      <c r="NE33" s="272"/>
      <c r="NF33" s="272"/>
      <c r="NG33" s="272"/>
      <c r="NH33" s="272"/>
      <c r="NI33" s="272"/>
      <c r="NJ33" s="272"/>
      <c r="NK33" s="272"/>
      <c r="NL33" s="272"/>
      <c r="NM33" s="272"/>
      <c r="NN33" s="272"/>
      <c r="NO33" s="272"/>
      <c r="NP33" s="272"/>
      <c r="NQ33" s="272"/>
      <c r="NR33" s="272"/>
      <c r="NS33" s="272"/>
      <c r="NT33" s="272"/>
      <c r="NU33" s="272"/>
      <c r="NV33" s="272"/>
      <c r="NW33" s="272"/>
      <c r="NX33" s="272"/>
      <c r="NY33" s="272"/>
      <c r="NZ33" s="272"/>
      <c r="OA33" s="272"/>
      <c r="OB33" s="272"/>
      <c r="OC33" s="272"/>
      <c r="OD33" s="272"/>
      <c r="OE33" s="272"/>
      <c r="OF33" s="272"/>
      <c r="OG33" s="272"/>
      <c r="OH33" s="272"/>
      <c r="OI33" s="272"/>
      <c r="OJ33" s="272"/>
      <c r="OK33" s="272"/>
      <c r="OL33" s="272"/>
      <c r="OM33" s="272"/>
      <c r="ON33" s="272"/>
      <c r="OO33" s="272"/>
      <c r="OP33" s="272"/>
      <c r="OQ33" s="272"/>
      <c r="OR33" s="272"/>
      <c r="OS33" s="272"/>
      <c r="OT33" s="272"/>
      <c r="OU33" s="272"/>
      <c r="OV33" s="272"/>
      <c r="OW33" s="272"/>
      <c r="OX33" s="272"/>
      <c r="OY33" s="272"/>
      <c r="OZ33" s="272"/>
      <c r="PA33" s="272"/>
      <c r="PB33" s="272"/>
      <c r="PC33" s="272"/>
      <c r="PD33" s="272"/>
      <c r="PE33" s="272"/>
      <c r="PF33" s="272"/>
      <c r="PG33" s="272"/>
      <c r="PH33" s="272"/>
      <c r="PI33" s="272"/>
      <c r="PJ33" s="272"/>
      <c r="PK33" s="272"/>
      <c r="PL33" s="272"/>
      <c r="PM33" s="272"/>
      <c r="PN33" s="272"/>
      <c r="PO33" s="272"/>
      <c r="PP33" s="272"/>
      <c r="PQ33" s="272"/>
      <c r="PR33" s="272"/>
      <c r="PS33" s="272"/>
      <c r="PT33" s="272"/>
      <c r="PU33" s="272"/>
      <c r="PV33" s="272"/>
      <c r="PW33" s="272"/>
      <c r="PX33" s="272"/>
      <c r="PY33" s="272"/>
      <c r="PZ33" s="272"/>
      <c r="QA33" s="272"/>
      <c r="QB33" s="272"/>
      <c r="QC33" s="272"/>
      <c r="QD33" s="272"/>
      <c r="QE33" s="272"/>
      <c r="QF33" s="272"/>
      <c r="QG33" s="272"/>
      <c r="QH33" s="272"/>
      <c r="QI33" s="272"/>
      <c r="QJ33" s="272"/>
      <c r="QK33" s="272"/>
      <c r="QL33" s="272"/>
      <c r="QM33" s="272"/>
      <c r="QN33" s="272"/>
      <c r="QO33" s="272"/>
      <c r="QP33" s="272"/>
      <c r="QQ33" s="272"/>
      <c r="QR33" s="272"/>
      <c r="QS33" s="272"/>
      <c r="QT33" s="272"/>
      <c r="QU33" s="272"/>
      <c r="QV33" s="272"/>
      <c r="QW33" s="272"/>
      <c r="QX33" s="272"/>
      <c r="QY33" s="272"/>
      <c r="QZ33" s="272"/>
      <c r="RA33" s="272"/>
      <c r="RB33" s="272"/>
      <c r="RC33" s="272"/>
      <c r="RD33" s="272"/>
      <c r="RE33" s="272"/>
      <c r="RF33" s="272"/>
      <c r="RG33" s="272"/>
      <c r="RH33" s="272"/>
      <c r="RI33" s="272"/>
      <c r="RJ33" s="272"/>
      <c r="RK33" s="272"/>
      <c r="RL33" s="272"/>
      <c r="RM33" s="272"/>
      <c r="RN33" s="272"/>
      <c r="RO33" s="272"/>
      <c r="RP33" s="272"/>
      <c r="RQ33" s="272"/>
      <c r="RR33" s="272"/>
      <c r="RS33" s="272"/>
      <c r="RT33" s="272"/>
      <c r="RU33" s="272"/>
      <c r="RV33" s="272"/>
      <c r="RW33" s="272"/>
      <c r="RX33" s="272"/>
      <c r="RY33" s="272"/>
      <c r="RZ33" s="272"/>
      <c r="SA33" s="272"/>
      <c r="SB33" s="272"/>
      <c r="SC33" s="272"/>
      <c r="SD33" s="272"/>
      <c r="SE33" s="272"/>
      <c r="SF33" s="272"/>
      <c r="SG33" s="272"/>
      <c r="SH33" s="272"/>
      <c r="SI33" s="272"/>
      <c r="SJ33" s="272"/>
      <c r="SK33" s="272"/>
      <c r="SL33" s="272"/>
      <c r="SM33" s="272"/>
      <c r="SN33" s="272"/>
      <c r="SO33" s="272"/>
      <c r="SP33" s="272"/>
      <c r="SQ33" s="272"/>
      <c r="SR33" s="272"/>
      <c r="SS33" s="272"/>
      <c r="ST33" s="272"/>
      <c r="SU33" s="272"/>
      <c r="SV33" s="272"/>
      <c r="SW33" s="272"/>
      <c r="SX33" s="272"/>
      <c r="SY33" s="272"/>
      <c r="SZ33" s="272"/>
      <c r="TA33" s="272"/>
      <c r="TB33" s="272"/>
      <c r="TC33" s="272"/>
      <c r="TD33" s="272"/>
      <c r="TE33" s="272"/>
      <c r="TF33" s="272"/>
      <c r="TG33" s="272"/>
      <c r="TH33" s="272"/>
      <c r="TI33" s="272"/>
      <c r="TJ33" s="272"/>
      <c r="TK33" s="272"/>
      <c r="TL33" s="272"/>
      <c r="TM33" s="272"/>
      <c r="TN33" s="272"/>
      <c r="TO33" s="272"/>
      <c r="TP33" s="272"/>
      <c r="TQ33" s="272"/>
      <c r="TR33" s="272"/>
      <c r="TS33" s="272"/>
      <c r="TT33" s="272"/>
      <c r="TU33" s="272"/>
      <c r="TV33" s="272"/>
      <c r="TW33" s="272"/>
      <c r="TX33" s="272"/>
      <c r="TY33" s="272"/>
      <c r="TZ33" s="272"/>
      <c r="UA33" s="272"/>
      <c r="UB33" s="272"/>
      <c r="UC33" s="272"/>
      <c r="UD33" s="272"/>
      <c r="UE33" s="272"/>
      <c r="UF33" s="272"/>
      <c r="UG33" s="272"/>
      <c r="UH33" s="272"/>
      <c r="UI33" s="272"/>
      <c r="UJ33" s="272"/>
      <c r="UK33" s="272"/>
      <c r="UL33" s="272"/>
      <c r="UM33" s="272"/>
      <c r="UN33" s="272"/>
      <c r="UO33" s="272"/>
      <c r="UP33" s="272"/>
      <c r="UQ33" s="272"/>
      <c r="UR33" s="272"/>
      <c r="US33" s="272"/>
      <c r="UT33" s="272"/>
      <c r="UU33" s="272"/>
      <c r="UV33" s="272"/>
      <c r="UW33" s="272"/>
      <c r="UX33" s="272"/>
      <c r="UY33" s="272"/>
      <c r="UZ33" s="272"/>
      <c r="VA33" s="272"/>
      <c r="VB33" s="272"/>
      <c r="VC33" s="272"/>
      <c r="VD33" s="272"/>
      <c r="VE33" s="272"/>
      <c r="VF33" s="272"/>
      <c r="VG33" s="272"/>
      <c r="VH33" s="272"/>
      <c r="VI33" s="272"/>
      <c r="VJ33" s="272"/>
      <c r="VK33" s="272"/>
      <c r="VL33" s="272"/>
      <c r="VM33" s="272"/>
      <c r="VN33" s="272"/>
      <c r="VO33" s="272"/>
      <c r="VP33" s="272"/>
      <c r="VQ33" s="272"/>
      <c r="VR33" s="272"/>
      <c r="VS33" s="272"/>
      <c r="VT33" s="272"/>
      <c r="VU33" s="272"/>
      <c r="VV33" s="272"/>
      <c r="VW33" s="272"/>
      <c r="VX33" s="272"/>
      <c r="VY33" s="272"/>
      <c r="VZ33" s="272"/>
      <c r="WA33" s="272"/>
      <c r="WB33" s="272"/>
      <c r="WC33" s="272"/>
      <c r="WD33" s="272"/>
      <c r="WE33" s="272"/>
      <c r="WF33" s="272"/>
      <c r="WG33" s="272"/>
      <c r="WH33" s="272"/>
      <c r="WI33" s="272"/>
      <c r="WJ33" s="272"/>
      <c r="WK33" s="272"/>
      <c r="WL33" s="272"/>
      <c r="WM33" s="272"/>
      <c r="WN33" s="272"/>
      <c r="WO33" s="272"/>
      <c r="WP33" s="272"/>
      <c r="WQ33" s="272"/>
      <c r="WR33" s="272"/>
      <c r="WS33" s="272"/>
      <c r="WT33" s="272"/>
      <c r="WU33" s="272"/>
      <c r="WV33" s="272"/>
      <c r="WW33" s="272"/>
      <c r="WX33" s="272"/>
      <c r="WY33" s="272"/>
      <c r="WZ33" s="272"/>
      <c r="XA33" s="272"/>
      <c r="XB33" s="272"/>
      <c r="XC33" s="272"/>
      <c r="XD33" s="272"/>
      <c r="XE33" s="272"/>
      <c r="XF33" s="272"/>
      <c r="XG33" s="272"/>
      <c r="XH33" s="272"/>
      <c r="XI33" s="272"/>
      <c r="XJ33" s="272"/>
      <c r="XK33" s="272"/>
      <c r="XL33" s="272"/>
      <c r="XM33" s="272"/>
      <c r="XN33" s="272"/>
      <c r="XO33" s="272"/>
      <c r="XP33" s="272"/>
      <c r="XQ33" s="272"/>
      <c r="XR33" s="272"/>
      <c r="XS33" s="272"/>
      <c r="XT33" s="272"/>
      <c r="XU33" s="272"/>
      <c r="XV33" s="272"/>
      <c r="XW33" s="272"/>
      <c r="XX33" s="272"/>
      <c r="XY33" s="272"/>
      <c r="XZ33" s="272"/>
      <c r="YA33" s="272"/>
      <c r="YB33" s="272"/>
      <c r="YC33" s="272"/>
      <c r="YD33" s="272"/>
      <c r="YE33" s="272"/>
      <c r="YF33" s="272"/>
      <c r="YG33" s="272"/>
      <c r="YH33" s="272"/>
      <c r="YI33" s="272"/>
      <c r="YJ33" s="272"/>
      <c r="YK33" s="272"/>
      <c r="YL33" s="272"/>
      <c r="YM33" s="272"/>
      <c r="YN33" s="272"/>
      <c r="YO33" s="272"/>
      <c r="YP33" s="272"/>
      <c r="YQ33" s="272"/>
      <c r="YR33" s="272"/>
      <c r="YS33" s="272"/>
      <c r="YT33" s="272"/>
      <c r="YU33" s="272"/>
      <c r="YV33" s="272"/>
      <c r="YW33" s="272"/>
      <c r="YX33" s="272"/>
      <c r="YY33" s="272"/>
      <c r="YZ33" s="272"/>
      <c r="ZA33" s="272"/>
      <c r="ZB33" s="272"/>
      <c r="ZC33" s="272"/>
      <c r="ZD33" s="272"/>
      <c r="ZE33" s="272"/>
      <c r="ZF33" s="272"/>
      <c r="ZG33" s="272"/>
      <c r="ZH33" s="272"/>
      <c r="ZI33" s="272"/>
      <c r="ZJ33" s="272"/>
      <c r="ZK33" s="272"/>
      <c r="ZL33" s="272"/>
      <c r="ZM33" s="272"/>
      <c r="ZN33" s="272"/>
      <c r="ZO33" s="272"/>
      <c r="ZP33" s="272"/>
      <c r="ZQ33" s="272"/>
      <c r="ZR33" s="272"/>
      <c r="ZS33" s="272"/>
      <c r="ZT33" s="272"/>
      <c r="ZU33" s="272"/>
      <c r="ZV33" s="272"/>
      <c r="ZW33" s="272"/>
      <c r="ZX33" s="272"/>
      <c r="ZY33" s="272"/>
      <c r="ZZ33" s="272"/>
      <c r="AAA33" s="272"/>
      <c r="AAB33" s="272"/>
      <c r="AAC33" s="272"/>
      <c r="AAD33" s="272"/>
      <c r="AAE33" s="272"/>
      <c r="AAF33" s="272"/>
      <c r="AAG33" s="272"/>
      <c r="AAH33" s="272"/>
      <c r="AAI33" s="272"/>
      <c r="AAJ33" s="272"/>
      <c r="AAK33" s="272"/>
      <c r="AAL33" s="272"/>
      <c r="AAM33" s="272"/>
      <c r="AAN33" s="272"/>
      <c r="AAO33" s="272"/>
      <c r="AAP33" s="272"/>
      <c r="AAQ33" s="272"/>
      <c r="AAR33" s="272"/>
      <c r="AAS33" s="272"/>
      <c r="AAT33" s="272"/>
      <c r="AAU33" s="272"/>
      <c r="AAV33" s="272"/>
      <c r="AAW33" s="272"/>
      <c r="AAX33" s="272"/>
      <c r="AAY33" s="272"/>
      <c r="AAZ33" s="272"/>
      <c r="ABA33" s="272"/>
      <c r="ABB33" s="272"/>
      <c r="ABC33" s="272"/>
      <c r="ABD33" s="272"/>
      <c r="ABE33" s="272"/>
      <c r="ABF33" s="272"/>
      <c r="ABG33" s="272"/>
      <c r="ABH33" s="272"/>
      <c r="ABI33" s="272"/>
      <c r="ABJ33" s="272"/>
      <c r="ABK33" s="272"/>
      <c r="ABL33" s="272"/>
      <c r="ABM33" s="272"/>
      <c r="ABN33" s="272"/>
      <c r="ABO33" s="272"/>
      <c r="ABP33" s="272"/>
      <c r="ABQ33" s="272"/>
      <c r="ABR33" s="272"/>
      <c r="ABS33" s="272"/>
      <c r="ABT33" s="272"/>
      <c r="ABU33" s="272"/>
      <c r="ABV33" s="272"/>
      <c r="ABW33" s="272"/>
      <c r="ABX33" s="272"/>
      <c r="ABY33" s="272"/>
      <c r="ABZ33" s="272"/>
      <c r="ACA33" s="272"/>
      <c r="ACB33" s="272"/>
      <c r="ACC33" s="272"/>
      <c r="ACD33" s="272"/>
      <c r="ACE33" s="272"/>
      <c r="ACF33" s="272"/>
      <c r="ACG33" s="272"/>
      <c r="ACH33" s="272"/>
      <c r="ACI33" s="272"/>
      <c r="ACJ33" s="272"/>
      <c r="ACK33" s="272"/>
      <c r="ACL33" s="272"/>
      <c r="ACM33" s="272"/>
      <c r="ACN33" s="272"/>
      <c r="ACO33" s="272"/>
      <c r="ACP33" s="272"/>
      <c r="ACQ33" s="272"/>
      <c r="ACR33" s="272"/>
      <c r="ACS33" s="272"/>
      <c r="ACT33" s="272"/>
      <c r="ACU33" s="272"/>
      <c r="ACV33" s="272"/>
      <c r="ACW33" s="272"/>
      <c r="ACX33" s="272"/>
      <c r="ACY33" s="272"/>
      <c r="ACZ33" s="272"/>
      <c r="ADA33" s="272"/>
      <c r="ADB33" s="272"/>
      <c r="ADC33" s="272"/>
      <c r="ADD33" s="272"/>
      <c r="ADE33" s="272"/>
      <c r="ADF33" s="272"/>
      <c r="ADG33" s="272"/>
      <c r="ADH33" s="272"/>
      <c r="ADI33" s="272"/>
    </row>
    <row r="34" spans="1:789" ht="63.75" x14ac:dyDescent="0.25">
      <c r="A34" s="265">
        <v>1</v>
      </c>
      <c r="B34" s="265" t="s">
        <v>3313</v>
      </c>
      <c r="C34" s="266" t="s">
        <v>480</v>
      </c>
      <c r="D34" s="265" t="s">
        <v>481</v>
      </c>
      <c r="E34" s="267">
        <v>30</v>
      </c>
      <c r="F34" s="265" t="s">
        <v>3314</v>
      </c>
      <c r="G34" s="273" t="s">
        <v>3315</v>
      </c>
      <c r="H34" s="265" t="s">
        <v>3264</v>
      </c>
      <c r="I34" s="265" t="s">
        <v>3264</v>
      </c>
      <c r="J34" s="265" t="s">
        <v>3282</v>
      </c>
      <c r="K34" s="261"/>
    </row>
    <row r="35" spans="1:789" s="272" customFormat="1" ht="38.25" x14ac:dyDescent="0.25">
      <c r="A35" s="276"/>
      <c r="B35" s="276" t="s">
        <v>485</v>
      </c>
      <c r="C35" s="277">
        <v>1</v>
      </c>
      <c r="D35" s="276"/>
      <c r="E35" s="278">
        <f>SUM(E34)</f>
        <v>30</v>
      </c>
      <c r="F35" s="276"/>
      <c r="G35" s="276"/>
      <c r="H35" s="276"/>
      <c r="I35" s="276"/>
      <c r="J35" s="276"/>
      <c r="K35" s="271"/>
    </row>
    <row r="36" spans="1:789" ht="51" x14ac:dyDescent="0.25">
      <c r="A36" s="265">
        <v>1</v>
      </c>
      <c r="B36" s="265" t="s">
        <v>3316</v>
      </c>
      <c r="C36" s="266" t="s">
        <v>480</v>
      </c>
      <c r="D36" s="265" t="s">
        <v>963</v>
      </c>
      <c r="E36" s="267">
        <v>44</v>
      </c>
      <c r="F36" s="265" t="s">
        <v>3317</v>
      </c>
      <c r="G36" s="273" t="s">
        <v>3318</v>
      </c>
      <c r="H36" s="265" t="s">
        <v>3319</v>
      </c>
      <c r="I36" s="265" t="s">
        <v>3320</v>
      </c>
      <c r="J36" s="265" t="s">
        <v>3321</v>
      </c>
      <c r="K36" s="261"/>
    </row>
    <row r="37" spans="1:789" ht="51" x14ac:dyDescent="0.25">
      <c r="A37" s="265">
        <v>2</v>
      </c>
      <c r="B37" s="265" t="s">
        <v>3322</v>
      </c>
      <c r="C37" s="266" t="s">
        <v>480</v>
      </c>
      <c r="D37" s="265" t="s">
        <v>963</v>
      </c>
      <c r="E37" s="267">
        <v>46</v>
      </c>
      <c r="F37" s="265" t="s">
        <v>3323</v>
      </c>
      <c r="G37" s="273" t="s">
        <v>3323</v>
      </c>
      <c r="H37" s="265" t="s">
        <v>3324</v>
      </c>
      <c r="I37" s="265" t="s">
        <v>3320</v>
      </c>
      <c r="J37" s="265" t="s">
        <v>3321</v>
      </c>
      <c r="K37" s="261"/>
    </row>
    <row r="38" spans="1:789" s="272" customFormat="1" ht="38.25" x14ac:dyDescent="0.25">
      <c r="A38" s="276"/>
      <c r="B38" s="276" t="s">
        <v>1105</v>
      </c>
      <c r="C38" s="277">
        <v>2</v>
      </c>
      <c r="D38" s="276"/>
      <c r="E38" s="278">
        <f>SUM(E36:E37)</f>
        <v>90</v>
      </c>
      <c r="F38" s="276"/>
      <c r="G38" s="276"/>
      <c r="H38" s="276"/>
      <c r="I38" s="276"/>
      <c r="J38" s="276"/>
      <c r="K38" s="271"/>
    </row>
    <row r="39" spans="1:789" s="272" customFormat="1" ht="51" x14ac:dyDescent="0.25">
      <c r="A39" s="268"/>
      <c r="B39" s="268" t="s">
        <v>1719</v>
      </c>
      <c r="C39" s="269">
        <f>C38+C35+C33</f>
        <v>4</v>
      </c>
      <c r="D39" s="268"/>
      <c r="E39" s="270">
        <f>E33+E35+E38</f>
        <v>122.9</v>
      </c>
      <c r="F39" s="268"/>
      <c r="G39" s="268"/>
      <c r="H39" s="268"/>
      <c r="I39" s="268"/>
      <c r="J39" s="268"/>
      <c r="K39" s="271"/>
    </row>
    <row r="40" spans="1:789" ht="38.25" x14ac:dyDescent="0.25">
      <c r="A40" s="265">
        <v>1</v>
      </c>
      <c r="B40" s="265" t="s">
        <v>3325</v>
      </c>
      <c r="C40" s="266" t="s">
        <v>533</v>
      </c>
      <c r="D40" s="265"/>
      <c r="E40" s="267">
        <v>10</v>
      </c>
      <c r="F40" s="265" t="s">
        <v>3326</v>
      </c>
      <c r="G40" s="273" t="s">
        <v>3327</v>
      </c>
      <c r="H40" s="265" t="s">
        <v>3328</v>
      </c>
      <c r="I40" s="273" t="s">
        <v>3329</v>
      </c>
      <c r="J40" s="265" t="s">
        <v>3330</v>
      </c>
      <c r="K40" s="261"/>
    </row>
    <row r="41" spans="1:789" s="272" customFormat="1" ht="51" x14ac:dyDescent="0.25">
      <c r="A41" s="268"/>
      <c r="B41" s="268" t="s">
        <v>536</v>
      </c>
      <c r="C41" s="269">
        <v>1</v>
      </c>
      <c r="D41" s="268"/>
      <c r="E41" s="270">
        <f>SUM(E40)</f>
        <v>10</v>
      </c>
      <c r="F41" s="268"/>
      <c r="G41" s="268"/>
      <c r="H41" s="268"/>
      <c r="I41" s="268"/>
      <c r="J41" s="268"/>
      <c r="K41" s="271"/>
    </row>
    <row r="42" spans="1:789" ht="63.75" x14ac:dyDescent="0.25">
      <c r="A42" s="265">
        <v>1</v>
      </c>
      <c r="B42" s="265" t="s">
        <v>3331</v>
      </c>
      <c r="C42" s="265" t="s">
        <v>1337</v>
      </c>
      <c r="D42" s="265"/>
      <c r="E42" s="267">
        <v>13</v>
      </c>
      <c r="F42" s="265" t="s">
        <v>3332</v>
      </c>
      <c r="G42" s="273" t="s">
        <v>3333</v>
      </c>
      <c r="H42" s="265" t="s">
        <v>3334</v>
      </c>
      <c r="I42" s="265" t="s">
        <v>3334</v>
      </c>
      <c r="J42" s="265" t="s">
        <v>3335</v>
      </c>
      <c r="K42" s="261"/>
    </row>
    <row r="43" spans="1:789" ht="63.75" x14ac:dyDescent="0.25">
      <c r="A43" s="265">
        <v>2</v>
      </c>
      <c r="B43" s="265" t="s">
        <v>3336</v>
      </c>
      <c r="C43" s="265" t="s">
        <v>1337</v>
      </c>
      <c r="D43" s="265"/>
      <c r="E43" s="267">
        <v>13.6</v>
      </c>
      <c r="F43" s="265" t="s">
        <v>3337</v>
      </c>
      <c r="G43" s="273" t="s">
        <v>3338</v>
      </c>
      <c r="H43" s="265" t="s">
        <v>3339</v>
      </c>
      <c r="I43" s="265" t="s">
        <v>3339</v>
      </c>
      <c r="J43" s="265" t="s">
        <v>3335</v>
      </c>
      <c r="K43" s="261"/>
    </row>
    <row r="44" spans="1:789" ht="63.75" x14ac:dyDescent="0.25">
      <c r="A44" s="265">
        <v>3</v>
      </c>
      <c r="B44" s="265" t="s">
        <v>3340</v>
      </c>
      <c r="C44" s="265" t="s">
        <v>1337</v>
      </c>
      <c r="D44" s="265"/>
      <c r="E44" s="267">
        <v>2</v>
      </c>
      <c r="F44" s="265" t="s">
        <v>3341</v>
      </c>
      <c r="G44" s="273" t="s">
        <v>3342</v>
      </c>
      <c r="H44" s="265" t="s">
        <v>3343</v>
      </c>
      <c r="I44" s="265" t="s">
        <v>3343</v>
      </c>
      <c r="J44" s="265" t="s">
        <v>3335</v>
      </c>
      <c r="K44" s="261"/>
    </row>
    <row r="45" spans="1:789" s="272" customFormat="1" ht="76.5" x14ac:dyDescent="0.25">
      <c r="A45" s="268"/>
      <c r="B45" s="268" t="s">
        <v>3344</v>
      </c>
      <c r="C45" s="269">
        <v>3</v>
      </c>
      <c r="D45" s="268"/>
      <c r="E45" s="270">
        <f>SUM(E42:E44)</f>
        <v>28.6</v>
      </c>
      <c r="F45" s="268"/>
      <c r="G45" s="268"/>
      <c r="H45" s="268"/>
      <c r="I45" s="268"/>
      <c r="J45" s="268"/>
      <c r="K45" s="271"/>
    </row>
    <row r="46" spans="1:789" ht="51" x14ac:dyDescent="0.25">
      <c r="A46" s="285"/>
      <c r="B46" s="285" t="s">
        <v>537</v>
      </c>
      <c r="C46" s="286">
        <f>C45+C41+C39+C31+C12+C8</f>
        <v>27</v>
      </c>
      <c r="D46" s="286"/>
      <c r="E46" s="287">
        <f>E45+E41+E39+E31+E12+E8</f>
        <v>132636.84</v>
      </c>
      <c r="F46" s="285"/>
      <c r="G46" s="285"/>
      <c r="H46" s="285"/>
      <c r="I46" s="285"/>
      <c r="J46" s="285"/>
      <c r="K46" s="261"/>
    </row>
    <row r="47" spans="1:789" s="272" customFormat="1" x14ac:dyDescent="0.25">
      <c r="A47" s="1115" t="s">
        <v>1783</v>
      </c>
      <c r="B47" s="1116"/>
      <c r="C47" s="1116"/>
      <c r="D47" s="1116"/>
      <c r="E47" s="1116"/>
      <c r="F47" s="1116"/>
      <c r="G47" s="1116"/>
      <c r="H47" s="1116"/>
      <c r="I47" s="1116"/>
      <c r="J47" s="1117"/>
      <c r="K47" s="271"/>
    </row>
    <row r="48" spans="1:789" ht="38.25" x14ac:dyDescent="0.25">
      <c r="A48" s="288">
        <v>1</v>
      </c>
      <c r="B48" s="265" t="s">
        <v>1708</v>
      </c>
      <c r="C48" s="266" t="s">
        <v>427</v>
      </c>
      <c r="D48" s="265" t="s">
        <v>428</v>
      </c>
      <c r="E48" s="267">
        <v>36.700000000000003</v>
      </c>
      <c r="F48" s="265" t="s">
        <v>3345</v>
      </c>
      <c r="G48" s="289" t="s">
        <v>3346</v>
      </c>
      <c r="H48" s="265" t="s">
        <v>3347</v>
      </c>
      <c r="I48" s="273" t="s">
        <v>3346</v>
      </c>
      <c r="J48" s="265" t="s">
        <v>3348</v>
      </c>
      <c r="K48" s="261"/>
    </row>
    <row r="49" spans="1:11" ht="51" x14ac:dyDescent="0.25">
      <c r="A49" s="288">
        <v>2</v>
      </c>
      <c r="B49" s="265" t="s">
        <v>3349</v>
      </c>
      <c r="C49" s="266" t="s">
        <v>427</v>
      </c>
      <c r="D49" s="265" t="s">
        <v>428</v>
      </c>
      <c r="E49" s="267">
        <v>127</v>
      </c>
      <c r="F49" s="265" t="s">
        <v>3350</v>
      </c>
      <c r="G49" s="273" t="s">
        <v>3351</v>
      </c>
      <c r="H49" s="265" t="s">
        <v>3295</v>
      </c>
      <c r="I49" s="265" t="s">
        <v>3295</v>
      </c>
      <c r="J49" s="265" t="s">
        <v>3352</v>
      </c>
      <c r="K49" s="261"/>
    </row>
    <row r="50" spans="1:11" ht="38.25" x14ac:dyDescent="0.25">
      <c r="A50" s="288">
        <v>3</v>
      </c>
      <c r="B50" s="265" t="s">
        <v>3353</v>
      </c>
      <c r="C50" s="266" t="s">
        <v>427</v>
      </c>
      <c r="D50" s="265" t="s">
        <v>428</v>
      </c>
      <c r="E50" s="267">
        <v>37.700000000000003</v>
      </c>
      <c r="F50" s="265" t="s">
        <v>3354</v>
      </c>
      <c r="G50" s="273" t="s">
        <v>3355</v>
      </c>
      <c r="H50" s="265" t="s">
        <v>3356</v>
      </c>
      <c r="I50" s="273" t="s">
        <v>3357</v>
      </c>
      <c r="J50" s="265" t="s">
        <v>3348</v>
      </c>
      <c r="K50" s="261"/>
    </row>
    <row r="51" spans="1:11" s="272" customFormat="1" ht="76.5" x14ac:dyDescent="0.25">
      <c r="A51" s="288">
        <v>4</v>
      </c>
      <c r="B51" s="265" t="s">
        <v>3358</v>
      </c>
      <c r="C51" s="266" t="s">
        <v>427</v>
      </c>
      <c r="D51" s="265" t="s">
        <v>428</v>
      </c>
      <c r="E51" s="267">
        <v>156.80000000000001</v>
      </c>
      <c r="F51" s="265" t="s">
        <v>3359</v>
      </c>
      <c r="G51" s="273" t="s">
        <v>3360</v>
      </c>
      <c r="H51" s="273" t="s">
        <v>3361</v>
      </c>
      <c r="I51" s="273" t="s">
        <v>3361</v>
      </c>
      <c r="J51" s="265" t="s">
        <v>3362</v>
      </c>
      <c r="K51" s="271"/>
    </row>
    <row r="52" spans="1:11" ht="76.5" x14ac:dyDescent="0.25">
      <c r="A52" s="288">
        <v>5</v>
      </c>
      <c r="B52" s="265" t="s">
        <v>3363</v>
      </c>
      <c r="C52" s="266" t="s">
        <v>427</v>
      </c>
      <c r="D52" s="265" t="s">
        <v>428</v>
      </c>
      <c r="E52" s="267">
        <v>81.8</v>
      </c>
      <c r="F52" s="265" t="s">
        <v>3364</v>
      </c>
      <c r="G52" s="273" t="s">
        <v>3365</v>
      </c>
      <c r="H52" s="265" t="s">
        <v>3366</v>
      </c>
      <c r="I52" s="290" t="s">
        <v>3366</v>
      </c>
      <c r="J52" s="265" t="s">
        <v>3367</v>
      </c>
      <c r="K52" s="261"/>
    </row>
    <row r="53" spans="1:11" ht="51" x14ac:dyDescent="0.25">
      <c r="A53" s="288">
        <v>6</v>
      </c>
      <c r="B53" s="265" t="s">
        <v>3368</v>
      </c>
      <c r="C53" s="266" t="s">
        <v>427</v>
      </c>
      <c r="D53" s="265" t="s">
        <v>428</v>
      </c>
      <c r="E53" s="267">
        <v>64</v>
      </c>
      <c r="F53" s="265" t="s">
        <v>3369</v>
      </c>
      <c r="G53" s="273" t="s">
        <v>3370</v>
      </c>
      <c r="H53" s="273" t="s">
        <v>3371</v>
      </c>
      <c r="I53" s="291" t="s">
        <v>3371</v>
      </c>
      <c r="J53" s="265" t="s">
        <v>3372</v>
      </c>
      <c r="K53" s="261"/>
    </row>
    <row r="54" spans="1:11" ht="89.25" x14ac:dyDescent="0.25">
      <c r="A54" s="288">
        <v>7</v>
      </c>
      <c r="B54" s="265" t="s">
        <v>3373</v>
      </c>
      <c r="C54" s="266" t="s">
        <v>427</v>
      </c>
      <c r="D54" s="265" t="s">
        <v>428</v>
      </c>
      <c r="E54" s="267">
        <v>2704.9</v>
      </c>
      <c r="F54" s="265" t="s">
        <v>3374</v>
      </c>
      <c r="G54" s="273" t="s">
        <v>3375</v>
      </c>
      <c r="H54" s="265" t="s">
        <v>3366</v>
      </c>
      <c r="I54" s="290" t="s">
        <v>3366</v>
      </c>
      <c r="J54" s="265" t="s">
        <v>3372</v>
      </c>
      <c r="K54" s="261"/>
    </row>
    <row r="55" spans="1:11" ht="38.25" x14ac:dyDescent="0.25">
      <c r="A55" s="288">
        <v>8</v>
      </c>
      <c r="B55" s="265" t="s">
        <v>3376</v>
      </c>
      <c r="C55" s="266" t="s">
        <v>427</v>
      </c>
      <c r="D55" s="265" t="s">
        <v>428</v>
      </c>
      <c r="E55" s="267">
        <v>68</v>
      </c>
      <c r="F55" s="265" t="s">
        <v>3377</v>
      </c>
      <c r="G55" s="273" t="s">
        <v>3378</v>
      </c>
      <c r="H55" s="265" t="s">
        <v>3379</v>
      </c>
      <c r="I55" s="290" t="s">
        <v>3380</v>
      </c>
      <c r="J55" s="265" t="s">
        <v>3372</v>
      </c>
      <c r="K55" s="261"/>
    </row>
    <row r="56" spans="1:11" ht="76.5" x14ac:dyDescent="0.25">
      <c r="A56" s="288">
        <v>9</v>
      </c>
      <c r="B56" s="265" t="s">
        <v>3381</v>
      </c>
      <c r="C56" s="266" t="s">
        <v>427</v>
      </c>
      <c r="D56" s="265" t="s">
        <v>428</v>
      </c>
      <c r="E56" s="267">
        <v>194.7</v>
      </c>
      <c r="F56" s="265" t="s">
        <v>3382</v>
      </c>
      <c r="G56" s="273" t="s">
        <v>3383</v>
      </c>
      <c r="H56" s="265" t="s">
        <v>3366</v>
      </c>
      <c r="I56" s="290" t="s">
        <v>3366</v>
      </c>
      <c r="J56" s="265" t="s">
        <v>3372</v>
      </c>
      <c r="K56" s="261"/>
    </row>
    <row r="57" spans="1:11" ht="51" x14ac:dyDescent="0.25">
      <c r="A57" s="288">
        <v>10</v>
      </c>
      <c r="B57" s="265" t="s">
        <v>3384</v>
      </c>
      <c r="C57" s="266" t="s">
        <v>427</v>
      </c>
      <c r="D57" s="265" t="s">
        <v>428</v>
      </c>
      <c r="E57" s="267">
        <v>676</v>
      </c>
      <c r="F57" s="265" t="s">
        <v>3385</v>
      </c>
      <c r="G57" s="273" t="s">
        <v>3386</v>
      </c>
      <c r="H57" s="265" t="s">
        <v>3243</v>
      </c>
      <c r="I57" s="290" t="s">
        <v>3243</v>
      </c>
      <c r="J57" s="265" t="s">
        <v>3348</v>
      </c>
      <c r="K57" s="261"/>
    </row>
    <row r="58" spans="1:11" ht="38.25" x14ac:dyDescent="0.25">
      <c r="A58" s="288">
        <v>11</v>
      </c>
      <c r="B58" s="265" t="s">
        <v>3387</v>
      </c>
      <c r="C58" s="266" t="s">
        <v>427</v>
      </c>
      <c r="D58" s="265" t="s">
        <v>428</v>
      </c>
      <c r="E58" s="267">
        <v>1255</v>
      </c>
      <c r="F58" s="265" t="s">
        <v>3388</v>
      </c>
      <c r="G58" s="273" t="s">
        <v>3389</v>
      </c>
      <c r="H58" s="265" t="s">
        <v>3243</v>
      </c>
      <c r="I58" s="290" t="s">
        <v>3243</v>
      </c>
      <c r="J58" s="265" t="s">
        <v>3390</v>
      </c>
      <c r="K58" s="261"/>
    </row>
    <row r="59" spans="1:11" ht="51" x14ac:dyDescent="0.25">
      <c r="A59" s="288">
        <v>12</v>
      </c>
      <c r="B59" s="265" t="s">
        <v>3391</v>
      </c>
      <c r="C59" s="266" t="s">
        <v>427</v>
      </c>
      <c r="D59" s="265" t="s">
        <v>428</v>
      </c>
      <c r="E59" s="267">
        <v>33</v>
      </c>
      <c r="F59" s="265" t="s">
        <v>3392</v>
      </c>
      <c r="G59" s="273" t="s">
        <v>3393</v>
      </c>
      <c r="H59" s="265" t="s">
        <v>3243</v>
      </c>
      <c r="I59" s="290" t="s">
        <v>3243</v>
      </c>
      <c r="J59" s="265" t="s">
        <v>3394</v>
      </c>
      <c r="K59" s="261"/>
    </row>
    <row r="60" spans="1:11" ht="38.25" x14ac:dyDescent="0.25">
      <c r="A60" s="288">
        <v>13</v>
      </c>
      <c r="B60" s="265" t="s">
        <v>3395</v>
      </c>
      <c r="C60" s="266" t="s">
        <v>427</v>
      </c>
      <c r="D60" s="265" t="s">
        <v>428</v>
      </c>
      <c r="E60" s="267">
        <v>150</v>
      </c>
      <c r="F60" s="265" t="s">
        <v>3396</v>
      </c>
      <c r="G60" s="273" t="s">
        <v>3397</v>
      </c>
      <c r="H60" s="265" t="s">
        <v>3243</v>
      </c>
      <c r="I60" s="290" t="s">
        <v>3243</v>
      </c>
      <c r="J60" s="265" t="s">
        <v>3394</v>
      </c>
      <c r="K60" s="261"/>
    </row>
    <row r="61" spans="1:11" ht="51" x14ac:dyDescent="0.25">
      <c r="A61" s="288">
        <v>14</v>
      </c>
      <c r="B61" s="265" t="s">
        <v>3398</v>
      </c>
      <c r="C61" s="266" t="s">
        <v>427</v>
      </c>
      <c r="D61" s="265" t="s">
        <v>428</v>
      </c>
      <c r="E61" s="267">
        <v>160</v>
      </c>
      <c r="F61" s="265" t="s">
        <v>3399</v>
      </c>
      <c r="G61" s="273" t="s">
        <v>3400</v>
      </c>
      <c r="H61" s="265" t="s">
        <v>3243</v>
      </c>
      <c r="I61" s="290" t="s">
        <v>3243</v>
      </c>
      <c r="J61" s="265" t="s">
        <v>3394</v>
      </c>
      <c r="K61" s="261"/>
    </row>
    <row r="62" spans="1:11" ht="38.25" x14ac:dyDescent="0.25">
      <c r="A62" s="288">
        <v>15</v>
      </c>
      <c r="B62" s="265" t="s">
        <v>3401</v>
      </c>
      <c r="C62" s="266" t="s">
        <v>427</v>
      </c>
      <c r="D62" s="265" t="s">
        <v>428</v>
      </c>
      <c r="E62" s="267">
        <v>51.1</v>
      </c>
      <c r="F62" s="265" t="s">
        <v>3402</v>
      </c>
      <c r="G62" s="273" t="s">
        <v>3403</v>
      </c>
      <c r="H62" s="265" t="s">
        <v>3404</v>
      </c>
      <c r="I62" s="290" t="s">
        <v>3405</v>
      </c>
      <c r="J62" s="265" t="s">
        <v>3406</v>
      </c>
      <c r="K62" s="261"/>
    </row>
    <row r="63" spans="1:11" ht="89.25" x14ac:dyDescent="0.25">
      <c r="A63" s="288">
        <v>16</v>
      </c>
      <c r="B63" s="265" t="s">
        <v>3273</v>
      </c>
      <c r="C63" s="266" t="s">
        <v>427</v>
      </c>
      <c r="D63" s="265" t="s">
        <v>428</v>
      </c>
      <c r="E63" s="267">
        <v>1572</v>
      </c>
      <c r="F63" s="265" t="s">
        <v>3407</v>
      </c>
      <c r="G63" s="273" t="s">
        <v>3408</v>
      </c>
      <c r="H63" s="265" t="s">
        <v>3409</v>
      </c>
      <c r="I63" s="290" t="s">
        <v>3410</v>
      </c>
      <c r="J63" s="265" t="s">
        <v>3411</v>
      </c>
      <c r="K63" s="261"/>
    </row>
    <row r="64" spans="1:11" ht="89.25" x14ac:dyDescent="0.25">
      <c r="A64" s="288">
        <v>17</v>
      </c>
      <c r="B64" s="265" t="s">
        <v>3412</v>
      </c>
      <c r="C64" s="266" t="s">
        <v>427</v>
      </c>
      <c r="D64" s="265" t="s">
        <v>428</v>
      </c>
      <c r="E64" s="267">
        <v>285.5</v>
      </c>
      <c r="F64" s="265" t="s">
        <v>3413</v>
      </c>
      <c r="G64" s="273" t="s">
        <v>3414</v>
      </c>
      <c r="H64" s="265" t="s">
        <v>3243</v>
      </c>
      <c r="I64" s="290" t="s">
        <v>3243</v>
      </c>
      <c r="J64" s="265" t="s">
        <v>3394</v>
      </c>
      <c r="K64" s="261"/>
    </row>
    <row r="65" spans="1:11" ht="89.25" x14ac:dyDescent="0.25">
      <c r="A65" s="288">
        <v>18</v>
      </c>
      <c r="B65" s="265" t="s">
        <v>3415</v>
      </c>
      <c r="C65" s="266" t="s">
        <v>427</v>
      </c>
      <c r="D65" s="265" t="s">
        <v>428</v>
      </c>
      <c r="E65" s="267">
        <v>589</v>
      </c>
      <c r="F65" s="265" t="s">
        <v>3416</v>
      </c>
      <c r="G65" s="273" t="s">
        <v>3417</v>
      </c>
      <c r="H65" s="265" t="s">
        <v>3268</v>
      </c>
      <c r="I65" s="290" t="s">
        <v>3268</v>
      </c>
      <c r="J65" s="265" t="s">
        <v>3418</v>
      </c>
      <c r="K65" s="261"/>
    </row>
    <row r="66" spans="1:11" ht="63.75" x14ac:dyDescent="0.25">
      <c r="A66" s="288">
        <v>19</v>
      </c>
      <c r="B66" s="265" t="s">
        <v>3419</v>
      </c>
      <c r="C66" s="266" t="s">
        <v>427</v>
      </c>
      <c r="D66" s="265" t="s">
        <v>428</v>
      </c>
      <c r="E66" s="267">
        <v>1400.2</v>
      </c>
      <c r="F66" s="265" t="s">
        <v>3420</v>
      </c>
      <c r="G66" s="273" t="s">
        <v>3421</v>
      </c>
      <c r="H66" s="265" t="s">
        <v>3422</v>
      </c>
      <c r="I66" s="290" t="s">
        <v>3422</v>
      </c>
      <c r="J66" s="265" t="s">
        <v>3423</v>
      </c>
      <c r="K66" s="261"/>
    </row>
    <row r="67" spans="1:11" ht="63.75" x14ac:dyDescent="0.25">
      <c r="A67" s="288">
        <v>20</v>
      </c>
      <c r="B67" s="265" t="s">
        <v>3424</v>
      </c>
      <c r="C67" s="266" t="s">
        <v>427</v>
      </c>
      <c r="D67" s="265" t="s">
        <v>428</v>
      </c>
      <c r="E67" s="267">
        <v>860.6</v>
      </c>
      <c r="F67" s="265" t="s">
        <v>3425</v>
      </c>
      <c r="G67" s="273" t="s">
        <v>3426</v>
      </c>
      <c r="H67" s="265" t="s">
        <v>3422</v>
      </c>
      <c r="I67" s="290" t="s">
        <v>3422</v>
      </c>
      <c r="J67" s="265" t="s">
        <v>3427</v>
      </c>
      <c r="K67" s="261"/>
    </row>
    <row r="68" spans="1:11" ht="38.25" x14ac:dyDescent="0.25">
      <c r="A68" s="288">
        <v>21</v>
      </c>
      <c r="B68" s="265" t="s">
        <v>3428</v>
      </c>
      <c r="C68" s="266" t="s">
        <v>427</v>
      </c>
      <c r="D68" s="265" t="s">
        <v>428</v>
      </c>
      <c r="E68" s="267">
        <v>192</v>
      </c>
      <c r="F68" s="265" t="s">
        <v>3429</v>
      </c>
      <c r="G68" s="273" t="s">
        <v>3430</v>
      </c>
      <c r="H68" s="265" t="s">
        <v>3422</v>
      </c>
      <c r="I68" s="290" t="s">
        <v>3422</v>
      </c>
      <c r="J68" s="265" t="s">
        <v>3431</v>
      </c>
      <c r="K68" s="261"/>
    </row>
    <row r="69" spans="1:11" ht="51" x14ac:dyDescent="0.25">
      <c r="A69" s="288">
        <v>22</v>
      </c>
      <c r="B69" s="265" t="s">
        <v>3432</v>
      </c>
      <c r="C69" s="266" t="s">
        <v>427</v>
      </c>
      <c r="D69" s="265" t="s">
        <v>428</v>
      </c>
      <c r="E69" s="267">
        <v>376</v>
      </c>
      <c r="F69" s="265" t="s">
        <v>3433</v>
      </c>
      <c r="G69" s="273" t="s">
        <v>3434</v>
      </c>
      <c r="H69" s="265" t="s">
        <v>3422</v>
      </c>
      <c r="I69" s="290" t="s">
        <v>3422</v>
      </c>
      <c r="J69" s="265" t="s">
        <v>3431</v>
      </c>
      <c r="K69" s="261"/>
    </row>
    <row r="70" spans="1:11" ht="51" x14ac:dyDescent="0.25">
      <c r="A70" s="288">
        <v>23</v>
      </c>
      <c r="B70" s="265" t="s">
        <v>3435</v>
      </c>
      <c r="C70" s="266" t="s">
        <v>427</v>
      </c>
      <c r="D70" s="265" t="s">
        <v>428</v>
      </c>
      <c r="E70" s="267">
        <v>488</v>
      </c>
      <c r="F70" s="265" t="s">
        <v>3436</v>
      </c>
      <c r="G70" s="273" t="s">
        <v>3437</v>
      </c>
      <c r="H70" s="265" t="s">
        <v>3248</v>
      </c>
      <c r="I70" s="290" t="s">
        <v>3248</v>
      </c>
      <c r="J70" s="265" t="s">
        <v>3352</v>
      </c>
      <c r="K70" s="261"/>
    </row>
    <row r="71" spans="1:11" ht="51" x14ac:dyDescent="0.25">
      <c r="A71" s="288">
        <v>24</v>
      </c>
      <c r="B71" s="265" t="s">
        <v>3438</v>
      </c>
      <c r="C71" s="266" t="s">
        <v>427</v>
      </c>
      <c r="D71" s="265" t="s">
        <v>428</v>
      </c>
      <c r="E71" s="267">
        <v>687</v>
      </c>
      <c r="F71" s="265" t="s">
        <v>3439</v>
      </c>
      <c r="G71" s="273" t="s">
        <v>3440</v>
      </c>
      <c r="H71" s="265" t="s">
        <v>3248</v>
      </c>
      <c r="I71" s="290" t="s">
        <v>3248</v>
      </c>
      <c r="J71" s="265" t="s">
        <v>3441</v>
      </c>
      <c r="K71" s="261"/>
    </row>
    <row r="72" spans="1:11" ht="51" x14ac:dyDescent="0.25">
      <c r="A72" s="288">
        <v>25</v>
      </c>
      <c r="B72" s="265" t="s">
        <v>3442</v>
      </c>
      <c r="C72" s="266" t="s">
        <v>427</v>
      </c>
      <c r="D72" s="265" t="s">
        <v>428</v>
      </c>
      <c r="E72" s="267">
        <v>262</v>
      </c>
      <c r="F72" s="265" t="s">
        <v>3443</v>
      </c>
      <c r="G72" s="273" t="s">
        <v>3444</v>
      </c>
      <c r="H72" s="265" t="s">
        <v>3243</v>
      </c>
      <c r="I72" s="290" t="s">
        <v>3243</v>
      </c>
      <c r="J72" s="265" t="s">
        <v>3445</v>
      </c>
      <c r="K72" s="261"/>
    </row>
    <row r="73" spans="1:11" ht="127.5" x14ac:dyDescent="0.25">
      <c r="A73" s="288">
        <v>26</v>
      </c>
      <c r="B73" s="265" t="s">
        <v>3446</v>
      </c>
      <c r="C73" s="266" t="s">
        <v>427</v>
      </c>
      <c r="D73" s="265" t="s">
        <v>428</v>
      </c>
      <c r="E73" s="267">
        <v>1102.5</v>
      </c>
      <c r="F73" s="265" t="s">
        <v>3447</v>
      </c>
      <c r="G73" s="273" t="s">
        <v>3448</v>
      </c>
      <c r="H73" s="265" t="s">
        <v>3324</v>
      </c>
      <c r="I73" s="290" t="s">
        <v>3449</v>
      </c>
      <c r="J73" s="265" t="s">
        <v>3450</v>
      </c>
      <c r="K73" s="261"/>
    </row>
    <row r="74" spans="1:11" ht="102" x14ac:dyDescent="0.25">
      <c r="A74" s="288">
        <v>27</v>
      </c>
      <c r="B74" s="265" t="s">
        <v>3451</v>
      </c>
      <c r="C74" s="266" t="s">
        <v>427</v>
      </c>
      <c r="D74" s="265" t="s">
        <v>428</v>
      </c>
      <c r="E74" s="267">
        <v>662.6</v>
      </c>
      <c r="F74" s="265" t="s">
        <v>3452</v>
      </c>
      <c r="G74" s="273" t="s">
        <v>3453</v>
      </c>
      <c r="H74" s="265" t="s">
        <v>3268</v>
      </c>
      <c r="I74" s="290" t="s">
        <v>3454</v>
      </c>
      <c r="J74" s="265" t="s">
        <v>3450</v>
      </c>
      <c r="K74" s="261"/>
    </row>
    <row r="75" spans="1:11" ht="63.75" x14ac:dyDescent="0.25">
      <c r="A75" s="288">
        <v>28</v>
      </c>
      <c r="B75" s="265" t="s">
        <v>3455</v>
      </c>
      <c r="C75" s="266" t="s">
        <v>427</v>
      </c>
      <c r="D75" s="265" t="s">
        <v>428</v>
      </c>
      <c r="E75" s="267">
        <v>224</v>
      </c>
      <c r="F75" s="265" t="s">
        <v>3456</v>
      </c>
      <c r="G75" s="290" t="s">
        <v>3457</v>
      </c>
      <c r="H75" s="290" t="s">
        <v>3458</v>
      </c>
      <c r="I75" s="290" t="s">
        <v>3458</v>
      </c>
      <c r="J75" s="265" t="s">
        <v>3459</v>
      </c>
      <c r="K75" s="261"/>
    </row>
    <row r="76" spans="1:11" ht="51" x14ac:dyDescent="0.25">
      <c r="A76" s="288">
        <v>29</v>
      </c>
      <c r="B76" s="265" t="s">
        <v>3460</v>
      </c>
      <c r="C76" s="266" t="s">
        <v>427</v>
      </c>
      <c r="D76" s="265" t="s">
        <v>428</v>
      </c>
      <c r="E76" s="267">
        <v>6.9</v>
      </c>
      <c r="F76" s="265" t="s">
        <v>3461</v>
      </c>
      <c r="G76" s="290" t="s">
        <v>3462</v>
      </c>
      <c r="H76" s="290" t="s">
        <v>3248</v>
      </c>
      <c r="I76" s="290" t="s">
        <v>3248</v>
      </c>
      <c r="J76" s="265" t="s">
        <v>3450</v>
      </c>
      <c r="K76" s="261"/>
    </row>
    <row r="77" spans="1:11" ht="76.5" x14ac:dyDescent="0.25">
      <c r="A77" s="288">
        <v>30</v>
      </c>
      <c r="B77" s="292" t="s">
        <v>3463</v>
      </c>
      <c r="C77" s="266" t="s">
        <v>427</v>
      </c>
      <c r="D77" s="265" t="s">
        <v>428</v>
      </c>
      <c r="E77" s="293">
        <v>108.4</v>
      </c>
      <c r="F77" s="294" t="s">
        <v>3464</v>
      </c>
      <c r="G77" s="273" t="s">
        <v>3465</v>
      </c>
      <c r="H77" s="292" t="s">
        <v>3466</v>
      </c>
      <c r="I77" s="292" t="s">
        <v>3467</v>
      </c>
      <c r="J77" s="292" t="s">
        <v>3468</v>
      </c>
      <c r="K77" s="261"/>
    </row>
    <row r="78" spans="1:11" s="272" customFormat="1" ht="25.5" x14ac:dyDescent="0.25">
      <c r="A78" s="276"/>
      <c r="B78" s="276" t="s">
        <v>452</v>
      </c>
      <c r="C78" s="277">
        <v>30</v>
      </c>
      <c r="D78" s="276"/>
      <c r="E78" s="278">
        <f>SUM(E48:E77)</f>
        <v>14613.400000000001</v>
      </c>
      <c r="F78" s="276"/>
      <c r="G78" s="276"/>
      <c r="H78" s="276"/>
      <c r="I78" s="276"/>
      <c r="J78" s="276"/>
      <c r="K78" s="271"/>
    </row>
    <row r="79" spans="1:11" ht="63.75" x14ac:dyDescent="0.25">
      <c r="A79" s="288">
        <v>1</v>
      </c>
      <c r="B79" s="265" t="s">
        <v>3469</v>
      </c>
      <c r="C79" s="266" t="s">
        <v>427</v>
      </c>
      <c r="D79" s="265" t="s">
        <v>454</v>
      </c>
      <c r="E79" s="267">
        <v>32</v>
      </c>
      <c r="F79" s="265" t="s">
        <v>3470</v>
      </c>
      <c r="G79" s="273" t="s">
        <v>3471</v>
      </c>
      <c r="H79" s="265" t="s">
        <v>3295</v>
      </c>
      <c r="I79" s="290" t="s">
        <v>3295</v>
      </c>
      <c r="J79" s="265" t="s">
        <v>3472</v>
      </c>
      <c r="K79" s="261"/>
    </row>
    <row r="80" spans="1:11" ht="63.75" x14ac:dyDescent="0.25">
      <c r="A80" s="288">
        <v>2</v>
      </c>
      <c r="B80" s="265" t="s">
        <v>3473</v>
      </c>
      <c r="C80" s="266" t="s">
        <v>427</v>
      </c>
      <c r="D80" s="265" t="s">
        <v>454</v>
      </c>
      <c r="E80" s="267">
        <v>551.6</v>
      </c>
      <c r="F80" s="265" t="s">
        <v>3474</v>
      </c>
      <c r="G80" s="273" t="s">
        <v>3475</v>
      </c>
      <c r="H80" s="265" t="s">
        <v>3295</v>
      </c>
      <c r="I80" s="290" t="s">
        <v>3295</v>
      </c>
      <c r="J80" s="265" t="s">
        <v>3372</v>
      </c>
      <c r="K80" s="261"/>
    </row>
    <row r="81" spans="1:11" ht="51" x14ac:dyDescent="0.25">
      <c r="A81" s="288">
        <v>3</v>
      </c>
      <c r="B81" s="265" t="s">
        <v>3476</v>
      </c>
      <c r="C81" s="266" t="s">
        <v>427</v>
      </c>
      <c r="D81" s="265" t="s">
        <v>454</v>
      </c>
      <c r="E81" s="267">
        <v>385</v>
      </c>
      <c r="F81" s="265" t="s">
        <v>3477</v>
      </c>
      <c r="G81" s="273" t="s">
        <v>3478</v>
      </c>
      <c r="H81" s="265" t="s">
        <v>3295</v>
      </c>
      <c r="I81" s="290" t="s">
        <v>3295</v>
      </c>
      <c r="J81" s="265" t="s">
        <v>3352</v>
      </c>
      <c r="K81" s="261"/>
    </row>
    <row r="82" spans="1:11" ht="76.5" x14ac:dyDescent="0.25">
      <c r="A82" s="288">
        <v>4</v>
      </c>
      <c r="B82" s="265" t="s">
        <v>3479</v>
      </c>
      <c r="C82" s="266" t="s">
        <v>427</v>
      </c>
      <c r="D82" s="265" t="s">
        <v>454</v>
      </c>
      <c r="E82" s="267">
        <v>30</v>
      </c>
      <c r="F82" s="265" t="s">
        <v>3480</v>
      </c>
      <c r="G82" s="273" t="s">
        <v>3481</v>
      </c>
      <c r="H82" s="265" t="s">
        <v>3482</v>
      </c>
      <c r="I82" s="290" t="s">
        <v>3483</v>
      </c>
      <c r="J82" s="265" t="s">
        <v>3348</v>
      </c>
      <c r="K82" s="261"/>
    </row>
    <row r="83" spans="1:11" ht="51" x14ac:dyDescent="0.25">
      <c r="A83" s="288">
        <v>5</v>
      </c>
      <c r="B83" s="265" t="s">
        <v>3484</v>
      </c>
      <c r="C83" s="266" t="s">
        <v>427</v>
      </c>
      <c r="D83" s="265" t="s">
        <v>454</v>
      </c>
      <c r="E83" s="267">
        <v>23.1</v>
      </c>
      <c r="F83" s="265" t="s">
        <v>3485</v>
      </c>
      <c r="G83" s="273" t="s">
        <v>3486</v>
      </c>
      <c r="H83" s="265" t="s">
        <v>3295</v>
      </c>
      <c r="I83" s="290" t="s">
        <v>3295</v>
      </c>
      <c r="J83" s="265" t="s">
        <v>3418</v>
      </c>
      <c r="K83" s="261"/>
    </row>
    <row r="84" spans="1:11" ht="63.75" x14ac:dyDescent="0.25">
      <c r="A84" s="288">
        <v>6</v>
      </c>
      <c r="B84" s="265" t="s">
        <v>3487</v>
      </c>
      <c r="C84" s="266" t="s">
        <v>427</v>
      </c>
      <c r="D84" s="265" t="s">
        <v>454</v>
      </c>
      <c r="E84" s="267">
        <v>40.700000000000003</v>
      </c>
      <c r="F84" s="265" t="s">
        <v>3488</v>
      </c>
      <c r="G84" s="273" t="s">
        <v>3489</v>
      </c>
      <c r="H84" s="265" t="s">
        <v>3366</v>
      </c>
      <c r="I84" s="290" t="s">
        <v>3366</v>
      </c>
      <c r="J84" s="265" t="s">
        <v>3445</v>
      </c>
      <c r="K84" s="261"/>
    </row>
    <row r="85" spans="1:11" ht="51" x14ac:dyDescent="0.25">
      <c r="A85" s="288">
        <v>7</v>
      </c>
      <c r="B85" s="265" t="s">
        <v>3490</v>
      </c>
      <c r="C85" s="266" t="s">
        <v>427</v>
      </c>
      <c r="D85" s="265" t="s">
        <v>454</v>
      </c>
      <c r="E85" s="267">
        <v>9.6999999999999993</v>
      </c>
      <c r="F85" s="265" t="s">
        <v>3491</v>
      </c>
      <c r="G85" s="273" t="s">
        <v>3492</v>
      </c>
      <c r="H85" s="265" t="s">
        <v>3366</v>
      </c>
      <c r="I85" s="290" t="s">
        <v>3366</v>
      </c>
      <c r="J85" s="265" t="s">
        <v>3493</v>
      </c>
      <c r="K85" s="261"/>
    </row>
    <row r="86" spans="1:11" ht="63.75" x14ac:dyDescent="0.25">
      <c r="A86" s="288">
        <v>8</v>
      </c>
      <c r="B86" s="265" t="s">
        <v>3494</v>
      </c>
      <c r="C86" s="266" t="s">
        <v>427</v>
      </c>
      <c r="D86" s="265" t="s">
        <v>454</v>
      </c>
      <c r="E86" s="267">
        <v>4.5</v>
      </c>
      <c r="F86" s="265" t="s">
        <v>3495</v>
      </c>
      <c r="G86" s="273" t="s">
        <v>3496</v>
      </c>
      <c r="H86" s="265" t="s">
        <v>3366</v>
      </c>
      <c r="I86" s="290" t="s">
        <v>3366</v>
      </c>
      <c r="J86" s="265" t="s">
        <v>3450</v>
      </c>
      <c r="K86" s="261"/>
    </row>
    <row r="87" spans="1:11" ht="51" x14ac:dyDescent="0.25">
      <c r="A87" s="288">
        <v>9</v>
      </c>
      <c r="B87" s="265" t="s">
        <v>3497</v>
      </c>
      <c r="C87" s="266" t="s">
        <v>427</v>
      </c>
      <c r="D87" s="265" t="s">
        <v>454</v>
      </c>
      <c r="E87" s="267">
        <v>14</v>
      </c>
      <c r="F87" s="265" t="s">
        <v>3498</v>
      </c>
      <c r="G87" s="273" t="s">
        <v>3499</v>
      </c>
      <c r="H87" s="265" t="s">
        <v>3324</v>
      </c>
      <c r="I87" s="290" t="s">
        <v>3324</v>
      </c>
      <c r="J87" s="265" t="s">
        <v>3500</v>
      </c>
      <c r="K87" s="261"/>
    </row>
    <row r="88" spans="1:11" ht="51" x14ac:dyDescent="0.25">
      <c r="A88" s="288">
        <v>10</v>
      </c>
      <c r="B88" s="265" t="s">
        <v>3501</v>
      </c>
      <c r="C88" s="266" t="s">
        <v>427</v>
      </c>
      <c r="D88" s="265" t="s">
        <v>454</v>
      </c>
      <c r="E88" s="267">
        <v>12</v>
      </c>
      <c r="F88" s="265" t="s">
        <v>3502</v>
      </c>
      <c r="G88" s="273" t="s">
        <v>3503</v>
      </c>
      <c r="H88" s="265" t="s">
        <v>3320</v>
      </c>
      <c r="I88" s="290" t="s">
        <v>3324</v>
      </c>
      <c r="J88" s="265" t="s">
        <v>3348</v>
      </c>
      <c r="K88" s="261"/>
    </row>
    <row r="89" spans="1:11" ht="51" x14ac:dyDescent="0.25">
      <c r="A89" s="288">
        <v>11</v>
      </c>
      <c r="B89" s="265" t="s">
        <v>3504</v>
      </c>
      <c r="C89" s="266" t="s">
        <v>427</v>
      </c>
      <c r="D89" s="265" t="s">
        <v>454</v>
      </c>
      <c r="E89" s="267">
        <v>35.299999999999997</v>
      </c>
      <c r="F89" s="265" t="s">
        <v>3505</v>
      </c>
      <c r="G89" s="273" t="s">
        <v>3506</v>
      </c>
      <c r="H89" s="265" t="s">
        <v>3264</v>
      </c>
      <c r="I89" s="290" t="s">
        <v>3264</v>
      </c>
      <c r="J89" s="265" t="s">
        <v>3394</v>
      </c>
      <c r="K89" s="261"/>
    </row>
    <row r="90" spans="1:11" ht="102" x14ac:dyDescent="0.25">
      <c r="A90" s="288">
        <v>12</v>
      </c>
      <c r="B90" s="265" t="s">
        <v>3507</v>
      </c>
      <c r="C90" s="266" t="s">
        <v>427</v>
      </c>
      <c r="D90" s="265" t="s">
        <v>454</v>
      </c>
      <c r="E90" s="267">
        <v>73.599999999999994</v>
      </c>
      <c r="F90" s="265" t="s">
        <v>3508</v>
      </c>
      <c r="G90" s="273" t="s">
        <v>3509</v>
      </c>
      <c r="H90" s="265" t="s">
        <v>3510</v>
      </c>
      <c r="I90" s="290" t="s">
        <v>3510</v>
      </c>
      <c r="J90" s="265" t="s">
        <v>3511</v>
      </c>
      <c r="K90" s="261"/>
    </row>
    <row r="91" spans="1:11" ht="51" x14ac:dyDescent="0.25">
      <c r="A91" s="288">
        <v>13</v>
      </c>
      <c r="B91" s="265" t="s">
        <v>3512</v>
      </c>
      <c r="C91" s="266" t="s">
        <v>427</v>
      </c>
      <c r="D91" s="265" t="s">
        <v>454</v>
      </c>
      <c r="E91" s="267">
        <v>10.3</v>
      </c>
      <c r="F91" s="265" t="s">
        <v>3513</v>
      </c>
      <c r="G91" s="273" t="s">
        <v>3514</v>
      </c>
      <c r="H91" s="265" t="s">
        <v>3510</v>
      </c>
      <c r="I91" s="290" t="s">
        <v>3510</v>
      </c>
      <c r="J91" s="265" t="s">
        <v>3511</v>
      </c>
      <c r="K91" s="261"/>
    </row>
    <row r="92" spans="1:11" ht="204" x14ac:dyDescent="0.25">
      <c r="A92" s="288">
        <v>14</v>
      </c>
      <c r="B92" s="265" t="s">
        <v>3515</v>
      </c>
      <c r="C92" s="266" t="s">
        <v>427</v>
      </c>
      <c r="D92" s="265" t="s">
        <v>454</v>
      </c>
      <c r="E92" s="267">
        <v>276.5</v>
      </c>
      <c r="F92" s="265" t="s">
        <v>3516</v>
      </c>
      <c r="G92" s="273" t="s">
        <v>3517</v>
      </c>
      <c r="H92" s="265" t="s">
        <v>3510</v>
      </c>
      <c r="I92" s="290" t="s">
        <v>3510</v>
      </c>
      <c r="J92" s="265" t="s">
        <v>3511</v>
      </c>
      <c r="K92" s="261"/>
    </row>
    <row r="93" spans="1:11" ht="102" x14ac:dyDescent="0.25">
      <c r="A93" s="288">
        <v>15</v>
      </c>
      <c r="B93" s="265" t="s">
        <v>3303</v>
      </c>
      <c r="C93" s="266" t="s">
        <v>427</v>
      </c>
      <c r="D93" s="265" t="s">
        <v>454</v>
      </c>
      <c r="E93" s="267">
        <v>65.7</v>
      </c>
      <c r="F93" s="265" t="s">
        <v>3518</v>
      </c>
      <c r="G93" s="273" t="s">
        <v>3519</v>
      </c>
      <c r="H93" s="265" t="s">
        <v>3510</v>
      </c>
      <c r="I93" s="290" t="s">
        <v>3510</v>
      </c>
      <c r="J93" s="265" t="s">
        <v>3511</v>
      </c>
      <c r="K93" s="261"/>
    </row>
    <row r="94" spans="1:11" ht="51" x14ac:dyDescent="0.25">
      <c r="A94" s="288">
        <v>16</v>
      </c>
      <c r="B94" s="265" t="s">
        <v>3520</v>
      </c>
      <c r="C94" s="266" t="s">
        <v>427</v>
      </c>
      <c r="D94" s="265" t="s">
        <v>454</v>
      </c>
      <c r="E94" s="267">
        <v>21</v>
      </c>
      <c r="F94" s="265" t="s">
        <v>3521</v>
      </c>
      <c r="G94" s="273" t="s">
        <v>3522</v>
      </c>
      <c r="H94" s="265" t="s">
        <v>3523</v>
      </c>
      <c r="I94" s="290" t="s">
        <v>3248</v>
      </c>
      <c r="J94" s="265" t="s">
        <v>3352</v>
      </c>
      <c r="K94" s="261"/>
    </row>
    <row r="95" spans="1:11" ht="51" x14ac:dyDescent="0.25">
      <c r="A95" s="288">
        <v>17</v>
      </c>
      <c r="B95" s="265" t="s">
        <v>3524</v>
      </c>
      <c r="C95" s="266" t="s">
        <v>427</v>
      </c>
      <c r="D95" s="265" t="s">
        <v>454</v>
      </c>
      <c r="E95" s="267">
        <v>19.100000000000001</v>
      </c>
      <c r="F95" s="265" t="s">
        <v>3525</v>
      </c>
      <c r="G95" s="273" t="s">
        <v>3526</v>
      </c>
      <c r="H95" s="265" t="s">
        <v>3523</v>
      </c>
      <c r="I95" s="290" t="s">
        <v>3248</v>
      </c>
      <c r="J95" s="265" t="s">
        <v>3352</v>
      </c>
      <c r="K95" s="261"/>
    </row>
    <row r="96" spans="1:11" ht="51" x14ac:dyDescent="0.25">
      <c r="A96" s="288">
        <v>18</v>
      </c>
      <c r="B96" s="265" t="s">
        <v>3527</v>
      </c>
      <c r="C96" s="266" t="s">
        <v>427</v>
      </c>
      <c r="D96" s="265" t="s">
        <v>454</v>
      </c>
      <c r="E96" s="267">
        <v>20</v>
      </c>
      <c r="F96" s="265" t="s">
        <v>3528</v>
      </c>
      <c r="G96" s="273" t="s">
        <v>3529</v>
      </c>
      <c r="H96" s="265" t="s">
        <v>3422</v>
      </c>
      <c r="I96" s="290" t="s">
        <v>3422</v>
      </c>
      <c r="J96" s="265" t="s">
        <v>3348</v>
      </c>
      <c r="K96" s="261"/>
    </row>
    <row r="97" spans="1:11" ht="51" x14ac:dyDescent="0.25">
      <c r="A97" s="288">
        <v>19</v>
      </c>
      <c r="B97" s="265" t="s">
        <v>3530</v>
      </c>
      <c r="C97" s="266" t="s">
        <v>427</v>
      </c>
      <c r="D97" s="265" t="s">
        <v>454</v>
      </c>
      <c r="E97" s="267">
        <v>7.5</v>
      </c>
      <c r="F97" s="265" t="s">
        <v>3531</v>
      </c>
      <c r="G97" s="273" t="s">
        <v>3532</v>
      </c>
      <c r="H97" s="265" t="s">
        <v>3422</v>
      </c>
      <c r="I97" s="290" t="s">
        <v>3422</v>
      </c>
      <c r="J97" s="265" t="s">
        <v>3348</v>
      </c>
      <c r="K97" s="261"/>
    </row>
    <row r="98" spans="1:11" ht="51" x14ac:dyDescent="0.25">
      <c r="A98" s="288">
        <v>20</v>
      </c>
      <c r="B98" s="265" t="s">
        <v>3432</v>
      </c>
      <c r="C98" s="266" t="s">
        <v>427</v>
      </c>
      <c r="D98" s="265" t="s">
        <v>454</v>
      </c>
      <c r="E98" s="267">
        <v>6.5</v>
      </c>
      <c r="F98" s="265" t="s">
        <v>3533</v>
      </c>
      <c r="G98" s="273" t="s">
        <v>3534</v>
      </c>
      <c r="H98" s="265" t="s">
        <v>3422</v>
      </c>
      <c r="I98" s="290" t="s">
        <v>3422</v>
      </c>
      <c r="J98" s="265" t="s">
        <v>3348</v>
      </c>
      <c r="K98" s="261"/>
    </row>
    <row r="99" spans="1:11" ht="51" x14ac:dyDescent="0.25">
      <c r="A99" s="288">
        <v>21</v>
      </c>
      <c r="B99" s="265" t="s">
        <v>3535</v>
      </c>
      <c r="C99" s="266" t="s">
        <v>427</v>
      </c>
      <c r="D99" s="265" t="s">
        <v>454</v>
      </c>
      <c r="E99" s="267">
        <v>9.4</v>
      </c>
      <c r="F99" s="265" t="s">
        <v>3536</v>
      </c>
      <c r="G99" s="273" t="s">
        <v>3537</v>
      </c>
      <c r="H99" s="265" t="s">
        <v>3272</v>
      </c>
      <c r="I99" s="290" t="s">
        <v>3272</v>
      </c>
      <c r="J99" s="265" t="s">
        <v>3538</v>
      </c>
      <c r="K99" s="261"/>
    </row>
    <row r="100" spans="1:11" ht="51" x14ac:dyDescent="0.25">
      <c r="A100" s="288">
        <v>22</v>
      </c>
      <c r="B100" s="265" t="s">
        <v>3539</v>
      </c>
      <c r="C100" s="266" t="s">
        <v>427</v>
      </c>
      <c r="D100" s="265" t="s">
        <v>454</v>
      </c>
      <c r="E100" s="267">
        <v>16</v>
      </c>
      <c r="F100" s="265" t="s">
        <v>3540</v>
      </c>
      <c r="G100" s="273" t="s">
        <v>3541</v>
      </c>
      <c r="H100" s="265" t="s">
        <v>3272</v>
      </c>
      <c r="I100" s="290" t="s">
        <v>3272</v>
      </c>
      <c r="J100" s="265" t="s">
        <v>3538</v>
      </c>
      <c r="K100" s="261"/>
    </row>
    <row r="101" spans="1:11" ht="63.75" x14ac:dyDescent="0.25">
      <c r="A101" s="288">
        <v>23</v>
      </c>
      <c r="B101" s="265" t="s">
        <v>3542</v>
      </c>
      <c r="C101" s="266" t="s">
        <v>427</v>
      </c>
      <c r="D101" s="265" t="s">
        <v>454</v>
      </c>
      <c r="E101" s="267">
        <v>70.099999999999994</v>
      </c>
      <c r="F101" s="265" t="s">
        <v>3543</v>
      </c>
      <c r="G101" s="273" t="s">
        <v>3544</v>
      </c>
      <c r="H101" s="265" t="s">
        <v>3272</v>
      </c>
      <c r="I101" s="290" t="s">
        <v>3272</v>
      </c>
      <c r="J101" s="265" t="s">
        <v>3367</v>
      </c>
      <c r="K101" s="261"/>
    </row>
    <row r="102" spans="1:11" ht="51" x14ac:dyDescent="0.25">
      <c r="A102" s="288">
        <v>24</v>
      </c>
      <c r="B102" s="265" t="s">
        <v>1708</v>
      </c>
      <c r="C102" s="266" t="s">
        <v>427</v>
      </c>
      <c r="D102" s="265" t="s">
        <v>454</v>
      </c>
      <c r="E102" s="267">
        <v>10.5</v>
      </c>
      <c r="F102" s="265" t="s">
        <v>3545</v>
      </c>
      <c r="G102" s="273" t="s">
        <v>3546</v>
      </c>
      <c r="H102" s="265" t="s">
        <v>3268</v>
      </c>
      <c r="I102" s="290" t="s">
        <v>3268</v>
      </c>
      <c r="J102" s="265" t="s">
        <v>3367</v>
      </c>
      <c r="K102" s="261"/>
    </row>
    <row r="103" spans="1:11" ht="76.5" x14ac:dyDescent="0.25">
      <c r="A103" s="288">
        <v>25</v>
      </c>
      <c r="B103" s="265" t="s">
        <v>3547</v>
      </c>
      <c r="C103" s="266" t="s">
        <v>427</v>
      </c>
      <c r="D103" s="265" t="s">
        <v>454</v>
      </c>
      <c r="E103" s="267">
        <v>1401</v>
      </c>
      <c r="F103" s="265" t="s">
        <v>3548</v>
      </c>
      <c r="G103" s="273" t="s">
        <v>3549</v>
      </c>
      <c r="H103" s="265" t="s">
        <v>3320</v>
      </c>
      <c r="I103" s="290" t="s">
        <v>3320</v>
      </c>
      <c r="J103" s="265" t="s">
        <v>3550</v>
      </c>
      <c r="K103" s="261"/>
    </row>
    <row r="104" spans="1:11" ht="51" x14ac:dyDescent="0.25">
      <c r="A104" s="288">
        <v>26</v>
      </c>
      <c r="B104" s="265" t="s">
        <v>3551</v>
      </c>
      <c r="C104" s="266" t="s">
        <v>427</v>
      </c>
      <c r="D104" s="265" t="s">
        <v>454</v>
      </c>
      <c r="E104" s="267">
        <v>1.1000000000000001</v>
      </c>
      <c r="F104" s="265" t="s">
        <v>3552</v>
      </c>
      <c r="G104" s="273" t="s">
        <v>3553</v>
      </c>
      <c r="H104" s="265" t="s">
        <v>3320</v>
      </c>
      <c r="I104" s="290" t="s">
        <v>3320</v>
      </c>
      <c r="J104" s="265" t="s">
        <v>3550</v>
      </c>
      <c r="K104" s="261"/>
    </row>
    <row r="105" spans="1:11" ht="51" x14ac:dyDescent="0.25">
      <c r="A105" s="288">
        <v>27</v>
      </c>
      <c r="B105" s="265" t="s">
        <v>3554</v>
      </c>
      <c r="C105" s="266" t="s">
        <v>427</v>
      </c>
      <c r="D105" s="265" t="s">
        <v>454</v>
      </c>
      <c r="E105" s="267">
        <v>0.9</v>
      </c>
      <c r="F105" s="265" t="s">
        <v>3555</v>
      </c>
      <c r="G105" s="273" t="s">
        <v>3556</v>
      </c>
      <c r="H105" s="265" t="s">
        <v>3320</v>
      </c>
      <c r="I105" s="290" t="s">
        <v>3320</v>
      </c>
      <c r="J105" s="265" t="s">
        <v>3550</v>
      </c>
      <c r="K105" s="261"/>
    </row>
    <row r="106" spans="1:11" ht="51" x14ac:dyDescent="0.25">
      <c r="A106" s="288">
        <v>28</v>
      </c>
      <c r="B106" s="265" t="s">
        <v>3557</v>
      </c>
      <c r="C106" s="266" t="s">
        <v>427</v>
      </c>
      <c r="D106" s="265" t="s">
        <v>454</v>
      </c>
      <c r="E106" s="267">
        <v>33</v>
      </c>
      <c r="F106" s="265" t="s">
        <v>3558</v>
      </c>
      <c r="G106" s="273" t="s">
        <v>3559</v>
      </c>
      <c r="H106" s="265" t="s">
        <v>3560</v>
      </c>
      <c r="I106" s="290" t="s">
        <v>3560</v>
      </c>
      <c r="J106" s="265" t="s">
        <v>3367</v>
      </c>
      <c r="K106" s="261"/>
    </row>
    <row r="107" spans="1:11" ht="51" x14ac:dyDescent="0.25">
      <c r="A107" s="288">
        <v>29</v>
      </c>
      <c r="B107" s="265" t="s">
        <v>3561</v>
      </c>
      <c r="C107" s="266" t="s">
        <v>427</v>
      </c>
      <c r="D107" s="265" t="s">
        <v>454</v>
      </c>
      <c r="E107" s="267">
        <v>11</v>
      </c>
      <c r="F107" s="265" t="s">
        <v>3562</v>
      </c>
      <c r="G107" s="273" t="s">
        <v>3563</v>
      </c>
      <c r="H107" s="265" t="s">
        <v>3560</v>
      </c>
      <c r="I107" s="290" t="s">
        <v>3560</v>
      </c>
      <c r="J107" s="265" t="s">
        <v>3367</v>
      </c>
      <c r="K107" s="261"/>
    </row>
    <row r="108" spans="1:11" ht="51" x14ac:dyDescent="0.25">
      <c r="A108" s="288">
        <v>30</v>
      </c>
      <c r="B108" s="265" t="s">
        <v>3564</v>
      </c>
      <c r="C108" s="266" t="s">
        <v>427</v>
      </c>
      <c r="D108" s="265" t="s">
        <v>454</v>
      </c>
      <c r="E108" s="267">
        <v>110</v>
      </c>
      <c r="F108" s="265" t="s">
        <v>3565</v>
      </c>
      <c r="G108" s="273" t="s">
        <v>3566</v>
      </c>
      <c r="H108" s="265" t="s">
        <v>3560</v>
      </c>
      <c r="I108" s="290" t="s">
        <v>3560</v>
      </c>
      <c r="J108" s="265" t="s">
        <v>3367</v>
      </c>
      <c r="K108" s="261"/>
    </row>
    <row r="109" spans="1:11" ht="51" x14ac:dyDescent="0.25">
      <c r="A109" s="288">
        <v>31</v>
      </c>
      <c r="B109" s="265" t="s">
        <v>3567</v>
      </c>
      <c r="C109" s="266" t="s">
        <v>427</v>
      </c>
      <c r="D109" s="265" t="s">
        <v>454</v>
      </c>
      <c r="E109" s="267">
        <v>902</v>
      </c>
      <c r="F109" s="265" t="s">
        <v>3568</v>
      </c>
      <c r="G109" s="273" t="s">
        <v>3569</v>
      </c>
      <c r="H109" s="265" t="s">
        <v>3570</v>
      </c>
      <c r="I109" s="290" t="s">
        <v>3570</v>
      </c>
      <c r="J109" s="265" t="s">
        <v>3571</v>
      </c>
      <c r="K109" s="261"/>
    </row>
    <row r="110" spans="1:11" ht="38.25" x14ac:dyDescent="0.25">
      <c r="A110" s="288">
        <v>32</v>
      </c>
      <c r="B110" s="265" t="s">
        <v>3572</v>
      </c>
      <c r="C110" s="266" t="s">
        <v>427</v>
      </c>
      <c r="D110" s="265" t="s">
        <v>454</v>
      </c>
      <c r="E110" s="267">
        <v>51.7</v>
      </c>
      <c r="F110" s="265" t="s">
        <v>3573</v>
      </c>
      <c r="G110" s="273" t="s">
        <v>3574</v>
      </c>
      <c r="H110" s="265" t="s">
        <v>3570</v>
      </c>
      <c r="I110" s="290" t="s">
        <v>3570</v>
      </c>
      <c r="J110" s="265" t="s">
        <v>3367</v>
      </c>
      <c r="K110" s="261"/>
    </row>
    <row r="111" spans="1:11" ht="51" x14ac:dyDescent="0.25">
      <c r="A111" s="288">
        <v>33</v>
      </c>
      <c r="B111" s="265" t="s">
        <v>3575</v>
      </c>
      <c r="C111" s="266" t="s">
        <v>427</v>
      </c>
      <c r="D111" s="265" t="s">
        <v>454</v>
      </c>
      <c r="E111" s="267">
        <v>689</v>
      </c>
      <c r="F111" s="265" t="s">
        <v>3576</v>
      </c>
      <c r="G111" s="273" t="s">
        <v>3577</v>
      </c>
      <c r="H111" s="265" t="s">
        <v>3570</v>
      </c>
      <c r="I111" s="290" t="s">
        <v>3570</v>
      </c>
      <c r="J111" s="265" t="s">
        <v>3571</v>
      </c>
      <c r="K111" s="261"/>
    </row>
    <row r="112" spans="1:11" ht="38.25" x14ac:dyDescent="0.25">
      <c r="A112" s="288">
        <v>34</v>
      </c>
      <c r="B112" s="265" t="s">
        <v>3578</v>
      </c>
      <c r="C112" s="266" t="s">
        <v>427</v>
      </c>
      <c r="D112" s="265" t="s">
        <v>454</v>
      </c>
      <c r="E112" s="267">
        <v>127</v>
      </c>
      <c r="F112" s="265" t="s">
        <v>3579</v>
      </c>
      <c r="G112" s="273" t="s">
        <v>3580</v>
      </c>
      <c r="H112" s="265" t="s">
        <v>3581</v>
      </c>
      <c r="I112" s="290" t="s">
        <v>3281</v>
      </c>
      <c r="J112" s="265" t="s">
        <v>3582</v>
      </c>
      <c r="K112" s="261"/>
    </row>
    <row r="113" spans="1:11" ht="38.25" x14ac:dyDescent="0.25">
      <c r="A113" s="288">
        <v>35</v>
      </c>
      <c r="B113" s="265" t="s">
        <v>3583</v>
      </c>
      <c r="C113" s="266" t="s">
        <v>427</v>
      </c>
      <c r="D113" s="265" t="s">
        <v>454</v>
      </c>
      <c r="E113" s="267">
        <v>83</v>
      </c>
      <c r="F113" s="265" t="s">
        <v>3584</v>
      </c>
      <c r="G113" s="273" t="s">
        <v>3585</v>
      </c>
      <c r="H113" s="265" t="s">
        <v>3586</v>
      </c>
      <c r="I113" s="290" t="s">
        <v>3586</v>
      </c>
      <c r="J113" s="265" t="s">
        <v>3587</v>
      </c>
      <c r="K113" s="261"/>
    </row>
    <row r="114" spans="1:11" ht="51" x14ac:dyDescent="0.25">
      <c r="A114" s="288">
        <v>36</v>
      </c>
      <c r="B114" s="265" t="s">
        <v>3588</v>
      </c>
      <c r="C114" s="266" t="s">
        <v>427</v>
      </c>
      <c r="D114" s="265" t="s">
        <v>454</v>
      </c>
      <c r="E114" s="267">
        <v>14.6</v>
      </c>
      <c r="F114" s="265" t="s">
        <v>3589</v>
      </c>
      <c r="G114" s="273" t="s">
        <v>3590</v>
      </c>
      <c r="H114" s="265" t="s">
        <v>3586</v>
      </c>
      <c r="I114" s="290" t="s">
        <v>3586</v>
      </c>
      <c r="J114" s="265" t="s">
        <v>3348</v>
      </c>
      <c r="K114" s="261"/>
    </row>
    <row r="115" spans="1:11" ht="51" x14ac:dyDescent="0.25">
      <c r="A115" s="288">
        <v>37</v>
      </c>
      <c r="B115" s="265" t="s">
        <v>3591</v>
      </c>
      <c r="C115" s="266" t="s">
        <v>427</v>
      </c>
      <c r="D115" s="265" t="s">
        <v>454</v>
      </c>
      <c r="E115" s="267">
        <v>57.6</v>
      </c>
      <c r="F115" s="265" t="s">
        <v>3592</v>
      </c>
      <c r="G115" s="273" t="s">
        <v>3593</v>
      </c>
      <c r="H115" s="265" t="s">
        <v>3594</v>
      </c>
      <c r="I115" s="290" t="s">
        <v>3594</v>
      </c>
      <c r="J115" s="265" t="s">
        <v>3394</v>
      </c>
      <c r="K115" s="261"/>
    </row>
    <row r="116" spans="1:11" ht="102" x14ac:dyDescent="0.25">
      <c r="A116" s="288">
        <v>38</v>
      </c>
      <c r="B116" s="265" t="s">
        <v>3595</v>
      </c>
      <c r="C116" s="266" t="s">
        <v>427</v>
      </c>
      <c r="D116" s="265" t="s">
        <v>454</v>
      </c>
      <c r="E116" s="267">
        <v>338</v>
      </c>
      <c r="F116" s="265" t="s">
        <v>3596</v>
      </c>
      <c r="G116" s="273" t="s">
        <v>3597</v>
      </c>
      <c r="H116" s="265" t="s">
        <v>3422</v>
      </c>
      <c r="I116" s="290" t="s">
        <v>3422</v>
      </c>
      <c r="J116" s="265" t="s">
        <v>3598</v>
      </c>
      <c r="K116" s="261"/>
    </row>
    <row r="117" spans="1:11" ht="63.75" x14ac:dyDescent="0.25">
      <c r="A117" s="288">
        <v>39</v>
      </c>
      <c r="B117" s="265" t="s">
        <v>3599</v>
      </c>
      <c r="C117" s="266" t="s">
        <v>427</v>
      </c>
      <c r="D117" s="265" t="s">
        <v>454</v>
      </c>
      <c r="E117" s="267">
        <v>159</v>
      </c>
      <c r="F117" s="265" t="s">
        <v>3600</v>
      </c>
      <c r="G117" s="273" t="s">
        <v>3601</v>
      </c>
      <c r="H117" s="265" t="s">
        <v>3594</v>
      </c>
      <c r="I117" s="290" t="s">
        <v>3594</v>
      </c>
      <c r="J117" s="265" t="s">
        <v>3602</v>
      </c>
      <c r="K117" s="261"/>
    </row>
    <row r="118" spans="1:11" ht="25.5" x14ac:dyDescent="0.25">
      <c r="A118" s="276"/>
      <c r="B118" s="276" t="s">
        <v>460</v>
      </c>
      <c r="C118" s="277">
        <v>39</v>
      </c>
      <c r="D118" s="276"/>
      <c r="E118" s="278">
        <f>SUM(E79:E117)</f>
        <v>5723.0000000000009</v>
      </c>
      <c r="F118" s="276"/>
      <c r="G118" s="276"/>
      <c r="H118" s="276"/>
      <c r="I118" s="276"/>
      <c r="J118" s="276"/>
      <c r="K118" s="261"/>
    </row>
    <row r="119" spans="1:11" s="272" customFormat="1" ht="63.75" x14ac:dyDescent="0.25">
      <c r="A119" s="288">
        <v>1</v>
      </c>
      <c r="B119" s="265" t="s">
        <v>3603</v>
      </c>
      <c r="C119" s="266" t="s">
        <v>427</v>
      </c>
      <c r="D119" s="265" t="s">
        <v>694</v>
      </c>
      <c r="E119" s="267">
        <v>195.1</v>
      </c>
      <c r="F119" s="265" t="s">
        <v>3604</v>
      </c>
      <c r="G119" s="273" t="s">
        <v>3605</v>
      </c>
      <c r="H119" s="265" t="s">
        <v>3324</v>
      </c>
      <c r="I119" s="290" t="s">
        <v>3410</v>
      </c>
      <c r="J119" s="265" t="s">
        <v>3606</v>
      </c>
      <c r="K119" s="271"/>
    </row>
    <row r="120" spans="1:11" ht="51" x14ac:dyDescent="0.25">
      <c r="A120" s="288">
        <v>2</v>
      </c>
      <c r="B120" s="265" t="s">
        <v>3607</v>
      </c>
      <c r="C120" s="266" t="s">
        <v>427</v>
      </c>
      <c r="D120" s="265" t="s">
        <v>694</v>
      </c>
      <c r="E120" s="267">
        <v>22.6</v>
      </c>
      <c r="F120" s="265" t="s">
        <v>3608</v>
      </c>
      <c r="G120" s="273" t="s">
        <v>3609</v>
      </c>
      <c r="H120" s="265" t="s">
        <v>3324</v>
      </c>
      <c r="I120" s="290" t="s">
        <v>3324</v>
      </c>
      <c r="J120" s="265" t="s">
        <v>3610</v>
      </c>
      <c r="K120" s="261"/>
    </row>
    <row r="121" spans="1:11" ht="51" x14ac:dyDescent="0.25">
      <c r="A121" s="288">
        <v>3</v>
      </c>
      <c r="B121" s="265" t="s">
        <v>3535</v>
      </c>
      <c r="C121" s="266" t="s">
        <v>427</v>
      </c>
      <c r="D121" s="265" t="s">
        <v>694</v>
      </c>
      <c r="E121" s="267">
        <v>15</v>
      </c>
      <c r="F121" s="265" t="s">
        <v>3611</v>
      </c>
      <c r="G121" s="273" t="s">
        <v>3612</v>
      </c>
      <c r="H121" s="265" t="s">
        <v>3324</v>
      </c>
      <c r="I121" s="290" t="s">
        <v>3324</v>
      </c>
      <c r="J121" s="265" t="s">
        <v>3610</v>
      </c>
      <c r="K121" s="261"/>
    </row>
    <row r="122" spans="1:11" ht="51" x14ac:dyDescent="0.25">
      <c r="A122" s="288">
        <v>4</v>
      </c>
      <c r="B122" s="265" t="s">
        <v>3613</v>
      </c>
      <c r="C122" s="266" t="s">
        <v>427</v>
      </c>
      <c r="D122" s="265" t="s">
        <v>694</v>
      </c>
      <c r="E122" s="267">
        <v>8.6999999999999993</v>
      </c>
      <c r="F122" s="265" t="s">
        <v>3614</v>
      </c>
      <c r="G122" s="273" t="s">
        <v>3615</v>
      </c>
      <c r="H122" s="265" t="s">
        <v>3324</v>
      </c>
      <c r="I122" s="290" t="s">
        <v>3324</v>
      </c>
      <c r="J122" s="265" t="s">
        <v>3610</v>
      </c>
      <c r="K122" s="261"/>
    </row>
    <row r="123" spans="1:11" ht="51" x14ac:dyDescent="0.25">
      <c r="A123" s="288">
        <v>5</v>
      </c>
      <c r="B123" s="265" t="s">
        <v>3616</v>
      </c>
      <c r="C123" s="266" t="s">
        <v>427</v>
      </c>
      <c r="D123" s="265" t="s">
        <v>694</v>
      </c>
      <c r="E123" s="267">
        <v>5.0999999999999996</v>
      </c>
      <c r="F123" s="265" t="s">
        <v>3617</v>
      </c>
      <c r="G123" s="273" t="s">
        <v>3618</v>
      </c>
      <c r="H123" s="265" t="s">
        <v>3324</v>
      </c>
      <c r="I123" s="290" t="s">
        <v>3324</v>
      </c>
      <c r="J123" s="265" t="s">
        <v>3610</v>
      </c>
      <c r="K123" s="261"/>
    </row>
    <row r="124" spans="1:11" ht="51" x14ac:dyDescent="0.25">
      <c r="A124" s="288">
        <v>6</v>
      </c>
      <c r="B124" s="265" t="s">
        <v>3619</v>
      </c>
      <c r="C124" s="266" t="s">
        <v>427</v>
      </c>
      <c r="D124" s="265" t="s">
        <v>694</v>
      </c>
      <c r="E124" s="267">
        <v>6.7</v>
      </c>
      <c r="F124" s="265" t="s">
        <v>3620</v>
      </c>
      <c r="G124" s="273" t="s">
        <v>3621</v>
      </c>
      <c r="H124" s="265" t="s">
        <v>3324</v>
      </c>
      <c r="I124" s="290" t="s">
        <v>3324</v>
      </c>
      <c r="J124" s="265" t="s">
        <v>3610</v>
      </c>
      <c r="K124" s="261"/>
    </row>
    <row r="125" spans="1:11" ht="51" x14ac:dyDescent="0.25">
      <c r="A125" s="288">
        <v>7</v>
      </c>
      <c r="B125" s="265" t="s">
        <v>3622</v>
      </c>
      <c r="C125" s="266" t="s">
        <v>427</v>
      </c>
      <c r="D125" s="265" t="s">
        <v>694</v>
      </c>
      <c r="E125" s="267">
        <v>35.5</v>
      </c>
      <c r="F125" s="265" t="s">
        <v>3623</v>
      </c>
      <c r="G125" s="273" t="s">
        <v>3624</v>
      </c>
      <c r="H125" s="265" t="s">
        <v>3324</v>
      </c>
      <c r="I125" s="290" t="s">
        <v>3324</v>
      </c>
      <c r="J125" s="265" t="s">
        <v>3610</v>
      </c>
      <c r="K125" s="261"/>
    </row>
    <row r="126" spans="1:11" ht="51" x14ac:dyDescent="0.25">
      <c r="A126" s="288">
        <v>8</v>
      </c>
      <c r="B126" s="265" t="s">
        <v>3625</v>
      </c>
      <c r="C126" s="266" t="s">
        <v>427</v>
      </c>
      <c r="D126" s="265" t="s">
        <v>694</v>
      </c>
      <c r="E126" s="267">
        <v>8.6</v>
      </c>
      <c r="F126" s="265" t="s">
        <v>3626</v>
      </c>
      <c r="G126" s="273" t="s">
        <v>3627</v>
      </c>
      <c r="H126" s="265" t="s">
        <v>3320</v>
      </c>
      <c r="I126" s="290" t="s">
        <v>3628</v>
      </c>
      <c r="J126" s="265" t="s">
        <v>3348</v>
      </c>
      <c r="K126" s="261"/>
    </row>
    <row r="127" spans="1:11" ht="63.75" x14ac:dyDescent="0.25">
      <c r="A127" s="288">
        <v>9</v>
      </c>
      <c r="B127" s="265" t="s">
        <v>3629</v>
      </c>
      <c r="C127" s="266" t="s">
        <v>427</v>
      </c>
      <c r="D127" s="265" t="s">
        <v>694</v>
      </c>
      <c r="E127" s="267">
        <v>110.4</v>
      </c>
      <c r="F127" s="265" t="s">
        <v>3592</v>
      </c>
      <c r="G127" s="273" t="s">
        <v>3630</v>
      </c>
      <c r="H127" s="265" t="s">
        <v>3594</v>
      </c>
      <c r="I127" s="290" t="s">
        <v>3594</v>
      </c>
      <c r="J127" s="265" t="s">
        <v>3394</v>
      </c>
      <c r="K127" s="261"/>
    </row>
    <row r="128" spans="1:11" ht="51" x14ac:dyDescent="0.25">
      <c r="A128" s="288">
        <v>10</v>
      </c>
      <c r="B128" s="265" t="s">
        <v>3631</v>
      </c>
      <c r="C128" s="266" t="s">
        <v>427</v>
      </c>
      <c r="D128" s="265" t="s">
        <v>694</v>
      </c>
      <c r="E128" s="267">
        <v>309</v>
      </c>
      <c r="F128" s="265" t="s">
        <v>3632</v>
      </c>
      <c r="G128" s="273" t="s">
        <v>3633</v>
      </c>
      <c r="H128" s="265" t="s">
        <v>3634</v>
      </c>
      <c r="I128" s="290" t="s">
        <v>3634</v>
      </c>
      <c r="J128" s="265" t="s">
        <v>3367</v>
      </c>
      <c r="K128" s="261"/>
    </row>
    <row r="129" spans="1:11" ht="51" x14ac:dyDescent="0.25">
      <c r="A129" s="288">
        <v>11</v>
      </c>
      <c r="B129" s="265" t="s">
        <v>3635</v>
      </c>
      <c r="C129" s="266" t="s">
        <v>427</v>
      </c>
      <c r="D129" s="265" t="s">
        <v>694</v>
      </c>
      <c r="E129" s="267">
        <v>21.2</v>
      </c>
      <c r="F129" s="265" t="s">
        <v>3636</v>
      </c>
      <c r="G129" s="273" t="s">
        <v>3637</v>
      </c>
      <c r="H129" s="265" t="s">
        <v>3634</v>
      </c>
      <c r="I129" s="290" t="s">
        <v>3634</v>
      </c>
      <c r="J129" s="265" t="s">
        <v>3394</v>
      </c>
      <c r="K129" s="261"/>
    </row>
    <row r="130" spans="1:11" ht="38.25" x14ac:dyDescent="0.25">
      <c r="A130" s="288">
        <v>12</v>
      </c>
      <c r="B130" s="265" t="s">
        <v>3638</v>
      </c>
      <c r="C130" s="266" t="s">
        <v>427</v>
      </c>
      <c r="D130" s="265" t="s">
        <v>694</v>
      </c>
      <c r="E130" s="267">
        <v>307</v>
      </c>
      <c r="F130" s="265" t="s">
        <v>3639</v>
      </c>
      <c r="G130" s="273" t="s">
        <v>3640</v>
      </c>
      <c r="H130" s="265" t="s">
        <v>3641</v>
      </c>
      <c r="I130" s="290" t="s">
        <v>3641</v>
      </c>
      <c r="J130" s="265" t="s">
        <v>3642</v>
      </c>
      <c r="K130" s="261"/>
    </row>
    <row r="131" spans="1:11" ht="51" x14ac:dyDescent="0.25">
      <c r="A131" s="288">
        <v>13</v>
      </c>
      <c r="B131" s="265" t="s">
        <v>3643</v>
      </c>
      <c r="C131" s="266" t="s">
        <v>427</v>
      </c>
      <c r="D131" s="265" t="s">
        <v>694</v>
      </c>
      <c r="E131" s="267">
        <v>8.1999999999999993</v>
      </c>
      <c r="F131" s="265" t="s">
        <v>3644</v>
      </c>
      <c r="G131" s="273" t="s">
        <v>3645</v>
      </c>
      <c r="H131" s="265" t="s">
        <v>3641</v>
      </c>
      <c r="I131" s="290" t="s">
        <v>3641</v>
      </c>
      <c r="J131" s="265" t="s">
        <v>3646</v>
      </c>
      <c r="K131" s="261"/>
    </row>
    <row r="132" spans="1:11" ht="51" x14ac:dyDescent="0.25">
      <c r="A132" s="288">
        <v>14</v>
      </c>
      <c r="B132" s="265" t="s">
        <v>3583</v>
      </c>
      <c r="C132" s="266" t="s">
        <v>427</v>
      </c>
      <c r="D132" s="265" t="s">
        <v>694</v>
      </c>
      <c r="E132" s="267">
        <v>5.7</v>
      </c>
      <c r="F132" s="265" t="s">
        <v>3647</v>
      </c>
      <c r="G132" s="273" t="s">
        <v>3648</v>
      </c>
      <c r="H132" s="265" t="s">
        <v>3641</v>
      </c>
      <c r="I132" s="290" t="s">
        <v>3641</v>
      </c>
      <c r="J132" s="265" t="s">
        <v>3646</v>
      </c>
      <c r="K132" s="261"/>
    </row>
    <row r="133" spans="1:11" ht="38.25" x14ac:dyDescent="0.25">
      <c r="A133" s="288">
        <v>15</v>
      </c>
      <c r="B133" s="265" t="s">
        <v>3649</v>
      </c>
      <c r="C133" s="266" t="s">
        <v>427</v>
      </c>
      <c r="D133" s="265" t="s">
        <v>694</v>
      </c>
      <c r="E133" s="267">
        <v>43.7</v>
      </c>
      <c r="F133" s="265" t="s">
        <v>3650</v>
      </c>
      <c r="G133" s="273" t="s">
        <v>3651</v>
      </c>
      <c r="H133" s="265" t="s">
        <v>3652</v>
      </c>
      <c r="I133" s="290" t="s">
        <v>3652</v>
      </c>
      <c r="J133" s="265" t="s">
        <v>3406</v>
      </c>
      <c r="K133" s="261"/>
    </row>
    <row r="134" spans="1:11" ht="51" x14ac:dyDescent="0.25">
      <c r="A134" s="288">
        <v>16</v>
      </c>
      <c r="B134" s="265" t="s">
        <v>3653</v>
      </c>
      <c r="C134" s="266" t="s">
        <v>427</v>
      </c>
      <c r="D134" s="265" t="s">
        <v>694</v>
      </c>
      <c r="E134" s="267">
        <v>4.3</v>
      </c>
      <c r="F134" s="265" t="s">
        <v>3654</v>
      </c>
      <c r="G134" s="273" t="s">
        <v>3655</v>
      </c>
      <c r="H134" s="265" t="s">
        <v>3656</v>
      </c>
      <c r="I134" s="290" t="s">
        <v>3272</v>
      </c>
      <c r="J134" s="265" t="s">
        <v>3610</v>
      </c>
      <c r="K134" s="261"/>
    </row>
    <row r="135" spans="1:11" ht="51" x14ac:dyDescent="0.25">
      <c r="A135" s="288">
        <v>17</v>
      </c>
      <c r="B135" s="265" t="s">
        <v>3297</v>
      </c>
      <c r="C135" s="266" t="s">
        <v>427</v>
      </c>
      <c r="D135" s="265" t="s">
        <v>694</v>
      </c>
      <c r="E135" s="267">
        <v>19</v>
      </c>
      <c r="F135" s="265" t="s">
        <v>3657</v>
      </c>
      <c r="G135" s="273" t="s">
        <v>3658</v>
      </c>
      <c r="H135" s="265" t="s">
        <v>3656</v>
      </c>
      <c r="I135" s="290" t="s">
        <v>3272</v>
      </c>
      <c r="J135" s="265" t="s">
        <v>3610</v>
      </c>
      <c r="K135" s="261"/>
    </row>
    <row r="136" spans="1:11" ht="51" x14ac:dyDescent="0.25">
      <c r="A136" s="288">
        <v>18</v>
      </c>
      <c r="B136" s="265" t="s">
        <v>3659</v>
      </c>
      <c r="C136" s="266" t="s">
        <v>427</v>
      </c>
      <c r="D136" s="265" t="s">
        <v>694</v>
      </c>
      <c r="E136" s="267">
        <v>10</v>
      </c>
      <c r="F136" s="265" t="s">
        <v>3660</v>
      </c>
      <c r="G136" s="273" t="s">
        <v>3661</v>
      </c>
      <c r="H136" s="265" t="s">
        <v>3656</v>
      </c>
      <c r="I136" s="290" t="s">
        <v>3272</v>
      </c>
      <c r="J136" s="265" t="s">
        <v>3610</v>
      </c>
      <c r="K136" s="261"/>
    </row>
    <row r="137" spans="1:11" ht="51" x14ac:dyDescent="0.25">
      <c r="A137" s="288">
        <v>19</v>
      </c>
      <c r="B137" s="265" t="s">
        <v>3662</v>
      </c>
      <c r="C137" s="266" t="s">
        <v>427</v>
      </c>
      <c r="D137" s="265" t="s">
        <v>694</v>
      </c>
      <c r="E137" s="267">
        <v>9.5</v>
      </c>
      <c r="F137" s="265" t="s">
        <v>3663</v>
      </c>
      <c r="G137" s="273" t="s">
        <v>3664</v>
      </c>
      <c r="H137" s="265" t="s">
        <v>3656</v>
      </c>
      <c r="I137" s="290" t="s">
        <v>3272</v>
      </c>
      <c r="J137" s="265" t="s">
        <v>3610</v>
      </c>
      <c r="K137" s="261"/>
    </row>
    <row r="138" spans="1:11" ht="51" x14ac:dyDescent="0.25">
      <c r="A138" s="288">
        <v>20</v>
      </c>
      <c r="B138" s="265" t="s">
        <v>3665</v>
      </c>
      <c r="C138" s="266" t="s">
        <v>427</v>
      </c>
      <c r="D138" s="265" t="s">
        <v>694</v>
      </c>
      <c r="E138" s="267">
        <v>7.5</v>
      </c>
      <c r="F138" s="265" t="s">
        <v>3666</v>
      </c>
      <c r="G138" s="273" t="s">
        <v>3667</v>
      </c>
      <c r="H138" s="265" t="s">
        <v>3656</v>
      </c>
      <c r="I138" s="290" t="s">
        <v>3272</v>
      </c>
      <c r="J138" s="265" t="s">
        <v>3610</v>
      </c>
      <c r="K138" s="261"/>
    </row>
    <row r="139" spans="1:11" ht="51" x14ac:dyDescent="0.25">
      <c r="A139" s="288">
        <v>21</v>
      </c>
      <c r="B139" s="265" t="s">
        <v>3539</v>
      </c>
      <c r="C139" s="266" t="s">
        <v>427</v>
      </c>
      <c r="D139" s="265" t="s">
        <v>694</v>
      </c>
      <c r="E139" s="267">
        <v>6.3</v>
      </c>
      <c r="F139" s="265" t="s">
        <v>3668</v>
      </c>
      <c r="G139" s="273" t="s">
        <v>3669</v>
      </c>
      <c r="H139" s="265" t="s">
        <v>3656</v>
      </c>
      <c r="I139" s="290" t="s">
        <v>3272</v>
      </c>
      <c r="J139" s="265" t="s">
        <v>3538</v>
      </c>
      <c r="K139" s="261"/>
    </row>
    <row r="140" spans="1:11" ht="51" x14ac:dyDescent="0.25">
      <c r="A140" s="288">
        <v>22</v>
      </c>
      <c r="B140" s="265" t="s">
        <v>3670</v>
      </c>
      <c r="C140" s="266" t="s">
        <v>427</v>
      </c>
      <c r="D140" s="265" t="s">
        <v>694</v>
      </c>
      <c r="E140" s="267">
        <v>21.6</v>
      </c>
      <c r="F140" s="265" t="s">
        <v>3671</v>
      </c>
      <c r="G140" s="273" t="s">
        <v>3672</v>
      </c>
      <c r="H140" s="265" t="s">
        <v>3560</v>
      </c>
      <c r="I140" s="290" t="s">
        <v>3560</v>
      </c>
      <c r="J140" s="265" t="s">
        <v>3610</v>
      </c>
      <c r="K140" s="261"/>
    </row>
    <row r="141" spans="1:11" ht="51" x14ac:dyDescent="0.25">
      <c r="A141" s="288">
        <v>23</v>
      </c>
      <c r="B141" s="265" t="s">
        <v>3515</v>
      </c>
      <c r="C141" s="266" t="s">
        <v>427</v>
      </c>
      <c r="D141" s="265" t="s">
        <v>694</v>
      </c>
      <c r="E141" s="267">
        <v>7</v>
      </c>
      <c r="F141" s="265" t="s">
        <v>3673</v>
      </c>
      <c r="G141" s="273" t="s">
        <v>3674</v>
      </c>
      <c r="H141" s="265" t="s">
        <v>3560</v>
      </c>
      <c r="I141" s="290" t="s">
        <v>3560</v>
      </c>
      <c r="J141" s="265" t="s">
        <v>3610</v>
      </c>
      <c r="K141" s="261"/>
    </row>
    <row r="142" spans="1:11" ht="51" x14ac:dyDescent="0.25">
      <c r="A142" s="288">
        <v>24</v>
      </c>
      <c r="B142" s="265" t="s">
        <v>3675</v>
      </c>
      <c r="C142" s="266" t="s">
        <v>427</v>
      </c>
      <c r="D142" s="265" t="s">
        <v>694</v>
      </c>
      <c r="E142" s="267">
        <v>14</v>
      </c>
      <c r="F142" s="265" t="s">
        <v>3676</v>
      </c>
      <c r="G142" s="273" t="s">
        <v>3677</v>
      </c>
      <c r="H142" s="265" t="s">
        <v>3560</v>
      </c>
      <c r="I142" s="290" t="s">
        <v>3560</v>
      </c>
      <c r="J142" s="265" t="s">
        <v>3367</v>
      </c>
      <c r="K142" s="261"/>
    </row>
    <row r="143" spans="1:11" ht="25.5" x14ac:dyDescent="0.25">
      <c r="A143" s="288">
        <v>25</v>
      </c>
      <c r="B143" s="265" t="s">
        <v>3678</v>
      </c>
      <c r="C143" s="266" t="s">
        <v>427</v>
      </c>
      <c r="D143" s="265" t="s">
        <v>694</v>
      </c>
      <c r="E143" s="267">
        <v>21.7</v>
      </c>
      <c r="F143" s="265" t="s">
        <v>3679</v>
      </c>
      <c r="G143" s="273" t="s">
        <v>3680</v>
      </c>
      <c r="H143" s="265" t="s">
        <v>3681</v>
      </c>
      <c r="I143" s="290" t="s">
        <v>3682</v>
      </c>
      <c r="J143" s="265" t="s">
        <v>3511</v>
      </c>
      <c r="K143" s="261"/>
    </row>
    <row r="144" spans="1:11" ht="76.5" x14ac:dyDescent="0.25">
      <c r="A144" s="288">
        <v>26</v>
      </c>
      <c r="B144" s="265" t="s">
        <v>3683</v>
      </c>
      <c r="C144" s="266" t="s">
        <v>427</v>
      </c>
      <c r="D144" s="265" t="s">
        <v>694</v>
      </c>
      <c r="E144" s="267">
        <v>25.9</v>
      </c>
      <c r="F144" s="265" t="s">
        <v>3684</v>
      </c>
      <c r="G144" s="273" t="s">
        <v>3685</v>
      </c>
      <c r="H144" s="265" t="s">
        <v>3686</v>
      </c>
      <c r="I144" s="290" t="s">
        <v>3687</v>
      </c>
      <c r="J144" s="265" t="s">
        <v>3367</v>
      </c>
      <c r="K144" s="261"/>
    </row>
    <row r="145" spans="1:13" ht="51" x14ac:dyDescent="0.25">
      <c r="A145" s="288">
        <v>27</v>
      </c>
      <c r="B145" s="265" t="s">
        <v>3688</v>
      </c>
      <c r="C145" s="266" t="s">
        <v>427</v>
      </c>
      <c r="D145" s="265" t="s">
        <v>694</v>
      </c>
      <c r="E145" s="267">
        <v>3.8</v>
      </c>
      <c r="F145" s="265" t="s">
        <v>3689</v>
      </c>
      <c r="G145" s="273" t="s">
        <v>3690</v>
      </c>
      <c r="H145" s="265" t="s">
        <v>3641</v>
      </c>
      <c r="I145" s="290" t="s">
        <v>3641</v>
      </c>
      <c r="J145" s="265" t="s">
        <v>3691</v>
      </c>
      <c r="K145" s="261"/>
    </row>
    <row r="146" spans="1:13" ht="51" x14ac:dyDescent="0.25">
      <c r="A146" s="288">
        <v>28</v>
      </c>
      <c r="B146" s="295" t="s">
        <v>3692</v>
      </c>
      <c r="C146" s="266" t="s">
        <v>427</v>
      </c>
      <c r="D146" s="265" t="s">
        <v>694</v>
      </c>
      <c r="E146" s="296">
        <v>5</v>
      </c>
      <c r="F146" s="297" t="s">
        <v>3693</v>
      </c>
      <c r="G146" s="273" t="s">
        <v>3694</v>
      </c>
      <c r="H146" s="297" t="s">
        <v>3695</v>
      </c>
      <c r="I146" s="290" t="s">
        <v>2768</v>
      </c>
      <c r="J146" s="295" t="s">
        <v>3696</v>
      </c>
      <c r="K146" s="261"/>
    </row>
    <row r="147" spans="1:13" ht="25.5" x14ac:dyDescent="0.25">
      <c r="A147" s="276"/>
      <c r="B147" s="276" t="s">
        <v>711</v>
      </c>
      <c r="C147" s="277">
        <v>28</v>
      </c>
      <c r="D147" s="276"/>
      <c r="E147" s="278">
        <f>SUM(E119:E146)</f>
        <v>1258.1000000000001</v>
      </c>
      <c r="F147" s="276"/>
      <c r="G147" s="276"/>
      <c r="H147" s="276"/>
      <c r="I147" s="276"/>
      <c r="J147" s="276"/>
      <c r="K147" s="261"/>
    </row>
    <row r="148" spans="1:13" s="272" customFormat="1" ht="76.5" x14ac:dyDescent="0.25">
      <c r="A148" s="288">
        <v>1</v>
      </c>
      <c r="B148" s="265" t="s">
        <v>3697</v>
      </c>
      <c r="C148" s="266" t="s">
        <v>427</v>
      </c>
      <c r="D148" s="265" t="s">
        <v>2381</v>
      </c>
      <c r="E148" s="267">
        <v>295</v>
      </c>
      <c r="F148" s="265" t="s">
        <v>3698</v>
      </c>
      <c r="G148" s="273" t="s">
        <v>3699</v>
      </c>
      <c r="H148" s="265" t="s">
        <v>3700</v>
      </c>
      <c r="I148" s="290" t="s">
        <v>3700</v>
      </c>
      <c r="J148" s="265" t="s">
        <v>3372</v>
      </c>
      <c r="K148" s="271"/>
    </row>
    <row r="149" spans="1:13" ht="51" x14ac:dyDescent="0.25">
      <c r="A149" s="288">
        <v>2</v>
      </c>
      <c r="B149" s="265" t="s">
        <v>3701</v>
      </c>
      <c r="C149" s="266" t="s">
        <v>427</v>
      </c>
      <c r="D149" s="265" t="s">
        <v>2381</v>
      </c>
      <c r="E149" s="267">
        <v>152</v>
      </c>
      <c r="F149" s="265" t="s">
        <v>3702</v>
      </c>
      <c r="G149" s="273" t="s">
        <v>3703</v>
      </c>
      <c r="H149" s="265" t="s">
        <v>3700</v>
      </c>
      <c r="I149" s="290" t="s">
        <v>3700</v>
      </c>
      <c r="J149" s="265" t="s">
        <v>3372</v>
      </c>
      <c r="K149" s="261"/>
    </row>
    <row r="150" spans="1:13" ht="51" x14ac:dyDescent="0.25">
      <c r="A150" s="288">
        <v>3</v>
      </c>
      <c r="B150" s="265" t="s">
        <v>3704</v>
      </c>
      <c r="C150" s="266" t="s">
        <v>427</v>
      </c>
      <c r="D150" s="265" t="s">
        <v>2381</v>
      </c>
      <c r="E150" s="267">
        <v>1512</v>
      </c>
      <c r="F150" s="265" t="s">
        <v>3705</v>
      </c>
      <c r="G150" s="273" t="s">
        <v>3706</v>
      </c>
      <c r="H150" s="265" t="s">
        <v>3707</v>
      </c>
      <c r="I150" s="290" t="s">
        <v>3707</v>
      </c>
      <c r="J150" s="265" t="s">
        <v>3367</v>
      </c>
      <c r="K150" s="261"/>
    </row>
    <row r="151" spans="1:13" ht="153" x14ac:dyDescent="0.25">
      <c r="A151" s="288">
        <v>4</v>
      </c>
      <c r="B151" s="265" t="s">
        <v>3708</v>
      </c>
      <c r="C151" s="266" t="s">
        <v>427</v>
      </c>
      <c r="D151" s="298" t="s">
        <v>2381</v>
      </c>
      <c r="E151" s="267">
        <v>1528</v>
      </c>
      <c r="F151" s="265" t="s">
        <v>3709</v>
      </c>
      <c r="G151" s="273" t="s">
        <v>3710</v>
      </c>
      <c r="H151" s="265" t="s">
        <v>3700</v>
      </c>
      <c r="I151" s="290" t="s">
        <v>3700</v>
      </c>
      <c r="J151" s="265" t="s">
        <v>3372</v>
      </c>
      <c r="K151" s="261"/>
    </row>
    <row r="152" spans="1:13" ht="191.25" x14ac:dyDescent="0.25">
      <c r="A152" s="288">
        <v>5</v>
      </c>
      <c r="B152" s="265" t="s">
        <v>3711</v>
      </c>
      <c r="C152" s="266" t="s">
        <v>427</v>
      </c>
      <c r="D152" s="265" t="s">
        <v>2381</v>
      </c>
      <c r="E152" s="267">
        <v>1182.0999999999999</v>
      </c>
      <c r="F152" s="265" t="s">
        <v>3712</v>
      </c>
      <c r="G152" s="273" t="s">
        <v>3713</v>
      </c>
      <c r="H152" s="265" t="s">
        <v>3714</v>
      </c>
      <c r="I152" s="290" t="s">
        <v>3715</v>
      </c>
      <c r="J152" s="265" t="s">
        <v>3716</v>
      </c>
      <c r="K152" s="261"/>
    </row>
    <row r="153" spans="1:13" ht="63.75" x14ac:dyDescent="0.25">
      <c r="A153" s="288">
        <v>6</v>
      </c>
      <c r="B153" s="265" t="s">
        <v>3717</v>
      </c>
      <c r="C153" s="266" t="s">
        <v>427</v>
      </c>
      <c r="D153" s="265" t="s">
        <v>2381</v>
      </c>
      <c r="E153" s="267">
        <v>249.5</v>
      </c>
      <c r="F153" s="265" t="s">
        <v>3718</v>
      </c>
      <c r="G153" s="273" t="s">
        <v>3719</v>
      </c>
      <c r="H153" s="265" t="s">
        <v>3320</v>
      </c>
      <c r="I153" s="290" t="s">
        <v>3320</v>
      </c>
      <c r="J153" s="265" t="s">
        <v>3720</v>
      </c>
      <c r="K153" s="261"/>
    </row>
    <row r="154" spans="1:13" ht="51" x14ac:dyDescent="0.25">
      <c r="A154" s="288">
        <v>7</v>
      </c>
      <c r="B154" s="265" t="s">
        <v>3721</v>
      </c>
      <c r="C154" s="266" t="s">
        <v>427</v>
      </c>
      <c r="D154" s="265" t="s">
        <v>2381</v>
      </c>
      <c r="E154" s="267">
        <v>35.6</v>
      </c>
      <c r="F154" s="265" t="s">
        <v>3722</v>
      </c>
      <c r="G154" s="273" t="s">
        <v>3723</v>
      </c>
      <c r="H154" s="265" t="s">
        <v>3724</v>
      </c>
      <c r="I154" s="290" t="s">
        <v>3725</v>
      </c>
      <c r="J154" s="265" t="s">
        <v>3367</v>
      </c>
      <c r="K154" s="261"/>
    </row>
    <row r="155" spans="1:13" ht="127.5" x14ac:dyDescent="0.25">
      <c r="A155" s="288">
        <v>8</v>
      </c>
      <c r="B155" s="265" t="s">
        <v>3726</v>
      </c>
      <c r="C155" s="266" t="s">
        <v>427</v>
      </c>
      <c r="D155" s="265" t="s">
        <v>2381</v>
      </c>
      <c r="E155" s="299">
        <v>5530</v>
      </c>
      <c r="F155" s="265" t="s">
        <v>3727</v>
      </c>
      <c r="G155" s="273" t="s">
        <v>3728</v>
      </c>
      <c r="H155" s="265" t="s">
        <v>3729</v>
      </c>
      <c r="I155" s="290" t="s">
        <v>3730</v>
      </c>
      <c r="J155" s="265" t="s">
        <v>3731</v>
      </c>
      <c r="K155" s="265"/>
    </row>
    <row r="156" spans="1:13" ht="38.25" x14ac:dyDescent="0.25">
      <c r="A156" s="288">
        <v>9</v>
      </c>
      <c r="B156" s="265" t="s">
        <v>3732</v>
      </c>
      <c r="C156" s="266" t="s">
        <v>427</v>
      </c>
      <c r="D156" s="265" t="s">
        <v>2381</v>
      </c>
      <c r="E156" s="267">
        <v>46.6</v>
      </c>
      <c r="F156" s="265" t="s">
        <v>3733</v>
      </c>
      <c r="G156" s="273" t="s">
        <v>3734</v>
      </c>
      <c r="H156" s="265" t="s">
        <v>3735</v>
      </c>
      <c r="I156" s="290" t="s">
        <v>3736</v>
      </c>
      <c r="J156" s="265" t="s">
        <v>3737</v>
      </c>
      <c r="K156" s="261"/>
    </row>
    <row r="157" spans="1:13" ht="38.25" x14ac:dyDescent="0.25">
      <c r="A157" s="288">
        <v>10</v>
      </c>
      <c r="B157" s="265" t="s">
        <v>3738</v>
      </c>
      <c r="C157" s="266" t="s">
        <v>427</v>
      </c>
      <c r="D157" s="265" t="s">
        <v>2381</v>
      </c>
      <c r="E157" s="267">
        <v>232.35</v>
      </c>
      <c r="F157" s="265" t="s">
        <v>3739</v>
      </c>
      <c r="G157" s="273" t="s">
        <v>3739</v>
      </c>
      <c r="H157" s="265" t="s">
        <v>3740</v>
      </c>
      <c r="I157" s="290" t="s">
        <v>3741</v>
      </c>
      <c r="J157" s="265" t="s">
        <v>3372</v>
      </c>
      <c r="K157" s="261"/>
    </row>
    <row r="158" spans="1:13" ht="38.25" x14ac:dyDescent="0.25">
      <c r="A158" s="288">
        <v>11</v>
      </c>
      <c r="B158" s="265" t="s">
        <v>3742</v>
      </c>
      <c r="C158" s="266" t="s">
        <v>427</v>
      </c>
      <c r="D158" s="265" t="s">
        <v>2381</v>
      </c>
      <c r="E158" s="267">
        <v>116.6</v>
      </c>
      <c r="F158" s="265" t="s">
        <v>3743</v>
      </c>
      <c r="G158" s="273" t="s">
        <v>3744</v>
      </c>
      <c r="H158" s="265" t="s">
        <v>3745</v>
      </c>
      <c r="I158" s="290" t="s">
        <v>3746</v>
      </c>
      <c r="J158" s="265" t="s">
        <v>3362</v>
      </c>
      <c r="K158" s="261"/>
    </row>
    <row r="159" spans="1:13" ht="51" x14ac:dyDescent="0.25">
      <c r="A159" s="288">
        <v>12</v>
      </c>
      <c r="B159" s="265" t="s">
        <v>3747</v>
      </c>
      <c r="C159" s="266" t="s">
        <v>427</v>
      </c>
      <c r="D159" s="265" t="s">
        <v>2381</v>
      </c>
      <c r="E159" s="267">
        <v>108</v>
      </c>
      <c r="F159" s="265" t="s">
        <v>3748</v>
      </c>
      <c r="G159" s="273" t="s">
        <v>3749</v>
      </c>
      <c r="H159" s="265" t="s">
        <v>3366</v>
      </c>
      <c r="I159" s="290" t="s">
        <v>3750</v>
      </c>
      <c r="J159" s="265" t="s">
        <v>3367</v>
      </c>
      <c r="K159" s="261"/>
    </row>
    <row r="160" spans="1:13" ht="255" x14ac:dyDescent="0.25">
      <c r="A160" s="288">
        <v>13</v>
      </c>
      <c r="B160" s="265" t="s">
        <v>3751</v>
      </c>
      <c r="C160" s="266" t="s">
        <v>427</v>
      </c>
      <c r="D160" s="265" t="s">
        <v>2381</v>
      </c>
      <c r="E160" s="267">
        <v>3556.6</v>
      </c>
      <c r="F160" s="265" t="s">
        <v>3752</v>
      </c>
      <c r="G160" s="273" t="s">
        <v>54</v>
      </c>
      <c r="H160" s="265" t="s">
        <v>3753</v>
      </c>
      <c r="I160" s="290" t="s">
        <v>55</v>
      </c>
      <c r="J160" s="300" t="s">
        <v>3754</v>
      </c>
      <c r="K160" s="301"/>
      <c r="L160" s="49"/>
      <c r="M160" s="49"/>
    </row>
    <row r="161" spans="1:11" ht="51" x14ac:dyDescent="0.25">
      <c r="A161" s="302">
        <v>14</v>
      </c>
      <c r="B161" s="73" t="s">
        <v>3755</v>
      </c>
      <c r="C161" s="303" t="s">
        <v>427</v>
      </c>
      <c r="D161" s="73" t="s">
        <v>2381</v>
      </c>
      <c r="E161" s="304">
        <v>210</v>
      </c>
      <c r="F161" s="73" t="s">
        <v>3756</v>
      </c>
      <c r="G161" s="290" t="s">
        <v>3757</v>
      </c>
      <c r="H161" s="73" t="s">
        <v>3700</v>
      </c>
      <c r="I161" s="290" t="s">
        <v>3700</v>
      </c>
      <c r="J161" s="73" t="s">
        <v>3587</v>
      </c>
      <c r="K161" s="261"/>
    </row>
    <row r="162" spans="1:11" ht="38.25" x14ac:dyDescent="0.25">
      <c r="A162" s="302">
        <v>15</v>
      </c>
      <c r="B162" s="73" t="s">
        <v>3758</v>
      </c>
      <c r="C162" s="303" t="s">
        <v>427</v>
      </c>
      <c r="D162" s="73" t="s">
        <v>2381</v>
      </c>
      <c r="E162" s="304">
        <v>453</v>
      </c>
      <c r="F162" s="73" t="s">
        <v>3759</v>
      </c>
      <c r="G162" s="290" t="s">
        <v>3760</v>
      </c>
      <c r="H162" s="73" t="s">
        <v>3422</v>
      </c>
      <c r="I162" s="290" t="s">
        <v>3422</v>
      </c>
      <c r="J162" s="73" t="s">
        <v>3761</v>
      </c>
      <c r="K162" s="261"/>
    </row>
    <row r="163" spans="1:11" ht="38.25" x14ac:dyDescent="0.25">
      <c r="A163" s="302">
        <v>16</v>
      </c>
      <c r="B163" s="73" t="s">
        <v>3762</v>
      </c>
      <c r="C163" s="303" t="s">
        <v>427</v>
      </c>
      <c r="D163" s="73" t="s">
        <v>2381</v>
      </c>
      <c r="E163" s="304">
        <v>567</v>
      </c>
      <c r="F163" s="73" t="s">
        <v>3763</v>
      </c>
      <c r="G163" s="290" t="s">
        <v>3764</v>
      </c>
      <c r="H163" s="73" t="s">
        <v>3656</v>
      </c>
      <c r="I163" s="290" t="s">
        <v>3272</v>
      </c>
      <c r="J163" s="73" t="s">
        <v>3394</v>
      </c>
      <c r="K163" s="261"/>
    </row>
    <row r="164" spans="1:11" ht="63.75" x14ac:dyDescent="0.25">
      <c r="A164" s="302">
        <v>17</v>
      </c>
      <c r="B164" s="73" t="s">
        <v>3765</v>
      </c>
      <c r="C164" s="303" t="s">
        <v>427</v>
      </c>
      <c r="D164" s="73" t="s">
        <v>2381</v>
      </c>
      <c r="E164" s="304">
        <v>225.5</v>
      </c>
      <c r="F164" s="73" t="s">
        <v>3452</v>
      </c>
      <c r="G164" s="290" t="s">
        <v>3766</v>
      </c>
      <c r="H164" s="73" t="s">
        <v>3268</v>
      </c>
      <c r="I164" s="290" t="s">
        <v>3268</v>
      </c>
      <c r="J164" s="73" t="s">
        <v>3367</v>
      </c>
      <c r="K164" s="261"/>
    </row>
    <row r="165" spans="1:11" ht="51" x14ac:dyDescent="0.25">
      <c r="A165" s="302">
        <v>18</v>
      </c>
      <c r="B165" s="73" t="s">
        <v>3767</v>
      </c>
      <c r="C165" s="303" t="s">
        <v>427</v>
      </c>
      <c r="D165" s="73" t="s">
        <v>2381</v>
      </c>
      <c r="E165" s="304">
        <v>188</v>
      </c>
      <c r="F165" s="73" t="s">
        <v>3768</v>
      </c>
      <c r="G165" s="290" t="s">
        <v>3769</v>
      </c>
      <c r="H165" s="73" t="s">
        <v>3272</v>
      </c>
      <c r="I165" s="290" t="s">
        <v>3770</v>
      </c>
      <c r="J165" s="73" t="s">
        <v>3367</v>
      </c>
      <c r="K165" s="261"/>
    </row>
    <row r="166" spans="1:11" ht="51" x14ac:dyDescent="0.25">
      <c r="A166" s="302">
        <v>19</v>
      </c>
      <c r="B166" s="73" t="s">
        <v>3771</v>
      </c>
      <c r="C166" s="303" t="s">
        <v>427</v>
      </c>
      <c r="D166" s="73" t="s">
        <v>2381</v>
      </c>
      <c r="E166" s="304">
        <v>144</v>
      </c>
      <c r="F166" s="73" t="s">
        <v>3772</v>
      </c>
      <c r="G166" s="290" t="s">
        <v>3773</v>
      </c>
      <c r="H166" s="73" t="s">
        <v>3774</v>
      </c>
      <c r="I166" s="290" t="s">
        <v>3775</v>
      </c>
      <c r="J166" s="73" t="s">
        <v>3394</v>
      </c>
      <c r="K166" s="261"/>
    </row>
    <row r="167" spans="1:11" ht="38.25" x14ac:dyDescent="0.25">
      <c r="A167" s="302">
        <v>20</v>
      </c>
      <c r="B167" s="73" t="s">
        <v>3539</v>
      </c>
      <c r="C167" s="303" t="s">
        <v>427</v>
      </c>
      <c r="D167" s="73" t="s">
        <v>2381</v>
      </c>
      <c r="E167" s="304">
        <v>138</v>
      </c>
      <c r="F167" s="73" t="s">
        <v>3763</v>
      </c>
      <c r="G167" s="290" t="s">
        <v>3776</v>
      </c>
      <c r="H167" s="73" t="s">
        <v>3656</v>
      </c>
      <c r="I167" s="290" t="s">
        <v>3272</v>
      </c>
      <c r="J167" s="73" t="s">
        <v>3367</v>
      </c>
      <c r="K167" s="261"/>
    </row>
    <row r="168" spans="1:11" ht="165.75" x14ac:dyDescent="0.25">
      <c r="A168" s="302">
        <v>21</v>
      </c>
      <c r="B168" s="73" t="s">
        <v>3777</v>
      </c>
      <c r="C168" s="303" t="s">
        <v>427</v>
      </c>
      <c r="D168" s="73" t="s">
        <v>2381</v>
      </c>
      <c r="E168" s="304">
        <v>842.8</v>
      </c>
      <c r="F168" s="73" t="s">
        <v>3778</v>
      </c>
      <c r="G168" s="290" t="s">
        <v>3779</v>
      </c>
      <c r="H168" s="73" t="s">
        <v>3268</v>
      </c>
      <c r="I168" s="290" t="s">
        <v>3780</v>
      </c>
      <c r="J168" s="73" t="s">
        <v>3606</v>
      </c>
      <c r="K168" s="261"/>
    </row>
    <row r="169" spans="1:11" ht="242.25" x14ac:dyDescent="0.25">
      <c r="A169" s="302">
        <v>22</v>
      </c>
      <c r="B169" s="73" t="s">
        <v>3781</v>
      </c>
      <c r="C169" s="303" t="s">
        <v>427</v>
      </c>
      <c r="D169" s="73" t="s">
        <v>2381</v>
      </c>
      <c r="E169" s="304">
        <v>3295.52</v>
      </c>
      <c r="F169" s="73" t="s">
        <v>3782</v>
      </c>
      <c r="G169" s="290" t="s">
        <v>3783</v>
      </c>
      <c r="H169" s="73" t="s">
        <v>3784</v>
      </c>
      <c r="I169" s="290" t="s">
        <v>3785</v>
      </c>
      <c r="J169" s="73" t="s">
        <v>3372</v>
      </c>
      <c r="K169" s="261"/>
    </row>
    <row r="170" spans="1:11" ht="76.5" x14ac:dyDescent="0.25">
      <c r="A170" s="302">
        <v>23</v>
      </c>
      <c r="B170" s="73" t="s">
        <v>3786</v>
      </c>
      <c r="C170" s="303" t="s">
        <v>427</v>
      </c>
      <c r="D170" s="73" t="s">
        <v>2381</v>
      </c>
      <c r="E170" s="304">
        <v>1422</v>
      </c>
      <c r="F170" s="73" t="s">
        <v>3787</v>
      </c>
      <c r="G170" s="290" t="s">
        <v>3788</v>
      </c>
      <c r="H170" s="73" t="s">
        <v>3560</v>
      </c>
      <c r="I170" s="290" t="s">
        <v>3560</v>
      </c>
      <c r="J170" s="73" t="s">
        <v>3367</v>
      </c>
      <c r="K170" s="261"/>
    </row>
    <row r="171" spans="1:11" ht="76.5" x14ac:dyDescent="0.2">
      <c r="A171" s="302">
        <v>24</v>
      </c>
      <c r="B171" s="305" t="s">
        <v>3789</v>
      </c>
      <c r="C171" s="303" t="s">
        <v>427</v>
      </c>
      <c r="D171" s="73" t="s">
        <v>2381</v>
      </c>
      <c r="E171" s="304">
        <v>1525</v>
      </c>
      <c r="F171" s="73" t="s">
        <v>3787</v>
      </c>
      <c r="G171" s="290" t="s">
        <v>3790</v>
      </c>
      <c r="H171" s="73" t="s">
        <v>3560</v>
      </c>
      <c r="I171" s="290" t="s">
        <v>3560</v>
      </c>
      <c r="J171" s="73" t="s">
        <v>3646</v>
      </c>
      <c r="K171" s="261"/>
    </row>
    <row r="172" spans="1:11" ht="114.75" x14ac:dyDescent="0.25">
      <c r="A172" s="302">
        <v>25</v>
      </c>
      <c r="B172" s="73" t="s">
        <v>3791</v>
      </c>
      <c r="C172" s="303" t="s">
        <v>427</v>
      </c>
      <c r="D172" s="73" t="s">
        <v>2381</v>
      </c>
      <c r="E172" s="304">
        <v>1792</v>
      </c>
      <c r="F172" s="73" t="s">
        <v>3787</v>
      </c>
      <c r="G172" s="290" t="s">
        <v>3792</v>
      </c>
      <c r="H172" s="73" t="s">
        <v>3560</v>
      </c>
      <c r="I172" s="290" t="s">
        <v>3560</v>
      </c>
      <c r="J172" s="73" t="s">
        <v>3646</v>
      </c>
      <c r="K172" s="261"/>
    </row>
    <row r="173" spans="1:11" ht="89.25" x14ac:dyDescent="0.25">
      <c r="A173" s="302">
        <v>26</v>
      </c>
      <c r="B173" s="73" t="s">
        <v>3793</v>
      </c>
      <c r="C173" s="303" t="s">
        <v>427</v>
      </c>
      <c r="D173" s="73" t="s">
        <v>2381</v>
      </c>
      <c r="E173" s="304">
        <v>1326</v>
      </c>
      <c r="F173" s="73" t="s">
        <v>3794</v>
      </c>
      <c r="G173" s="290" t="s">
        <v>3795</v>
      </c>
      <c r="H173" s="73" t="s">
        <v>3570</v>
      </c>
      <c r="I173" s="290" t="s">
        <v>3570</v>
      </c>
      <c r="J173" s="73" t="s">
        <v>3372</v>
      </c>
      <c r="K173" s="261"/>
    </row>
    <row r="174" spans="1:11" ht="178.5" x14ac:dyDescent="0.25">
      <c r="A174" s="302">
        <v>27</v>
      </c>
      <c r="B174" s="73" t="s">
        <v>3796</v>
      </c>
      <c r="C174" s="303" t="s">
        <v>427</v>
      </c>
      <c r="D174" s="73" t="s">
        <v>2381</v>
      </c>
      <c r="E174" s="304">
        <v>2736</v>
      </c>
      <c r="F174" s="73" t="s">
        <v>3797</v>
      </c>
      <c r="G174" s="290" t="s">
        <v>3798</v>
      </c>
      <c r="H174" s="73" t="s">
        <v>3799</v>
      </c>
      <c r="I174" s="290" t="s">
        <v>3800</v>
      </c>
      <c r="J174" s="73" t="s">
        <v>3367</v>
      </c>
      <c r="K174" s="261"/>
    </row>
    <row r="175" spans="1:11" ht="89.25" x14ac:dyDescent="0.25">
      <c r="A175" s="302">
        <v>28</v>
      </c>
      <c r="B175" s="73" t="s">
        <v>3801</v>
      </c>
      <c r="C175" s="303" t="s">
        <v>427</v>
      </c>
      <c r="D175" s="73" t="s">
        <v>2381</v>
      </c>
      <c r="E175" s="304">
        <v>5137</v>
      </c>
      <c r="F175" s="73" t="s">
        <v>3802</v>
      </c>
      <c r="G175" s="290" t="s">
        <v>3803</v>
      </c>
      <c r="H175" s="73" t="s">
        <v>3570</v>
      </c>
      <c r="I175" s="290" t="s">
        <v>3570</v>
      </c>
      <c r="J175" s="73" t="s">
        <v>3372</v>
      </c>
      <c r="K175" s="261"/>
    </row>
    <row r="176" spans="1:11" ht="51" x14ac:dyDescent="0.25">
      <c r="A176" s="302">
        <v>29</v>
      </c>
      <c r="B176" s="73" t="s">
        <v>3804</v>
      </c>
      <c r="C176" s="303" t="s">
        <v>427</v>
      </c>
      <c r="D176" s="73" t="s">
        <v>2381</v>
      </c>
      <c r="E176" s="304">
        <v>432</v>
      </c>
      <c r="F176" s="73" t="s">
        <v>3805</v>
      </c>
      <c r="G176" s="290" t="s">
        <v>3806</v>
      </c>
      <c r="H176" s="73" t="s">
        <v>3570</v>
      </c>
      <c r="I176" s="290" t="s">
        <v>3570</v>
      </c>
      <c r="J176" s="73" t="s">
        <v>3394</v>
      </c>
      <c r="K176" s="261"/>
    </row>
    <row r="177" spans="1:11" ht="63.75" x14ac:dyDescent="0.25">
      <c r="A177" s="302">
        <v>30</v>
      </c>
      <c r="B177" s="73" t="s">
        <v>3807</v>
      </c>
      <c r="C177" s="303" t="s">
        <v>427</v>
      </c>
      <c r="D177" s="73" t="s">
        <v>2381</v>
      </c>
      <c r="E177" s="304">
        <v>660</v>
      </c>
      <c r="F177" s="73" t="s">
        <v>3808</v>
      </c>
      <c r="G177" s="290" t="s">
        <v>3809</v>
      </c>
      <c r="H177" s="73" t="s">
        <v>3810</v>
      </c>
      <c r="I177" s="290" t="s">
        <v>3811</v>
      </c>
      <c r="J177" s="73" t="s">
        <v>3372</v>
      </c>
      <c r="K177" s="261"/>
    </row>
    <row r="178" spans="1:11" ht="38.25" x14ac:dyDescent="0.25">
      <c r="A178" s="302">
        <v>31</v>
      </c>
      <c r="B178" s="73" t="s">
        <v>3812</v>
      </c>
      <c r="C178" s="303" t="s">
        <v>427</v>
      </c>
      <c r="D178" s="73" t="s">
        <v>2381</v>
      </c>
      <c r="E178" s="304">
        <v>120</v>
      </c>
      <c r="F178" s="73" t="s">
        <v>3813</v>
      </c>
      <c r="G178" s="290" t="s">
        <v>3814</v>
      </c>
      <c r="H178" s="73" t="s">
        <v>3594</v>
      </c>
      <c r="I178" s="290" t="s">
        <v>3594</v>
      </c>
      <c r="J178" s="73"/>
      <c r="K178" s="261"/>
    </row>
    <row r="179" spans="1:11" ht="38.25" x14ac:dyDescent="0.25">
      <c r="A179" s="302">
        <v>32</v>
      </c>
      <c r="B179" s="73" t="s">
        <v>3815</v>
      </c>
      <c r="C179" s="303" t="s">
        <v>427</v>
      </c>
      <c r="D179" s="73" t="s">
        <v>2381</v>
      </c>
      <c r="E179" s="304">
        <v>128</v>
      </c>
      <c r="F179" s="73" t="s">
        <v>3816</v>
      </c>
      <c r="G179" s="290" t="s">
        <v>3817</v>
      </c>
      <c r="H179" s="73" t="s">
        <v>3594</v>
      </c>
      <c r="I179" s="290" t="s">
        <v>3594</v>
      </c>
      <c r="J179" s="73"/>
      <c r="K179" s="261"/>
    </row>
    <row r="180" spans="1:11" ht="102" x14ac:dyDescent="0.25">
      <c r="A180" s="302">
        <v>33</v>
      </c>
      <c r="B180" s="73" t="s">
        <v>3818</v>
      </c>
      <c r="C180" s="303" t="s">
        <v>427</v>
      </c>
      <c r="D180" s="73" t="s">
        <v>2381</v>
      </c>
      <c r="E180" s="304">
        <v>146.30000000000001</v>
      </c>
      <c r="F180" s="73" t="s">
        <v>3491</v>
      </c>
      <c r="G180" s="290" t="s">
        <v>3819</v>
      </c>
      <c r="H180" s="73" t="s">
        <v>3366</v>
      </c>
      <c r="I180" s="290" t="s">
        <v>3366</v>
      </c>
      <c r="J180" s="73" t="s">
        <v>3820</v>
      </c>
      <c r="K180" s="261"/>
    </row>
    <row r="181" spans="1:11" ht="76.5" x14ac:dyDescent="0.25">
      <c r="A181" s="288">
        <v>34</v>
      </c>
      <c r="B181" s="265" t="s">
        <v>3821</v>
      </c>
      <c r="C181" s="266" t="s">
        <v>427</v>
      </c>
      <c r="D181" s="265" t="s">
        <v>2381</v>
      </c>
      <c r="E181" s="267">
        <v>889</v>
      </c>
      <c r="F181" s="288" t="s">
        <v>3822</v>
      </c>
      <c r="G181" s="273" t="s">
        <v>3823</v>
      </c>
      <c r="H181" s="265" t="s">
        <v>3634</v>
      </c>
      <c r="I181" s="290" t="s">
        <v>3634</v>
      </c>
      <c r="J181" s="265" t="s">
        <v>3824</v>
      </c>
      <c r="K181" s="261"/>
    </row>
    <row r="182" spans="1:11" ht="38.25" x14ac:dyDescent="0.25">
      <c r="A182" s="276"/>
      <c r="B182" s="276" t="s">
        <v>1506</v>
      </c>
      <c r="C182" s="277">
        <v>34</v>
      </c>
      <c r="D182" s="276"/>
      <c r="E182" s="278">
        <f>SUM(E148:E181)</f>
        <v>36921.47</v>
      </c>
      <c r="F182" s="276"/>
      <c r="G182" s="276"/>
      <c r="H182" s="276"/>
      <c r="I182" s="276"/>
      <c r="J182" s="276"/>
      <c r="K182" s="261"/>
    </row>
    <row r="183" spans="1:11" ht="51" x14ac:dyDescent="0.25">
      <c r="A183" s="288">
        <v>1</v>
      </c>
      <c r="B183" s="265" t="s">
        <v>3825</v>
      </c>
      <c r="C183" s="266" t="s">
        <v>427</v>
      </c>
      <c r="D183" s="265" t="s">
        <v>3826</v>
      </c>
      <c r="E183" s="267">
        <v>90.1</v>
      </c>
      <c r="F183" s="265" t="s">
        <v>3827</v>
      </c>
      <c r="G183" s="273" t="s">
        <v>3828</v>
      </c>
      <c r="H183" s="265" t="s">
        <v>3829</v>
      </c>
      <c r="I183" s="265" t="s">
        <v>3829</v>
      </c>
      <c r="J183" s="265" t="s">
        <v>3587</v>
      </c>
      <c r="K183" s="261"/>
    </row>
    <row r="184" spans="1:11" ht="25.5" x14ac:dyDescent="0.25">
      <c r="A184" s="276"/>
      <c r="B184" s="276" t="s">
        <v>3830</v>
      </c>
      <c r="C184" s="277">
        <v>1</v>
      </c>
      <c r="D184" s="276"/>
      <c r="E184" s="278">
        <f>SUM(E183)</f>
        <v>90.1</v>
      </c>
      <c r="F184" s="276"/>
      <c r="G184" s="276"/>
      <c r="H184" s="276"/>
      <c r="I184" s="276"/>
      <c r="J184" s="276"/>
      <c r="K184" s="261"/>
    </row>
    <row r="185" spans="1:11" ht="51" x14ac:dyDescent="0.25">
      <c r="A185" s="288">
        <v>1</v>
      </c>
      <c r="B185" s="265" t="s">
        <v>3831</v>
      </c>
      <c r="C185" s="266" t="s">
        <v>427</v>
      </c>
      <c r="D185" s="265" t="s">
        <v>462</v>
      </c>
      <c r="E185" s="267">
        <v>90</v>
      </c>
      <c r="F185" s="265" t="s">
        <v>3832</v>
      </c>
      <c r="G185" s="273" t="s">
        <v>3833</v>
      </c>
      <c r="H185" s="265" t="s">
        <v>3834</v>
      </c>
      <c r="I185" s="290" t="s">
        <v>3741</v>
      </c>
      <c r="J185" s="265" t="s">
        <v>3835</v>
      </c>
      <c r="K185" s="261"/>
    </row>
    <row r="186" spans="1:11" ht="51" x14ac:dyDescent="0.25">
      <c r="A186" s="288">
        <v>2</v>
      </c>
      <c r="B186" s="265" t="s">
        <v>3836</v>
      </c>
      <c r="C186" s="266" t="s">
        <v>427</v>
      </c>
      <c r="D186" s="265" t="s">
        <v>462</v>
      </c>
      <c r="E186" s="267">
        <v>257.2</v>
      </c>
      <c r="F186" s="265" t="s">
        <v>3837</v>
      </c>
      <c r="G186" s="290" t="s">
        <v>3838</v>
      </c>
      <c r="H186" s="265" t="s">
        <v>3839</v>
      </c>
      <c r="I186" s="290" t="s">
        <v>3357</v>
      </c>
      <c r="J186" s="265" t="s">
        <v>3372</v>
      </c>
      <c r="K186" s="261"/>
    </row>
    <row r="187" spans="1:11" ht="63.75" x14ac:dyDescent="0.25">
      <c r="A187" s="288">
        <v>3</v>
      </c>
      <c r="B187" s="265" t="s">
        <v>3840</v>
      </c>
      <c r="C187" s="266" t="s">
        <v>427</v>
      </c>
      <c r="D187" s="265" t="s">
        <v>462</v>
      </c>
      <c r="E187" s="267">
        <v>40</v>
      </c>
      <c r="F187" s="265" t="s">
        <v>3841</v>
      </c>
      <c r="G187" s="290" t="s">
        <v>3842</v>
      </c>
      <c r="H187" s="290" t="s">
        <v>3281</v>
      </c>
      <c r="I187" s="290" t="s">
        <v>3281</v>
      </c>
      <c r="J187" s="265" t="s">
        <v>3367</v>
      </c>
      <c r="K187" s="261"/>
    </row>
    <row r="188" spans="1:11" ht="51" x14ac:dyDescent="0.25">
      <c r="A188" s="288">
        <v>4</v>
      </c>
      <c r="B188" s="265" t="s">
        <v>3843</v>
      </c>
      <c r="C188" s="266" t="s">
        <v>427</v>
      </c>
      <c r="D188" s="265" t="s">
        <v>462</v>
      </c>
      <c r="E188" s="267">
        <v>15.4</v>
      </c>
      <c r="F188" s="265" t="s">
        <v>3844</v>
      </c>
      <c r="G188" s="290" t="s">
        <v>3845</v>
      </c>
      <c r="H188" s="290" t="s">
        <v>3281</v>
      </c>
      <c r="I188" s="290" t="s">
        <v>3281</v>
      </c>
      <c r="J188" s="265" t="s">
        <v>3367</v>
      </c>
      <c r="K188" s="261"/>
    </row>
    <row r="189" spans="1:11" ht="153" x14ac:dyDescent="0.25">
      <c r="A189" s="288">
        <v>5</v>
      </c>
      <c r="B189" s="265" t="s">
        <v>3846</v>
      </c>
      <c r="C189" s="266" t="s">
        <v>427</v>
      </c>
      <c r="D189" s="265" t="s">
        <v>462</v>
      </c>
      <c r="E189" s="267">
        <v>1600</v>
      </c>
      <c r="F189" s="265" t="s">
        <v>3847</v>
      </c>
      <c r="G189" s="290" t="s">
        <v>3848</v>
      </c>
      <c r="H189" s="290" t="s">
        <v>3409</v>
      </c>
      <c r="I189" s="290" t="s">
        <v>3409</v>
      </c>
      <c r="J189" s="265" t="s">
        <v>3394</v>
      </c>
      <c r="K189" s="261"/>
    </row>
    <row r="190" spans="1:11" ht="25.5" x14ac:dyDescent="0.25">
      <c r="A190" s="288">
        <v>6</v>
      </c>
      <c r="B190" s="265" t="s">
        <v>3849</v>
      </c>
      <c r="C190" s="266" t="s">
        <v>427</v>
      </c>
      <c r="D190" s="265" t="s">
        <v>462</v>
      </c>
      <c r="E190" s="267">
        <v>25</v>
      </c>
      <c r="F190" s="265" t="s">
        <v>3850</v>
      </c>
      <c r="G190" s="290" t="s">
        <v>3851</v>
      </c>
      <c r="H190" s="290" t="s">
        <v>3852</v>
      </c>
      <c r="I190" s="290" t="s">
        <v>3852</v>
      </c>
      <c r="J190" s="265" t="s">
        <v>3394</v>
      </c>
      <c r="K190" s="261"/>
    </row>
    <row r="191" spans="1:11" ht="51" x14ac:dyDescent="0.25">
      <c r="A191" s="288">
        <v>7</v>
      </c>
      <c r="B191" s="265" t="s">
        <v>3853</v>
      </c>
      <c r="C191" s="266" t="s">
        <v>427</v>
      </c>
      <c r="D191" s="265" t="s">
        <v>462</v>
      </c>
      <c r="E191" s="267">
        <v>375</v>
      </c>
      <c r="F191" s="265" t="s">
        <v>3854</v>
      </c>
      <c r="G191" s="290" t="s">
        <v>3855</v>
      </c>
      <c r="H191" s="290" t="s">
        <v>3856</v>
      </c>
      <c r="I191" s="290" t="s">
        <v>3856</v>
      </c>
      <c r="J191" s="265" t="s">
        <v>3372</v>
      </c>
      <c r="K191" s="261"/>
    </row>
    <row r="192" spans="1:11" ht="25.5" x14ac:dyDescent="0.25">
      <c r="A192" s="288">
        <v>8</v>
      </c>
      <c r="B192" s="265" t="s">
        <v>3857</v>
      </c>
      <c r="C192" s="266" t="s">
        <v>427</v>
      </c>
      <c r="D192" s="265" t="s">
        <v>462</v>
      </c>
      <c r="E192" s="267">
        <v>10</v>
      </c>
      <c r="F192" s="265" t="s">
        <v>3858</v>
      </c>
      <c r="G192" s="290" t="s">
        <v>3858</v>
      </c>
      <c r="H192" s="290" t="s">
        <v>51</v>
      </c>
      <c r="I192" s="290" t="s">
        <v>51</v>
      </c>
      <c r="J192" s="265" t="s">
        <v>3394</v>
      </c>
      <c r="K192" s="261"/>
    </row>
    <row r="193" spans="1:11" ht="63.75" x14ac:dyDescent="0.25">
      <c r="A193" s="288">
        <v>9</v>
      </c>
      <c r="B193" s="265" t="s">
        <v>3490</v>
      </c>
      <c r="C193" s="266" t="s">
        <v>427</v>
      </c>
      <c r="D193" s="265" t="s">
        <v>462</v>
      </c>
      <c r="E193" s="267">
        <v>153.5</v>
      </c>
      <c r="F193" s="265" t="s">
        <v>3859</v>
      </c>
      <c r="G193" s="290" t="s">
        <v>3860</v>
      </c>
      <c r="H193" s="290" t="s">
        <v>3272</v>
      </c>
      <c r="I193" s="290" t="s">
        <v>3272</v>
      </c>
      <c r="J193" s="265" t="s">
        <v>3394</v>
      </c>
      <c r="K193" s="261"/>
    </row>
    <row r="194" spans="1:11" ht="51" x14ac:dyDescent="0.25">
      <c r="A194" s="288">
        <v>10</v>
      </c>
      <c r="B194" s="265" t="s">
        <v>3861</v>
      </c>
      <c r="C194" s="266" t="s">
        <v>427</v>
      </c>
      <c r="D194" s="265" t="s">
        <v>462</v>
      </c>
      <c r="E194" s="267">
        <v>32.1</v>
      </c>
      <c r="F194" s="265" t="s">
        <v>3862</v>
      </c>
      <c r="G194" s="290" t="s">
        <v>3863</v>
      </c>
      <c r="H194" s="290" t="s">
        <v>3272</v>
      </c>
      <c r="I194" s="290" t="s">
        <v>3272</v>
      </c>
      <c r="J194" s="265" t="s">
        <v>3394</v>
      </c>
      <c r="K194" s="261"/>
    </row>
    <row r="195" spans="1:11" ht="38.25" x14ac:dyDescent="0.25">
      <c r="A195" s="288">
        <v>11</v>
      </c>
      <c r="B195" s="265" t="s">
        <v>3659</v>
      </c>
      <c r="C195" s="266" t="s">
        <v>427</v>
      </c>
      <c r="D195" s="265" t="s">
        <v>462</v>
      </c>
      <c r="E195" s="267">
        <v>290</v>
      </c>
      <c r="F195" s="265" t="s">
        <v>3864</v>
      </c>
      <c r="G195" s="290" t="s">
        <v>3865</v>
      </c>
      <c r="H195" s="290" t="s">
        <v>3272</v>
      </c>
      <c r="I195" s="290" t="s">
        <v>3272</v>
      </c>
      <c r="J195" s="265" t="s">
        <v>3394</v>
      </c>
      <c r="K195" s="261"/>
    </row>
    <row r="196" spans="1:11" ht="38.25" x14ac:dyDescent="0.25">
      <c r="A196" s="288">
        <v>12</v>
      </c>
      <c r="B196" s="265" t="s">
        <v>3866</v>
      </c>
      <c r="C196" s="266" t="s">
        <v>427</v>
      </c>
      <c r="D196" s="265" t="s">
        <v>462</v>
      </c>
      <c r="E196" s="267">
        <v>26.6</v>
      </c>
      <c r="F196" s="265" t="s">
        <v>3862</v>
      </c>
      <c r="G196" s="290" t="s">
        <v>3867</v>
      </c>
      <c r="H196" s="290" t="s">
        <v>3272</v>
      </c>
      <c r="I196" s="290" t="s">
        <v>3272</v>
      </c>
      <c r="J196" s="265" t="s">
        <v>3367</v>
      </c>
      <c r="K196" s="261"/>
    </row>
    <row r="197" spans="1:11" ht="38.25" x14ac:dyDescent="0.25">
      <c r="A197" s="288">
        <v>13</v>
      </c>
      <c r="B197" s="265" t="s">
        <v>3868</v>
      </c>
      <c r="C197" s="266" t="s">
        <v>427</v>
      </c>
      <c r="D197" s="265" t="s">
        <v>462</v>
      </c>
      <c r="E197" s="267">
        <v>419</v>
      </c>
      <c r="F197" s="265" t="s">
        <v>3869</v>
      </c>
      <c r="G197" s="290" t="s">
        <v>3870</v>
      </c>
      <c r="H197" s="290" t="s">
        <v>3272</v>
      </c>
      <c r="I197" s="290" t="s">
        <v>3272</v>
      </c>
      <c r="J197" s="265" t="s">
        <v>3362</v>
      </c>
      <c r="K197" s="261"/>
    </row>
    <row r="198" spans="1:11" ht="25.5" x14ac:dyDescent="0.25">
      <c r="A198" s="288">
        <v>14</v>
      </c>
      <c r="B198" s="265" t="s">
        <v>3871</v>
      </c>
      <c r="C198" s="266" t="s">
        <v>427</v>
      </c>
      <c r="D198" s="265" t="s">
        <v>462</v>
      </c>
      <c r="E198" s="267">
        <v>20.3</v>
      </c>
      <c r="F198" s="265" t="s">
        <v>3872</v>
      </c>
      <c r="G198" s="290" t="s">
        <v>3873</v>
      </c>
      <c r="H198" s="290" t="s">
        <v>3874</v>
      </c>
      <c r="I198" s="290" t="s">
        <v>3874</v>
      </c>
      <c r="J198" s="265" t="s">
        <v>3367</v>
      </c>
      <c r="K198" s="261"/>
    </row>
    <row r="199" spans="1:11" ht="25.5" x14ac:dyDescent="0.25">
      <c r="A199" s="288">
        <v>15</v>
      </c>
      <c r="B199" s="265" t="s">
        <v>3875</v>
      </c>
      <c r="C199" s="266" t="s">
        <v>427</v>
      </c>
      <c r="D199" s="265" t="s">
        <v>462</v>
      </c>
      <c r="E199" s="267">
        <v>232</v>
      </c>
      <c r="F199" s="265" t="s">
        <v>3876</v>
      </c>
      <c r="G199" s="273" t="s">
        <v>3877</v>
      </c>
      <c r="H199" s="265" t="s">
        <v>3878</v>
      </c>
      <c r="I199" s="290" t="s">
        <v>3856</v>
      </c>
      <c r="J199" s="265" t="s">
        <v>3879</v>
      </c>
      <c r="K199" s="261"/>
    </row>
    <row r="200" spans="1:11" ht="25.5" x14ac:dyDescent="0.25">
      <c r="A200" s="276"/>
      <c r="B200" s="276" t="s">
        <v>467</v>
      </c>
      <c r="C200" s="277">
        <v>15</v>
      </c>
      <c r="D200" s="276"/>
      <c r="E200" s="278">
        <f>SUM(E185:E199)</f>
        <v>3586.1</v>
      </c>
      <c r="F200" s="276"/>
      <c r="G200" s="276"/>
      <c r="H200" s="276"/>
      <c r="I200" s="276"/>
      <c r="J200" s="276"/>
      <c r="K200" s="261"/>
    </row>
    <row r="201" spans="1:11" ht="25.5" x14ac:dyDescent="0.25">
      <c r="A201" s="288">
        <v>1</v>
      </c>
      <c r="B201" s="265" t="s">
        <v>3880</v>
      </c>
      <c r="C201" s="266" t="s">
        <v>427</v>
      </c>
      <c r="D201" s="265" t="s">
        <v>595</v>
      </c>
      <c r="E201" s="267">
        <v>46</v>
      </c>
      <c r="F201" s="265" t="s">
        <v>3881</v>
      </c>
      <c r="G201" s="273" t="s">
        <v>3882</v>
      </c>
      <c r="H201" s="265" t="s">
        <v>3883</v>
      </c>
      <c r="I201" s="265" t="s">
        <v>3883</v>
      </c>
      <c r="J201" s="265" t="s">
        <v>3550</v>
      </c>
      <c r="K201" s="261"/>
    </row>
    <row r="202" spans="1:11" ht="25.5" x14ac:dyDescent="0.25">
      <c r="A202" s="276"/>
      <c r="B202" s="276" t="s">
        <v>641</v>
      </c>
      <c r="C202" s="277">
        <v>1</v>
      </c>
      <c r="D202" s="276"/>
      <c r="E202" s="278">
        <f>SUM(E201)</f>
        <v>46</v>
      </c>
      <c r="F202" s="276"/>
      <c r="G202" s="276"/>
      <c r="H202" s="276"/>
      <c r="I202" s="276"/>
      <c r="J202" s="276"/>
      <c r="K202" s="261"/>
    </row>
    <row r="203" spans="1:11" ht="76.5" x14ac:dyDescent="0.25">
      <c r="A203" s="288">
        <v>1</v>
      </c>
      <c r="B203" s="265" t="s">
        <v>3884</v>
      </c>
      <c r="C203" s="266" t="s">
        <v>427</v>
      </c>
      <c r="D203" s="265" t="s">
        <v>2374</v>
      </c>
      <c r="E203" s="267">
        <v>2039.1</v>
      </c>
      <c r="F203" s="265" t="s">
        <v>3885</v>
      </c>
      <c r="G203" s="273" t="s">
        <v>3886</v>
      </c>
      <c r="H203" s="265" t="s">
        <v>3887</v>
      </c>
      <c r="I203" s="290" t="s">
        <v>3888</v>
      </c>
      <c r="J203" s="265" t="s">
        <v>3406</v>
      </c>
      <c r="K203" s="261"/>
    </row>
    <row r="204" spans="1:11" ht="63.75" x14ac:dyDescent="0.25">
      <c r="A204" s="288">
        <v>2</v>
      </c>
      <c r="B204" s="265" t="s">
        <v>3889</v>
      </c>
      <c r="C204" s="266" t="s">
        <v>427</v>
      </c>
      <c r="D204" s="265" t="s">
        <v>2374</v>
      </c>
      <c r="E204" s="267">
        <v>1644</v>
      </c>
      <c r="F204" s="265" t="s">
        <v>3890</v>
      </c>
      <c r="G204" s="273" t="s">
        <v>3891</v>
      </c>
      <c r="H204" s="265" t="s">
        <v>3892</v>
      </c>
      <c r="I204" s="290" t="s">
        <v>3893</v>
      </c>
      <c r="J204" s="265" t="s">
        <v>3394</v>
      </c>
      <c r="K204" s="261"/>
    </row>
    <row r="205" spans="1:11" ht="38.25" x14ac:dyDescent="0.25">
      <c r="A205" s="288">
        <v>3</v>
      </c>
      <c r="B205" s="265" t="s">
        <v>3894</v>
      </c>
      <c r="C205" s="266" t="s">
        <v>427</v>
      </c>
      <c r="D205" s="265" t="s">
        <v>2374</v>
      </c>
      <c r="E205" s="267">
        <v>59.8</v>
      </c>
      <c r="F205" s="265" t="s">
        <v>3895</v>
      </c>
      <c r="G205" s="273" t="s">
        <v>3378</v>
      </c>
      <c r="H205" s="265" t="s">
        <v>3896</v>
      </c>
      <c r="I205" s="290" t="s">
        <v>3380</v>
      </c>
      <c r="J205" s="265" t="s">
        <v>3372</v>
      </c>
      <c r="K205" s="261"/>
    </row>
    <row r="206" spans="1:11" ht="38.25" x14ac:dyDescent="0.25">
      <c r="A206" s="288">
        <v>4</v>
      </c>
      <c r="B206" s="265" t="s">
        <v>3897</v>
      </c>
      <c r="C206" s="266" t="s">
        <v>427</v>
      </c>
      <c r="D206" s="265" t="s">
        <v>2374</v>
      </c>
      <c r="E206" s="267">
        <v>6.9</v>
      </c>
      <c r="F206" s="265" t="s">
        <v>3898</v>
      </c>
      <c r="G206" s="273" t="s">
        <v>3899</v>
      </c>
      <c r="H206" s="265" t="s">
        <v>3324</v>
      </c>
      <c r="I206" s="290" t="s">
        <v>3324</v>
      </c>
      <c r="J206" s="265" t="s">
        <v>3372</v>
      </c>
      <c r="K206" s="261"/>
    </row>
    <row r="207" spans="1:11" ht="38.25" x14ac:dyDescent="0.25">
      <c r="A207" s="288">
        <v>5</v>
      </c>
      <c r="B207" s="265" t="s">
        <v>3900</v>
      </c>
      <c r="C207" s="266" t="s">
        <v>427</v>
      </c>
      <c r="D207" s="265" t="s">
        <v>2374</v>
      </c>
      <c r="E207" s="267">
        <v>16</v>
      </c>
      <c r="F207" s="265" t="s">
        <v>3898</v>
      </c>
      <c r="G207" s="273" t="s">
        <v>3901</v>
      </c>
      <c r="H207" s="265" t="s">
        <v>3324</v>
      </c>
      <c r="I207" s="290" t="s">
        <v>3324</v>
      </c>
      <c r="J207" s="265" t="s">
        <v>3372</v>
      </c>
      <c r="K207" s="261"/>
    </row>
    <row r="208" spans="1:11" ht="38.25" x14ac:dyDescent="0.25">
      <c r="A208" s="288">
        <v>6</v>
      </c>
      <c r="B208" s="265" t="s">
        <v>3902</v>
      </c>
      <c r="C208" s="266" t="s">
        <v>427</v>
      </c>
      <c r="D208" s="265" t="s">
        <v>2374</v>
      </c>
      <c r="E208" s="267">
        <v>10</v>
      </c>
      <c r="F208" s="265" t="s">
        <v>3898</v>
      </c>
      <c r="G208" s="273" t="s">
        <v>3903</v>
      </c>
      <c r="H208" s="265" t="s">
        <v>3324</v>
      </c>
      <c r="I208" s="290" t="s">
        <v>3324</v>
      </c>
      <c r="J208" s="265" t="s">
        <v>3372</v>
      </c>
      <c r="K208" s="261"/>
    </row>
    <row r="209" spans="1:11" ht="38.25" x14ac:dyDescent="0.25">
      <c r="A209" s="288">
        <v>7</v>
      </c>
      <c r="B209" s="265" t="s">
        <v>3904</v>
      </c>
      <c r="C209" s="266" t="s">
        <v>427</v>
      </c>
      <c r="D209" s="265" t="s">
        <v>2374</v>
      </c>
      <c r="E209" s="267">
        <v>91</v>
      </c>
      <c r="F209" s="265" t="s">
        <v>3905</v>
      </c>
      <c r="G209" s="273" t="s">
        <v>3906</v>
      </c>
      <c r="H209" s="265" t="s">
        <v>3907</v>
      </c>
      <c r="I209" s="290" t="s">
        <v>3371</v>
      </c>
      <c r="J209" s="265" t="s">
        <v>3372</v>
      </c>
      <c r="K209" s="261"/>
    </row>
    <row r="210" spans="1:11" ht="51" x14ac:dyDescent="0.25">
      <c r="A210" s="288">
        <v>8</v>
      </c>
      <c r="B210" s="265" t="s">
        <v>3908</v>
      </c>
      <c r="C210" s="266" t="s">
        <v>427</v>
      </c>
      <c r="D210" s="265" t="s">
        <v>2374</v>
      </c>
      <c r="E210" s="267">
        <v>49.5</v>
      </c>
      <c r="F210" s="265" t="s">
        <v>3898</v>
      </c>
      <c r="G210" s="273" t="s">
        <v>3909</v>
      </c>
      <c r="H210" s="265" t="s">
        <v>3324</v>
      </c>
      <c r="I210" s="290" t="s">
        <v>3324</v>
      </c>
      <c r="J210" s="265" t="s">
        <v>3372</v>
      </c>
      <c r="K210" s="261"/>
    </row>
    <row r="211" spans="1:11" ht="38.25" x14ac:dyDescent="0.25">
      <c r="A211" s="288">
        <v>9</v>
      </c>
      <c r="B211" s="265" t="s">
        <v>3910</v>
      </c>
      <c r="C211" s="266" t="s">
        <v>427</v>
      </c>
      <c r="D211" s="265" t="s">
        <v>2374</v>
      </c>
      <c r="E211" s="267">
        <v>29</v>
      </c>
      <c r="F211" s="265" t="s">
        <v>3911</v>
      </c>
      <c r="G211" s="273" t="s">
        <v>3912</v>
      </c>
      <c r="H211" s="265" t="s">
        <v>3324</v>
      </c>
      <c r="I211" s="290" t="s">
        <v>3324</v>
      </c>
      <c r="J211" s="265" t="s">
        <v>3372</v>
      </c>
      <c r="K211" s="261"/>
    </row>
    <row r="212" spans="1:11" ht="38.25" x14ac:dyDescent="0.25">
      <c r="A212" s="288">
        <v>10</v>
      </c>
      <c r="B212" s="265" t="s">
        <v>3913</v>
      </c>
      <c r="C212" s="266" t="s">
        <v>427</v>
      </c>
      <c r="D212" s="265" t="s">
        <v>2374</v>
      </c>
      <c r="E212" s="267">
        <v>27.2</v>
      </c>
      <c r="F212" s="265" t="s">
        <v>3914</v>
      </c>
      <c r="G212" s="273" t="s">
        <v>3915</v>
      </c>
      <c r="H212" s="265" t="s">
        <v>3907</v>
      </c>
      <c r="I212" s="290" t="s">
        <v>3371</v>
      </c>
      <c r="J212" s="265" t="s">
        <v>3367</v>
      </c>
      <c r="K212" s="261"/>
    </row>
    <row r="213" spans="1:11" ht="51" x14ac:dyDescent="0.25">
      <c r="A213" s="288">
        <v>11</v>
      </c>
      <c r="B213" s="265" t="s">
        <v>3916</v>
      </c>
      <c r="C213" s="266" t="s">
        <v>427</v>
      </c>
      <c r="D213" s="265" t="s">
        <v>2374</v>
      </c>
      <c r="E213" s="267">
        <v>3940</v>
      </c>
      <c r="F213" s="265" t="s">
        <v>3917</v>
      </c>
      <c r="G213" s="273" t="s">
        <v>3918</v>
      </c>
      <c r="H213" s="265" t="s">
        <v>3919</v>
      </c>
      <c r="I213" s="291" t="s">
        <v>3920</v>
      </c>
      <c r="J213" s="265" t="s">
        <v>3372</v>
      </c>
      <c r="K213" s="261"/>
    </row>
    <row r="214" spans="1:11" ht="51" x14ac:dyDescent="0.25">
      <c r="A214" s="288">
        <v>12</v>
      </c>
      <c r="B214" s="265" t="s">
        <v>3921</v>
      </c>
      <c r="C214" s="266" t="s">
        <v>427</v>
      </c>
      <c r="D214" s="265" t="s">
        <v>2374</v>
      </c>
      <c r="E214" s="267">
        <v>43</v>
      </c>
      <c r="F214" s="265" t="s">
        <v>3898</v>
      </c>
      <c r="G214" s="273" t="s">
        <v>3922</v>
      </c>
      <c r="H214" s="265" t="s">
        <v>3324</v>
      </c>
      <c r="I214" s="290" t="s">
        <v>3324</v>
      </c>
      <c r="J214" s="265" t="s">
        <v>3646</v>
      </c>
      <c r="K214" s="261"/>
    </row>
    <row r="215" spans="1:11" ht="38.25" x14ac:dyDescent="0.25">
      <c r="A215" s="288">
        <v>13</v>
      </c>
      <c r="B215" s="265" t="s">
        <v>3923</v>
      </c>
      <c r="C215" s="266" t="s">
        <v>427</v>
      </c>
      <c r="D215" s="265" t="s">
        <v>2374</v>
      </c>
      <c r="E215" s="267">
        <v>29.8</v>
      </c>
      <c r="F215" s="265" t="s">
        <v>3847</v>
      </c>
      <c r="G215" s="273" t="s">
        <v>3924</v>
      </c>
      <c r="H215" s="265" t="s">
        <v>3925</v>
      </c>
      <c r="I215" s="290" t="s">
        <v>3926</v>
      </c>
      <c r="J215" s="265" t="s">
        <v>3646</v>
      </c>
      <c r="K215" s="261"/>
    </row>
    <row r="216" spans="1:11" ht="25.5" x14ac:dyDescent="0.25">
      <c r="A216" s="288">
        <v>14</v>
      </c>
      <c r="B216" s="265" t="s">
        <v>3927</v>
      </c>
      <c r="C216" s="266" t="s">
        <v>427</v>
      </c>
      <c r="D216" s="265" t="s">
        <v>2374</v>
      </c>
      <c r="E216" s="267">
        <v>304.60000000000002</v>
      </c>
      <c r="F216" s="265" t="s">
        <v>3847</v>
      </c>
      <c r="G216" s="273" t="s">
        <v>3928</v>
      </c>
      <c r="H216" s="265" t="s">
        <v>3925</v>
      </c>
      <c r="I216" s="290" t="s">
        <v>3926</v>
      </c>
      <c r="J216" s="265" t="s">
        <v>3406</v>
      </c>
      <c r="K216" s="261"/>
    </row>
    <row r="217" spans="1:11" ht="25.5" x14ac:dyDescent="0.25">
      <c r="A217" s="288">
        <v>15</v>
      </c>
      <c r="B217" s="265" t="s">
        <v>3929</v>
      </c>
      <c r="C217" s="266" t="s">
        <v>427</v>
      </c>
      <c r="D217" s="265" t="s">
        <v>2374</v>
      </c>
      <c r="E217" s="267">
        <v>78.3</v>
      </c>
      <c r="F217" s="265" t="s">
        <v>3930</v>
      </c>
      <c r="G217" s="273" t="s">
        <v>3931</v>
      </c>
      <c r="H217" s="265" t="s">
        <v>3932</v>
      </c>
      <c r="I217" s="290" t="s">
        <v>3933</v>
      </c>
      <c r="J217" s="265" t="s">
        <v>3394</v>
      </c>
      <c r="K217" s="261"/>
    </row>
    <row r="218" spans="1:11" ht="38.25" x14ac:dyDescent="0.25">
      <c r="A218" s="288">
        <v>16</v>
      </c>
      <c r="B218" s="265" t="s">
        <v>3934</v>
      </c>
      <c r="C218" s="266" t="s">
        <v>427</v>
      </c>
      <c r="D218" s="265" t="s">
        <v>2374</v>
      </c>
      <c r="E218" s="267">
        <v>121</v>
      </c>
      <c r="F218" s="265" t="s">
        <v>3935</v>
      </c>
      <c r="G218" s="273" t="s">
        <v>3936</v>
      </c>
      <c r="H218" s="265" t="s">
        <v>3937</v>
      </c>
      <c r="I218" s="290" t="s">
        <v>3938</v>
      </c>
      <c r="J218" s="265" t="s">
        <v>3348</v>
      </c>
      <c r="K218" s="261"/>
    </row>
    <row r="219" spans="1:11" ht="38.25" x14ac:dyDescent="0.25">
      <c r="A219" s="288">
        <v>17</v>
      </c>
      <c r="B219" s="265" t="s">
        <v>3939</v>
      </c>
      <c r="C219" s="266" t="s">
        <v>427</v>
      </c>
      <c r="D219" s="265" t="s">
        <v>2374</v>
      </c>
      <c r="E219" s="267">
        <v>57</v>
      </c>
      <c r="F219" s="265" t="s">
        <v>3940</v>
      </c>
      <c r="G219" s="273" t="s">
        <v>3941</v>
      </c>
      <c r="H219" s="265" t="s">
        <v>3942</v>
      </c>
      <c r="I219" s="290" t="s">
        <v>3933</v>
      </c>
      <c r="J219" s="265" t="s">
        <v>3394</v>
      </c>
      <c r="K219" s="261"/>
    </row>
    <row r="220" spans="1:11" ht="89.25" x14ac:dyDescent="0.25">
      <c r="A220" s="288">
        <v>18</v>
      </c>
      <c r="B220" s="265" t="s">
        <v>3943</v>
      </c>
      <c r="C220" s="266" t="s">
        <v>427</v>
      </c>
      <c r="D220" s="265" t="s">
        <v>2374</v>
      </c>
      <c r="E220" s="299">
        <v>880</v>
      </c>
      <c r="F220" s="265" t="s">
        <v>3944</v>
      </c>
      <c r="G220" s="273" t="s">
        <v>3945</v>
      </c>
      <c r="H220" s="265" t="s">
        <v>3946</v>
      </c>
      <c r="I220" s="290" t="s">
        <v>3938</v>
      </c>
      <c r="J220" s="265" t="s">
        <v>3947</v>
      </c>
      <c r="K220" s="261"/>
    </row>
    <row r="221" spans="1:11" ht="38.25" x14ac:dyDescent="0.25">
      <c r="A221" s="288">
        <v>19</v>
      </c>
      <c r="B221" s="265" t="s">
        <v>3948</v>
      </c>
      <c r="C221" s="266" t="s">
        <v>427</v>
      </c>
      <c r="D221" s="265" t="s">
        <v>2374</v>
      </c>
      <c r="E221" s="267">
        <v>227</v>
      </c>
      <c r="F221" s="265" t="s">
        <v>3949</v>
      </c>
      <c r="G221" s="273" t="s">
        <v>3950</v>
      </c>
      <c r="H221" s="265" t="s">
        <v>3951</v>
      </c>
      <c r="I221" s="290" t="s">
        <v>3933</v>
      </c>
      <c r="J221" s="265" t="s">
        <v>3348</v>
      </c>
      <c r="K221" s="261"/>
    </row>
    <row r="222" spans="1:11" ht="102" x14ac:dyDescent="0.25">
      <c r="A222" s="288">
        <v>20</v>
      </c>
      <c r="B222" s="265" t="s">
        <v>3952</v>
      </c>
      <c r="C222" s="266" t="s">
        <v>427</v>
      </c>
      <c r="D222" s="265" t="s">
        <v>2374</v>
      </c>
      <c r="E222" s="267">
        <v>1008</v>
      </c>
      <c r="F222" s="265" t="s">
        <v>3953</v>
      </c>
      <c r="G222" s="273" t="s">
        <v>3954</v>
      </c>
      <c r="H222" s="265" t="s">
        <v>3955</v>
      </c>
      <c r="I222" s="290" t="s">
        <v>3938</v>
      </c>
      <c r="J222" s="265" t="s">
        <v>3956</v>
      </c>
      <c r="K222" s="261"/>
    </row>
    <row r="223" spans="1:11" ht="76.5" x14ac:dyDescent="0.25">
      <c r="A223" s="288">
        <v>21</v>
      </c>
      <c r="B223" s="265" t="s">
        <v>3957</v>
      </c>
      <c r="C223" s="266" t="s">
        <v>427</v>
      </c>
      <c r="D223" s="265" t="s">
        <v>2374</v>
      </c>
      <c r="E223" s="267">
        <v>1500</v>
      </c>
      <c r="F223" s="265" t="s">
        <v>3958</v>
      </c>
      <c r="G223" s="273" t="s">
        <v>3959</v>
      </c>
      <c r="H223" s="265" t="s">
        <v>3960</v>
      </c>
      <c r="I223" s="290" t="s">
        <v>3961</v>
      </c>
      <c r="J223" s="265" t="s">
        <v>3372</v>
      </c>
      <c r="K223" s="261"/>
    </row>
    <row r="224" spans="1:11" ht="51" x14ac:dyDescent="0.25">
      <c r="A224" s="288">
        <v>22</v>
      </c>
      <c r="B224" s="265" t="s">
        <v>3962</v>
      </c>
      <c r="C224" s="266" t="s">
        <v>427</v>
      </c>
      <c r="D224" s="265" t="s">
        <v>2374</v>
      </c>
      <c r="E224" s="267">
        <v>13.73</v>
      </c>
      <c r="F224" s="265" t="s">
        <v>3332</v>
      </c>
      <c r="G224" s="273" t="s">
        <v>3963</v>
      </c>
      <c r="H224" s="265" t="s">
        <v>3834</v>
      </c>
      <c r="I224" s="290" t="s">
        <v>3964</v>
      </c>
      <c r="J224" s="265" t="s">
        <v>3965</v>
      </c>
      <c r="K224" s="261"/>
    </row>
    <row r="225" spans="1:11" ht="38.25" x14ac:dyDescent="0.25">
      <c r="A225" s="288">
        <v>23</v>
      </c>
      <c r="B225" s="265" t="s">
        <v>3966</v>
      </c>
      <c r="C225" s="266" t="s">
        <v>427</v>
      </c>
      <c r="D225" s="265" t="s">
        <v>2374</v>
      </c>
      <c r="E225" s="267">
        <v>610.20000000000005</v>
      </c>
      <c r="F225" s="265" t="s">
        <v>3967</v>
      </c>
      <c r="G225" s="273" t="s">
        <v>3968</v>
      </c>
      <c r="H225" s="265" t="s">
        <v>3969</v>
      </c>
      <c r="I225" s="290" t="s">
        <v>3970</v>
      </c>
      <c r="J225" s="265" t="s">
        <v>3587</v>
      </c>
      <c r="K225" s="261"/>
    </row>
    <row r="226" spans="1:11" ht="38.25" x14ac:dyDescent="0.25">
      <c r="A226" s="288">
        <v>24</v>
      </c>
      <c r="B226" s="265" t="s">
        <v>3971</v>
      </c>
      <c r="C226" s="266" t="s">
        <v>427</v>
      </c>
      <c r="D226" s="265" t="s">
        <v>2374</v>
      </c>
      <c r="E226" s="267">
        <v>210</v>
      </c>
      <c r="F226" s="265" t="s">
        <v>3972</v>
      </c>
      <c r="G226" s="273" t="s">
        <v>3973</v>
      </c>
      <c r="H226" s="265" t="s">
        <v>3974</v>
      </c>
      <c r="I226" s="290" t="s">
        <v>3970</v>
      </c>
      <c r="J226" s="265" t="s">
        <v>3975</v>
      </c>
      <c r="K226" s="261"/>
    </row>
    <row r="227" spans="1:11" ht="38.25" x14ac:dyDescent="0.25">
      <c r="A227" s="288">
        <v>25</v>
      </c>
      <c r="B227" s="265" t="s">
        <v>3976</v>
      </c>
      <c r="C227" s="266" t="s">
        <v>427</v>
      </c>
      <c r="D227" s="265" t="s">
        <v>2374</v>
      </c>
      <c r="E227" s="267">
        <v>350</v>
      </c>
      <c r="F227" s="265" t="s">
        <v>3977</v>
      </c>
      <c r="G227" s="273" t="s">
        <v>3978</v>
      </c>
      <c r="H227" s="265" t="s">
        <v>3979</v>
      </c>
      <c r="I227" s="290" t="s">
        <v>3980</v>
      </c>
      <c r="J227" s="265" t="s">
        <v>3975</v>
      </c>
      <c r="K227" s="261"/>
    </row>
    <row r="228" spans="1:11" ht="38.25" x14ac:dyDescent="0.25">
      <c r="A228" s="288">
        <v>26</v>
      </c>
      <c r="B228" s="265" t="s">
        <v>3981</v>
      </c>
      <c r="C228" s="266" t="s">
        <v>427</v>
      </c>
      <c r="D228" s="265" t="s">
        <v>2374</v>
      </c>
      <c r="E228" s="267">
        <v>360</v>
      </c>
      <c r="F228" s="265" t="s">
        <v>3982</v>
      </c>
      <c r="G228" s="273" t="s">
        <v>3983</v>
      </c>
      <c r="H228" s="265" t="s">
        <v>3984</v>
      </c>
      <c r="I228" s="290" t="s">
        <v>3380</v>
      </c>
      <c r="J228" s="265" t="s">
        <v>3975</v>
      </c>
      <c r="K228" s="261"/>
    </row>
    <row r="229" spans="1:11" ht="38.25" x14ac:dyDescent="0.25">
      <c r="A229" s="288">
        <v>27</v>
      </c>
      <c r="B229" s="265" t="s">
        <v>3985</v>
      </c>
      <c r="C229" s="266" t="s">
        <v>427</v>
      </c>
      <c r="D229" s="265" t="s">
        <v>2374</v>
      </c>
      <c r="E229" s="267">
        <v>600</v>
      </c>
      <c r="F229" s="265" t="s">
        <v>3967</v>
      </c>
      <c r="G229" s="273" t="s">
        <v>3968</v>
      </c>
      <c r="H229" s="265" t="s">
        <v>3969</v>
      </c>
      <c r="I229" s="290" t="s">
        <v>3970</v>
      </c>
      <c r="J229" s="265" t="s">
        <v>3975</v>
      </c>
      <c r="K229" s="261"/>
    </row>
    <row r="230" spans="1:11" ht="38.25" x14ac:dyDescent="0.25">
      <c r="A230" s="288">
        <v>28</v>
      </c>
      <c r="B230" s="265" t="s">
        <v>3986</v>
      </c>
      <c r="C230" s="266" t="s">
        <v>427</v>
      </c>
      <c r="D230" s="265" t="s">
        <v>2374</v>
      </c>
      <c r="E230" s="267">
        <v>400</v>
      </c>
      <c r="F230" s="265" t="s">
        <v>3987</v>
      </c>
      <c r="G230" s="273" t="s">
        <v>3988</v>
      </c>
      <c r="H230" s="265" t="s">
        <v>3989</v>
      </c>
      <c r="I230" s="290" t="s">
        <v>3970</v>
      </c>
      <c r="J230" s="265" t="s">
        <v>3975</v>
      </c>
      <c r="K230" s="261"/>
    </row>
    <row r="231" spans="1:11" ht="38.25" x14ac:dyDescent="0.25">
      <c r="A231" s="288">
        <v>29</v>
      </c>
      <c r="B231" s="265" t="s">
        <v>3990</v>
      </c>
      <c r="C231" s="266" t="s">
        <v>427</v>
      </c>
      <c r="D231" s="265" t="s">
        <v>2374</v>
      </c>
      <c r="E231" s="267">
        <v>6.3</v>
      </c>
      <c r="F231" s="265" t="s">
        <v>3991</v>
      </c>
      <c r="G231" s="273" t="s">
        <v>3992</v>
      </c>
      <c r="H231" s="265" t="s">
        <v>3993</v>
      </c>
      <c r="I231" s="290" t="s">
        <v>3994</v>
      </c>
      <c r="J231" s="265" t="s">
        <v>3493</v>
      </c>
      <c r="K231" s="261"/>
    </row>
    <row r="232" spans="1:11" ht="38.25" x14ac:dyDescent="0.25">
      <c r="A232" s="288">
        <v>30</v>
      </c>
      <c r="B232" s="265" t="s">
        <v>3995</v>
      </c>
      <c r="C232" s="266" t="s">
        <v>427</v>
      </c>
      <c r="D232" s="265" t="s">
        <v>2374</v>
      </c>
      <c r="E232" s="267">
        <v>850</v>
      </c>
      <c r="F232" s="265" t="s">
        <v>3996</v>
      </c>
      <c r="G232" s="273" t="s">
        <v>3997</v>
      </c>
      <c r="H232" s="265" t="s">
        <v>3998</v>
      </c>
      <c r="I232" s="290" t="s">
        <v>3970</v>
      </c>
      <c r="J232" s="265" t="s">
        <v>3646</v>
      </c>
      <c r="K232" s="261"/>
    </row>
    <row r="233" spans="1:11" ht="51" x14ac:dyDescent="0.25">
      <c r="A233" s="288">
        <v>31</v>
      </c>
      <c r="B233" s="265" t="s">
        <v>3999</v>
      </c>
      <c r="C233" s="266" t="s">
        <v>427</v>
      </c>
      <c r="D233" s="265" t="s">
        <v>2374</v>
      </c>
      <c r="E233" s="267">
        <v>340</v>
      </c>
      <c r="F233" s="265" t="s">
        <v>4000</v>
      </c>
      <c r="G233" s="273" t="s">
        <v>4001</v>
      </c>
      <c r="H233" s="265" t="s">
        <v>3974</v>
      </c>
      <c r="I233" s="290" t="s">
        <v>3970</v>
      </c>
      <c r="J233" s="265" t="s">
        <v>3646</v>
      </c>
      <c r="K233" s="261"/>
    </row>
    <row r="234" spans="1:11" ht="38.25" x14ac:dyDescent="0.25">
      <c r="A234" s="288">
        <v>32</v>
      </c>
      <c r="B234" s="265" t="s">
        <v>4002</v>
      </c>
      <c r="C234" s="266" t="s">
        <v>427</v>
      </c>
      <c r="D234" s="265" t="s">
        <v>2374</v>
      </c>
      <c r="E234" s="267">
        <v>220</v>
      </c>
      <c r="F234" s="265" t="s">
        <v>4000</v>
      </c>
      <c r="G234" s="273" t="s">
        <v>4003</v>
      </c>
      <c r="H234" s="265" t="s">
        <v>3974</v>
      </c>
      <c r="I234" s="290" t="s">
        <v>3970</v>
      </c>
      <c r="J234" s="265" t="s">
        <v>3646</v>
      </c>
      <c r="K234" s="261"/>
    </row>
    <row r="235" spans="1:11" ht="38.25" x14ac:dyDescent="0.25">
      <c r="A235" s="288">
        <v>33</v>
      </c>
      <c r="B235" s="265" t="s">
        <v>4004</v>
      </c>
      <c r="C235" s="266" t="s">
        <v>427</v>
      </c>
      <c r="D235" s="265" t="s">
        <v>2374</v>
      </c>
      <c r="E235" s="267">
        <v>320</v>
      </c>
      <c r="F235" s="265" t="s">
        <v>4005</v>
      </c>
      <c r="G235" s="273" t="s">
        <v>3997</v>
      </c>
      <c r="H235" s="265" t="s">
        <v>3989</v>
      </c>
      <c r="I235" s="290" t="s">
        <v>3970</v>
      </c>
      <c r="J235" s="265" t="s">
        <v>3646</v>
      </c>
      <c r="K235" s="261"/>
    </row>
    <row r="236" spans="1:11" ht="114.75" x14ac:dyDescent="0.25">
      <c r="A236" s="288">
        <v>34</v>
      </c>
      <c r="B236" s="265" t="s">
        <v>4006</v>
      </c>
      <c r="C236" s="266" t="s">
        <v>427</v>
      </c>
      <c r="D236" s="265" t="s">
        <v>2374</v>
      </c>
      <c r="E236" s="267">
        <v>218.3</v>
      </c>
      <c r="F236" s="265" t="s">
        <v>4007</v>
      </c>
      <c r="G236" s="273" t="s">
        <v>4008</v>
      </c>
      <c r="H236" s="265" t="s">
        <v>4009</v>
      </c>
      <c r="I236" s="290" t="s">
        <v>4009</v>
      </c>
      <c r="J236" s="265" t="s">
        <v>4010</v>
      </c>
      <c r="K236" s="261"/>
    </row>
    <row r="237" spans="1:11" ht="51" x14ac:dyDescent="0.25">
      <c r="A237" s="288">
        <v>35</v>
      </c>
      <c r="B237" s="265" t="s">
        <v>4011</v>
      </c>
      <c r="C237" s="266" t="s">
        <v>427</v>
      </c>
      <c r="D237" s="265" t="s">
        <v>2374</v>
      </c>
      <c r="E237" s="267">
        <v>16.2</v>
      </c>
      <c r="F237" s="265" t="s">
        <v>4012</v>
      </c>
      <c r="G237" s="273" t="s">
        <v>4013</v>
      </c>
      <c r="H237" s="265" t="s">
        <v>4014</v>
      </c>
      <c r="I237" s="290" t="s">
        <v>4014</v>
      </c>
      <c r="J237" s="265" t="s">
        <v>3538</v>
      </c>
      <c r="K237" s="261"/>
    </row>
    <row r="238" spans="1:11" ht="51" x14ac:dyDescent="0.25">
      <c r="A238" s="288">
        <v>36</v>
      </c>
      <c r="B238" s="265" t="s">
        <v>4015</v>
      </c>
      <c r="C238" s="266" t="s">
        <v>427</v>
      </c>
      <c r="D238" s="265" t="s">
        <v>2374</v>
      </c>
      <c r="E238" s="267">
        <v>120.5</v>
      </c>
      <c r="F238" s="265" t="s">
        <v>3718</v>
      </c>
      <c r="G238" s="273" t="s">
        <v>4016</v>
      </c>
      <c r="H238" s="265" t="s">
        <v>3320</v>
      </c>
      <c r="I238" s="290" t="s">
        <v>3320</v>
      </c>
      <c r="J238" s="265" t="s">
        <v>3348</v>
      </c>
      <c r="K238" s="261"/>
    </row>
    <row r="239" spans="1:11" ht="25.5" x14ac:dyDescent="0.25">
      <c r="A239" s="288">
        <v>37</v>
      </c>
      <c r="B239" s="265" t="s">
        <v>4017</v>
      </c>
      <c r="C239" s="266" t="s">
        <v>427</v>
      </c>
      <c r="D239" s="265" t="s">
        <v>2374</v>
      </c>
      <c r="E239" s="267">
        <v>9.3000000000000007</v>
      </c>
      <c r="F239" s="265" t="s">
        <v>4018</v>
      </c>
      <c r="G239" s="273" t="s">
        <v>4019</v>
      </c>
      <c r="H239" s="265" t="s">
        <v>4020</v>
      </c>
      <c r="I239" s="290" t="s">
        <v>4020</v>
      </c>
      <c r="J239" s="265" t="s">
        <v>3348</v>
      </c>
      <c r="K239" s="261"/>
    </row>
    <row r="240" spans="1:11" ht="25.5" x14ac:dyDescent="0.25">
      <c r="A240" s="288">
        <v>38</v>
      </c>
      <c r="B240" s="265" t="s">
        <v>4021</v>
      </c>
      <c r="C240" s="266" t="s">
        <v>427</v>
      </c>
      <c r="D240" s="265" t="s">
        <v>2374</v>
      </c>
      <c r="E240" s="267">
        <v>67</v>
      </c>
      <c r="F240" s="265" t="s">
        <v>4022</v>
      </c>
      <c r="G240" s="273" t="s">
        <v>4023</v>
      </c>
      <c r="H240" s="265" t="s">
        <v>4024</v>
      </c>
      <c r="I240" s="290" t="s">
        <v>4024</v>
      </c>
      <c r="J240" s="265" t="s">
        <v>3348</v>
      </c>
      <c r="K240" s="261"/>
    </row>
    <row r="241" spans="1:11" ht="25.5" x14ac:dyDescent="0.25">
      <c r="A241" s="288">
        <v>39</v>
      </c>
      <c r="B241" s="265" t="s">
        <v>4025</v>
      </c>
      <c r="C241" s="266" t="s">
        <v>427</v>
      </c>
      <c r="D241" s="265" t="s">
        <v>2374</v>
      </c>
      <c r="E241" s="267">
        <v>16.399999999999999</v>
      </c>
      <c r="F241" s="265" t="s">
        <v>4018</v>
      </c>
      <c r="G241" s="273" t="s">
        <v>4026</v>
      </c>
      <c r="H241" s="265" t="s">
        <v>4020</v>
      </c>
      <c r="I241" s="290" t="s">
        <v>4020</v>
      </c>
      <c r="J241" s="265" t="s">
        <v>3348</v>
      </c>
      <c r="K241" s="261"/>
    </row>
    <row r="242" spans="1:11" ht="63.75" x14ac:dyDescent="0.25">
      <c r="A242" s="288">
        <v>40</v>
      </c>
      <c r="B242" s="265" t="s">
        <v>4027</v>
      </c>
      <c r="C242" s="266" t="s">
        <v>427</v>
      </c>
      <c r="D242" s="265" t="s">
        <v>2374</v>
      </c>
      <c r="E242" s="267">
        <v>1046.8</v>
      </c>
      <c r="F242" s="265" t="s">
        <v>4028</v>
      </c>
      <c r="G242" s="273" t="s">
        <v>4029</v>
      </c>
      <c r="H242" s="265" t="s">
        <v>4030</v>
      </c>
      <c r="I242" s="290" t="s">
        <v>4031</v>
      </c>
      <c r="J242" s="265" t="s">
        <v>3348</v>
      </c>
      <c r="K242" s="261"/>
    </row>
    <row r="243" spans="1:11" ht="51" x14ac:dyDescent="0.25">
      <c r="A243" s="288">
        <v>41</v>
      </c>
      <c r="B243" s="265" t="s">
        <v>4032</v>
      </c>
      <c r="C243" s="266" t="s">
        <v>427</v>
      </c>
      <c r="D243" s="265" t="s">
        <v>2374</v>
      </c>
      <c r="E243" s="267">
        <v>824</v>
      </c>
      <c r="F243" s="265" t="s">
        <v>4033</v>
      </c>
      <c r="G243" s="273" t="s">
        <v>4034</v>
      </c>
      <c r="H243" s="265" t="s">
        <v>4035</v>
      </c>
      <c r="I243" s="290" t="s">
        <v>4036</v>
      </c>
      <c r="J243" s="265" t="s">
        <v>3445</v>
      </c>
      <c r="K243" s="261"/>
    </row>
    <row r="244" spans="1:11" ht="25.5" x14ac:dyDescent="0.25">
      <c r="A244" s="288">
        <v>42</v>
      </c>
      <c r="B244" s="265" t="s">
        <v>4037</v>
      </c>
      <c r="C244" s="266" t="s">
        <v>427</v>
      </c>
      <c r="D244" s="265" t="s">
        <v>2374</v>
      </c>
      <c r="E244" s="267">
        <v>58</v>
      </c>
      <c r="F244" s="265" t="s">
        <v>4038</v>
      </c>
      <c r="G244" s="273" t="s">
        <v>4039</v>
      </c>
      <c r="H244" s="265" t="s">
        <v>4040</v>
      </c>
      <c r="I244" s="290" t="s">
        <v>4041</v>
      </c>
      <c r="J244" s="265" t="s">
        <v>3394</v>
      </c>
      <c r="K244" s="261"/>
    </row>
    <row r="245" spans="1:11" ht="51" x14ac:dyDescent="0.25">
      <c r="A245" s="288">
        <v>43</v>
      </c>
      <c r="B245" s="265" t="s">
        <v>4042</v>
      </c>
      <c r="C245" s="266" t="s">
        <v>427</v>
      </c>
      <c r="D245" s="265" t="s">
        <v>2374</v>
      </c>
      <c r="E245" s="267">
        <v>661</v>
      </c>
      <c r="F245" s="265" t="s">
        <v>3718</v>
      </c>
      <c r="G245" s="273" t="s">
        <v>4043</v>
      </c>
      <c r="H245" s="265" t="s">
        <v>3320</v>
      </c>
      <c r="I245" s="290" t="s">
        <v>3320</v>
      </c>
      <c r="J245" s="265" t="s">
        <v>4044</v>
      </c>
      <c r="K245" s="261"/>
    </row>
    <row r="246" spans="1:11" ht="63.75" x14ac:dyDescent="0.25">
      <c r="A246" s="288">
        <v>44</v>
      </c>
      <c r="B246" s="265" t="s">
        <v>4045</v>
      </c>
      <c r="C246" s="266" t="s">
        <v>427</v>
      </c>
      <c r="D246" s="265" t="s">
        <v>2374</v>
      </c>
      <c r="E246" s="267">
        <v>839.4</v>
      </c>
      <c r="F246" s="265" t="s">
        <v>4046</v>
      </c>
      <c r="G246" s="273" t="s">
        <v>4047</v>
      </c>
      <c r="H246" s="265" t="s">
        <v>4048</v>
      </c>
      <c r="I246" s="290" t="s">
        <v>4049</v>
      </c>
      <c r="J246" s="265" t="s">
        <v>3394</v>
      </c>
      <c r="K246" s="261"/>
    </row>
    <row r="247" spans="1:11" ht="51" x14ac:dyDescent="0.25">
      <c r="A247" s="288">
        <v>45</v>
      </c>
      <c r="B247" s="265" t="s">
        <v>4050</v>
      </c>
      <c r="C247" s="266" t="s">
        <v>427</v>
      </c>
      <c r="D247" s="265" t="s">
        <v>2374</v>
      </c>
      <c r="E247" s="267">
        <v>700</v>
      </c>
      <c r="F247" s="265" t="s">
        <v>4051</v>
      </c>
      <c r="G247" s="273" t="s">
        <v>4052</v>
      </c>
      <c r="H247" s="265" t="s">
        <v>4053</v>
      </c>
      <c r="I247" s="290" t="s">
        <v>4054</v>
      </c>
      <c r="J247" s="265" t="s">
        <v>3646</v>
      </c>
      <c r="K247" s="261"/>
    </row>
    <row r="248" spans="1:11" ht="51" x14ac:dyDescent="0.25">
      <c r="A248" s="288">
        <v>46</v>
      </c>
      <c r="B248" s="265" t="s">
        <v>4055</v>
      </c>
      <c r="C248" s="266" t="s">
        <v>427</v>
      </c>
      <c r="D248" s="265" t="s">
        <v>2374</v>
      </c>
      <c r="E248" s="267">
        <v>109.7</v>
      </c>
      <c r="F248" s="265" t="s">
        <v>4056</v>
      </c>
      <c r="G248" s="273" t="s">
        <v>4057</v>
      </c>
      <c r="H248" s="265" t="s">
        <v>4040</v>
      </c>
      <c r="I248" s="290" t="s">
        <v>4058</v>
      </c>
      <c r="J248" s="265" t="s">
        <v>3445</v>
      </c>
      <c r="K248" s="261"/>
    </row>
    <row r="249" spans="1:11" ht="51" x14ac:dyDescent="0.25">
      <c r="A249" s="288">
        <v>47</v>
      </c>
      <c r="B249" s="265" t="s">
        <v>4059</v>
      </c>
      <c r="C249" s="266" t="s">
        <v>427</v>
      </c>
      <c r="D249" s="265" t="s">
        <v>2374</v>
      </c>
      <c r="E249" s="267">
        <v>181.5</v>
      </c>
      <c r="F249" s="265" t="s">
        <v>4060</v>
      </c>
      <c r="G249" s="273" t="s">
        <v>4061</v>
      </c>
      <c r="H249" s="265" t="s">
        <v>4062</v>
      </c>
      <c r="I249" s="290" t="s">
        <v>4063</v>
      </c>
      <c r="J249" s="265" t="s">
        <v>3761</v>
      </c>
      <c r="K249" s="261"/>
    </row>
    <row r="250" spans="1:11" ht="25.5" x14ac:dyDescent="0.25">
      <c r="A250" s="288">
        <v>48</v>
      </c>
      <c r="B250" s="265" t="s">
        <v>4064</v>
      </c>
      <c r="C250" s="266" t="s">
        <v>427</v>
      </c>
      <c r="D250" s="265" t="s">
        <v>2374</v>
      </c>
      <c r="E250" s="267">
        <v>29.2</v>
      </c>
      <c r="F250" s="265" t="s">
        <v>4065</v>
      </c>
      <c r="G250" s="273" t="s">
        <v>4066</v>
      </c>
      <c r="H250" s="265" t="s">
        <v>4020</v>
      </c>
      <c r="I250" s="290" t="s">
        <v>4020</v>
      </c>
      <c r="J250" s="265" t="s">
        <v>4067</v>
      </c>
      <c r="K250" s="261"/>
    </row>
    <row r="251" spans="1:11" ht="38.25" x14ac:dyDescent="0.25">
      <c r="A251" s="288">
        <v>49</v>
      </c>
      <c r="B251" s="265" t="s">
        <v>4068</v>
      </c>
      <c r="C251" s="266" t="s">
        <v>427</v>
      </c>
      <c r="D251" s="265" t="s">
        <v>2374</v>
      </c>
      <c r="E251" s="267">
        <v>100</v>
      </c>
      <c r="F251" s="265" t="s">
        <v>4069</v>
      </c>
      <c r="G251" s="273" t="s">
        <v>4070</v>
      </c>
      <c r="H251" s="265" t="s">
        <v>4071</v>
      </c>
      <c r="I251" s="290" t="s">
        <v>4072</v>
      </c>
      <c r="J251" s="265" t="s">
        <v>3646</v>
      </c>
      <c r="K251" s="261"/>
    </row>
    <row r="252" spans="1:11" ht="25.5" x14ac:dyDescent="0.25">
      <c r="A252" s="288">
        <v>50</v>
      </c>
      <c r="B252" s="265" t="s">
        <v>4073</v>
      </c>
      <c r="C252" s="266" t="s">
        <v>427</v>
      </c>
      <c r="D252" s="265" t="s">
        <v>2374</v>
      </c>
      <c r="E252" s="267">
        <v>145.19999999999999</v>
      </c>
      <c r="F252" s="265" t="s">
        <v>4069</v>
      </c>
      <c r="G252" s="273" t="s">
        <v>4074</v>
      </c>
      <c r="H252" s="265" t="s">
        <v>4075</v>
      </c>
      <c r="I252" s="290" t="s">
        <v>4076</v>
      </c>
      <c r="J252" s="265" t="s">
        <v>3367</v>
      </c>
      <c r="K252" s="261"/>
    </row>
    <row r="253" spans="1:11" ht="25.5" x14ac:dyDescent="0.25">
      <c r="A253" s="288">
        <v>51</v>
      </c>
      <c r="B253" s="265" t="s">
        <v>4077</v>
      </c>
      <c r="C253" s="266" t="s">
        <v>427</v>
      </c>
      <c r="D253" s="265" t="s">
        <v>2374</v>
      </c>
      <c r="E253" s="267">
        <v>181</v>
      </c>
      <c r="F253" s="265" t="s">
        <v>4069</v>
      </c>
      <c r="G253" s="273" t="s">
        <v>4074</v>
      </c>
      <c r="H253" s="265" t="s">
        <v>4078</v>
      </c>
      <c r="I253" s="290" t="s">
        <v>4076</v>
      </c>
      <c r="J253" s="265" t="s">
        <v>3646</v>
      </c>
      <c r="K253" s="261"/>
    </row>
    <row r="254" spans="1:11" ht="25.5" x14ac:dyDescent="0.25">
      <c r="A254" s="288">
        <v>52</v>
      </c>
      <c r="B254" s="265" t="s">
        <v>4079</v>
      </c>
      <c r="C254" s="266" t="s">
        <v>427</v>
      </c>
      <c r="D254" s="265" t="s">
        <v>2374</v>
      </c>
      <c r="E254" s="267">
        <v>125</v>
      </c>
      <c r="F254" s="265" t="s">
        <v>4069</v>
      </c>
      <c r="G254" s="273" t="s">
        <v>4074</v>
      </c>
      <c r="H254" s="265" t="s">
        <v>4080</v>
      </c>
      <c r="I254" s="290" t="s">
        <v>4076</v>
      </c>
      <c r="J254" s="265" t="s">
        <v>3646</v>
      </c>
      <c r="K254" s="261"/>
    </row>
    <row r="255" spans="1:11" ht="25.5" x14ac:dyDescent="0.25">
      <c r="A255" s="288">
        <v>53</v>
      </c>
      <c r="B255" s="265" t="s">
        <v>4081</v>
      </c>
      <c r="C255" s="266" t="s">
        <v>427</v>
      </c>
      <c r="D255" s="265" t="s">
        <v>2374</v>
      </c>
      <c r="E255" s="267">
        <v>1645</v>
      </c>
      <c r="F255" s="265" t="s">
        <v>4082</v>
      </c>
      <c r="G255" s="273" t="s">
        <v>4083</v>
      </c>
      <c r="H255" s="265" t="s">
        <v>4084</v>
      </c>
      <c r="I255" s="290" t="s">
        <v>4085</v>
      </c>
      <c r="J255" s="265" t="s">
        <v>3348</v>
      </c>
      <c r="K255" s="261"/>
    </row>
    <row r="256" spans="1:11" ht="25.5" x14ac:dyDescent="0.25">
      <c r="A256" s="288">
        <v>54</v>
      </c>
      <c r="B256" s="265" t="s">
        <v>4086</v>
      </c>
      <c r="C256" s="266" t="s">
        <v>427</v>
      </c>
      <c r="D256" s="265" t="s">
        <v>2374</v>
      </c>
      <c r="E256" s="267">
        <v>31.4</v>
      </c>
      <c r="F256" s="265" t="s">
        <v>4087</v>
      </c>
      <c r="G256" s="273" t="s">
        <v>4088</v>
      </c>
      <c r="H256" s="265" t="s">
        <v>4089</v>
      </c>
      <c r="I256" s="290" t="s">
        <v>4090</v>
      </c>
      <c r="J256" s="265" t="s">
        <v>3406</v>
      </c>
      <c r="K256" s="261"/>
    </row>
    <row r="257" spans="1:11" ht="25.5" x14ac:dyDescent="0.25">
      <c r="A257" s="288">
        <v>55</v>
      </c>
      <c r="B257" s="265" t="s">
        <v>4091</v>
      </c>
      <c r="C257" s="266" t="s">
        <v>427</v>
      </c>
      <c r="D257" s="265" t="s">
        <v>2374</v>
      </c>
      <c r="E257" s="267">
        <v>19.2</v>
      </c>
      <c r="F257" s="265" t="s">
        <v>4092</v>
      </c>
      <c r="G257" s="273" t="s">
        <v>4093</v>
      </c>
      <c r="H257" s="265" t="s">
        <v>4094</v>
      </c>
      <c r="I257" s="290" t="s">
        <v>4090</v>
      </c>
      <c r="J257" s="265" t="s">
        <v>3406</v>
      </c>
      <c r="K257" s="261"/>
    </row>
    <row r="258" spans="1:11" ht="25.5" x14ac:dyDescent="0.25">
      <c r="A258" s="288">
        <v>56</v>
      </c>
      <c r="B258" s="265" t="s">
        <v>4095</v>
      </c>
      <c r="C258" s="266" t="s">
        <v>427</v>
      </c>
      <c r="D258" s="265" t="s">
        <v>2374</v>
      </c>
      <c r="E258" s="267">
        <v>16</v>
      </c>
      <c r="F258" s="265" t="s">
        <v>4096</v>
      </c>
      <c r="G258" s="273" t="s">
        <v>4097</v>
      </c>
      <c r="H258" s="265" t="s">
        <v>4098</v>
      </c>
      <c r="I258" s="290" t="s">
        <v>4099</v>
      </c>
      <c r="J258" s="265" t="s">
        <v>3394</v>
      </c>
      <c r="K258" s="261"/>
    </row>
    <row r="259" spans="1:11" ht="153" x14ac:dyDescent="0.25">
      <c r="A259" s="288">
        <v>57</v>
      </c>
      <c r="B259" s="265" t="s">
        <v>4100</v>
      </c>
      <c r="C259" s="266" t="s">
        <v>427</v>
      </c>
      <c r="D259" s="265" t="s">
        <v>2374</v>
      </c>
      <c r="E259" s="267">
        <v>519.4</v>
      </c>
      <c r="F259" s="265" t="s">
        <v>4101</v>
      </c>
      <c r="G259" s="273" t="s">
        <v>4102</v>
      </c>
      <c r="H259" s="265" t="s">
        <v>4103</v>
      </c>
      <c r="I259" s="290" t="s">
        <v>4104</v>
      </c>
      <c r="J259" s="265" t="s">
        <v>3406</v>
      </c>
      <c r="K259" s="261"/>
    </row>
    <row r="260" spans="1:11" ht="140.25" x14ac:dyDescent="0.25">
      <c r="A260" s="288">
        <v>58</v>
      </c>
      <c r="B260" s="265" t="s">
        <v>4105</v>
      </c>
      <c r="C260" s="266" t="s">
        <v>427</v>
      </c>
      <c r="D260" s="265" t="s">
        <v>2374</v>
      </c>
      <c r="E260" s="267">
        <v>421.7</v>
      </c>
      <c r="F260" s="265" t="s">
        <v>4106</v>
      </c>
      <c r="G260" s="273" t="s">
        <v>4107</v>
      </c>
      <c r="H260" s="265" t="s">
        <v>4108</v>
      </c>
      <c r="I260" s="290" t="s">
        <v>4104</v>
      </c>
      <c r="J260" s="265" t="s">
        <v>3606</v>
      </c>
      <c r="K260" s="261"/>
    </row>
    <row r="261" spans="1:11" ht="63.75" x14ac:dyDescent="0.25">
      <c r="A261" s="288">
        <v>59</v>
      </c>
      <c r="B261" s="265" t="s">
        <v>4109</v>
      </c>
      <c r="C261" s="266" t="s">
        <v>427</v>
      </c>
      <c r="D261" s="265" t="s">
        <v>2374</v>
      </c>
      <c r="E261" s="267">
        <v>24.6</v>
      </c>
      <c r="F261" s="265" t="s">
        <v>4110</v>
      </c>
      <c r="G261" s="273" t="s">
        <v>4111</v>
      </c>
      <c r="H261" s="265" t="s">
        <v>4112</v>
      </c>
      <c r="I261" s="290" t="s">
        <v>3410</v>
      </c>
      <c r="J261" s="265" t="s">
        <v>4113</v>
      </c>
      <c r="K261" s="261"/>
    </row>
    <row r="262" spans="1:11" ht="51" x14ac:dyDescent="0.25">
      <c r="A262" s="288">
        <v>60</v>
      </c>
      <c r="B262" s="265" t="s">
        <v>4114</v>
      </c>
      <c r="C262" s="266" t="s">
        <v>427</v>
      </c>
      <c r="D262" s="265" t="s">
        <v>2374</v>
      </c>
      <c r="E262" s="267">
        <v>9.5</v>
      </c>
      <c r="F262" s="265" t="s">
        <v>4115</v>
      </c>
      <c r="G262" s="273" t="s">
        <v>4116</v>
      </c>
      <c r="H262" s="265" t="s">
        <v>4112</v>
      </c>
      <c r="I262" s="290" t="s">
        <v>4117</v>
      </c>
      <c r="J262" s="265" t="s">
        <v>4118</v>
      </c>
      <c r="K262" s="261"/>
    </row>
    <row r="263" spans="1:11" ht="63.75" x14ac:dyDescent="0.25">
      <c r="A263" s="288">
        <v>61</v>
      </c>
      <c r="B263" s="273" t="s">
        <v>4119</v>
      </c>
      <c r="C263" s="266" t="s">
        <v>427</v>
      </c>
      <c r="D263" s="265" t="s">
        <v>2374</v>
      </c>
      <c r="E263" s="306">
        <v>36.299999999999997</v>
      </c>
      <c r="F263" s="265"/>
      <c r="G263" s="273" t="s">
        <v>4120</v>
      </c>
      <c r="H263" s="265"/>
      <c r="I263" s="290" t="s">
        <v>3243</v>
      </c>
      <c r="J263" s="265"/>
      <c r="K263" s="261"/>
    </row>
    <row r="264" spans="1:11" ht="153" x14ac:dyDescent="0.25">
      <c r="A264" s="261">
        <v>62</v>
      </c>
      <c r="B264" s="295" t="s">
        <v>4121</v>
      </c>
      <c r="C264" s="266" t="s">
        <v>427</v>
      </c>
      <c r="D264" s="265" t="s">
        <v>2374</v>
      </c>
      <c r="E264" s="296">
        <v>761</v>
      </c>
      <c r="F264" s="297" t="s">
        <v>4122</v>
      </c>
      <c r="G264" s="273" t="s">
        <v>4123</v>
      </c>
      <c r="H264" s="297" t="s">
        <v>4124</v>
      </c>
      <c r="I264" s="290" t="s">
        <v>4125</v>
      </c>
      <c r="J264" s="295" t="s">
        <v>4126</v>
      </c>
      <c r="K264" s="261"/>
    </row>
    <row r="265" spans="1:11" ht="25.5" x14ac:dyDescent="0.25">
      <c r="A265" s="276"/>
      <c r="B265" s="276" t="s">
        <v>2379</v>
      </c>
      <c r="C265" s="277">
        <v>62</v>
      </c>
      <c r="D265" s="276"/>
      <c r="E265" s="278">
        <f>SUM(E203:E264)</f>
        <v>25374.030000000006</v>
      </c>
      <c r="F265" s="276"/>
      <c r="G265" s="276"/>
      <c r="H265" s="276"/>
      <c r="I265" s="276"/>
      <c r="J265" s="276"/>
      <c r="K265" s="261"/>
    </row>
    <row r="266" spans="1:11" s="272" customFormat="1" ht="51" x14ac:dyDescent="0.25">
      <c r="A266" s="268"/>
      <c r="B266" s="268" t="s">
        <v>724</v>
      </c>
      <c r="C266" s="269">
        <f>C265+C202+C200+C184+C182+C147+C118+C78</f>
        <v>210</v>
      </c>
      <c r="D266" s="269"/>
      <c r="E266" s="270">
        <f>E265+E202+E200+E184+E182+E147+E118+E78</f>
        <v>87612.200000000012</v>
      </c>
      <c r="F266" s="268"/>
      <c r="G266" s="268"/>
      <c r="H266" s="268"/>
      <c r="I266" s="268"/>
      <c r="J266" s="268"/>
      <c r="K266" s="271"/>
    </row>
    <row r="267" spans="1:11" ht="63.75" x14ac:dyDescent="0.25">
      <c r="A267" s="265">
        <v>1</v>
      </c>
      <c r="B267" s="265" t="s">
        <v>4127</v>
      </c>
      <c r="C267" s="266" t="s">
        <v>480</v>
      </c>
      <c r="D267" s="265" t="s">
        <v>487</v>
      </c>
      <c r="E267" s="267">
        <v>0.01</v>
      </c>
      <c r="F267" s="265" t="s">
        <v>4128</v>
      </c>
      <c r="G267" s="273" t="s">
        <v>4129</v>
      </c>
      <c r="H267" s="265" t="s">
        <v>4130</v>
      </c>
      <c r="I267" s="290" t="s">
        <v>4131</v>
      </c>
      <c r="J267" s="265" t="s">
        <v>4132</v>
      </c>
      <c r="K267" s="261"/>
    </row>
    <row r="268" spans="1:11" ht="38.25" x14ac:dyDescent="0.25">
      <c r="A268" s="265">
        <v>2</v>
      </c>
      <c r="B268" s="265" t="s">
        <v>4133</v>
      </c>
      <c r="C268" s="266" t="s">
        <v>480</v>
      </c>
      <c r="D268" s="265" t="s">
        <v>487</v>
      </c>
      <c r="E268" s="267">
        <v>0.01</v>
      </c>
      <c r="F268" s="265" t="s">
        <v>4134</v>
      </c>
      <c r="G268" s="273" t="s">
        <v>4135</v>
      </c>
      <c r="H268" s="265" t="s">
        <v>4136</v>
      </c>
      <c r="I268" s="290" t="s">
        <v>4136</v>
      </c>
      <c r="J268" s="265" t="s">
        <v>3418</v>
      </c>
      <c r="K268" s="261"/>
    </row>
    <row r="269" spans="1:11" ht="38.25" x14ac:dyDescent="0.25">
      <c r="A269" s="265">
        <v>3</v>
      </c>
      <c r="B269" s="265" t="s">
        <v>4137</v>
      </c>
      <c r="C269" s="266" t="s">
        <v>480</v>
      </c>
      <c r="D269" s="265" t="s">
        <v>487</v>
      </c>
      <c r="E269" s="267">
        <v>0.01</v>
      </c>
      <c r="F269" s="265" t="s">
        <v>4138</v>
      </c>
      <c r="G269" s="273" t="s">
        <v>4139</v>
      </c>
      <c r="H269" s="265" t="s">
        <v>4099</v>
      </c>
      <c r="I269" s="290" t="s">
        <v>4099</v>
      </c>
      <c r="J269" s="265" t="s">
        <v>4132</v>
      </c>
      <c r="K269" s="261"/>
    </row>
    <row r="270" spans="1:11" ht="51" x14ac:dyDescent="0.25">
      <c r="A270" s="265">
        <v>4</v>
      </c>
      <c r="B270" s="265" t="s">
        <v>4140</v>
      </c>
      <c r="C270" s="266" t="s">
        <v>480</v>
      </c>
      <c r="D270" s="265" t="s">
        <v>487</v>
      </c>
      <c r="E270" s="267">
        <v>0.01</v>
      </c>
      <c r="F270" s="265" t="s">
        <v>4141</v>
      </c>
      <c r="G270" s="273" t="s">
        <v>4142</v>
      </c>
      <c r="H270" s="265" t="s">
        <v>3707</v>
      </c>
      <c r="I270" s="290" t="s">
        <v>3707</v>
      </c>
      <c r="J270" s="265" t="s">
        <v>4143</v>
      </c>
      <c r="K270" s="261"/>
    </row>
    <row r="271" spans="1:11" ht="51" x14ac:dyDescent="0.25">
      <c r="A271" s="265">
        <v>5</v>
      </c>
      <c r="B271" s="265" t="s">
        <v>4144</v>
      </c>
      <c r="C271" s="266" t="s">
        <v>480</v>
      </c>
      <c r="D271" s="265" t="s">
        <v>487</v>
      </c>
      <c r="E271" s="267">
        <v>0.01</v>
      </c>
      <c r="F271" s="265" t="s">
        <v>4145</v>
      </c>
      <c r="G271" s="273" t="s">
        <v>4146</v>
      </c>
      <c r="H271" s="265" t="s">
        <v>3707</v>
      </c>
      <c r="I271" s="290" t="s">
        <v>3707</v>
      </c>
      <c r="J271" s="265" t="s">
        <v>4143</v>
      </c>
      <c r="K271" s="261"/>
    </row>
    <row r="272" spans="1:11" ht="51" x14ac:dyDescent="0.25">
      <c r="A272" s="265">
        <v>6</v>
      </c>
      <c r="B272" s="265" t="s">
        <v>4147</v>
      </c>
      <c r="C272" s="266" t="s">
        <v>480</v>
      </c>
      <c r="D272" s="265" t="s">
        <v>487</v>
      </c>
      <c r="E272" s="267">
        <v>1.6</v>
      </c>
      <c r="F272" s="265" t="s">
        <v>4148</v>
      </c>
      <c r="G272" s="273" t="s">
        <v>4149</v>
      </c>
      <c r="H272" s="265" t="s">
        <v>3707</v>
      </c>
      <c r="I272" s="290" t="s">
        <v>3707</v>
      </c>
      <c r="J272" s="265" t="s">
        <v>4143</v>
      </c>
      <c r="K272" s="261"/>
    </row>
    <row r="273" spans="1:11" ht="51" x14ac:dyDescent="0.25">
      <c r="A273" s="265">
        <v>7</v>
      </c>
      <c r="B273" s="265" t="s">
        <v>4150</v>
      </c>
      <c r="C273" s="266" t="s">
        <v>480</v>
      </c>
      <c r="D273" s="265" t="s">
        <v>487</v>
      </c>
      <c r="E273" s="267">
        <v>0.01</v>
      </c>
      <c r="F273" s="265" t="s">
        <v>4151</v>
      </c>
      <c r="G273" s="273" t="s">
        <v>4152</v>
      </c>
      <c r="H273" s="265" t="s">
        <v>3324</v>
      </c>
      <c r="I273" s="290" t="s">
        <v>3324</v>
      </c>
      <c r="J273" s="265" t="s">
        <v>4143</v>
      </c>
      <c r="K273" s="261"/>
    </row>
    <row r="274" spans="1:11" ht="51" x14ac:dyDescent="0.25">
      <c r="A274" s="265">
        <v>8</v>
      </c>
      <c r="B274" s="265" t="s">
        <v>4153</v>
      </c>
      <c r="C274" s="266" t="s">
        <v>480</v>
      </c>
      <c r="D274" s="265" t="s">
        <v>487</v>
      </c>
      <c r="E274" s="267">
        <v>0.01</v>
      </c>
      <c r="F274" s="265" t="s">
        <v>4154</v>
      </c>
      <c r="G274" s="273" t="s">
        <v>4155</v>
      </c>
      <c r="H274" s="265" t="s">
        <v>4156</v>
      </c>
      <c r="I274" s="290" t="s">
        <v>3750</v>
      </c>
      <c r="J274" s="265" t="s">
        <v>4157</v>
      </c>
      <c r="K274" s="261"/>
    </row>
    <row r="275" spans="1:11" ht="51" x14ac:dyDescent="0.25">
      <c r="A275" s="265">
        <v>9</v>
      </c>
      <c r="B275" s="265" t="s">
        <v>4158</v>
      </c>
      <c r="C275" s="266" t="s">
        <v>480</v>
      </c>
      <c r="D275" s="265" t="s">
        <v>487</v>
      </c>
      <c r="E275" s="267">
        <v>0.6</v>
      </c>
      <c r="F275" s="265" t="s">
        <v>4159</v>
      </c>
      <c r="G275" s="273" t="s">
        <v>4160</v>
      </c>
      <c r="H275" s="265" t="s">
        <v>3320</v>
      </c>
      <c r="I275" s="290" t="s">
        <v>3324</v>
      </c>
      <c r="J275" s="273" t="s">
        <v>4161</v>
      </c>
      <c r="K275" s="261"/>
    </row>
    <row r="276" spans="1:11" ht="38.25" x14ac:dyDescent="0.25">
      <c r="A276" s="265">
        <v>10</v>
      </c>
      <c r="B276" s="265" t="s">
        <v>4162</v>
      </c>
      <c r="C276" s="266" t="s">
        <v>480</v>
      </c>
      <c r="D276" s="265" t="s">
        <v>487</v>
      </c>
      <c r="E276" s="267">
        <v>3.4</v>
      </c>
      <c r="F276" s="265" t="s">
        <v>4163</v>
      </c>
      <c r="G276" s="273" t="s">
        <v>4164</v>
      </c>
      <c r="H276" s="265" t="s">
        <v>3320</v>
      </c>
      <c r="I276" s="290" t="s">
        <v>3324</v>
      </c>
      <c r="J276" s="265" t="s">
        <v>4165</v>
      </c>
      <c r="K276" s="261"/>
    </row>
    <row r="277" spans="1:11" ht="38.25" x14ac:dyDescent="0.25">
      <c r="A277" s="265">
        <v>11</v>
      </c>
      <c r="B277" s="265" t="s">
        <v>4166</v>
      </c>
      <c r="C277" s="266" t="s">
        <v>480</v>
      </c>
      <c r="D277" s="265" t="s">
        <v>487</v>
      </c>
      <c r="E277" s="267">
        <v>2.2000000000000002</v>
      </c>
      <c r="F277" s="265" t="s">
        <v>4167</v>
      </c>
      <c r="G277" s="273" t="s">
        <v>4168</v>
      </c>
      <c r="H277" s="265" t="s">
        <v>3320</v>
      </c>
      <c r="I277" s="290" t="s">
        <v>3324</v>
      </c>
      <c r="J277" s="265" t="s">
        <v>4169</v>
      </c>
      <c r="K277" s="261"/>
    </row>
    <row r="278" spans="1:11" ht="38.25" x14ac:dyDescent="0.25">
      <c r="A278" s="265">
        <v>12</v>
      </c>
      <c r="B278" s="265" t="s">
        <v>4170</v>
      </c>
      <c r="C278" s="266" t="s">
        <v>480</v>
      </c>
      <c r="D278" s="265" t="s">
        <v>487</v>
      </c>
      <c r="E278" s="267">
        <v>0.01</v>
      </c>
      <c r="F278" s="265" t="s">
        <v>4171</v>
      </c>
      <c r="G278" s="273" t="s">
        <v>4172</v>
      </c>
      <c r="H278" s="265" t="s">
        <v>4173</v>
      </c>
      <c r="I278" s="290" t="s">
        <v>4174</v>
      </c>
      <c r="J278" s="265" t="s">
        <v>4175</v>
      </c>
      <c r="K278" s="261"/>
    </row>
    <row r="279" spans="1:11" ht="51" x14ac:dyDescent="0.25">
      <c r="A279" s="265">
        <v>13</v>
      </c>
      <c r="B279" s="265" t="s">
        <v>4176</v>
      </c>
      <c r="C279" s="266" t="s">
        <v>480</v>
      </c>
      <c r="D279" s="265" t="s">
        <v>487</v>
      </c>
      <c r="E279" s="267">
        <v>4.3</v>
      </c>
      <c r="F279" s="265" t="s">
        <v>4177</v>
      </c>
      <c r="G279" s="273" t="s">
        <v>4178</v>
      </c>
      <c r="H279" s="265" t="s">
        <v>3281</v>
      </c>
      <c r="I279" s="290" t="s">
        <v>3281</v>
      </c>
      <c r="J279" s="265" t="s">
        <v>4143</v>
      </c>
      <c r="K279" s="261"/>
    </row>
    <row r="280" spans="1:11" ht="51" x14ac:dyDescent="0.25">
      <c r="A280" s="265">
        <v>14</v>
      </c>
      <c r="B280" s="265" t="s">
        <v>4179</v>
      </c>
      <c r="C280" s="266" t="s">
        <v>480</v>
      </c>
      <c r="D280" s="265" t="s">
        <v>487</v>
      </c>
      <c r="E280" s="267">
        <v>6.7</v>
      </c>
      <c r="F280" s="265" t="s">
        <v>4180</v>
      </c>
      <c r="G280" s="273" t="s">
        <v>4181</v>
      </c>
      <c r="H280" s="265" t="s">
        <v>3281</v>
      </c>
      <c r="I280" s="290" t="s">
        <v>3281</v>
      </c>
      <c r="J280" s="265" t="s">
        <v>4182</v>
      </c>
      <c r="K280" s="261"/>
    </row>
    <row r="281" spans="1:11" ht="51" x14ac:dyDescent="0.25">
      <c r="A281" s="265">
        <v>15</v>
      </c>
      <c r="B281" s="265" t="s">
        <v>4183</v>
      </c>
      <c r="C281" s="266" t="s">
        <v>480</v>
      </c>
      <c r="D281" s="265" t="s">
        <v>487</v>
      </c>
      <c r="E281" s="267">
        <v>0.9</v>
      </c>
      <c r="F281" s="265" t="s">
        <v>4184</v>
      </c>
      <c r="G281" s="273" t="s">
        <v>4185</v>
      </c>
      <c r="H281" s="265" t="s">
        <v>3264</v>
      </c>
      <c r="I281" s="290" t="s">
        <v>3264</v>
      </c>
      <c r="J281" s="265" t="s">
        <v>4182</v>
      </c>
      <c r="K281" s="261"/>
    </row>
    <row r="282" spans="1:11" ht="51" x14ac:dyDescent="0.25">
      <c r="A282" s="265">
        <v>16</v>
      </c>
      <c r="B282" s="265" t="s">
        <v>4186</v>
      </c>
      <c r="C282" s="266" t="s">
        <v>480</v>
      </c>
      <c r="D282" s="265" t="s">
        <v>487</v>
      </c>
      <c r="E282" s="267">
        <v>15</v>
      </c>
      <c r="F282" s="265" t="s">
        <v>4187</v>
      </c>
      <c r="G282" s="273" t="s">
        <v>4188</v>
      </c>
      <c r="H282" s="265" t="s">
        <v>3281</v>
      </c>
      <c r="I282" s="290" t="s">
        <v>3281</v>
      </c>
      <c r="J282" s="265" t="s">
        <v>3367</v>
      </c>
      <c r="K282" s="261"/>
    </row>
    <row r="283" spans="1:11" ht="51" x14ac:dyDescent="0.25">
      <c r="A283" s="265">
        <v>17</v>
      </c>
      <c r="B283" s="265" t="s">
        <v>4189</v>
      </c>
      <c r="C283" s="266" t="s">
        <v>480</v>
      </c>
      <c r="D283" s="265" t="s">
        <v>487</v>
      </c>
      <c r="E283" s="267">
        <v>6.6</v>
      </c>
      <c r="F283" s="265" t="s">
        <v>4190</v>
      </c>
      <c r="G283" s="273" t="s">
        <v>4191</v>
      </c>
      <c r="H283" s="265" t="s">
        <v>3281</v>
      </c>
      <c r="I283" s="290" t="s">
        <v>3281</v>
      </c>
      <c r="J283" s="265" t="s">
        <v>3367</v>
      </c>
      <c r="K283" s="261"/>
    </row>
    <row r="284" spans="1:11" ht="51" x14ac:dyDescent="0.25">
      <c r="A284" s="265">
        <v>18</v>
      </c>
      <c r="B284" s="265" t="s">
        <v>4192</v>
      </c>
      <c r="C284" s="266" t="s">
        <v>480</v>
      </c>
      <c r="D284" s="265" t="s">
        <v>487</v>
      </c>
      <c r="E284" s="267">
        <v>0.01</v>
      </c>
      <c r="F284" s="265" t="s">
        <v>4193</v>
      </c>
      <c r="G284" s="273" t="s">
        <v>4194</v>
      </c>
      <c r="H284" s="265" t="s">
        <v>3281</v>
      </c>
      <c r="I284" s="290" t="s">
        <v>3281</v>
      </c>
      <c r="J284" s="265" t="s">
        <v>3367</v>
      </c>
      <c r="K284" s="261"/>
    </row>
    <row r="285" spans="1:11" ht="51" x14ac:dyDescent="0.25">
      <c r="A285" s="265">
        <v>19</v>
      </c>
      <c r="B285" s="265" t="s">
        <v>4195</v>
      </c>
      <c r="C285" s="266" t="s">
        <v>480</v>
      </c>
      <c r="D285" s="265" t="s">
        <v>487</v>
      </c>
      <c r="E285" s="267">
        <v>17</v>
      </c>
      <c r="F285" s="265" t="s">
        <v>4196</v>
      </c>
      <c r="G285" s="273" t="s">
        <v>4197</v>
      </c>
      <c r="H285" s="265" t="s">
        <v>3281</v>
      </c>
      <c r="I285" s="290" t="s">
        <v>3281</v>
      </c>
      <c r="J285" s="265" t="s">
        <v>3367</v>
      </c>
      <c r="K285" s="261"/>
    </row>
    <row r="286" spans="1:11" ht="51" x14ac:dyDescent="0.25">
      <c r="A286" s="265">
        <v>20</v>
      </c>
      <c r="B286" s="265" t="s">
        <v>4198</v>
      </c>
      <c r="C286" s="266" t="s">
        <v>480</v>
      </c>
      <c r="D286" s="265" t="s">
        <v>487</v>
      </c>
      <c r="E286" s="267">
        <v>3.3</v>
      </c>
      <c r="F286" s="265" t="s">
        <v>4199</v>
      </c>
      <c r="G286" s="273" t="s">
        <v>4200</v>
      </c>
      <c r="H286" s="265" t="s">
        <v>3281</v>
      </c>
      <c r="I286" s="290" t="s">
        <v>3281</v>
      </c>
      <c r="J286" s="265" t="s">
        <v>3367</v>
      </c>
      <c r="K286" s="261"/>
    </row>
    <row r="287" spans="1:11" ht="51" x14ac:dyDescent="0.25">
      <c r="A287" s="265">
        <v>21</v>
      </c>
      <c r="B287" s="265" t="s">
        <v>4201</v>
      </c>
      <c r="C287" s="266" t="s">
        <v>480</v>
      </c>
      <c r="D287" s="265" t="s">
        <v>487</v>
      </c>
      <c r="E287" s="267">
        <v>8.3000000000000007</v>
      </c>
      <c r="F287" s="265" t="s">
        <v>4202</v>
      </c>
      <c r="G287" s="273" t="s">
        <v>4203</v>
      </c>
      <c r="H287" s="265" t="s">
        <v>3281</v>
      </c>
      <c r="I287" s="290" t="s">
        <v>3281</v>
      </c>
      <c r="J287" s="265" t="s">
        <v>3367</v>
      </c>
      <c r="K287" s="261"/>
    </row>
    <row r="288" spans="1:11" ht="51" x14ac:dyDescent="0.25">
      <c r="A288" s="265">
        <v>22</v>
      </c>
      <c r="B288" s="265" t="s">
        <v>4204</v>
      </c>
      <c r="C288" s="266" t="s">
        <v>480</v>
      </c>
      <c r="D288" s="265" t="s">
        <v>487</v>
      </c>
      <c r="E288" s="267">
        <v>7.2</v>
      </c>
      <c r="F288" s="265" t="s">
        <v>4205</v>
      </c>
      <c r="G288" s="273" t="s">
        <v>4206</v>
      </c>
      <c r="H288" s="265" t="s">
        <v>3281</v>
      </c>
      <c r="I288" s="290" t="s">
        <v>3281</v>
      </c>
      <c r="J288" s="265" t="s">
        <v>3367</v>
      </c>
      <c r="K288" s="261"/>
    </row>
    <row r="289" spans="1:11" ht="51" x14ac:dyDescent="0.25">
      <c r="A289" s="265">
        <v>23</v>
      </c>
      <c r="B289" s="265" t="s">
        <v>4207</v>
      </c>
      <c r="C289" s="266" t="s">
        <v>480</v>
      </c>
      <c r="D289" s="265" t="s">
        <v>487</v>
      </c>
      <c r="E289" s="267">
        <v>5.9</v>
      </c>
      <c r="F289" s="265" t="s">
        <v>4208</v>
      </c>
      <c r="G289" s="273" t="s">
        <v>4209</v>
      </c>
      <c r="H289" s="265" t="s">
        <v>3724</v>
      </c>
      <c r="I289" s="290" t="s">
        <v>3725</v>
      </c>
      <c r="J289" s="265" t="s">
        <v>3367</v>
      </c>
      <c r="K289" s="261"/>
    </row>
    <row r="290" spans="1:11" ht="51" x14ac:dyDescent="0.25">
      <c r="A290" s="265">
        <v>24</v>
      </c>
      <c r="B290" s="265" t="s">
        <v>4133</v>
      </c>
      <c r="C290" s="266" t="s">
        <v>480</v>
      </c>
      <c r="D290" s="265" t="s">
        <v>487</v>
      </c>
      <c r="E290" s="267">
        <v>0.01</v>
      </c>
      <c r="F290" s="265" t="s">
        <v>4210</v>
      </c>
      <c r="G290" s="273" t="s">
        <v>4211</v>
      </c>
      <c r="H290" s="265" t="s">
        <v>3281</v>
      </c>
      <c r="I290" s="290" t="s">
        <v>3281</v>
      </c>
      <c r="J290" s="265" t="s">
        <v>3367</v>
      </c>
      <c r="K290" s="261"/>
    </row>
    <row r="291" spans="1:11" ht="25.5" x14ac:dyDescent="0.25">
      <c r="A291" s="265">
        <v>25</v>
      </c>
      <c r="B291" s="265" t="s">
        <v>4212</v>
      </c>
      <c r="C291" s="266" t="s">
        <v>480</v>
      </c>
      <c r="D291" s="265" t="s">
        <v>487</v>
      </c>
      <c r="E291" s="267">
        <v>0.5</v>
      </c>
      <c r="F291" s="265" t="s">
        <v>4213</v>
      </c>
      <c r="G291" s="273" t="s">
        <v>4214</v>
      </c>
      <c r="H291" s="265" t="s">
        <v>4215</v>
      </c>
      <c r="I291" s="290" t="s">
        <v>4216</v>
      </c>
      <c r="J291" s="265" t="s">
        <v>3367</v>
      </c>
      <c r="K291" s="261"/>
    </row>
    <row r="292" spans="1:11" ht="51" x14ac:dyDescent="0.25">
      <c r="A292" s="265">
        <v>26</v>
      </c>
      <c r="B292" s="265" t="s">
        <v>4217</v>
      </c>
      <c r="C292" s="266" t="s">
        <v>480</v>
      </c>
      <c r="D292" s="265" t="s">
        <v>487</v>
      </c>
      <c r="E292" s="267">
        <v>0.5</v>
      </c>
      <c r="F292" s="265" t="s">
        <v>4218</v>
      </c>
      <c r="G292" s="273" t="s">
        <v>4219</v>
      </c>
      <c r="H292" s="265" t="s">
        <v>3281</v>
      </c>
      <c r="I292" s="290" t="s">
        <v>3281</v>
      </c>
      <c r="J292" s="265" t="s">
        <v>3367</v>
      </c>
      <c r="K292" s="261"/>
    </row>
    <row r="293" spans="1:11" ht="51" x14ac:dyDescent="0.25">
      <c r="A293" s="265">
        <v>27</v>
      </c>
      <c r="B293" s="265" t="s">
        <v>4220</v>
      </c>
      <c r="C293" s="266" t="s">
        <v>480</v>
      </c>
      <c r="D293" s="265" t="s">
        <v>487</v>
      </c>
      <c r="E293" s="267">
        <v>3.2</v>
      </c>
      <c r="F293" s="265" t="s">
        <v>4221</v>
      </c>
      <c r="G293" s="273" t="s">
        <v>4222</v>
      </c>
      <c r="H293" s="265" t="s">
        <v>4223</v>
      </c>
      <c r="I293" s="290" t="s">
        <v>4224</v>
      </c>
      <c r="J293" s="265" t="s">
        <v>3411</v>
      </c>
      <c r="K293" s="261"/>
    </row>
    <row r="294" spans="1:11" ht="25.5" x14ac:dyDescent="0.25">
      <c r="A294" s="265">
        <v>28</v>
      </c>
      <c r="B294" s="265" t="s">
        <v>4225</v>
      </c>
      <c r="C294" s="266" t="s">
        <v>480</v>
      </c>
      <c r="D294" s="265" t="s">
        <v>487</v>
      </c>
      <c r="E294" s="267">
        <v>0.02</v>
      </c>
      <c r="F294" s="265" t="s">
        <v>4226</v>
      </c>
      <c r="G294" s="273" t="s">
        <v>4227</v>
      </c>
      <c r="H294" s="265" t="s">
        <v>4228</v>
      </c>
      <c r="I294" s="290" t="s">
        <v>4228</v>
      </c>
      <c r="J294" s="265" t="s">
        <v>3406</v>
      </c>
      <c r="K294" s="261"/>
    </row>
    <row r="295" spans="1:11" ht="51" x14ac:dyDescent="0.25">
      <c r="A295" s="265">
        <v>29</v>
      </c>
      <c r="B295" s="265" t="s">
        <v>4229</v>
      </c>
      <c r="C295" s="266" t="s">
        <v>480</v>
      </c>
      <c r="D295" s="265" t="s">
        <v>487</v>
      </c>
      <c r="E295" s="267">
        <v>8</v>
      </c>
      <c r="F295" s="265" t="s">
        <v>4230</v>
      </c>
      <c r="G295" s="273" t="s">
        <v>4231</v>
      </c>
      <c r="H295" s="265" t="s">
        <v>3634</v>
      </c>
      <c r="I295" s="290" t="s">
        <v>3634</v>
      </c>
      <c r="J295" s="265" t="s">
        <v>4232</v>
      </c>
      <c r="K295" s="261"/>
    </row>
    <row r="296" spans="1:11" ht="51" x14ac:dyDescent="0.25">
      <c r="A296" s="265">
        <v>30</v>
      </c>
      <c r="B296" s="265" t="s">
        <v>4233</v>
      </c>
      <c r="C296" s="266" t="s">
        <v>480</v>
      </c>
      <c r="D296" s="265" t="s">
        <v>487</v>
      </c>
      <c r="E296" s="267">
        <v>6.7</v>
      </c>
      <c r="F296" s="265" t="s">
        <v>4234</v>
      </c>
      <c r="G296" s="273" t="s">
        <v>4235</v>
      </c>
      <c r="H296" s="265" t="s">
        <v>3634</v>
      </c>
      <c r="I296" s="290" t="s">
        <v>3634</v>
      </c>
      <c r="J296" s="265" t="s">
        <v>4232</v>
      </c>
      <c r="K296" s="261"/>
    </row>
    <row r="297" spans="1:11" ht="51" x14ac:dyDescent="0.25">
      <c r="A297" s="265">
        <v>31</v>
      </c>
      <c r="B297" s="265" t="s">
        <v>4236</v>
      </c>
      <c r="C297" s="266" t="s">
        <v>480</v>
      </c>
      <c r="D297" s="265" t="s">
        <v>487</v>
      </c>
      <c r="E297" s="267">
        <v>14.4</v>
      </c>
      <c r="F297" s="265" t="s">
        <v>4237</v>
      </c>
      <c r="G297" s="273" t="s">
        <v>4238</v>
      </c>
      <c r="H297" s="265" t="s">
        <v>3634</v>
      </c>
      <c r="I297" s="290" t="s">
        <v>3634</v>
      </c>
      <c r="J297" s="265" t="s">
        <v>4232</v>
      </c>
      <c r="K297" s="261"/>
    </row>
    <row r="298" spans="1:11" ht="51" x14ac:dyDescent="0.25">
      <c r="A298" s="265">
        <v>32</v>
      </c>
      <c r="B298" s="265" t="s">
        <v>4239</v>
      </c>
      <c r="C298" s="266" t="s">
        <v>480</v>
      </c>
      <c r="D298" s="265" t="s">
        <v>487</v>
      </c>
      <c r="E298" s="267">
        <v>1.2</v>
      </c>
      <c r="F298" s="265" t="s">
        <v>4240</v>
      </c>
      <c r="G298" s="273" t="s">
        <v>4241</v>
      </c>
      <c r="H298" s="265" t="s">
        <v>3634</v>
      </c>
      <c r="I298" s="290" t="s">
        <v>3634</v>
      </c>
      <c r="J298" s="265" t="s">
        <v>4232</v>
      </c>
      <c r="K298" s="261"/>
    </row>
    <row r="299" spans="1:11" ht="51" x14ac:dyDescent="0.25">
      <c r="A299" s="265">
        <v>33</v>
      </c>
      <c r="B299" s="265" t="s">
        <v>4242</v>
      </c>
      <c r="C299" s="266" t="s">
        <v>480</v>
      </c>
      <c r="D299" s="265" t="s">
        <v>487</v>
      </c>
      <c r="E299" s="267">
        <v>4.3</v>
      </c>
      <c r="F299" s="265" t="s">
        <v>4243</v>
      </c>
      <c r="G299" s="273" t="s">
        <v>4244</v>
      </c>
      <c r="H299" s="265" t="s">
        <v>3634</v>
      </c>
      <c r="I299" s="290" t="s">
        <v>3634</v>
      </c>
      <c r="J299" s="265" t="s">
        <v>4232</v>
      </c>
      <c r="K299" s="261"/>
    </row>
    <row r="300" spans="1:11" ht="51" x14ac:dyDescent="0.25">
      <c r="A300" s="265">
        <v>34</v>
      </c>
      <c r="B300" s="265" t="s">
        <v>4245</v>
      </c>
      <c r="C300" s="266" t="s">
        <v>480</v>
      </c>
      <c r="D300" s="265" t="s">
        <v>487</v>
      </c>
      <c r="E300" s="267">
        <v>2.5</v>
      </c>
      <c r="F300" s="265" t="s">
        <v>4246</v>
      </c>
      <c r="G300" s="273" t="s">
        <v>4247</v>
      </c>
      <c r="H300" s="265" t="s">
        <v>3634</v>
      </c>
      <c r="I300" s="290" t="s">
        <v>3634</v>
      </c>
      <c r="J300" s="265" t="s">
        <v>4232</v>
      </c>
      <c r="K300" s="261"/>
    </row>
    <row r="301" spans="1:11" ht="51" x14ac:dyDescent="0.25">
      <c r="A301" s="265">
        <v>35</v>
      </c>
      <c r="B301" s="265" t="s">
        <v>4248</v>
      </c>
      <c r="C301" s="266" t="s">
        <v>480</v>
      </c>
      <c r="D301" s="265" t="s">
        <v>487</v>
      </c>
      <c r="E301" s="267">
        <v>17</v>
      </c>
      <c r="F301" s="265" t="s">
        <v>4249</v>
      </c>
      <c r="G301" s="273" t="s">
        <v>4250</v>
      </c>
      <c r="H301" s="265" t="s">
        <v>3634</v>
      </c>
      <c r="I301" s="290" t="s">
        <v>3634</v>
      </c>
      <c r="J301" s="265" t="s">
        <v>3367</v>
      </c>
      <c r="K301" s="261"/>
    </row>
    <row r="302" spans="1:11" ht="51" x14ac:dyDescent="0.25">
      <c r="A302" s="265">
        <v>36</v>
      </c>
      <c r="B302" s="265" t="s">
        <v>4251</v>
      </c>
      <c r="C302" s="266" t="s">
        <v>480</v>
      </c>
      <c r="D302" s="265" t="s">
        <v>487</v>
      </c>
      <c r="E302" s="267">
        <v>6.2</v>
      </c>
      <c r="F302" s="265" t="s">
        <v>4252</v>
      </c>
      <c r="G302" s="273" t="s">
        <v>4253</v>
      </c>
      <c r="H302" s="265" t="s">
        <v>3634</v>
      </c>
      <c r="I302" s="290" t="s">
        <v>3634</v>
      </c>
      <c r="J302" s="265" t="s">
        <v>3367</v>
      </c>
      <c r="K302" s="261"/>
    </row>
    <row r="303" spans="1:11" ht="51" x14ac:dyDescent="0.25">
      <c r="A303" s="265">
        <v>37</v>
      </c>
      <c r="B303" s="265" t="s">
        <v>4254</v>
      </c>
      <c r="C303" s="266" t="s">
        <v>480</v>
      </c>
      <c r="D303" s="265" t="s">
        <v>487</v>
      </c>
      <c r="E303" s="267">
        <v>23</v>
      </c>
      <c r="F303" s="265" t="s">
        <v>4255</v>
      </c>
      <c r="G303" s="273" t="s">
        <v>4256</v>
      </c>
      <c r="H303" s="265" t="s">
        <v>3634</v>
      </c>
      <c r="I303" s="290" t="s">
        <v>3634</v>
      </c>
      <c r="J303" s="265" t="s">
        <v>3367</v>
      </c>
      <c r="K303" s="261"/>
    </row>
    <row r="304" spans="1:11" ht="51" x14ac:dyDescent="0.25">
      <c r="A304" s="265">
        <v>38</v>
      </c>
      <c r="B304" s="265" t="s">
        <v>4257</v>
      </c>
      <c r="C304" s="266" t="s">
        <v>480</v>
      </c>
      <c r="D304" s="265" t="s">
        <v>487</v>
      </c>
      <c r="E304" s="267">
        <v>4.5</v>
      </c>
      <c r="F304" s="265" t="s">
        <v>4258</v>
      </c>
      <c r="G304" s="273" t="s">
        <v>4259</v>
      </c>
      <c r="H304" s="265" t="s">
        <v>3634</v>
      </c>
      <c r="I304" s="290" t="s">
        <v>3634</v>
      </c>
      <c r="J304" s="265" t="s">
        <v>3367</v>
      </c>
      <c r="K304" s="261"/>
    </row>
    <row r="305" spans="1:11" ht="51" x14ac:dyDescent="0.25">
      <c r="A305" s="265">
        <v>39</v>
      </c>
      <c r="B305" s="265" t="s">
        <v>4260</v>
      </c>
      <c r="C305" s="266" t="s">
        <v>480</v>
      </c>
      <c r="D305" s="265" t="s">
        <v>487</v>
      </c>
      <c r="E305" s="267">
        <v>0.01</v>
      </c>
      <c r="F305" s="265" t="s">
        <v>4261</v>
      </c>
      <c r="G305" s="273" t="s">
        <v>4262</v>
      </c>
      <c r="H305" s="265" t="s">
        <v>4263</v>
      </c>
      <c r="I305" s="290" t="s">
        <v>4263</v>
      </c>
      <c r="J305" s="265" t="s">
        <v>4157</v>
      </c>
      <c r="K305" s="261"/>
    </row>
    <row r="306" spans="1:11" ht="51" x14ac:dyDescent="0.25">
      <c r="A306" s="265">
        <v>40</v>
      </c>
      <c r="B306" s="265" t="s">
        <v>4264</v>
      </c>
      <c r="C306" s="266" t="s">
        <v>480</v>
      </c>
      <c r="D306" s="265" t="s">
        <v>487</v>
      </c>
      <c r="E306" s="267">
        <v>0.01</v>
      </c>
      <c r="F306" s="265" t="s">
        <v>4265</v>
      </c>
      <c r="G306" s="273" t="s">
        <v>4266</v>
      </c>
      <c r="H306" s="265" t="s">
        <v>4263</v>
      </c>
      <c r="I306" s="290" t="s">
        <v>4263</v>
      </c>
      <c r="J306" s="265" t="s">
        <v>4157</v>
      </c>
      <c r="K306" s="261"/>
    </row>
    <row r="307" spans="1:11" ht="51" x14ac:dyDescent="0.25">
      <c r="A307" s="265">
        <v>41</v>
      </c>
      <c r="B307" s="265" t="s">
        <v>4267</v>
      </c>
      <c r="C307" s="266" t="s">
        <v>480</v>
      </c>
      <c r="D307" s="265" t="s">
        <v>487</v>
      </c>
      <c r="E307" s="267">
        <v>0.01</v>
      </c>
      <c r="F307" s="265" t="s">
        <v>4268</v>
      </c>
      <c r="G307" s="273" t="s">
        <v>4269</v>
      </c>
      <c r="H307" s="265" t="s">
        <v>4263</v>
      </c>
      <c r="I307" s="290" t="s">
        <v>4263</v>
      </c>
      <c r="J307" s="265" t="s">
        <v>4270</v>
      </c>
      <c r="K307" s="261"/>
    </row>
    <row r="308" spans="1:11" ht="51" x14ac:dyDescent="0.25">
      <c r="A308" s="265">
        <v>42</v>
      </c>
      <c r="B308" s="265" t="s">
        <v>4271</v>
      </c>
      <c r="C308" s="266" t="s">
        <v>480</v>
      </c>
      <c r="D308" s="265" t="s">
        <v>487</v>
      </c>
      <c r="E308" s="267">
        <v>1.6</v>
      </c>
      <c r="F308" s="265" t="s">
        <v>4272</v>
      </c>
      <c r="G308" s="273" t="s">
        <v>4273</v>
      </c>
      <c r="H308" s="265" t="s">
        <v>4263</v>
      </c>
      <c r="I308" s="290" t="s">
        <v>4263</v>
      </c>
      <c r="J308" s="265" t="s">
        <v>4182</v>
      </c>
      <c r="K308" s="261"/>
    </row>
    <row r="309" spans="1:11" ht="38.25" x14ac:dyDescent="0.25">
      <c r="A309" s="265">
        <v>43</v>
      </c>
      <c r="B309" s="265" t="s">
        <v>4274</v>
      </c>
      <c r="C309" s="266" t="s">
        <v>480</v>
      </c>
      <c r="D309" s="265" t="s">
        <v>487</v>
      </c>
      <c r="E309" s="267">
        <v>0.05</v>
      </c>
      <c r="F309" s="265" t="s">
        <v>4275</v>
      </c>
      <c r="G309" s="273" t="s">
        <v>4276</v>
      </c>
      <c r="H309" s="265" t="s">
        <v>3281</v>
      </c>
      <c r="I309" s="290" t="s">
        <v>3281</v>
      </c>
      <c r="J309" s="265" t="s">
        <v>4157</v>
      </c>
      <c r="K309" s="261"/>
    </row>
    <row r="310" spans="1:11" ht="25.5" x14ac:dyDescent="0.25">
      <c r="A310" s="265">
        <v>44</v>
      </c>
      <c r="B310" s="265" t="s">
        <v>4277</v>
      </c>
      <c r="C310" s="266" t="s">
        <v>480</v>
      </c>
      <c r="D310" s="265" t="s">
        <v>487</v>
      </c>
      <c r="E310" s="267">
        <v>5</v>
      </c>
      <c r="F310" s="265" t="s">
        <v>3858</v>
      </c>
      <c r="G310" s="273" t="s">
        <v>3858</v>
      </c>
      <c r="H310" s="265" t="s">
        <v>4278</v>
      </c>
      <c r="I310" s="290" t="s">
        <v>51</v>
      </c>
      <c r="J310" s="265" t="s">
        <v>3394</v>
      </c>
      <c r="K310" s="261"/>
    </row>
    <row r="311" spans="1:11" ht="25.5" x14ac:dyDescent="0.25">
      <c r="A311" s="265">
        <v>45</v>
      </c>
      <c r="B311" s="265" t="s">
        <v>4279</v>
      </c>
      <c r="C311" s="266" t="s">
        <v>480</v>
      </c>
      <c r="D311" s="265" t="s">
        <v>487</v>
      </c>
      <c r="E311" s="267">
        <v>1</v>
      </c>
      <c r="F311" s="265" t="s">
        <v>3858</v>
      </c>
      <c r="G311" s="273" t="s">
        <v>3858</v>
      </c>
      <c r="H311" s="265" t="s">
        <v>4278</v>
      </c>
      <c r="I311" s="290" t="s">
        <v>51</v>
      </c>
      <c r="J311" s="265" t="s">
        <v>3394</v>
      </c>
      <c r="K311" s="261"/>
    </row>
    <row r="312" spans="1:11" ht="38.25" x14ac:dyDescent="0.25">
      <c r="A312" s="265">
        <v>46</v>
      </c>
      <c r="B312" s="265" t="s">
        <v>4280</v>
      </c>
      <c r="C312" s="266" t="s">
        <v>480</v>
      </c>
      <c r="D312" s="265" t="s">
        <v>487</v>
      </c>
      <c r="E312" s="267">
        <v>0.01</v>
      </c>
      <c r="F312" s="265" t="s">
        <v>3858</v>
      </c>
      <c r="G312" s="273" t="s">
        <v>3858</v>
      </c>
      <c r="H312" s="265" t="s">
        <v>4278</v>
      </c>
      <c r="I312" s="290" t="s">
        <v>51</v>
      </c>
      <c r="J312" s="265" t="s">
        <v>4270</v>
      </c>
      <c r="K312" s="261"/>
    </row>
    <row r="313" spans="1:11" ht="63.75" x14ac:dyDescent="0.25">
      <c r="A313" s="265">
        <v>47</v>
      </c>
      <c r="B313" s="265" t="s">
        <v>4281</v>
      </c>
      <c r="C313" s="266" t="s">
        <v>480</v>
      </c>
      <c r="D313" s="265" t="s">
        <v>487</v>
      </c>
      <c r="E313" s="267">
        <v>0.1</v>
      </c>
      <c r="F313" s="265" t="s">
        <v>4282</v>
      </c>
      <c r="G313" s="273" t="s">
        <v>4283</v>
      </c>
      <c r="H313" s="265" t="s">
        <v>4284</v>
      </c>
      <c r="I313" s="290" t="s">
        <v>4284</v>
      </c>
      <c r="J313" s="265" t="s">
        <v>3587</v>
      </c>
      <c r="K313" s="261"/>
    </row>
    <row r="314" spans="1:11" ht="38.25" x14ac:dyDescent="0.25">
      <c r="A314" s="265">
        <v>48</v>
      </c>
      <c r="B314" s="265" t="s">
        <v>4285</v>
      </c>
      <c r="C314" s="266" t="s">
        <v>480</v>
      </c>
      <c r="D314" s="265" t="s">
        <v>487</v>
      </c>
      <c r="E314" s="267">
        <v>0.5</v>
      </c>
      <c r="F314" s="265" t="s">
        <v>4286</v>
      </c>
      <c r="G314" s="273" t="s">
        <v>4287</v>
      </c>
      <c r="H314" s="265" t="s">
        <v>4288</v>
      </c>
      <c r="I314" s="290" t="s">
        <v>4284</v>
      </c>
      <c r="J314" s="265" t="s">
        <v>3587</v>
      </c>
      <c r="K314" s="261"/>
    </row>
    <row r="315" spans="1:11" ht="51" x14ac:dyDescent="0.25">
      <c r="A315" s="265">
        <v>49</v>
      </c>
      <c r="B315" s="265" t="s">
        <v>4289</v>
      </c>
      <c r="C315" s="266" t="s">
        <v>480</v>
      </c>
      <c r="D315" s="265" t="s">
        <v>487</v>
      </c>
      <c r="E315" s="267">
        <v>0.2</v>
      </c>
      <c r="F315" s="265" t="s">
        <v>4290</v>
      </c>
      <c r="G315" s="273" t="s">
        <v>4291</v>
      </c>
      <c r="H315" s="265" t="s">
        <v>4288</v>
      </c>
      <c r="I315" s="290" t="s">
        <v>4009</v>
      </c>
      <c r="J315" s="265" t="s">
        <v>4157</v>
      </c>
      <c r="K315" s="261"/>
    </row>
    <row r="316" spans="1:11" ht="51" x14ac:dyDescent="0.25">
      <c r="A316" s="265">
        <v>50</v>
      </c>
      <c r="B316" s="265" t="s">
        <v>4292</v>
      </c>
      <c r="C316" s="266" t="s">
        <v>480</v>
      </c>
      <c r="D316" s="265" t="s">
        <v>487</v>
      </c>
      <c r="E316" s="267">
        <v>0.3</v>
      </c>
      <c r="F316" s="265" t="s">
        <v>4290</v>
      </c>
      <c r="G316" s="273" t="s">
        <v>4293</v>
      </c>
      <c r="H316" s="265" t="s">
        <v>4288</v>
      </c>
      <c r="I316" s="290" t="s">
        <v>4009</v>
      </c>
      <c r="J316" s="265" t="s">
        <v>4157</v>
      </c>
      <c r="K316" s="261"/>
    </row>
    <row r="317" spans="1:11" ht="38.25" x14ac:dyDescent="0.25">
      <c r="A317" s="265">
        <v>51</v>
      </c>
      <c r="B317" s="265" t="s">
        <v>4294</v>
      </c>
      <c r="C317" s="266" t="s">
        <v>480</v>
      </c>
      <c r="D317" s="265" t="s">
        <v>487</v>
      </c>
      <c r="E317" s="267">
        <v>5</v>
      </c>
      <c r="F317" s="265" t="s">
        <v>4290</v>
      </c>
      <c r="G317" s="273" t="s">
        <v>4295</v>
      </c>
      <c r="H317" s="265" t="s">
        <v>4288</v>
      </c>
      <c r="I317" s="290" t="s">
        <v>4009</v>
      </c>
      <c r="J317" s="265" t="s">
        <v>4157</v>
      </c>
      <c r="K317" s="261"/>
    </row>
    <row r="318" spans="1:11" ht="38.25" x14ac:dyDescent="0.25">
      <c r="A318" s="265">
        <v>52</v>
      </c>
      <c r="B318" s="265" t="s">
        <v>4179</v>
      </c>
      <c r="C318" s="266" t="s">
        <v>480</v>
      </c>
      <c r="D318" s="265" t="s">
        <v>487</v>
      </c>
      <c r="E318" s="267">
        <v>1.5</v>
      </c>
      <c r="F318" s="265" t="s">
        <v>4290</v>
      </c>
      <c r="G318" s="273" t="s">
        <v>4296</v>
      </c>
      <c r="H318" s="265" t="s">
        <v>4288</v>
      </c>
      <c r="I318" s="290" t="s">
        <v>4009</v>
      </c>
      <c r="J318" s="265" t="s">
        <v>4157</v>
      </c>
      <c r="K318" s="261"/>
    </row>
    <row r="319" spans="1:11" ht="38.25" x14ac:dyDescent="0.25">
      <c r="A319" s="265">
        <v>53</v>
      </c>
      <c r="B319" s="265" t="s">
        <v>4297</v>
      </c>
      <c r="C319" s="266" t="s">
        <v>480</v>
      </c>
      <c r="D319" s="265" t="s">
        <v>487</v>
      </c>
      <c r="E319" s="267">
        <v>0.01</v>
      </c>
      <c r="F319" s="265" t="s">
        <v>4298</v>
      </c>
      <c r="G319" s="273" t="s">
        <v>4299</v>
      </c>
      <c r="H319" s="265" t="s">
        <v>3641</v>
      </c>
      <c r="I319" s="290" t="s">
        <v>3641</v>
      </c>
      <c r="J319" s="265" t="s">
        <v>4157</v>
      </c>
      <c r="K319" s="261"/>
    </row>
    <row r="320" spans="1:11" ht="38.25" x14ac:dyDescent="0.25">
      <c r="A320" s="265">
        <v>54</v>
      </c>
      <c r="B320" s="265" t="s">
        <v>4300</v>
      </c>
      <c r="C320" s="266" t="s">
        <v>480</v>
      </c>
      <c r="D320" s="265" t="s">
        <v>487</v>
      </c>
      <c r="E320" s="267">
        <v>6</v>
      </c>
      <c r="F320" s="265" t="s">
        <v>4301</v>
      </c>
      <c r="G320" s="273" t="s">
        <v>4302</v>
      </c>
      <c r="H320" s="265" t="s">
        <v>3641</v>
      </c>
      <c r="I320" s="290" t="s">
        <v>4303</v>
      </c>
      <c r="J320" s="265" t="s">
        <v>3352</v>
      </c>
      <c r="K320" s="261"/>
    </row>
    <row r="321" spans="1:11" ht="38.25" x14ac:dyDescent="0.25">
      <c r="A321" s="265">
        <v>55</v>
      </c>
      <c r="B321" s="265" t="s">
        <v>4304</v>
      </c>
      <c r="C321" s="266" t="s">
        <v>480</v>
      </c>
      <c r="D321" s="265" t="s">
        <v>487</v>
      </c>
      <c r="E321" s="267">
        <v>5.6</v>
      </c>
      <c r="F321" s="265" t="s">
        <v>4301</v>
      </c>
      <c r="G321" s="273" t="s">
        <v>4305</v>
      </c>
      <c r="H321" s="265" t="s">
        <v>3641</v>
      </c>
      <c r="I321" s="290" t="s">
        <v>3641</v>
      </c>
      <c r="J321" s="265" t="s">
        <v>3352</v>
      </c>
      <c r="K321" s="261"/>
    </row>
    <row r="322" spans="1:11" ht="38.25" x14ac:dyDescent="0.25">
      <c r="A322" s="265">
        <v>56</v>
      </c>
      <c r="B322" s="265" t="s">
        <v>4306</v>
      </c>
      <c r="C322" s="266" t="s">
        <v>480</v>
      </c>
      <c r="D322" s="265" t="s">
        <v>487</v>
      </c>
      <c r="E322" s="267">
        <v>12</v>
      </c>
      <c r="F322" s="265" t="s">
        <v>4298</v>
      </c>
      <c r="G322" s="273" t="s">
        <v>4307</v>
      </c>
      <c r="H322" s="265" t="s">
        <v>3641</v>
      </c>
      <c r="I322" s="290" t="s">
        <v>3641</v>
      </c>
      <c r="J322" s="265" t="s">
        <v>3352</v>
      </c>
      <c r="K322" s="261"/>
    </row>
    <row r="323" spans="1:11" ht="38.25" x14ac:dyDescent="0.25">
      <c r="A323" s="265">
        <v>57</v>
      </c>
      <c r="B323" s="265" t="s">
        <v>4308</v>
      </c>
      <c r="C323" s="266" t="s">
        <v>480</v>
      </c>
      <c r="D323" s="265" t="s">
        <v>487</v>
      </c>
      <c r="E323" s="267">
        <v>8.9</v>
      </c>
      <c r="F323" s="265" t="s">
        <v>4298</v>
      </c>
      <c r="G323" s="273" t="s">
        <v>4309</v>
      </c>
      <c r="H323" s="265" t="s">
        <v>3641</v>
      </c>
      <c r="I323" s="290" t="s">
        <v>3641</v>
      </c>
      <c r="J323" s="265" t="s">
        <v>3352</v>
      </c>
      <c r="K323" s="261"/>
    </row>
    <row r="324" spans="1:11" ht="38.25" x14ac:dyDescent="0.25">
      <c r="A324" s="265">
        <v>58</v>
      </c>
      <c r="B324" s="265" t="s">
        <v>4310</v>
      </c>
      <c r="C324" s="266" t="s">
        <v>480</v>
      </c>
      <c r="D324" s="265" t="s">
        <v>487</v>
      </c>
      <c r="E324" s="267">
        <v>9.1999999999999993</v>
      </c>
      <c r="F324" s="265" t="s">
        <v>4298</v>
      </c>
      <c r="G324" s="273" t="s">
        <v>4311</v>
      </c>
      <c r="H324" s="265" t="s">
        <v>3641</v>
      </c>
      <c r="I324" s="290" t="s">
        <v>4303</v>
      </c>
      <c r="J324" s="265" t="s">
        <v>3352</v>
      </c>
      <c r="K324" s="261"/>
    </row>
    <row r="325" spans="1:11" ht="38.25" x14ac:dyDescent="0.25">
      <c r="A325" s="265">
        <v>59</v>
      </c>
      <c r="B325" s="265" t="s">
        <v>4312</v>
      </c>
      <c r="C325" s="266" t="s">
        <v>480</v>
      </c>
      <c r="D325" s="265" t="s">
        <v>487</v>
      </c>
      <c r="E325" s="267">
        <v>5.9</v>
      </c>
      <c r="F325" s="265" t="s">
        <v>4313</v>
      </c>
      <c r="G325" s="273" t="s">
        <v>4314</v>
      </c>
      <c r="H325" s="265" t="s">
        <v>4315</v>
      </c>
      <c r="I325" s="290" t="s">
        <v>4303</v>
      </c>
      <c r="J325" s="265" t="s">
        <v>3587</v>
      </c>
      <c r="K325" s="261"/>
    </row>
    <row r="326" spans="1:11" ht="38.25" x14ac:dyDescent="0.25">
      <c r="A326" s="265">
        <v>60</v>
      </c>
      <c r="B326" s="265" t="s">
        <v>4316</v>
      </c>
      <c r="C326" s="266" t="s">
        <v>480</v>
      </c>
      <c r="D326" s="265" t="s">
        <v>487</v>
      </c>
      <c r="E326" s="267">
        <v>2.6</v>
      </c>
      <c r="F326" s="265" t="s">
        <v>4317</v>
      </c>
      <c r="G326" s="273" t="s">
        <v>4318</v>
      </c>
      <c r="H326" s="265" t="s">
        <v>4315</v>
      </c>
      <c r="I326" s="290" t="s">
        <v>3774</v>
      </c>
      <c r="J326" s="265" t="s">
        <v>3587</v>
      </c>
      <c r="K326" s="261"/>
    </row>
    <row r="327" spans="1:11" ht="38.25" x14ac:dyDescent="0.25">
      <c r="A327" s="265">
        <v>61</v>
      </c>
      <c r="B327" s="265" t="s">
        <v>4319</v>
      </c>
      <c r="C327" s="266" t="s">
        <v>480</v>
      </c>
      <c r="D327" s="265" t="s">
        <v>487</v>
      </c>
      <c r="E327" s="267">
        <v>24.9</v>
      </c>
      <c r="F327" s="265" t="s">
        <v>4320</v>
      </c>
      <c r="G327" s="273" t="s">
        <v>4321</v>
      </c>
      <c r="H327" s="265" t="s">
        <v>3243</v>
      </c>
      <c r="I327" s="290" t="s">
        <v>4315</v>
      </c>
      <c r="J327" s="265" t="s">
        <v>3394</v>
      </c>
      <c r="K327" s="261"/>
    </row>
    <row r="328" spans="1:11" ht="38.25" x14ac:dyDescent="0.25">
      <c r="A328" s="265">
        <v>62</v>
      </c>
      <c r="B328" s="265" t="s">
        <v>4150</v>
      </c>
      <c r="C328" s="266" t="s">
        <v>480</v>
      </c>
      <c r="D328" s="265" t="s">
        <v>487</v>
      </c>
      <c r="E328" s="267">
        <v>0.01</v>
      </c>
      <c r="F328" s="265" t="s">
        <v>4322</v>
      </c>
      <c r="G328" s="273" t="s">
        <v>4323</v>
      </c>
      <c r="H328" s="265" t="s">
        <v>3422</v>
      </c>
      <c r="I328" s="290" t="s">
        <v>3243</v>
      </c>
      <c r="J328" s="265" t="s">
        <v>4157</v>
      </c>
      <c r="K328" s="261"/>
    </row>
    <row r="329" spans="1:11" ht="38.25" x14ac:dyDescent="0.25">
      <c r="A329" s="265">
        <v>63</v>
      </c>
      <c r="B329" s="265" t="s">
        <v>4324</v>
      </c>
      <c r="C329" s="266" t="s">
        <v>480</v>
      </c>
      <c r="D329" s="265" t="s">
        <v>487</v>
      </c>
      <c r="E329" s="267">
        <v>0.01</v>
      </c>
      <c r="F329" s="265" t="s">
        <v>4322</v>
      </c>
      <c r="G329" s="273" t="s">
        <v>4325</v>
      </c>
      <c r="H329" s="265" t="s">
        <v>3422</v>
      </c>
      <c r="I329" s="290" t="s">
        <v>3422</v>
      </c>
      <c r="J329" s="265" t="s">
        <v>4157</v>
      </c>
      <c r="K329" s="261"/>
    </row>
    <row r="330" spans="1:11" ht="38.25" x14ac:dyDescent="0.25">
      <c r="A330" s="265">
        <v>64</v>
      </c>
      <c r="B330" s="265" t="s">
        <v>4326</v>
      </c>
      <c r="C330" s="266" t="s">
        <v>480</v>
      </c>
      <c r="D330" s="265" t="s">
        <v>487</v>
      </c>
      <c r="E330" s="267">
        <v>0.01</v>
      </c>
      <c r="F330" s="265" t="s">
        <v>4322</v>
      </c>
      <c r="G330" s="273" t="s">
        <v>4327</v>
      </c>
      <c r="H330" s="265" t="s">
        <v>3422</v>
      </c>
      <c r="I330" s="290" t="s">
        <v>3268</v>
      </c>
      <c r="J330" s="265" t="s">
        <v>4157</v>
      </c>
      <c r="K330" s="261"/>
    </row>
    <row r="331" spans="1:11" ht="51" x14ac:dyDescent="0.25">
      <c r="A331" s="265">
        <v>65</v>
      </c>
      <c r="B331" s="265" t="s">
        <v>4328</v>
      </c>
      <c r="C331" s="266" t="s">
        <v>480</v>
      </c>
      <c r="D331" s="265" t="s">
        <v>487</v>
      </c>
      <c r="E331" s="267">
        <v>2.4</v>
      </c>
      <c r="F331" s="265" t="s">
        <v>4329</v>
      </c>
      <c r="G331" s="273" t="s">
        <v>4330</v>
      </c>
      <c r="H331" s="265" t="s">
        <v>3422</v>
      </c>
      <c r="I331" s="290" t="s">
        <v>3268</v>
      </c>
      <c r="J331" s="265" t="s">
        <v>3348</v>
      </c>
      <c r="K331" s="261"/>
    </row>
    <row r="332" spans="1:11" ht="51" x14ac:dyDescent="0.25">
      <c r="A332" s="265">
        <v>66</v>
      </c>
      <c r="B332" s="265" t="s">
        <v>4331</v>
      </c>
      <c r="C332" s="266" t="s">
        <v>480</v>
      </c>
      <c r="D332" s="265" t="s">
        <v>487</v>
      </c>
      <c r="E332" s="267">
        <v>4.3</v>
      </c>
      <c r="F332" s="265" t="s">
        <v>4332</v>
      </c>
      <c r="G332" s="273" t="s">
        <v>4333</v>
      </c>
      <c r="H332" s="265" t="s">
        <v>3268</v>
      </c>
      <c r="I332" s="290" t="s">
        <v>3422</v>
      </c>
      <c r="J332" s="265" t="s">
        <v>3538</v>
      </c>
      <c r="K332" s="261"/>
    </row>
    <row r="333" spans="1:11" ht="38.25" x14ac:dyDescent="0.25">
      <c r="A333" s="265">
        <v>67</v>
      </c>
      <c r="B333" s="265" t="s">
        <v>4334</v>
      </c>
      <c r="C333" s="266" t="s">
        <v>480</v>
      </c>
      <c r="D333" s="265" t="s">
        <v>487</v>
      </c>
      <c r="E333" s="267">
        <v>0.2</v>
      </c>
      <c r="F333" s="265" t="s">
        <v>4335</v>
      </c>
      <c r="G333" s="273" t="s">
        <v>4336</v>
      </c>
      <c r="H333" s="265" t="s">
        <v>4337</v>
      </c>
      <c r="I333" s="290" t="s">
        <v>3268</v>
      </c>
      <c r="J333" s="265" t="s">
        <v>4010</v>
      </c>
      <c r="K333" s="261"/>
    </row>
    <row r="334" spans="1:11" ht="38.25" x14ac:dyDescent="0.25">
      <c r="A334" s="265">
        <v>68</v>
      </c>
      <c r="B334" s="265" t="s">
        <v>4338</v>
      </c>
      <c r="C334" s="266" t="s">
        <v>480</v>
      </c>
      <c r="D334" s="265" t="s">
        <v>487</v>
      </c>
      <c r="E334" s="267">
        <v>0.01</v>
      </c>
      <c r="F334" s="265" t="s">
        <v>4339</v>
      </c>
      <c r="G334" s="273" t="s">
        <v>4340</v>
      </c>
      <c r="H334" s="265" t="s">
        <v>4341</v>
      </c>
      <c r="I334" s="290" t="s">
        <v>3311</v>
      </c>
      <c r="J334" s="265" t="s">
        <v>4157</v>
      </c>
      <c r="K334" s="261"/>
    </row>
    <row r="335" spans="1:11" ht="51" x14ac:dyDescent="0.25">
      <c r="A335" s="265">
        <v>69</v>
      </c>
      <c r="B335" s="265" t="s">
        <v>4342</v>
      </c>
      <c r="C335" s="266" t="s">
        <v>480</v>
      </c>
      <c r="D335" s="265" t="s">
        <v>487</v>
      </c>
      <c r="E335" s="267">
        <v>2.1</v>
      </c>
      <c r="F335" s="265" t="s">
        <v>4343</v>
      </c>
      <c r="G335" s="273" t="s">
        <v>4344</v>
      </c>
      <c r="H335" s="265" t="s">
        <v>3784</v>
      </c>
      <c r="I335" s="290" t="s">
        <v>4345</v>
      </c>
      <c r="J335" s="265" t="s">
        <v>3538</v>
      </c>
      <c r="K335" s="261"/>
    </row>
    <row r="336" spans="1:11" ht="51" x14ac:dyDescent="0.25">
      <c r="A336" s="265">
        <v>70</v>
      </c>
      <c r="B336" s="265" t="s">
        <v>4150</v>
      </c>
      <c r="C336" s="266" t="s">
        <v>480</v>
      </c>
      <c r="D336" s="265" t="s">
        <v>487</v>
      </c>
      <c r="E336" s="267">
        <v>0.01</v>
      </c>
      <c r="F336" s="265" t="s">
        <v>4343</v>
      </c>
      <c r="G336" s="273" t="s">
        <v>4346</v>
      </c>
      <c r="H336" s="265" t="s">
        <v>3784</v>
      </c>
      <c r="I336" s="290" t="s">
        <v>3320</v>
      </c>
      <c r="J336" s="265" t="s">
        <v>3348</v>
      </c>
      <c r="K336" s="261"/>
    </row>
    <row r="337" spans="1:11" ht="38.25" x14ac:dyDescent="0.25">
      <c r="A337" s="265">
        <v>71</v>
      </c>
      <c r="B337" s="265" t="s">
        <v>4347</v>
      </c>
      <c r="C337" s="266" t="s">
        <v>480</v>
      </c>
      <c r="D337" s="265" t="s">
        <v>487</v>
      </c>
      <c r="E337" s="267">
        <v>4.3</v>
      </c>
      <c r="F337" s="265" t="s">
        <v>4348</v>
      </c>
      <c r="G337" s="273" t="s">
        <v>4349</v>
      </c>
      <c r="H337" s="265" t="s">
        <v>3560</v>
      </c>
      <c r="I337" s="290" t="s">
        <v>3320</v>
      </c>
      <c r="J337" s="265" t="s">
        <v>3367</v>
      </c>
      <c r="K337" s="261"/>
    </row>
    <row r="338" spans="1:11" ht="38.25" x14ac:dyDescent="0.25">
      <c r="A338" s="265">
        <v>72</v>
      </c>
      <c r="B338" s="265" t="s">
        <v>4297</v>
      </c>
      <c r="C338" s="266" t="s">
        <v>480</v>
      </c>
      <c r="D338" s="265" t="s">
        <v>487</v>
      </c>
      <c r="E338" s="267">
        <v>0.1</v>
      </c>
      <c r="F338" s="265" t="s">
        <v>4350</v>
      </c>
      <c r="G338" s="273" t="s">
        <v>4351</v>
      </c>
      <c r="H338" s="265" t="s">
        <v>3560</v>
      </c>
      <c r="I338" s="290" t="s">
        <v>3560</v>
      </c>
      <c r="J338" s="265" t="s">
        <v>4157</v>
      </c>
      <c r="K338" s="261"/>
    </row>
    <row r="339" spans="1:11" ht="38.25" x14ac:dyDescent="0.25">
      <c r="A339" s="265">
        <v>73</v>
      </c>
      <c r="B339" s="265" t="s">
        <v>4352</v>
      </c>
      <c r="C339" s="266" t="s">
        <v>480</v>
      </c>
      <c r="D339" s="265" t="s">
        <v>487</v>
      </c>
      <c r="E339" s="267">
        <v>0.01</v>
      </c>
      <c r="F339" s="265" t="s">
        <v>3787</v>
      </c>
      <c r="G339" s="273" t="s">
        <v>4353</v>
      </c>
      <c r="H339" s="265" t="s">
        <v>3560</v>
      </c>
      <c r="I339" s="290" t="s">
        <v>3560</v>
      </c>
      <c r="J339" s="265" t="s">
        <v>4157</v>
      </c>
      <c r="K339" s="261"/>
    </row>
    <row r="340" spans="1:11" ht="38.25" x14ac:dyDescent="0.25">
      <c r="A340" s="265">
        <v>74</v>
      </c>
      <c r="B340" s="265" t="s">
        <v>4354</v>
      </c>
      <c r="C340" s="266" t="s">
        <v>480</v>
      </c>
      <c r="D340" s="265" t="s">
        <v>487</v>
      </c>
      <c r="E340" s="267">
        <v>0.01</v>
      </c>
      <c r="F340" s="265" t="s">
        <v>4355</v>
      </c>
      <c r="G340" s="273" t="s">
        <v>4356</v>
      </c>
      <c r="H340" s="265" t="s">
        <v>4357</v>
      </c>
      <c r="I340" s="290" t="s">
        <v>3560</v>
      </c>
      <c r="J340" s="265" t="s">
        <v>4358</v>
      </c>
      <c r="K340" s="261"/>
    </row>
    <row r="341" spans="1:11" ht="38.25" x14ac:dyDescent="0.25">
      <c r="A341" s="265">
        <v>75</v>
      </c>
      <c r="B341" s="265" t="s">
        <v>4359</v>
      </c>
      <c r="C341" s="266" t="s">
        <v>480</v>
      </c>
      <c r="D341" s="265" t="s">
        <v>487</v>
      </c>
      <c r="E341" s="267">
        <v>2.1</v>
      </c>
      <c r="F341" s="265" t="s">
        <v>4360</v>
      </c>
      <c r="G341" s="273" t="s">
        <v>4361</v>
      </c>
      <c r="H341" s="265" t="s">
        <v>3560</v>
      </c>
      <c r="I341" s="290" t="s">
        <v>4357</v>
      </c>
      <c r="J341" s="265" t="s">
        <v>4362</v>
      </c>
      <c r="K341" s="261"/>
    </row>
    <row r="342" spans="1:11" ht="38.25" x14ac:dyDescent="0.25">
      <c r="A342" s="265">
        <v>76</v>
      </c>
      <c r="B342" s="265" t="s">
        <v>4363</v>
      </c>
      <c r="C342" s="266" t="s">
        <v>480</v>
      </c>
      <c r="D342" s="265" t="s">
        <v>487</v>
      </c>
      <c r="E342" s="267">
        <v>0.4</v>
      </c>
      <c r="F342" s="265" t="s">
        <v>4360</v>
      </c>
      <c r="G342" s="273" t="s">
        <v>4364</v>
      </c>
      <c r="H342" s="265" t="s">
        <v>3560</v>
      </c>
      <c r="I342" s="290" t="s">
        <v>4365</v>
      </c>
      <c r="J342" s="265" t="s">
        <v>4362</v>
      </c>
      <c r="K342" s="261"/>
    </row>
    <row r="343" spans="1:11" ht="38.25" x14ac:dyDescent="0.25">
      <c r="A343" s="265">
        <v>77</v>
      </c>
      <c r="B343" s="265" t="s">
        <v>4366</v>
      </c>
      <c r="C343" s="266" t="s">
        <v>480</v>
      </c>
      <c r="D343" s="265" t="s">
        <v>487</v>
      </c>
      <c r="E343" s="267">
        <v>0.2</v>
      </c>
      <c r="F343" s="265" t="s">
        <v>3787</v>
      </c>
      <c r="G343" s="273" t="s">
        <v>4367</v>
      </c>
      <c r="H343" s="265" t="s">
        <v>3560</v>
      </c>
      <c r="I343" s="290" t="s">
        <v>3311</v>
      </c>
      <c r="J343" s="265" t="s">
        <v>3367</v>
      </c>
      <c r="K343" s="261"/>
    </row>
    <row r="344" spans="1:11" ht="38.25" x14ac:dyDescent="0.25">
      <c r="A344" s="265">
        <v>78</v>
      </c>
      <c r="B344" s="265" t="s">
        <v>4368</v>
      </c>
      <c r="C344" s="266" t="s">
        <v>480</v>
      </c>
      <c r="D344" s="265" t="s">
        <v>487</v>
      </c>
      <c r="E344" s="267">
        <v>2.1</v>
      </c>
      <c r="F344" s="265" t="s">
        <v>4348</v>
      </c>
      <c r="G344" s="273" t="s">
        <v>4369</v>
      </c>
      <c r="H344" s="265" t="s">
        <v>3560</v>
      </c>
      <c r="I344" s="290" t="s">
        <v>3560</v>
      </c>
      <c r="J344" s="265" t="s">
        <v>3367</v>
      </c>
      <c r="K344" s="261"/>
    </row>
    <row r="345" spans="1:11" ht="38.25" x14ac:dyDescent="0.25">
      <c r="A345" s="265">
        <v>79</v>
      </c>
      <c r="B345" s="265" t="s">
        <v>4370</v>
      </c>
      <c r="C345" s="266" t="s">
        <v>480</v>
      </c>
      <c r="D345" s="265" t="s">
        <v>487</v>
      </c>
      <c r="E345" s="267">
        <v>0.01</v>
      </c>
      <c r="F345" s="265" t="s">
        <v>4371</v>
      </c>
      <c r="G345" s="273" t="s">
        <v>4372</v>
      </c>
      <c r="H345" s="265" t="s">
        <v>4373</v>
      </c>
      <c r="I345" s="290" t="s">
        <v>3560</v>
      </c>
      <c r="J345" s="265" t="s">
        <v>4157</v>
      </c>
      <c r="K345" s="261"/>
    </row>
    <row r="346" spans="1:11" ht="38.25" x14ac:dyDescent="0.25">
      <c r="A346" s="265">
        <v>80</v>
      </c>
      <c r="B346" s="265" t="s">
        <v>4374</v>
      </c>
      <c r="C346" s="266" t="s">
        <v>480</v>
      </c>
      <c r="D346" s="265" t="s">
        <v>487</v>
      </c>
      <c r="E346" s="267">
        <v>0.01</v>
      </c>
      <c r="F346" s="265" t="s">
        <v>4375</v>
      </c>
      <c r="G346" s="273" t="s">
        <v>4376</v>
      </c>
      <c r="H346" s="265" t="s">
        <v>4377</v>
      </c>
      <c r="I346" s="290" t="s">
        <v>3560</v>
      </c>
      <c r="J346" s="265" t="s">
        <v>4182</v>
      </c>
      <c r="K346" s="261"/>
    </row>
    <row r="347" spans="1:11" ht="51" x14ac:dyDescent="0.25">
      <c r="A347" s="265">
        <v>81</v>
      </c>
      <c r="B347" s="265" t="s">
        <v>4378</v>
      </c>
      <c r="C347" s="266" t="s">
        <v>480</v>
      </c>
      <c r="D347" s="265" t="s">
        <v>487</v>
      </c>
      <c r="E347" s="267">
        <v>0.05</v>
      </c>
      <c r="F347" s="265" t="s">
        <v>4371</v>
      </c>
      <c r="G347" s="273" t="s">
        <v>4379</v>
      </c>
      <c r="H347" s="265" t="s">
        <v>4373</v>
      </c>
      <c r="I347" s="290" t="s">
        <v>3560</v>
      </c>
      <c r="J347" s="265" t="s">
        <v>4362</v>
      </c>
      <c r="K347" s="261"/>
    </row>
    <row r="348" spans="1:11" ht="51" x14ac:dyDescent="0.25">
      <c r="A348" s="265">
        <v>82</v>
      </c>
      <c r="B348" s="265" t="s">
        <v>4380</v>
      </c>
      <c r="C348" s="266" t="s">
        <v>480</v>
      </c>
      <c r="D348" s="265" t="s">
        <v>487</v>
      </c>
      <c r="E348" s="267">
        <v>0.2</v>
      </c>
      <c r="F348" s="265" t="s">
        <v>4381</v>
      </c>
      <c r="G348" s="273" t="s">
        <v>4382</v>
      </c>
      <c r="H348" s="265" t="s">
        <v>3281</v>
      </c>
      <c r="I348" s="290" t="s">
        <v>3741</v>
      </c>
      <c r="J348" s="265" t="s">
        <v>3493</v>
      </c>
      <c r="K348" s="261"/>
    </row>
    <row r="349" spans="1:11" ht="25.5" x14ac:dyDescent="0.25">
      <c r="A349" s="265">
        <v>83</v>
      </c>
      <c r="B349" s="265" t="s">
        <v>4383</v>
      </c>
      <c r="C349" s="266" t="s">
        <v>480</v>
      </c>
      <c r="D349" s="265" t="s">
        <v>487</v>
      </c>
      <c r="E349" s="267">
        <v>0.01</v>
      </c>
      <c r="F349" s="265" t="s">
        <v>4384</v>
      </c>
      <c r="G349" s="273" t="s">
        <v>4385</v>
      </c>
      <c r="H349" s="265" t="s">
        <v>4386</v>
      </c>
      <c r="I349" s="290" t="s">
        <v>4076</v>
      </c>
      <c r="J349" s="265" t="s">
        <v>4387</v>
      </c>
      <c r="K349" s="261"/>
    </row>
    <row r="350" spans="1:11" ht="38.25" x14ac:dyDescent="0.25">
      <c r="A350" s="265">
        <v>84</v>
      </c>
      <c r="B350" s="265" t="s">
        <v>4388</v>
      </c>
      <c r="C350" s="266" t="s">
        <v>480</v>
      </c>
      <c r="D350" s="265" t="s">
        <v>487</v>
      </c>
      <c r="E350" s="306">
        <v>0.01</v>
      </c>
      <c r="F350" s="265" t="s">
        <v>4389</v>
      </c>
      <c r="G350" s="273" t="s">
        <v>4390</v>
      </c>
      <c r="H350" s="265" t="s">
        <v>4391</v>
      </c>
      <c r="I350" s="290" t="s">
        <v>3741</v>
      </c>
      <c r="J350" s="265" t="s">
        <v>4182</v>
      </c>
      <c r="K350" s="261"/>
    </row>
    <row r="351" spans="1:11" ht="38.25" x14ac:dyDescent="0.25">
      <c r="A351" s="265">
        <v>85</v>
      </c>
      <c r="B351" s="265" t="s">
        <v>4392</v>
      </c>
      <c r="C351" s="266" t="s">
        <v>480</v>
      </c>
      <c r="D351" s="265" t="s">
        <v>487</v>
      </c>
      <c r="E351" s="306">
        <v>0.01</v>
      </c>
      <c r="F351" s="265" t="s">
        <v>4393</v>
      </c>
      <c r="G351" s="273" t="s">
        <v>4394</v>
      </c>
      <c r="H351" s="265" t="s">
        <v>4391</v>
      </c>
      <c r="I351" s="290" t="s">
        <v>3281</v>
      </c>
      <c r="J351" s="265" t="s">
        <v>4182</v>
      </c>
      <c r="K351" s="261"/>
    </row>
    <row r="352" spans="1:11" ht="38.25" x14ac:dyDescent="0.25">
      <c r="A352" s="265">
        <v>86</v>
      </c>
      <c r="B352" s="265" t="s">
        <v>4395</v>
      </c>
      <c r="C352" s="266" t="s">
        <v>480</v>
      </c>
      <c r="D352" s="265" t="s">
        <v>487</v>
      </c>
      <c r="E352" s="306">
        <v>0.01</v>
      </c>
      <c r="F352" s="265" t="s">
        <v>4396</v>
      </c>
      <c r="G352" s="273" t="s">
        <v>4397</v>
      </c>
      <c r="H352" s="265" t="s">
        <v>4391</v>
      </c>
      <c r="I352" s="290" t="s">
        <v>4398</v>
      </c>
      <c r="J352" s="265" t="s">
        <v>4182</v>
      </c>
      <c r="K352" s="261"/>
    </row>
    <row r="353" spans="1:11" ht="38.25" x14ac:dyDescent="0.25">
      <c r="A353" s="265">
        <v>87</v>
      </c>
      <c r="B353" s="265" t="s">
        <v>4399</v>
      </c>
      <c r="C353" s="266" t="s">
        <v>480</v>
      </c>
      <c r="D353" s="265" t="s">
        <v>487</v>
      </c>
      <c r="E353" s="306">
        <v>0.01</v>
      </c>
      <c r="F353" s="265" t="s">
        <v>4400</v>
      </c>
      <c r="G353" s="273" t="s">
        <v>4401</v>
      </c>
      <c r="H353" s="265" t="s">
        <v>4391</v>
      </c>
      <c r="I353" s="290" t="s">
        <v>3586</v>
      </c>
      <c r="J353" s="265" t="s">
        <v>4402</v>
      </c>
      <c r="K353" s="261"/>
    </row>
    <row r="354" spans="1:11" ht="63.75" x14ac:dyDescent="0.25">
      <c r="A354" s="265">
        <v>88</v>
      </c>
      <c r="B354" s="265" t="s">
        <v>4403</v>
      </c>
      <c r="C354" s="266" t="s">
        <v>480</v>
      </c>
      <c r="D354" s="265" t="s">
        <v>487</v>
      </c>
      <c r="E354" s="267">
        <v>0.5</v>
      </c>
      <c r="F354" s="265" t="s">
        <v>4404</v>
      </c>
      <c r="G354" s="273" t="s">
        <v>4405</v>
      </c>
      <c r="H354" s="265" t="s">
        <v>3641</v>
      </c>
      <c r="I354" s="290" t="s">
        <v>3586</v>
      </c>
      <c r="J354" s="265" t="s">
        <v>4406</v>
      </c>
      <c r="K354" s="261"/>
    </row>
    <row r="355" spans="1:11" ht="63.75" x14ac:dyDescent="0.25">
      <c r="A355" s="265">
        <v>89</v>
      </c>
      <c r="B355" s="265" t="s">
        <v>4407</v>
      </c>
      <c r="C355" s="266" t="s">
        <v>480</v>
      </c>
      <c r="D355" s="265" t="s">
        <v>487</v>
      </c>
      <c r="E355" s="299">
        <v>5.3</v>
      </c>
      <c r="F355" s="265" t="s">
        <v>4408</v>
      </c>
      <c r="G355" s="273" t="s">
        <v>4409</v>
      </c>
      <c r="H355" s="265" t="s">
        <v>3641</v>
      </c>
      <c r="I355" s="290" t="s">
        <v>3586</v>
      </c>
      <c r="J355" s="265" t="s">
        <v>4406</v>
      </c>
      <c r="K355" s="261"/>
    </row>
    <row r="356" spans="1:11" ht="38.25" x14ac:dyDescent="0.25">
      <c r="A356" s="265">
        <v>90</v>
      </c>
      <c r="B356" s="265" t="s">
        <v>4410</v>
      </c>
      <c r="C356" s="266" t="s">
        <v>480</v>
      </c>
      <c r="D356" s="265" t="s">
        <v>487</v>
      </c>
      <c r="E356" s="299">
        <v>0.01</v>
      </c>
      <c r="F356" s="265" t="s">
        <v>4411</v>
      </c>
      <c r="G356" s="273" t="s">
        <v>4412</v>
      </c>
      <c r="H356" s="265" t="s">
        <v>4413</v>
      </c>
      <c r="I356" s="290" t="s">
        <v>3586</v>
      </c>
      <c r="J356" s="265" t="s">
        <v>3820</v>
      </c>
      <c r="K356" s="261"/>
    </row>
    <row r="357" spans="1:11" ht="38.25" x14ac:dyDescent="0.25">
      <c r="A357" s="265">
        <v>91</v>
      </c>
      <c r="B357" s="265" t="s">
        <v>4414</v>
      </c>
      <c r="C357" s="266" t="s">
        <v>480</v>
      </c>
      <c r="D357" s="265" t="s">
        <v>487</v>
      </c>
      <c r="E357" s="299">
        <v>0.01</v>
      </c>
      <c r="F357" s="265" t="s">
        <v>4415</v>
      </c>
      <c r="G357" s="273" t="s">
        <v>4416</v>
      </c>
      <c r="H357" s="265" t="s">
        <v>4417</v>
      </c>
      <c r="I357" s="290" t="s">
        <v>4418</v>
      </c>
      <c r="J357" s="265" t="s">
        <v>3820</v>
      </c>
      <c r="K357" s="261"/>
    </row>
    <row r="358" spans="1:11" ht="38.25" x14ac:dyDescent="0.25">
      <c r="A358" s="265">
        <v>92</v>
      </c>
      <c r="B358" s="307" t="s">
        <v>4419</v>
      </c>
      <c r="C358" s="266" t="s">
        <v>480</v>
      </c>
      <c r="D358" s="265" t="s">
        <v>487</v>
      </c>
      <c r="E358" s="299">
        <v>0.01</v>
      </c>
      <c r="F358" s="265" t="s">
        <v>4420</v>
      </c>
      <c r="G358" s="273" t="s">
        <v>4421</v>
      </c>
      <c r="H358" s="265" t="s">
        <v>4422</v>
      </c>
      <c r="I358" s="290" t="s">
        <v>3641</v>
      </c>
      <c r="J358" s="265" t="s">
        <v>3820</v>
      </c>
      <c r="K358" s="261"/>
    </row>
    <row r="359" spans="1:11" ht="38.25" x14ac:dyDescent="0.25">
      <c r="A359" s="265">
        <v>93</v>
      </c>
      <c r="B359" s="307" t="s">
        <v>4423</v>
      </c>
      <c r="C359" s="266" t="s">
        <v>480</v>
      </c>
      <c r="D359" s="265" t="s">
        <v>487</v>
      </c>
      <c r="E359" s="299">
        <v>0.01</v>
      </c>
      <c r="F359" s="265" t="s">
        <v>4424</v>
      </c>
      <c r="G359" s="273" t="s">
        <v>4425</v>
      </c>
      <c r="H359" s="265" t="s">
        <v>3310</v>
      </c>
      <c r="I359" s="290" t="s">
        <v>4426</v>
      </c>
      <c r="J359" s="265" t="s">
        <v>3820</v>
      </c>
      <c r="K359" s="261"/>
    </row>
    <row r="360" spans="1:11" s="311" customFormat="1" ht="51" x14ac:dyDescent="0.25">
      <c r="A360" s="273">
        <v>94</v>
      </c>
      <c r="B360" s="273" t="s">
        <v>4427</v>
      </c>
      <c r="C360" s="266" t="s">
        <v>480</v>
      </c>
      <c r="D360" s="273" t="s">
        <v>487</v>
      </c>
      <c r="E360" s="308">
        <v>14</v>
      </c>
      <c r="F360" s="309"/>
      <c r="G360" s="273" t="s">
        <v>4428</v>
      </c>
      <c r="H360" s="309"/>
      <c r="I360" s="290" t="s">
        <v>3641</v>
      </c>
      <c r="J360" s="273" t="s">
        <v>4429</v>
      </c>
      <c r="K360" s="310"/>
    </row>
    <row r="361" spans="1:11" ht="51" x14ac:dyDescent="0.25">
      <c r="A361" s="265">
        <v>95</v>
      </c>
      <c r="B361" s="265" t="s">
        <v>4430</v>
      </c>
      <c r="C361" s="266" t="s">
        <v>480</v>
      </c>
      <c r="D361" s="265" t="s">
        <v>487</v>
      </c>
      <c r="E361" s="299">
        <v>2.1</v>
      </c>
      <c r="F361" s="265" t="s">
        <v>4431</v>
      </c>
      <c r="G361" s="273" t="s">
        <v>4432</v>
      </c>
      <c r="H361" s="265" t="s">
        <v>3641</v>
      </c>
      <c r="I361" s="290" t="s">
        <v>3641</v>
      </c>
      <c r="J361" s="265" t="s">
        <v>3691</v>
      </c>
      <c r="K361" s="261"/>
    </row>
    <row r="362" spans="1:11" ht="38.25" x14ac:dyDescent="0.25">
      <c r="A362" s="265">
        <v>96</v>
      </c>
      <c r="B362" s="265" t="s">
        <v>4433</v>
      </c>
      <c r="C362" s="266" t="s">
        <v>480</v>
      </c>
      <c r="D362" s="265" t="s">
        <v>487</v>
      </c>
      <c r="E362" s="299">
        <v>2.5</v>
      </c>
      <c r="F362" s="265" t="s">
        <v>4434</v>
      </c>
      <c r="G362" s="273" t="s">
        <v>4435</v>
      </c>
      <c r="H362" s="265" t="s">
        <v>4436</v>
      </c>
      <c r="I362" s="290" t="s">
        <v>4216</v>
      </c>
      <c r="J362" s="265" t="s">
        <v>4437</v>
      </c>
      <c r="K362" s="261"/>
    </row>
    <row r="363" spans="1:11" s="311" customFormat="1" ht="63.75" x14ac:dyDescent="0.25">
      <c r="A363" s="265">
        <v>97</v>
      </c>
      <c r="B363" s="273" t="s">
        <v>196</v>
      </c>
      <c r="C363" s="266" t="s">
        <v>480</v>
      </c>
      <c r="D363" s="273" t="s">
        <v>487</v>
      </c>
      <c r="E363" s="312">
        <v>0.2</v>
      </c>
      <c r="F363" s="273" t="s">
        <v>4438</v>
      </c>
      <c r="G363" s="273" t="s">
        <v>4438</v>
      </c>
      <c r="H363" s="273"/>
      <c r="I363" s="290" t="s">
        <v>4439</v>
      </c>
      <c r="J363" s="273" t="s">
        <v>4440</v>
      </c>
      <c r="K363" s="310"/>
    </row>
    <row r="364" spans="1:11" ht="51" x14ac:dyDescent="0.25">
      <c r="A364" s="265">
        <v>98</v>
      </c>
      <c r="B364" s="265" t="s">
        <v>4441</v>
      </c>
      <c r="C364" s="266" t="s">
        <v>480</v>
      </c>
      <c r="D364" s="265" t="s">
        <v>487</v>
      </c>
      <c r="E364" s="313">
        <v>0.1</v>
      </c>
      <c r="F364" s="314" t="s">
        <v>4442</v>
      </c>
      <c r="G364" s="314" t="s">
        <v>4442</v>
      </c>
      <c r="H364" s="292" t="s">
        <v>4443</v>
      </c>
      <c r="I364" s="315" t="s">
        <v>4443</v>
      </c>
      <c r="J364" s="292" t="s">
        <v>3468</v>
      </c>
      <c r="K364" s="261"/>
    </row>
    <row r="365" spans="1:11" ht="38.25" x14ac:dyDescent="0.25">
      <c r="A365" s="265">
        <v>99</v>
      </c>
      <c r="B365" s="316" t="s">
        <v>48</v>
      </c>
      <c r="C365" s="266" t="s">
        <v>480</v>
      </c>
      <c r="D365" s="265" t="s">
        <v>487</v>
      </c>
      <c r="E365" s="317">
        <v>2E-3</v>
      </c>
      <c r="F365" s="316" t="s">
        <v>50</v>
      </c>
      <c r="G365" s="316" t="s">
        <v>50</v>
      </c>
      <c r="H365" s="316" t="s">
        <v>51</v>
      </c>
      <c r="I365" s="225" t="s">
        <v>51</v>
      </c>
      <c r="J365" s="316" t="s">
        <v>4444</v>
      </c>
      <c r="K365" s="261"/>
    </row>
    <row r="366" spans="1:11" ht="38.25" x14ac:dyDescent="0.25">
      <c r="A366" s="276"/>
      <c r="B366" s="276" t="s">
        <v>502</v>
      </c>
      <c r="C366" s="277">
        <v>99</v>
      </c>
      <c r="D366" s="276"/>
      <c r="E366" s="278">
        <f>SUM(E267:E365)</f>
        <v>308.85199999999986</v>
      </c>
      <c r="F366" s="276"/>
      <c r="G366" s="276"/>
      <c r="H366" s="318"/>
      <c r="I366" s="276"/>
      <c r="J366" s="276"/>
      <c r="K366" s="261"/>
    </row>
    <row r="367" spans="1:11" ht="51" x14ac:dyDescent="0.25">
      <c r="A367" s="265">
        <v>1</v>
      </c>
      <c r="B367" s="273" t="s">
        <v>4445</v>
      </c>
      <c r="C367" s="266" t="s">
        <v>480</v>
      </c>
      <c r="D367" s="273" t="s">
        <v>922</v>
      </c>
      <c r="E367" s="319">
        <v>13.6</v>
      </c>
      <c r="F367" s="273" t="s">
        <v>4446</v>
      </c>
      <c r="G367" s="273" t="s">
        <v>4446</v>
      </c>
      <c r="H367" s="273"/>
      <c r="I367" s="273" t="s">
        <v>31</v>
      </c>
      <c r="J367" s="273" t="s">
        <v>4447</v>
      </c>
      <c r="K367" s="261"/>
    </row>
    <row r="368" spans="1:11" ht="63.75" x14ac:dyDescent="0.25">
      <c r="A368" s="265">
        <v>2</v>
      </c>
      <c r="B368" s="273" t="s">
        <v>4448</v>
      </c>
      <c r="C368" s="266" t="s">
        <v>480</v>
      </c>
      <c r="D368" s="273" t="s">
        <v>922</v>
      </c>
      <c r="E368" s="319">
        <v>29.5</v>
      </c>
      <c r="F368" s="273" t="s">
        <v>4449</v>
      </c>
      <c r="G368" s="273" t="s">
        <v>4449</v>
      </c>
      <c r="H368" s="273"/>
      <c r="I368" s="273" t="s">
        <v>31</v>
      </c>
      <c r="J368" s="273" t="s">
        <v>4447</v>
      </c>
      <c r="K368" s="261"/>
    </row>
    <row r="369" spans="1:1635" ht="44.25" customHeight="1" x14ac:dyDescent="0.25">
      <c r="A369" s="265">
        <v>3</v>
      </c>
      <c r="B369" s="314" t="s">
        <v>4450</v>
      </c>
      <c r="C369" s="320" t="s">
        <v>480</v>
      </c>
      <c r="D369" s="314" t="s">
        <v>922</v>
      </c>
      <c r="E369" s="321">
        <v>47.7</v>
      </c>
      <c r="F369" s="314" t="s">
        <v>4451</v>
      </c>
      <c r="G369" s="314" t="s">
        <v>4451</v>
      </c>
      <c r="H369" s="314"/>
      <c r="I369" s="314" t="s">
        <v>31</v>
      </c>
      <c r="J369" s="314" t="s">
        <v>4447</v>
      </c>
      <c r="K369" s="261"/>
    </row>
    <row r="370" spans="1:1635" ht="65.25" customHeight="1" x14ac:dyDescent="0.25">
      <c r="A370" s="265">
        <v>4</v>
      </c>
      <c r="B370" s="316" t="s">
        <v>49</v>
      </c>
      <c r="C370" s="266" t="s">
        <v>480</v>
      </c>
      <c r="D370" s="265" t="s">
        <v>922</v>
      </c>
      <c r="E370" s="317">
        <v>62.7</v>
      </c>
      <c r="F370" s="316" t="s">
        <v>52</v>
      </c>
      <c r="G370" s="316" t="s">
        <v>52</v>
      </c>
      <c r="H370" s="265"/>
      <c r="I370" s="265" t="s">
        <v>31</v>
      </c>
      <c r="J370" s="322" t="s">
        <v>4452</v>
      </c>
      <c r="K370" s="261"/>
    </row>
    <row r="371" spans="1:1635" s="328" customFormat="1" ht="53.25" customHeight="1" x14ac:dyDescent="0.25">
      <c r="A371" s="323"/>
      <c r="B371" s="324" t="s">
        <v>4453</v>
      </c>
      <c r="C371" s="325">
        <v>4</v>
      </c>
      <c r="D371" s="324"/>
      <c r="E371" s="326">
        <f>SUM(E367:E370)</f>
        <v>153.5</v>
      </c>
      <c r="F371" s="327"/>
      <c r="G371" s="327"/>
      <c r="H371" s="327"/>
      <c r="I371" s="327"/>
      <c r="J371" s="327"/>
      <c r="K371" s="261"/>
      <c r="L371" s="255"/>
      <c r="M371" s="255"/>
      <c r="N371" s="255"/>
      <c r="O371" s="255"/>
      <c r="P371" s="255"/>
      <c r="Q371" s="255"/>
      <c r="R371" s="255"/>
      <c r="S371" s="255"/>
      <c r="T371" s="255"/>
      <c r="U371" s="255"/>
      <c r="V371" s="255"/>
      <c r="W371" s="255"/>
      <c r="X371" s="255"/>
      <c r="Y371" s="255"/>
      <c r="Z371" s="255"/>
      <c r="AA371" s="255"/>
      <c r="AB371" s="255"/>
      <c r="AC371" s="255"/>
      <c r="AD371" s="255"/>
      <c r="AE371" s="255"/>
      <c r="AF371" s="255"/>
      <c r="AG371" s="255"/>
      <c r="AH371" s="255"/>
      <c r="AI371" s="255"/>
      <c r="AJ371" s="255"/>
      <c r="AK371" s="255"/>
      <c r="AL371" s="255"/>
      <c r="AM371" s="255"/>
      <c r="AN371" s="255"/>
      <c r="AO371" s="255"/>
      <c r="AP371" s="255"/>
      <c r="AQ371" s="255"/>
      <c r="AR371" s="255"/>
      <c r="AS371" s="255"/>
      <c r="AT371" s="255"/>
      <c r="AU371" s="255"/>
      <c r="AV371" s="255"/>
      <c r="AW371" s="255"/>
      <c r="AX371" s="255"/>
      <c r="AY371" s="255"/>
      <c r="AZ371" s="255"/>
      <c r="BA371" s="255"/>
      <c r="BB371" s="255"/>
      <c r="BC371" s="255"/>
      <c r="BD371" s="255"/>
      <c r="BE371" s="255"/>
      <c r="BF371" s="255"/>
      <c r="BG371" s="255"/>
      <c r="BH371" s="255"/>
      <c r="BI371" s="255"/>
      <c r="BJ371" s="255"/>
      <c r="BK371" s="255"/>
      <c r="BL371" s="255"/>
      <c r="BM371" s="255"/>
      <c r="BN371" s="255"/>
      <c r="BO371" s="255"/>
      <c r="BP371" s="255"/>
      <c r="BQ371" s="255"/>
      <c r="BR371" s="255"/>
      <c r="BS371" s="255"/>
      <c r="BT371" s="255"/>
      <c r="BU371" s="255"/>
      <c r="BV371" s="255"/>
      <c r="BW371" s="255"/>
      <c r="BX371" s="255"/>
      <c r="BY371" s="255"/>
      <c r="BZ371" s="255"/>
      <c r="CA371" s="255"/>
      <c r="CB371" s="255"/>
      <c r="CC371" s="255"/>
      <c r="CD371" s="255"/>
      <c r="CE371" s="255"/>
      <c r="CF371" s="255"/>
      <c r="CG371" s="255"/>
      <c r="CH371" s="255"/>
      <c r="CI371" s="255"/>
      <c r="CJ371" s="255"/>
      <c r="CK371" s="255"/>
      <c r="CL371" s="255"/>
      <c r="CM371" s="255"/>
      <c r="CN371" s="255"/>
      <c r="CO371" s="255"/>
      <c r="CP371" s="255"/>
      <c r="CQ371" s="255"/>
      <c r="CR371" s="255"/>
      <c r="CS371" s="255"/>
      <c r="CT371" s="255"/>
      <c r="CU371" s="255"/>
      <c r="CV371" s="255"/>
      <c r="CW371" s="255"/>
      <c r="CX371" s="255"/>
      <c r="CY371" s="255"/>
      <c r="CZ371" s="255"/>
      <c r="DA371" s="255"/>
      <c r="DB371" s="255"/>
      <c r="DC371" s="255"/>
      <c r="DD371" s="255"/>
      <c r="DE371" s="255"/>
      <c r="DF371" s="255"/>
      <c r="DG371" s="255"/>
      <c r="DH371" s="255"/>
      <c r="DI371" s="255"/>
      <c r="DJ371" s="255"/>
      <c r="DK371" s="255"/>
      <c r="DL371" s="255"/>
      <c r="DM371" s="255"/>
      <c r="DN371" s="255"/>
      <c r="DO371" s="255"/>
      <c r="DP371" s="255"/>
      <c r="DQ371" s="255"/>
      <c r="DR371" s="255"/>
      <c r="DS371" s="255"/>
      <c r="DT371" s="255"/>
      <c r="DU371" s="255"/>
      <c r="DV371" s="255"/>
      <c r="DW371" s="255"/>
      <c r="DX371" s="255"/>
      <c r="DY371" s="255"/>
      <c r="DZ371" s="255"/>
      <c r="EA371" s="255"/>
      <c r="EB371" s="255"/>
      <c r="EC371" s="255"/>
      <c r="ED371" s="255"/>
      <c r="EE371" s="255"/>
      <c r="EF371" s="255"/>
      <c r="EG371" s="255"/>
      <c r="EH371" s="255"/>
      <c r="EI371" s="255"/>
      <c r="EJ371" s="255"/>
      <c r="EK371" s="255"/>
      <c r="EL371" s="255"/>
      <c r="EM371" s="255"/>
      <c r="EN371" s="255"/>
      <c r="EO371" s="255"/>
      <c r="EP371" s="255"/>
      <c r="EQ371" s="255"/>
      <c r="ER371" s="255"/>
      <c r="ES371" s="255"/>
      <c r="ET371" s="255"/>
      <c r="EU371" s="255"/>
      <c r="EV371" s="255"/>
      <c r="EW371" s="255"/>
      <c r="EX371" s="255"/>
      <c r="EY371" s="255"/>
      <c r="EZ371" s="255"/>
      <c r="FA371" s="255"/>
      <c r="FB371" s="255"/>
      <c r="FC371" s="255"/>
      <c r="FD371" s="255"/>
      <c r="FE371" s="255"/>
      <c r="FF371" s="255"/>
      <c r="FG371" s="255"/>
      <c r="FH371" s="255"/>
      <c r="FI371" s="255"/>
      <c r="FJ371" s="255"/>
      <c r="FK371" s="255"/>
      <c r="FL371" s="255"/>
      <c r="FM371" s="255"/>
      <c r="FN371" s="255"/>
      <c r="FO371" s="255"/>
      <c r="FP371" s="255"/>
      <c r="FQ371" s="255"/>
      <c r="FR371" s="255"/>
      <c r="FS371" s="255"/>
      <c r="FT371" s="255"/>
      <c r="FU371" s="255"/>
      <c r="FV371" s="255"/>
      <c r="FW371" s="255"/>
      <c r="FX371" s="255"/>
      <c r="FY371" s="255"/>
      <c r="FZ371" s="255"/>
      <c r="GA371" s="255"/>
      <c r="GB371" s="255"/>
      <c r="GC371" s="255"/>
      <c r="GD371" s="255"/>
      <c r="GE371" s="255"/>
      <c r="GF371" s="255"/>
      <c r="GG371" s="255"/>
      <c r="GH371" s="255"/>
      <c r="GI371" s="255"/>
      <c r="GJ371" s="255"/>
      <c r="GK371" s="255"/>
      <c r="GL371" s="255"/>
      <c r="GM371" s="255"/>
      <c r="GN371" s="255"/>
      <c r="GO371" s="255"/>
      <c r="GP371" s="255"/>
      <c r="GQ371" s="255"/>
      <c r="GR371" s="255"/>
      <c r="GS371" s="255"/>
      <c r="GT371" s="255"/>
      <c r="GU371" s="255"/>
      <c r="GV371" s="255"/>
      <c r="GW371" s="255"/>
      <c r="GX371" s="255"/>
      <c r="GY371" s="255"/>
      <c r="GZ371" s="255"/>
      <c r="HA371" s="255"/>
      <c r="HB371" s="255"/>
      <c r="HC371" s="255"/>
      <c r="HD371" s="255"/>
      <c r="HE371" s="255"/>
      <c r="HF371" s="255"/>
      <c r="HG371" s="255"/>
      <c r="HH371" s="255"/>
      <c r="HI371" s="255"/>
      <c r="HJ371" s="255"/>
      <c r="HK371" s="255"/>
      <c r="HL371" s="255"/>
      <c r="HM371" s="255"/>
      <c r="HN371" s="255"/>
      <c r="HO371" s="255"/>
      <c r="HP371" s="255"/>
      <c r="HQ371" s="255"/>
      <c r="HR371" s="255"/>
      <c r="HS371" s="255"/>
      <c r="HT371" s="255"/>
      <c r="HU371" s="255"/>
      <c r="HV371" s="255"/>
      <c r="HW371" s="255"/>
      <c r="HX371" s="255"/>
      <c r="HY371" s="255"/>
      <c r="HZ371" s="255"/>
      <c r="IA371" s="255"/>
      <c r="IB371" s="255"/>
      <c r="IC371" s="255"/>
      <c r="ID371" s="255"/>
      <c r="IE371" s="255"/>
      <c r="IF371" s="255"/>
      <c r="IG371" s="255"/>
      <c r="IH371" s="255"/>
      <c r="II371" s="255"/>
      <c r="IJ371" s="255"/>
      <c r="IK371" s="255"/>
      <c r="IL371" s="255"/>
      <c r="IM371" s="255"/>
      <c r="IN371" s="255"/>
      <c r="IO371" s="255"/>
      <c r="IP371" s="255"/>
      <c r="IQ371" s="255"/>
      <c r="IR371" s="255"/>
      <c r="IS371" s="255"/>
      <c r="IT371" s="255"/>
      <c r="IU371" s="255"/>
      <c r="IV371" s="255"/>
      <c r="IW371" s="255"/>
      <c r="IX371" s="255"/>
      <c r="IY371" s="255"/>
      <c r="IZ371" s="255"/>
      <c r="JA371" s="255"/>
      <c r="JB371" s="255"/>
      <c r="JC371" s="255"/>
      <c r="JD371" s="255"/>
      <c r="JE371" s="255"/>
      <c r="JF371" s="255"/>
      <c r="JG371" s="255"/>
      <c r="JH371" s="255"/>
      <c r="JI371" s="255"/>
      <c r="JJ371" s="255"/>
      <c r="JK371" s="255"/>
      <c r="JL371" s="255"/>
      <c r="JM371" s="255"/>
      <c r="JN371" s="255"/>
      <c r="JO371" s="255"/>
      <c r="JP371" s="255"/>
      <c r="JQ371" s="255"/>
      <c r="JR371" s="255"/>
      <c r="JS371" s="255"/>
      <c r="JT371" s="255"/>
      <c r="JU371" s="255"/>
      <c r="JV371" s="255"/>
      <c r="JW371" s="255"/>
      <c r="JX371" s="255"/>
      <c r="JY371" s="255"/>
      <c r="JZ371" s="255"/>
      <c r="KA371" s="255"/>
      <c r="KB371" s="255"/>
      <c r="KC371" s="255"/>
      <c r="KD371" s="255"/>
      <c r="KE371" s="255"/>
      <c r="KF371" s="255"/>
      <c r="KG371" s="255"/>
      <c r="KH371" s="255"/>
      <c r="KI371" s="255"/>
      <c r="KJ371" s="255"/>
      <c r="KK371" s="255"/>
      <c r="KL371" s="255"/>
      <c r="KM371" s="255"/>
      <c r="KN371" s="255"/>
      <c r="KO371" s="255"/>
      <c r="KP371" s="255"/>
      <c r="KQ371" s="255"/>
      <c r="KR371" s="255"/>
      <c r="KS371" s="255"/>
      <c r="KT371" s="255"/>
      <c r="KU371" s="255"/>
      <c r="KV371" s="255"/>
      <c r="KW371" s="255"/>
      <c r="KX371" s="255"/>
      <c r="KY371" s="255"/>
      <c r="KZ371" s="255"/>
      <c r="LA371" s="255"/>
      <c r="LB371" s="255"/>
      <c r="LC371" s="255"/>
      <c r="LD371" s="255"/>
      <c r="LE371" s="255"/>
      <c r="LF371" s="255"/>
      <c r="LG371" s="255"/>
      <c r="LH371" s="255"/>
      <c r="LI371" s="255"/>
      <c r="LJ371" s="255"/>
      <c r="LK371" s="255"/>
      <c r="LL371" s="255"/>
      <c r="LM371" s="255"/>
      <c r="LN371" s="255"/>
      <c r="LO371" s="255"/>
      <c r="LP371" s="255"/>
      <c r="LQ371" s="255"/>
      <c r="LR371" s="255"/>
      <c r="LS371" s="255"/>
      <c r="LT371" s="255"/>
      <c r="LU371" s="255"/>
      <c r="LV371" s="255"/>
      <c r="LW371" s="255"/>
      <c r="LX371" s="255"/>
      <c r="LY371" s="255"/>
      <c r="LZ371" s="255"/>
      <c r="MA371" s="255"/>
      <c r="MB371" s="255"/>
      <c r="MC371" s="255"/>
      <c r="MD371" s="255"/>
      <c r="ME371" s="255"/>
      <c r="MF371" s="255"/>
      <c r="MG371" s="255"/>
      <c r="MH371" s="255"/>
      <c r="MI371" s="255"/>
      <c r="MJ371" s="255"/>
      <c r="MK371" s="255"/>
      <c r="ML371" s="255"/>
      <c r="MM371" s="255"/>
      <c r="MN371" s="255"/>
      <c r="MO371" s="255"/>
      <c r="MP371" s="255"/>
      <c r="MQ371" s="255"/>
      <c r="MR371" s="255"/>
      <c r="MS371" s="255"/>
      <c r="MT371" s="255"/>
      <c r="MU371" s="255"/>
      <c r="MV371" s="255"/>
      <c r="MW371" s="255"/>
      <c r="MX371" s="255"/>
      <c r="MY371" s="255"/>
      <c r="MZ371" s="255"/>
      <c r="NA371" s="255"/>
      <c r="NB371" s="255"/>
      <c r="NC371" s="255"/>
      <c r="ND371" s="255"/>
      <c r="NE371" s="255"/>
      <c r="NF371" s="255"/>
      <c r="NG371" s="255"/>
      <c r="NH371" s="255"/>
      <c r="NI371" s="255"/>
      <c r="NJ371" s="255"/>
      <c r="NK371" s="255"/>
      <c r="NL371" s="255"/>
      <c r="NM371" s="255"/>
      <c r="NN371" s="255"/>
      <c r="NO371" s="255"/>
      <c r="NP371" s="255"/>
      <c r="NQ371" s="255"/>
      <c r="NR371" s="255"/>
      <c r="NS371" s="255"/>
      <c r="NT371" s="255"/>
      <c r="NU371" s="255"/>
      <c r="NV371" s="255"/>
      <c r="NW371" s="255"/>
      <c r="NX371" s="255"/>
      <c r="NY371" s="255"/>
      <c r="NZ371" s="255"/>
      <c r="OA371" s="255"/>
      <c r="OB371" s="255"/>
      <c r="OC371" s="255"/>
      <c r="OD371" s="255"/>
      <c r="OE371" s="255"/>
      <c r="OF371" s="255"/>
      <c r="OG371" s="255"/>
      <c r="OH371" s="255"/>
      <c r="OI371" s="255"/>
      <c r="OJ371" s="255"/>
      <c r="OK371" s="255"/>
      <c r="OL371" s="255"/>
      <c r="OM371" s="255"/>
      <c r="ON371" s="255"/>
      <c r="OO371" s="255"/>
      <c r="OP371" s="255"/>
      <c r="OQ371" s="255"/>
      <c r="OR371" s="255"/>
      <c r="OS371" s="255"/>
      <c r="OT371" s="255"/>
      <c r="OU371" s="255"/>
      <c r="OV371" s="255"/>
      <c r="OW371" s="255"/>
      <c r="OX371" s="255"/>
      <c r="OY371" s="255"/>
      <c r="OZ371" s="255"/>
      <c r="PA371" s="255"/>
      <c r="PB371" s="255"/>
      <c r="PC371" s="255"/>
      <c r="PD371" s="255"/>
      <c r="PE371" s="255"/>
      <c r="PF371" s="255"/>
      <c r="PG371" s="255"/>
      <c r="PH371" s="255"/>
      <c r="PI371" s="255"/>
      <c r="PJ371" s="255"/>
      <c r="PK371" s="255"/>
      <c r="PL371" s="255"/>
      <c r="PM371" s="255"/>
      <c r="PN371" s="255"/>
      <c r="PO371" s="255"/>
      <c r="PP371" s="255"/>
      <c r="PQ371" s="255"/>
      <c r="PR371" s="255"/>
      <c r="PS371" s="255"/>
      <c r="PT371" s="255"/>
      <c r="PU371" s="255"/>
      <c r="PV371" s="255"/>
      <c r="PW371" s="255"/>
      <c r="PX371" s="255"/>
      <c r="PY371" s="255"/>
      <c r="PZ371" s="255"/>
      <c r="QA371" s="255"/>
      <c r="QB371" s="255"/>
      <c r="QC371" s="255"/>
      <c r="QD371" s="255"/>
      <c r="QE371" s="255"/>
      <c r="QF371" s="255"/>
      <c r="QG371" s="255"/>
      <c r="QH371" s="255"/>
      <c r="QI371" s="255"/>
      <c r="QJ371" s="255"/>
      <c r="QK371" s="255"/>
      <c r="QL371" s="255"/>
      <c r="QM371" s="255"/>
      <c r="QN371" s="255"/>
      <c r="QO371" s="255"/>
      <c r="QP371" s="255"/>
      <c r="QQ371" s="255"/>
      <c r="QR371" s="255"/>
      <c r="QS371" s="255"/>
      <c r="QT371" s="255"/>
      <c r="QU371" s="255"/>
      <c r="QV371" s="255"/>
      <c r="QW371" s="255"/>
      <c r="QX371" s="255"/>
      <c r="QY371" s="255"/>
      <c r="QZ371" s="255"/>
      <c r="RA371" s="255"/>
      <c r="RB371" s="255"/>
      <c r="RC371" s="255"/>
      <c r="RD371" s="255"/>
      <c r="RE371" s="255"/>
      <c r="RF371" s="255"/>
      <c r="RG371" s="255"/>
      <c r="RH371" s="255"/>
      <c r="RI371" s="255"/>
      <c r="RJ371" s="255"/>
      <c r="RK371" s="255"/>
      <c r="RL371" s="255"/>
      <c r="RM371" s="255"/>
      <c r="RN371" s="255"/>
      <c r="RO371" s="255"/>
      <c r="RP371" s="255"/>
      <c r="RQ371" s="255"/>
      <c r="RR371" s="255"/>
      <c r="RS371" s="255"/>
      <c r="RT371" s="255"/>
      <c r="RU371" s="255"/>
      <c r="RV371" s="255"/>
      <c r="RW371" s="255"/>
      <c r="RX371" s="255"/>
      <c r="RY371" s="255"/>
      <c r="RZ371" s="255"/>
      <c r="SA371" s="255"/>
      <c r="SB371" s="255"/>
      <c r="SC371" s="255"/>
      <c r="SD371" s="255"/>
      <c r="SE371" s="255"/>
      <c r="SF371" s="255"/>
      <c r="SG371" s="255"/>
      <c r="SH371" s="255"/>
      <c r="SI371" s="255"/>
      <c r="SJ371" s="255"/>
      <c r="SK371" s="255"/>
      <c r="SL371" s="255"/>
      <c r="SM371" s="255"/>
      <c r="SN371" s="255"/>
      <c r="SO371" s="255"/>
      <c r="SP371" s="255"/>
      <c r="SQ371" s="255"/>
      <c r="SR371" s="255"/>
      <c r="SS371" s="255"/>
      <c r="ST371" s="255"/>
      <c r="SU371" s="255"/>
      <c r="SV371" s="255"/>
      <c r="SW371" s="255"/>
      <c r="SX371" s="255"/>
      <c r="SY371" s="255"/>
      <c r="SZ371" s="255"/>
      <c r="TA371" s="255"/>
      <c r="TB371" s="255"/>
      <c r="TC371" s="255"/>
      <c r="TD371" s="255"/>
      <c r="TE371" s="255"/>
      <c r="TF371" s="255"/>
      <c r="TG371" s="255"/>
      <c r="TH371" s="255"/>
      <c r="TI371" s="255"/>
      <c r="TJ371" s="255"/>
      <c r="TK371" s="255"/>
      <c r="TL371" s="255"/>
      <c r="TM371" s="255"/>
      <c r="TN371" s="255"/>
      <c r="TO371" s="255"/>
      <c r="TP371" s="255"/>
      <c r="TQ371" s="255"/>
      <c r="TR371" s="255"/>
      <c r="TS371" s="255"/>
      <c r="TT371" s="255"/>
      <c r="TU371" s="255"/>
      <c r="TV371" s="255"/>
      <c r="TW371" s="255"/>
      <c r="TX371" s="255"/>
      <c r="TY371" s="255"/>
      <c r="TZ371" s="255"/>
      <c r="UA371" s="255"/>
      <c r="UB371" s="255"/>
      <c r="UC371" s="255"/>
      <c r="UD371" s="255"/>
      <c r="UE371" s="255"/>
      <c r="UF371" s="255"/>
      <c r="UG371" s="255"/>
      <c r="UH371" s="255"/>
      <c r="UI371" s="255"/>
      <c r="UJ371" s="255"/>
      <c r="UK371" s="255"/>
      <c r="UL371" s="255"/>
      <c r="UM371" s="255"/>
      <c r="UN371" s="255"/>
      <c r="UO371" s="255"/>
      <c r="UP371" s="255"/>
      <c r="UQ371" s="255"/>
      <c r="UR371" s="255"/>
      <c r="US371" s="255"/>
      <c r="UT371" s="255"/>
      <c r="UU371" s="255"/>
      <c r="UV371" s="255"/>
      <c r="UW371" s="255"/>
      <c r="UX371" s="255"/>
      <c r="UY371" s="255"/>
      <c r="UZ371" s="255"/>
      <c r="VA371" s="255"/>
      <c r="VB371" s="255"/>
      <c r="VC371" s="255"/>
      <c r="VD371" s="255"/>
      <c r="VE371" s="255"/>
      <c r="VF371" s="255"/>
      <c r="VG371" s="255"/>
      <c r="VH371" s="255"/>
      <c r="VI371" s="255"/>
      <c r="VJ371" s="255"/>
      <c r="VK371" s="255"/>
      <c r="VL371" s="255"/>
      <c r="VM371" s="255"/>
      <c r="VN371" s="255"/>
      <c r="VO371" s="255"/>
      <c r="VP371" s="255"/>
      <c r="VQ371" s="255"/>
      <c r="VR371" s="255"/>
      <c r="VS371" s="255"/>
      <c r="VT371" s="255"/>
      <c r="VU371" s="255"/>
      <c r="VV371" s="255"/>
      <c r="VW371" s="255"/>
      <c r="VX371" s="255"/>
      <c r="VY371" s="255"/>
      <c r="VZ371" s="255"/>
      <c r="WA371" s="255"/>
      <c r="WB371" s="255"/>
      <c r="WC371" s="255"/>
      <c r="WD371" s="255"/>
      <c r="WE371" s="255"/>
      <c r="WF371" s="255"/>
      <c r="WG371" s="255"/>
      <c r="WH371" s="255"/>
      <c r="WI371" s="255"/>
      <c r="WJ371" s="255"/>
      <c r="WK371" s="255"/>
      <c r="WL371" s="255"/>
      <c r="WM371" s="255"/>
      <c r="WN371" s="255"/>
      <c r="WO371" s="255"/>
      <c r="WP371" s="255"/>
      <c r="WQ371" s="255"/>
      <c r="WR371" s="255"/>
      <c r="WS371" s="255"/>
      <c r="WT371" s="255"/>
      <c r="WU371" s="255"/>
      <c r="WV371" s="255"/>
      <c r="WW371" s="255"/>
      <c r="WX371" s="255"/>
      <c r="WY371" s="255"/>
      <c r="WZ371" s="255"/>
      <c r="XA371" s="255"/>
      <c r="XB371" s="255"/>
      <c r="XC371" s="255"/>
      <c r="XD371" s="255"/>
      <c r="XE371" s="255"/>
      <c r="XF371" s="255"/>
      <c r="XG371" s="255"/>
      <c r="XH371" s="255"/>
      <c r="XI371" s="255"/>
      <c r="XJ371" s="255"/>
      <c r="XK371" s="255"/>
      <c r="XL371" s="255"/>
      <c r="XM371" s="255"/>
      <c r="XN371" s="255"/>
      <c r="XO371" s="255"/>
      <c r="XP371" s="255"/>
      <c r="XQ371" s="255"/>
      <c r="XR371" s="255"/>
      <c r="XS371" s="255"/>
      <c r="XT371" s="255"/>
      <c r="XU371" s="255"/>
      <c r="XV371" s="255"/>
      <c r="XW371" s="255"/>
      <c r="XX371" s="255"/>
      <c r="XY371" s="255"/>
      <c r="XZ371" s="255"/>
      <c r="YA371" s="255"/>
      <c r="YB371" s="255"/>
      <c r="YC371" s="255"/>
      <c r="YD371" s="255"/>
      <c r="YE371" s="255"/>
      <c r="YF371" s="255"/>
      <c r="YG371" s="255"/>
      <c r="YH371" s="255"/>
      <c r="YI371" s="255"/>
      <c r="YJ371" s="255"/>
      <c r="YK371" s="255"/>
      <c r="YL371" s="255"/>
      <c r="YM371" s="255"/>
      <c r="YN371" s="255"/>
      <c r="YO371" s="255"/>
      <c r="YP371" s="255"/>
      <c r="YQ371" s="255"/>
      <c r="YR371" s="255"/>
      <c r="YS371" s="255"/>
      <c r="YT371" s="255"/>
      <c r="YU371" s="255"/>
      <c r="YV371" s="255"/>
      <c r="YW371" s="255"/>
      <c r="YX371" s="255"/>
      <c r="YY371" s="255"/>
      <c r="YZ371" s="255"/>
      <c r="ZA371" s="255"/>
      <c r="ZB371" s="255"/>
      <c r="ZC371" s="255"/>
      <c r="ZD371" s="255"/>
      <c r="ZE371" s="255"/>
      <c r="ZF371" s="255"/>
      <c r="ZG371" s="255"/>
      <c r="ZH371" s="255"/>
      <c r="ZI371" s="255"/>
      <c r="ZJ371" s="255"/>
      <c r="ZK371" s="255"/>
      <c r="ZL371" s="255"/>
      <c r="ZM371" s="255"/>
      <c r="ZN371" s="255"/>
      <c r="ZO371" s="255"/>
      <c r="ZP371" s="255"/>
      <c r="ZQ371" s="255"/>
      <c r="ZR371" s="255"/>
      <c r="ZS371" s="255"/>
      <c r="ZT371" s="255"/>
      <c r="ZU371" s="255"/>
      <c r="ZV371" s="255"/>
      <c r="ZW371" s="255"/>
      <c r="ZX371" s="255"/>
      <c r="ZY371" s="255"/>
      <c r="ZZ371" s="255"/>
      <c r="AAA371" s="255"/>
      <c r="AAB371" s="255"/>
      <c r="AAC371" s="255"/>
      <c r="AAD371" s="255"/>
      <c r="AAE371" s="255"/>
      <c r="AAF371" s="255"/>
      <c r="AAG371" s="255"/>
      <c r="AAH371" s="255"/>
      <c r="AAI371" s="255"/>
      <c r="AAJ371" s="255"/>
      <c r="AAK371" s="255"/>
      <c r="AAL371" s="255"/>
      <c r="AAM371" s="255"/>
      <c r="AAN371" s="255"/>
      <c r="AAO371" s="255"/>
      <c r="AAP371" s="255"/>
      <c r="AAQ371" s="255"/>
      <c r="AAR371" s="255"/>
      <c r="AAS371" s="255"/>
      <c r="AAT371" s="255"/>
      <c r="AAU371" s="255"/>
      <c r="AAV371" s="255"/>
      <c r="AAW371" s="255"/>
      <c r="AAX371" s="255"/>
      <c r="AAY371" s="255"/>
      <c r="AAZ371" s="255"/>
      <c r="ABA371" s="255"/>
      <c r="ABB371" s="255"/>
      <c r="ABC371" s="255"/>
      <c r="ABD371" s="255"/>
      <c r="ABE371" s="255"/>
      <c r="ABF371" s="255"/>
      <c r="ABG371" s="255"/>
      <c r="ABH371" s="255"/>
      <c r="ABI371" s="255"/>
      <c r="ABJ371" s="255"/>
      <c r="ABK371" s="255"/>
      <c r="ABL371" s="255"/>
      <c r="ABM371" s="255"/>
      <c r="ABN371" s="255"/>
      <c r="ABO371" s="255"/>
      <c r="ABP371" s="255"/>
      <c r="ABQ371" s="255"/>
      <c r="ABR371" s="255"/>
      <c r="ABS371" s="255"/>
      <c r="ABT371" s="255"/>
      <c r="ABU371" s="255"/>
      <c r="ABV371" s="255"/>
      <c r="ABW371" s="255"/>
      <c r="ABX371" s="255"/>
      <c r="ABY371" s="255"/>
      <c r="ABZ371" s="255"/>
      <c r="ACA371" s="255"/>
      <c r="ACB371" s="255"/>
      <c r="ACC371" s="255"/>
      <c r="ACD371" s="255"/>
      <c r="ACE371" s="255"/>
      <c r="ACF371" s="255"/>
      <c r="ACG371" s="255"/>
      <c r="ACH371" s="255"/>
      <c r="ACI371" s="255"/>
      <c r="ACJ371" s="255"/>
      <c r="ACK371" s="255"/>
      <c r="ACL371" s="255"/>
      <c r="ACM371" s="255"/>
      <c r="ACN371" s="255"/>
      <c r="ACO371" s="255"/>
      <c r="ACP371" s="255"/>
      <c r="ACQ371" s="255"/>
      <c r="ACR371" s="255"/>
      <c r="ACS371" s="255"/>
      <c r="ACT371" s="255"/>
      <c r="ACU371" s="255"/>
      <c r="ACV371" s="255"/>
      <c r="ACW371" s="255"/>
      <c r="ACX371" s="255"/>
      <c r="ACY371" s="255"/>
      <c r="ACZ371" s="255"/>
      <c r="ADA371" s="255"/>
      <c r="ADB371" s="255"/>
      <c r="ADC371" s="255"/>
      <c r="ADD371" s="255"/>
      <c r="ADE371" s="255"/>
      <c r="ADF371" s="255"/>
      <c r="ADG371" s="255"/>
      <c r="ADH371" s="255"/>
      <c r="ADI371" s="255"/>
      <c r="ADJ371" s="255"/>
      <c r="ADK371" s="255"/>
      <c r="ADL371" s="255"/>
      <c r="ADM371" s="255"/>
      <c r="ADN371" s="255"/>
      <c r="ADO371" s="255"/>
      <c r="ADP371" s="255"/>
      <c r="ADQ371" s="255"/>
      <c r="ADR371" s="255"/>
      <c r="ADS371" s="255"/>
      <c r="ADT371" s="255"/>
      <c r="ADU371" s="255"/>
      <c r="ADV371" s="255"/>
      <c r="ADW371" s="255"/>
      <c r="ADX371" s="255"/>
      <c r="ADY371" s="255"/>
      <c r="ADZ371" s="255"/>
      <c r="AEA371" s="255"/>
      <c r="AEB371" s="255"/>
      <c r="AEC371" s="255"/>
      <c r="AED371" s="255"/>
      <c r="AEE371" s="255"/>
      <c r="AEF371" s="255"/>
      <c r="AEG371" s="255"/>
      <c r="AEH371" s="255"/>
      <c r="AEI371" s="255"/>
      <c r="AEJ371" s="255"/>
      <c r="AEK371" s="255"/>
      <c r="AEL371" s="255"/>
      <c r="AEM371" s="255"/>
      <c r="AEN371" s="255"/>
      <c r="AEO371" s="255"/>
      <c r="AEP371" s="255"/>
      <c r="AEQ371" s="255"/>
      <c r="AER371" s="255"/>
      <c r="AES371" s="255"/>
      <c r="AET371" s="255"/>
      <c r="AEU371" s="255"/>
      <c r="AEV371" s="255"/>
      <c r="AEW371" s="255"/>
      <c r="AEX371" s="255"/>
      <c r="AEY371" s="255"/>
      <c r="AEZ371" s="255"/>
      <c r="AFA371" s="255"/>
      <c r="AFB371" s="255"/>
      <c r="AFC371" s="255"/>
      <c r="AFD371" s="255"/>
      <c r="AFE371" s="255"/>
      <c r="AFF371" s="255"/>
      <c r="AFG371" s="255"/>
      <c r="AFH371" s="255"/>
      <c r="AFI371" s="255"/>
      <c r="AFJ371" s="255"/>
      <c r="AFK371" s="255"/>
      <c r="AFL371" s="255"/>
      <c r="AFM371" s="255"/>
      <c r="AFN371" s="255"/>
      <c r="AFO371" s="255"/>
      <c r="AFP371" s="255"/>
      <c r="AFQ371" s="255"/>
      <c r="AFR371" s="255"/>
      <c r="AFS371" s="255"/>
      <c r="AFT371" s="255"/>
      <c r="AFU371" s="255"/>
      <c r="AFV371" s="255"/>
      <c r="AFW371" s="255"/>
      <c r="AFX371" s="255"/>
      <c r="AFY371" s="255"/>
      <c r="AFZ371" s="255"/>
      <c r="AGA371" s="255"/>
      <c r="AGB371" s="255"/>
      <c r="AGC371" s="255"/>
      <c r="AGD371" s="255"/>
      <c r="AGE371" s="255"/>
      <c r="AGF371" s="255"/>
      <c r="AGG371" s="255"/>
      <c r="AGH371" s="255"/>
      <c r="AGI371" s="255"/>
      <c r="AGJ371" s="255"/>
      <c r="AGK371" s="255"/>
      <c r="AGL371" s="255"/>
      <c r="AGM371" s="255"/>
      <c r="AGN371" s="255"/>
      <c r="AGO371" s="255"/>
      <c r="AGP371" s="255"/>
      <c r="AGQ371" s="255"/>
      <c r="AGR371" s="255"/>
      <c r="AGS371" s="255"/>
      <c r="AGT371" s="255"/>
      <c r="AGU371" s="255"/>
      <c r="AGV371" s="255"/>
      <c r="AGW371" s="255"/>
      <c r="AGX371" s="255"/>
      <c r="AGY371" s="255"/>
      <c r="AGZ371" s="255"/>
      <c r="AHA371" s="255"/>
      <c r="AHB371" s="255"/>
      <c r="AHC371" s="255"/>
      <c r="AHD371" s="255"/>
      <c r="AHE371" s="255"/>
      <c r="AHF371" s="255"/>
      <c r="AHG371" s="255"/>
      <c r="AHH371" s="255"/>
      <c r="AHI371" s="255"/>
      <c r="AHJ371" s="255"/>
      <c r="AHK371" s="255"/>
      <c r="AHL371" s="255"/>
      <c r="AHM371" s="255"/>
      <c r="AHN371" s="255"/>
      <c r="AHO371" s="255"/>
      <c r="AHP371" s="255"/>
      <c r="AHQ371" s="255"/>
      <c r="AHR371" s="255"/>
      <c r="AHS371" s="255"/>
      <c r="AHT371" s="255"/>
      <c r="AHU371" s="255"/>
      <c r="AHV371" s="255"/>
      <c r="AHW371" s="255"/>
      <c r="AHX371" s="255"/>
      <c r="AHY371" s="255"/>
      <c r="AHZ371" s="255"/>
      <c r="AIA371" s="255"/>
      <c r="AIB371" s="255"/>
      <c r="AIC371" s="255"/>
      <c r="AID371" s="255"/>
      <c r="AIE371" s="255"/>
      <c r="AIF371" s="255"/>
      <c r="AIG371" s="255"/>
      <c r="AIH371" s="255"/>
      <c r="AII371" s="255"/>
      <c r="AIJ371" s="255"/>
      <c r="AIK371" s="255"/>
      <c r="AIL371" s="255"/>
      <c r="AIM371" s="255"/>
      <c r="AIN371" s="255"/>
      <c r="AIO371" s="255"/>
      <c r="AIP371" s="255"/>
      <c r="AIQ371" s="255"/>
      <c r="AIR371" s="255"/>
      <c r="AIS371" s="255"/>
      <c r="AIT371" s="255"/>
      <c r="AIU371" s="255"/>
      <c r="AIV371" s="255"/>
      <c r="AIW371" s="255"/>
      <c r="AIX371" s="255"/>
      <c r="AIY371" s="255"/>
      <c r="AIZ371" s="255"/>
      <c r="AJA371" s="255"/>
      <c r="AJB371" s="255"/>
      <c r="AJC371" s="255"/>
      <c r="AJD371" s="255"/>
      <c r="AJE371" s="255"/>
      <c r="AJF371" s="255"/>
      <c r="AJG371" s="255"/>
      <c r="AJH371" s="255"/>
      <c r="AJI371" s="255"/>
      <c r="AJJ371" s="255"/>
      <c r="AJK371" s="255"/>
      <c r="AJL371" s="255"/>
      <c r="AJM371" s="255"/>
      <c r="AJN371" s="255"/>
      <c r="AJO371" s="255"/>
      <c r="AJP371" s="255"/>
      <c r="AJQ371" s="255"/>
      <c r="AJR371" s="255"/>
      <c r="AJS371" s="255"/>
      <c r="AJT371" s="255"/>
      <c r="AJU371" s="255"/>
      <c r="AJV371" s="255"/>
      <c r="AJW371" s="255"/>
      <c r="AJX371" s="255"/>
      <c r="AJY371" s="255"/>
      <c r="AJZ371" s="255"/>
      <c r="AKA371" s="255"/>
      <c r="AKB371" s="255"/>
      <c r="AKC371" s="255"/>
      <c r="AKD371" s="255"/>
      <c r="AKE371" s="255"/>
      <c r="AKF371" s="255"/>
      <c r="AKG371" s="255"/>
      <c r="AKH371" s="255"/>
      <c r="AKI371" s="255"/>
      <c r="AKJ371" s="255"/>
      <c r="AKK371" s="255"/>
      <c r="AKL371" s="255"/>
      <c r="AKM371" s="255"/>
      <c r="AKN371" s="255"/>
      <c r="AKO371" s="255"/>
      <c r="AKP371" s="255"/>
      <c r="AKQ371" s="255"/>
      <c r="AKR371" s="255"/>
      <c r="AKS371" s="255"/>
      <c r="AKT371" s="255"/>
      <c r="AKU371" s="255"/>
      <c r="AKV371" s="255"/>
      <c r="AKW371" s="255"/>
      <c r="AKX371" s="255"/>
      <c r="AKY371" s="255"/>
      <c r="AKZ371" s="255"/>
      <c r="ALA371" s="255"/>
      <c r="ALB371" s="255"/>
      <c r="ALC371" s="255"/>
      <c r="ALD371" s="255"/>
      <c r="ALE371" s="255"/>
      <c r="ALF371" s="255"/>
      <c r="ALG371" s="255"/>
      <c r="ALH371" s="255"/>
      <c r="ALI371" s="255"/>
      <c r="ALJ371" s="255"/>
      <c r="ALK371" s="255"/>
      <c r="ALL371" s="255"/>
      <c r="ALM371" s="255"/>
      <c r="ALN371" s="255"/>
      <c r="ALO371" s="255"/>
      <c r="ALP371" s="255"/>
      <c r="ALQ371" s="255"/>
      <c r="ALR371" s="255"/>
      <c r="ALS371" s="255"/>
      <c r="ALT371" s="255"/>
      <c r="ALU371" s="255"/>
      <c r="ALV371" s="255"/>
      <c r="ALW371" s="255"/>
      <c r="ALX371" s="255"/>
      <c r="ALY371" s="255"/>
      <c r="ALZ371" s="255"/>
      <c r="AMA371" s="255"/>
      <c r="AMB371" s="255"/>
      <c r="AMC371" s="255"/>
      <c r="AMD371" s="255"/>
      <c r="AME371" s="255"/>
      <c r="AMF371" s="255"/>
      <c r="AMG371" s="255"/>
      <c r="AMH371" s="255"/>
      <c r="AMI371" s="255"/>
      <c r="AMJ371" s="255"/>
      <c r="AMK371" s="255"/>
      <c r="AML371" s="255"/>
      <c r="AMM371" s="255"/>
      <c r="AMN371" s="255"/>
      <c r="AMO371" s="255"/>
      <c r="AMP371" s="255"/>
      <c r="AMQ371" s="255"/>
      <c r="AMR371" s="255"/>
      <c r="AMS371" s="255"/>
      <c r="AMT371" s="255"/>
      <c r="AMU371" s="255"/>
      <c r="AMV371" s="255"/>
      <c r="AMW371" s="255"/>
      <c r="AMX371" s="255"/>
      <c r="AMY371" s="255"/>
      <c r="AMZ371" s="255"/>
      <c r="ANA371" s="255"/>
      <c r="ANB371" s="255"/>
      <c r="ANC371" s="255"/>
      <c r="AND371" s="255"/>
      <c r="ANE371" s="255"/>
      <c r="ANF371" s="255"/>
      <c r="ANG371" s="255"/>
      <c r="ANH371" s="255"/>
      <c r="ANI371" s="255"/>
      <c r="ANJ371" s="255"/>
      <c r="ANK371" s="255"/>
      <c r="ANL371" s="255"/>
      <c r="ANM371" s="255"/>
      <c r="ANN371" s="255"/>
      <c r="ANO371" s="255"/>
      <c r="ANP371" s="255"/>
      <c r="ANQ371" s="255"/>
      <c r="ANR371" s="255"/>
      <c r="ANS371" s="255"/>
      <c r="ANT371" s="255"/>
      <c r="ANU371" s="255"/>
      <c r="ANV371" s="255"/>
      <c r="ANW371" s="255"/>
      <c r="ANX371" s="255"/>
      <c r="ANY371" s="255"/>
      <c r="ANZ371" s="255"/>
      <c r="AOA371" s="255"/>
      <c r="AOB371" s="255"/>
      <c r="AOC371" s="255"/>
      <c r="AOD371" s="255"/>
      <c r="AOE371" s="255"/>
      <c r="AOF371" s="255"/>
      <c r="AOG371" s="255"/>
      <c r="AOH371" s="255"/>
      <c r="AOI371" s="255"/>
      <c r="AOJ371" s="255"/>
      <c r="AOK371" s="255"/>
      <c r="AOL371" s="255"/>
      <c r="AOM371" s="255"/>
      <c r="AON371" s="255"/>
      <c r="AOO371" s="255"/>
      <c r="AOP371" s="255"/>
      <c r="AOQ371" s="255"/>
      <c r="AOR371" s="255"/>
      <c r="AOS371" s="255"/>
      <c r="AOT371" s="255"/>
      <c r="AOU371" s="255"/>
      <c r="AOV371" s="255"/>
      <c r="AOW371" s="255"/>
      <c r="AOX371" s="255"/>
      <c r="AOY371" s="255"/>
      <c r="AOZ371" s="255"/>
      <c r="APA371" s="255"/>
      <c r="APB371" s="255"/>
      <c r="APC371" s="255"/>
      <c r="APD371" s="255"/>
      <c r="APE371" s="255"/>
      <c r="APF371" s="255"/>
      <c r="APG371" s="255"/>
      <c r="APH371" s="255"/>
      <c r="API371" s="255"/>
      <c r="APJ371" s="255"/>
      <c r="APK371" s="255"/>
      <c r="APL371" s="255"/>
      <c r="APM371" s="255"/>
      <c r="APN371" s="255"/>
      <c r="APO371" s="255"/>
      <c r="APP371" s="255"/>
      <c r="APQ371" s="255"/>
      <c r="APR371" s="255"/>
      <c r="APS371" s="255"/>
      <c r="APT371" s="255"/>
      <c r="APU371" s="255"/>
      <c r="APV371" s="255"/>
      <c r="APW371" s="255"/>
      <c r="APX371" s="255"/>
      <c r="APY371" s="255"/>
      <c r="APZ371" s="255"/>
      <c r="AQA371" s="255"/>
      <c r="AQB371" s="255"/>
      <c r="AQC371" s="255"/>
      <c r="AQD371" s="255"/>
      <c r="AQE371" s="255"/>
      <c r="AQF371" s="255"/>
      <c r="AQG371" s="255"/>
      <c r="AQH371" s="255"/>
      <c r="AQI371" s="255"/>
      <c r="AQJ371" s="255"/>
      <c r="AQK371" s="255"/>
      <c r="AQL371" s="255"/>
      <c r="AQM371" s="255"/>
      <c r="AQN371" s="255"/>
      <c r="AQO371" s="255"/>
      <c r="AQP371" s="255"/>
      <c r="AQQ371" s="255"/>
      <c r="AQR371" s="255"/>
      <c r="AQS371" s="255"/>
      <c r="AQT371" s="255"/>
      <c r="AQU371" s="255"/>
      <c r="AQV371" s="255"/>
      <c r="AQW371" s="255"/>
      <c r="AQX371" s="255"/>
      <c r="AQY371" s="255"/>
      <c r="AQZ371" s="255"/>
      <c r="ARA371" s="255"/>
      <c r="ARB371" s="255"/>
      <c r="ARC371" s="255"/>
      <c r="ARD371" s="255"/>
      <c r="ARE371" s="255"/>
      <c r="ARF371" s="255"/>
      <c r="ARG371" s="255"/>
      <c r="ARH371" s="255"/>
      <c r="ARI371" s="255"/>
      <c r="ARJ371" s="255"/>
      <c r="ARK371" s="255"/>
      <c r="ARL371" s="255"/>
      <c r="ARM371" s="255"/>
      <c r="ARN371" s="255"/>
      <c r="ARO371" s="255"/>
      <c r="ARP371" s="255"/>
      <c r="ARQ371" s="255"/>
      <c r="ARR371" s="255"/>
      <c r="ARS371" s="255"/>
      <c r="ART371" s="255"/>
      <c r="ARU371" s="255"/>
      <c r="ARV371" s="255"/>
      <c r="ARW371" s="255"/>
      <c r="ARX371" s="255"/>
      <c r="ARY371" s="255"/>
      <c r="ARZ371" s="255"/>
      <c r="ASA371" s="255"/>
      <c r="ASB371" s="255"/>
      <c r="ASC371" s="255"/>
      <c r="ASD371" s="255"/>
      <c r="ASE371" s="255"/>
      <c r="ASF371" s="255"/>
      <c r="ASG371" s="255"/>
      <c r="ASH371" s="255"/>
      <c r="ASI371" s="255"/>
      <c r="ASJ371" s="255"/>
      <c r="ASK371" s="255"/>
      <c r="ASL371" s="255"/>
      <c r="ASM371" s="255"/>
      <c r="ASN371" s="255"/>
      <c r="ASO371" s="255"/>
      <c r="ASP371" s="255"/>
      <c r="ASQ371" s="255"/>
      <c r="ASR371" s="255"/>
      <c r="ASS371" s="255"/>
      <c r="AST371" s="255"/>
      <c r="ASU371" s="255"/>
      <c r="ASV371" s="255"/>
      <c r="ASW371" s="255"/>
      <c r="ASX371" s="255"/>
      <c r="ASY371" s="255"/>
      <c r="ASZ371" s="255"/>
      <c r="ATA371" s="255"/>
      <c r="ATB371" s="255"/>
      <c r="ATC371" s="255"/>
      <c r="ATD371" s="255"/>
      <c r="ATE371" s="255"/>
      <c r="ATF371" s="255"/>
      <c r="ATG371" s="255"/>
      <c r="ATH371" s="255"/>
      <c r="ATI371" s="255"/>
      <c r="ATJ371" s="255"/>
      <c r="ATK371" s="255"/>
      <c r="ATL371" s="255"/>
      <c r="ATM371" s="255"/>
      <c r="ATN371" s="255"/>
      <c r="ATO371" s="255"/>
      <c r="ATP371" s="255"/>
      <c r="ATQ371" s="255"/>
      <c r="ATR371" s="255"/>
      <c r="ATS371" s="255"/>
      <c r="ATT371" s="255"/>
      <c r="ATU371" s="255"/>
      <c r="ATV371" s="255"/>
      <c r="ATW371" s="255"/>
      <c r="ATX371" s="255"/>
      <c r="ATY371" s="255"/>
      <c r="ATZ371" s="255"/>
      <c r="AUA371" s="255"/>
      <c r="AUB371" s="255"/>
      <c r="AUC371" s="255"/>
      <c r="AUD371" s="255"/>
      <c r="AUE371" s="255"/>
      <c r="AUF371" s="255"/>
      <c r="AUG371" s="255"/>
      <c r="AUH371" s="255"/>
      <c r="AUI371" s="255"/>
      <c r="AUJ371" s="255"/>
      <c r="AUK371" s="255"/>
      <c r="AUL371" s="255"/>
      <c r="AUM371" s="255"/>
      <c r="AUN371" s="255"/>
      <c r="AUO371" s="255"/>
      <c r="AUP371" s="255"/>
      <c r="AUQ371" s="255"/>
      <c r="AUR371" s="255"/>
      <c r="AUS371" s="255"/>
      <c r="AUT371" s="255"/>
      <c r="AUU371" s="255"/>
      <c r="AUV371" s="255"/>
      <c r="AUW371" s="255"/>
      <c r="AUX371" s="255"/>
      <c r="AUY371" s="255"/>
      <c r="AUZ371" s="255"/>
      <c r="AVA371" s="255"/>
      <c r="AVB371" s="255"/>
      <c r="AVC371" s="255"/>
      <c r="AVD371" s="255"/>
      <c r="AVE371" s="255"/>
      <c r="AVF371" s="255"/>
      <c r="AVG371" s="255"/>
      <c r="AVH371" s="255"/>
      <c r="AVI371" s="255"/>
      <c r="AVJ371" s="255"/>
      <c r="AVK371" s="255"/>
      <c r="AVL371" s="255"/>
      <c r="AVM371" s="255"/>
      <c r="AVN371" s="255"/>
      <c r="AVO371" s="255"/>
      <c r="AVP371" s="255"/>
      <c r="AVQ371" s="255"/>
      <c r="AVR371" s="255"/>
      <c r="AVS371" s="255"/>
      <c r="AVT371" s="255"/>
      <c r="AVU371" s="255"/>
      <c r="AVV371" s="255"/>
      <c r="AVW371" s="255"/>
      <c r="AVX371" s="255"/>
      <c r="AVY371" s="255"/>
      <c r="AVZ371" s="255"/>
      <c r="AWA371" s="255"/>
      <c r="AWB371" s="255"/>
      <c r="AWC371" s="255"/>
      <c r="AWD371" s="255"/>
      <c r="AWE371" s="255"/>
      <c r="AWF371" s="255"/>
      <c r="AWG371" s="255"/>
      <c r="AWH371" s="255"/>
      <c r="AWI371" s="255"/>
      <c r="AWJ371" s="255"/>
      <c r="AWK371" s="255"/>
      <c r="AWL371" s="255"/>
      <c r="AWM371" s="255"/>
      <c r="AWN371" s="255"/>
      <c r="AWO371" s="255"/>
      <c r="AWP371" s="255"/>
      <c r="AWQ371" s="255"/>
      <c r="AWR371" s="255"/>
      <c r="AWS371" s="255"/>
      <c r="AWT371" s="255"/>
      <c r="AWU371" s="255"/>
      <c r="AWV371" s="255"/>
      <c r="AWW371" s="255"/>
      <c r="AWX371" s="255"/>
      <c r="AWY371" s="255"/>
      <c r="AWZ371" s="255"/>
      <c r="AXA371" s="255"/>
      <c r="AXB371" s="255"/>
      <c r="AXC371" s="255"/>
      <c r="AXD371" s="255"/>
      <c r="AXE371" s="255"/>
      <c r="AXF371" s="255"/>
      <c r="AXG371" s="255"/>
      <c r="AXH371" s="255"/>
      <c r="AXI371" s="255"/>
      <c r="AXJ371" s="255"/>
      <c r="AXK371" s="255"/>
      <c r="AXL371" s="255"/>
      <c r="AXM371" s="255"/>
      <c r="AXN371" s="255"/>
      <c r="AXO371" s="255"/>
      <c r="AXP371" s="255"/>
      <c r="AXQ371" s="255"/>
      <c r="AXR371" s="255"/>
      <c r="AXS371" s="255"/>
      <c r="AXT371" s="255"/>
      <c r="AXU371" s="255"/>
      <c r="AXV371" s="255"/>
      <c r="AXW371" s="255"/>
      <c r="AXX371" s="255"/>
      <c r="AXY371" s="255"/>
      <c r="AXZ371" s="255"/>
      <c r="AYA371" s="255"/>
      <c r="AYB371" s="255"/>
      <c r="AYC371" s="255"/>
      <c r="AYD371" s="255"/>
      <c r="AYE371" s="255"/>
      <c r="AYF371" s="255"/>
      <c r="AYG371" s="255"/>
      <c r="AYH371" s="255"/>
      <c r="AYI371" s="255"/>
      <c r="AYJ371" s="255"/>
      <c r="AYK371" s="255"/>
      <c r="AYL371" s="255"/>
      <c r="AYM371" s="255"/>
      <c r="AYN371" s="255"/>
      <c r="AYO371" s="255"/>
      <c r="AYP371" s="255"/>
      <c r="AYQ371" s="255"/>
      <c r="AYR371" s="255"/>
      <c r="AYS371" s="255"/>
      <c r="AYT371" s="255"/>
      <c r="AYU371" s="255"/>
      <c r="AYV371" s="255"/>
      <c r="AYW371" s="255"/>
      <c r="AYX371" s="255"/>
      <c r="AYY371" s="255"/>
      <c r="AYZ371" s="255"/>
      <c r="AZA371" s="255"/>
      <c r="AZB371" s="255"/>
      <c r="AZC371" s="255"/>
      <c r="AZD371" s="255"/>
      <c r="AZE371" s="255"/>
      <c r="AZF371" s="255"/>
      <c r="AZG371" s="255"/>
      <c r="AZH371" s="255"/>
      <c r="AZI371" s="255"/>
      <c r="AZJ371" s="255"/>
      <c r="AZK371" s="255"/>
      <c r="AZL371" s="255"/>
      <c r="AZM371" s="255"/>
      <c r="AZN371" s="255"/>
      <c r="AZO371" s="255"/>
      <c r="AZP371" s="255"/>
      <c r="AZQ371" s="255"/>
      <c r="AZR371" s="255"/>
      <c r="AZS371" s="255"/>
      <c r="AZT371" s="255"/>
      <c r="AZU371" s="255"/>
      <c r="AZV371" s="255"/>
      <c r="AZW371" s="255"/>
      <c r="AZX371" s="255"/>
      <c r="AZY371" s="255"/>
      <c r="AZZ371" s="255"/>
      <c r="BAA371" s="255"/>
      <c r="BAB371" s="255"/>
      <c r="BAC371" s="255"/>
      <c r="BAD371" s="255"/>
      <c r="BAE371" s="255"/>
      <c r="BAF371" s="255"/>
      <c r="BAG371" s="255"/>
      <c r="BAH371" s="255"/>
      <c r="BAI371" s="255"/>
      <c r="BAJ371" s="255"/>
      <c r="BAK371" s="255"/>
      <c r="BAL371" s="255"/>
      <c r="BAM371" s="255"/>
      <c r="BAN371" s="255"/>
      <c r="BAO371" s="255"/>
      <c r="BAP371" s="255"/>
      <c r="BAQ371" s="255"/>
      <c r="BAR371" s="255"/>
      <c r="BAS371" s="255"/>
      <c r="BAT371" s="255"/>
      <c r="BAU371" s="255"/>
      <c r="BAV371" s="255"/>
      <c r="BAW371" s="255"/>
      <c r="BAX371" s="255"/>
      <c r="BAY371" s="255"/>
      <c r="BAZ371" s="255"/>
      <c r="BBA371" s="255"/>
      <c r="BBB371" s="255"/>
      <c r="BBC371" s="255"/>
      <c r="BBD371" s="255"/>
      <c r="BBE371" s="255"/>
      <c r="BBF371" s="255"/>
      <c r="BBG371" s="255"/>
      <c r="BBH371" s="255"/>
      <c r="BBI371" s="255"/>
      <c r="BBJ371" s="255"/>
      <c r="BBK371" s="255"/>
      <c r="BBL371" s="255"/>
      <c r="BBM371" s="255"/>
      <c r="BBN371" s="255"/>
      <c r="BBO371" s="255"/>
      <c r="BBP371" s="255"/>
      <c r="BBQ371" s="255"/>
      <c r="BBR371" s="255"/>
      <c r="BBS371" s="255"/>
      <c r="BBT371" s="255"/>
      <c r="BBU371" s="255"/>
      <c r="BBV371" s="255"/>
      <c r="BBW371" s="255"/>
      <c r="BBX371" s="255"/>
      <c r="BBY371" s="255"/>
      <c r="BBZ371" s="255"/>
      <c r="BCA371" s="255"/>
      <c r="BCB371" s="255"/>
      <c r="BCC371" s="255"/>
      <c r="BCD371" s="255"/>
      <c r="BCE371" s="255"/>
      <c r="BCF371" s="255"/>
      <c r="BCG371" s="255"/>
      <c r="BCH371" s="255"/>
      <c r="BCI371" s="255"/>
      <c r="BCJ371" s="255"/>
      <c r="BCK371" s="255"/>
      <c r="BCL371" s="255"/>
      <c r="BCM371" s="255"/>
      <c r="BCN371" s="255"/>
      <c r="BCO371" s="255"/>
      <c r="BCP371" s="255"/>
      <c r="BCQ371" s="255"/>
      <c r="BCR371" s="255"/>
      <c r="BCS371" s="255"/>
      <c r="BCT371" s="255"/>
      <c r="BCU371" s="255"/>
      <c r="BCV371" s="255"/>
      <c r="BCW371" s="255"/>
      <c r="BCX371" s="255"/>
      <c r="BCY371" s="255"/>
      <c r="BCZ371" s="255"/>
      <c r="BDA371" s="255"/>
      <c r="BDB371" s="255"/>
      <c r="BDC371" s="255"/>
      <c r="BDD371" s="255"/>
      <c r="BDE371" s="255"/>
      <c r="BDF371" s="255"/>
      <c r="BDG371" s="255"/>
      <c r="BDH371" s="255"/>
      <c r="BDI371" s="255"/>
      <c r="BDJ371" s="255"/>
      <c r="BDK371" s="255"/>
      <c r="BDL371" s="255"/>
      <c r="BDM371" s="255"/>
      <c r="BDN371" s="255"/>
      <c r="BDO371" s="255"/>
      <c r="BDP371" s="255"/>
      <c r="BDQ371" s="255"/>
      <c r="BDR371" s="255"/>
      <c r="BDS371" s="255"/>
      <c r="BDT371" s="255"/>
      <c r="BDU371" s="255"/>
      <c r="BDV371" s="255"/>
      <c r="BDW371" s="255"/>
      <c r="BDX371" s="255"/>
      <c r="BDY371" s="255"/>
      <c r="BDZ371" s="255"/>
      <c r="BEA371" s="255"/>
      <c r="BEB371" s="255"/>
      <c r="BEC371" s="255"/>
      <c r="BED371" s="255"/>
      <c r="BEE371" s="255"/>
      <c r="BEF371" s="255"/>
      <c r="BEG371" s="255"/>
      <c r="BEH371" s="255"/>
      <c r="BEI371" s="255"/>
      <c r="BEJ371" s="255"/>
      <c r="BEK371" s="255"/>
      <c r="BEL371" s="255"/>
      <c r="BEM371" s="255"/>
      <c r="BEN371" s="255"/>
      <c r="BEO371" s="255"/>
      <c r="BEP371" s="255"/>
      <c r="BEQ371" s="255"/>
      <c r="BER371" s="255"/>
      <c r="BES371" s="255"/>
      <c r="BET371" s="255"/>
      <c r="BEU371" s="255"/>
      <c r="BEV371" s="255"/>
      <c r="BEW371" s="255"/>
      <c r="BEX371" s="255"/>
      <c r="BEY371" s="255"/>
      <c r="BEZ371" s="255"/>
      <c r="BFA371" s="255"/>
      <c r="BFB371" s="255"/>
      <c r="BFC371" s="255"/>
      <c r="BFD371" s="255"/>
      <c r="BFE371" s="255"/>
      <c r="BFF371" s="255"/>
      <c r="BFG371" s="255"/>
      <c r="BFH371" s="255"/>
      <c r="BFI371" s="255"/>
      <c r="BFJ371" s="255"/>
      <c r="BFK371" s="255"/>
      <c r="BFL371" s="255"/>
      <c r="BFM371" s="255"/>
      <c r="BFN371" s="255"/>
      <c r="BFO371" s="255"/>
      <c r="BFP371" s="255"/>
      <c r="BFQ371" s="255"/>
      <c r="BFR371" s="255"/>
      <c r="BFS371" s="255"/>
      <c r="BFT371" s="255"/>
      <c r="BFU371" s="255"/>
      <c r="BFV371" s="255"/>
      <c r="BFW371" s="255"/>
      <c r="BFX371" s="255"/>
      <c r="BFY371" s="255"/>
      <c r="BFZ371" s="255"/>
      <c r="BGA371" s="255"/>
      <c r="BGB371" s="255"/>
      <c r="BGC371" s="255"/>
      <c r="BGD371" s="255"/>
      <c r="BGE371" s="255"/>
      <c r="BGF371" s="255"/>
      <c r="BGG371" s="255"/>
      <c r="BGH371" s="255"/>
      <c r="BGI371" s="255"/>
      <c r="BGJ371" s="255"/>
      <c r="BGK371" s="255"/>
      <c r="BGL371" s="255"/>
      <c r="BGM371" s="255"/>
      <c r="BGN371" s="255"/>
      <c r="BGO371" s="255"/>
      <c r="BGP371" s="255"/>
      <c r="BGQ371" s="255"/>
      <c r="BGR371" s="255"/>
      <c r="BGS371" s="255"/>
      <c r="BGT371" s="255"/>
      <c r="BGU371" s="255"/>
      <c r="BGV371" s="255"/>
      <c r="BGW371" s="255"/>
      <c r="BGX371" s="255"/>
      <c r="BGY371" s="255"/>
      <c r="BGZ371" s="255"/>
      <c r="BHA371" s="255"/>
      <c r="BHB371" s="255"/>
      <c r="BHC371" s="255"/>
      <c r="BHD371" s="255"/>
      <c r="BHE371" s="255"/>
      <c r="BHF371" s="255"/>
      <c r="BHG371" s="255"/>
      <c r="BHH371" s="255"/>
      <c r="BHI371" s="255"/>
      <c r="BHJ371" s="255"/>
      <c r="BHK371" s="255"/>
      <c r="BHL371" s="255"/>
      <c r="BHM371" s="255"/>
      <c r="BHN371" s="255"/>
      <c r="BHO371" s="255"/>
      <c r="BHP371" s="255"/>
      <c r="BHQ371" s="255"/>
      <c r="BHR371" s="255"/>
      <c r="BHS371" s="255"/>
      <c r="BHT371" s="255"/>
      <c r="BHU371" s="255"/>
      <c r="BHV371" s="255"/>
      <c r="BHW371" s="255"/>
      <c r="BHX371" s="255"/>
      <c r="BHY371" s="255"/>
      <c r="BHZ371" s="255"/>
      <c r="BIA371" s="255"/>
      <c r="BIB371" s="255"/>
      <c r="BIC371" s="255"/>
      <c r="BID371" s="255"/>
      <c r="BIE371" s="255"/>
      <c r="BIF371" s="255"/>
      <c r="BIG371" s="255"/>
      <c r="BIH371" s="255"/>
      <c r="BII371" s="255"/>
      <c r="BIJ371" s="255"/>
      <c r="BIK371" s="255"/>
      <c r="BIL371" s="255"/>
      <c r="BIM371" s="255"/>
      <c r="BIN371" s="255"/>
      <c r="BIO371" s="255"/>
      <c r="BIP371" s="255"/>
      <c r="BIQ371" s="255"/>
      <c r="BIR371" s="255"/>
      <c r="BIS371" s="255"/>
      <c r="BIT371" s="255"/>
      <c r="BIU371" s="255"/>
      <c r="BIV371" s="255"/>
      <c r="BIW371" s="255"/>
      <c r="BIX371" s="255"/>
      <c r="BIY371" s="255"/>
      <c r="BIZ371" s="255"/>
      <c r="BJA371" s="255"/>
      <c r="BJB371" s="255"/>
      <c r="BJC371" s="255"/>
      <c r="BJD371" s="255"/>
      <c r="BJE371" s="255"/>
      <c r="BJF371" s="255"/>
      <c r="BJG371" s="255"/>
      <c r="BJH371" s="255"/>
      <c r="BJI371" s="255"/>
      <c r="BJJ371" s="255"/>
      <c r="BJK371" s="255"/>
      <c r="BJL371" s="255"/>
      <c r="BJM371" s="255"/>
      <c r="BJN371" s="255"/>
      <c r="BJO371" s="255"/>
      <c r="BJP371" s="255"/>
      <c r="BJQ371" s="255"/>
      <c r="BJR371" s="255"/>
      <c r="BJS371" s="255"/>
      <c r="BJT371" s="255"/>
      <c r="BJU371" s="255"/>
      <c r="BJV371" s="255"/>
      <c r="BJW371" s="255"/>
    </row>
    <row r="372" spans="1:1635" ht="39" customHeight="1" x14ac:dyDescent="0.25">
      <c r="A372" s="329">
        <v>1</v>
      </c>
      <c r="B372" s="329" t="s">
        <v>4454</v>
      </c>
      <c r="C372" s="330" t="s">
        <v>480</v>
      </c>
      <c r="D372" s="329" t="s">
        <v>963</v>
      </c>
      <c r="E372" s="331">
        <v>2.2000000000000002</v>
      </c>
      <c r="F372" s="329" t="s">
        <v>4455</v>
      </c>
      <c r="G372" s="273" t="s">
        <v>4456</v>
      </c>
      <c r="H372" s="265" t="s">
        <v>3295</v>
      </c>
      <c r="I372" s="290" t="s">
        <v>3295</v>
      </c>
      <c r="J372" s="329" t="s">
        <v>4402</v>
      </c>
      <c r="K372" s="261"/>
    </row>
    <row r="373" spans="1:1635" ht="47.25" customHeight="1" x14ac:dyDescent="0.25">
      <c r="A373" s="329">
        <v>2</v>
      </c>
      <c r="B373" s="329" t="s">
        <v>4457</v>
      </c>
      <c r="C373" s="330" t="s">
        <v>480</v>
      </c>
      <c r="D373" s="329" t="s">
        <v>963</v>
      </c>
      <c r="E373" s="331">
        <v>0.01</v>
      </c>
      <c r="F373" s="329" t="s">
        <v>4458</v>
      </c>
      <c r="G373" s="273" t="s">
        <v>4459</v>
      </c>
      <c r="H373" s="265" t="s">
        <v>4460</v>
      </c>
      <c r="I373" s="290" t="s">
        <v>4216</v>
      </c>
      <c r="J373" s="329" t="s">
        <v>4157</v>
      </c>
      <c r="K373" s="261"/>
    </row>
    <row r="374" spans="1:1635" ht="42" customHeight="1" x14ac:dyDescent="0.25">
      <c r="A374" s="329">
        <v>3</v>
      </c>
      <c r="B374" s="329" t="s">
        <v>4461</v>
      </c>
      <c r="C374" s="330" t="s">
        <v>480</v>
      </c>
      <c r="D374" s="329" t="s">
        <v>963</v>
      </c>
      <c r="E374" s="331">
        <v>86.5</v>
      </c>
      <c r="F374" s="329" t="s">
        <v>4462</v>
      </c>
      <c r="G374" s="273" t="s">
        <v>4463</v>
      </c>
      <c r="H374" s="265" t="s">
        <v>4464</v>
      </c>
      <c r="I374" s="290" t="s">
        <v>4465</v>
      </c>
      <c r="J374" s="329" t="s">
        <v>3737</v>
      </c>
      <c r="K374" s="261"/>
    </row>
    <row r="375" spans="1:1635" ht="45" customHeight="1" x14ac:dyDescent="0.25">
      <c r="A375" s="329">
        <v>4</v>
      </c>
      <c r="B375" s="329" t="s">
        <v>4466</v>
      </c>
      <c r="C375" s="330" t="s">
        <v>480</v>
      </c>
      <c r="D375" s="329" t="s">
        <v>963</v>
      </c>
      <c r="E375" s="331">
        <v>4</v>
      </c>
      <c r="F375" s="329" t="s">
        <v>4467</v>
      </c>
      <c r="G375" s="273" t="s">
        <v>4468</v>
      </c>
      <c r="H375" s="265" t="s">
        <v>4469</v>
      </c>
      <c r="I375" s="290" t="s">
        <v>3741</v>
      </c>
      <c r="J375" s="329" t="s">
        <v>3394</v>
      </c>
      <c r="K375" s="261"/>
    </row>
    <row r="376" spans="1:1635" ht="52.5" customHeight="1" x14ac:dyDescent="0.25">
      <c r="A376" s="329">
        <v>5</v>
      </c>
      <c r="B376" s="329" t="s">
        <v>4470</v>
      </c>
      <c r="C376" s="330" t="s">
        <v>480</v>
      </c>
      <c r="D376" s="329" t="s">
        <v>963</v>
      </c>
      <c r="E376" s="331">
        <v>9</v>
      </c>
      <c r="F376" s="329" t="s">
        <v>4471</v>
      </c>
      <c r="G376" s="273" t="s">
        <v>4472</v>
      </c>
      <c r="H376" s="265" t="s">
        <v>4473</v>
      </c>
      <c r="I376" s="290" t="s">
        <v>4174</v>
      </c>
      <c r="J376" s="329" t="s">
        <v>3394</v>
      </c>
      <c r="K376" s="261"/>
    </row>
    <row r="377" spans="1:1635" ht="48.75" customHeight="1" x14ac:dyDescent="0.25">
      <c r="A377" s="329">
        <v>6</v>
      </c>
      <c r="B377" s="329" t="s">
        <v>4474</v>
      </c>
      <c r="C377" s="330" t="s">
        <v>480</v>
      </c>
      <c r="D377" s="329" t="s">
        <v>963</v>
      </c>
      <c r="E377" s="331">
        <v>0.5</v>
      </c>
      <c r="F377" s="329" t="s">
        <v>4475</v>
      </c>
      <c r="G377" s="273" t="s">
        <v>4476</v>
      </c>
      <c r="H377" s="265" t="s">
        <v>4477</v>
      </c>
      <c r="I377" s="290" t="s">
        <v>4478</v>
      </c>
      <c r="J377" s="329" t="s">
        <v>3367</v>
      </c>
      <c r="K377" s="261"/>
    </row>
    <row r="378" spans="1:1635" ht="39.75" customHeight="1" x14ac:dyDescent="0.25">
      <c r="A378" s="329">
        <v>7</v>
      </c>
      <c r="B378" s="329" t="s">
        <v>4479</v>
      </c>
      <c r="C378" s="330" t="s">
        <v>480</v>
      </c>
      <c r="D378" s="329" t="s">
        <v>963</v>
      </c>
      <c r="E378" s="331">
        <v>0.02</v>
      </c>
      <c r="F378" s="329" t="s">
        <v>4480</v>
      </c>
      <c r="G378" s="273" t="s">
        <v>4481</v>
      </c>
      <c r="H378" s="265" t="s">
        <v>3933</v>
      </c>
      <c r="I378" s="290" t="s">
        <v>3933</v>
      </c>
      <c r="J378" s="329" t="s">
        <v>4482</v>
      </c>
      <c r="K378" s="261"/>
    </row>
    <row r="379" spans="1:1635" ht="55.5" customHeight="1" x14ac:dyDescent="0.25">
      <c r="A379" s="329">
        <v>8</v>
      </c>
      <c r="B379" s="329" t="s">
        <v>4483</v>
      </c>
      <c r="C379" s="330" t="s">
        <v>480</v>
      </c>
      <c r="D379" s="329" t="s">
        <v>963</v>
      </c>
      <c r="E379" s="331">
        <v>0.2</v>
      </c>
      <c r="F379" s="329" t="s">
        <v>4480</v>
      </c>
      <c r="G379" s="273" t="s">
        <v>4481</v>
      </c>
      <c r="H379" s="265" t="s">
        <v>3933</v>
      </c>
      <c r="I379" s="290" t="s">
        <v>3933</v>
      </c>
      <c r="J379" s="329" t="s">
        <v>4482</v>
      </c>
      <c r="K379" s="261"/>
    </row>
    <row r="380" spans="1:1635" ht="53.25" customHeight="1" x14ac:dyDescent="0.25">
      <c r="A380" s="329">
        <v>9</v>
      </c>
      <c r="B380" s="329" t="s">
        <v>4484</v>
      </c>
      <c r="C380" s="330" t="s">
        <v>480</v>
      </c>
      <c r="D380" s="329" t="s">
        <v>963</v>
      </c>
      <c r="E380" s="331">
        <v>0.02</v>
      </c>
      <c r="F380" s="329" t="s">
        <v>4485</v>
      </c>
      <c r="G380" s="273" t="s">
        <v>4486</v>
      </c>
      <c r="H380" s="265" t="s">
        <v>4487</v>
      </c>
      <c r="I380" s="290" t="s">
        <v>3933</v>
      </c>
      <c r="J380" s="329" t="s">
        <v>4482</v>
      </c>
      <c r="K380" s="261"/>
    </row>
    <row r="381" spans="1:1635" ht="41.25" customHeight="1" x14ac:dyDescent="0.25">
      <c r="A381" s="329">
        <v>10</v>
      </c>
      <c r="B381" s="329" t="s">
        <v>4488</v>
      </c>
      <c r="C381" s="330" t="s">
        <v>480</v>
      </c>
      <c r="D381" s="329" t="s">
        <v>963</v>
      </c>
      <c r="E381" s="331">
        <v>5.91</v>
      </c>
      <c r="F381" s="329" t="s">
        <v>4489</v>
      </c>
      <c r="G381" s="273" t="s">
        <v>4489</v>
      </c>
      <c r="H381" s="265" t="s">
        <v>4278</v>
      </c>
      <c r="I381" s="290" t="s">
        <v>51</v>
      </c>
      <c r="J381" s="329" t="s">
        <v>4490</v>
      </c>
      <c r="K381" s="261"/>
    </row>
    <row r="382" spans="1:1635" ht="47.25" customHeight="1" x14ac:dyDescent="0.25">
      <c r="A382" s="329">
        <v>11</v>
      </c>
      <c r="B382" s="329" t="s">
        <v>4491</v>
      </c>
      <c r="C382" s="330" t="s">
        <v>480</v>
      </c>
      <c r="D382" s="329" t="s">
        <v>963</v>
      </c>
      <c r="E382" s="331">
        <v>0.1</v>
      </c>
      <c r="F382" s="329" t="s">
        <v>4492</v>
      </c>
      <c r="G382" s="273" t="s">
        <v>4493</v>
      </c>
      <c r="H382" s="265" t="s">
        <v>4418</v>
      </c>
      <c r="I382" s="290" t="s">
        <v>4418</v>
      </c>
      <c r="J382" s="329" t="s">
        <v>4482</v>
      </c>
      <c r="K382" s="261"/>
    </row>
    <row r="383" spans="1:1635" ht="44.25" customHeight="1" x14ac:dyDescent="0.25">
      <c r="A383" s="329">
        <v>12</v>
      </c>
      <c r="B383" s="329" t="s">
        <v>4494</v>
      </c>
      <c r="C383" s="330" t="s">
        <v>480</v>
      </c>
      <c r="D383" s="329" t="s">
        <v>963</v>
      </c>
      <c r="E383" s="331">
        <v>0.02</v>
      </c>
      <c r="F383" s="329" t="s">
        <v>4492</v>
      </c>
      <c r="G383" s="273" t="s">
        <v>4495</v>
      </c>
      <c r="H383" s="265" t="s">
        <v>4418</v>
      </c>
      <c r="I383" s="290" t="s">
        <v>4418</v>
      </c>
      <c r="J383" s="329" t="s">
        <v>4482</v>
      </c>
      <c r="K383" s="261"/>
    </row>
    <row r="384" spans="1:1635" ht="54" customHeight="1" x14ac:dyDescent="0.25">
      <c r="A384" s="329">
        <v>13</v>
      </c>
      <c r="B384" s="329" t="s">
        <v>4496</v>
      </c>
      <c r="C384" s="330" t="s">
        <v>480</v>
      </c>
      <c r="D384" s="329" t="s">
        <v>963</v>
      </c>
      <c r="E384" s="331">
        <v>0.03</v>
      </c>
      <c r="F384" s="329" t="s">
        <v>4497</v>
      </c>
      <c r="G384" s="273" t="s">
        <v>4498</v>
      </c>
      <c r="H384" s="265" t="s">
        <v>4499</v>
      </c>
      <c r="I384" s="290" t="s">
        <v>4418</v>
      </c>
      <c r="J384" s="329" t="s">
        <v>4482</v>
      </c>
      <c r="K384" s="261"/>
    </row>
    <row r="385" spans="1:11" ht="38.25" x14ac:dyDescent="0.25">
      <c r="A385" s="329">
        <v>14</v>
      </c>
      <c r="B385" s="329" t="s">
        <v>4500</v>
      </c>
      <c r="C385" s="330" t="s">
        <v>480</v>
      </c>
      <c r="D385" s="329" t="s">
        <v>963</v>
      </c>
      <c r="E385" s="331">
        <v>0.01</v>
      </c>
      <c r="F385" s="329" t="s">
        <v>4497</v>
      </c>
      <c r="G385" s="273" t="s">
        <v>4416</v>
      </c>
      <c r="H385" s="265" t="s">
        <v>4499</v>
      </c>
      <c r="I385" s="290" t="s">
        <v>4418</v>
      </c>
      <c r="J385" s="329" t="s">
        <v>4482</v>
      </c>
      <c r="K385" s="261"/>
    </row>
    <row r="386" spans="1:11" ht="51" x14ac:dyDescent="0.25">
      <c r="A386" s="329">
        <v>15</v>
      </c>
      <c r="B386" s="329" t="s">
        <v>4501</v>
      </c>
      <c r="C386" s="330" t="s">
        <v>480</v>
      </c>
      <c r="D386" s="329" t="s">
        <v>963</v>
      </c>
      <c r="E386" s="331">
        <v>0.53</v>
      </c>
      <c r="F386" s="329" t="s">
        <v>4502</v>
      </c>
      <c r="G386" s="273" t="s">
        <v>4503</v>
      </c>
      <c r="H386" s="265" t="s">
        <v>4504</v>
      </c>
      <c r="I386" s="290" t="s">
        <v>4505</v>
      </c>
      <c r="J386" s="329" t="s">
        <v>4157</v>
      </c>
      <c r="K386" s="261"/>
    </row>
    <row r="387" spans="1:11" ht="63.75" x14ac:dyDescent="0.25">
      <c r="A387" s="329">
        <v>16</v>
      </c>
      <c r="B387" s="329" t="s">
        <v>4506</v>
      </c>
      <c r="C387" s="330" t="s">
        <v>480</v>
      </c>
      <c r="D387" s="329" t="s">
        <v>963</v>
      </c>
      <c r="E387" s="331">
        <v>2.9</v>
      </c>
      <c r="F387" s="329" t="s">
        <v>4507</v>
      </c>
      <c r="G387" s="273" t="s">
        <v>4508</v>
      </c>
      <c r="H387" s="265" t="s">
        <v>4509</v>
      </c>
      <c r="I387" s="290" t="s">
        <v>3774</v>
      </c>
      <c r="J387" s="329" t="s">
        <v>4406</v>
      </c>
      <c r="K387" s="261"/>
    </row>
    <row r="388" spans="1:11" ht="38.25" x14ac:dyDescent="0.25">
      <c r="A388" s="332"/>
      <c r="B388" s="332" t="s">
        <v>1105</v>
      </c>
      <c r="C388" s="333">
        <v>16</v>
      </c>
      <c r="D388" s="332"/>
      <c r="E388" s="334">
        <f>SUM(E372:E387)</f>
        <v>111.94999999999999</v>
      </c>
      <c r="F388" s="332"/>
      <c r="G388" s="276"/>
      <c r="H388" s="276"/>
      <c r="I388" s="276"/>
      <c r="J388" s="332"/>
      <c r="K388" s="261"/>
    </row>
    <row r="389" spans="1:11" ht="63.75" x14ac:dyDescent="0.25">
      <c r="A389" s="329">
        <v>1</v>
      </c>
      <c r="B389" s="329" t="s">
        <v>4510</v>
      </c>
      <c r="C389" s="330" t="s">
        <v>480</v>
      </c>
      <c r="D389" s="329" t="s">
        <v>4511</v>
      </c>
      <c r="E389" s="331">
        <v>3.4</v>
      </c>
      <c r="F389" s="329" t="s">
        <v>4512</v>
      </c>
      <c r="G389" s="273" t="s">
        <v>4513</v>
      </c>
      <c r="H389" s="265" t="s">
        <v>3295</v>
      </c>
      <c r="I389" s="290" t="s">
        <v>3295</v>
      </c>
      <c r="J389" s="329" t="s">
        <v>4157</v>
      </c>
      <c r="K389" s="261"/>
    </row>
    <row r="390" spans="1:11" ht="51" x14ac:dyDescent="0.25">
      <c r="A390" s="329">
        <v>2</v>
      </c>
      <c r="B390" s="329" t="s">
        <v>4514</v>
      </c>
      <c r="C390" s="330" t="s">
        <v>480</v>
      </c>
      <c r="D390" s="329" t="s">
        <v>4511</v>
      </c>
      <c r="E390" s="331">
        <v>4</v>
      </c>
      <c r="F390" s="329" t="s">
        <v>4515</v>
      </c>
      <c r="G390" s="273" t="s">
        <v>4516</v>
      </c>
      <c r="H390" s="265" t="s">
        <v>4517</v>
      </c>
      <c r="I390" s="290" t="s">
        <v>3311</v>
      </c>
      <c r="J390" s="329" t="s">
        <v>4157</v>
      </c>
      <c r="K390" s="261"/>
    </row>
    <row r="391" spans="1:11" ht="51" x14ac:dyDescent="0.25">
      <c r="A391" s="329">
        <v>3</v>
      </c>
      <c r="B391" s="329" t="s">
        <v>4518</v>
      </c>
      <c r="C391" s="330" t="s">
        <v>480</v>
      </c>
      <c r="D391" s="329" t="s">
        <v>4511</v>
      </c>
      <c r="E391" s="331">
        <v>5.3</v>
      </c>
      <c r="F391" s="329" t="s">
        <v>4519</v>
      </c>
      <c r="G391" s="273" t="s">
        <v>4520</v>
      </c>
      <c r="H391" s="265" t="s">
        <v>3320</v>
      </c>
      <c r="I391" s="290" t="s">
        <v>3324</v>
      </c>
      <c r="J391" s="329" t="s">
        <v>4157</v>
      </c>
      <c r="K391" s="261"/>
    </row>
    <row r="392" spans="1:11" ht="51" x14ac:dyDescent="0.25">
      <c r="A392" s="329">
        <v>4</v>
      </c>
      <c r="B392" s="329" t="s">
        <v>4521</v>
      </c>
      <c r="C392" s="330" t="s">
        <v>480</v>
      </c>
      <c r="D392" s="329" t="s">
        <v>4511</v>
      </c>
      <c r="E392" s="331">
        <v>8.5</v>
      </c>
      <c r="F392" s="329" t="s">
        <v>4522</v>
      </c>
      <c r="G392" s="273" t="s">
        <v>4523</v>
      </c>
      <c r="H392" s="265" t="s">
        <v>3320</v>
      </c>
      <c r="I392" s="290" t="s">
        <v>3324</v>
      </c>
      <c r="J392" s="329" t="s">
        <v>3367</v>
      </c>
      <c r="K392" s="261"/>
    </row>
    <row r="393" spans="1:11" ht="51" x14ac:dyDescent="0.25">
      <c r="A393" s="329">
        <v>5</v>
      </c>
      <c r="B393" s="329" t="s">
        <v>4524</v>
      </c>
      <c r="C393" s="330" t="s">
        <v>480</v>
      </c>
      <c r="D393" s="329" t="s">
        <v>4511</v>
      </c>
      <c r="E393" s="331">
        <v>7</v>
      </c>
      <c r="F393" s="329" t="s">
        <v>4525</v>
      </c>
      <c r="G393" s="273" t="s">
        <v>4526</v>
      </c>
      <c r="H393" s="265" t="s">
        <v>4223</v>
      </c>
      <c r="I393" s="290" t="s">
        <v>4224</v>
      </c>
      <c r="J393" s="329" t="s">
        <v>3362</v>
      </c>
      <c r="K393" s="261"/>
    </row>
    <row r="394" spans="1:11" ht="51" x14ac:dyDescent="0.25">
      <c r="A394" s="329">
        <v>6</v>
      </c>
      <c r="B394" s="329" t="s">
        <v>4527</v>
      </c>
      <c r="C394" s="330" t="s">
        <v>480</v>
      </c>
      <c r="D394" s="329" t="s">
        <v>4511</v>
      </c>
      <c r="E394" s="331">
        <v>15.5</v>
      </c>
      <c r="F394" s="329" t="s">
        <v>4528</v>
      </c>
      <c r="G394" s="273" t="s">
        <v>4529</v>
      </c>
      <c r="H394" s="265" t="s">
        <v>3320</v>
      </c>
      <c r="I394" s="290" t="s">
        <v>3320</v>
      </c>
      <c r="J394" s="329" t="s">
        <v>4530</v>
      </c>
      <c r="K394" s="261"/>
    </row>
    <row r="395" spans="1:11" ht="38.25" x14ac:dyDescent="0.25">
      <c r="A395" s="329">
        <v>7</v>
      </c>
      <c r="B395" s="329" t="s">
        <v>4531</v>
      </c>
      <c r="C395" s="330" t="s">
        <v>480</v>
      </c>
      <c r="D395" s="329" t="s">
        <v>4511</v>
      </c>
      <c r="E395" s="331">
        <v>0.8</v>
      </c>
      <c r="F395" s="329" t="s">
        <v>4532</v>
      </c>
      <c r="G395" s="273" t="s">
        <v>4533</v>
      </c>
      <c r="H395" s="265" t="s">
        <v>3570</v>
      </c>
      <c r="I395" s="290" t="s">
        <v>3570</v>
      </c>
      <c r="J395" s="329" t="s">
        <v>4534</v>
      </c>
      <c r="K395" s="261"/>
    </row>
    <row r="396" spans="1:11" ht="38.25" x14ac:dyDescent="0.25">
      <c r="A396" s="332"/>
      <c r="B396" s="332" t="s">
        <v>4535</v>
      </c>
      <c r="C396" s="333">
        <v>7</v>
      </c>
      <c r="D396" s="332"/>
      <c r="E396" s="334">
        <f>SUM(E389:E395)</f>
        <v>44.5</v>
      </c>
      <c r="F396" s="332"/>
      <c r="G396" s="276"/>
      <c r="H396" s="276"/>
      <c r="I396" s="276"/>
      <c r="J396" s="332"/>
      <c r="K396" s="261"/>
    </row>
    <row r="397" spans="1:11" ht="51" x14ac:dyDescent="0.25">
      <c r="A397" s="335"/>
      <c r="B397" s="335" t="s">
        <v>1539</v>
      </c>
      <c r="C397" s="336">
        <f>C396+C388+C366+C371</f>
        <v>126</v>
      </c>
      <c r="D397" s="336"/>
      <c r="E397" s="270">
        <f>E396+E388+E366+E371</f>
        <v>618.80199999999991</v>
      </c>
      <c r="F397" s="335"/>
      <c r="G397" s="268"/>
      <c r="H397" s="268"/>
      <c r="I397" s="268"/>
      <c r="J397" s="335"/>
      <c r="K397" s="261"/>
    </row>
    <row r="398" spans="1:11" ht="51" x14ac:dyDescent="0.25">
      <c r="A398" s="329">
        <v>1</v>
      </c>
      <c r="B398" s="329" t="s">
        <v>4536</v>
      </c>
      <c r="C398" s="330" t="s">
        <v>1258</v>
      </c>
      <c r="D398" s="329"/>
      <c r="E398" s="331">
        <v>14</v>
      </c>
      <c r="F398" s="329" t="s">
        <v>4537</v>
      </c>
      <c r="G398" s="290" t="s">
        <v>4538</v>
      </c>
      <c r="H398" s="290" t="s">
        <v>3707</v>
      </c>
      <c r="I398" s="290" t="s">
        <v>3707</v>
      </c>
      <c r="J398" s="329" t="s">
        <v>3975</v>
      </c>
      <c r="K398" s="261"/>
    </row>
    <row r="399" spans="1:11" ht="51" x14ac:dyDescent="0.25">
      <c r="A399" s="329">
        <v>2</v>
      </c>
      <c r="B399" s="329" t="s">
        <v>4539</v>
      </c>
      <c r="C399" s="330" t="s">
        <v>1258</v>
      </c>
      <c r="D399" s="329"/>
      <c r="E399" s="331">
        <v>26.5</v>
      </c>
      <c r="F399" s="329" t="s">
        <v>4540</v>
      </c>
      <c r="G399" s="290" t="s">
        <v>4541</v>
      </c>
      <c r="H399" s="290" t="s">
        <v>3281</v>
      </c>
      <c r="I399" s="290" t="s">
        <v>3281</v>
      </c>
      <c r="J399" s="329" t="s">
        <v>3362</v>
      </c>
      <c r="K399" s="261"/>
    </row>
    <row r="400" spans="1:11" ht="165.75" x14ac:dyDescent="0.25">
      <c r="A400" s="329">
        <v>3</v>
      </c>
      <c r="B400" s="329" t="s">
        <v>4542</v>
      </c>
      <c r="C400" s="330" t="s">
        <v>1258</v>
      </c>
      <c r="D400" s="329"/>
      <c r="E400" s="331">
        <v>8930.6</v>
      </c>
      <c r="F400" s="329" t="s">
        <v>4543</v>
      </c>
      <c r="G400" s="290" t="s">
        <v>4544</v>
      </c>
      <c r="H400" s="290" t="s">
        <v>3264</v>
      </c>
      <c r="I400" s="290" t="s">
        <v>3264</v>
      </c>
      <c r="J400" s="329" t="s">
        <v>4387</v>
      </c>
      <c r="K400" s="261"/>
    </row>
    <row r="401" spans="1:11" ht="38.25" x14ac:dyDescent="0.25">
      <c r="A401" s="329">
        <v>4</v>
      </c>
      <c r="B401" s="329" t="s">
        <v>4545</v>
      </c>
      <c r="C401" s="330" t="s">
        <v>1258</v>
      </c>
      <c r="D401" s="329"/>
      <c r="E401" s="331">
        <v>8.6</v>
      </c>
      <c r="F401" s="329" t="s">
        <v>4546</v>
      </c>
      <c r="G401" s="290" t="s">
        <v>4547</v>
      </c>
      <c r="H401" s="290" t="s">
        <v>3264</v>
      </c>
      <c r="I401" s="290" t="s">
        <v>3264</v>
      </c>
      <c r="J401" s="329" t="s">
        <v>4548</v>
      </c>
      <c r="K401" s="261"/>
    </row>
    <row r="402" spans="1:11" ht="51" x14ac:dyDescent="0.25">
      <c r="A402" s="329">
        <v>5</v>
      </c>
      <c r="B402" s="329" t="s">
        <v>4549</v>
      </c>
      <c r="C402" s="330" t="s">
        <v>1258</v>
      </c>
      <c r="D402" s="329"/>
      <c r="E402" s="331">
        <v>6.3</v>
      </c>
      <c r="F402" s="329" t="s">
        <v>4550</v>
      </c>
      <c r="G402" s="290" t="s">
        <v>4551</v>
      </c>
      <c r="H402" s="290" t="s">
        <v>3281</v>
      </c>
      <c r="I402" s="290" t="s">
        <v>3281</v>
      </c>
      <c r="J402" s="329" t="s">
        <v>3362</v>
      </c>
      <c r="K402" s="261"/>
    </row>
    <row r="403" spans="1:11" ht="51" x14ac:dyDescent="0.25">
      <c r="A403" s="329">
        <v>6</v>
      </c>
      <c r="B403" s="329" t="s">
        <v>4552</v>
      </c>
      <c r="C403" s="330" t="s">
        <v>1258</v>
      </c>
      <c r="D403" s="329"/>
      <c r="E403" s="331">
        <v>24.8</v>
      </c>
      <c r="F403" s="329" t="s">
        <v>4553</v>
      </c>
      <c r="G403" s="290" t="s">
        <v>4554</v>
      </c>
      <c r="H403" s="290" t="s">
        <v>3281</v>
      </c>
      <c r="I403" s="290" t="s">
        <v>3281</v>
      </c>
      <c r="J403" s="329" t="s">
        <v>4555</v>
      </c>
      <c r="K403" s="261"/>
    </row>
    <row r="404" spans="1:11" ht="63.75" x14ac:dyDescent="0.25">
      <c r="A404" s="329">
        <v>7</v>
      </c>
      <c r="B404" s="329" t="s">
        <v>4556</v>
      </c>
      <c r="C404" s="330" t="s">
        <v>1258</v>
      </c>
      <c r="D404" s="329"/>
      <c r="E404" s="331">
        <v>75.3</v>
      </c>
      <c r="F404" s="329" t="s">
        <v>4557</v>
      </c>
      <c r="G404" s="273" t="s">
        <v>4558</v>
      </c>
      <c r="H404" s="265" t="s">
        <v>3281</v>
      </c>
      <c r="I404" s="265" t="s">
        <v>3281</v>
      </c>
      <c r="J404" s="329" t="s">
        <v>4555</v>
      </c>
      <c r="K404" s="261"/>
    </row>
    <row r="405" spans="1:11" ht="51" x14ac:dyDescent="0.25">
      <c r="A405" s="329">
        <v>8</v>
      </c>
      <c r="B405" s="329" t="s">
        <v>4559</v>
      </c>
      <c r="C405" s="330" t="s">
        <v>1258</v>
      </c>
      <c r="D405" s="329"/>
      <c r="E405" s="331">
        <v>7.1</v>
      </c>
      <c r="F405" s="329" t="s">
        <v>4560</v>
      </c>
      <c r="G405" s="273" t="s">
        <v>4561</v>
      </c>
      <c r="H405" s="265" t="s">
        <v>3281</v>
      </c>
      <c r="I405" s="265" t="s">
        <v>3281</v>
      </c>
      <c r="J405" s="329" t="s">
        <v>4548</v>
      </c>
      <c r="K405" s="261"/>
    </row>
    <row r="406" spans="1:11" ht="38.25" x14ac:dyDescent="0.25">
      <c r="A406" s="329">
        <v>9</v>
      </c>
      <c r="B406" s="329" t="s">
        <v>4562</v>
      </c>
      <c r="C406" s="330" t="s">
        <v>1258</v>
      </c>
      <c r="D406" s="329"/>
      <c r="E406" s="331">
        <v>606</v>
      </c>
      <c r="F406" s="329" t="s">
        <v>4546</v>
      </c>
      <c r="G406" s="273" t="s">
        <v>4563</v>
      </c>
      <c r="H406" s="265" t="s">
        <v>3264</v>
      </c>
      <c r="I406" s="265" t="s">
        <v>3264</v>
      </c>
      <c r="J406" s="329" t="s">
        <v>3372</v>
      </c>
      <c r="K406" s="261"/>
    </row>
    <row r="407" spans="1:11" ht="63.75" x14ac:dyDescent="0.25">
      <c r="A407" s="329">
        <v>10</v>
      </c>
      <c r="B407" s="329" t="s">
        <v>4564</v>
      </c>
      <c r="C407" s="330" t="s">
        <v>1258</v>
      </c>
      <c r="D407" s="329"/>
      <c r="E407" s="331">
        <v>329</v>
      </c>
      <c r="F407" s="329" t="s">
        <v>4565</v>
      </c>
      <c r="G407" s="273" t="s">
        <v>4566</v>
      </c>
      <c r="H407" s="265" t="s">
        <v>4567</v>
      </c>
      <c r="I407" s="273" t="s">
        <v>3725</v>
      </c>
      <c r="J407" s="329" t="s">
        <v>3372</v>
      </c>
      <c r="K407" s="261"/>
    </row>
    <row r="408" spans="1:11" ht="63.75" x14ac:dyDescent="0.25">
      <c r="A408" s="329">
        <v>11</v>
      </c>
      <c r="B408" s="329" t="s">
        <v>4568</v>
      </c>
      <c r="C408" s="330" t="s">
        <v>1258</v>
      </c>
      <c r="D408" s="329"/>
      <c r="E408" s="331">
        <v>29.6</v>
      </c>
      <c r="F408" s="329" t="s">
        <v>4569</v>
      </c>
      <c r="G408" s="273" t="s">
        <v>4570</v>
      </c>
      <c r="H408" s="265" t="s">
        <v>4571</v>
      </c>
      <c r="I408" s="273" t="s">
        <v>4224</v>
      </c>
      <c r="J408" s="329" t="s">
        <v>3362</v>
      </c>
      <c r="K408" s="261"/>
    </row>
    <row r="409" spans="1:11" ht="63.75" x14ac:dyDescent="0.25">
      <c r="A409" s="329">
        <v>12</v>
      </c>
      <c r="B409" s="329" t="s">
        <v>4572</v>
      </c>
      <c r="C409" s="330" t="s">
        <v>1258</v>
      </c>
      <c r="D409" s="329"/>
      <c r="E409" s="331">
        <v>45.5</v>
      </c>
      <c r="F409" s="329" t="s">
        <v>4573</v>
      </c>
      <c r="G409" s="273" t="s">
        <v>4574</v>
      </c>
      <c r="H409" s="265" t="s">
        <v>4571</v>
      </c>
      <c r="I409" s="273" t="s">
        <v>4224</v>
      </c>
      <c r="J409" s="329" t="s">
        <v>3362</v>
      </c>
      <c r="K409" s="261"/>
    </row>
    <row r="410" spans="1:11" ht="89.25" x14ac:dyDescent="0.25">
      <c r="A410" s="329">
        <v>13</v>
      </c>
      <c r="B410" s="329" t="s">
        <v>4575</v>
      </c>
      <c r="C410" s="330" t="s">
        <v>1258</v>
      </c>
      <c r="D410" s="329"/>
      <c r="E410" s="331">
        <v>100.9</v>
      </c>
      <c r="F410" s="329" t="s">
        <v>4576</v>
      </c>
      <c r="G410" s="273" t="s">
        <v>4577</v>
      </c>
      <c r="H410" s="265" t="s">
        <v>4571</v>
      </c>
      <c r="I410" s="273" t="s">
        <v>4224</v>
      </c>
      <c r="J410" s="329" t="s">
        <v>3362</v>
      </c>
      <c r="K410" s="261"/>
    </row>
    <row r="411" spans="1:11" ht="63.75" x14ac:dyDescent="0.25">
      <c r="A411" s="329">
        <v>14</v>
      </c>
      <c r="B411" s="329" t="s">
        <v>4578</v>
      </c>
      <c r="C411" s="330" t="s">
        <v>1258</v>
      </c>
      <c r="D411" s="329"/>
      <c r="E411" s="331">
        <v>50.6</v>
      </c>
      <c r="F411" s="329" t="s">
        <v>4579</v>
      </c>
      <c r="G411" s="273" t="s">
        <v>4580</v>
      </c>
      <c r="H411" s="265" t="s">
        <v>4571</v>
      </c>
      <c r="I411" s="273" t="s">
        <v>4224</v>
      </c>
      <c r="J411" s="329" t="s">
        <v>3362</v>
      </c>
      <c r="K411" s="261"/>
    </row>
    <row r="412" spans="1:11" ht="51" x14ac:dyDescent="0.25">
      <c r="A412" s="329">
        <v>15</v>
      </c>
      <c r="B412" s="329" t="s">
        <v>4581</v>
      </c>
      <c r="C412" s="330" t="s">
        <v>1258</v>
      </c>
      <c r="D412" s="329"/>
      <c r="E412" s="331">
        <v>23.5</v>
      </c>
      <c r="F412" s="329" t="s">
        <v>4579</v>
      </c>
      <c r="G412" s="273" t="s">
        <v>4582</v>
      </c>
      <c r="H412" s="265" t="s">
        <v>4571</v>
      </c>
      <c r="I412" s="273" t="s">
        <v>4224</v>
      </c>
      <c r="J412" s="329" t="s">
        <v>3362</v>
      </c>
      <c r="K412" s="261"/>
    </row>
    <row r="413" spans="1:11" ht="51" x14ac:dyDescent="0.25">
      <c r="A413" s="329">
        <v>16</v>
      </c>
      <c r="B413" s="329" t="s">
        <v>4583</v>
      </c>
      <c r="C413" s="330" t="s">
        <v>1258</v>
      </c>
      <c r="D413" s="329"/>
      <c r="E413" s="331">
        <v>18</v>
      </c>
      <c r="F413" s="329" t="s">
        <v>4584</v>
      </c>
      <c r="G413" s="290" t="s">
        <v>4585</v>
      </c>
      <c r="H413" s="290" t="s">
        <v>3281</v>
      </c>
      <c r="I413" s="290" t="s">
        <v>3281</v>
      </c>
      <c r="J413" s="329" t="s">
        <v>4530</v>
      </c>
      <c r="K413" s="261"/>
    </row>
    <row r="414" spans="1:11" ht="38.25" x14ac:dyDescent="0.25">
      <c r="A414" s="329">
        <v>17</v>
      </c>
      <c r="B414" s="329" t="s">
        <v>4586</v>
      </c>
      <c r="C414" s="330" t="s">
        <v>1258</v>
      </c>
      <c r="D414" s="329"/>
      <c r="E414" s="331">
        <v>9.5</v>
      </c>
      <c r="F414" s="329" t="s">
        <v>4587</v>
      </c>
      <c r="G414" s="290" t="s">
        <v>4588</v>
      </c>
      <c r="H414" s="290" t="s">
        <v>3268</v>
      </c>
      <c r="I414" s="290" t="s">
        <v>3268</v>
      </c>
      <c r="J414" s="329" t="s">
        <v>4548</v>
      </c>
      <c r="K414" s="261"/>
    </row>
    <row r="415" spans="1:11" ht="38.25" x14ac:dyDescent="0.25">
      <c r="A415" s="329">
        <v>18</v>
      </c>
      <c r="B415" s="329" t="s">
        <v>4589</v>
      </c>
      <c r="C415" s="330" t="s">
        <v>1258</v>
      </c>
      <c r="D415" s="329"/>
      <c r="E415" s="331">
        <v>1346</v>
      </c>
      <c r="F415" s="329" t="s">
        <v>4590</v>
      </c>
      <c r="G415" s="290" t="s">
        <v>4591</v>
      </c>
      <c r="H415" s="290" t="s">
        <v>4592</v>
      </c>
      <c r="I415" s="273" t="s">
        <v>4592</v>
      </c>
      <c r="J415" s="329" t="s">
        <v>4593</v>
      </c>
      <c r="K415" s="261"/>
    </row>
    <row r="416" spans="1:11" ht="38.25" x14ac:dyDescent="0.25">
      <c r="A416" s="329">
        <v>19</v>
      </c>
      <c r="B416" s="329" t="s">
        <v>4594</v>
      </c>
      <c r="C416" s="330" t="s">
        <v>1258</v>
      </c>
      <c r="D416" s="329"/>
      <c r="E416" s="331">
        <v>22.6</v>
      </c>
      <c r="F416" s="329" t="s">
        <v>4595</v>
      </c>
      <c r="G416" s="290" t="s">
        <v>4596</v>
      </c>
      <c r="H416" s="290" t="s">
        <v>3243</v>
      </c>
      <c r="I416" s="273" t="s">
        <v>3243</v>
      </c>
      <c r="J416" s="329" t="s">
        <v>4593</v>
      </c>
      <c r="K416" s="261"/>
    </row>
    <row r="417" spans="1:12" ht="25.5" x14ac:dyDescent="0.25">
      <c r="A417" s="329">
        <v>20</v>
      </c>
      <c r="B417" s="329" t="s">
        <v>4597</v>
      </c>
      <c r="C417" s="330" t="s">
        <v>1258</v>
      </c>
      <c r="D417" s="329"/>
      <c r="E417" s="331">
        <v>52</v>
      </c>
      <c r="F417" s="329" t="s">
        <v>4598</v>
      </c>
      <c r="G417" s="290" t="s">
        <v>3873</v>
      </c>
      <c r="H417" s="290" t="s">
        <v>3874</v>
      </c>
      <c r="I417" s="273" t="s">
        <v>3874</v>
      </c>
      <c r="J417" s="329" t="s">
        <v>4548</v>
      </c>
      <c r="K417" s="261"/>
    </row>
    <row r="418" spans="1:12" ht="51" x14ac:dyDescent="0.25">
      <c r="A418" s="329">
        <v>21</v>
      </c>
      <c r="B418" s="329" t="s">
        <v>4599</v>
      </c>
      <c r="C418" s="330" t="s">
        <v>1258</v>
      </c>
      <c r="D418" s="329"/>
      <c r="E418" s="331">
        <v>25.4</v>
      </c>
      <c r="F418" s="329" t="s">
        <v>4600</v>
      </c>
      <c r="G418" s="290" t="s">
        <v>4601</v>
      </c>
      <c r="H418" s="290" t="s">
        <v>3570</v>
      </c>
      <c r="I418" s="290" t="s">
        <v>3570</v>
      </c>
      <c r="J418" s="329" t="s">
        <v>3587</v>
      </c>
      <c r="K418" s="261"/>
    </row>
    <row r="419" spans="1:12" ht="51" x14ac:dyDescent="0.25">
      <c r="A419" s="329">
        <v>22</v>
      </c>
      <c r="B419" s="329" t="s">
        <v>4602</v>
      </c>
      <c r="C419" s="330" t="s">
        <v>1258</v>
      </c>
      <c r="D419" s="329"/>
      <c r="E419" s="331">
        <v>65</v>
      </c>
      <c r="F419" s="329" t="s">
        <v>4603</v>
      </c>
      <c r="G419" s="290" t="s">
        <v>4604</v>
      </c>
      <c r="H419" s="290" t="s">
        <v>3281</v>
      </c>
      <c r="I419" s="290" t="s">
        <v>3281</v>
      </c>
      <c r="J419" s="329" t="s">
        <v>4605</v>
      </c>
      <c r="K419" s="261"/>
    </row>
    <row r="420" spans="1:12" ht="51" x14ac:dyDescent="0.25">
      <c r="A420" s="329">
        <v>23</v>
      </c>
      <c r="B420" s="329" t="s">
        <v>4606</v>
      </c>
      <c r="C420" s="330" t="s">
        <v>1258</v>
      </c>
      <c r="D420" s="329"/>
      <c r="E420" s="331">
        <v>65</v>
      </c>
      <c r="F420" s="329" t="s">
        <v>4607</v>
      </c>
      <c r="G420" s="290" t="s">
        <v>4608</v>
      </c>
      <c r="H420" s="290" t="s">
        <v>3281</v>
      </c>
      <c r="I420" s="290" t="s">
        <v>3281</v>
      </c>
      <c r="J420" s="329" t="s">
        <v>4605</v>
      </c>
      <c r="K420" s="261"/>
    </row>
    <row r="421" spans="1:12" ht="38.25" x14ac:dyDescent="0.25">
      <c r="A421" s="329">
        <v>24</v>
      </c>
      <c r="B421" s="329" t="s">
        <v>4609</v>
      </c>
      <c r="C421" s="330" t="s">
        <v>1258</v>
      </c>
      <c r="D421" s="329"/>
      <c r="E421" s="331">
        <v>1</v>
      </c>
      <c r="F421" s="329" t="s">
        <v>4610</v>
      </c>
      <c r="G421" s="290" t="s">
        <v>4611</v>
      </c>
      <c r="H421" s="290" t="s">
        <v>4612</v>
      </c>
      <c r="I421" s="290" t="s">
        <v>4612</v>
      </c>
      <c r="J421" s="329" t="s">
        <v>4406</v>
      </c>
      <c r="K421" s="261"/>
    </row>
    <row r="422" spans="1:12" ht="140.25" x14ac:dyDescent="0.25">
      <c r="A422" s="329">
        <v>25</v>
      </c>
      <c r="B422" s="329" t="s">
        <v>4613</v>
      </c>
      <c r="C422" s="330" t="s">
        <v>1258</v>
      </c>
      <c r="D422" s="329"/>
      <c r="E422" s="331">
        <v>435.9</v>
      </c>
      <c r="F422" s="329" t="s">
        <v>4614</v>
      </c>
      <c r="G422" s="273" t="s">
        <v>4615</v>
      </c>
      <c r="H422" s="265" t="s">
        <v>4616</v>
      </c>
      <c r="I422" s="265" t="s">
        <v>4616</v>
      </c>
      <c r="J422" s="329" t="s">
        <v>4617</v>
      </c>
      <c r="K422" s="261"/>
    </row>
    <row r="423" spans="1:12" ht="89.25" x14ac:dyDescent="0.25">
      <c r="A423" s="329">
        <v>26</v>
      </c>
      <c r="B423" s="329" t="s">
        <v>4618</v>
      </c>
      <c r="C423" s="330" t="s">
        <v>1258</v>
      </c>
      <c r="D423" s="329"/>
      <c r="E423" s="299">
        <v>75.7</v>
      </c>
      <c r="F423" s="329" t="s">
        <v>4619</v>
      </c>
      <c r="G423" s="273" t="s">
        <v>4620</v>
      </c>
      <c r="H423" s="273" t="s">
        <v>4621</v>
      </c>
      <c r="I423" s="273" t="s">
        <v>4621</v>
      </c>
      <c r="J423" s="329" t="s">
        <v>4622</v>
      </c>
      <c r="K423" s="261"/>
    </row>
    <row r="424" spans="1:12" ht="153" x14ac:dyDescent="0.25">
      <c r="A424" s="337">
        <v>27</v>
      </c>
      <c r="B424" s="265" t="s">
        <v>4623</v>
      </c>
      <c r="C424" s="330" t="s">
        <v>1258</v>
      </c>
      <c r="D424" s="338"/>
      <c r="E424" s="267">
        <v>2669.62</v>
      </c>
      <c r="F424" s="265" t="s">
        <v>4624</v>
      </c>
      <c r="G424" s="273" t="s">
        <v>4625</v>
      </c>
      <c r="H424" s="265" t="s">
        <v>4626</v>
      </c>
      <c r="I424" s="273" t="s">
        <v>4627</v>
      </c>
      <c r="J424" s="265" t="s">
        <v>4628</v>
      </c>
      <c r="K424" s="309"/>
      <c r="L424" s="339"/>
    </row>
    <row r="425" spans="1:12" ht="38.25" x14ac:dyDescent="0.25">
      <c r="A425" s="335"/>
      <c r="B425" s="335" t="s">
        <v>1335</v>
      </c>
      <c r="C425" s="336">
        <v>27</v>
      </c>
      <c r="D425" s="336"/>
      <c r="E425" s="270">
        <f>SUM(E398:E424)</f>
        <v>15064.02</v>
      </c>
      <c r="F425" s="335"/>
      <c r="G425" s="268"/>
      <c r="H425" s="268"/>
      <c r="I425" s="268"/>
      <c r="J425" s="335"/>
      <c r="K425" s="261"/>
    </row>
    <row r="426" spans="1:12" ht="63.75" x14ac:dyDescent="0.25">
      <c r="A426" s="329">
        <v>1</v>
      </c>
      <c r="B426" s="329" t="s">
        <v>4629</v>
      </c>
      <c r="C426" s="330" t="s">
        <v>1337</v>
      </c>
      <c r="D426" s="329"/>
      <c r="E426" s="331">
        <v>27.53</v>
      </c>
      <c r="F426" s="329" t="s">
        <v>4134</v>
      </c>
      <c r="G426" s="273" t="s">
        <v>4630</v>
      </c>
      <c r="H426" s="265" t="s">
        <v>4136</v>
      </c>
      <c r="I426" s="290" t="s">
        <v>4136</v>
      </c>
      <c r="J426" s="329" t="s">
        <v>3737</v>
      </c>
      <c r="K426" s="261"/>
    </row>
    <row r="427" spans="1:12" ht="63.75" x14ac:dyDescent="0.25">
      <c r="A427" s="329">
        <v>2</v>
      </c>
      <c r="B427" s="329" t="s">
        <v>4631</v>
      </c>
      <c r="C427" s="330" t="s">
        <v>1337</v>
      </c>
      <c r="D427" s="329"/>
      <c r="E427" s="331">
        <v>4.5</v>
      </c>
      <c r="F427" s="329" t="s">
        <v>4632</v>
      </c>
      <c r="G427" s="273" t="s">
        <v>4633</v>
      </c>
      <c r="H427" s="265" t="s">
        <v>4634</v>
      </c>
      <c r="I427" s="290" t="s">
        <v>4634</v>
      </c>
      <c r="J427" s="329" t="s">
        <v>3348</v>
      </c>
      <c r="K427" s="261"/>
    </row>
    <row r="428" spans="1:12" ht="63.75" x14ac:dyDescent="0.25">
      <c r="A428" s="329">
        <v>3</v>
      </c>
      <c r="B428" s="329" t="s">
        <v>4635</v>
      </c>
      <c r="C428" s="330" t="s">
        <v>1337</v>
      </c>
      <c r="D428" s="329"/>
      <c r="E428" s="331">
        <v>12</v>
      </c>
      <c r="F428" s="329" t="s">
        <v>4636</v>
      </c>
      <c r="G428" s="273" t="s">
        <v>4637</v>
      </c>
      <c r="H428" s="265" t="s">
        <v>4638</v>
      </c>
      <c r="I428" s="290" t="s">
        <v>4638</v>
      </c>
      <c r="J428" s="329" t="s">
        <v>4157</v>
      </c>
      <c r="K428" s="261"/>
    </row>
    <row r="429" spans="1:12" ht="63.75" x14ac:dyDescent="0.25">
      <c r="A429" s="329">
        <v>4</v>
      </c>
      <c r="B429" s="329" t="s">
        <v>4639</v>
      </c>
      <c r="C429" s="330" t="s">
        <v>1337</v>
      </c>
      <c r="D429" s="329"/>
      <c r="E429" s="331">
        <v>0.9</v>
      </c>
      <c r="F429" s="329" t="s">
        <v>4640</v>
      </c>
      <c r="G429" s="273" t="s">
        <v>4641</v>
      </c>
      <c r="H429" s="265" t="s">
        <v>4642</v>
      </c>
      <c r="I429" s="290" t="s">
        <v>4174</v>
      </c>
      <c r="J429" s="329" t="s">
        <v>3550</v>
      </c>
      <c r="K429" s="261"/>
    </row>
    <row r="430" spans="1:12" ht="63.75" x14ac:dyDescent="0.25">
      <c r="A430" s="329">
        <v>5</v>
      </c>
      <c r="B430" s="329" t="s">
        <v>4643</v>
      </c>
      <c r="C430" s="330" t="s">
        <v>1337</v>
      </c>
      <c r="D430" s="329"/>
      <c r="E430" s="331">
        <v>12.5</v>
      </c>
      <c r="F430" s="329" t="s">
        <v>4644</v>
      </c>
      <c r="G430" s="273" t="s">
        <v>4645</v>
      </c>
      <c r="H430" s="265" t="s">
        <v>3281</v>
      </c>
      <c r="I430" s="290" t="s">
        <v>3281</v>
      </c>
      <c r="J430" s="329" t="s">
        <v>4482</v>
      </c>
      <c r="K430" s="261"/>
    </row>
    <row r="431" spans="1:12" ht="63.75" x14ac:dyDescent="0.25">
      <c r="A431" s="329">
        <v>6</v>
      </c>
      <c r="B431" s="329" t="s">
        <v>4646</v>
      </c>
      <c r="C431" s="330" t="s">
        <v>1337</v>
      </c>
      <c r="D431" s="329"/>
      <c r="E431" s="331">
        <v>3</v>
      </c>
      <c r="F431" s="329" t="s">
        <v>4480</v>
      </c>
      <c r="G431" s="273" t="s">
        <v>4647</v>
      </c>
      <c r="H431" s="265" t="s">
        <v>4648</v>
      </c>
      <c r="I431" s="290" t="s">
        <v>4649</v>
      </c>
      <c r="J431" s="329" t="s">
        <v>3348</v>
      </c>
      <c r="K431" s="261"/>
    </row>
    <row r="432" spans="1:12" ht="63.75" x14ac:dyDescent="0.25">
      <c r="A432" s="329">
        <v>7</v>
      </c>
      <c r="B432" s="329" t="s">
        <v>4650</v>
      </c>
      <c r="C432" s="330" t="s">
        <v>1337</v>
      </c>
      <c r="D432" s="329"/>
      <c r="E432" s="331">
        <v>12</v>
      </c>
      <c r="F432" s="329" t="s">
        <v>4651</v>
      </c>
      <c r="G432" s="273" t="s">
        <v>4652</v>
      </c>
      <c r="H432" s="265" t="s">
        <v>4653</v>
      </c>
      <c r="I432" s="290" t="s">
        <v>3980</v>
      </c>
      <c r="J432" s="329" t="s">
        <v>4157</v>
      </c>
      <c r="K432" s="261"/>
    </row>
    <row r="433" spans="1:12" ht="63.75" x14ac:dyDescent="0.25">
      <c r="A433" s="329">
        <v>8</v>
      </c>
      <c r="B433" s="329" t="s">
        <v>4654</v>
      </c>
      <c r="C433" s="330" t="s">
        <v>1337</v>
      </c>
      <c r="D433" s="329"/>
      <c r="E433" s="331">
        <v>8.4</v>
      </c>
      <c r="F433" s="329" t="s">
        <v>4655</v>
      </c>
      <c r="G433" s="273" t="s">
        <v>4656</v>
      </c>
      <c r="H433" s="265" t="s">
        <v>4657</v>
      </c>
      <c r="I433" s="290" t="s">
        <v>4658</v>
      </c>
      <c r="J433" s="329" t="s">
        <v>4157</v>
      </c>
      <c r="K433" s="261"/>
    </row>
    <row r="434" spans="1:12" ht="63.75" x14ac:dyDescent="0.25">
      <c r="A434" s="329">
        <v>9</v>
      </c>
      <c r="B434" s="329" t="s">
        <v>4659</v>
      </c>
      <c r="C434" s="330" t="s">
        <v>1337</v>
      </c>
      <c r="D434" s="261"/>
      <c r="E434" s="340">
        <v>1.2</v>
      </c>
      <c r="F434" s="294" t="s">
        <v>4660</v>
      </c>
      <c r="G434" s="273" t="s">
        <v>4661</v>
      </c>
      <c r="H434" s="292" t="s">
        <v>4662</v>
      </c>
      <c r="I434" s="290" t="s">
        <v>4662</v>
      </c>
      <c r="J434" s="292" t="s">
        <v>3468</v>
      </c>
      <c r="K434" s="261"/>
    </row>
    <row r="435" spans="1:12" ht="76.5" x14ac:dyDescent="0.25">
      <c r="A435" s="335"/>
      <c r="B435" s="335" t="s">
        <v>1468</v>
      </c>
      <c r="C435" s="336">
        <v>9</v>
      </c>
      <c r="D435" s="336"/>
      <c r="E435" s="270">
        <f>SUM(E426:E434)</f>
        <v>82.030000000000015</v>
      </c>
      <c r="F435" s="335"/>
      <c r="G435" s="335"/>
      <c r="H435" s="335"/>
      <c r="I435" s="335"/>
      <c r="J435" s="335"/>
      <c r="K435" s="261"/>
      <c r="L435" s="341"/>
    </row>
    <row r="436" spans="1:12" ht="51" x14ac:dyDescent="0.25">
      <c r="A436" s="342"/>
      <c r="B436" s="342" t="s">
        <v>4663</v>
      </c>
      <c r="C436" s="343">
        <f>C435+C425+C397+C266</f>
        <v>372</v>
      </c>
      <c r="D436" s="343"/>
      <c r="E436" s="344">
        <f>E435+E425+E397+E266</f>
        <v>103377.05200000001</v>
      </c>
      <c r="F436" s="342"/>
      <c r="G436" s="342"/>
      <c r="H436" s="342"/>
      <c r="I436" s="342"/>
      <c r="J436" s="342"/>
      <c r="K436" s="261"/>
    </row>
    <row r="437" spans="1:12" ht="25.5" x14ac:dyDescent="0.25">
      <c r="A437" s="345"/>
      <c r="B437" s="345" t="s">
        <v>1486</v>
      </c>
      <c r="C437" s="346">
        <f>C436+C46</f>
        <v>399</v>
      </c>
      <c r="D437" s="346"/>
      <c r="E437" s="347">
        <f>E436+E46</f>
        <v>236013.89199999999</v>
      </c>
      <c r="F437" s="345"/>
      <c r="G437" s="345"/>
      <c r="H437" s="345"/>
      <c r="I437" s="345"/>
      <c r="J437" s="345"/>
      <c r="K437" s="261"/>
    </row>
    <row r="438" spans="1:12" x14ac:dyDescent="0.25">
      <c r="A438" s="242"/>
      <c r="B438" s="242"/>
      <c r="C438" s="348"/>
      <c r="D438" s="242"/>
      <c r="E438" s="349"/>
      <c r="F438" s="242"/>
      <c r="G438" s="242"/>
      <c r="H438" s="242"/>
      <c r="I438" s="242"/>
      <c r="J438" s="242"/>
    </row>
    <row r="439" spans="1:12" x14ac:dyDescent="0.25">
      <c r="A439" s="242"/>
      <c r="B439" s="242"/>
      <c r="C439" s="348"/>
      <c r="D439" s="242"/>
      <c r="E439" s="349"/>
      <c r="F439" s="242"/>
      <c r="G439" s="242"/>
      <c r="H439" s="242"/>
      <c r="I439" s="242"/>
      <c r="J439" s="242"/>
    </row>
    <row r="457" spans="1:9" x14ac:dyDescent="0.25">
      <c r="A457" s="26"/>
      <c r="B457" s="26"/>
      <c r="C457" s="26"/>
      <c r="D457" s="350"/>
      <c r="E457" s="351"/>
      <c r="F457" s="197"/>
      <c r="G457" s="197"/>
      <c r="H457" s="26"/>
      <c r="I457" s="26"/>
    </row>
    <row r="465" spans="3:5" x14ac:dyDescent="0.25">
      <c r="C465" s="255"/>
      <c r="E465" s="39"/>
    </row>
    <row r="466" spans="3:5" x14ac:dyDescent="0.25">
      <c r="C466" s="255"/>
      <c r="E466" s="39"/>
    </row>
    <row r="467" spans="3:5" x14ac:dyDescent="0.25">
      <c r="C467" s="255"/>
      <c r="E467" s="39"/>
    </row>
    <row r="468" spans="3:5" x14ac:dyDescent="0.25">
      <c r="C468" s="255"/>
      <c r="E468" s="39"/>
    </row>
    <row r="469" spans="3:5" x14ac:dyDescent="0.25">
      <c r="C469" s="255"/>
      <c r="E469" s="39"/>
    </row>
    <row r="470" spans="3:5" x14ac:dyDescent="0.25">
      <c r="C470" s="255"/>
      <c r="E470" s="39"/>
    </row>
    <row r="471" spans="3:5" x14ac:dyDescent="0.25">
      <c r="C471" s="255"/>
      <c r="E471" s="39"/>
    </row>
    <row r="472" spans="3:5" x14ac:dyDescent="0.25">
      <c r="C472" s="255"/>
      <c r="E472" s="39"/>
    </row>
    <row r="473" spans="3:5" x14ac:dyDescent="0.25">
      <c r="C473" s="255"/>
      <c r="E473" s="39"/>
    </row>
    <row r="474" spans="3:5" x14ac:dyDescent="0.25">
      <c r="C474" s="255"/>
      <c r="E474" s="39"/>
    </row>
    <row r="475" spans="3:5" x14ac:dyDescent="0.25">
      <c r="C475" s="255"/>
      <c r="E475" s="39"/>
    </row>
    <row r="476" spans="3:5" x14ac:dyDescent="0.25">
      <c r="C476" s="255"/>
      <c r="E476" s="39"/>
    </row>
    <row r="477" spans="3:5" x14ac:dyDescent="0.25">
      <c r="C477" s="255"/>
      <c r="E477" s="39"/>
    </row>
    <row r="478" spans="3:5" x14ac:dyDescent="0.25">
      <c r="C478" s="255"/>
      <c r="E478" s="39"/>
    </row>
    <row r="479" spans="3:5" x14ac:dyDescent="0.25">
      <c r="C479" s="255"/>
      <c r="E479" s="39"/>
    </row>
    <row r="480" spans="3:5" x14ac:dyDescent="0.25">
      <c r="C480" s="255"/>
      <c r="E480" s="39"/>
    </row>
    <row r="481" spans="3:5" x14ac:dyDescent="0.25">
      <c r="C481" s="255"/>
      <c r="E481" s="39"/>
    </row>
    <row r="482" spans="3:5" x14ac:dyDescent="0.25">
      <c r="C482" s="255"/>
      <c r="E482" s="39"/>
    </row>
    <row r="483" spans="3:5" x14ac:dyDescent="0.25">
      <c r="C483" s="255"/>
      <c r="E483" s="39"/>
    </row>
    <row r="484" spans="3:5" x14ac:dyDescent="0.25">
      <c r="C484" s="255"/>
      <c r="E484" s="39"/>
    </row>
    <row r="485" spans="3:5" x14ac:dyDescent="0.25">
      <c r="C485" s="255"/>
      <c r="E485" s="39"/>
    </row>
    <row r="486" spans="3:5" x14ac:dyDescent="0.25">
      <c r="C486" s="255"/>
      <c r="E486" s="39"/>
    </row>
    <row r="487" spans="3:5" x14ac:dyDescent="0.25">
      <c r="C487" s="255"/>
      <c r="E487" s="39"/>
    </row>
    <row r="488" spans="3:5" x14ac:dyDescent="0.25">
      <c r="C488" s="255"/>
      <c r="E488" s="39"/>
    </row>
    <row r="489" spans="3:5" x14ac:dyDescent="0.25">
      <c r="C489" s="255"/>
      <c r="E489" s="39"/>
    </row>
    <row r="490" spans="3:5" x14ac:dyDescent="0.25">
      <c r="C490" s="255"/>
      <c r="E490" s="39"/>
    </row>
    <row r="491" spans="3:5" x14ac:dyDescent="0.25">
      <c r="C491" s="255"/>
      <c r="E491" s="39"/>
    </row>
    <row r="492" spans="3:5" x14ac:dyDescent="0.25">
      <c r="C492" s="255"/>
      <c r="E492" s="39"/>
    </row>
    <row r="493" spans="3:5" x14ac:dyDescent="0.25">
      <c r="C493" s="255"/>
      <c r="E493" s="39"/>
    </row>
    <row r="494" spans="3:5" x14ac:dyDescent="0.25">
      <c r="C494" s="255"/>
      <c r="E494" s="39"/>
    </row>
    <row r="495" spans="3:5" x14ac:dyDescent="0.25">
      <c r="C495" s="255"/>
      <c r="E495" s="39"/>
    </row>
    <row r="496" spans="3:5" x14ac:dyDescent="0.25">
      <c r="C496" s="255"/>
      <c r="E496" s="39"/>
    </row>
    <row r="497" spans="3:5" x14ac:dyDescent="0.25">
      <c r="C497" s="255"/>
      <c r="E497" s="39"/>
    </row>
    <row r="498" spans="3:5" x14ac:dyDescent="0.25">
      <c r="C498" s="255"/>
      <c r="E498" s="39"/>
    </row>
    <row r="499" spans="3:5" x14ac:dyDescent="0.25">
      <c r="C499" s="255"/>
      <c r="E499" s="39"/>
    </row>
    <row r="500" spans="3:5" x14ac:dyDescent="0.25">
      <c r="C500" s="255"/>
      <c r="E500" s="39"/>
    </row>
    <row r="501" spans="3:5" x14ac:dyDescent="0.25">
      <c r="C501" s="255"/>
      <c r="E501" s="39"/>
    </row>
    <row r="502" spans="3:5" x14ac:dyDescent="0.25">
      <c r="C502" s="255"/>
      <c r="E502" s="39"/>
    </row>
    <row r="503" spans="3:5" x14ac:dyDescent="0.25">
      <c r="C503" s="255"/>
      <c r="E503" s="39"/>
    </row>
    <row r="504" spans="3:5" x14ac:dyDescent="0.25">
      <c r="C504" s="255"/>
      <c r="E504" s="39"/>
    </row>
    <row r="505" spans="3:5" x14ac:dyDescent="0.25">
      <c r="C505" s="255"/>
      <c r="E505" s="39"/>
    </row>
    <row r="506" spans="3:5" x14ac:dyDescent="0.25">
      <c r="C506" s="255"/>
      <c r="E506" s="39"/>
    </row>
    <row r="507" spans="3:5" x14ac:dyDescent="0.25">
      <c r="C507" s="255"/>
      <c r="E507" s="39"/>
    </row>
    <row r="508" spans="3:5" x14ac:dyDescent="0.25">
      <c r="C508" s="255"/>
      <c r="E508" s="39"/>
    </row>
    <row r="509" spans="3:5" x14ac:dyDescent="0.25">
      <c r="C509" s="255"/>
      <c r="E509" s="39"/>
    </row>
    <row r="510" spans="3:5" x14ac:dyDescent="0.25">
      <c r="C510" s="255"/>
      <c r="E510" s="39"/>
    </row>
    <row r="511" spans="3:5" x14ac:dyDescent="0.25">
      <c r="C511" s="255"/>
      <c r="E511" s="39"/>
    </row>
    <row r="512" spans="3:5" x14ac:dyDescent="0.25">
      <c r="C512" s="255"/>
      <c r="E512" s="39"/>
    </row>
    <row r="513" spans="3:5" x14ac:dyDescent="0.25">
      <c r="C513" s="255"/>
      <c r="E513" s="39"/>
    </row>
    <row r="514" spans="3:5" x14ac:dyDescent="0.25">
      <c r="C514" s="255"/>
      <c r="E514" s="39"/>
    </row>
    <row r="515" spans="3:5" x14ac:dyDescent="0.25">
      <c r="C515" s="255"/>
      <c r="E515" s="39"/>
    </row>
    <row r="516" spans="3:5" x14ac:dyDescent="0.25">
      <c r="C516" s="255"/>
      <c r="E516" s="39"/>
    </row>
    <row r="517" spans="3:5" x14ac:dyDescent="0.25">
      <c r="C517" s="255"/>
      <c r="E517" s="39"/>
    </row>
    <row r="518" spans="3:5" x14ac:dyDescent="0.25">
      <c r="C518" s="255"/>
      <c r="E518" s="39"/>
    </row>
    <row r="519" spans="3:5" x14ac:dyDescent="0.25">
      <c r="C519" s="255"/>
      <c r="E519" s="39"/>
    </row>
    <row r="520" spans="3:5" x14ac:dyDescent="0.25">
      <c r="C520" s="255"/>
      <c r="E520" s="39"/>
    </row>
    <row r="521" spans="3:5" x14ac:dyDescent="0.25">
      <c r="C521" s="255"/>
      <c r="E521" s="39"/>
    </row>
    <row r="522" spans="3:5" x14ac:dyDescent="0.25">
      <c r="C522" s="255"/>
      <c r="E522" s="39"/>
    </row>
    <row r="523" spans="3:5" x14ac:dyDescent="0.25">
      <c r="C523" s="255"/>
      <c r="E523" s="39"/>
    </row>
    <row r="524" spans="3:5" x14ac:dyDescent="0.25">
      <c r="C524" s="255"/>
      <c r="E524" s="39"/>
    </row>
    <row r="525" spans="3:5" x14ac:dyDescent="0.25">
      <c r="C525" s="255"/>
      <c r="E525" s="39"/>
    </row>
    <row r="526" spans="3:5" x14ac:dyDescent="0.25">
      <c r="C526" s="255"/>
      <c r="E526" s="39"/>
    </row>
    <row r="527" spans="3:5" x14ac:dyDescent="0.25">
      <c r="C527" s="255"/>
      <c r="E527" s="39"/>
    </row>
    <row r="528" spans="3:5" x14ac:dyDescent="0.25">
      <c r="C528" s="255"/>
      <c r="E528" s="39"/>
    </row>
    <row r="529" spans="3:5" x14ac:dyDescent="0.25">
      <c r="C529" s="255"/>
      <c r="E529" s="39"/>
    </row>
    <row r="530" spans="3:5" x14ac:dyDescent="0.25">
      <c r="C530" s="255"/>
      <c r="E530" s="39"/>
    </row>
    <row r="531" spans="3:5" x14ac:dyDescent="0.25">
      <c r="C531" s="255"/>
      <c r="E531" s="39"/>
    </row>
    <row r="532" spans="3:5" x14ac:dyDescent="0.25">
      <c r="C532" s="255"/>
      <c r="E532" s="39"/>
    </row>
    <row r="533" spans="3:5" x14ac:dyDescent="0.25">
      <c r="C533" s="255"/>
      <c r="E533" s="39"/>
    </row>
    <row r="534" spans="3:5" x14ac:dyDescent="0.25">
      <c r="C534" s="255"/>
      <c r="E534" s="39"/>
    </row>
    <row r="535" spans="3:5" x14ac:dyDescent="0.25">
      <c r="C535" s="255"/>
      <c r="E535" s="39"/>
    </row>
    <row r="536" spans="3:5" x14ac:dyDescent="0.25">
      <c r="C536" s="255"/>
      <c r="E536" s="39"/>
    </row>
    <row r="537" spans="3:5" x14ac:dyDescent="0.25">
      <c r="C537" s="255"/>
      <c r="E537" s="39"/>
    </row>
    <row r="538" spans="3:5" x14ac:dyDescent="0.25">
      <c r="C538" s="255"/>
      <c r="E538" s="39"/>
    </row>
    <row r="539" spans="3:5" x14ac:dyDescent="0.25">
      <c r="C539" s="255"/>
      <c r="E539" s="39"/>
    </row>
    <row r="540" spans="3:5" x14ac:dyDescent="0.25">
      <c r="C540" s="255"/>
      <c r="E540" s="39"/>
    </row>
    <row r="541" spans="3:5" x14ac:dyDescent="0.25">
      <c r="C541" s="255"/>
      <c r="E541" s="39"/>
    </row>
    <row r="542" spans="3:5" x14ac:dyDescent="0.25">
      <c r="C542" s="255"/>
      <c r="E542" s="39"/>
    </row>
    <row r="543" spans="3:5" x14ac:dyDescent="0.25">
      <c r="C543" s="255"/>
      <c r="E543" s="39"/>
    </row>
    <row r="544" spans="3:5" x14ac:dyDescent="0.25">
      <c r="C544" s="255"/>
      <c r="E544" s="39"/>
    </row>
    <row r="545" spans="3:5" x14ac:dyDescent="0.25">
      <c r="C545" s="255"/>
      <c r="E545" s="39"/>
    </row>
    <row r="546" spans="3:5" x14ac:dyDescent="0.25">
      <c r="C546" s="255"/>
      <c r="E546" s="39"/>
    </row>
    <row r="547" spans="3:5" x14ac:dyDescent="0.25">
      <c r="C547" s="255"/>
      <c r="E547" s="39"/>
    </row>
    <row r="548" spans="3:5" x14ac:dyDescent="0.25">
      <c r="C548" s="255"/>
      <c r="E548" s="39"/>
    </row>
    <row r="549" spans="3:5" x14ac:dyDescent="0.25">
      <c r="C549" s="255"/>
      <c r="E549" s="39"/>
    </row>
    <row r="550" spans="3:5" x14ac:dyDescent="0.25">
      <c r="C550" s="255"/>
      <c r="E550" s="39"/>
    </row>
    <row r="551" spans="3:5" x14ac:dyDescent="0.25">
      <c r="C551" s="255"/>
      <c r="E551" s="39"/>
    </row>
    <row r="552" spans="3:5" x14ac:dyDescent="0.25">
      <c r="C552" s="255"/>
      <c r="E552" s="39"/>
    </row>
    <row r="553" spans="3:5" x14ac:dyDescent="0.25">
      <c r="C553" s="255"/>
      <c r="E553" s="39"/>
    </row>
    <row r="554" spans="3:5" x14ac:dyDescent="0.25">
      <c r="C554" s="255"/>
      <c r="E554" s="39"/>
    </row>
    <row r="555" spans="3:5" x14ac:dyDescent="0.25">
      <c r="C555" s="255"/>
      <c r="E555" s="39"/>
    </row>
    <row r="556" spans="3:5" x14ac:dyDescent="0.25">
      <c r="C556" s="255"/>
      <c r="E556" s="39"/>
    </row>
    <row r="557" spans="3:5" x14ac:dyDescent="0.25">
      <c r="C557" s="255"/>
      <c r="E557" s="39"/>
    </row>
    <row r="558" spans="3:5" x14ac:dyDescent="0.25">
      <c r="C558" s="255"/>
      <c r="E558" s="39"/>
    </row>
    <row r="559" spans="3:5" x14ac:dyDescent="0.25">
      <c r="C559" s="255"/>
      <c r="E559" s="39"/>
    </row>
    <row r="560" spans="3:5" x14ac:dyDescent="0.25">
      <c r="C560" s="255"/>
      <c r="E560" s="39"/>
    </row>
    <row r="561" spans="3:5" x14ac:dyDescent="0.25">
      <c r="C561" s="255"/>
      <c r="E561" s="39"/>
    </row>
    <row r="562" spans="3:5" x14ac:dyDescent="0.25">
      <c r="C562" s="255"/>
      <c r="E562" s="39"/>
    </row>
    <row r="563" spans="3:5" x14ac:dyDescent="0.25">
      <c r="C563" s="255"/>
      <c r="E563" s="39"/>
    </row>
    <row r="564" spans="3:5" x14ac:dyDescent="0.25">
      <c r="C564" s="255"/>
      <c r="E564" s="39"/>
    </row>
    <row r="565" spans="3:5" x14ac:dyDescent="0.25">
      <c r="C565" s="255"/>
      <c r="E565" s="39"/>
    </row>
    <row r="566" spans="3:5" x14ac:dyDescent="0.25">
      <c r="C566" s="255"/>
      <c r="E566" s="39"/>
    </row>
    <row r="567" spans="3:5" x14ac:dyDescent="0.25">
      <c r="C567" s="255"/>
      <c r="E567" s="39"/>
    </row>
    <row r="568" spans="3:5" x14ac:dyDescent="0.25">
      <c r="C568" s="255"/>
      <c r="E568" s="39"/>
    </row>
    <row r="569" spans="3:5" x14ac:dyDescent="0.25">
      <c r="C569" s="255"/>
      <c r="E569" s="39"/>
    </row>
    <row r="570" spans="3:5" x14ac:dyDescent="0.25">
      <c r="C570" s="255"/>
      <c r="E570" s="39"/>
    </row>
    <row r="571" spans="3:5" x14ac:dyDescent="0.25">
      <c r="C571" s="255"/>
      <c r="E571" s="39"/>
    </row>
    <row r="572" spans="3:5" x14ac:dyDescent="0.25">
      <c r="C572" s="255"/>
      <c r="E572" s="39"/>
    </row>
    <row r="573" spans="3:5" x14ac:dyDescent="0.25">
      <c r="C573" s="255"/>
      <c r="E573" s="39"/>
    </row>
    <row r="574" spans="3:5" x14ac:dyDescent="0.25">
      <c r="C574" s="255"/>
      <c r="E574" s="39"/>
    </row>
    <row r="575" spans="3:5" x14ac:dyDescent="0.25">
      <c r="C575" s="255"/>
      <c r="E575" s="39"/>
    </row>
    <row r="576" spans="3:5" x14ac:dyDescent="0.25">
      <c r="C576" s="255"/>
      <c r="E576" s="39"/>
    </row>
    <row r="577" spans="3:5" x14ac:dyDescent="0.25">
      <c r="C577" s="255"/>
      <c r="E577" s="39"/>
    </row>
    <row r="578" spans="3:5" x14ac:dyDescent="0.25">
      <c r="C578" s="255"/>
      <c r="E578" s="39"/>
    </row>
    <row r="579" spans="3:5" x14ac:dyDescent="0.25">
      <c r="C579" s="255"/>
      <c r="E579" s="39"/>
    </row>
    <row r="580" spans="3:5" x14ac:dyDescent="0.25">
      <c r="C580" s="255"/>
      <c r="E580" s="39"/>
    </row>
    <row r="581" spans="3:5" x14ac:dyDescent="0.25">
      <c r="C581" s="255"/>
      <c r="E581" s="39"/>
    </row>
    <row r="582" spans="3:5" x14ac:dyDescent="0.25">
      <c r="C582" s="255"/>
      <c r="E582" s="39"/>
    </row>
    <row r="583" spans="3:5" x14ac:dyDescent="0.25">
      <c r="C583" s="255"/>
      <c r="E583" s="39"/>
    </row>
    <row r="584" spans="3:5" x14ac:dyDescent="0.25">
      <c r="C584" s="255"/>
      <c r="E584" s="39"/>
    </row>
    <row r="585" spans="3:5" x14ac:dyDescent="0.25">
      <c r="C585" s="255"/>
      <c r="E585" s="39"/>
    </row>
    <row r="586" spans="3:5" x14ac:dyDescent="0.25">
      <c r="C586" s="255"/>
      <c r="E586" s="39"/>
    </row>
    <row r="587" spans="3:5" x14ac:dyDescent="0.25">
      <c r="C587" s="255"/>
      <c r="E587" s="39"/>
    </row>
    <row r="588" spans="3:5" x14ac:dyDescent="0.25">
      <c r="C588" s="255"/>
      <c r="E588" s="39"/>
    </row>
    <row r="589" spans="3:5" x14ac:dyDescent="0.25">
      <c r="C589" s="255"/>
      <c r="E589" s="39"/>
    </row>
    <row r="590" spans="3:5" x14ac:dyDescent="0.25">
      <c r="C590" s="255"/>
      <c r="E590" s="39"/>
    </row>
    <row r="591" spans="3:5" x14ac:dyDescent="0.25">
      <c r="C591" s="255"/>
      <c r="E591" s="39"/>
    </row>
    <row r="592" spans="3:5" x14ac:dyDescent="0.25">
      <c r="C592" s="255"/>
      <c r="E592" s="39"/>
    </row>
    <row r="593" spans="3:5" x14ac:dyDescent="0.25">
      <c r="C593" s="255"/>
      <c r="E593" s="39"/>
    </row>
    <row r="594" spans="3:5" x14ac:dyDescent="0.25">
      <c r="C594" s="255"/>
      <c r="E594" s="39"/>
    </row>
    <row r="595" spans="3:5" x14ac:dyDescent="0.25">
      <c r="C595" s="255"/>
      <c r="E595" s="39"/>
    </row>
    <row r="596" spans="3:5" x14ac:dyDescent="0.25">
      <c r="C596" s="255"/>
      <c r="E596" s="39"/>
    </row>
    <row r="597" spans="3:5" x14ac:dyDescent="0.25">
      <c r="C597" s="255"/>
      <c r="E597" s="39"/>
    </row>
    <row r="598" spans="3:5" x14ac:dyDescent="0.25">
      <c r="C598" s="255"/>
      <c r="E598" s="39"/>
    </row>
    <row r="599" spans="3:5" x14ac:dyDescent="0.25">
      <c r="C599" s="255"/>
      <c r="E599" s="39"/>
    </row>
    <row r="600" spans="3:5" x14ac:dyDescent="0.25">
      <c r="C600" s="255"/>
      <c r="E600" s="39"/>
    </row>
    <row r="601" spans="3:5" x14ac:dyDescent="0.25">
      <c r="C601" s="255"/>
      <c r="E601" s="39"/>
    </row>
    <row r="602" spans="3:5" x14ac:dyDescent="0.25">
      <c r="C602" s="255"/>
      <c r="E602" s="39"/>
    </row>
    <row r="603" spans="3:5" x14ac:dyDescent="0.25">
      <c r="C603" s="255"/>
      <c r="E603" s="39"/>
    </row>
    <row r="604" spans="3:5" x14ac:dyDescent="0.25">
      <c r="C604" s="255"/>
      <c r="E604" s="39"/>
    </row>
    <row r="605" spans="3:5" x14ac:dyDescent="0.25">
      <c r="C605" s="255"/>
      <c r="E605" s="39"/>
    </row>
    <row r="606" spans="3:5" x14ac:dyDescent="0.25">
      <c r="C606" s="255"/>
      <c r="E606" s="39"/>
    </row>
    <row r="607" spans="3:5" x14ac:dyDescent="0.25">
      <c r="C607" s="255"/>
      <c r="E607" s="39"/>
    </row>
    <row r="608" spans="3:5" x14ac:dyDescent="0.25">
      <c r="C608" s="255"/>
      <c r="E608" s="39"/>
    </row>
    <row r="609" spans="3:5" x14ac:dyDescent="0.25">
      <c r="C609" s="255"/>
      <c r="E609" s="39"/>
    </row>
    <row r="610" spans="3:5" x14ac:dyDescent="0.25">
      <c r="C610" s="255"/>
      <c r="E610" s="39"/>
    </row>
    <row r="611" spans="3:5" x14ac:dyDescent="0.25">
      <c r="C611" s="255"/>
      <c r="E611" s="39"/>
    </row>
    <row r="612" spans="3:5" x14ac:dyDescent="0.25">
      <c r="C612" s="255"/>
      <c r="E612" s="39"/>
    </row>
    <row r="613" spans="3:5" x14ac:dyDescent="0.25">
      <c r="C613" s="255"/>
      <c r="E613" s="39"/>
    </row>
    <row r="614" spans="3:5" x14ac:dyDescent="0.25">
      <c r="C614" s="255"/>
      <c r="E614" s="39"/>
    </row>
    <row r="615" spans="3:5" x14ac:dyDescent="0.25">
      <c r="C615" s="255"/>
      <c r="E615" s="39"/>
    </row>
    <row r="616" spans="3:5" x14ac:dyDescent="0.25">
      <c r="C616" s="255"/>
      <c r="E616" s="39"/>
    </row>
    <row r="617" spans="3:5" x14ac:dyDescent="0.25">
      <c r="C617" s="255"/>
      <c r="E617" s="39"/>
    </row>
    <row r="618" spans="3:5" x14ac:dyDescent="0.25">
      <c r="C618" s="255"/>
      <c r="E618" s="39"/>
    </row>
    <row r="619" spans="3:5" x14ac:dyDescent="0.25">
      <c r="C619" s="255"/>
      <c r="E619" s="39"/>
    </row>
    <row r="620" spans="3:5" x14ac:dyDescent="0.25">
      <c r="C620" s="255"/>
      <c r="E620" s="39"/>
    </row>
    <row r="621" spans="3:5" x14ac:dyDescent="0.25">
      <c r="C621" s="255"/>
      <c r="E621" s="39"/>
    </row>
    <row r="622" spans="3:5" x14ac:dyDescent="0.25">
      <c r="C622" s="255"/>
      <c r="E622" s="39"/>
    </row>
  </sheetData>
  <mergeCells count="5">
    <mergeCell ref="A1:J1"/>
    <mergeCell ref="K1:N1"/>
    <mergeCell ref="A2:J2"/>
    <mergeCell ref="A6:J6"/>
    <mergeCell ref="A47:J4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24"/>
  <sheetViews>
    <sheetView topLeftCell="A172" workbookViewId="0">
      <selection activeCell="D214" sqref="D214"/>
    </sheetView>
  </sheetViews>
  <sheetFormatPr defaultColWidth="9.140625" defaultRowHeight="12.75" x14ac:dyDescent="0.2"/>
  <cols>
    <col min="1" max="1" width="5.140625" style="12" customWidth="1"/>
    <col min="2" max="2" width="19.42578125" style="51" customWidth="1"/>
    <col min="3" max="3" width="15.140625" style="51" customWidth="1"/>
    <col min="4" max="4" width="13.140625" style="51" customWidth="1"/>
    <col min="5" max="5" width="13.42578125" style="391" customWidth="1"/>
    <col min="6" max="6" width="23" style="51" customWidth="1"/>
    <col min="7" max="7" width="21.42578125" style="51" customWidth="1"/>
    <col min="8" max="8" width="22.5703125" style="51" customWidth="1"/>
    <col min="9" max="9" width="24.85546875" style="51" customWidth="1"/>
    <col min="10" max="10" width="25.7109375" style="51" customWidth="1"/>
    <col min="11" max="16384" width="9.140625" style="1"/>
  </cols>
  <sheetData>
    <row r="1" spans="1:11" x14ac:dyDescent="0.2">
      <c r="A1" s="1106" t="s">
        <v>4664</v>
      </c>
      <c r="B1" s="1106"/>
      <c r="C1" s="1106"/>
      <c r="D1" s="1106"/>
      <c r="E1" s="1106"/>
      <c r="F1" s="1106"/>
      <c r="G1" s="1106"/>
      <c r="H1" s="1106"/>
      <c r="I1" s="1106"/>
      <c r="J1" s="1106"/>
    </row>
    <row r="2" spans="1:11" x14ac:dyDescent="0.2">
      <c r="A2" s="1107" t="s">
        <v>1545</v>
      </c>
      <c r="B2" s="1107"/>
      <c r="C2" s="1107"/>
      <c r="D2" s="1107"/>
      <c r="E2" s="1107"/>
      <c r="F2" s="1107"/>
      <c r="G2" s="1107"/>
      <c r="H2" s="1107"/>
      <c r="I2" s="1107"/>
      <c r="J2" s="1107"/>
    </row>
    <row r="3" spans="1:11" ht="13.5" thickBot="1" x14ac:dyDescent="0.25">
      <c r="A3" s="8"/>
      <c r="B3" s="155"/>
      <c r="C3" s="353"/>
      <c r="D3" s="155"/>
      <c r="E3" s="354"/>
      <c r="F3" s="155"/>
      <c r="G3" s="155"/>
      <c r="H3" s="155"/>
      <c r="I3" s="155"/>
      <c r="J3" s="155"/>
    </row>
    <row r="4" spans="1:11" ht="99.75" customHeight="1" thickBot="1" x14ac:dyDescent="0.25">
      <c r="A4" s="156" t="s">
        <v>1</v>
      </c>
      <c r="B4" s="156" t="s">
        <v>406</v>
      </c>
      <c r="C4" s="156" t="s">
        <v>407</v>
      </c>
      <c r="D4" s="156" t="s">
        <v>408</v>
      </c>
      <c r="E4" s="355" t="s">
        <v>4</v>
      </c>
      <c r="F4" s="156" t="s">
        <v>409</v>
      </c>
      <c r="G4" s="200" t="s">
        <v>410</v>
      </c>
      <c r="H4" s="200" t="s">
        <v>411</v>
      </c>
      <c r="I4" s="200" t="s">
        <v>412</v>
      </c>
      <c r="J4" s="156" t="s">
        <v>413</v>
      </c>
    </row>
    <row r="5" spans="1:11" s="12" customFormat="1" ht="13.5" thickBot="1" x14ac:dyDescent="0.25">
      <c r="A5" s="356">
        <v>1</v>
      </c>
      <c r="B5" s="357">
        <v>2</v>
      </c>
      <c r="C5" s="357">
        <v>3</v>
      </c>
      <c r="D5" s="357">
        <v>4</v>
      </c>
      <c r="E5" s="357">
        <v>5</v>
      </c>
      <c r="F5" s="357">
        <v>6</v>
      </c>
      <c r="G5" s="358">
        <v>7</v>
      </c>
      <c r="H5" s="358">
        <v>8</v>
      </c>
      <c r="I5" s="358">
        <v>9</v>
      </c>
      <c r="J5" s="357">
        <v>10</v>
      </c>
    </row>
    <row r="6" spans="1:11" x14ac:dyDescent="0.2">
      <c r="A6" s="1118" t="s">
        <v>414</v>
      </c>
      <c r="B6" s="1118"/>
      <c r="C6" s="1118"/>
      <c r="D6" s="1118"/>
      <c r="E6" s="1118"/>
      <c r="F6" s="1118"/>
      <c r="G6" s="1118"/>
      <c r="H6" s="1118"/>
      <c r="I6" s="1118"/>
      <c r="J6" s="1118"/>
    </row>
    <row r="7" spans="1:11" ht="111.75" customHeight="1" x14ac:dyDescent="0.2">
      <c r="A7" s="31">
        <v>1</v>
      </c>
      <c r="B7" s="136" t="s">
        <v>4665</v>
      </c>
      <c r="C7" s="136" t="s">
        <v>4666</v>
      </c>
      <c r="D7" s="136"/>
      <c r="E7" s="359">
        <v>3766.2</v>
      </c>
      <c r="F7" s="136" t="s">
        <v>4667</v>
      </c>
      <c r="G7" s="360" t="s">
        <v>4668</v>
      </c>
      <c r="H7" s="16" t="s">
        <v>4669</v>
      </c>
      <c r="I7" s="136" t="s">
        <v>4670</v>
      </c>
      <c r="J7" s="136" t="s">
        <v>4671</v>
      </c>
      <c r="K7" s="3"/>
    </row>
    <row r="8" spans="1:11" ht="25.5" x14ac:dyDescent="0.2">
      <c r="A8" s="361"/>
      <c r="B8" s="163" t="s">
        <v>3221</v>
      </c>
      <c r="C8" s="362">
        <v>1</v>
      </c>
      <c r="D8" s="363"/>
      <c r="E8" s="364">
        <f>SUM(E7)</f>
        <v>3766.2</v>
      </c>
      <c r="F8" s="163"/>
      <c r="G8" s="163"/>
      <c r="H8" s="163"/>
      <c r="I8" s="163"/>
      <c r="J8" s="163"/>
      <c r="K8" s="3"/>
    </row>
    <row r="9" spans="1:11" ht="114.75" x14ac:dyDescent="0.2">
      <c r="A9" s="31" t="s">
        <v>4672</v>
      </c>
      <c r="B9" s="136" t="s">
        <v>4673</v>
      </c>
      <c r="C9" s="136" t="s">
        <v>427</v>
      </c>
      <c r="D9" s="136" t="s">
        <v>428</v>
      </c>
      <c r="E9" s="359">
        <v>8377</v>
      </c>
      <c r="F9" s="136" t="s">
        <v>4674</v>
      </c>
      <c r="G9" s="136" t="s">
        <v>4675</v>
      </c>
      <c r="H9" s="136" t="s">
        <v>4676</v>
      </c>
      <c r="I9" s="136" t="s">
        <v>4677</v>
      </c>
      <c r="J9" s="136" t="s">
        <v>4678</v>
      </c>
      <c r="K9" s="3"/>
    </row>
    <row r="10" spans="1:11" ht="38.25" x14ac:dyDescent="0.2">
      <c r="A10" s="31">
        <v>2</v>
      </c>
      <c r="B10" s="136" t="s">
        <v>4679</v>
      </c>
      <c r="C10" s="136" t="s">
        <v>427</v>
      </c>
      <c r="D10" s="136" t="s">
        <v>428</v>
      </c>
      <c r="E10" s="359">
        <v>1387</v>
      </c>
      <c r="F10" s="136" t="s">
        <v>4680</v>
      </c>
      <c r="G10" s="150" t="s">
        <v>4681</v>
      </c>
      <c r="H10" s="136" t="s">
        <v>4682</v>
      </c>
      <c r="I10" s="136" t="s">
        <v>4683</v>
      </c>
      <c r="J10" s="136" t="s">
        <v>4678</v>
      </c>
      <c r="K10" s="3"/>
    </row>
    <row r="11" spans="1:11" ht="60" x14ac:dyDescent="0.2">
      <c r="A11" s="31">
        <v>3</v>
      </c>
      <c r="B11" s="136" t="s">
        <v>4684</v>
      </c>
      <c r="C11" s="136" t="s">
        <v>427</v>
      </c>
      <c r="D11" s="136" t="s">
        <v>428</v>
      </c>
      <c r="E11" s="359">
        <v>28</v>
      </c>
      <c r="F11" s="136" t="s">
        <v>4685</v>
      </c>
      <c r="G11" s="150" t="s">
        <v>4686</v>
      </c>
      <c r="H11" s="136" t="s">
        <v>4687</v>
      </c>
      <c r="I11" s="136" t="s">
        <v>4687</v>
      </c>
      <c r="J11" s="136" t="s">
        <v>4688</v>
      </c>
      <c r="K11" s="3"/>
    </row>
    <row r="12" spans="1:11" ht="38.25" x14ac:dyDescent="0.2">
      <c r="A12" s="31">
        <v>4</v>
      </c>
      <c r="B12" s="136" t="s">
        <v>4689</v>
      </c>
      <c r="C12" s="136" t="s">
        <v>427</v>
      </c>
      <c r="D12" s="136" t="s">
        <v>428</v>
      </c>
      <c r="E12" s="359">
        <v>100</v>
      </c>
      <c r="F12" s="136" t="s">
        <v>4690</v>
      </c>
      <c r="G12" s="136" t="s">
        <v>4668</v>
      </c>
      <c r="H12" s="136" t="s">
        <v>4691</v>
      </c>
      <c r="I12" s="136" t="s">
        <v>4692</v>
      </c>
      <c r="J12" s="136" t="s">
        <v>4693</v>
      </c>
      <c r="K12" s="3"/>
    </row>
    <row r="13" spans="1:11" ht="38.25" x14ac:dyDescent="0.2">
      <c r="A13" s="31">
        <v>5</v>
      </c>
      <c r="B13" s="136" t="s">
        <v>4694</v>
      </c>
      <c r="C13" s="136" t="s">
        <v>427</v>
      </c>
      <c r="D13" s="136" t="s">
        <v>428</v>
      </c>
      <c r="E13" s="359">
        <v>288</v>
      </c>
      <c r="F13" s="136" t="s">
        <v>4695</v>
      </c>
      <c r="G13" s="136" t="s">
        <v>4675</v>
      </c>
      <c r="H13" s="136" t="s">
        <v>4696</v>
      </c>
      <c r="I13" s="136" t="s">
        <v>4697</v>
      </c>
      <c r="J13" s="136" t="s">
        <v>4688</v>
      </c>
      <c r="K13" s="3"/>
    </row>
    <row r="14" spans="1:11" ht="38.25" x14ac:dyDescent="0.2">
      <c r="A14" s="31">
        <v>6</v>
      </c>
      <c r="B14" s="136" t="s">
        <v>4698</v>
      </c>
      <c r="C14" s="136" t="s">
        <v>427</v>
      </c>
      <c r="D14" s="136" t="s">
        <v>428</v>
      </c>
      <c r="E14" s="359">
        <v>341</v>
      </c>
      <c r="F14" s="136" t="s">
        <v>4699</v>
      </c>
      <c r="G14" s="136" t="s">
        <v>4675</v>
      </c>
      <c r="H14" s="136" t="s">
        <v>4700</v>
      </c>
      <c r="I14" s="136" t="s">
        <v>4700</v>
      </c>
      <c r="J14" s="136" t="s">
        <v>4701</v>
      </c>
      <c r="K14" s="3"/>
    </row>
    <row r="15" spans="1:11" ht="25.5" x14ac:dyDescent="0.2">
      <c r="A15" s="31">
        <v>7</v>
      </c>
      <c r="B15" s="136" t="s">
        <v>4702</v>
      </c>
      <c r="C15" s="136" t="s">
        <v>427</v>
      </c>
      <c r="D15" s="136" t="s">
        <v>428</v>
      </c>
      <c r="E15" s="359">
        <v>65.599999999999994</v>
      </c>
      <c r="F15" s="136" t="s">
        <v>4703</v>
      </c>
      <c r="G15" s="136" t="s">
        <v>4704</v>
      </c>
      <c r="H15" s="136" t="s">
        <v>4705</v>
      </c>
      <c r="I15" s="136" t="s">
        <v>4706</v>
      </c>
      <c r="J15" s="136" t="s">
        <v>4707</v>
      </c>
      <c r="K15" s="3"/>
    </row>
    <row r="16" spans="1:11" ht="38.25" x14ac:dyDescent="0.2">
      <c r="A16" s="31">
        <v>8</v>
      </c>
      <c r="B16" s="136" t="s">
        <v>4708</v>
      </c>
      <c r="C16" s="136" t="s">
        <v>427</v>
      </c>
      <c r="D16" s="136" t="s">
        <v>428</v>
      </c>
      <c r="E16" s="359">
        <v>690</v>
      </c>
      <c r="F16" s="136" t="s">
        <v>4709</v>
      </c>
      <c r="G16" s="136" t="s">
        <v>4710</v>
      </c>
      <c r="H16" s="136" t="s">
        <v>4711</v>
      </c>
      <c r="I16" s="136" t="s">
        <v>4712</v>
      </c>
      <c r="J16" s="136" t="s">
        <v>4713</v>
      </c>
      <c r="K16" s="3"/>
    </row>
    <row r="17" spans="1:11" ht="51" x14ac:dyDescent="0.2">
      <c r="A17" s="31">
        <v>9</v>
      </c>
      <c r="B17" s="136" t="s">
        <v>4714</v>
      </c>
      <c r="C17" s="136" t="s">
        <v>427</v>
      </c>
      <c r="D17" s="136" t="s">
        <v>428</v>
      </c>
      <c r="E17" s="359">
        <v>312.60000000000002</v>
      </c>
      <c r="F17" s="136" t="s">
        <v>4715</v>
      </c>
      <c r="G17" s="136" t="s">
        <v>4710</v>
      </c>
      <c r="H17" s="136" t="s">
        <v>4716</v>
      </c>
      <c r="I17" s="136" t="s">
        <v>4717</v>
      </c>
      <c r="J17" s="136" t="s">
        <v>4718</v>
      </c>
      <c r="K17" s="3"/>
    </row>
    <row r="18" spans="1:11" ht="38.25" x14ac:dyDescent="0.2">
      <c r="A18" s="31">
        <v>10</v>
      </c>
      <c r="B18" s="136" t="s">
        <v>4719</v>
      </c>
      <c r="C18" s="136" t="s">
        <v>427</v>
      </c>
      <c r="D18" s="136" t="s">
        <v>428</v>
      </c>
      <c r="E18" s="359">
        <v>429.3</v>
      </c>
      <c r="F18" s="136" t="s">
        <v>4720</v>
      </c>
      <c r="G18" s="136" t="s">
        <v>4710</v>
      </c>
      <c r="H18" s="136" t="s">
        <v>4711</v>
      </c>
      <c r="I18" s="136" t="s">
        <v>4711</v>
      </c>
      <c r="J18" s="136" t="s">
        <v>4713</v>
      </c>
      <c r="K18" s="3"/>
    </row>
    <row r="19" spans="1:11" ht="25.5" x14ac:dyDescent="0.2">
      <c r="A19" s="31">
        <v>11</v>
      </c>
      <c r="B19" s="136" t="s">
        <v>4721</v>
      </c>
      <c r="C19" s="136" t="s">
        <v>427</v>
      </c>
      <c r="D19" s="136" t="s">
        <v>428</v>
      </c>
      <c r="E19" s="359">
        <v>615</v>
      </c>
      <c r="F19" s="136" t="s">
        <v>4722</v>
      </c>
      <c r="G19" s="136" t="s">
        <v>4723</v>
      </c>
      <c r="H19" s="136" t="s">
        <v>4724</v>
      </c>
      <c r="I19" s="136" t="s">
        <v>4724</v>
      </c>
      <c r="J19" s="136" t="s">
        <v>4718</v>
      </c>
      <c r="K19" s="3"/>
    </row>
    <row r="20" spans="1:11" ht="63.75" x14ac:dyDescent="0.2">
      <c r="A20" s="31">
        <v>12</v>
      </c>
      <c r="B20" s="136" t="s">
        <v>4725</v>
      </c>
      <c r="C20" s="136" t="s">
        <v>427</v>
      </c>
      <c r="D20" s="136" t="s">
        <v>428</v>
      </c>
      <c r="E20" s="359">
        <v>2803</v>
      </c>
      <c r="F20" s="136" t="s">
        <v>4726</v>
      </c>
      <c r="G20" s="136" t="s">
        <v>4710</v>
      </c>
      <c r="H20" s="136" t="s">
        <v>4727</v>
      </c>
      <c r="I20" s="136" t="s">
        <v>4728</v>
      </c>
      <c r="J20" s="136" t="s">
        <v>4718</v>
      </c>
      <c r="K20" s="3"/>
    </row>
    <row r="21" spans="1:11" ht="89.25" x14ac:dyDescent="0.2">
      <c r="A21" s="31">
        <v>13</v>
      </c>
      <c r="B21" s="136" t="s">
        <v>4729</v>
      </c>
      <c r="C21" s="136" t="s">
        <v>427</v>
      </c>
      <c r="D21" s="136" t="s">
        <v>428</v>
      </c>
      <c r="E21" s="359">
        <v>4193</v>
      </c>
      <c r="F21" s="136" t="s">
        <v>4730</v>
      </c>
      <c r="G21" s="136" t="s">
        <v>4710</v>
      </c>
      <c r="H21" s="136" t="s">
        <v>4731</v>
      </c>
      <c r="I21" s="136" t="s">
        <v>4728</v>
      </c>
      <c r="J21" s="136" t="s">
        <v>4718</v>
      </c>
      <c r="K21" s="3"/>
    </row>
    <row r="22" spans="1:11" ht="38.25" x14ac:dyDescent="0.2">
      <c r="A22" s="31">
        <v>14</v>
      </c>
      <c r="B22" s="136" t="s">
        <v>4732</v>
      </c>
      <c r="C22" s="136" t="s">
        <v>427</v>
      </c>
      <c r="D22" s="136" t="s">
        <v>428</v>
      </c>
      <c r="E22" s="359">
        <v>2615</v>
      </c>
      <c r="F22" s="136" t="s">
        <v>4733</v>
      </c>
      <c r="G22" s="136" t="s">
        <v>4704</v>
      </c>
      <c r="H22" s="136" t="s">
        <v>4734</v>
      </c>
      <c r="I22" s="136" t="s">
        <v>4734</v>
      </c>
      <c r="J22" s="136" t="s">
        <v>4735</v>
      </c>
      <c r="K22" s="3"/>
    </row>
    <row r="23" spans="1:11" ht="89.25" x14ac:dyDescent="0.2">
      <c r="A23" s="31">
        <v>15</v>
      </c>
      <c r="B23" s="136" t="s">
        <v>4736</v>
      </c>
      <c r="C23" s="136" t="s">
        <v>427</v>
      </c>
      <c r="D23" s="136" t="s">
        <v>428</v>
      </c>
      <c r="E23" s="359">
        <v>2756.1631000000002</v>
      </c>
      <c r="F23" s="136" t="s">
        <v>4737</v>
      </c>
      <c r="G23" s="136" t="s">
        <v>4738</v>
      </c>
      <c r="H23" s="136" t="s">
        <v>4738</v>
      </c>
      <c r="I23" s="136" t="s">
        <v>4739</v>
      </c>
      <c r="J23" s="136" t="s">
        <v>4740</v>
      </c>
      <c r="K23" s="3"/>
    </row>
    <row r="24" spans="1:11" ht="89.25" x14ac:dyDescent="0.2">
      <c r="A24" s="31">
        <v>16</v>
      </c>
      <c r="B24" s="365" t="s">
        <v>4741</v>
      </c>
      <c r="C24" s="136" t="s">
        <v>427</v>
      </c>
      <c r="D24" s="136" t="s">
        <v>428</v>
      </c>
      <c r="E24" s="366">
        <v>3538.12</v>
      </c>
      <c r="F24" s="367" t="s">
        <v>4742</v>
      </c>
      <c r="G24" s="367" t="s">
        <v>4680</v>
      </c>
      <c r="H24" s="365" t="s">
        <v>4743</v>
      </c>
      <c r="I24" s="365" t="s">
        <v>4734</v>
      </c>
      <c r="J24" s="365" t="s">
        <v>4744</v>
      </c>
      <c r="K24" s="3"/>
    </row>
    <row r="25" spans="1:11" ht="25.5" x14ac:dyDescent="0.2">
      <c r="A25" s="368"/>
      <c r="B25" s="369" t="s">
        <v>452</v>
      </c>
      <c r="C25" s="370">
        <v>16</v>
      </c>
      <c r="D25" s="371"/>
      <c r="E25" s="372">
        <f>SUM(E9:E24)</f>
        <v>28538.783100000001</v>
      </c>
      <c r="F25" s="369"/>
      <c r="G25" s="369"/>
      <c r="H25" s="369"/>
      <c r="I25" s="369"/>
      <c r="J25" s="369"/>
      <c r="K25" s="3"/>
    </row>
    <row r="26" spans="1:11" ht="51" x14ac:dyDescent="0.2">
      <c r="A26" s="31">
        <v>1</v>
      </c>
      <c r="B26" s="136" t="s">
        <v>4745</v>
      </c>
      <c r="C26" s="136" t="s">
        <v>427</v>
      </c>
      <c r="D26" s="136" t="s">
        <v>454</v>
      </c>
      <c r="E26" s="359">
        <v>175</v>
      </c>
      <c r="F26" s="136" t="s">
        <v>4746</v>
      </c>
      <c r="G26" s="136" t="s">
        <v>4668</v>
      </c>
      <c r="H26" s="136" t="s">
        <v>4747</v>
      </c>
      <c r="I26" s="136" t="s">
        <v>4748</v>
      </c>
      <c r="J26" s="136" t="s">
        <v>4749</v>
      </c>
      <c r="K26" s="3"/>
    </row>
    <row r="27" spans="1:11" ht="63.75" x14ac:dyDescent="0.2">
      <c r="A27" s="31">
        <v>2</v>
      </c>
      <c r="B27" s="136" t="s">
        <v>4750</v>
      </c>
      <c r="C27" s="136" t="s">
        <v>427</v>
      </c>
      <c r="D27" s="136" t="s">
        <v>454</v>
      </c>
      <c r="E27" s="359">
        <v>157</v>
      </c>
      <c r="F27" s="136" t="s">
        <v>4751</v>
      </c>
      <c r="G27" s="136" t="s">
        <v>4723</v>
      </c>
      <c r="H27" s="136" t="s">
        <v>4752</v>
      </c>
      <c r="I27" s="136" t="s">
        <v>4753</v>
      </c>
      <c r="J27" s="136" t="s">
        <v>4754</v>
      </c>
      <c r="K27" s="3"/>
    </row>
    <row r="28" spans="1:11" ht="38.25" x14ac:dyDescent="0.2">
      <c r="A28" s="31">
        <v>3</v>
      </c>
      <c r="B28" s="136" t="s">
        <v>4755</v>
      </c>
      <c r="C28" s="136" t="s">
        <v>427</v>
      </c>
      <c r="D28" s="136" t="s">
        <v>454</v>
      </c>
      <c r="E28" s="359">
        <v>598</v>
      </c>
      <c r="F28" s="136" t="s">
        <v>4756</v>
      </c>
      <c r="G28" s="136" t="s">
        <v>4723</v>
      </c>
      <c r="H28" s="136" t="s">
        <v>4752</v>
      </c>
      <c r="I28" s="136" t="s">
        <v>4753</v>
      </c>
      <c r="J28" s="136" t="s">
        <v>4754</v>
      </c>
      <c r="K28" s="3"/>
    </row>
    <row r="29" spans="1:11" ht="51" x14ac:dyDescent="0.2">
      <c r="A29" s="31">
        <v>4</v>
      </c>
      <c r="B29" s="136" t="s">
        <v>4757</v>
      </c>
      <c r="C29" s="136" t="s">
        <v>427</v>
      </c>
      <c r="D29" s="136" t="s">
        <v>454</v>
      </c>
      <c r="E29" s="359">
        <v>947</v>
      </c>
      <c r="F29" s="136" t="s">
        <v>4758</v>
      </c>
      <c r="G29" s="136" t="s">
        <v>4723</v>
      </c>
      <c r="H29" s="136" t="s">
        <v>4752</v>
      </c>
      <c r="I29" s="136" t="s">
        <v>4753</v>
      </c>
      <c r="J29" s="136" t="s">
        <v>4754</v>
      </c>
      <c r="K29" s="3"/>
    </row>
    <row r="30" spans="1:11" ht="63.75" x14ac:dyDescent="0.2">
      <c r="A30" s="31">
        <v>5</v>
      </c>
      <c r="B30" s="136" t="s">
        <v>4759</v>
      </c>
      <c r="C30" s="136" t="s">
        <v>427</v>
      </c>
      <c r="D30" s="136" t="s">
        <v>454</v>
      </c>
      <c r="E30" s="359">
        <v>1079</v>
      </c>
      <c r="F30" s="136" t="s">
        <v>4760</v>
      </c>
      <c r="G30" s="136" t="s">
        <v>4710</v>
      </c>
      <c r="H30" s="136" t="s">
        <v>4761</v>
      </c>
      <c r="I30" s="136" t="s">
        <v>4717</v>
      </c>
      <c r="J30" s="136" t="s">
        <v>4754</v>
      </c>
      <c r="K30" s="3"/>
    </row>
    <row r="31" spans="1:11" ht="25.5" x14ac:dyDescent="0.2">
      <c r="A31" s="368"/>
      <c r="B31" s="369" t="s">
        <v>460</v>
      </c>
      <c r="C31" s="370">
        <v>5</v>
      </c>
      <c r="D31" s="371"/>
      <c r="E31" s="372">
        <f>SUM(E26:E30)</f>
        <v>2956</v>
      </c>
      <c r="F31" s="369"/>
      <c r="G31" s="369"/>
      <c r="H31" s="369"/>
      <c r="I31" s="369"/>
      <c r="J31" s="369"/>
      <c r="K31" s="3"/>
    </row>
    <row r="32" spans="1:11" ht="51" x14ac:dyDescent="0.2">
      <c r="A32" s="31">
        <v>1</v>
      </c>
      <c r="B32" s="136" t="s">
        <v>4762</v>
      </c>
      <c r="C32" s="136" t="s">
        <v>427</v>
      </c>
      <c r="D32" s="136" t="s">
        <v>694</v>
      </c>
      <c r="E32" s="359">
        <v>207</v>
      </c>
      <c r="F32" s="136" t="s">
        <v>4763</v>
      </c>
      <c r="G32" s="136" t="s">
        <v>4723</v>
      </c>
      <c r="H32" s="136" t="s">
        <v>4752</v>
      </c>
      <c r="I32" s="136" t="s">
        <v>4753</v>
      </c>
      <c r="J32" s="136" t="s">
        <v>4754</v>
      </c>
      <c r="K32" s="3"/>
    </row>
    <row r="33" spans="1:11" ht="51" x14ac:dyDescent="0.2">
      <c r="A33" s="31">
        <v>2</v>
      </c>
      <c r="B33" s="136" t="s">
        <v>4764</v>
      </c>
      <c r="C33" s="136" t="s">
        <v>427</v>
      </c>
      <c r="D33" s="136" t="s">
        <v>694</v>
      </c>
      <c r="E33" s="359">
        <v>125</v>
      </c>
      <c r="F33" s="136" t="s">
        <v>4765</v>
      </c>
      <c r="G33" s="136" t="s">
        <v>4766</v>
      </c>
      <c r="H33" s="136" t="s">
        <v>4767</v>
      </c>
      <c r="I33" s="136" t="s">
        <v>4768</v>
      </c>
      <c r="J33" s="136" t="s">
        <v>4754</v>
      </c>
      <c r="K33" s="3"/>
    </row>
    <row r="34" spans="1:11" ht="25.5" x14ac:dyDescent="0.2">
      <c r="A34" s="368"/>
      <c r="B34" s="369" t="s">
        <v>711</v>
      </c>
      <c r="C34" s="370">
        <v>2</v>
      </c>
      <c r="D34" s="371"/>
      <c r="E34" s="372">
        <f>SUM(E32:E33)</f>
        <v>332</v>
      </c>
      <c r="F34" s="369"/>
      <c r="G34" s="369"/>
      <c r="H34" s="369"/>
      <c r="I34" s="369"/>
      <c r="J34" s="369"/>
      <c r="K34" s="3"/>
    </row>
    <row r="35" spans="1:11" ht="25.5" x14ac:dyDescent="0.2">
      <c r="A35" s="31">
        <v>1</v>
      </c>
      <c r="B35" s="136" t="s">
        <v>4769</v>
      </c>
      <c r="C35" s="136" t="s">
        <v>427</v>
      </c>
      <c r="D35" s="136" t="s">
        <v>4770</v>
      </c>
      <c r="E35" s="359">
        <v>100</v>
      </c>
      <c r="F35" s="136" t="s">
        <v>4771</v>
      </c>
      <c r="G35" s="136" t="s">
        <v>4738</v>
      </c>
      <c r="H35" s="136" t="s">
        <v>4772</v>
      </c>
      <c r="I35" s="136" t="s">
        <v>4773</v>
      </c>
      <c r="J35" s="136" t="s">
        <v>4749</v>
      </c>
      <c r="K35" s="3"/>
    </row>
    <row r="36" spans="1:11" ht="51" x14ac:dyDescent="0.2">
      <c r="A36" s="31">
        <v>2</v>
      </c>
      <c r="B36" s="136" t="s">
        <v>4774</v>
      </c>
      <c r="C36" s="136" t="s">
        <v>427</v>
      </c>
      <c r="D36" s="136" t="s">
        <v>4770</v>
      </c>
      <c r="E36" s="359">
        <v>648</v>
      </c>
      <c r="F36" s="136" t="s">
        <v>4775</v>
      </c>
      <c r="G36" s="136" t="s">
        <v>4738</v>
      </c>
      <c r="H36" s="136" t="s">
        <v>4776</v>
      </c>
      <c r="I36" s="136" t="s">
        <v>4777</v>
      </c>
      <c r="J36" s="136" t="s">
        <v>4754</v>
      </c>
      <c r="K36" s="3"/>
    </row>
    <row r="37" spans="1:11" ht="25.5" x14ac:dyDescent="0.2">
      <c r="A37" s="368"/>
      <c r="B37" s="369" t="s">
        <v>4778</v>
      </c>
      <c r="C37" s="370">
        <v>2</v>
      </c>
      <c r="D37" s="371"/>
      <c r="E37" s="372">
        <f>SUM(E35:E36)</f>
        <v>748</v>
      </c>
      <c r="F37" s="369"/>
      <c r="G37" s="369"/>
      <c r="H37" s="369"/>
      <c r="I37" s="369"/>
      <c r="J37" s="369"/>
      <c r="K37" s="3"/>
    </row>
    <row r="38" spans="1:11" ht="38.25" x14ac:dyDescent="0.2">
      <c r="A38" s="361"/>
      <c r="B38" s="163" t="s">
        <v>1507</v>
      </c>
      <c r="C38" s="362">
        <f>C37+C34+C31+C25</f>
        <v>25</v>
      </c>
      <c r="D38" s="362"/>
      <c r="E38" s="364">
        <f>E37+E34+E31+E25</f>
        <v>32574.783100000001</v>
      </c>
      <c r="F38" s="163"/>
      <c r="G38" s="163"/>
      <c r="H38" s="163"/>
      <c r="I38" s="163"/>
      <c r="J38" s="163"/>
      <c r="K38" s="3"/>
    </row>
    <row r="39" spans="1:11" ht="51" x14ac:dyDescent="0.2">
      <c r="A39" s="31">
        <v>1</v>
      </c>
      <c r="B39" s="136" t="s">
        <v>4779</v>
      </c>
      <c r="C39" s="136" t="s">
        <v>4780</v>
      </c>
      <c r="D39" s="136" t="s">
        <v>481</v>
      </c>
      <c r="E39" s="359">
        <v>30</v>
      </c>
      <c r="F39" s="136" t="s">
        <v>4781</v>
      </c>
      <c r="G39" s="136" t="s">
        <v>4668</v>
      </c>
      <c r="H39" s="136" t="s">
        <v>4782</v>
      </c>
      <c r="I39" s="136" t="s">
        <v>4783</v>
      </c>
      <c r="J39" s="136" t="s">
        <v>4784</v>
      </c>
      <c r="K39" s="3"/>
    </row>
    <row r="40" spans="1:11" ht="25.5" x14ac:dyDescent="0.2">
      <c r="A40" s="368"/>
      <c r="B40" s="369" t="s">
        <v>4785</v>
      </c>
      <c r="C40" s="370">
        <v>1</v>
      </c>
      <c r="D40" s="371"/>
      <c r="E40" s="372">
        <f>SUM(E39)</f>
        <v>30</v>
      </c>
      <c r="F40" s="369"/>
      <c r="G40" s="369"/>
      <c r="H40" s="369"/>
      <c r="I40" s="369"/>
      <c r="J40" s="369"/>
      <c r="K40" s="3"/>
    </row>
    <row r="41" spans="1:11" ht="63.75" x14ac:dyDescent="0.2">
      <c r="A41" s="31">
        <v>1</v>
      </c>
      <c r="B41" s="136" t="s">
        <v>4786</v>
      </c>
      <c r="C41" s="136" t="s">
        <v>4780</v>
      </c>
      <c r="D41" s="136" t="s">
        <v>487</v>
      </c>
      <c r="E41" s="359">
        <v>56</v>
      </c>
      <c r="F41" s="136" t="s">
        <v>4787</v>
      </c>
      <c r="G41" s="136" t="s">
        <v>4723</v>
      </c>
      <c r="H41" s="136" t="s">
        <v>4752</v>
      </c>
      <c r="I41" s="136" t="s">
        <v>4788</v>
      </c>
      <c r="J41" s="136" t="s">
        <v>4789</v>
      </c>
      <c r="K41" s="3"/>
    </row>
    <row r="42" spans="1:11" ht="25.5" x14ac:dyDescent="0.2">
      <c r="A42" s="368"/>
      <c r="B42" s="369" t="s">
        <v>4790</v>
      </c>
      <c r="C42" s="370">
        <v>1</v>
      </c>
      <c r="D42" s="371"/>
      <c r="E42" s="372">
        <f>SUM(E41)</f>
        <v>56</v>
      </c>
      <c r="F42" s="369"/>
      <c r="G42" s="369"/>
      <c r="H42" s="369"/>
      <c r="I42" s="369"/>
      <c r="J42" s="369"/>
      <c r="K42" s="3"/>
    </row>
    <row r="43" spans="1:11" ht="51" x14ac:dyDescent="0.2">
      <c r="A43" s="31">
        <v>1</v>
      </c>
      <c r="B43" s="136" t="s">
        <v>4791</v>
      </c>
      <c r="C43" s="136" t="s">
        <v>4780</v>
      </c>
      <c r="D43" s="136" t="s">
        <v>504</v>
      </c>
      <c r="E43" s="359">
        <v>62</v>
      </c>
      <c r="F43" s="136" t="s">
        <v>4792</v>
      </c>
      <c r="G43" s="136" t="s">
        <v>4792</v>
      </c>
      <c r="H43" s="136" t="s">
        <v>4687</v>
      </c>
      <c r="I43" s="136" t="s">
        <v>4687</v>
      </c>
      <c r="J43" s="136" t="s">
        <v>4784</v>
      </c>
      <c r="K43" s="3"/>
    </row>
    <row r="44" spans="1:11" ht="25.5" x14ac:dyDescent="0.2">
      <c r="A44" s="368"/>
      <c r="B44" s="369" t="s">
        <v>4793</v>
      </c>
      <c r="C44" s="370">
        <v>1</v>
      </c>
      <c r="D44" s="371"/>
      <c r="E44" s="372">
        <f>SUM(E43)</f>
        <v>62</v>
      </c>
      <c r="F44" s="369"/>
      <c r="G44" s="369"/>
      <c r="H44" s="369"/>
      <c r="I44" s="369"/>
      <c r="J44" s="369"/>
      <c r="K44" s="3"/>
    </row>
    <row r="45" spans="1:11" ht="51" x14ac:dyDescent="0.2">
      <c r="A45" s="361"/>
      <c r="B45" s="163" t="s">
        <v>4794</v>
      </c>
      <c r="C45" s="362">
        <f>C44+C42+C40</f>
        <v>3</v>
      </c>
      <c r="D45" s="362"/>
      <c r="E45" s="364">
        <f>E44+E42+E40</f>
        <v>148</v>
      </c>
      <c r="F45" s="163"/>
      <c r="G45" s="163"/>
      <c r="H45" s="163"/>
      <c r="I45" s="163"/>
      <c r="J45" s="163"/>
      <c r="K45" s="3"/>
    </row>
    <row r="46" spans="1:11" ht="76.5" x14ac:dyDescent="0.2">
      <c r="A46" s="31">
        <v>1</v>
      </c>
      <c r="B46" s="136" t="s">
        <v>4795</v>
      </c>
      <c r="C46" s="136" t="s">
        <v>533</v>
      </c>
      <c r="D46" s="136"/>
      <c r="E46" s="359">
        <v>33</v>
      </c>
      <c r="F46" s="136" t="s">
        <v>4796</v>
      </c>
      <c r="G46" s="136" t="s">
        <v>4797</v>
      </c>
      <c r="H46" s="136" t="s">
        <v>4798</v>
      </c>
      <c r="I46" s="136" t="s">
        <v>4799</v>
      </c>
      <c r="J46" s="136" t="s">
        <v>4800</v>
      </c>
      <c r="K46" s="3"/>
    </row>
    <row r="47" spans="1:11" ht="38.25" x14ac:dyDescent="0.2">
      <c r="A47" s="31">
        <v>2</v>
      </c>
      <c r="B47" s="136" t="s">
        <v>4801</v>
      </c>
      <c r="C47" s="136" t="s">
        <v>533</v>
      </c>
      <c r="D47" s="136"/>
      <c r="E47" s="359">
        <v>75</v>
      </c>
      <c r="F47" s="136" t="s">
        <v>4802</v>
      </c>
      <c r="G47" s="136" t="s">
        <v>4792</v>
      </c>
      <c r="H47" s="136" t="s">
        <v>4803</v>
      </c>
      <c r="I47" s="373" t="s">
        <v>4804</v>
      </c>
      <c r="J47" s="136" t="s">
        <v>4805</v>
      </c>
      <c r="K47" s="3"/>
    </row>
    <row r="48" spans="1:11" ht="51" x14ac:dyDescent="0.2">
      <c r="A48" s="361"/>
      <c r="B48" s="163" t="s">
        <v>536</v>
      </c>
      <c r="C48" s="362">
        <v>2</v>
      </c>
      <c r="D48" s="362"/>
      <c r="E48" s="364">
        <f>SUM(E46:E47)</f>
        <v>108</v>
      </c>
      <c r="F48" s="163"/>
      <c r="G48" s="163"/>
      <c r="H48" s="163"/>
      <c r="I48" s="163"/>
      <c r="J48" s="163"/>
      <c r="K48" s="3"/>
    </row>
    <row r="49" spans="1:11" ht="76.5" x14ac:dyDescent="0.2">
      <c r="A49" s="31" t="s">
        <v>4672</v>
      </c>
      <c r="B49" s="136" t="s">
        <v>4806</v>
      </c>
      <c r="C49" s="136" t="s">
        <v>1337</v>
      </c>
      <c r="D49" s="136"/>
      <c r="E49" s="359">
        <v>45</v>
      </c>
      <c r="F49" s="136" t="s">
        <v>4807</v>
      </c>
      <c r="G49" s="136" t="s">
        <v>4797</v>
      </c>
      <c r="H49" s="136" t="s">
        <v>4808</v>
      </c>
      <c r="I49" s="136" t="s">
        <v>4809</v>
      </c>
      <c r="J49" s="136" t="s">
        <v>4810</v>
      </c>
      <c r="K49" s="3"/>
    </row>
    <row r="50" spans="1:11" ht="76.5" x14ac:dyDescent="0.2">
      <c r="A50" s="361"/>
      <c r="B50" s="163" t="s">
        <v>4811</v>
      </c>
      <c r="C50" s="362">
        <v>1</v>
      </c>
      <c r="D50" s="362"/>
      <c r="E50" s="364">
        <f>SUM(E49:E49)</f>
        <v>45</v>
      </c>
      <c r="F50" s="163"/>
      <c r="G50" s="163"/>
      <c r="H50" s="163"/>
      <c r="I50" s="163"/>
      <c r="J50" s="163"/>
      <c r="K50" s="3"/>
    </row>
    <row r="51" spans="1:11" ht="51" x14ac:dyDescent="0.2">
      <c r="A51" s="374"/>
      <c r="B51" s="375" t="s">
        <v>4812</v>
      </c>
      <c r="C51" s="376">
        <f>C50+C48+C38+C8+C45</f>
        <v>32</v>
      </c>
      <c r="D51" s="376"/>
      <c r="E51" s="377">
        <f>E50+E48+E38+E8+E45</f>
        <v>36641.983099999998</v>
      </c>
      <c r="F51" s="375"/>
      <c r="G51" s="375"/>
      <c r="H51" s="375"/>
      <c r="I51" s="375"/>
      <c r="J51" s="375"/>
      <c r="K51" s="3"/>
    </row>
    <row r="52" spans="1:11" ht="18.75" customHeight="1" x14ac:dyDescent="0.2">
      <c r="A52" s="1119" t="s">
        <v>4813</v>
      </c>
      <c r="B52" s="1119"/>
      <c r="C52" s="1119"/>
      <c r="D52" s="1119"/>
      <c r="E52" s="1119"/>
      <c r="F52" s="1119"/>
      <c r="G52" s="1119"/>
      <c r="H52" s="1119"/>
      <c r="I52" s="1119"/>
      <c r="J52" s="1119"/>
      <c r="K52" s="3"/>
    </row>
    <row r="53" spans="1:11" ht="51" x14ac:dyDescent="0.2">
      <c r="A53" s="31">
        <v>1</v>
      </c>
      <c r="B53" s="16" t="s">
        <v>4814</v>
      </c>
      <c r="C53" s="136" t="s">
        <v>539</v>
      </c>
      <c r="D53" s="136"/>
      <c r="E53" s="359">
        <v>4917.8999999999996</v>
      </c>
      <c r="F53" s="136" t="s">
        <v>4815</v>
      </c>
      <c r="G53" s="136" t="s">
        <v>4668</v>
      </c>
      <c r="H53" s="136" t="s">
        <v>4816</v>
      </c>
      <c r="I53" s="136" t="s">
        <v>4748</v>
      </c>
      <c r="J53" s="136" t="s">
        <v>4817</v>
      </c>
      <c r="K53" s="3"/>
    </row>
    <row r="54" spans="1:11" ht="89.25" x14ac:dyDescent="0.2">
      <c r="A54" s="31">
        <v>2</v>
      </c>
      <c r="B54" s="136" t="s">
        <v>4818</v>
      </c>
      <c r="C54" s="136" t="s">
        <v>539</v>
      </c>
      <c r="D54" s="136"/>
      <c r="E54" s="359">
        <v>4514.46</v>
      </c>
      <c r="F54" s="16" t="s">
        <v>4819</v>
      </c>
      <c r="G54" s="136" t="s">
        <v>4668</v>
      </c>
      <c r="H54" s="136" t="s">
        <v>4820</v>
      </c>
      <c r="I54" s="136" t="s">
        <v>4821</v>
      </c>
      <c r="J54" s="136" t="s">
        <v>4822</v>
      </c>
      <c r="K54" s="3"/>
    </row>
    <row r="55" spans="1:11" ht="63.75" x14ac:dyDescent="0.2">
      <c r="A55" s="31">
        <v>3</v>
      </c>
      <c r="B55" s="136" t="s">
        <v>4823</v>
      </c>
      <c r="C55" s="136" t="s">
        <v>539</v>
      </c>
      <c r="D55" s="136"/>
      <c r="E55" s="359">
        <v>2823.3</v>
      </c>
      <c r="F55" s="136" t="s">
        <v>4824</v>
      </c>
      <c r="G55" s="136" t="s">
        <v>4825</v>
      </c>
      <c r="H55" s="136" t="s">
        <v>4826</v>
      </c>
      <c r="I55" s="136" t="s">
        <v>4827</v>
      </c>
      <c r="J55" s="136" t="s">
        <v>4828</v>
      </c>
      <c r="K55" s="3"/>
    </row>
    <row r="56" spans="1:11" ht="51" x14ac:dyDescent="0.2">
      <c r="A56" s="31">
        <v>4</v>
      </c>
      <c r="B56" s="136" t="s">
        <v>4829</v>
      </c>
      <c r="C56" s="136" t="s">
        <v>539</v>
      </c>
      <c r="D56" s="136"/>
      <c r="E56" s="359">
        <v>1844</v>
      </c>
      <c r="F56" s="136" t="s">
        <v>4830</v>
      </c>
      <c r="G56" s="136" t="s">
        <v>4704</v>
      </c>
      <c r="H56" s="136" t="s">
        <v>4831</v>
      </c>
      <c r="I56" s="136" t="s">
        <v>4832</v>
      </c>
      <c r="J56" s="136" t="s">
        <v>4833</v>
      </c>
      <c r="K56" s="3"/>
    </row>
    <row r="57" spans="1:11" ht="38.25" x14ac:dyDescent="0.2">
      <c r="A57" s="31"/>
      <c r="B57" s="16" t="s">
        <v>4834</v>
      </c>
      <c r="C57" s="16" t="s">
        <v>539</v>
      </c>
      <c r="D57" s="16"/>
      <c r="E57" s="105">
        <v>214</v>
      </c>
      <c r="F57" s="16" t="s">
        <v>4835</v>
      </c>
      <c r="G57" s="16" t="s">
        <v>4738</v>
      </c>
      <c r="H57" s="16" t="s">
        <v>4836</v>
      </c>
      <c r="I57" s="373" t="s">
        <v>4804</v>
      </c>
      <c r="J57" s="16" t="s">
        <v>4837</v>
      </c>
      <c r="K57" s="3"/>
    </row>
    <row r="58" spans="1:11" ht="38.25" x14ac:dyDescent="0.2">
      <c r="A58" s="31"/>
      <c r="B58" s="16" t="s">
        <v>4838</v>
      </c>
      <c r="C58" s="16" t="s">
        <v>539</v>
      </c>
      <c r="D58" s="16"/>
      <c r="E58" s="105">
        <v>100</v>
      </c>
      <c r="F58" s="16" t="s">
        <v>4839</v>
      </c>
      <c r="G58" s="16" t="s">
        <v>4738</v>
      </c>
      <c r="H58" s="373" t="s">
        <v>4804</v>
      </c>
      <c r="I58" s="373" t="s">
        <v>4804</v>
      </c>
      <c r="J58" s="16" t="s">
        <v>4837</v>
      </c>
      <c r="K58" s="3"/>
    </row>
    <row r="59" spans="1:11" ht="38.25" x14ac:dyDescent="0.2">
      <c r="A59" s="378">
        <v>5</v>
      </c>
      <c r="B59" s="379" t="s">
        <v>4840</v>
      </c>
      <c r="C59" s="379" t="s">
        <v>539</v>
      </c>
      <c r="D59" s="379"/>
      <c r="E59" s="380">
        <v>356.6</v>
      </c>
      <c r="F59" s="379" t="s">
        <v>4841</v>
      </c>
      <c r="G59" s="379" t="s">
        <v>4668</v>
      </c>
      <c r="H59" s="379" t="s">
        <v>4842</v>
      </c>
      <c r="I59" s="379" t="s">
        <v>4843</v>
      </c>
      <c r="J59" s="381" t="s">
        <v>4844</v>
      </c>
      <c r="K59" s="3"/>
    </row>
    <row r="60" spans="1:11" ht="25.5" x14ac:dyDescent="0.2">
      <c r="A60" s="361"/>
      <c r="B60" s="163" t="s">
        <v>4845</v>
      </c>
      <c r="C60" s="362">
        <v>7</v>
      </c>
      <c r="D60" s="362"/>
      <c r="E60" s="364">
        <f>SUM(E53:E59)</f>
        <v>14770.26</v>
      </c>
      <c r="F60" s="163"/>
      <c r="G60" s="163"/>
      <c r="H60" s="163"/>
      <c r="I60" s="163"/>
      <c r="J60" s="163"/>
      <c r="K60" s="3"/>
    </row>
    <row r="61" spans="1:11" ht="51" x14ac:dyDescent="0.2">
      <c r="A61" s="31">
        <v>1</v>
      </c>
      <c r="B61" s="136" t="s">
        <v>4684</v>
      </c>
      <c r="C61" s="136" t="s">
        <v>427</v>
      </c>
      <c r="D61" s="136" t="s">
        <v>428</v>
      </c>
      <c r="E61" s="382">
        <v>26</v>
      </c>
      <c r="F61" s="136" t="s">
        <v>4846</v>
      </c>
      <c r="G61" s="136" t="s">
        <v>4792</v>
      </c>
      <c r="H61" s="136" t="s">
        <v>4687</v>
      </c>
      <c r="I61" s="136" t="s">
        <v>4687</v>
      </c>
      <c r="J61" s="136" t="s">
        <v>4847</v>
      </c>
      <c r="K61" s="3"/>
    </row>
    <row r="62" spans="1:11" ht="38.25" x14ac:dyDescent="0.2">
      <c r="A62" s="31">
        <v>2</v>
      </c>
      <c r="B62" s="16" t="s">
        <v>4848</v>
      </c>
      <c r="C62" s="136" t="s">
        <v>427</v>
      </c>
      <c r="D62" s="136" t="s">
        <v>428</v>
      </c>
      <c r="E62" s="382">
        <v>2.5</v>
      </c>
      <c r="F62" s="136" t="s">
        <v>4849</v>
      </c>
      <c r="G62" s="136" t="s">
        <v>4668</v>
      </c>
      <c r="H62" s="136" t="s">
        <v>4850</v>
      </c>
      <c r="I62" s="136" t="s">
        <v>4851</v>
      </c>
      <c r="J62" s="136" t="s">
        <v>4852</v>
      </c>
      <c r="K62" s="3"/>
    </row>
    <row r="63" spans="1:11" ht="51" x14ac:dyDescent="0.2">
      <c r="A63" s="31">
        <v>3</v>
      </c>
      <c r="B63" s="136" t="s">
        <v>4853</v>
      </c>
      <c r="C63" s="136" t="s">
        <v>427</v>
      </c>
      <c r="D63" s="136" t="s">
        <v>428</v>
      </c>
      <c r="E63" s="382">
        <v>113.4</v>
      </c>
      <c r="F63" s="136" t="s">
        <v>4854</v>
      </c>
      <c r="G63" s="171" t="s">
        <v>4668</v>
      </c>
      <c r="H63" s="136" t="s">
        <v>4855</v>
      </c>
      <c r="I63" s="136" t="s">
        <v>4856</v>
      </c>
      <c r="J63" s="136" t="s">
        <v>4857</v>
      </c>
      <c r="K63" s="3"/>
    </row>
    <row r="64" spans="1:11" ht="76.5" x14ac:dyDescent="0.2">
      <c r="A64" s="167">
        <v>0</v>
      </c>
      <c r="B64" s="383" t="s">
        <v>4858</v>
      </c>
      <c r="C64" s="383" t="s">
        <v>427</v>
      </c>
      <c r="D64" s="383" t="s">
        <v>428</v>
      </c>
      <c r="E64" s="384">
        <v>0</v>
      </c>
      <c r="F64" s="383" t="s">
        <v>4859</v>
      </c>
      <c r="G64" s="383" t="s">
        <v>4668</v>
      </c>
      <c r="H64" s="383" t="s">
        <v>4691</v>
      </c>
      <c r="I64" s="383"/>
      <c r="J64" s="383" t="s">
        <v>4860</v>
      </c>
      <c r="K64" s="3"/>
    </row>
    <row r="65" spans="1:11" ht="38.25" x14ac:dyDescent="0.2">
      <c r="A65" s="31">
        <v>4</v>
      </c>
      <c r="B65" s="136" t="s">
        <v>4861</v>
      </c>
      <c r="C65" s="136" t="s">
        <v>427</v>
      </c>
      <c r="D65" s="136" t="s">
        <v>428</v>
      </c>
      <c r="E65" s="382">
        <v>48.4</v>
      </c>
      <c r="F65" s="136" t="s">
        <v>4862</v>
      </c>
      <c r="G65" s="136" t="s">
        <v>4710</v>
      </c>
      <c r="H65" s="136" t="s">
        <v>4863</v>
      </c>
      <c r="I65" s="136" t="s">
        <v>4863</v>
      </c>
      <c r="J65" s="136" t="s">
        <v>4864</v>
      </c>
      <c r="K65" s="3"/>
    </row>
    <row r="66" spans="1:11" ht="25.5" x14ac:dyDescent="0.2">
      <c r="A66" s="31">
        <v>5</v>
      </c>
      <c r="B66" s="136" t="s">
        <v>4865</v>
      </c>
      <c r="C66" s="136" t="s">
        <v>427</v>
      </c>
      <c r="D66" s="136" t="s">
        <v>428</v>
      </c>
      <c r="E66" s="382">
        <v>121</v>
      </c>
      <c r="F66" s="136" t="s">
        <v>4866</v>
      </c>
      <c r="G66" s="136" t="s">
        <v>4704</v>
      </c>
      <c r="H66" s="136" t="s">
        <v>4867</v>
      </c>
      <c r="I66" s="136" t="s">
        <v>4868</v>
      </c>
      <c r="J66" s="136" t="s">
        <v>4869</v>
      </c>
      <c r="K66" s="3"/>
    </row>
    <row r="67" spans="1:11" ht="25.5" x14ac:dyDescent="0.2">
      <c r="A67" s="31">
        <v>6</v>
      </c>
      <c r="B67" s="136" t="s">
        <v>4870</v>
      </c>
      <c r="C67" s="136" t="s">
        <v>427</v>
      </c>
      <c r="D67" s="136" t="s">
        <v>428</v>
      </c>
      <c r="E67" s="382">
        <v>15</v>
      </c>
      <c r="F67" s="136" t="s">
        <v>4871</v>
      </c>
      <c r="G67" s="136" t="s">
        <v>4710</v>
      </c>
      <c r="H67" s="136" t="s">
        <v>4872</v>
      </c>
      <c r="I67" s="136" t="s">
        <v>4873</v>
      </c>
      <c r="J67" s="136" t="s">
        <v>4869</v>
      </c>
      <c r="K67" s="3"/>
    </row>
    <row r="68" spans="1:11" ht="38.25" x14ac:dyDescent="0.2">
      <c r="A68" s="31">
        <v>7</v>
      </c>
      <c r="B68" s="136" t="s">
        <v>4874</v>
      </c>
      <c r="C68" s="136" t="s">
        <v>427</v>
      </c>
      <c r="D68" s="136" t="s">
        <v>428</v>
      </c>
      <c r="E68" s="382">
        <v>2156.4</v>
      </c>
      <c r="F68" s="136" t="s">
        <v>4875</v>
      </c>
      <c r="G68" s="136" t="s">
        <v>4738</v>
      </c>
      <c r="H68" s="136" t="s">
        <v>4772</v>
      </c>
      <c r="I68" s="136" t="s">
        <v>4773</v>
      </c>
      <c r="J68" s="136" t="s">
        <v>4876</v>
      </c>
      <c r="K68" s="3"/>
    </row>
    <row r="69" spans="1:11" ht="38.25" x14ac:dyDescent="0.2">
      <c r="A69" s="31">
        <v>8</v>
      </c>
      <c r="B69" s="136" t="s">
        <v>4877</v>
      </c>
      <c r="C69" s="136" t="s">
        <v>427</v>
      </c>
      <c r="D69" s="136" t="s">
        <v>428</v>
      </c>
      <c r="E69" s="382">
        <v>1053.58</v>
      </c>
      <c r="F69" s="136" t="s">
        <v>4878</v>
      </c>
      <c r="G69" s="136" t="s">
        <v>4738</v>
      </c>
      <c r="H69" s="136" t="s">
        <v>4772</v>
      </c>
      <c r="I69" s="136" t="s">
        <v>4773</v>
      </c>
      <c r="J69" s="136" t="s">
        <v>4879</v>
      </c>
      <c r="K69" s="3"/>
    </row>
    <row r="70" spans="1:11" ht="25.5" x14ac:dyDescent="0.2">
      <c r="A70" s="31">
        <v>9</v>
      </c>
      <c r="B70" s="136" t="s">
        <v>4880</v>
      </c>
      <c r="C70" s="136" t="s">
        <v>427</v>
      </c>
      <c r="D70" s="136" t="s">
        <v>428</v>
      </c>
      <c r="E70" s="382">
        <v>625.70000000000005</v>
      </c>
      <c r="F70" s="136" t="s">
        <v>4881</v>
      </c>
      <c r="G70" s="136" t="s">
        <v>4738</v>
      </c>
      <c r="H70" s="136" t="s">
        <v>4772</v>
      </c>
      <c r="I70" s="136" t="s">
        <v>4773</v>
      </c>
      <c r="J70" s="136" t="s">
        <v>4882</v>
      </c>
      <c r="K70" s="3"/>
    </row>
    <row r="71" spans="1:11" ht="51" x14ac:dyDescent="0.2">
      <c r="A71" s="31">
        <v>10</v>
      </c>
      <c r="B71" s="136" t="s">
        <v>4883</v>
      </c>
      <c r="C71" s="136" t="s">
        <v>427</v>
      </c>
      <c r="D71" s="136" t="s">
        <v>428</v>
      </c>
      <c r="E71" s="382">
        <v>385.09</v>
      </c>
      <c r="F71" s="136" t="s">
        <v>4884</v>
      </c>
      <c r="G71" s="136" t="s">
        <v>4710</v>
      </c>
      <c r="H71" s="136" t="s">
        <v>4711</v>
      </c>
      <c r="I71" s="373" t="s">
        <v>4804</v>
      </c>
      <c r="J71" s="136" t="s">
        <v>4885</v>
      </c>
      <c r="K71" s="3"/>
    </row>
    <row r="72" spans="1:11" ht="38.25" x14ac:dyDescent="0.2">
      <c r="A72" s="31">
        <v>11</v>
      </c>
      <c r="B72" s="136" t="s">
        <v>4886</v>
      </c>
      <c r="C72" s="136" t="s">
        <v>427</v>
      </c>
      <c r="D72" s="136" t="s">
        <v>428</v>
      </c>
      <c r="E72" s="382">
        <v>134.24</v>
      </c>
      <c r="F72" s="136" t="s">
        <v>4887</v>
      </c>
      <c r="G72" s="136" t="s">
        <v>4710</v>
      </c>
      <c r="H72" s="136" t="s">
        <v>517</v>
      </c>
      <c r="I72" s="373" t="s">
        <v>4804</v>
      </c>
      <c r="J72" s="136" t="s">
        <v>4885</v>
      </c>
      <c r="K72" s="3"/>
    </row>
    <row r="73" spans="1:11" ht="25.5" x14ac:dyDescent="0.2">
      <c r="A73" s="31">
        <v>12</v>
      </c>
      <c r="B73" s="136" t="s">
        <v>4888</v>
      </c>
      <c r="C73" s="136" t="s">
        <v>427</v>
      </c>
      <c r="D73" s="136" t="s">
        <v>428</v>
      </c>
      <c r="E73" s="382">
        <v>338.87</v>
      </c>
      <c r="F73" s="136" t="s">
        <v>4889</v>
      </c>
      <c r="G73" s="136" t="s">
        <v>4710</v>
      </c>
      <c r="H73" s="136" t="s">
        <v>517</v>
      </c>
      <c r="I73" s="373" t="s">
        <v>4804</v>
      </c>
      <c r="J73" s="136" t="s">
        <v>4885</v>
      </c>
      <c r="K73" s="3"/>
    </row>
    <row r="74" spans="1:11" ht="38.25" x14ac:dyDescent="0.2">
      <c r="A74" s="31">
        <v>13</v>
      </c>
      <c r="B74" s="136" t="s">
        <v>4890</v>
      </c>
      <c r="C74" s="136" t="s">
        <v>427</v>
      </c>
      <c r="D74" s="136" t="s">
        <v>428</v>
      </c>
      <c r="E74" s="382">
        <v>825.58</v>
      </c>
      <c r="F74" s="136" t="s">
        <v>4891</v>
      </c>
      <c r="G74" s="136" t="s">
        <v>4710</v>
      </c>
      <c r="H74" s="136" t="s">
        <v>517</v>
      </c>
      <c r="I74" s="373" t="s">
        <v>4804</v>
      </c>
      <c r="J74" s="136" t="s">
        <v>4885</v>
      </c>
      <c r="K74" s="3"/>
    </row>
    <row r="75" spans="1:11" ht="38.25" x14ac:dyDescent="0.2">
      <c r="A75" s="31">
        <v>14</v>
      </c>
      <c r="B75" s="136" t="s">
        <v>4892</v>
      </c>
      <c r="C75" s="136" t="s">
        <v>427</v>
      </c>
      <c r="D75" s="136" t="s">
        <v>428</v>
      </c>
      <c r="E75" s="382">
        <v>733.25</v>
      </c>
      <c r="F75" s="136" t="s">
        <v>4893</v>
      </c>
      <c r="G75" s="136" t="s">
        <v>4710</v>
      </c>
      <c r="H75" s="136" t="s">
        <v>517</v>
      </c>
      <c r="I75" s="373" t="s">
        <v>4804</v>
      </c>
      <c r="J75" s="136" t="s">
        <v>4885</v>
      </c>
      <c r="K75" s="3"/>
    </row>
    <row r="76" spans="1:11" ht="63.75" x14ac:dyDescent="0.2">
      <c r="A76" s="31">
        <v>15</v>
      </c>
      <c r="B76" s="136" t="s">
        <v>4894</v>
      </c>
      <c r="C76" s="136" t="s">
        <v>427</v>
      </c>
      <c r="D76" s="136" t="s">
        <v>428</v>
      </c>
      <c r="E76" s="382">
        <v>1059.47</v>
      </c>
      <c r="F76" s="136" t="s">
        <v>4895</v>
      </c>
      <c r="G76" s="136" t="s">
        <v>4710</v>
      </c>
      <c r="H76" s="136" t="s">
        <v>517</v>
      </c>
      <c r="I76" s="373" t="s">
        <v>4804</v>
      </c>
      <c r="J76" s="136" t="s">
        <v>4885</v>
      </c>
      <c r="K76" s="3"/>
    </row>
    <row r="77" spans="1:11" ht="38.25" x14ac:dyDescent="0.2">
      <c r="A77" s="31">
        <v>16</v>
      </c>
      <c r="B77" s="136" t="s">
        <v>4896</v>
      </c>
      <c r="C77" s="136" t="s">
        <v>427</v>
      </c>
      <c r="D77" s="136" t="s">
        <v>428</v>
      </c>
      <c r="E77" s="382">
        <v>664.4</v>
      </c>
      <c r="F77" s="136" t="s">
        <v>4897</v>
      </c>
      <c r="G77" s="136" t="s">
        <v>4710</v>
      </c>
      <c r="H77" s="136" t="s">
        <v>4898</v>
      </c>
      <c r="I77" s="373" t="s">
        <v>4804</v>
      </c>
      <c r="J77" s="136" t="s">
        <v>4899</v>
      </c>
      <c r="K77" s="3"/>
    </row>
    <row r="78" spans="1:11" ht="51" x14ac:dyDescent="0.2">
      <c r="A78" s="31">
        <v>17</v>
      </c>
      <c r="B78" s="136" t="s">
        <v>4900</v>
      </c>
      <c r="C78" s="136" t="s">
        <v>427</v>
      </c>
      <c r="D78" s="136" t="s">
        <v>428</v>
      </c>
      <c r="E78" s="382">
        <v>1254.5</v>
      </c>
      <c r="F78" s="136" t="s">
        <v>4901</v>
      </c>
      <c r="G78" s="136" t="s">
        <v>4710</v>
      </c>
      <c r="H78" s="136" t="s">
        <v>4902</v>
      </c>
      <c r="I78" s="136" t="s">
        <v>4903</v>
      </c>
      <c r="J78" s="136" t="s">
        <v>4899</v>
      </c>
      <c r="K78" s="3"/>
    </row>
    <row r="79" spans="1:11" ht="38.25" x14ac:dyDescent="0.2">
      <c r="A79" s="31">
        <v>18</v>
      </c>
      <c r="B79" s="136" t="s">
        <v>4904</v>
      </c>
      <c r="C79" s="136" t="s">
        <v>427</v>
      </c>
      <c r="D79" s="136" t="s">
        <v>428</v>
      </c>
      <c r="E79" s="382">
        <v>978.4</v>
      </c>
      <c r="F79" s="136" t="s">
        <v>4905</v>
      </c>
      <c r="G79" s="136" t="s">
        <v>4710</v>
      </c>
      <c r="H79" s="136" t="s">
        <v>517</v>
      </c>
      <c r="I79" s="373" t="s">
        <v>4804</v>
      </c>
      <c r="J79" s="136" t="s">
        <v>4899</v>
      </c>
      <c r="K79" s="3"/>
    </row>
    <row r="80" spans="1:11" ht="38.25" x14ac:dyDescent="0.2">
      <c r="A80" s="31">
        <v>19</v>
      </c>
      <c r="B80" s="136" t="s">
        <v>4906</v>
      </c>
      <c r="C80" s="136" t="s">
        <v>427</v>
      </c>
      <c r="D80" s="136" t="s">
        <v>428</v>
      </c>
      <c r="E80" s="382">
        <v>1076.9000000000001</v>
      </c>
      <c r="F80" s="136" t="s">
        <v>4907</v>
      </c>
      <c r="G80" s="136" t="s">
        <v>4710</v>
      </c>
      <c r="H80" s="136" t="s">
        <v>4908</v>
      </c>
      <c r="I80" s="136" t="s">
        <v>4903</v>
      </c>
      <c r="J80" s="136" t="s">
        <v>4909</v>
      </c>
      <c r="K80" s="3"/>
    </row>
    <row r="81" spans="1:11" ht="38.25" x14ac:dyDescent="0.2">
      <c r="A81" s="31">
        <v>20</v>
      </c>
      <c r="B81" s="136" t="s">
        <v>4910</v>
      </c>
      <c r="C81" s="136" t="s">
        <v>427</v>
      </c>
      <c r="D81" s="136" t="s">
        <v>428</v>
      </c>
      <c r="E81" s="382">
        <v>1297.0999999999999</v>
      </c>
      <c r="F81" s="136" t="s">
        <v>4911</v>
      </c>
      <c r="G81" s="136" t="s">
        <v>4710</v>
      </c>
      <c r="H81" s="136" t="s">
        <v>4912</v>
      </c>
      <c r="I81" s="373" t="s">
        <v>4804</v>
      </c>
      <c r="J81" s="136" t="s">
        <v>4909</v>
      </c>
      <c r="K81" s="3"/>
    </row>
    <row r="82" spans="1:11" ht="38.25" x14ac:dyDescent="0.2">
      <c r="A82" s="31">
        <v>21</v>
      </c>
      <c r="B82" s="136" t="s">
        <v>4913</v>
      </c>
      <c r="C82" s="136" t="s">
        <v>427</v>
      </c>
      <c r="D82" s="136" t="s">
        <v>428</v>
      </c>
      <c r="E82" s="382">
        <v>507.1</v>
      </c>
      <c r="F82" s="136" t="s">
        <v>4914</v>
      </c>
      <c r="G82" s="136" t="s">
        <v>4710</v>
      </c>
      <c r="H82" s="136" t="s">
        <v>4912</v>
      </c>
      <c r="I82" s="136" t="s">
        <v>4915</v>
      </c>
      <c r="J82" s="136" t="s">
        <v>4909</v>
      </c>
      <c r="K82" s="3"/>
    </row>
    <row r="83" spans="1:11" ht="38.25" x14ac:dyDescent="0.2">
      <c r="A83" s="12">
        <v>22</v>
      </c>
      <c r="B83" s="136" t="s">
        <v>4916</v>
      </c>
      <c r="C83" s="136" t="s">
        <v>427</v>
      </c>
      <c r="D83" s="136" t="s">
        <v>428</v>
      </c>
      <c r="E83" s="382">
        <v>1874.1</v>
      </c>
      <c r="F83" s="136" t="s">
        <v>4917</v>
      </c>
      <c r="G83" s="136" t="s">
        <v>4710</v>
      </c>
      <c r="H83" s="136" t="s">
        <v>4912</v>
      </c>
      <c r="I83" s="373" t="s">
        <v>4804</v>
      </c>
      <c r="J83" s="136" t="s">
        <v>4918</v>
      </c>
      <c r="K83" s="3"/>
    </row>
    <row r="84" spans="1:11" ht="38.25" x14ac:dyDescent="0.2">
      <c r="A84" s="31">
        <v>23</v>
      </c>
      <c r="B84" s="136" t="s">
        <v>4919</v>
      </c>
      <c r="C84" s="136" t="s">
        <v>427</v>
      </c>
      <c r="D84" s="136" t="s">
        <v>428</v>
      </c>
      <c r="E84" s="382">
        <v>1278.7</v>
      </c>
      <c r="F84" s="136" t="s">
        <v>4920</v>
      </c>
      <c r="G84" s="136" t="s">
        <v>4710</v>
      </c>
      <c r="H84" s="136" t="s">
        <v>4912</v>
      </c>
      <c r="I84" s="136" t="s">
        <v>4915</v>
      </c>
      <c r="J84" s="136" t="s">
        <v>4918</v>
      </c>
      <c r="K84" s="3"/>
    </row>
    <row r="85" spans="1:11" ht="38.25" x14ac:dyDescent="0.2">
      <c r="A85" s="31">
        <v>24</v>
      </c>
      <c r="B85" s="136" t="s">
        <v>4834</v>
      </c>
      <c r="C85" s="136" t="s">
        <v>427</v>
      </c>
      <c r="D85" s="136" t="s">
        <v>428</v>
      </c>
      <c r="E85" s="382">
        <v>975</v>
      </c>
      <c r="F85" s="136" t="s">
        <v>4921</v>
      </c>
      <c r="G85" s="136" t="s">
        <v>4738</v>
      </c>
      <c r="H85" s="136" t="s">
        <v>4772</v>
      </c>
      <c r="I85" s="373" t="s">
        <v>4804</v>
      </c>
      <c r="J85" s="136" t="s">
        <v>4918</v>
      </c>
      <c r="K85" s="3"/>
    </row>
    <row r="86" spans="1:11" ht="38.25" x14ac:dyDescent="0.2">
      <c r="A86" s="31">
        <v>25</v>
      </c>
      <c r="B86" s="136" t="s">
        <v>4922</v>
      </c>
      <c r="C86" s="136" t="s">
        <v>427</v>
      </c>
      <c r="D86" s="136" t="s">
        <v>428</v>
      </c>
      <c r="E86" s="382">
        <v>681.8</v>
      </c>
      <c r="F86" s="136" t="s">
        <v>4923</v>
      </c>
      <c r="G86" s="136" t="s">
        <v>4738</v>
      </c>
      <c r="H86" s="136" t="s">
        <v>4772</v>
      </c>
      <c r="I86" s="373" t="s">
        <v>4804</v>
      </c>
      <c r="J86" s="136" t="s">
        <v>4918</v>
      </c>
      <c r="K86" s="3"/>
    </row>
    <row r="87" spans="1:11" ht="38.25" x14ac:dyDescent="0.2">
      <c r="A87" s="31">
        <v>26</v>
      </c>
      <c r="B87" s="136" t="s">
        <v>4924</v>
      </c>
      <c r="C87" s="136" t="s">
        <v>427</v>
      </c>
      <c r="D87" s="136" t="s">
        <v>428</v>
      </c>
      <c r="E87" s="382">
        <v>374.6</v>
      </c>
      <c r="F87" s="136" t="s">
        <v>4925</v>
      </c>
      <c r="G87" s="136" t="s">
        <v>4738</v>
      </c>
      <c r="H87" s="136" t="s">
        <v>4772</v>
      </c>
      <c r="I87" s="373" t="s">
        <v>4804</v>
      </c>
      <c r="J87" s="136" t="s">
        <v>4918</v>
      </c>
      <c r="K87" s="3"/>
    </row>
    <row r="88" spans="1:11" ht="38.25" x14ac:dyDescent="0.2">
      <c r="A88" s="31">
        <v>27</v>
      </c>
      <c r="B88" s="136" t="s">
        <v>4926</v>
      </c>
      <c r="C88" s="136" t="s">
        <v>427</v>
      </c>
      <c r="D88" s="136" t="s">
        <v>428</v>
      </c>
      <c r="E88" s="382">
        <v>3504.2</v>
      </c>
      <c r="F88" s="136" t="s">
        <v>4927</v>
      </c>
      <c r="G88" s="136" t="s">
        <v>4710</v>
      </c>
      <c r="H88" s="136" t="s">
        <v>4898</v>
      </c>
      <c r="I88" s="136" t="s">
        <v>4903</v>
      </c>
      <c r="J88" s="136" t="s">
        <v>4928</v>
      </c>
      <c r="K88" s="3"/>
    </row>
    <row r="89" spans="1:11" ht="38.25" x14ac:dyDescent="0.2">
      <c r="A89" s="31">
        <v>28</v>
      </c>
      <c r="B89" s="136" t="s">
        <v>4929</v>
      </c>
      <c r="C89" s="136" t="s">
        <v>427</v>
      </c>
      <c r="D89" s="136" t="s">
        <v>428</v>
      </c>
      <c r="E89" s="382">
        <v>137.5</v>
      </c>
      <c r="F89" s="136" t="s">
        <v>4930</v>
      </c>
      <c r="G89" s="136" t="s">
        <v>4680</v>
      </c>
      <c r="H89" s="136" t="s">
        <v>4931</v>
      </c>
      <c r="I89" s="373" t="s">
        <v>4804</v>
      </c>
      <c r="J89" s="136" t="s">
        <v>4928</v>
      </c>
      <c r="K89" s="3"/>
    </row>
    <row r="90" spans="1:11" ht="38.25" x14ac:dyDescent="0.2">
      <c r="A90" s="31">
        <v>29</v>
      </c>
      <c r="B90" s="136" t="s">
        <v>4932</v>
      </c>
      <c r="C90" s="136" t="s">
        <v>427</v>
      </c>
      <c r="D90" s="136" t="s">
        <v>428</v>
      </c>
      <c r="E90" s="382">
        <v>120.66</v>
      </c>
      <c r="F90" s="136" t="s">
        <v>4933</v>
      </c>
      <c r="G90" s="136" t="s">
        <v>4738</v>
      </c>
      <c r="H90" s="136" t="s">
        <v>4934</v>
      </c>
      <c r="I90" s="373" t="s">
        <v>4804</v>
      </c>
      <c r="J90" s="136" t="s">
        <v>4935</v>
      </c>
      <c r="K90" s="3"/>
    </row>
    <row r="91" spans="1:11" ht="38.25" x14ac:dyDescent="0.2">
      <c r="A91" s="31">
        <v>30</v>
      </c>
      <c r="B91" s="136" t="s">
        <v>4936</v>
      </c>
      <c r="C91" s="136" t="s">
        <v>427</v>
      </c>
      <c r="D91" s="136" t="s">
        <v>428</v>
      </c>
      <c r="E91" s="382">
        <v>801.34</v>
      </c>
      <c r="F91" s="136" t="s">
        <v>4937</v>
      </c>
      <c r="G91" s="136" t="s">
        <v>4738</v>
      </c>
      <c r="H91" s="136" t="s">
        <v>4934</v>
      </c>
      <c r="I91" s="373" t="s">
        <v>4804</v>
      </c>
      <c r="J91" s="136" t="s">
        <v>4935</v>
      </c>
      <c r="K91" s="3"/>
    </row>
    <row r="92" spans="1:11" ht="38.25" x14ac:dyDescent="0.2">
      <c r="A92" s="31">
        <v>31</v>
      </c>
      <c r="B92" s="136" t="s">
        <v>4938</v>
      </c>
      <c r="C92" s="136" t="s">
        <v>427</v>
      </c>
      <c r="D92" s="136" t="s">
        <v>428</v>
      </c>
      <c r="E92" s="385">
        <v>945.46</v>
      </c>
      <c r="F92" s="136" t="s">
        <v>4939</v>
      </c>
      <c r="G92" s="136" t="s">
        <v>4738</v>
      </c>
      <c r="H92" s="136" t="s">
        <v>4934</v>
      </c>
      <c r="I92" s="373" t="s">
        <v>4804</v>
      </c>
      <c r="J92" s="136" t="s">
        <v>4935</v>
      </c>
      <c r="K92" s="3"/>
    </row>
    <row r="93" spans="1:11" ht="38.25" x14ac:dyDescent="0.2">
      <c r="A93" s="31">
        <v>32</v>
      </c>
      <c r="B93" s="136" t="s">
        <v>4838</v>
      </c>
      <c r="C93" s="136" t="s">
        <v>427</v>
      </c>
      <c r="D93" s="136" t="s">
        <v>428</v>
      </c>
      <c r="E93" s="382">
        <v>66.900000000000006</v>
      </c>
      <c r="F93" s="136" t="s">
        <v>4940</v>
      </c>
      <c r="G93" s="136" t="s">
        <v>4738</v>
      </c>
      <c r="H93" s="136" t="s">
        <v>4934</v>
      </c>
      <c r="I93" s="373" t="s">
        <v>4804</v>
      </c>
      <c r="J93" s="136" t="s">
        <v>4935</v>
      </c>
      <c r="K93" s="3"/>
    </row>
    <row r="94" spans="1:11" ht="38.25" x14ac:dyDescent="0.2">
      <c r="A94" s="31">
        <v>33</v>
      </c>
      <c r="B94" s="136" t="s">
        <v>4941</v>
      </c>
      <c r="C94" s="136" t="s">
        <v>427</v>
      </c>
      <c r="D94" s="136" t="s">
        <v>428</v>
      </c>
      <c r="E94" s="382">
        <v>117</v>
      </c>
      <c r="F94" s="136" t="s">
        <v>4942</v>
      </c>
      <c r="G94" s="360" t="s">
        <v>4675</v>
      </c>
      <c r="H94" s="136" t="s">
        <v>4700</v>
      </c>
      <c r="I94" s="373" t="s">
        <v>4804</v>
      </c>
      <c r="J94" s="136" t="s">
        <v>4935</v>
      </c>
      <c r="K94" s="3"/>
    </row>
    <row r="95" spans="1:11" ht="38.25" x14ac:dyDescent="0.2">
      <c r="A95" s="31">
        <v>34</v>
      </c>
      <c r="B95" s="136" t="s">
        <v>4943</v>
      </c>
      <c r="C95" s="136" t="s">
        <v>427</v>
      </c>
      <c r="D95" s="136" t="s">
        <v>428</v>
      </c>
      <c r="E95" s="382">
        <v>1456</v>
      </c>
      <c r="F95" s="136" t="s">
        <v>4944</v>
      </c>
      <c r="G95" s="360" t="s">
        <v>4675</v>
      </c>
      <c r="H95" s="136" t="s">
        <v>4700</v>
      </c>
      <c r="I95" s="373" t="s">
        <v>4804</v>
      </c>
      <c r="J95" s="136" t="s">
        <v>4935</v>
      </c>
      <c r="K95" s="3"/>
    </row>
    <row r="96" spans="1:11" ht="38.25" x14ac:dyDescent="0.2">
      <c r="A96" s="31">
        <v>35</v>
      </c>
      <c r="B96" s="136" t="s">
        <v>4945</v>
      </c>
      <c r="C96" s="136" t="s">
        <v>427</v>
      </c>
      <c r="D96" s="136" t="s">
        <v>428</v>
      </c>
      <c r="E96" s="382">
        <v>2330.7800000000002</v>
      </c>
      <c r="F96" s="136" t="s">
        <v>4946</v>
      </c>
      <c r="G96" s="136" t="s">
        <v>4723</v>
      </c>
      <c r="H96" s="136" t="s">
        <v>4947</v>
      </c>
      <c r="I96" s="136" t="s">
        <v>4948</v>
      </c>
      <c r="J96" s="136" t="s">
        <v>4949</v>
      </c>
      <c r="K96" s="3"/>
    </row>
    <row r="97" spans="1:11" ht="38.25" x14ac:dyDescent="0.2">
      <c r="A97" s="31">
        <v>36</v>
      </c>
      <c r="B97" s="136" t="s">
        <v>4950</v>
      </c>
      <c r="C97" s="136" t="s">
        <v>427</v>
      </c>
      <c r="D97" s="136" t="s">
        <v>428</v>
      </c>
      <c r="E97" s="382">
        <v>826.67</v>
      </c>
      <c r="F97" s="136" t="s">
        <v>4946</v>
      </c>
      <c r="G97" s="136" t="s">
        <v>4723</v>
      </c>
      <c r="H97" s="136" t="s">
        <v>4947</v>
      </c>
      <c r="I97" s="136" t="s">
        <v>4951</v>
      </c>
      <c r="J97" s="136" t="s">
        <v>4949</v>
      </c>
      <c r="K97" s="3"/>
    </row>
    <row r="98" spans="1:11" ht="38.25" x14ac:dyDescent="0.2">
      <c r="A98" s="31">
        <v>37</v>
      </c>
      <c r="B98" s="136" t="s">
        <v>4952</v>
      </c>
      <c r="C98" s="136" t="s">
        <v>427</v>
      </c>
      <c r="D98" s="136" t="s">
        <v>428</v>
      </c>
      <c r="E98" s="382">
        <v>232.49</v>
      </c>
      <c r="F98" s="136" t="s">
        <v>4953</v>
      </c>
      <c r="G98" s="136" t="s">
        <v>4675</v>
      </c>
      <c r="H98" s="136" t="s">
        <v>4677</v>
      </c>
      <c r="I98" s="373" t="s">
        <v>4804</v>
      </c>
      <c r="J98" s="136" t="s">
        <v>4949</v>
      </c>
      <c r="K98" s="3"/>
    </row>
    <row r="99" spans="1:11" ht="38.25" x14ac:dyDescent="0.2">
      <c r="A99" s="31">
        <v>38</v>
      </c>
      <c r="B99" s="136" t="s">
        <v>4954</v>
      </c>
      <c r="C99" s="136" t="s">
        <v>427</v>
      </c>
      <c r="D99" s="136" t="s">
        <v>428</v>
      </c>
      <c r="E99" s="382">
        <v>107.55</v>
      </c>
      <c r="F99" s="136" t="s">
        <v>4953</v>
      </c>
      <c r="G99" s="136" t="s">
        <v>4675</v>
      </c>
      <c r="H99" s="136" t="s">
        <v>4677</v>
      </c>
      <c r="I99" s="373" t="s">
        <v>4804</v>
      </c>
      <c r="J99" s="136" t="s">
        <v>4949</v>
      </c>
      <c r="K99" s="3"/>
    </row>
    <row r="100" spans="1:11" ht="38.25" x14ac:dyDescent="0.2">
      <c r="A100" s="31">
        <v>39</v>
      </c>
      <c r="B100" s="136" t="s">
        <v>4955</v>
      </c>
      <c r="C100" s="136" t="s">
        <v>427</v>
      </c>
      <c r="D100" s="136" t="s">
        <v>428</v>
      </c>
      <c r="E100" s="382">
        <v>448.44</v>
      </c>
      <c r="F100" s="136" t="s">
        <v>4953</v>
      </c>
      <c r="G100" s="136" t="s">
        <v>4675</v>
      </c>
      <c r="H100" s="136" t="s">
        <v>4677</v>
      </c>
      <c r="I100" s="373" t="s">
        <v>4804</v>
      </c>
      <c r="J100" s="136" t="s">
        <v>4949</v>
      </c>
      <c r="K100" s="3"/>
    </row>
    <row r="101" spans="1:11" ht="38.25" x14ac:dyDescent="0.2">
      <c r="A101" s="31">
        <v>40</v>
      </c>
      <c r="B101" s="136" t="s">
        <v>4956</v>
      </c>
      <c r="C101" s="136" t="s">
        <v>427</v>
      </c>
      <c r="D101" s="136" t="s">
        <v>428</v>
      </c>
      <c r="E101" s="382">
        <v>909.64</v>
      </c>
      <c r="F101" s="136" t="s">
        <v>4957</v>
      </c>
      <c r="G101" s="142" t="s">
        <v>4675</v>
      </c>
      <c r="H101" s="136" t="s">
        <v>4958</v>
      </c>
      <c r="I101" s="373" t="s">
        <v>4804</v>
      </c>
      <c r="J101" s="136" t="s">
        <v>4949</v>
      </c>
      <c r="K101" s="3"/>
    </row>
    <row r="102" spans="1:11" ht="38.25" x14ac:dyDescent="0.2">
      <c r="A102" s="31">
        <v>41</v>
      </c>
      <c r="B102" s="136" t="s">
        <v>4959</v>
      </c>
      <c r="C102" s="136" t="s">
        <v>427</v>
      </c>
      <c r="D102" s="136" t="s">
        <v>428</v>
      </c>
      <c r="E102" s="382">
        <v>1653.42</v>
      </c>
      <c r="F102" s="92" t="s">
        <v>4960</v>
      </c>
      <c r="G102" s="150" t="s">
        <v>4675</v>
      </c>
      <c r="H102" s="93" t="s">
        <v>4700</v>
      </c>
      <c r="I102" s="373" t="s">
        <v>4804</v>
      </c>
      <c r="J102" s="136" t="s">
        <v>4949</v>
      </c>
      <c r="K102" s="3"/>
    </row>
    <row r="103" spans="1:11" ht="38.25" x14ac:dyDescent="0.2">
      <c r="A103" s="31">
        <v>42</v>
      </c>
      <c r="B103" s="136" t="s">
        <v>4961</v>
      </c>
      <c r="C103" s="136" t="s">
        <v>427</v>
      </c>
      <c r="D103" s="136" t="s">
        <v>428</v>
      </c>
      <c r="E103" s="382">
        <v>499.36</v>
      </c>
      <c r="F103" s="92" t="s">
        <v>4960</v>
      </c>
      <c r="G103" s="150" t="s">
        <v>4675</v>
      </c>
      <c r="H103" s="93" t="s">
        <v>4700</v>
      </c>
      <c r="I103" s="373" t="s">
        <v>4804</v>
      </c>
      <c r="J103" s="136" t="s">
        <v>4949</v>
      </c>
      <c r="K103" s="3"/>
    </row>
    <row r="104" spans="1:11" ht="38.25" x14ac:dyDescent="0.2">
      <c r="A104" s="31">
        <v>43</v>
      </c>
      <c r="B104" s="136" t="s">
        <v>4962</v>
      </c>
      <c r="C104" s="136" t="s">
        <v>427</v>
      </c>
      <c r="D104" s="136" t="s">
        <v>428</v>
      </c>
      <c r="E104" s="359">
        <v>2758.3</v>
      </c>
      <c r="F104" s="136" t="s">
        <v>4963</v>
      </c>
      <c r="G104" s="86" t="s">
        <v>4710</v>
      </c>
      <c r="H104" s="136" t="s">
        <v>4964</v>
      </c>
      <c r="I104" s="136" t="s">
        <v>4915</v>
      </c>
      <c r="J104" s="136" t="s">
        <v>4949</v>
      </c>
      <c r="K104" s="3"/>
    </row>
    <row r="105" spans="1:11" ht="38.25" x14ac:dyDescent="0.2">
      <c r="A105" s="31">
        <v>44</v>
      </c>
      <c r="B105" s="136" t="s">
        <v>4965</v>
      </c>
      <c r="C105" s="136" t="s">
        <v>427</v>
      </c>
      <c r="D105" s="136" t="s">
        <v>428</v>
      </c>
      <c r="E105" s="359">
        <v>793.1</v>
      </c>
      <c r="F105" s="136" t="s">
        <v>4738</v>
      </c>
      <c r="G105" s="360" t="s">
        <v>4738</v>
      </c>
      <c r="H105" s="136" t="s">
        <v>4772</v>
      </c>
      <c r="I105" s="373" t="s">
        <v>4804</v>
      </c>
      <c r="J105" s="136" t="s">
        <v>4949</v>
      </c>
      <c r="K105" s="3"/>
    </row>
    <row r="106" spans="1:11" ht="38.25" x14ac:dyDescent="0.2">
      <c r="A106" s="31">
        <v>45</v>
      </c>
      <c r="B106" s="136" t="s">
        <v>4966</v>
      </c>
      <c r="C106" s="136" t="s">
        <v>427</v>
      </c>
      <c r="D106" s="136" t="s">
        <v>428</v>
      </c>
      <c r="E106" s="359">
        <v>617.4</v>
      </c>
      <c r="F106" s="136" t="s">
        <v>4963</v>
      </c>
      <c r="G106" s="136" t="s">
        <v>4710</v>
      </c>
      <c r="H106" s="136" t="s">
        <v>4912</v>
      </c>
      <c r="I106" s="373" t="s">
        <v>4804</v>
      </c>
      <c r="J106" s="136" t="s">
        <v>4967</v>
      </c>
      <c r="K106" s="3"/>
    </row>
    <row r="107" spans="1:11" ht="38.25" x14ac:dyDescent="0.2">
      <c r="A107" s="31">
        <v>46</v>
      </c>
      <c r="B107" s="136" t="s">
        <v>4968</v>
      </c>
      <c r="C107" s="136" t="s">
        <v>427</v>
      </c>
      <c r="D107" s="136" t="s">
        <v>428</v>
      </c>
      <c r="E107" s="359">
        <v>631</v>
      </c>
      <c r="F107" s="136" t="s">
        <v>4969</v>
      </c>
      <c r="G107" s="136" t="s">
        <v>4723</v>
      </c>
      <c r="H107" s="136" t="s">
        <v>4724</v>
      </c>
      <c r="I107" s="373" t="s">
        <v>4804</v>
      </c>
      <c r="J107" s="136" t="s">
        <v>4949</v>
      </c>
      <c r="K107" s="3"/>
    </row>
    <row r="108" spans="1:11" ht="38.25" x14ac:dyDescent="0.2">
      <c r="A108" s="31">
        <v>47</v>
      </c>
      <c r="B108" s="136" t="s">
        <v>4970</v>
      </c>
      <c r="C108" s="136" t="s">
        <v>427</v>
      </c>
      <c r="D108" s="136" t="s">
        <v>428</v>
      </c>
      <c r="E108" s="359">
        <v>933</v>
      </c>
      <c r="F108" s="136" t="s">
        <v>4969</v>
      </c>
      <c r="G108" s="136" t="s">
        <v>4723</v>
      </c>
      <c r="H108" s="136" t="s">
        <v>4724</v>
      </c>
      <c r="I108" s="373" t="s">
        <v>4804</v>
      </c>
      <c r="J108" s="136" t="s">
        <v>4971</v>
      </c>
      <c r="K108" s="3"/>
    </row>
    <row r="109" spans="1:11" ht="38.25" x14ac:dyDescent="0.2">
      <c r="A109" s="31">
        <v>48</v>
      </c>
      <c r="B109" s="365" t="s">
        <v>4972</v>
      </c>
      <c r="C109" s="136" t="s">
        <v>427</v>
      </c>
      <c r="D109" s="136" t="s">
        <v>428</v>
      </c>
      <c r="E109" s="386">
        <v>111</v>
      </c>
      <c r="F109" s="367" t="s">
        <v>4973</v>
      </c>
      <c r="G109" s="367" t="s">
        <v>4974</v>
      </c>
      <c r="H109" s="365" t="s">
        <v>4975</v>
      </c>
      <c r="I109" s="365" t="s">
        <v>4975</v>
      </c>
      <c r="J109" s="15" t="s">
        <v>4976</v>
      </c>
      <c r="K109" s="3"/>
    </row>
    <row r="110" spans="1:11" ht="25.5" x14ac:dyDescent="0.2">
      <c r="A110" s="368"/>
      <c r="B110" s="369" t="s">
        <v>452</v>
      </c>
      <c r="C110" s="370">
        <v>48</v>
      </c>
      <c r="D110" s="371"/>
      <c r="E110" s="387">
        <f>SUM(E61:E109)</f>
        <v>38602.29</v>
      </c>
      <c r="F110" s="369"/>
      <c r="G110" s="369"/>
      <c r="H110" s="369"/>
      <c r="I110" s="369"/>
      <c r="J110" s="369"/>
      <c r="K110" s="3"/>
    </row>
    <row r="111" spans="1:11" ht="63.75" x14ac:dyDescent="0.2">
      <c r="A111" s="31">
        <v>1</v>
      </c>
      <c r="B111" s="136" t="s">
        <v>4977</v>
      </c>
      <c r="C111" s="136" t="s">
        <v>427</v>
      </c>
      <c r="D111" s="136" t="s">
        <v>454</v>
      </c>
      <c r="E111" s="359">
        <v>361</v>
      </c>
      <c r="F111" s="16" t="s">
        <v>4978</v>
      </c>
      <c r="G111" s="136" t="s">
        <v>4723</v>
      </c>
      <c r="H111" s="136" t="s">
        <v>4752</v>
      </c>
      <c r="I111" s="136" t="s">
        <v>4753</v>
      </c>
      <c r="J111" s="136" t="s">
        <v>4979</v>
      </c>
      <c r="K111" s="3"/>
    </row>
    <row r="112" spans="1:11" ht="38.25" x14ac:dyDescent="0.2">
      <c r="A112" s="31">
        <v>2</v>
      </c>
      <c r="B112" s="136" t="s">
        <v>4980</v>
      </c>
      <c r="C112" s="136" t="s">
        <v>427</v>
      </c>
      <c r="D112" s="136" t="s">
        <v>454</v>
      </c>
      <c r="E112" s="359">
        <v>10</v>
      </c>
      <c r="F112" s="136" t="s">
        <v>4981</v>
      </c>
      <c r="G112" s="136" t="s">
        <v>4710</v>
      </c>
      <c r="H112" s="136" t="s">
        <v>4761</v>
      </c>
      <c r="I112" s="136" t="s">
        <v>4717</v>
      </c>
      <c r="J112" s="136" t="s">
        <v>4982</v>
      </c>
      <c r="K112" s="3"/>
    </row>
    <row r="113" spans="1:11" ht="39" customHeight="1" x14ac:dyDescent="0.2">
      <c r="A113" s="31">
        <v>3</v>
      </c>
      <c r="B113" s="136" t="s">
        <v>4983</v>
      </c>
      <c r="C113" s="136" t="s">
        <v>427</v>
      </c>
      <c r="D113" s="136" t="s">
        <v>454</v>
      </c>
      <c r="E113" s="359">
        <v>650</v>
      </c>
      <c r="F113" s="136" t="s">
        <v>4984</v>
      </c>
      <c r="G113" s="136" t="s">
        <v>4710</v>
      </c>
      <c r="H113" s="136" t="s">
        <v>4761</v>
      </c>
      <c r="I113" s="136" t="s">
        <v>4717</v>
      </c>
      <c r="J113" s="136" t="s">
        <v>4982</v>
      </c>
      <c r="K113" s="3"/>
    </row>
    <row r="114" spans="1:11" ht="25.5" x14ac:dyDescent="0.2">
      <c r="A114" s="368"/>
      <c r="B114" s="369" t="s">
        <v>460</v>
      </c>
      <c r="C114" s="370">
        <v>3</v>
      </c>
      <c r="D114" s="371"/>
      <c r="E114" s="372">
        <f>SUM(E111:E113)</f>
        <v>1021</v>
      </c>
      <c r="F114" s="369"/>
      <c r="G114" s="369"/>
      <c r="H114" s="369"/>
      <c r="I114" s="369"/>
      <c r="J114" s="369"/>
      <c r="K114" s="3"/>
    </row>
    <row r="115" spans="1:11" ht="25.5" x14ac:dyDescent="0.2">
      <c r="A115" s="31">
        <v>1</v>
      </c>
      <c r="B115" s="136" t="s">
        <v>4985</v>
      </c>
      <c r="C115" s="136" t="s">
        <v>427</v>
      </c>
      <c r="D115" s="136" t="s">
        <v>694</v>
      </c>
      <c r="E115" s="359">
        <v>38.6</v>
      </c>
      <c r="F115" s="136" t="s">
        <v>4986</v>
      </c>
      <c r="G115" s="136" t="s">
        <v>4710</v>
      </c>
      <c r="H115" s="136" t="s">
        <v>4711</v>
      </c>
      <c r="I115" s="136" t="s">
        <v>4987</v>
      </c>
      <c r="J115" s="136" t="s">
        <v>4982</v>
      </c>
      <c r="K115" s="3"/>
    </row>
    <row r="116" spans="1:11" ht="76.5" x14ac:dyDescent="0.2">
      <c r="A116" s="31">
        <v>2</v>
      </c>
      <c r="B116" s="136" t="s">
        <v>4988</v>
      </c>
      <c r="C116" s="136" t="s">
        <v>427</v>
      </c>
      <c r="D116" s="136" t="s">
        <v>694</v>
      </c>
      <c r="E116" s="359">
        <v>136</v>
      </c>
      <c r="F116" s="16" t="s">
        <v>4989</v>
      </c>
      <c r="G116" s="136" t="s">
        <v>4723</v>
      </c>
      <c r="H116" s="136" t="s">
        <v>4752</v>
      </c>
      <c r="I116" s="136" t="s">
        <v>4753</v>
      </c>
      <c r="J116" s="136" t="s">
        <v>4990</v>
      </c>
      <c r="K116" s="3"/>
    </row>
    <row r="117" spans="1:11" ht="38.25" x14ac:dyDescent="0.2">
      <c r="A117" s="31">
        <v>3</v>
      </c>
      <c r="B117" s="136" t="s">
        <v>4991</v>
      </c>
      <c r="C117" s="136" t="s">
        <v>427</v>
      </c>
      <c r="D117" s="136" t="s">
        <v>694</v>
      </c>
      <c r="E117" s="359">
        <v>150</v>
      </c>
      <c r="F117" s="136" t="s">
        <v>4992</v>
      </c>
      <c r="G117" s="136" t="s">
        <v>4723</v>
      </c>
      <c r="H117" s="136" t="s">
        <v>4752</v>
      </c>
      <c r="I117" s="136" t="s">
        <v>4753</v>
      </c>
      <c r="J117" s="136" t="s">
        <v>4990</v>
      </c>
      <c r="K117" s="3"/>
    </row>
    <row r="118" spans="1:11" ht="63.75" x14ac:dyDescent="0.2">
      <c r="A118" s="31">
        <v>4</v>
      </c>
      <c r="B118" s="136" t="s">
        <v>4993</v>
      </c>
      <c r="C118" s="136" t="s">
        <v>427</v>
      </c>
      <c r="D118" s="136" t="s">
        <v>694</v>
      </c>
      <c r="E118" s="359">
        <v>4.2</v>
      </c>
      <c r="F118" s="16" t="s">
        <v>4994</v>
      </c>
      <c r="G118" s="136" t="s">
        <v>4723</v>
      </c>
      <c r="H118" s="136" t="s">
        <v>4752</v>
      </c>
      <c r="I118" s="136" t="s">
        <v>4995</v>
      </c>
      <c r="J118" s="136" t="s">
        <v>4996</v>
      </c>
      <c r="K118" s="3"/>
    </row>
    <row r="119" spans="1:11" ht="38.25" x14ac:dyDescent="0.2">
      <c r="A119" s="31">
        <v>5</v>
      </c>
      <c r="B119" s="136" t="s">
        <v>4997</v>
      </c>
      <c r="C119" s="136" t="s">
        <v>427</v>
      </c>
      <c r="D119" s="136" t="s">
        <v>694</v>
      </c>
      <c r="E119" s="359">
        <v>28</v>
      </c>
      <c r="F119" s="136" t="s">
        <v>4998</v>
      </c>
      <c r="G119" s="136" t="s">
        <v>4668</v>
      </c>
      <c r="H119" s="136" t="s">
        <v>4999</v>
      </c>
      <c r="I119" s="136" t="s">
        <v>4999</v>
      </c>
      <c r="J119" s="136" t="s">
        <v>5000</v>
      </c>
      <c r="K119" s="3"/>
    </row>
    <row r="120" spans="1:11" ht="38.25" x14ac:dyDescent="0.2">
      <c r="A120" s="31">
        <v>6</v>
      </c>
      <c r="B120" s="136" t="s">
        <v>5001</v>
      </c>
      <c r="C120" s="136" t="s">
        <v>427</v>
      </c>
      <c r="D120" s="136" t="s">
        <v>694</v>
      </c>
      <c r="E120" s="359">
        <v>9.4</v>
      </c>
      <c r="F120" s="136" t="s">
        <v>4998</v>
      </c>
      <c r="G120" s="136" t="s">
        <v>4668</v>
      </c>
      <c r="H120" s="136" t="s">
        <v>4999</v>
      </c>
      <c r="I120" s="136" t="s">
        <v>4999</v>
      </c>
      <c r="J120" s="136" t="s">
        <v>5000</v>
      </c>
      <c r="K120" s="3"/>
    </row>
    <row r="121" spans="1:11" ht="38.25" x14ac:dyDescent="0.2">
      <c r="A121" s="31">
        <v>7</v>
      </c>
      <c r="B121" s="136" t="s">
        <v>5002</v>
      </c>
      <c r="C121" s="136" t="s">
        <v>427</v>
      </c>
      <c r="D121" s="136" t="s">
        <v>694</v>
      </c>
      <c r="E121" s="359">
        <v>3.1</v>
      </c>
      <c r="F121" s="136" t="s">
        <v>4998</v>
      </c>
      <c r="G121" s="136" t="s">
        <v>4668</v>
      </c>
      <c r="H121" s="136" t="s">
        <v>4999</v>
      </c>
      <c r="I121" s="136" t="s">
        <v>4999</v>
      </c>
      <c r="J121" s="136" t="s">
        <v>5003</v>
      </c>
      <c r="K121" s="3"/>
    </row>
    <row r="122" spans="1:11" ht="38.25" x14ac:dyDescent="0.2">
      <c r="A122" s="31">
        <v>8</v>
      </c>
      <c r="B122" s="136" t="s">
        <v>5004</v>
      </c>
      <c r="C122" s="136" t="s">
        <v>427</v>
      </c>
      <c r="D122" s="136" t="s">
        <v>694</v>
      </c>
      <c r="E122" s="359">
        <v>14.4</v>
      </c>
      <c r="F122" s="136" t="s">
        <v>4998</v>
      </c>
      <c r="G122" s="136" t="s">
        <v>4668</v>
      </c>
      <c r="H122" s="136" t="s">
        <v>4999</v>
      </c>
      <c r="I122" s="136" t="s">
        <v>4999</v>
      </c>
      <c r="J122" s="136" t="s">
        <v>5003</v>
      </c>
      <c r="K122" s="3"/>
    </row>
    <row r="123" spans="1:11" ht="38.25" x14ac:dyDescent="0.2">
      <c r="A123" s="31">
        <v>9</v>
      </c>
      <c r="B123" s="136" t="s">
        <v>5005</v>
      </c>
      <c r="C123" s="136" t="s">
        <v>427</v>
      </c>
      <c r="D123" s="136" t="s">
        <v>694</v>
      </c>
      <c r="E123" s="359">
        <v>11.3</v>
      </c>
      <c r="F123" s="136" t="s">
        <v>4998</v>
      </c>
      <c r="G123" s="136" t="s">
        <v>4668</v>
      </c>
      <c r="H123" s="136" t="s">
        <v>4999</v>
      </c>
      <c r="I123" s="136" t="s">
        <v>4999</v>
      </c>
      <c r="J123" s="136" t="s">
        <v>5000</v>
      </c>
      <c r="K123" s="3"/>
    </row>
    <row r="124" spans="1:11" ht="36" customHeight="1" x14ac:dyDescent="0.2">
      <c r="A124" s="31">
        <v>10</v>
      </c>
      <c r="B124" s="136" t="s">
        <v>5006</v>
      </c>
      <c r="C124" s="136" t="s">
        <v>427</v>
      </c>
      <c r="D124" s="136" t="s">
        <v>694</v>
      </c>
      <c r="E124" s="359">
        <v>5</v>
      </c>
      <c r="F124" s="136" t="s">
        <v>5007</v>
      </c>
      <c r="G124" s="136" t="s">
        <v>4738</v>
      </c>
      <c r="H124" s="136" t="s">
        <v>4934</v>
      </c>
      <c r="I124" s="136" t="s">
        <v>5008</v>
      </c>
      <c r="J124" s="136" t="s">
        <v>5000</v>
      </c>
      <c r="K124" s="3"/>
    </row>
    <row r="125" spans="1:11" ht="51" x14ac:dyDescent="0.2">
      <c r="A125" s="31">
        <v>11</v>
      </c>
      <c r="B125" s="136" t="s">
        <v>5009</v>
      </c>
      <c r="C125" s="136" t="s">
        <v>427</v>
      </c>
      <c r="D125" s="136" t="s">
        <v>694</v>
      </c>
      <c r="E125" s="359">
        <v>272</v>
      </c>
      <c r="F125" s="136" t="s">
        <v>5010</v>
      </c>
      <c r="G125" s="136" t="s">
        <v>4723</v>
      </c>
      <c r="H125" s="136" t="s">
        <v>4752</v>
      </c>
      <c r="I125" s="136" t="s">
        <v>4753</v>
      </c>
      <c r="J125" s="136" t="s">
        <v>5011</v>
      </c>
      <c r="K125" s="3"/>
    </row>
    <row r="126" spans="1:11" ht="63.75" x14ac:dyDescent="0.2">
      <c r="A126" s="31">
        <v>12</v>
      </c>
      <c r="B126" s="136" t="s">
        <v>5012</v>
      </c>
      <c r="C126" s="136" t="s">
        <v>427</v>
      </c>
      <c r="D126" s="136" t="s">
        <v>694</v>
      </c>
      <c r="E126" s="359">
        <v>175</v>
      </c>
      <c r="F126" s="16" t="s">
        <v>5013</v>
      </c>
      <c r="G126" s="136" t="s">
        <v>4723</v>
      </c>
      <c r="H126" s="136" t="s">
        <v>4752</v>
      </c>
      <c r="I126" s="136" t="s">
        <v>4753</v>
      </c>
      <c r="J126" s="136" t="s">
        <v>4990</v>
      </c>
      <c r="K126" s="3"/>
    </row>
    <row r="127" spans="1:11" ht="51" x14ac:dyDescent="0.2">
      <c r="A127" s="31">
        <v>13</v>
      </c>
      <c r="B127" s="136" t="s">
        <v>5014</v>
      </c>
      <c r="C127" s="136" t="s">
        <v>427</v>
      </c>
      <c r="D127" s="136" t="s">
        <v>694</v>
      </c>
      <c r="E127" s="359">
        <v>32</v>
      </c>
      <c r="F127" s="136" t="s">
        <v>5015</v>
      </c>
      <c r="G127" s="136" t="s">
        <v>5016</v>
      </c>
      <c r="H127" s="136" t="s">
        <v>4700</v>
      </c>
      <c r="I127" s="136" t="s">
        <v>4826</v>
      </c>
      <c r="J127" s="136" t="s">
        <v>5017</v>
      </c>
      <c r="K127" s="3"/>
    </row>
    <row r="128" spans="1:11" ht="38.25" x14ac:dyDescent="0.2">
      <c r="A128" s="31">
        <v>14</v>
      </c>
      <c r="B128" s="136" t="s">
        <v>5018</v>
      </c>
      <c r="C128" s="136" t="s">
        <v>427</v>
      </c>
      <c r="D128" s="136" t="s">
        <v>694</v>
      </c>
      <c r="E128" s="359">
        <v>397</v>
      </c>
      <c r="F128" s="171" t="s">
        <v>4969</v>
      </c>
      <c r="G128" s="171" t="s">
        <v>4723</v>
      </c>
      <c r="H128" s="171" t="s">
        <v>4724</v>
      </c>
      <c r="I128" s="373" t="s">
        <v>4804</v>
      </c>
      <c r="J128" s="136" t="s">
        <v>4949</v>
      </c>
      <c r="K128" s="3"/>
    </row>
    <row r="129" spans="1:11" ht="38.25" x14ac:dyDescent="0.2">
      <c r="A129" s="31">
        <v>15</v>
      </c>
      <c r="B129" s="136" t="s">
        <v>5019</v>
      </c>
      <c r="C129" s="136" t="s">
        <v>427</v>
      </c>
      <c r="D129" s="136" t="s">
        <v>694</v>
      </c>
      <c r="E129" s="359">
        <v>786</v>
      </c>
      <c r="F129" s="171" t="s">
        <v>4969</v>
      </c>
      <c r="G129" s="171" t="s">
        <v>4723</v>
      </c>
      <c r="H129" s="171" t="s">
        <v>4724</v>
      </c>
      <c r="I129" s="373" t="s">
        <v>4804</v>
      </c>
      <c r="J129" s="136" t="s">
        <v>4949</v>
      </c>
      <c r="K129" s="3"/>
    </row>
    <row r="130" spans="1:11" ht="38.25" x14ac:dyDescent="0.2">
      <c r="A130" s="31">
        <v>16</v>
      </c>
      <c r="B130" s="136" t="s">
        <v>5020</v>
      </c>
      <c r="C130" s="136" t="s">
        <v>427</v>
      </c>
      <c r="D130" s="136" t="s">
        <v>694</v>
      </c>
      <c r="E130" s="359">
        <v>671</v>
      </c>
      <c r="F130" s="171" t="s">
        <v>4969</v>
      </c>
      <c r="G130" s="171" t="s">
        <v>4723</v>
      </c>
      <c r="H130" s="171" t="s">
        <v>4724</v>
      </c>
      <c r="I130" s="373" t="s">
        <v>4804</v>
      </c>
      <c r="J130" s="136" t="s">
        <v>4949</v>
      </c>
      <c r="K130" s="3"/>
    </row>
    <row r="131" spans="1:11" ht="38.25" x14ac:dyDescent="0.2">
      <c r="A131" s="31">
        <v>17</v>
      </c>
      <c r="B131" s="136" t="s">
        <v>5021</v>
      </c>
      <c r="C131" s="136" t="s">
        <v>427</v>
      </c>
      <c r="D131" s="136" t="s">
        <v>694</v>
      </c>
      <c r="E131" s="359">
        <v>1413</v>
      </c>
      <c r="F131" s="171" t="s">
        <v>4969</v>
      </c>
      <c r="G131" s="171" t="s">
        <v>4723</v>
      </c>
      <c r="H131" s="171" t="s">
        <v>4724</v>
      </c>
      <c r="I131" s="373" t="s">
        <v>4804</v>
      </c>
      <c r="J131" s="136" t="s">
        <v>5022</v>
      </c>
      <c r="K131" s="3"/>
    </row>
    <row r="132" spans="1:11" ht="38.25" x14ac:dyDescent="0.2">
      <c r="A132" s="31">
        <v>18</v>
      </c>
      <c r="B132" s="136" t="s">
        <v>5023</v>
      </c>
      <c r="C132" s="136" t="s">
        <v>427</v>
      </c>
      <c r="D132" s="136" t="s">
        <v>694</v>
      </c>
      <c r="E132" s="359">
        <v>418</v>
      </c>
      <c r="F132" s="171" t="s">
        <v>4969</v>
      </c>
      <c r="G132" s="171" t="s">
        <v>4723</v>
      </c>
      <c r="H132" s="171" t="s">
        <v>4724</v>
      </c>
      <c r="I132" s="373" t="s">
        <v>4804</v>
      </c>
      <c r="J132" s="136" t="s">
        <v>4833</v>
      </c>
      <c r="K132" s="3"/>
    </row>
    <row r="133" spans="1:11" ht="38.25" x14ac:dyDescent="0.2">
      <c r="A133" s="31">
        <v>19</v>
      </c>
      <c r="B133" s="136" t="s">
        <v>5024</v>
      </c>
      <c r="C133" s="136" t="s">
        <v>427</v>
      </c>
      <c r="D133" s="136" t="s">
        <v>694</v>
      </c>
      <c r="E133" s="359">
        <v>146</v>
      </c>
      <c r="F133" s="171" t="s">
        <v>5025</v>
      </c>
      <c r="G133" s="171" t="s">
        <v>4668</v>
      </c>
      <c r="H133" s="171" t="s">
        <v>5026</v>
      </c>
      <c r="I133" s="171" t="s">
        <v>5027</v>
      </c>
      <c r="J133" s="136" t="s">
        <v>5028</v>
      </c>
      <c r="K133" s="3"/>
    </row>
    <row r="134" spans="1:11" ht="25.5" x14ac:dyDescent="0.2">
      <c r="A134" s="368"/>
      <c r="B134" s="369" t="s">
        <v>711</v>
      </c>
      <c r="C134" s="370">
        <v>19</v>
      </c>
      <c r="D134" s="371"/>
      <c r="E134" s="372">
        <f>SUM(E115:E133)</f>
        <v>4710</v>
      </c>
      <c r="F134" s="369"/>
      <c r="G134" s="369"/>
      <c r="H134" s="369"/>
      <c r="I134" s="369"/>
      <c r="J134" s="369"/>
      <c r="K134" s="3"/>
    </row>
    <row r="135" spans="1:11" ht="38.25" x14ac:dyDescent="0.2">
      <c r="A135" s="31">
        <v>1</v>
      </c>
      <c r="B135" s="136" t="s">
        <v>5029</v>
      </c>
      <c r="C135" s="136" t="s">
        <v>427</v>
      </c>
      <c r="D135" s="136" t="s">
        <v>462</v>
      </c>
      <c r="E135" s="359">
        <v>144</v>
      </c>
      <c r="F135" s="136" t="s">
        <v>5030</v>
      </c>
      <c r="G135" s="136" t="s">
        <v>4675</v>
      </c>
      <c r="H135" s="136" t="s">
        <v>5031</v>
      </c>
      <c r="I135" s="136" t="s">
        <v>5032</v>
      </c>
      <c r="J135" s="136" t="s">
        <v>5000</v>
      </c>
      <c r="K135" s="3"/>
    </row>
    <row r="136" spans="1:11" ht="25.5" x14ac:dyDescent="0.2">
      <c r="A136" s="31">
        <v>2</v>
      </c>
      <c r="B136" s="136" t="s">
        <v>5033</v>
      </c>
      <c r="C136" s="136" t="s">
        <v>427</v>
      </c>
      <c r="D136" s="136" t="s">
        <v>462</v>
      </c>
      <c r="E136" s="359" t="s">
        <v>517</v>
      </c>
      <c r="F136" s="136" t="s">
        <v>5034</v>
      </c>
      <c r="G136" s="136" t="s">
        <v>4710</v>
      </c>
      <c r="H136" s="136" t="s">
        <v>5035</v>
      </c>
      <c r="I136" s="136" t="s">
        <v>5036</v>
      </c>
      <c r="J136" s="136" t="s">
        <v>4982</v>
      </c>
      <c r="K136" s="3"/>
    </row>
    <row r="137" spans="1:11" ht="25.5" x14ac:dyDescent="0.2">
      <c r="A137" s="31">
        <v>3</v>
      </c>
      <c r="B137" s="136" t="s">
        <v>5037</v>
      </c>
      <c r="C137" s="136" t="s">
        <v>427</v>
      </c>
      <c r="D137" s="136" t="s">
        <v>462</v>
      </c>
      <c r="E137" s="359" t="s">
        <v>517</v>
      </c>
      <c r="F137" s="136" t="s">
        <v>5038</v>
      </c>
      <c r="G137" s="136" t="s">
        <v>4704</v>
      </c>
      <c r="H137" s="136" t="s">
        <v>4734</v>
      </c>
      <c r="I137" s="136" t="s">
        <v>5039</v>
      </c>
      <c r="J137" s="136" t="s">
        <v>4982</v>
      </c>
      <c r="K137" s="3"/>
    </row>
    <row r="138" spans="1:11" ht="25.5" x14ac:dyDescent="0.2">
      <c r="A138" s="368"/>
      <c r="B138" s="369" t="s">
        <v>467</v>
      </c>
      <c r="C138" s="370">
        <v>3</v>
      </c>
      <c r="D138" s="371"/>
      <c r="E138" s="372">
        <f>SUM(E135:E137)</f>
        <v>144</v>
      </c>
      <c r="F138" s="369"/>
      <c r="G138" s="369"/>
      <c r="H138" s="369"/>
      <c r="I138" s="369"/>
      <c r="J138" s="369"/>
      <c r="K138" s="3"/>
    </row>
    <row r="139" spans="1:11" ht="51" x14ac:dyDescent="0.2">
      <c r="A139" s="31">
        <v>1</v>
      </c>
      <c r="B139" s="136" t="s">
        <v>5040</v>
      </c>
      <c r="C139" s="136" t="s">
        <v>427</v>
      </c>
      <c r="D139" s="136" t="s">
        <v>719</v>
      </c>
      <c r="E139" s="359">
        <v>245</v>
      </c>
      <c r="F139" s="136" t="s">
        <v>5041</v>
      </c>
      <c r="G139" s="136" t="s">
        <v>4675</v>
      </c>
      <c r="H139" s="136" t="s">
        <v>4700</v>
      </c>
      <c r="I139" s="136" t="s">
        <v>4826</v>
      </c>
      <c r="J139" s="136" t="s">
        <v>5042</v>
      </c>
      <c r="K139" s="3"/>
    </row>
    <row r="140" spans="1:11" ht="25.5" x14ac:dyDescent="0.2">
      <c r="A140" s="31">
        <v>2</v>
      </c>
      <c r="B140" s="136" t="s">
        <v>5043</v>
      </c>
      <c r="C140" s="136" t="s">
        <v>427</v>
      </c>
      <c r="D140" s="136" t="s">
        <v>719</v>
      </c>
      <c r="E140" s="359">
        <v>30.6</v>
      </c>
      <c r="F140" s="136" t="s">
        <v>5044</v>
      </c>
      <c r="G140" s="136" t="s">
        <v>4710</v>
      </c>
      <c r="H140" s="136" t="s">
        <v>5045</v>
      </c>
      <c r="I140" s="136" t="s">
        <v>5045</v>
      </c>
      <c r="J140" s="136" t="s">
        <v>5042</v>
      </c>
      <c r="K140" s="3"/>
    </row>
    <row r="141" spans="1:11" ht="51" x14ac:dyDescent="0.2">
      <c r="A141" s="31">
        <v>3</v>
      </c>
      <c r="B141" s="136" t="s">
        <v>5046</v>
      </c>
      <c r="C141" s="136" t="s">
        <v>427</v>
      </c>
      <c r="D141" s="136" t="s">
        <v>719</v>
      </c>
      <c r="E141" s="359">
        <v>85.5</v>
      </c>
      <c r="F141" s="136" t="s">
        <v>5047</v>
      </c>
      <c r="G141" s="136" t="s">
        <v>4675</v>
      </c>
      <c r="H141" s="136" t="s">
        <v>4677</v>
      </c>
      <c r="I141" s="136" t="s">
        <v>5048</v>
      </c>
      <c r="J141" s="136" t="s">
        <v>5049</v>
      </c>
      <c r="K141" s="3"/>
    </row>
    <row r="142" spans="1:11" ht="51" x14ac:dyDescent="0.2">
      <c r="A142" s="31">
        <v>4</v>
      </c>
      <c r="B142" s="136" t="s">
        <v>5050</v>
      </c>
      <c r="C142" s="136" t="s">
        <v>427</v>
      </c>
      <c r="D142" s="136" t="s">
        <v>719</v>
      </c>
      <c r="E142" s="359">
        <v>101</v>
      </c>
      <c r="F142" s="136" t="s">
        <v>5051</v>
      </c>
      <c r="G142" s="136" t="s">
        <v>4738</v>
      </c>
      <c r="H142" s="136" t="s">
        <v>4934</v>
      </c>
      <c r="I142" s="136" t="s">
        <v>5052</v>
      </c>
      <c r="J142" s="136" t="s">
        <v>5049</v>
      </c>
      <c r="K142" s="3"/>
    </row>
    <row r="143" spans="1:11" ht="25.5" x14ac:dyDescent="0.2">
      <c r="A143" s="368"/>
      <c r="B143" s="369" t="s">
        <v>723</v>
      </c>
      <c r="C143" s="370">
        <v>4</v>
      </c>
      <c r="D143" s="371"/>
      <c r="E143" s="372">
        <f>SUM(E139:E142)</f>
        <v>462.1</v>
      </c>
      <c r="F143" s="369"/>
      <c r="G143" s="369"/>
      <c r="H143" s="369"/>
      <c r="I143" s="369"/>
      <c r="J143" s="369"/>
      <c r="K143" s="3"/>
    </row>
    <row r="144" spans="1:11" ht="51" x14ac:dyDescent="0.2">
      <c r="A144" s="31">
        <v>1</v>
      </c>
      <c r="B144" s="136" t="s">
        <v>5053</v>
      </c>
      <c r="C144" s="136" t="s">
        <v>427</v>
      </c>
      <c r="D144" s="136" t="s">
        <v>5054</v>
      </c>
      <c r="E144" s="359">
        <v>287</v>
      </c>
      <c r="F144" s="136" t="s">
        <v>5055</v>
      </c>
      <c r="G144" s="136" t="s">
        <v>4675</v>
      </c>
      <c r="H144" s="136" t="s">
        <v>4700</v>
      </c>
      <c r="I144" s="136" t="s">
        <v>4826</v>
      </c>
      <c r="J144" s="136" t="s">
        <v>5056</v>
      </c>
      <c r="K144" s="3"/>
    </row>
    <row r="145" spans="1:11" ht="25.5" x14ac:dyDescent="0.2">
      <c r="A145" s="368"/>
      <c r="B145" s="369" t="s">
        <v>723</v>
      </c>
      <c r="C145" s="370">
        <v>1</v>
      </c>
      <c r="D145" s="371"/>
      <c r="E145" s="372">
        <f>SUM(E144)</f>
        <v>287</v>
      </c>
      <c r="F145" s="369"/>
      <c r="G145" s="369"/>
      <c r="H145" s="369"/>
      <c r="I145" s="369"/>
      <c r="J145" s="369"/>
      <c r="K145" s="3"/>
    </row>
    <row r="146" spans="1:11" ht="25.5" x14ac:dyDescent="0.2">
      <c r="A146" s="31">
        <v>1</v>
      </c>
      <c r="B146" s="136" t="s">
        <v>5057</v>
      </c>
      <c r="C146" s="136" t="s">
        <v>427</v>
      </c>
      <c r="D146" s="136" t="s">
        <v>595</v>
      </c>
      <c r="E146" s="359">
        <v>2000</v>
      </c>
      <c r="F146" s="136" t="s">
        <v>5058</v>
      </c>
      <c r="G146" s="136" t="s">
        <v>4710</v>
      </c>
      <c r="H146" s="136" t="s">
        <v>4855</v>
      </c>
      <c r="I146" s="136" t="s">
        <v>5059</v>
      </c>
      <c r="J146" s="136" t="s">
        <v>5042</v>
      </c>
      <c r="K146" s="3"/>
    </row>
    <row r="147" spans="1:11" ht="51" x14ac:dyDescent="0.2">
      <c r="A147" s="31">
        <v>2</v>
      </c>
      <c r="B147" s="136" t="s">
        <v>5060</v>
      </c>
      <c r="C147" s="136" t="s">
        <v>427</v>
      </c>
      <c r="D147" s="136" t="s">
        <v>595</v>
      </c>
      <c r="E147" s="359">
        <v>422</v>
      </c>
      <c r="F147" s="136" t="s">
        <v>5061</v>
      </c>
      <c r="G147" s="136" t="s">
        <v>4710</v>
      </c>
      <c r="H147" s="136" t="s">
        <v>4855</v>
      </c>
      <c r="I147" s="136" t="s">
        <v>5062</v>
      </c>
      <c r="J147" s="136" t="s">
        <v>5063</v>
      </c>
      <c r="K147" s="3"/>
    </row>
    <row r="148" spans="1:11" ht="25.5" x14ac:dyDescent="0.2">
      <c r="A148" s="368"/>
      <c r="B148" s="369" t="s">
        <v>641</v>
      </c>
      <c r="C148" s="370">
        <v>2</v>
      </c>
      <c r="D148" s="371"/>
      <c r="E148" s="372">
        <f>SUM(E146:E147)</f>
        <v>2422</v>
      </c>
      <c r="F148" s="369"/>
      <c r="G148" s="369"/>
      <c r="H148" s="369"/>
      <c r="I148" s="369"/>
      <c r="J148" s="369"/>
      <c r="K148" s="3"/>
    </row>
    <row r="149" spans="1:11" ht="51" x14ac:dyDescent="0.2">
      <c r="A149" s="31">
        <v>1</v>
      </c>
      <c r="B149" s="136" t="s">
        <v>5064</v>
      </c>
      <c r="C149" s="136" t="s">
        <v>427</v>
      </c>
      <c r="D149" s="136" t="s">
        <v>2374</v>
      </c>
      <c r="E149" s="359">
        <v>22</v>
      </c>
      <c r="F149" s="136" t="s">
        <v>5065</v>
      </c>
      <c r="G149" s="136" t="s">
        <v>4668</v>
      </c>
      <c r="H149" s="136" t="s">
        <v>4782</v>
      </c>
      <c r="I149" s="136" t="s">
        <v>5066</v>
      </c>
      <c r="J149" s="136" t="s">
        <v>5067</v>
      </c>
      <c r="K149" s="3"/>
    </row>
    <row r="150" spans="1:11" ht="25.5" x14ac:dyDescent="0.2">
      <c r="A150" s="368"/>
      <c r="B150" s="369" t="s">
        <v>2379</v>
      </c>
      <c r="C150" s="370">
        <v>1</v>
      </c>
      <c r="D150" s="371"/>
      <c r="E150" s="372">
        <f>SUM(E149)</f>
        <v>22</v>
      </c>
      <c r="F150" s="369"/>
      <c r="G150" s="369"/>
      <c r="H150" s="369"/>
      <c r="I150" s="369"/>
      <c r="J150" s="369"/>
      <c r="K150" s="3"/>
    </row>
    <row r="151" spans="1:11" ht="25.5" x14ac:dyDescent="0.2">
      <c r="A151" s="361"/>
      <c r="B151" s="163" t="s">
        <v>724</v>
      </c>
      <c r="C151" s="362">
        <f>C150+C148+C145+C143+C134+C114+C110+C138</f>
        <v>81</v>
      </c>
      <c r="D151" s="362"/>
      <c r="E151" s="364">
        <f>E150+E148+E145+E143+E134+E114+E110+E138</f>
        <v>47670.39</v>
      </c>
      <c r="F151" s="163"/>
      <c r="G151" s="163"/>
      <c r="H151" s="163"/>
      <c r="I151" s="163"/>
      <c r="J151" s="163"/>
      <c r="K151" s="3"/>
    </row>
    <row r="152" spans="1:11" ht="76.5" x14ac:dyDescent="0.2">
      <c r="A152" s="31">
        <v>1</v>
      </c>
      <c r="B152" s="136" t="s">
        <v>5068</v>
      </c>
      <c r="C152" s="136" t="s">
        <v>4780</v>
      </c>
      <c r="D152" s="136" t="s">
        <v>487</v>
      </c>
      <c r="E152" s="359">
        <v>5</v>
      </c>
      <c r="F152" s="16" t="s">
        <v>5069</v>
      </c>
      <c r="G152" s="136" t="s">
        <v>4668</v>
      </c>
      <c r="H152" s="136" t="s">
        <v>4747</v>
      </c>
      <c r="I152" s="136" t="s">
        <v>5070</v>
      </c>
      <c r="J152" s="136" t="s">
        <v>5071</v>
      </c>
      <c r="K152" s="3"/>
    </row>
    <row r="153" spans="1:11" ht="76.5" x14ac:dyDescent="0.2">
      <c r="A153" s="31">
        <v>2</v>
      </c>
      <c r="B153" s="136" t="s">
        <v>5072</v>
      </c>
      <c r="C153" s="136" t="s">
        <v>4780</v>
      </c>
      <c r="D153" s="136" t="s">
        <v>487</v>
      </c>
      <c r="E153" s="359">
        <v>1.8</v>
      </c>
      <c r="F153" s="16" t="s">
        <v>5073</v>
      </c>
      <c r="G153" s="136" t="s">
        <v>4668</v>
      </c>
      <c r="H153" s="136" t="s">
        <v>4747</v>
      </c>
      <c r="I153" s="136" t="s">
        <v>5070</v>
      </c>
      <c r="J153" s="136" t="s">
        <v>5071</v>
      </c>
      <c r="K153" s="3"/>
    </row>
    <row r="154" spans="1:11" ht="25.5" x14ac:dyDescent="0.2">
      <c r="A154" s="31">
        <v>3</v>
      </c>
      <c r="B154" s="136" t="s">
        <v>5074</v>
      </c>
      <c r="C154" s="136" t="s">
        <v>4780</v>
      </c>
      <c r="D154" s="136" t="s">
        <v>487</v>
      </c>
      <c r="E154" s="359">
        <v>0.03</v>
      </c>
      <c r="F154" s="136" t="s">
        <v>4792</v>
      </c>
      <c r="G154" s="136" t="s">
        <v>4704</v>
      </c>
      <c r="H154" s="136" t="s">
        <v>5075</v>
      </c>
      <c r="I154" s="136" t="s">
        <v>5076</v>
      </c>
      <c r="J154" s="136" t="s">
        <v>4982</v>
      </c>
      <c r="K154" s="3"/>
    </row>
    <row r="155" spans="1:11" ht="38.25" x14ac:dyDescent="0.2">
      <c r="A155" s="31">
        <v>4</v>
      </c>
      <c r="B155" s="136" t="s">
        <v>5077</v>
      </c>
      <c r="C155" s="136" t="s">
        <v>4780</v>
      </c>
      <c r="D155" s="136" t="s">
        <v>487</v>
      </c>
      <c r="E155" s="359">
        <v>5</v>
      </c>
      <c r="F155" s="136" t="s">
        <v>5078</v>
      </c>
      <c r="G155" s="136" t="s">
        <v>4668</v>
      </c>
      <c r="H155" s="136" t="s">
        <v>5079</v>
      </c>
      <c r="I155" s="136" t="s">
        <v>5079</v>
      </c>
      <c r="J155" s="136" t="s">
        <v>5003</v>
      </c>
      <c r="K155" s="3"/>
    </row>
    <row r="156" spans="1:11" ht="51" x14ac:dyDescent="0.2">
      <c r="A156" s="31">
        <v>5</v>
      </c>
      <c r="B156" s="136" t="s">
        <v>5080</v>
      </c>
      <c r="C156" s="136" t="s">
        <v>4780</v>
      </c>
      <c r="D156" s="136" t="s">
        <v>487</v>
      </c>
      <c r="E156" s="359">
        <v>5</v>
      </c>
      <c r="F156" s="136" t="s">
        <v>5081</v>
      </c>
      <c r="G156" s="136" t="s">
        <v>4675</v>
      </c>
      <c r="H156" s="136" t="s">
        <v>4696</v>
      </c>
      <c r="I156" s="136" t="s">
        <v>4827</v>
      </c>
      <c r="J156" s="136" t="s">
        <v>5082</v>
      </c>
      <c r="K156" s="3"/>
    </row>
    <row r="157" spans="1:11" ht="25.5" x14ac:dyDescent="0.2">
      <c r="A157" s="31">
        <v>6</v>
      </c>
      <c r="B157" s="136" t="s">
        <v>5083</v>
      </c>
      <c r="C157" s="136" t="s">
        <v>4780</v>
      </c>
      <c r="D157" s="136" t="s">
        <v>487</v>
      </c>
      <c r="E157" s="359">
        <v>0.9</v>
      </c>
      <c r="F157" s="136" t="s">
        <v>5084</v>
      </c>
      <c r="G157" s="136" t="s">
        <v>4710</v>
      </c>
      <c r="H157" s="136" t="s">
        <v>4912</v>
      </c>
      <c r="I157" s="136" t="s">
        <v>5085</v>
      </c>
      <c r="J157" s="136" t="s">
        <v>5086</v>
      </c>
      <c r="K157" s="3"/>
    </row>
    <row r="158" spans="1:11" ht="25.5" x14ac:dyDescent="0.2">
      <c r="A158" s="31">
        <v>7</v>
      </c>
      <c r="B158" s="136" t="s">
        <v>5087</v>
      </c>
      <c r="C158" s="136" t="s">
        <v>4780</v>
      </c>
      <c r="D158" s="136" t="s">
        <v>487</v>
      </c>
      <c r="E158" s="359">
        <v>0.4</v>
      </c>
      <c r="F158" s="136" t="s">
        <v>5088</v>
      </c>
      <c r="G158" s="360" t="s">
        <v>4675</v>
      </c>
      <c r="H158" s="136" t="s">
        <v>5089</v>
      </c>
      <c r="I158" s="136" t="s">
        <v>4696</v>
      </c>
      <c r="J158" s="136" t="s">
        <v>5003</v>
      </c>
      <c r="K158" s="3"/>
    </row>
    <row r="159" spans="1:11" ht="51" x14ac:dyDescent="0.2">
      <c r="A159" s="31">
        <v>8</v>
      </c>
      <c r="B159" s="136" t="s">
        <v>5090</v>
      </c>
      <c r="C159" s="136" t="s">
        <v>4780</v>
      </c>
      <c r="D159" s="136" t="s">
        <v>487</v>
      </c>
      <c r="E159" s="359">
        <v>5.4</v>
      </c>
      <c r="F159" s="136" t="s">
        <v>5091</v>
      </c>
      <c r="G159" s="360" t="s">
        <v>4675</v>
      </c>
      <c r="H159" s="136" t="s">
        <v>4696</v>
      </c>
      <c r="I159" s="136" t="s">
        <v>4696</v>
      </c>
      <c r="J159" s="136" t="s">
        <v>5003</v>
      </c>
      <c r="K159" s="3"/>
    </row>
    <row r="160" spans="1:11" ht="51" x14ac:dyDescent="0.2">
      <c r="A160" s="31">
        <v>9</v>
      </c>
      <c r="B160" s="136" t="s">
        <v>5092</v>
      </c>
      <c r="C160" s="136" t="s">
        <v>4780</v>
      </c>
      <c r="D160" s="136" t="s">
        <v>487</v>
      </c>
      <c r="E160" s="359">
        <v>4.7</v>
      </c>
      <c r="F160" s="136" t="s">
        <v>5093</v>
      </c>
      <c r="G160" s="360" t="s">
        <v>4675</v>
      </c>
      <c r="H160" s="136" t="s">
        <v>4696</v>
      </c>
      <c r="I160" s="136" t="s">
        <v>4696</v>
      </c>
      <c r="J160" s="136" t="s">
        <v>5071</v>
      </c>
      <c r="K160" s="3"/>
    </row>
    <row r="161" spans="1:11" ht="51" x14ac:dyDescent="0.2">
      <c r="A161" s="31">
        <v>10</v>
      </c>
      <c r="B161" s="136" t="s">
        <v>5092</v>
      </c>
      <c r="C161" s="136" t="s">
        <v>4780</v>
      </c>
      <c r="D161" s="136" t="s">
        <v>487</v>
      </c>
      <c r="E161" s="359">
        <v>7.1</v>
      </c>
      <c r="F161" s="136" t="s">
        <v>5094</v>
      </c>
      <c r="G161" s="360" t="s">
        <v>4675</v>
      </c>
      <c r="H161" s="136" t="s">
        <v>4696</v>
      </c>
      <c r="I161" s="136" t="s">
        <v>4696</v>
      </c>
      <c r="J161" s="136" t="s">
        <v>5082</v>
      </c>
      <c r="K161" s="3"/>
    </row>
    <row r="162" spans="1:11" ht="38.25" x14ac:dyDescent="0.2">
      <c r="A162" s="31">
        <v>11</v>
      </c>
      <c r="B162" s="136" t="s">
        <v>5095</v>
      </c>
      <c r="C162" s="136" t="s">
        <v>4780</v>
      </c>
      <c r="D162" s="136" t="s">
        <v>487</v>
      </c>
      <c r="E162" s="359">
        <v>0.1</v>
      </c>
      <c r="F162" s="136" t="s">
        <v>5096</v>
      </c>
      <c r="G162" s="360" t="s">
        <v>4675</v>
      </c>
      <c r="H162" s="136" t="s">
        <v>5097</v>
      </c>
      <c r="I162" s="136" t="s">
        <v>5098</v>
      </c>
      <c r="J162" s="136" t="s">
        <v>5003</v>
      </c>
      <c r="K162" s="3"/>
    </row>
    <row r="163" spans="1:11" ht="51" x14ac:dyDescent="0.2">
      <c r="A163" s="31">
        <v>12</v>
      </c>
      <c r="B163" s="136" t="s">
        <v>2524</v>
      </c>
      <c r="C163" s="136" t="s">
        <v>4780</v>
      </c>
      <c r="D163" s="136" t="s">
        <v>487</v>
      </c>
      <c r="E163" s="359">
        <v>0.5</v>
      </c>
      <c r="F163" s="136" t="s">
        <v>5099</v>
      </c>
      <c r="G163" s="360" t="s">
        <v>4675</v>
      </c>
      <c r="H163" s="136" t="s">
        <v>5097</v>
      </c>
      <c r="I163" s="136" t="s">
        <v>5098</v>
      </c>
      <c r="J163" s="136" t="s">
        <v>5003</v>
      </c>
      <c r="K163" s="3"/>
    </row>
    <row r="164" spans="1:11" ht="76.5" x14ac:dyDescent="0.2">
      <c r="A164" s="31">
        <v>13</v>
      </c>
      <c r="B164" s="136" t="s">
        <v>5100</v>
      </c>
      <c r="C164" s="136" t="s">
        <v>4780</v>
      </c>
      <c r="D164" s="136" t="s">
        <v>487</v>
      </c>
      <c r="E164" s="359">
        <v>0.5</v>
      </c>
      <c r="F164" s="16" t="s">
        <v>5101</v>
      </c>
      <c r="G164" s="360" t="s">
        <v>4675</v>
      </c>
      <c r="H164" s="136" t="s">
        <v>4767</v>
      </c>
      <c r="I164" s="136" t="s">
        <v>5098</v>
      </c>
      <c r="J164" s="136" t="s">
        <v>5003</v>
      </c>
      <c r="K164" s="3"/>
    </row>
    <row r="165" spans="1:11" ht="38.25" x14ac:dyDescent="0.2">
      <c r="A165" s="31">
        <v>14</v>
      </c>
      <c r="B165" s="136" t="s">
        <v>5102</v>
      </c>
      <c r="C165" s="136" t="s">
        <v>4780</v>
      </c>
      <c r="D165" s="136" t="s">
        <v>487</v>
      </c>
      <c r="E165" s="359">
        <v>3</v>
      </c>
      <c r="F165" s="136" t="s">
        <v>5103</v>
      </c>
      <c r="G165" s="136" t="s">
        <v>4675</v>
      </c>
      <c r="H165" s="136" t="s">
        <v>4696</v>
      </c>
      <c r="I165" s="136" t="s">
        <v>4696</v>
      </c>
      <c r="J165" s="136" t="s">
        <v>5003</v>
      </c>
      <c r="K165" s="3"/>
    </row>
    <row r="166" spans="1:11" ht="51" x14ac:dyDescent="0.2">
      <c r="A166" s="31">
        <v>15</v>
      </c>
      <c r="B166" s="136" t="s">
        <v>5104</v>
      </c>
      <c r="C166" s="136" t="s">
        <v>4780</v>
      </c>
      <c r="D166" s="136" t="s">
        <v>487</v>
      </c>
      <c r="E166" s="359">
        <v>7</v>
      </c>
      <c r="F166" s="136" t="s">
        <v>5105</v>
      </c>
      <c r="G166" s="136" t="s">
        <v>4675</v>
      </c>
      <c r="H166" s="136" t="s">
        <v>5106</v>
      </c>
      <c r="I166" s="136" t="s">
        <v>5098</v>
      </c>
      <c r="J166" s="136" t="s">
        <v>5003</v>
      </c>
      <c r="K166" s="3"/>
    </row>
    <row r="167" spans="1:11" ht="51" x14ac:dyDescent="0.2">
      <c r="A167" s="31">
        <v>16</v>
      </c>
      <c r="B167" s="136" t="s">
        <v>5104</v>
      </c>
      <c r="C167" s="136" t="s">
        <v>4780</v>
      </c>
      <c r="D167" s="136" t="s">
        <v>487</v>
      </c>
      <c r="E167" s="359">
        <v>1.9</v>
      </c>
      <c r="F167" s="136" t="s">
        <v>5107</v>
      </c>
      <c r="G167" s="136" t="s">
        <v>4675</v>
      </c>
      <c r="H167" s="136" t="s">
        <v>5097</v>
      </c>
      <c r="I167" s="136" t="s">
        <v>5098</v>
      </c>
      <c r="J167" s="136" t="s">
        <v>5108</v>
      </c>
      <c r="K167" s="3"/>
    </row>
    <row r="168" spans="1:11" ht="89.25" x14ac:dyDescent="0.2">
      <c r="A168" s="31">
        <v>17</v>
      </c>
      <c r="B168" s="136" t="s">
        <v>5109</v>
      </c>
      <c r="C168" s="136" t="s">
        <v>4780</v>
      </c>
      <c r="D168" s="136" t="s">
        <v>487</v>
      </c>
      <c r="E168" s="359">
        <v>5.8</v>
      </c>
      <c r="F168" s="136" t="s">
        <v>5110</v>
      </c>
      <c r="G168" s="136" t="s">
        <v>4675</v>
      </c>
      <c r="H168" s="136" t="s">
        <v>5111</v>
      </c>
      <c r="I168" s="136" t="s">
        <v>5098</v>
      </c>
      <c r="J168" s="136" t="s">
        <v>5108</v>
      </c>
      <c r="K168" s="3"/>
    </row>
    <row r="169" spans="1:11" ht="63.75" x14ac:dyDescent="0.2">
      <c r="A169" s="31">
        <v>18</v>
      </c>
      <c r="B169" s="136" t="s">
        <v>744</v>
      </c>
      <c r="C169" s="136" t="s">
        <v>4780</v>
      </c>
      <c r="D169" s="136" t="s">
        <v>487</v>
      </c>
      <c r="E169" s="359">
        <v>3</v>
      </c>
      <c r="F169" s="136" t="s">
        <v>5112</v>
      </c>
      <c r="G169" s="136" t="s">
        <v>4675</v>
      </c>
      <c r="H169" s="136" t="s">
        <v>5031</v>
      </c>
      <c r="I169" s="136" t="s">
        <v>5098</v>
      </c>
      <c r="J169" s="136" t="s">
        <v>5003</v>
      </c>
      <c r="K169" s="3"/>
    </row>
    <row r="170" spans="1:11" ht="76.5" x14ac:dyDescent="0.2">
      <c r="A170" s="31">
        <v>19</v>
      </c>
      <c r="B170" s="136" t="s">
        <v>744</v>
      </c>
      <c r="C170" s="136" t="s">
        <v>4780</v>
      </c>
      <c r="D170" s="136" t="s">
        <v>487</v>
      </c>
      <c r="E170" s="359">
        <v>11</v>
      </c>
      <c r="F170" s="136" t="s">
        <v>5113</v>
      </c>
      <c r="G170" s="136" t="s">
        <v>4675</v>
      </c>
      <c r="H170" s="136" t="s">
        <v>5031</v>
      </c>
      <c r="I170" s="136" t="s">
        <v>5098</v>
      </c>
      <c r="J170" s="136" t="s">
        <v>5114</v>
      </c>
      <c r="K170" s="3"/>
    </row>
    <row r="171" spans="1:11" ht="51" x14ac:dyDescent="0.2">
      <c r="A171" s="31">
        <v>20</v>
      </c>
      <c r="B171" s="136" t="s">
        <v>5115</v>
      </c>
      <c r="C171" s="136" t="s">
        <v>4780</v>
      </c>
      <c r="D171" s="136" t="s">
        <v>487</v>
      </c>
      <c r="E171" s="359">
        <v>2.2000000000000002</v>
      </c>
      <c r="F171" s="136" t="s">
        <v>5116</v>
      </c>
      <c r="G171" s="136" t="s">
        <v>4675</v>
      </c>
      <c r="H171" s="136" t="s">
        <v>4767</v>
      </c>
      <c r="I171" s="136" t="s">
        <v>5098</v>
      </c>
      <c r="J171" s="136" t="s">
        <v>5117</v>
      </c>
      <c r="K171" s="3"/>
    </row>
    <row r="172" spans="1:11" ht="76.5" x14ac:dyDescent="0.2">
      <c r="A172" s="31">
        <v>21</v>
      </c>
      <c r="B172" s="136" t="s">
        <v>5118</v>
      </c>
      <c r="C172" s="136" t="s">
        <v>4780</v>
      </c>
      <c r="D172" s="136" t="s">
        <v>487</v>
      </c>
      <c r="E172" s="359">
        <v>3.4</v>
      </c>
      <c r="F172" s="136" t="s">
        <v>5119</v>
      </c>
      <c r="G172" s="136" t="s">
        <v>4675</v>
      </c>
      <c r="H172" s="136" t="s">
        <v>5097</v>
      </c>
      <c r="I172" s="136" t="s">
        <v>5098</v>
      </c>
      <c r="J172" s="136" t="s">
        <v>5003</v>
      </c>
      <c r="K172" s="3"/>
    </row>
    <row r="173" spans="1:11" ht="51" x14ac:dyDescent="0.2">
      <c r="A173" s="31">
        <v>22</v>
      </c>
      <c r="B173" s="136" t="s">
        <v>5120</v>
      </c>
      <c r="C173" s="136" t="s">
        <v>4780</v>
      </c>
      <c r="D173" s="136" t="s">
        <v>487</v>
      </c>
      <c r="E173" s="359">
        <v>2.4</v>
      </c>
      <c r="F173" s="16" t="s">
        <v>5121</v>
      </c>
      <c r="G173" s="136" t="s">
        <v>4675</v>
      </c>
      <c r="H173" s="136" t="s">
        <v>5097</v>
      </c>
      <c r="I173" s="136" t="s">
        <v>5098</v>
      </c>
      <c r="J173" s="136" t="s">
        <v>5003</v>
      </c>
      <c r="K173" s="3"/>
    </row>
    <row r="174" spans="1:11" ht="63.75" x14ac:dyDescent="0.2">
      <c r="A174" s="31">
        <v>23</v>
      </c>
      <c r="B174" s="136" t="s">
        <v>5115</v>
      </c>
      <c r="C174" s="136" t="s">
        <v>4780</v>
      </c>
      <c r="D174" s="136" t="s">
        <v>487</v>
      </c>
      <c r="E174" s="359">
        <v>4.3</v>
      </c>
      <c r="F174" s="16" t="s">
        <v>5122</v>
      </c>
      <c r="G174" s="136" t="s">
        <v>4675</v>
      </c>
      <c r="H174" s="136" t="s">
        <v>4767</v>
      </c>
      <c r="I174" s="136" t="s">
        <v>5098</v>
      </c>
      <c r="J174" s="136" t="s">
        <v>5123</v>
      </c>
      <c r="K174" s="3"/>
    </row>
    <row r="175" spans="1:11" ht="25.5" x14ac:dyDescent="0.2">
      <c r="A175" s="31">
        <v>24</v>
      </c>
      <c r="B175" s="136" t="s">
        <v>744</v>
      </c>
      <c r="C175" s="136" t="s">
        <v>4780</v>
      </c>
      <c r="D175" s="136" t="s">
        <v>487</v>
      </c>
      <c r="E175" s="359">
        <v>15</v>
      </c>
      <c r="F175" s="16" t="s">
        <v>5124</v>
      </c>
      <c r="G175" s="136" t="s">
        <v>4675</v>
      </c>
      <c r="H175" s="136" t="s">
        <v>5125</v>
      </c>
      <c r="I175" s="136" t="s">
        <v>5126</v>
      </c>
      <c r="J175" s="136" t="s">
        <v>5003</v>
      </c>
      <c r="K175" s="3"/>
    </row>
    <row r="176" spans="1:11" ht="25.5" x14ac:dyDescent="0.2">
      <c r="A176" s="31">
        <v>25</v>
      </c>
      <c r="B176" s="136" t="s">
        <v>5127</v>
      </c>
      <c r="C176" s="136" t="s">
        <v>4780</v>
      </c>
      <c r="D176" s="136" t="s">
        <v>487</v>
      </c>
      <c r="E176" s="359">
        <v>43</v>
      </c>
      <c r="F176" s="16" t="s">
        <v>5128</v>
      </c>
      <c r="G176" s="136" t="s">
        <v>4675</v>
      </c>
      <c r="H176" s="136" t="s">
        <v>5125</v>
      </c>
      <c r="I176" s="136" t="s">
        <v>5126</v>
      </c>
      <c r="J176" s="136" t="s">
        <v>5071</v>
      </c>
      <c r="K176" s="3"/>
    </row>
    <row r="177" spans="1:11" ht="76.5" x14ac:dyDescent="0.2">
      <c r="A177" s="31">
        <v>26</v>
      </c>
      <c r="B177" s="136" t="s">
        <v>5129</v>
      </c>
      <c r="C177" s="136" t="s">
        <v>4780</v>
      </c>
      <c r="D177" s="136" t="s">
        <v>487</v>
      </c>
      <c r="E177" s="359">
        <v>1.8</v>
      </c>
      <c r="F177" s="16" t="s">
        <v>5130</v>
      </c>
      <c r="G177" s="136" t="s">
        <v>4675</v>
      </c>
      <c r="H177" s="136" t="s">
        <v>5097</v>
      </c>
      <c r="I177" s="136" t="s">
        <v>5098</v>
      </c>
      <c r="J177" s="136" t="s">
        <v>5003</v>
      </c>
      <c r="K177" s="3"/>
    </row>
    <row r="178" spans="1:11" ht="25.5" x14ac:dyDescent="0.2">
      <c r="A178" s="31">
        <v>27</v>
      </c>
      <c r="B178" s="136" t="s">
        <v>5131</v>
      </c>
      <c r="C178" s="136" t="s">
        <v>4780</v>
      </c>
      <c r="D178" s="136" t="s">
        <v>487</v>
      </c>
      <c r="E178" s="359">
        <v>5</v>
      </c>
      <c r="F178" s="136" t="s">
        <v>5132</v>
      </c>
      <c r="G178" s="136" t="s">
        <v>4675</v>
      </c>
      <c r="H178" s="136" t="s">
        <v>4696</v>
      </c>
      <c r="I178" s="136" t="s">
        <v>5126</v>
      </c>
      <c r="J178" s="136" t="s">
        <v>5003</v>
      </c>
      <c r="K178" s="3"/>
    </row>
    <row r="179" spans="1:11" ht="25.5" x14ac:dyDescent="0.2">
      <c r="A179" s="31">
        <v>28</v>
      </c>
      <c r="B179" s="136" t="s">
        <v>2524</v>
      </c>
      <c r="C179" s="136" t="s">
        <v>4780</v>
      </c>
      <c r="D179" s="136" t="s">
        <v>487</v>
      </c>
      <c r="E179" s="359">
        <v>0.3</v>
      </c>
      <c r="F179" s="136" t="s">
        <v>5133</v>
      </c>
      <c r="G179" s="136" t="s">
        <v>4675</v>
      </c>
      <c r="H179" s="136" t="s">
        <v>4696</v>
      </c>
      <c r="I179" s="136" t="s">
        <v>5098</v>
      </c>
      <c r="J179" s="136" t="s">
        <v>5134</v>
      </c>
      <c r="K179" s="3"/>
    </row>
    <row r="180" spans="1:11" ht="38.25" x14ac:dyDescent="0.2">
      <c r="A180" s="31">
        <v>29</v>
      </c>
      <c r="B180" s="136" t="s">
        <v>5135</v>
      </c>
      <c r="C180" s="136" t="s">
        <v>4780</v>
      </c>
      <c r="D180" s="136" t="s">
        <v>487</v>
      </c>
      <c r="E180" s="359">
        <v>5</v>
      </c>
      <c r="F180" s="136" t="s">
        <v>5136</v>
      </c>
      <c r="G180" s="136" t="s">
        <v>4675</v>
      </c>
      <c r="H180" s="136" t="s">
        <v>5137</v>
      </c>
      <c r="I180" s="136" t="s">
        <v>5126</v>
      </c>
      <c r="J180" s="136" t="s">
        <v>5071</v>
      </c>
      <c r="K180" s="3"/>
    </row>
    <row r="181" spans="1:11" ht="25.5" x14ac:dyDescent="0.2">
      <c r="A181" s="31">
        <v>30</v>
      </c>
      <c r="B181" s="136" t="s">
        <v>5138</v>
      </c>
      <c r="C181" s="136" t="s">
        <v>4780</v>
      </c>
      <c r="D181" s="136" t="s">
        <v>487</v>
      </c>
      <c r="E181" s="359">
        <v>15</v>
      </c>
      <c r="F181" s="136" t="s">
        <v>5139</v>
      </c>
      <c r="G181" s="136" t="s">
        <v>4710</v>
      </c>
      <c r="H181" s="136" t="s">
        <v>5140</v>
      </c>
      <c r="I181" s="136" t="s">
        <v>5140</v>
      </c>
      <c r="J181" s="136" t="s">
        <v>5141</v>
      </c>
      <c r="K181" s="3"/>
    </row>
    <row r="182" spans="1:11" ht="38.25" x14ac:dyDescent="0.2">
      <c r="A182" s="31">
        <v>31</v>
      </c>
      <c r="B182" s="136" t="s">
        <v>5142</v>
      </c>
      <c r="C182" s="136" t="s">
        <v>4780</v>
      </c>
      <c r="D182" s="136" t="s">
        <v>487</v>
      </c>
      <c r="E182" s="359">
        <v>1</v>
      </c>
      <c r="F182" s="136" t="s">
        <v>5143</v>
      </c>
      <c r="G182" s="136" t="s">
        <v>4680</v>
      </c>
      <c r="H182" s="136" t="s">
        <v>5144</v>
      </c>
      <c r="I182" s="136" t="s">
        <v>5145</v>
      </c>
      <c r="J182" s="136" t="s">
        <v>5003</v>
      </c>
      <c r="K182" s="3"/>
    </row>
    <row r="183" spans="1:11" ht="25.5" x14ac:dyDescent="0.2">
      <c r="A183" s="31">
        <v>32</v>
      </c>
      <c r="B183" s="136" t="s">
        <v>5146</v>
      </c>
      <c r="C183" s="136" t="s">
        <v>4780</v>
      </c>
      <c r="D183" s="136" t="s">
        <v>487</v>
      </c>
      <c r="E183" s="359">
        <v>25.7</v>
      </c>
      <c r="F183" s="136" t="s">
        <v>5147</v>
      </c>
      <c r="G183" s="136" t="s">
        <v>4710</v>
      </c>
      <c r="H183" s="136" t="s">
        <v>4855</v>
      </c>
      <c r="I183" s="136" t="s">
        <v>5148</v>
      </c>
      <c r="J183" s="136" t="s">
        <v>5141</v>
      </c>
      <c r="K183" s="3"/>
    </row>
    <row r="184" spans="1:11" ht="38.25" x14ac:dyDescent="0.2">
      <c r="A184" s="31">
        <v>33</v>
      </c>
      <c r="B184" s="136" t="s">
        <v>5149</v>
      </c>
      <c r="C184" s="136" t="s">
        <v>4780</v>
      </c>
      <c r="D184" s="136" t="s">
        <v>487</v>
      </c>
      <c r="E184" s="359">
        <v>40</v>
      </c>
      <c r="F184" s="136" t="s">
        <v>5150</v>
      </c>
      <c r="G184" s="136" t="s">
        <v>4668</v>
      </c>
      <c r="H184" s="136" t="s">
        <v>4782</v>
      </c>
      <c r="I184" s="136" t="s">
        <v>5066</v>
      </c>
      <c r="J184" s="136" t="s">
        <v>5151</v>
      </c>
      <c r="K184" s="3"/>
    </row>
    <row r="185" spans="1:11" ht="38.25" x14ac:dyDescent="0.2">
      <c r="A185" s="31">
        <v>34</v>
      </c>
      <c r="B185" s="136" t="s">
        <v>5152</v>
      </c>
      <c r="C185" s="136" t="s">
        <v>4780</v>
      </c>
      <c r="D185" s="136" t="s">
        <v>487</v>
      </c>
      <c r="E185" s="359">
        <v>1.4999999999999999E-2</v>
      </c>
      <c r="F185" s="136" t="s">
        <v>5153</v>
      </c>
      <c r="G185" s="136" t="s">
        <v>4792</v>
      </c>
      <c r="H185" s="136" t="s">
        <v>5154</v>
      </c>
      <c r="I185" s="136" t="s">
        <v>5155</v>
      </c>
      <c r="J185" s="136" t="s">
        <v>5156</v>
      </c>
      <c r="K185" s="3"/>
    </row>
    <row r="186" spans="1:11" ht="25.5" x14ac:dyDescent="0.2">
      <c r="A186" s="31">
        <v>35</v>
      </c>
      <c r="B186" s="136" t="s">
        <v>5157</v>
      </c>
      <c r="C186" s="136" t="s">
        <v>4780</v>
      </c>
      <c r="D186" s="136" t="s">
        <v>487</v>
      </c>
      <c r="E186" s="359">
        <v>80</v>
      </c>
      <c r="F186" s="136" t="s">
        <v>5025</v>
      </c>
      <c r="G186" s="136" t="s">
        <v>4668</v>
      </c>
      <c r="H186" s="136" t="s">
        <v>4691</v>
      </c>
      <c r="I186" s="373" t="s">
        <v>4804</v>
      </c>
      <c r="J186" s="136" t="s">
        <v>5158</v>
      </c>
      <c r="K186" s="3"/>
    </row>
    <row r="187" spans="1:11" ht="25.5" x14ac:dyDescent="0.2">
      <c r="A187" s="368"/>
      <c r="B187" s="369" t="s">
        <v>502</v>
      </c>
      <c r="C187" s="370">
        <v>35</v>
      </c>
      <c r="D187" s="371"/>
      <c r="E187" s="372">
        <f>SUM(E152:E186)</f>
        <v>312.245</v>
      </c>
      <c r="F187" s="369"/>
      <c r="G187" s="369"/>
      <c r="H187" s="369"/>
      <c r="I187" s="369"/>
      <c r="J187" s="369"/>
      <c r="K187" s="3"/>
    </row>
    <row r="188" spans="1:11" ht="38.25" x14ac:dyDescent="0.2">
      <c r="A188" s="31">
        <v>1</v>
      </c>
      <c r="B188" s="136" t="s">
        <v>5159</v>
      </c>
      <c r="C188" s="136" t="s">
        <v>4780</v>
      </c>
      <c r="D188" s="136" t="s">
        <v>481</v>
      </c>
      <c r="E188" s="359">
        <v>3.7</v>
      </c>
      <c r="F188" s="136" t="s">
        <v>5160</v>
      </c>
      <c r="G188" s="136" t="s">
        <v>4680</v>
      </c>
      <c r="H188" s="136" t="s">
        <v>5161</v>
      </c>
      <c r="I188" s="136" t="s">
        <v>5145</v>
      </c>
      <c r="J188" s="136" t="s">
        <v>5162</v>
      </c>
      <c r="K188" s="3"/>
    </row>
    <row r="189" spans="1:11" ht="25.5" x14ac:dyDescent="0.2">
      <c r="A189" s="368"/>
      <c r="B189" s="369" t="s">
        <v>485</v>
      </c>
      <c r="C189" s="370">
        <v>1</v>
      </c>
      <c r="D189" s="371"/>
      <c r="E189" s="372">
        <f>SUM(E188)</f>
        <v>3.7</v>
      </c>
      <c r="F189" s="369"/>
      <c r="G189" s="369"/>
      <c r="H189" s="369"/>
      <c r="I189" s="369"/>
      <c r="J189" s="369"/>
      <c r="K189" s="3"/>
    </row>
    <row r="190" spans="1:11" ht="51" x14ac:dyDescent="0.2">
      <c r="A190" s="31">
        <v>1</v>
      </c>
      <c r="B190" s="136" t="s">
        <v>5163</v>
      </c>
      <c r="C190" s="136" t="s">
        <v>4780</v>
      </c>
      <c r="D190" s="136" t="s">
        <v>963</v>
      </c>
      <c r="E190" s="359">
        <v>1.5</v>
      </c>
      <c r="F190" s="136" t="s">
        <v>5164</v>
      </c>
      <c r="G190" s="136" t="s">
        <v>4675</v>
      </c>
      <c r="H190" s="136" t="s">
        <v>5165</v>
      </c>
      <c r="I190" s="136" t="s">
        <v>5126</v>
      </c>
      <c r="J190" s="136" t="s">
        <v>5166</v>
      </c>
      <c r="K190" s="3"/>
    </row>
    <row r="191" spans="1:11" ht="38.25" x14ac:dyDescent="0.2">
      <c r="A191" s="31">
        <v>2</v>
      </c>
      <c r="B191" s="136" t="s">
        <v>5167</v>
      </c>
      <c r="C191" s="136" t="s">
        <v>4780</v>
      </c>
      <c r="D191" s="136" t="s">
        <v>963</v>
      </c>
      <c r="E191" s="359" t="s">
        <v>517</v>
      </c>
      <c r="F191" s="136" t="s">
        <v>5168</v>
      </c>
      <c r="G191" s="136" t="s">
        <v>4704</v>
      </c>
      <c r="H191" s="136" t="s">
        <v>4734</v>
      </c>
      <c r="I191" s="136" t="s">
        <v>5039</v>
      </c>
      <c r="J191" s="136" t="s">
        <v>5134</v>
      </c>
      <c r="K191" s="3"/>
    </row>
    <row r="192" spans="1:11" ht="38.25" x14ac:dyDescent="0.2">
      <c r="A192" s="368"/>
      <c r="B192" s="369" t="s">
        <v>1105</v>
      </c>
      <c r="C192" s="370">
        <v>2</v>
      </c>
      <c r="D192" s="371"/>
      <c r="E192" s="372">
        <f>SUM(E190:E191)</f>
        <v>1.5</v>
      </c>
      <c r="F192" s="369"/>
      <c r="G192" s="369"/>
      <c r="H192" s="369"/>
      <c r="I192" s="369"/>
      <c r="J192" s="369"/>
      <c r="K192" s="3"/>
    </row>
    <row r="193" spans="1:11" ht="38.25" x14ac:dyDescent="0.2">
      <c r="A193" s="31">
        <v>1</v>
      </c>
      <c r="B193" s="136" t="s">
        <v>5169</v>
      </c>
      <c r="C193" s="136" t="s">
        <v>4780</v>
      </c>
      <c r="D193" s="136" t="s">
        <v>504</v>
      </c>
      <c r="E193" s="359">
        <v>4</v>
      </c>
      <c r="F193" s="136" t="s">
        <v>5170</v>
      </c>
      <c r="G193" s="136" t="s">
        <v>4704</v>
      </c>
      <c r="H193" s="136" t="s">
        <v>5171</v>
      </c>
      <c r="I193" s="136" t="s">
        <v>5172</v>
      </c>
      <c r="J193" s="136" t="s">
        <v>5003</v>
      </c>
      <c r="K193" s="3"/>
    </row>
    <row r="194" spans="1:11" ht="38.25" x14ac:dyDescent="0.2">
      <c r="A194" s="31">
        <v>2</v>
      </c>
      <c r="B194" s="136" t="s">
        <v>5173</v>
      </c>
      <c r="C194" s="136" t="s">
        <v>4780</v>
      </c>
      <c r="D194" s="136" t="s">
        <v>504</v>
      </c>
      <c r="E194" s="359">
        <v>4</v>
      </c>
      <c r="F194" s="136" t="s">
        <v>5174</v>
      </c>
      <c r="G194" s="136" t="s">
        <v>4704</v>
      </c>
      <c r="H194" s="136" t="s">
        <v>5175</v>
      </c>
      <c r="I194" s="373" t="s">
        <v>5175</v>
      </c>
      <c r="J194" s="136" t="s">
        <v>5003</v>
      </c>
      <c r="K194" s="3"/>
    </row>
    <row r="195" spans="1:11" ht="38.25" x14ac:dyDescent="0.2">
      <c r="A195" s="31">
        <v>3</v>
      </c>
      <c r="B195" s="136" t="s">
        <v>5176</v>
      </c>
      <c r="C195" s="136" t="s">
        <v>4780</v>
      </c>
      <c r="D195" s="136" t="s">
        <v>504</v>
      </c>
      <c r="E195" s="359">
        <v>9</v>
      </c>
      <c r="F195" s="136" t="s">
        <v>5177</v>
      </c>
      <c r="G195" s="136" t="s">
        <v>4792</v>
      </c>
      <c r="H195" s="136" t="s">
        <v>5171</v>
      </c>
      <c r="I195" s="136" t="s">
        <v>5172</v>
      </c>
      <c r="J195" s="136" t="s">
        <v>5003</v>
      </c>
      <c r="K195" s="3"/>
    </row>
    <row r="196" spans="1:11" ht="25.5" x14ac:dyDescent="0.2">
      <c r="A196" s="31">
        <v>4</v>
      </c>
      <c r="B196" s="136" t="s">
        <v>5178</v>
      </c>
      <c r="C196" s="136" t="s">
        <v>4780</v>
      </c>
      <c r="D196" s="136" t="s">
        <v>504</v>
      </c>
      <c r="E196" s="359">
        <v>1</v>
      </c>
      <c r="F196" s="136" t="s">
        <v>5179</v>
      </c>
      <c r="G196" s="136" t="s">
        <v>4792</v>
      </c>
      <c r="H196" s="136" t="s">
        <v>5171</v>
      </c>
      <c r="I196" s="136" t="s">
        <v>5172</v>
      </c>
      <c r="J196" s="136" t="s">
        <v>5180</v>
      </c>
      <c r="K196" s="3"/>
    </row>
    <row r="197" spans="1:11" ht="38.25" x14ac:dyDescent="0.2">
      <c r="A197" s="31">
        <v>5</v>
      </c>
      <c r="B197" s="136" t="s">
        <v>5181</v>
      </c>
      <c r="C197" s="136" t="s">
        <v>4780</v>
      </c>
      <c r="D197" s="136" t="s">
        <v>504</v>
      </c>
      <c r="E197" s="359">
        <v>5</v>
      </c>
      <c r="F197" s="136" t="s">
        <v>5182</v>
      </c>
      <c r="G197" s="136" t="s">
        <v>4792</v>
      </c>
      <c r="H197" s="136" t="s">
        <v>5171</v>
      </c>
      <c r="I197" s="136" t="s">
        <v>5172</v>
      </c>
      <c r="J197" s="136" t="s">
        <v>5183</v>
      </c>
      <c r="K197" s="3"/>
    </row>
    <row r="198" spans="1:11" ht="38.25" x14ac:dyDescent="0.2">
      <c r="A198" s="31">
        <v>6</v>
      </c>
      <c r="B198" s="136" t="s">
        <v>5184</v>
      </c>
      <c r="C198" s="136" t="s">
        <v>4780</v>
      </c>
      <c r="D198" s="136" t="s">
        <v>504</v>
      </c>
      <c r="E198" s="359" t="s">
        <v>517</v>
      </c>
      <c r="F198" s="136" t="s">
        <v>5185</v>
      </c>
      <c r="G198" s="136" t="s">
        <v>4704</v>
      </c>
      <c r="H198" s="136" t="s">
        <v>4734</v>
      </c>
      <c r="I198" s="136" t="s">
        <v>5039</v>
      </c>
      <c r="J198" s="136" t="s">
        <v>5134</v>
      </c>
      <c r="K198" s="3"/>
    </row>
    <row r="199" spans="1:11" ht="38.25" x14ac:dyDescent="0.2">
      <c r="A199" s="31">
        <v>7</v>
      </c>
      <c r="B199" s="136" t="s">
        <v>5186</v>
      </c>
      <c r="C199" s="136" t="s">
        <v>4780</v>
      </c>
      <c r="D199" s="136" t="s">
        <v>504</v>
      </c>
      <c r="E199" s="359">
        <v>5</v>
      </c>
      <c r="F199" s="136" t="s">
        <v>5187</v>
      </c>
      <c r="G199" s="136" t="s">
        <v>4710</v>
      </c>
      <c r="H199" s="136" t="s">
        <v>4761</v>
      </c>
      <c r="I199" s="136" t="s">
        <v>5188</v>
      </c>
      <c r="J199" s="136" t="s">
        <v>5134</v>
      </c>
      <c r="K199" s="3"/>
    </row>
    <row r="200" spans="1:11" ht="38.25" x14ac:dyDescent="0.2">
      <c r="A200" s="31">
        <v>8</v>
      </c>
      <c r="B200" s="136" t="s">
        <v>5189</v>
      </c>
      <c r="C200" s="136" t="s">
        <v>4780</v>
      </c>
      <c r="D200" s="136" t="s">
        <v>504</v>
      </c>
      <c r="E200" s="359">
        <v>4</v>
      </c>
      <c r="F200" s="136" t="s">
        <v>5190</v>
      </c>
      <c r="G200" s="136" t="s">
        <v>4668</v>
      </c>
      <c r="H200" s="136" t="s">
        <v>4691</v>
      </c>
      <c r="I200" s="136" t="s">
        <v>4691</v>
      </c>
      <c r="J200" s="136" t="s">
        <v>5003</v>
      </c>
      <c r="K200" s="3"/>
    </row>
    <row r="201" spans="1:11" ht="51" x14ac:dyDescent="0.2">
      <c r="A201" s="31" t="s">
        <v>5191</v>
      </c>
      <c r="B201" s="136" t="s">
        <v>5192</v>
      </c>
      <c r="C201" s="136" t="s">
        <v>4780</v>
      </c>
      <c r="D201" s="136" t="s">
        <v>504</v>
      </c>
      <c r="E201" s="359">
        <v>5</v>
      </c>
      <c r="F201" s="136" t="s">
        <v>5193</v>
      </c>
      <c r="G201" s="136" t="s">
        <v>4704</v>
      </c>
      <c r="H201" s="136" t="s">
        <v>4705</v>
      </c>
      <c r="I201" s="136" t="s">
        <v>4705</v>
      </c>
      <c r="J201" s="136" t="s">
        <v>5003</v>
      </c>
      <c r="K201" s="3"/>
    </row>
    <row r="202" spans="1:11" ht="38.25" x14ac:dyDescent="0.2">
      <c r="A202" s="31" t="s">
        <v>5194</v>
      </c>
      <c r="B202" s="136" t="s">
        <v>5195</v>
      </c>
      <c r="C202" s="136" t="s">
        <v>4780</v>
      </c>
      <c r="D202" s="136" t="s">
        <v>504</v>
      </c>
      <c r="E202" s="359">
        <v>1</v>
      </c>
      <c r="F202" s="136" t="s">
        <v>5196</v>
      </c>
      <c r="G202" s="136" t="s">
        <v>4704</v>
      </c>
      <c r="H202" s="136" t="s">
        <v>4705</v>
      </c>
      <c r="I202" s="136" t="s">
        <v>4705</v>
      </c>
      <c r="J202" s="136" t="s">
        <v>5134</v>
      </c>
      <c r="K202" s="3"/>
    </row>
    <row r="203" spans="1:11" ht="63.75" x14ac:dyDescent="0.2">
      <c r="A203" s="31" t="s">
        <v>5197</v>
      </c>
      <c r="B203" s="136" t="s">
        <v>5198</v>
      </c>
      <c r="C203" s="136" t="s">
        <v>4780</v>
      </c>
      <c r="D203" s="136" t="s">
        <v>504</v>
      </c>
      <c r="E203" s="359">
        <v>0.5</v>
      </c>
      <c r="F203" s="136" t="s">
        <v>5199</v>
      </c>
      <c r="G203" s="136" t="s">
        <v>4675</v>
      </c>
      <c r="H203" s="136" t="s">
        <v>4700</v>
      </c>
      <c r="I203" s="136" t="s">
        <v>5200</v>
      </c>
      <c r="J203" s="136" t="s">
        <v>5003</v>
      </c>
      <c r="K203" s="3"/>
    </row>
    <row r="204" spans="1:11" ht="25.5" x14ac:dyDescent="0.2">
      <c r="A204" s="31" t="s">
        <v>5201</v>
      </c>
      <c r="B204" s="136" t="s">
        <v>5202</v>
      </c>
      <c r="C204" s="136" t="s">
        <v>4780</v>
      </c>
      <c r="D204" s="136" t="s">
        <v>504</v>
      </c>
      <c r="E204" s="359">
        <v>1</v>
      </c>
      <c r="F204" s="136" t="s">
        <v>5203</v>
      </c>
      <c r="G204" s="136" t="s">
        <v>4704</v>
      </c>
      <c r="H204" s="136" t="s">
        <v>5204</v>
      </c>
      <c r="I204" s="136" t="s">
        <v>5204</v>
      </c>
      <c r="J204" s="136" t="s">
        <v>5134</v>
      </c>
      <c r="K204" s="3"/>
    </row>
    <row r="205" spans="1:11" ht="25.5" x14ac:dyDescent="0.2">
      <c r="A205" s="368"/>
      <c r="B205" s="369" t="s">
        <v>521</v>
      </c>
      <c r="C205" s="370">
        <v>12</v>
      </c>
      <c r="D205" s="371"/>
      <c r="E205" s="372">
        <f>SUM(E193:E204)</f>
        <v>39.5</v>
      </c>
      <c r="F205" s="369"/>
      <c r="G205" s="369"/>
      <c r="H205" s="369"/>
      <c r="I205" s="369"/>
      <c r="J205" s="369"/>
      <c r="K205" s="3"/>
    </row>
    <row r="206" spans="1:11" ht="38.25" x14ac:dyDescent="0.2">
      <c r="A206" s="361"/>
      <c r="B206" s="163" t="s">
        <v>1539</v>
      </c>
      <c r="C206" s="362">
        <f>C205+C192+C189+C187</f>
        <v>50</v>
      </c>
      <c r="D206" s="362"/>
      <c r="E206" s="364">
        <f>E205+E192+E189+E187</f>
        <v>356.94499999999999</v>
      </c>
      <c r="F206" s="163"/>
      <c r="G206" s="163"/>
      <c r="H206" s="163"/>
      <c r="I206" s="163"/>
      <c r="J206" s="163"/>
      <c r="K206" s="3"/>
    </row>
    <row r="207" spans="1:11" ht="51" x14ac:dyDescent="0.2">
      <c r="A207" s="31" t="s">
        <v>4672</v>
      </c>
      <c r="B207" s="136" t="s">
        <v>5205</v>
      </c>
      <c r="C207" s="136" t="s">
        <v>533</v>
      </c>
      <c r="D207" s="136"/>
      <c r="E207" s="359">
        <v>27</v>
      </c>
      <c r="F207" s="136" t="s">
        <v>5206</v>
      </c>
      <c r="G207" s="136" t="s">
        <v>4792</v>
      </c>
      <c r="H207" s="136" t="s">
        <v>5207</v>
      </c>
      <c r="I207" s="136" t="s">
        <v>5208</v>
      </c>
      <c r="J207" s="136" t="s">
        <v>5209</v>
      </c>
      <c r="K207" s="3"/>
    </row>
    <row r="208" spans="1:11" ht="38.25" x14ac:dyDescent="0.2">
      <c r="A208" s="361"/>
      <c r="B208" s="163" t="s">
        <v>5210</v>
      </c>
      <c r="C208" s="362">
        <v>1</v>
      </c>
      <c r="D208" s="362"/>
      <c r="E208" s="364">
        <f>SUM(E207)</f>
        <v>27</v>
      </c>
      <c r="F208" s="163"/>
      <c r="G208" s="163"/>
      <c r="H208" s="163"/>
      <c r="I208" s="163"/>
      <c r="J208" s="163"/>
      <c r="K208" s="3"/>
    </row>
    <row r="209" spans="1:11" ht="25.5" x14ac:dyDescent="0.2">
      <c r="A209" s="31">
        <v>1</v>
      </c>
      <c r="B209" s="136" t="s">
        <v>5211</v>
      </c>
      <c r="C209" s="136" t="s">
        <v>5212</v>
      </c>
      <c r="D209" s="136"/>
      <c r="E209" s="359">
        <v>2.8</v>
      </c>
      <c r="F209" s="136" t="s">
        <v>5213</v>
      </c>
      <c r="G209" s="136" t="s">
        <v>4704</v>
      </c>
      <c r="H209" s="136" t="s">
        <v>5214</v>
      </c>
      <c r="I209" s="136" t="s">
        <v>5215</v>
      </c>
      <c r="J209" s="136" t="s">
        <v>5216</v>
      </c>
      <c r="K209" s="3"/>
    </row>
    <row r="210" spans="1:11" ht="25.5" x14ac:dyDescent="0.2">
      <c r="A210" s="361"/>
      <c r="B210" s="163" t="s">
        <v>5217</v>
      </c>
      <c r="C210" s="362">
        <v>1</v>
      </c>
      <c r="D210" s="362"/>
      <c r="E210" s="364">
        <f>SUM(E209)</f>
        <v>2.8</v>
      </c>
      <c r="F210" s="163"/>
      <c r="G210" s="163"/>
      <c r="H210" s="163"/>
      <c r="I210" s="163"/>
      <c r="J210" s="163"/>
      <c r="K210" s="3"/>
    </row>
    <row r="211" spans="1:11" ht="51" x14ac:dyDescent="0.2">
      <c r="A211" s="31">
        <v>1</v>
      </c>
      <c r="B211" s="136" t="s">
        <v>5218</v>
      </c>
      <c r="C211" s="136" t="s">
        <v>1337</v>
      </c>
      <c r="D211" s="136"/>
      <c r="E211" s="359">
        <v>40</v>
      </c>
      <c r="F211" s="136" t="s">
        <v>5219</v>
      </c>
      <c r="G211" s="136" t="s">
        <v>4797</v>
      </c>
      <c r="H211" s="136" t="s">
        <v>4808</v>
      </c>
      <c r="I211" s="136" t="s">
        <v>5220</v>
      </c>
      <c r="J211" s="136" t="s">
        <v>5003</v>
      </c>
      <c r="K211" s="3"/>
    </row>
    <row r="212" spans="1:11" ht="67.5" customHeight="1" x14ac:dyDescent="0.2">
      <c r="A212" s="31">
        <v>2</v>
      </c>
      <c r="B212" s="136" t="s">
        <v>5221</v>
      </c>
      <c r="C212" s="136" t="s">
        <v>1337</v>
      </c>
      <c r="D212" s="136"/>
      <c r="E212" s="359">
        <v>6.5</v>
      </c>
      <c r="F212" s="136" t="s">
        <v>5222</v>
      </c>
      <c r="G212" s="136" t="s">
        <v>4797</v>
      </c>
      <c r="H212" s="136" t="s">
        <v>5223</v>
      </c>
      <c r="I212" s="136" t="s">
        <v>5224</v>
      </c>
      <c r="J212" s="136" t="s">
        <v>5225</v>
      </c>
      <c r="K212" s="3"/>
    </row>
    <row r="213" spans="1:11" ht="63.75" x14ac:dyDescent="0.2">
      <c r="A213" s="31">
        <v>3</v>
      </c>
      <c r="B213" s="136" t="s">
        <v>5226</v>
      </c>
      <c r="C213" s="136" t="s">
        <v>1337</v>
      </c>
      <c r="D213" s="136"/>
      <c r="E213" s="359">
        <v>35</v>
      </c>
      <c r="F213" s="136" t="s">
        <v>5227</v>
      </c>
      <c r="G213" s="136" t="s">
        <v>4797</v>
      </c>
      <c r="H213" s="136" t="s">
        <v>5228</v>
      </c>
      <c r="I213" s="136" t="s">
        <v>5229</v>
      </c>
      <c r="J213" s="136" t="s">
        <v>5003</v>
      </c>
      <c r="K213" s="3"/>
    </row>
    <row r="214" spans="1:11" ht="51" x14ac:dyDescent="0.2">
      <c r="A214" s="31">
        <v>4</v>
      </c>
      <c r="B214" s="136" t="s">
        <v>5230</v>
      </c>
      <c r="C214" s="136" t="s">
        <v>1337</v>
      </c>
      <c r="D214" s="136"/>
      <c r="E214" s="359">
        <v>8</v>
      </c>
      <c r="F214" s="136" t="s">
        <v>5231</v>
      </c>
      <c r="G214" s="136" t="s">
        <v>5232</v>
      </c>
      <c r="H214" s="136" t="s">
        <v>5233</v>
      </c>
      <c r="I214" s="136" t="s">
        <v>5234</v>
      </c>
      <c r="J214" s="136" t="s">
        <v>5134</v>
      </c>
      <c r="K214" s="3"/>
    </row>
    <row r="215" spans="1:11" ht="63.75" x14ac:dyDescent="0.2">
      <c r="A215" s="31">
        <v>5</v>
      </c>
      <c r="B215" s="136" t="s">
        <v>5235</v>
      </c>
      <c r="C215" s="136" t="s">
        <v>1337</v>
      </c>
      <c r="D215" s="136"/>
      <c r="E215" s="359">
        <v>36</v>
      </c>
      <c r="F215" s="136" t="s">
        <v>5236</v>
      </c>
      <c r="G215" s="136" t="s">
        <v>4792</v>
      </c>
      <c r="H215" s="136" t="s">
        <v>5237</v>
      </c>
      <c r="I215" s="136" t="s">
        <v>5238</v>
      </c>
      <c r="J215" s="136" t="s">
        <v>5239</v>
      </c>
      <c r="K215" s="3"/>
    </row>
    <row r="216" spans="1:11" ht="51" x14ac:dyDescent="0.2">
      <c r="A216" s="31">
        <v>6</v>
      </c>
      <c r="B216" s="136" t="s">
        <v>5240</v>
      </c>
      <c r="C216" s="136" t="s">
        <v>1337</v>
      </c>
      <c r="D216" s="136"/>
      <c r="E216" s="359">
        <v>290</v>
      </c>
      <c r="F216" s="136" t="s">
        <v>5241</v>
      </c>
      <c r="G216" s="136" t="s">
        <v>5242</v>
      </c>
      <c r="H216" s="136" t="s">
        <v>5243</v>
      </c>
      <c r="I216" s="136" t="s">
        <v>5244</v>
      </c>
      <c r="J216" s="136" t="s">
        <v>5245</v>
      </c>
      <c r="K216" s="3"/>
    </row>
    <row r="217" spans="1:11" ht="51" x14ac:dyDescent="0.2">
      <c r="A217" s="31">
        <v>7</v>
      </c>
      <c r="B217" s="136" t="s">
        <v>5246</v>
      </c>
      <c r="C217" s="136" t="s">
        <v>1337</v>
      </c>
      <c r="D217" s="136"/>
      <c r="E217" s="359">
        <v>2</v>
      </c>
      <c r="F217" s="136" t="s">
        <v>5247</v>
      </c>
      <c r="G217" s="136" t="s">
        <v>4710</v>
      </c>
      <c r="H217" s="136" t="s">
        <v>5248</v>
      </c>
      <c r="I217" s="136" t="s">
        <v>5249</v>
      </c>
      <c r="J217" s="136" t="s">
        <v>5250</v>
      </c>
      <c r="K217" s="3"/>
    </row>
    <row r="218" spans="1:11" ht="51" x14ac:dyDescent="0.2">
      <c r="A218" s="361"/>
      <c r="B218" s="163" t="s">
        <v>1468</v>
      </c>
      <c r="C218" s="362">
        <v>7</v>
      </c>
      <c r="D218" s="362"/>
      <c r="E218" s="364">
        <f>SUM(E211:E217)</f>
        <v>417.5</v>
      </c>
      <c r="F218" s="163"/>
      <c r="G218" s="163"/>
      <c r="H218" s="163"/>
      <c r="I218" s="163"/>
      <c r="J218" s="163"/>
      <c r="K218" s="3"/>
    </row>
    <row r="219" spans="1:11" ht="63.75" x14ac:dyDescent="0.2">
      <c r="A219" s="31">
        <v>1</v>
      </c>
      <c r="B219" s="136" t="s">
        <v>5251</v>
      </c>
      <c r="C219" s="136" t="s">
        <v>1258</v>
      </c>
      <c r="D219" s="136"/>
      <c r="E219" s="359">
        <v>33.9</v>
      </c>
      <c r="F219" s="16" t="s">
        <v>5252</v>
      </c>
      <c r="G219" s="136" t="s">
        <v>5253</v>
      </c>
      <c r="H219" s="136" t="s">
        <v>4752</v>
      </c>
      <c r="I219" s="136" t="s">
        <v>5254</v>
      </c>
      <c r="J219" s="136" t="s">
        <v>5000</v>
      </c>
      <c r="K219" s="3"/>
    </row>
    <row r="220" spans="1:11" ht="51" x14ac:dyDescent="0.2">
      <c r="A220" s="31">
        <v>2</v>
      </c>
      <c r="B220" s="136" t="s">
        <v>5255</v>
      </c>
      <c r="C220" s="136" t="s">
        <v>1258</v>
      </c>
      <c r="D220" s="136"/>
      <c r="E220" s="359">
        <v>400</v>
      </c>
      <c r="F220" s="136" t="s">
        <v>5256</v>
      </c>
      <c r="G220" s="136" t="s">
        <v>4668</v>
      </c>
      <c r="H220" s="136" t="s">
        <v>4782</v>
      </c>
      <c r="I220" s="136" t="s">
        <v>5257</v>
      </c>
      <c r="J220" s="136" t="s">
        <v>5042</v>
      </c>
      <c r="K220" s="3"/>
    </row>
    <row r="221" spans="1:11" ht="25.5" x14ac:dyDescent="0.2">
      <c r="A221" s="31">
        <v>3</v>
      </c>
      <c r="B221" s="136" t="s">
        <v>5258</v>
      </c>
      <c r="C221" s="136" t="s">
        <v>1258</v>
      </c>
      <c r="D221" s="136"/>
      <c r="E221" s="359">
        <v>32.5</v>
      </c>
      <c r="F221" s="136" t="s">
        <v>5259</v>
      </c>
      <c r="G221" s="136" t="s">
        <v>4680</v>
      </c>
      <c r="H221" s="136" t="s">
        <v>5260</v>
      </c>
      <c r="I221" s="136" t="s">
        <v>5260</v>
      </c>
      <c r="J221" s="136" t="s">
        <v>5042</v>
      </c>
      <c r="K221" s="3"/>
    </row>
    <row r="222" spans="1:11" ht="25.5" x14ac:dyDescent="0.2">
      <c r="A222" s="361"/>
      <c r="B222" s="163" t="s">
        <v>1335</v>
      </c>
      <c r="C222" s="362">
        <v>3</v>
      </c>
      <c r="D222" s="362"/>
      <c r="E222" s="364">
        <f>SUM(E219:E221)</f>
        <v>466.4</v>
      </c>
      <c r="F222" s="163"/>
      <c r="G222" s="163"/>
      <c r="H222" s="163"/>
      <c r="I222" s="163"/>
      <c r="J222" s="163"/>
      <c r="K222" s="3"/>
    </row>
    <row r="223" spans="1:11" ht="38.25" x14ac:dyDescent="0.2">
      <c r="A223" s="374"/>
      <c r="B223" s="375" t="s">
        <v>5261</v>
      </c>
      <c r="C223" s="376">
        <f>C222+C218+C210+C208+C206+C151+C60</f>
        <v>150</v>
      </c>
      <c r="D223" s="376"/>
      <c r="E223" s="388">
        <f>E222+E218+E210+E208+E206+E151+E60</f>
        <v>63711.294999999998</v>
      </c>
      <c r="F223" s="375"/>
      <c r="G223" s="375"/>
      <c r="H223" s="375"/>
      <c r="I223" s="375"/>
      <c r="J223" s="375"/>
      <c r="K223" s="3"/>
    </row>
    <row r="224" spans="1:11" ht="31.5" x14ac:dyDescent="0.2">
      <c r="A224" s="172"/>
      <c r="B224" s="173" t="s">
        <v>1486</v>
      </c>
      <c r="C224" s="389">
        <f>C223+C51</f>
        <v>182</v>
      </c>
      <c r="D224" s="389"/>
      <c r="E224" s="390">
        <f>E223+E51</f>
        <v>100353.2781</v>
      </c>
      <c r="F224" s="173"/>
      <c r="G224" s="173"/>
      <c r="H224" s="173"/>
      <c r="I224" s="173"/>
      <c r="J224" s="173"/>
    </row>
  </sheetData>
  <mergeCells count="4">
    <mergeCell ref="A1:J1"/>
    <mergeCell ref="A2:J2"/>
    <mergeCell ref="A6:J6"/>
    <mergeCell ref="A52:J52"/>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2"/>
  <sheetViews>
    <sheetView topLeftCell="A154" workbookViewId="0">
      <selection activeCell="G10" sqref="G10"/>
    </sheetView>
  </sheetViews>
  <sheetFormatPr defaultColWidth="9.140625" defaultRowHeight="12.75" x14ac:dyDescent="0.25"/>
  <cols>
    <col min="1" max="1" width="5.140625" style="51" customWidth="1"/>
    <col min="2" max="2" width="18.7109375" style="51" customWidth="1"/>
    <col min="3" max="3" width="13.28515625" style="51" customWidth="1"/>
    <col min="4" max="4" width="14" style="51" customWidth="1"/>
    <col min="5" max="5" width="10.85546875" style="391" customWidth="1"/>
    <col min="6" max="6" width="22.5703125" style="51" customWidth="1"/>
    <col min="7" max="7" width="26.42578125" style="51" customWidth="1"/>
    <col min="8" max="8" width="21" style="51" customWidth="1"/>
    <col min="9" max="9" width="22.140625" style="419" customWidth="1"/>
    <col min="10" max="10" width="23.140625" style="51" customWidth="1"/>
    <col min="11" max="16384" width="9.140625" style="51"/>
  </cols>
  <sheetData>
    <row r="1" spans="1:13" x14ac:dyDescent="0.25">
      <c r="A1" s="1111" t="s">
        <v>5262</v>
      </c>
      <c r="B1" s="1111"/>
      <c r="C1" s="1111"/>
      <c r="D1" s="1111"/>
      <c r="E1" s="1111"/>
      <c r="F1" s="1111"/>
      <c r="G1" s="1111"/>
      <c r="H1" s="1111"/>
      <c r="I1" s="1111"/>
      <c r="J1" s="1111"/>
    </row>
    <row r="2" spans="1:13" x14ac:dyDescent="0.25">
      <c r="A2" s="1113" t="s">
        <v>1545</v>
      </c>
      <c r="B2" s="1113"/>
      <c r="C2" s="1113"/>
      <c r="D2" s="1113"/>
      <c r="E2" s="1113"/>
      <c r="F2" s="1113"/>
      <c r="G2" s="1113"/>
      <c r="H2" s="1113"/>
      <c r="I2" s="1113"/>
      <c r="J2" s="1113"/>
    </row>
    <row r="3" spans="1:13" ht="13.5" thickBot="1" x14ac:dyDescent="0.3">
      <c r="A3" s="392"/>
      <c r="B3" s="392"/>
      <c r="C3" s="392"/>
      <c r="D3" s="392"/>
      <c r="E3" s="393"/>
      <c r="F3" s="392"/>
      <c r="G3" s="392"/>
      <c r="H3" s="392"/>
      <c r="I3" s="394"/>
      <c r="J3" s="392"/>
    </row>
    <row r="4" spans="1:13" ht="84.75" customHeight="1" thickBot="1" x14ac:dyDescent="0.3">
      <c r="A4" s="156" t="s">
        <v>1</v>
      </c>
      <c r="B4" s="156" t="s">
        <v>406</v>
      </c>
      <c r="C4" s="156" t="s">
        <v>407</v>
      </c>
      <c r="D4" s="156" t="s">
        <v>408</v>
      </c>
      <c r="E4" s="157" t="s">
        <v>4</v>
      </c>
      <c r="F4" s="156" t="s">
        <v>409</v>
      </c>
      <c r="G4" s="200" t="s">
        <v>410</v>
      </c>
      <c r="H4" s="200" t="s">
        <v>411</v>
      </c>
      <c r="I4" s="200" t="s">
        <v>412</v>
      </c>
      <c r="J4" s="156" t="s">
        <v>413</v>
      </c>
    </row>
    <row r="5" spans="1:13" s="39" customFormat="1" ht="13.5" thickBot="1" x14ac:dyDescent="0.3">
      <c r="A5" s="137">
        <v>1</v>
      </c>
      <c r="B5" s="357">
        <v>2</v>
      </c>
      <c r="C5" s="357">
        <v>3</v>
      </c>
      <c r="D5" s="357">
        <v>4</v>
      </c>
      <c r="E5" s="357">
        <v>5</v>
      </c>
      <c r="F5" s="357">
        <v>6</v>
      </c>
      <c r="G5" s="358">
        <v>7</v>
      </c>
      <c r="H5" s="357">
        <v>8</v>
      </c>
      <c r="I5" s="358">
        <v>9</v>
      </c>
      <c r="J5" s="357">
        <v>10</v>
      </c>
    </row>
    <row r="6" spans="1:13" s="395" customFormat="1" x14ac:dyDescent="0.25">
      <c r="A6" s="1120" t="s">
        <v>414</v>
      </c>
      <c r="B6" s="1120"/>
      <c r="C6" s="1120"/>
      <c r="D6" s="1120"/>
      <c r="E6" s="1120"/>
      <c r="F6" s="1120"/>
      <c r="G6" s="1120"/>
      <c r="H6" s="1120"/>
      <c r="I6" s="1120"/>
      <c r="J6" s="1120"/>
    </row>
    <row r="7" spans="1:13" ht="114.75" x14ac:dyDescent="0.25">
      <c r="A7" s="136">
        <v>1</v>
      </c>
      <c r="B7" s="136" t="s">
        <v>5263</v>
      </c>
      <c r="C7" s="136" t="s">
        <v>3215</v>
      </c>
      <c r="D7" s="136"/>
      <c r="E7" s="359">
        <v>3033.2</v>
      </c>
      <c r="F7" s="136" t="s">
        <v>5264</v>
      </c>
      <c r="G7" s="16" t="s">
        <v>5265</v>
      </c>
      <c r="H7" s="136"/>
      <c r="I7" s="16" t="s">
        <v>5266</v>
      </c>
      <c r="J7" s="136" t="s">
        <v>5267</v>
      </c>
      <c r="K7" s="3"/>
      <c r="L7" s="3"/>
      <c r="M7" s="3"/>
    </row>
    <row r="8" spans="1:13" x14ac:dyDescent="0.25">
      <c r="A8" s="1121" t="s">
        <v>5268</v>
      </c>
      <c r="B8" s="1122"/>
      <c r="C8" s="1122"/>
      <c r="D8" s="1122"/>
      <c r="E8" s="1122"/>
      <c r="F8" s="1122"/>
      <c r="G8" s="1122"/>
      <c r="H8" s="1122"/>
      <c r="I8" s="1122"/>
      <c r="J8" s="1123"/>
      <c r="K8" s="3"/>
      <c r="L8" s="3"/>
      <c r="M8" s="3"/>
    </row>
    <row r="9" spans="1:13" ht="63.75" x14ac:dyDescent="0.25">
      <c r="A9" s="396"/>
      <c r="B9" s="136" t="s">
        <v>5269</v>
      </c>
      <c r="C9" s="136" t="s">
        <v>3215</v>
      </c>
      <c r="D9" s="136"/>
      <c r="E9" s="359">
        <v>1030.4000000000001</v>
      </c>
      <c r="F9" s="136" t="s">
        <v>5264</v>
      </c>
      <c r="G9" s="16" t="s">
        <v>5270</v>
      </c>
      <c r="H9" s="136" t="s">
        <v>5271</v>
      </c>
      <c r="I9" s="16" t="s">
        <v>5272</v>
      </c>
      <c r="J9" s="136" t="s">
        <v>5273</v>
      </c>
      <c r="K9" s="3"/>
      <c r="L9" s="3"/>
      <c r="M9" s="3"/>
    </row>
    <row r="10" spans="1:13" ht="53.25" customHeight="1" x14ac:dyDescent="0.25">
      <c r="A10" s="396"/>
      <c r="B10" s="136" t="s">
        <v>5274</v>
      </c>
      <c r="C10" s="136" t="s">
        <v>3215</v>
      </c>
      <c r="D10" s="136"/>
      <c r="E10" s="359">
        <v>289.2</v>
      </c>
      <c r="F10" s="136" t="s">
        <v>5275</v>
      </c>
      <c r="G10" s="16" t="s">
        <v>5276</v>
      </c>
      <c r="H10" s="136" t="s">
        <v>5271</v>
      </c>
      <c r="I10" s="16" t="s">
        <v>5271</v>
      </c>
      <c r="J10" s="136" t="s">
        <v>5277</v>
      </c>
      <c r="K10" s="3"/>
      <c r="L10" s="3"/>
      <c r="M10" s="3"/>
    </row>
    <row r="11" spans="1:13" ht="114.75" x14ac:dyDescent="0.25">
      <c r="A11" s="396"/>
      <c r="B11" s="136" t="s">
        <v>5278</v>
      </c>
      <c r="C11" s="136" t="s">
        <v>3215</v>
      </c>
      <c r="D11" s="136"/>
      <c r="E11" s="359">
        <v>1134</v>
      </c>
      <c r="F11" s="136" t="s">
        <v>5279</v>
      </c>
      <c r="G11" s="16" t="s">
        <v>5280</v>
      </c>
      <c r="H11" s="136" t="s">
        <v>5271</v>
      </c>
      <c r="I11" s="16" t="s">
        <v>5271</v>
      </c>
      <c r="J11" s="136" t="s">
        <v>5281</v>
      </c>
      <c r="K11" s="3"/>
      <c r="L11" s="3"/>
      <c r="M11" s="3"/>
    </row>
    <row r="12" spans="1:13" ht="51" x14ac:dyDescent="0.25">
      <c r="A12" s="396"/>
      <c r="B12" s="136" t="s">
        <v>5282</v>
      </c>
      <c r="C12" s="136" t="s">
        <v>3215</v>
      </c>
      <c r="D12" s="136"/>
      <c r="E12" s="359">
        <v>579.6</v>
      </c>
      <c r="F12" s="136" t="s">
        <v>5283</v>
      </c>
      <c r="G12" s="16" t="s">
        <v>5284</v>
      </c>
      <c r="H12" s="136" t="s">
        <v>5271</v>
      </c>
      <c r="I12" s="16" t="s">
        <v>5272</v>
      </c>
      <c r="J12" s="136" t="s">
        <v>5285</v>
      </c>
      <c r="K12" s="3"/>
      <c r="L12" s="3"/>
      <c r="M12" s="3"/>
    </row>
    <row r="13" spans="1:13" ht="25.5" x14ac:dyDescent="0.25">
      <c r="A13" s="397"/>
      <c r="B13" s="397" t="s">
        <v>3221</v>
      </c>
      <c r="C13" s="398">
        <v>1</v>
      </c>
      <c r="D13" s="397"/>
      <c r="E13" s="399">
        <f>SUM(E7)</f>
        <v>3033.2</v>
      </c>
      <c r="F13" s="397"/>
      <c r="G13" s="397"/>
      <c r="H13" s="397"/>
      <c r="I13" s="397"/>
      <c r="J13" s="397"/>
      <c r="K13" s="3"/>
      <c r="L13" s="3"/>
      <c r="M13" s="3"/>
    </row>
    <row r="14" spans="1:13" ht="102.75" customHeight="1" x14ac:dyDescent="0.25">
      <c r="A14" s="136">
        <v>1</v>
      </c>
      <c r="B14" s="136" t="s">
        <v>5286</v>
      </c>
      <c r="C14" s="136" t="s">
        <v>211</v>
      </c>
      <c r="D14" s="136"/>
      <c r="E14" s="359">
        <v>40605.5</v>
      </c>
      <c r="F14" s="136" t="s">
        <v>5287</v>
      </c>
      <c r="G14" s="16" t="s">
        <v>5288</v>
      </c>
      <c r="H14" s="136" t="s">
        <v>5289</v>
      </c>
      <c r="I14" s="16" t="s">
        <v>5290</v>
      </c>
      <c r="J14" s="16" t="s">
        <v>5291</v>
      </c>
      <c r="K14" s="3"/>
      <c r="L14" s="3"/>
      <c r="M14" s="3"/>
    </row>
    <row r="15" spans="1:13" ht="138.75" customHeight="1" x14ac:dyDescent="0.25">
      <c r="A15" s="136">
        <v>2</v>
      </c>
      <c r="B15" s="136" t="s">
        <v>5292</v>
      </c>
      <c r="C15" s="136" t="s">
        <v>211</v>
      </c>
      <c r="D15" s="136"/>
      <c r="E15" s="359">
        <v>21301.2147</v>
      </c>
      <c r="F15" s="136" t="s">
        <v>5293</v>
      </c>
      <c r="G15" s="16" t="s">
        <v>5294</v>
      </c>
      <c r="H15" s="136" t="s">
        <v>5295</v>
      </c>
      <c r="I15" s="16" t="s">
        <v>5296</v>
      </c>
      <c r="J15" s="136" t="s">
        <v>5297</v>
      </c>
      <c r="K15" s="3"/>
      <c r="L15" s="3"/>
      <c r="M15" s="3"/>
    </row>
    <row r="16" spans="1:13" ht="25.5" x14ac:dyDescent="0.25">
      <c r="A16" s="164"/>
      <c r="B16" s="163" t="s">
        <v>425</v>
      </c>
      <c r="C16" s="363">
        <v>2</v>
      </c>
      <c r="D16" s="163"/>
      <c r="E16" s="364">
        <f>SUM(E14:E15)</f>
        <v>61906.714699999997</v>
      </c>
      <c r="F16" s="164"/>
      <c r="G16" s="400"/>
      <c r="H16" s="164"/>
      <c r="I16" s="400"/>
      <c r="J16" s="164"/>
      <c r="K16" s="3"/>
      <c r="L16" s="3"/>
      <c r="M16" s="3"/>
    </row>
    <row r="17" spans="1:13" ht="51" customHeight="1" x14ac:dyDescent="0.25">
      <c r="A17" s="136">
        <v>1</v>
      </c>
      <c r="B17" s="136" t="s">
        <v>5298</v>
      </c>
      <c r="C17" s="136" t="s">
        <v>427</v>
      </c>
      <c r="D17" s="136" t="s">
        <v>454</v>
      </c>
      <c r="E17" s="359">
        <v>413</v>
      </c>
      <c r="F17" s="136" t="s">
        <v>5299</v>
      </c>
      <c r="G17" s="16" t="s">
        <v>5300</v>
      </c>
      <c r="H17" s="136" t="s">
        <v>5301</v>
      </c>
      <c r="I17" s="16" t="s">
        <v>5302</v>
      </c>
      <c r="J17" s="136" t="s">
        <v>5303</v>
      </c>
      <c r="K17" s="3"/>
      <c r="L17" s="3"/>
      <c r="M17" s="3"/>
    </row>
    <row r="18" spans="1:13" ht="63" customHeight="1" x14ac:dyDescent="0.25">
      <c r="A18" s="136">
        <v>2</v>
      </c>
      <c r="B18" s="136" t="s">
        <v>5304</v>
      </c>
      <c r="C18" s="136" t="s">
        <v>427</v>
      </c>
      <c r="D18" s="136" t="s">
        <v>454</v>
      </c>
      <c r="E18" s="359">
        <v>2543</v>
      </c>
      <c r="F18" s="136" t="s">
        <v>5305</v>
      </c>
      <c r="G18" s="16" t="s">
        <v>5306</v>
      </c>
      <c r="H18" s="136" t="s">
        <v>5307</v>
      </c>
      <c r="I18" s="16" t="s">
        <v>5308</v>
      </c>
      <c r="J18" s="136" t="s">
        <v>5303</v>
      </c>
      <c r="K18" s="3"/>
      <c r="L18" s="3"/>
      <c r="M18" s="3"/>
    </row>
    <row r="19" spans="1:13" ht="25.5" x14ac:dyDescent="0.25">
      <c r="A19" s="166"/>
      <c r="B19" s="369" t="s">
        <v>5309</v>
      </c>
      <c r="C19" s="369">
        <v>2</v>
      </c>
      <c r="D19" s="369"/>
      <c r="E19" s="372">
        <f>SUM(E17:E18)</f>
        <v>2956</v>
      </c>
      <c r="F19" s="166"/>
      <c r="G19" s="401"/>
      <c r="H19" s="166"/>
      <c r="I19" s="401"/>
      <c r="J19" s="166"/>
      <c r="K19" s="3"/>
      <c r="L19" s="3"/>
      <c r="M19" s="3"/>
    </row>
    <row r="20" spans="1:13" ht="76.5" x14ac:dyDescent="0.25">
      <c r="A20" s="136">
        <v>1</v>
      </c>
      <c r="B20" s="136" t="s">
        <v>5310</v>
      </c>
      <c r="C20" s="136" t="s">
        <v>427</v>
      </c>
      <c r="D20" s="136" t="s">
        <v>428</v>
      </c>
      <c r="E20" s="359">
        <v>616</v>
      </c>
      <c r="F20" s="136" t="s">
        <v>5311</v>
      </c>
      <c r="G20" s="16" t="s">
        <v>5312</v>
      </c>
      <c r="H20" s="136" t="s">
        <v>5313</v>
      </c>
      <c r="I20" s="16" t="s">
        <v>5314</v>
      </c>
      <c r="J20" s="136" t="s">
        <v>5315</v>
      </c>
      <c r="K20" s="3"/>
      <c r="L20" s="3"/>
      <c r="M20" s="3"/>
    </row>
    <row r="21" spans="1:13" ht="27" customHeight="1" x14ac:dyDescent="0.25">
      <c r="A21" s="136">
        <v>2</v>
      </c>
      <c r="B21" s="402" t="s">
        <v>5316</v>
      </c>
      <c r="C21" s="136" t="s">
        <v>427</v>
      </c>
      <c r="D21" s="136" t="s">
        <v>428</v>
      </c>
      <c r="E21" s="403">
        <v>172.24</v>
      </c>
      <c r="F21" s="402" t="s">
        <v>5317</v>
      </c>
      <c r="G21" s="15" t="s">
        <v>5318</v>
      </c>
      <c r="H21" s="402" t="s">
        <v>5319</v>
      </c>
      <c r="I21" s="15" t="s">
        <v>5320</v>
      </c>
      <c r="J21" s="402" t="s">
        <v>5321</v>
      </c>
      <c r="K21" s="3"/>
      <c r="L21" s="3"/>
      <c r="M21" s="3"/>
    </row>
    <row r="22" spans="1:13" ht="25.5" x14ac:dyDescent="0.25">
      <c r="A22" s="166"/>
      <c r="B22" s="369" t="s">
        <v>5322</v>
      </c>
      <c r="C22" s="369">
        <v>2</v>
      </c>
      <c r="D22" s="369"/>
      <c r="E22" s="372">
        <f>SUM(E20:E21)</f>
        <v>788.24</v>
      </c>
      <c r="F22" s="166"/>
      <c r="G22" s="401"/>
      <c r="H22" s="166"/>
      <c r="I22" s="401"/>
      <c r="J22" s="166"/>
      <c r="K22" s="3"/>
      <c r="L22" s="3"/>
      <c r="M22" s="3"/>
    </row>
    <row r="23" spans="1:13" ht="25.5" x14ac:dyDescent="0.25">
      <c r="A23" s="136">
        <v>1</v>
      </c>
      <c r="B23" s="136" t="s">
        <v>5323</v>
      </c>
      <c r="C23" s="136" t="s">
        <v>427</v>
      </c>
      <c r="D23" s="136" t="s">
        <v>3826</v>
      </c>
      <c r="E23" s="359">
        <v>100</v>
      </c>
      <c r="F23" s="136" t="s">
        <v>5324</v>
      </c>
      <c r="G23" s="16" t="s">
        <v>5325</v>
      </c>
      <c r="H23" s="136" t="s">
        <v>5326</v>
      </c>
      <c r="I23" s="16" t="s">
        <v>5302</v>
      </c>
      <c r="J23" s="136" t="s">
        <v>5327</v>
      </c>
      <c r="K23" s="3"/>
      <c r="L23" s="3"/>
      <c r="M23" s="3"/>
    </row>
    <row r="24" spans="1:13" ht="25.5" x14ac:dyDescent="0.25">
      <c r="A24" s="166"/>
      <c r="B24" s="369" t="s">
        <v>3830</v>
      </c>
      <c r="C24" s="369">
        <v>1</v>
      </c>
      <c r="D24" s="369"/>
      <c r="E24" s="372">
        <f>SUM(E23)</f>
        <v>100</v>
      </c>
      <c r="F24" s="166"/>
      <c r="G24" s="401"/>
      <c r="H24" s="166"/>
      <c r="I24" s="401"/>
      <c r="J24" s="166"/>
      <c r="K24" s="3"/>
      <c r="L24" s="3"/>
      <c r="M24" s="3"/>
    </row>
    <row r="25" spans="1:13" ht="26.25" customHeight="1" x14ac:dyDescent="0.25">
      <c r="A25" s="136">
        <v>1</v>
      </c>
      <c r="B25" s="136" t="s">
        <v>5328</v>
      </c>
      <c r="C25" s="136" t="s">
        <v>427</v>
      </c>
      <c r="D25" s="136" t="s">
        <v>462</v>
      </c>
      <c r="E25" s="359">
        <v>100</v>
      </c>
      <c r="F25" s="136" t="s">
        <v>5329</v>
      </c>
      <c r="G25" s="16" t="s">
        <v>5330</v>
      </c>
      <c r="H25" s="136" t="s">
        <v>5331</v>
      </c>
      <c r="I25" s="16" t="s">
        <v>5332</v>
      </c>
      <c r="J25" s="136" t="s">
        <v>5333</v>
      </c>
      <c r="K25" s="3"/>
      <c r="L25" s="3"/>
      <c r="M25" s="3"/>
    </row>
    <row r="26" spans="1:13" ht="51" x14ac:dyDescent="0.25">
      <c r="A26" s="136">
        <v>2</v>
      </c>
      <c r="B26" s="136" t="s">
        <v>5334</v>
      </c>
      <c r="C26" s="136" t="s">
        <v>427</v>
      </c>
      <c r="D26" s="136" t="s">
        <v>462</v>
      </c>
      <c r="E26" s="359">
        <v>289</v>
      </c>
      <c r="F26" s="136" t="s">
        <v>5335</v>
      </c>
      <c r="G26" s="16" t="s">
        <v>5336</v>
      </c>
      <c r="H26" s="136" t="s">
        <v>5337</v>
      </c>
      <c r="I26" s="16" t="s">
        <v>5302</v>
      </c>
      <c r="J26" s="136" t="s">
        <v>5338</v>
      </c>
      <c r="K26" s="3"/>
      <c r="L26" s="3"/>
      <c r="M26" s="3"/>
    </row>
    <row r="27" spans="1:13" ht="51" x14ac:dyDescent="0.25">
      <c r="A27" s="136">
        <v>3</v>
      </c>
      <c r="B27" s="136" t="s">
        <v>5339</v>
      </c>
      <c r="C27" s="136" t="s">
        <v>427</v>
      </c>
      <c r="D27" s="136" t="s">
        <v>462</v>
      </c>
      <c r="E27" s="359">
        <v>567.6</v>
      </c>
      <c r="F27" s="136" t="s">
        <v>5340</v>
      </c>
      <c r="G27" s="16" t="s">
        <v>5341</v>
      </c>
      <c r="H27" s="136" t="s">
        <v>5342</v>
      </c>
      <c r="I27" s="16" t="s">
        <v>5302</v>
      </c>
      <c r="J27" s="136" t="s">
        <v>5338</v>
      </c>
      <c r="K27" s="3"/>
      <c r="L27" s="3"/>
      <c r="M27" s="3"/>
    </row>
    <row r="28" spans="1:13" ht="25.5" x14ac:dyDescent="0.25">
      <c r="A28" s="166"/>
      <c r="B28" s="369" t="s">
        <v>5343</v>
      </c>
      <c r="C28" s="371">
        <v>3</v>
      </c>
      <c r="D28" s="369"/>
      <c r="E28" s="372">
        <f>SUM(E25:E27)</f>
        <v>956.6</v>
      </c>
      <c r="F28" s="166"/>
      <c r="G28" s="401"/>
      <c r="H28" s="166"/>
      <c r="I28" s="401"/>
      <c r="J28" s="166"/>
      <c r="K28" s="3"/>
      <c r="L28" s="3"/>
      <c r="M28" s="3"/>
    </row>
    <row r="29" spans="1:13" ht="38.25" x14ac:dyDescent="0.25">
      <c r="A29" s="164"/>
      <c r="B29" s="163" t="s">
        <v>1507</v>
      </c>
      <c r="C29" s="363">
        <f>C24+C22+C19+C28</f>
        <v>8</v>
      </c>
      <c r="D29" s="363"/>
      <c r="E29" s="404">
        <f>E24+E22+E19+E28</f>
        <v>4800.84</v>
      </c>
      <c r="F29" s="164"/>
      <c r="G29" s="400"/>
      <c r="H29" s="164"/>
      <c r="I29" s="400"/>
      <c r="J29" s="164"/>
      <c r="K29" s="3"/>
      <c r="L29" s="3"/>
      <c r="M29" s="3"/>
    </row>
    <row r="30" spans="1:13" ht="38.25" x14ac:dyDescent="0.25">
      <c r="A30" s="136">
        <v>1</v>
      </c>
      <c r="B30" s="136" t="s">
        <v>5344</v>
      </c>
      <c r="C30" s="136" t="s">
        <v>480</v>
      </c>
      <c r="D30" s="136" t="s">
        <v>5345</v>
      </c>
      <c r="E30" s="359">
        <v>1</v>
      </c>
      <c r="F30" s="136" t="s">
        <v>5346</v>
      </c>
      <c r="G30" s="16" t="s">
        <v>5347</v>
      </c>
      <c r="H30" s="136" t="s">
        <v>5348</v>
      </c>
      <c r="I30" s="16" t="s">
        <v>5349</v>
      </c>
      <c r="J30" s="136" t="s">
        <v>5350</v>
      </c>
      <c r="K30" s="3"/>
      <c r="L30" s="3"/>
      <c r="M30" s="3"/>
    </row>
    <row r="31" spans="1:13" ht="51" customHeight="1" x14ac:dyDescent="0.25">
      <c r="A31" s="136">
        <v>2</v>
      </c>
      <c r="B31" s="136" t="s">
        <v>5351</v>
      </c>
      <c r="C31" s="136" t="s">
        <v>480</v>
      </c>
      <c r="D31" s="136" t="s">
        <v>5345</v>
      </c>
      <c r="E31" s="359">
        <v>60</v>
      </c>
      <c r="F31" s="136" t="s">
        <v>5352</v>
      </c>
      <c r="G31" s="16" t="s">
        <v>5353</v>
      </c>
      <c r="H31" s="136" t="s">
        <v>5354</v>
      </c>
      <c r="I31" s="16" t="s">
        <v>5355</v>
      </c>
      <c r="J31" s="136" t="s">
        <v>5350</v>
      </c>
      <c r="K31" s="3"/>
      <c r="L31" s="3"/>
      <c r="M31" s="3"/>
    </row>
    <row r="32" spans="1:13" ht="38.25" x14ac:dyDescent="0.25">
      <c r="A32" s="136">
        <v>3</v>
      </c>
      <c r="B32" s="136" t="s">
        <v>5356</v>
      </c>
      <c r="C32" s="136" t="s">
        <v>480</v>
      </c>
      <c r="D32" s="136" t="s">
        <v>5345</v>
      </c>
      <c r="E32" s="359">
        <v>15</v>
      </c>
      <c r="F32" s="136" t="s">
        <v>5357</v>
      </c>
      <c r="G32" s="16" t="s">
        <v>5358</v>
      </c>
      <c r="H32" s="136" t="s">
        <v>5359</v>
      </c>
      <c r="I32" s="16" t="s">
        <v>5359</v>
      </c>
      <c r="J32" s="136" t="s">
        <v>5360</v>
      </c>
      <c r="K32" s="3"/>
      <c r="L32" s="3"/>
      <c r="M32" s="3"/>
    </row>
    <row r="33" spans="1:13" ht="38.25" x14ac:dyDescent="0.25">
      <c r="A33" s="136">
        <v>4</v>
      </c>
      <c r="B33" s="136" t="s">
        <v>5361</v>
      </c>
      <c r="C33" s="136" t="s">
        <v>480</v>
      </c>
      <c r="D33" s="136" t="s">
        <v>5345</v>
      </c>
      <c r="E33" s="359">
        <v>10</v>
      </c>
      <c r="F33" s="136" t="s">
        <v>5362</v>
      </c>
      <c r="G33" s="16" t="s">
        <v>5363</v>
      </c>
      <c r="H33" s="136" t="s">
        <v>5364</v>
      </c>
      <c r="I33" s="16" t="s">
        <v>5302</v>
      </c>
      <c r="J33" s="136" t="s">
        <v>5350</v>
      </c>
      <c r="K33" s="3"/>
      <c r="L33" s="3"/>
      <c r="M33" s="3"/>
    </row>
    <row r="34" spans="1:13" ht="51" x14ac:dyDescent="0.25">
      <c r="A34" s="136">
        <v>5</v>
      </c>
      <c r="B34" s="136" t="s">
        <v>5365</v>
      </c>
      <c r="C34" s="136" t="s">
        <v>480</v>
      </c>
      <c r="D34" s="136" t="s">
        <v>5345</v>
      </c>
      <c r="E34" s="359">
        <v>25</v>
      </c>
      <c r="F34" s="136" t="s">
        <v>5366</v>
      </c>
      <c r="G34" s="16" t="s">
        <v>5367</v>
      </c>
      <c r="H34" s="136" t="s">
        <v>5368</v>
      </c>
      <c r="I34" s="16" t="s">
        <v>5302</v>
      </c>
      <c r="J34" s="136" t="s">
        <v>5369</v>
      </c>
      <c r="K34" s="3"/>
      <c r="L34" s="3"/>
      <c r="M34" s="3"/>
    </row>
    <row r="35" spans="1:13" ht="25.5" x14ac:dyDescent="0.25">
      <c r="A35" s="166"/>
      <c r="B35" s="369" t="s">
        <v>521</v>
      </c>
      <c r="C35" s="371">
        <v>5</v>
      </c>
      <c r="D35" s="369"/>
      <c r="E35" s="372">
        <f>SUM(E30:E34)</f>
        <v>111</v>
      </c>
      <c r="F35" s="166"/>
      <c r="G35" s="401"/>
      <c r="H35" s="166"/>
      <c r="I35" s="401"/>
      <c r="J35" s="166"/>
      <c r="K35" s="3"/>
      <c r="L35" s="3"/>
      <c r="M35" s="3"/>
    </row>
    <row r="36" spans="1:13" ht="63.75" x14ac:dyDescent="0.25">
      <c r="A36" s="136">
        <v>1</v>
      </c>
      <c r="B36" s="136" t="s">
        <v>5370</v>
      </c>
      <c r="C36" s="136" t="s">
        <v>480</v>
      </c>
      <c r="D36" s="136" t="s">
        <v>5371</v>
      </c>
      <c r="E36" s="359">
        <v>4</v>
      </c>
      <c r="F36" s="136" t="s">
        <v>5372</v>
      </c>
      <c r="G36" s="16" t="s">
        <v>5373</v>
      </c>
      <c r="H36" s="136" t="s">
        <v>5374</v>
      </c>
      <c r="I36" s="16" t="s">
        <v>5302</v>
      </c>
      <c r="J36" s="136" t="s">
        <v>5350</v>
      </c>
      <c r="K36" s="3"/>
      <c r="L36" s="3"/>
      <c r="M36" s="3"/>
    </row>
    <row r="37" spans="1:13" ht="39" customHeight="1" x14ac:dyDescent="0.25">
      <c r="A37" s="136">
        <v>2</v>
      </c>
      <c r="B37" s="136" t="s">
        <v>5375</v>
      </c>
      <c r="C37" s="136" t="s">
        <v>480</v>
      </c>
      <c r="D37" s="136" t="s">
        <v>5371</v>
      </c>
      <c r="E37" s="359">
        <v>18</v>
      </c>
      <c r="F37" s="136" t="s">
        <v>5376</v>
      </c>
      <c r="G37" s="16" t="s">
        <v>5377</v>
      </c>
      <c r="H37" s="136" t="s">
        <v>5378</v>
      </c>
      <c r="I37" s="16" t="s">
        <v>5379</v>
      </c>
      <c r="J37" s="136" t="s">
        <v>5350</v>
      </c>
      <c r="K37" s="3"/>
      <c r="L37" s="3"/>
      <c r="M37" s="3"/>
    </row>
    <row r="38" spans="1:13" ht="63.75" x14ac:dyDescent="0.25">
      <c r="A38" s="136">
        <v>3</v>
      </c>
      <c r="B38" s="136" t="s">
        <v>5380</v>
      </c>
      <c r="C38" s="136" t="s">
        <v>480</v>
      </c>
      <c r="D38" s="136" t="s">
        <v>5371</v>
      </c>
      <c r="E38" s="359">
        <v>41</v>
      </c>
      <c r="F38" s="136" t="s">
        <v>5381</v>
      </c>
      <c r="G38" s="16" t="s">
        <v>5382</v>
      </c>
      <c r="H38" s="136" t="s">
        <v>5383</v>
      </c>
      <c r="I38" s="16" t="s">
        <v>5302</v>
      </c>
      <c r="J38" s="136" t="s">
        <v>5384</v>
      </c>
      <c r="K38" s="3"/>
      <c r="L38" s="3"/>
      <c r="M38" s="3"/>
    </row>
    <row r="39" spans="1:13" ht="25.5" x14ac:dyDescent="0.25">
      <c r="A39" s="166"/>
      <c r="B39" s="369" t="s">
        <v>5385</v>
      </c>
      <c r="C39" s="371">
        <v>3</v>
      </c>
      <c r="D39" s="369"/>
      <c r="E39" s="372">
        <f>SUM(E36:E38)</f>
        <v>63</v>
      </c>
      <c r="F39" s="166"/>
      <c r="G39" s="401"/>
      <c r="H39" s="166"/>
      <c r="I39" s="401"/>
      <c r="J39" s="166"/>
      <c r="K39" s="3"/>
      <c r="L39" s="3"/>
      <c r="M39" s="3"/>
    </row>
    <row r="40" spans="1:13" ht="90" customHeight="1" x14ac:dyDescent="0.25">
      <c r="A40" s="136">
        <v>1</v>
      </c>
      <c r="B40" s="136" t="s">
        <v>5386</v>
      </c>
      <c r="C40" s="136" t="s">
        <v>480</v>
      </c>
      <c r="D40" s="136" t="s">
        <v>5387</v>
      </c>
      <c r="E40" s="359">
        <v>32</v>
      </c>
      <c r="F40" s="136" t="s">
        <v>5388</v>
      </c>
      <c r="G40" s="16" t="s">
        <v>5389</v>
      </c>
      <c r="H40" s="136" t="s">
        <v>5390</v>
      </c>
      <c r="I40" s="16" t="s">
        <v>5391</v>
      </c>
      <c r="J40" s="136" t="s">
        <v>5369</v>
      </c>
      <c r="K40" s="3"/>
      <c r="L40" s="3"/>
      <c r="M40" s="3"/>
    </row>
    <row r="41" spans="1:13" ht="90.75" customHeight="1" x14ac:dyDescent="0.25">
      <c r="A41" s="136">
        <v>2</v>
      </c>
      <c r="B41" s="136" t="s">
        <v>5392</v>
      </c>
      <c r="C41" s="136" t="s">
        <v>480</v>
      </c>
      <c r="D41" s="136" t="s">
        <v>5387</v>
      </c>
      <c r="E41" s="359">
        <v>30</v>
      </c>
      <c r="F41" s="136" t="s">
        <v>5388</v>
      </c>
      <c r="G41" s="16" t="s">
        <v>5389</v>
      </c>
      <c r="H41" s="136" t="s">
        <v>5390</v>
      </c>
      <c r="I41" s="16" t="s">
        <v>5393</v>
      </c>
      <c r="J41" s="136" t="s">
        <v>5350</v>
      </c>
      <c r="K41" s="3"/>
      <c r="L41" s="3"/>
      <c r="M41" s="3"/>
    </row>
    <row r="42" spans="1:13" ht="38.25" x14ac:dyDescent="0.25">
      <c r="A42" s="166"/>
      <c r="B42" s="369" t="s">
        <v>1105</v>
      </c>
      <c r="C42" s="371">
        <v>2</v>
      </c>
      <c r="D42" s="369"/>
      <c r="E42" s="372">
        <f>SUM(E40:E41)</f>
        <v>62</v>
      </c>
      <c r="F42" s="166"/>
      <c r="G42" s="401"/>
      <c r="H42" s="166"/>
      <c r="I42" s="401"/>
      <c r="J42" s="166"/>
      <c r="K42" s="3"/>
      <c r="L42" s="3"/>
      <c r="M42" s="3"/>
    </row>
    <row r="43" spans="1:13" ht="51" x14ac:dyDescent="0.25">
      <c r="A43" s="164"/>
      <c r="B43" s="163" t="s">
        <v>1719</v>
      </c>
      <c r="C43" s="363">
        <f>C42+C39+C35</f>
        <v>10</v>
      </c>
      <c r="D43" s="363"/>
      <c r="E43" s="364">
        <f>E42+E39+E35</f>
        <v>236</v>
      </c>
      <c r="F43" s="164"/>
      <c r="G43" s="400"/>
      <c r="H43" s="164"/>
      <c r="I43" s="400"/>
      <c r="J43" s="164"/>
      <c r="K43" s="3"/>
      <c r="L43" s="3"/>
      <c r="M43" s="3"/>
    </row>
    <row r="44" spans="1:13" ht="76.5" x14ac:dyDescent="0.25">
      <c r="A44" s="136" t="s">
        <v>4672</v>
      </c>
      <c r="B44" s="136" t="s">
        <v>5394</v>
      </c>
      <c r="C44" s="136" t="s">
        <v>533</v>
      </c>
      <c r="D44" s="136"/>
      <c r="E44" s="359">
        <v>203</v>
      </c>
      <c r="F44" s="136" t="s">
        <v>5395</v>
      </c>
      <c r="G44" s="16" t="s">
        <v>5396</v>
      </c>
      <c r="H44" s="136" t="s">
        <v>5397</v>
      </c>
      <c r="I44" s="16" t="s">
        <v>5398</v>
      </c>
      <c r="J44" s="136" t="s">
        <v>5399</v>
      </c>
      <c r="K44" s="3"/>
      <c r="L44" s="3"/>
      <c r="M44" s="3"/>
    </row>
    <row r="45" spans="1:13" ht="51" x14ac:dyDescent="0.25">
      <c r="A45" s="164"/>
      <c r="B45" s="163" t="s">
        <v>536</v>
      </c>
      <c r="C45" s="363">
        <v>1</v>
      </c>
      <c r="D45" s="163"/>
      <c r="E45" s="364">
        <f>SUM(E44)</f>
        <v>203</v>
      </c>
      <c r="F45" s="164"/>
      <c r="G45" s="164"/>
      <c r="H45" s="164"/>
      <c r="I45" s="400"/>
      <c r="J45" s="164"/>
      <c r="K45" s="3"/>
      <c r="L45" s="3"/>
      <c r="M45" s="3"/>
    </row>
    <row r="46" spans="1:13" ht="51" x14ac:dyDescent="0.25">
      <c r="A46" s="375"/>
      <c r="B46" s="375" t="s">
        <v>5400</v>
      </c>
      <c r="C46" s="405">
        <f>C45+C43+C29+C16+C13</f>
        <v>22</v>
      </c>
      <c r="D46" s="405"/>
      <c r="E46" s="406">
        <f>E45+E43+E29+E16+E13</f>
        <v>70179.75469999999</v>
      </c>
      <c r="F46" s="169"/>
      <c r="G46" s="169"/>
      <c r="H46" s="169"/>
      <c r="I46" s="407"/>
      <c r="J46" s="169"/>
      <c r="K46" s="3"/>
      <c r="L46" s="3"/>
      <c r="M46" s="3"/>
    </row>
    <row r="47" spans="1:13" x14ac:dyDescent="0.25">
      <c r="A47" s="1108" t="s">
        <v>4813</v>
      </c>
      <c r="B47" s="1109"/>
      <c r="C47" s="1109"/>
      <c r="D47" s="1109"/>
      <c r="E47" s="1109"/>
      <c r="F47" s="1109"/>
      <c r="G47" s="1109"/>
      <c r="H47" s="1109"/>
      <c r="I47" s="1109"/>
      <c r="J47" s="1110"/>
      <c r="K47" s="3"/>
      <c r="L47" s="3"/>
      <c r="M47" s="3"/>
    </row>
    <row r="48" spans="1:13" ht="235.5" customHeight="1" x14ac:dyDescent="0.25">
      <c r="A48" s="136">
        <v>1</v>
      </c>
      <c r="B48" s="136" t="s">
        <v>5292</v>
      </c>
      <c r="C48" s="136" t="s">
        <v>5401</v>
      </c>
      <c r="D48" s="136"/>
      <c r="E48" s="359">
        <v>14351.9</v>
      </c>
      <c r="F48" s="136" t="s">
        <v>5402</v>
      </c>
      <c r="G48" s="16" t="s">
        <v>5403</v>
      </c>
      <c r="H48" s="16" t="s">
        <v>5404</v>
      </c>
      <c r="I48" s="16" t="s">
        <v>5405</v>
      </c>
      <c r="J48" s="136" t="s">
        <v>5406</v>
      </c>
      <c r="M48" s="3"/>
    </row>
    <row r="49" spans="1:13" ht="127.5" x14ac:dyDescent="0.25">
      <c r="A49" s="136">
        <v>2</v>
      </c>
      <c r="B49" s="136" t="s">
        <v>5407</v>
      </c>
      <c r="C49" s="136" t="s">
        <v>539</v>
      </c>
      <c r="D49" s="136"/>
      <c r="E49" s="359">
        <v>7463.52</v>
      </c>
      <c r="F49" s="136" t="s">
        <v>5408</v>
      </c>
      <c r="G49" s="16" t="s">
        <v>5409</v>
      </c>
      <c r="H49" s="136" t="s">
        <v>5410</v>
      </c>
      <c r="I49" s="16" t="s">
        <v>5411</v>
      </c>
      <c r="J49" s="136" t="s">
        <v>5412</v>
      </c>
      <c r="M49" s="3"/>
    </row>
    <row r="50" spans="1:13" ht="231" customHeight="1" x14ac:dyDescent="0.25">
      <c r="A50" s="136">
        <v>3</v>
      </c>
      <c r="B50" s="136" t="s">
        <v>5413</v>
      </c>
      <c r="C50" s="136" t="s">
        <v>539</v>
      </c>
      <c r="D50" s="136"/>
      <c r="E50" s="359">
        <v>2900.1</v>
      </c>
      <c r="F50" s="136" t="s">
        <v>5414</v>
      </c>
      <c r="G50" s="408" t="s">
        <v>5415</v>
      </c>
      <c r="H50" s="136" t="s">
        <v>5416</v>
      </c>
      <c r="I50" s="16" t="s">
        <v>5417</v>
      </c>
      <c r="J50" s="136" t="s">
        <v>5418</v>
      </c>
      <c r="M50" s="3"/>
    </row>
    <row r="51" spans="1:13" ht="75.75" customHeight="1" x14ac:dyDescent="0.25">
      <c r="A51" s="136" t="s">
        <v>5419</v>
      </c>
      <c r="B51" s="136" t="s">
        <v>5420</v>
      </c>
      <c r="C51" s="136" t="s">
        <v>539</v>
      </c>
      <c r="D51" s="136"/>
      <c r="E51" s="359">
        <v>1532.6629</v>
      </c>
      <c r="F51" s="136" t="s">
        <v>5421</v>
      </c>
      <c r="G51" s="16" t="s">
        <v>5422</v>
      </c>
      <c r="H51" s="136" t="s">
        <v>5423</v>
      </c>
      <c r="I51" s="16" t="s">
        <v>5411</v>
      </c>
      <c r="J51" s="136" t="s">
        <v>5424</v>
      </c>
      <c r="M51" s="3"/>
    </row>
    <row r="52" spans="1:13" ht="64.5" customHeight="1" x14ac:dyDescent="0.25">
      <c r="A52" s="136">
        <v>5</v>
      </c>
      <c r="B52" s="136" t="s">
        <v>5425</v>
      </c>
      <c r="C52" s="136" t="s">
        <v>539</v>
      </c>
      <c r="D52" s="136"/>
      <c r="E52" s="359">
        <v>2247.8200000000002</v>
      </c>
      <c r="F52" s="136" t="s">
        <v>5426</v>
      </c>
      <c r="G52" s="16" t="s">
        <v>5427</v>
      </c>
      <c r="H52" s="136" t="s">
        <v>5428</v>
      </c>
      <c r="I52" s="16" t="s">
        <v>5429</v>
      </c>
      <c r="J52" s="136" t="s">
        <v>5430</v>
      </c>
      <c r="M52" s="3"/>
    </row>
    <row r="53" spans="1:13" ht="39.75" customHeight="1" x14ac:dyDescent="0.25">
      <c r="A53" s="136">
        <v>6</v>
      </c>
      <c r="B53" s="136" t="s">
        <v>5431</v>
      </c>
      <c r="C53" s="136" t="s">
        <v>539</v>
      </c>
      <c r="D53" s="136"/>
      <c r="E53" s="359">
        <v>431.31</v>
      </c>
      <c r="F53" s="136" t="s">
        <v>5432</v>
      </c>
      <c r="G53" s="16" t="s">
        <v>5389</v>
      </c>
      <c r="H53" s="136" t="s">
        <v>5433</v>
      </c>
      <c r="I53" s="16" t="s">
        <v>5434</v>
      </c>
      <c r="J53" s="136" t="s">
        <v>5435</v>
      </c>
      <c r="M53" s="3"/>
    </row>
    <row r="54" spans="1:13" s="395" customFormat="1" ht="25.5" x14ac:dyDescent="0.25">
      <c r="A54" s="397"/>
      <c r="B54" s="397" t="s">
        <v>546</v>
      </c>
      <c r="C54" s="398">
        <v>6</v>
      </c>
      <c r="D54" s="397"/>
      <c r="E54" s="399">
        <f>SUM(E48:E53)</f>
        <v>28927.312899999997</v>
      </c>
      <c r="F54" s="397"/>
      <c r="G54" s="397"/>
      <c r="H54" s="397"/>
      <c r="I54" s="397"/>
      <c r="J54" s="397"/>
      <c r="M54" s="409"/>
    </row>
    <row r="55" spans="1:13" ht="64.5" customHeight="1" x14ac:dyDescent="0.25">
      <c r="A55" s="136">
        <v>1</v>
      </c>
      <c r="B55" s="136" t="s">
        <v>5436</v>
      </c>
      <c r="C55" s="14" t="s">
        <v>427</v>
      </c>
      <c r="D55" s="136" t="s">
        <v>5437</v>
      </c>
      <c r="E55" s="410">
        <v>209.57</v>
      </c>
      <c r="F55" s="136" t="s">
        <v>5438</v>
      </c>
      <c r="G55" s="16" t="s">
        <v>5439</v>
      </c>
      <c r="H55" s="136" t="s">
        <v>5440</v>
      </c>
      <c r="I55" s="16" t="s">
        <v>5441</v>
      </c>
      <c r="J55" s="16" t="s">
        <v>5442</v>
      </c>
      <c r="M55" s="3"/>
    </row>
    <row r="56" spans="1:13" ht="38.25" x14ac:dyDescent="0.25">
      <c r="A56" s="136">
        <v>2</v>
      </c>
      <c r="B56" s="136" t="s">
        <v>5443</v>
      </c>
      <c r="C56" s="14" t="s">
        <v>427</v>
      </c>
      <c r="D56" s="136" t="s">
        <v>428</v>
      </c>
      <c r="E56" s="359">
        <v>25</v>
      </c>
      <c r="F56" s="136" t="s">
        <v>5444</v>
      </c>
      <c r="G56" s="16" t="s">
        <v>5445</v>
      </c>
      <c r="H56" s="136" t="s">
        <v>5446</v>
      </c>
      <c r="I56" s="16" t="s">
        <v>5302</v>
      </c>
      <c r="J56" s="136" t="s">
        <v>5447</v>
      </c>
      <c r="M56" s="3"/>
    </row>
    <row r="57" spans="1:13" ht="51" x14ac:dyDescent="0.25">
      <c r="A57" s="136">
        <v>3</v>
      </c>
      <c r="B57" s="136" t="s">
        <v>5448</v>
      </c>
      <c r="C57" s="14" t="s">
        <v>427</v>
      </c>
      <c r="D57" s="136" t="s">
        <v>428</v>
      </c>
      <c r="E57" s="359">
        <v>70</v>
      </c>
      <c r="F57" s="136" t="s">
        <v>5449</v>
      </c>
      <c r="G57" s="16" t="s">
        <v>5450</v>
      </c>
      <c r="H57" s="136" t="s">
        <v>5451</v>
      </c>
      <c r="I57" s="16" t="s">
        <v>5411</v>
      </c>
      <c r="J57" s="136" t="s">
        <v>5452</v>
      </c>
      <c r="M57" s="3"/>
    </row>
    <row r="58" spans="1:13" ht="39.75" customHeight="1" x14ac:dyDescent="0.25">
      <c r="A58" s="136">
        <v>4</v>
      </c>
      <c r="B58" s="136" t="s">
        <v>5453</v>
      </c>
      <c r="C58" s="14" t="s">
        <v>427</v>
      </c>
      <c r="D58" s="136" t="s">
        <v>428</v>
      </c>
      <c r="E58" s="359">
        <v>15.43</v>
      </c>
      <c r="F58" s="136" t="s">
        <v>5454</v>
      </c>
      <c r="G58" s="16" t="s">
        <v>5455</v>
      </c>
      <c r="H58" s="136" t="s">
        <v>5456</v>
      </c>
      <c r="I58" s="16" t="s">
        <v>5457</v>
      </c>
      <c r="J58" s="136" t="s">
        <v>5458</v>
      </c>
      <c r="M58" s="3"/>
    </row>
    <row r="59" spans="1:13" ht="37.5" customHeight="1" x14ac:dyDescent="0.25">
      <c r="A59" s="136">
        <v>5</v>
      </c>
      <c r="B59" s="136" t="s">
        <v>5459</v>
      </c>
      <c r="C59" s="14" t="s">
        <v>427</v>
      </c>
      <c r="D59" s="136" t="s">
        <v>428</v>
      </c>
      <c r="E59" s="359">
        <v>27</v>
      </c>
      <c r="F59" s="136" t="s">
        <v>5460</v>
      </c>
      <c r="G59" s="16" t="s">
        <v>5461</v>
      </c>
      <c r="H59" s="136" t="s">
        <v>5462</v>
      </c>
      <c r="I59" s="16" t="s">
        <v>5463</v>
      </c>
      <c r="J59" s="136" t="s">
        <v>5464</v>
      </c>
      <c r="M59" s="3"/>
    </row>
    <row r="60" spans="1:13" ht="54" customHeight="1" x14ac:dyDescent="0.25">
      <c r="A60" s="136">
        <v>6</v>
      </c>
      <c r="B60" s="136" t="s">
        <v>5465</v>
      </c>
      <c r="C60" s="14" t="s">
        <v>427</v>
      </c>
      <c r="D60" s="136" t="s">
        <v>428</v>
      </c>
      <c r="E60" s="359">
        <v>16</v>
      </c>
      <c r="F60" s="136" t="s">
        <v>5466</v>
      </c>
      <c r="G60" s="16" t="s">
        <v>5467</v>
      </c>
      <c r="H60" s="136" t="s">
        <v>5468</v>
      </c>
      <c r="I60" s="16" t="s">
        <v>5469</v>
      </c>
      <c r="J60" s="136" t="s">
        <v>5470</v>
      </c>
      <c r="M60" s="3"/>
    </row>
    <row r="61" spans="1:13" ht="38.25" customHeight="1" x14ac:dyDescent="0.25">
      <c r="A61" s="136">
        <v>7</v>
      </c>
      <c r="B61" s="136" t="s">
        <v>5471</v>
      </c>
      <c r="C61" s="14" t="s">
        <v>427</v>
      </c>
      <c r="D61" s="136" t="s">
        <v>428</v>
      </c>
      <c r="E61" s="359">
        <v>77</v>
      </c>
      <c r="F61" s="136" t="s">
        <v>5472</v>
      </c>
      <c r="G61" s="16" t="s">
        <v>5473</v>
      </c>
      <c r="H61" s="136" t="s">
        <v>5474</v>
      </c>
      <c r="I61" s="16" t="s">
        <v>5475</v>
      </c>
      <c r="J61" s="136" t="s">
        <v>5476</v>
      </c>
      <c r="M61" s="3"/>
    </row>
    <row r="62" spans="1:13" ht="30" customHeight="1" x14ac:dyDescent="0.25">
      <c r="A62" s="136">
        <v>8</v>
      </c>
      <c r="B62" s="136" t="s">
        <v>5477</v>
      </c>
      <c r="C62" s="14" t="s">
        <v>427</v>
      </c>
      <c r="D62" s="136" t="s">
        <v>428</v>
      </c>
      <c r="E62" s="359">
        <v>437</v>
      </c>
      <c r="F62" s="136" t="s">
        <v>5478</v>
      </c>
      <c r="G62" s="16" t="s">
        <v>5479</v>
      </c>
      <c r="H62" s="136" t="s">
        <v>5480</v>
      </c>
      <c r="I62" s="16" t="s">
        <v>5480</v>
      </c>
      <c r="J62" s="136" t="s">
        <v>5481</v>
      </c>
      <c r="M62" s="3"/>
    </row>
    <row r="63" spans="1:13" ht="63.75" x14ac:dyDescent="0.25">
      <c r="A63" s="136">
        <v>9</v>
      </c>
      <c r="B63" s="136" t="s">
        <v>5482</v>
      </c>
      <c r="C63" s="14" t="s">
        <v>427</v>
      </c>
      <c r="D63" s="136" t="s">
        <v>428</v>
      </c>
      <c r="E63" s="359">
        <v>109</v>
      </c>
      <c r="F63" s="136" t="s">
        <v>5483</v>
      </c>
      <c r="G63" s="16" t="s">
        <v>5484</v>
      </c>
      <c r="H63" s="136" t="s">
        <v>5485</v>
      </c>
      <c r="I63" s="16" t="s">
        <v>5485</v>
      </c>
      <c r="J63" s="136" t="s">
        <v>5486</v>
      </c>
      <c r="M63" s="3"/>
    </row>
    <row r="64" spans="1:13" ht="38.25" x14ac:dyDescent="0.25">
      <c r="A64" s="136">
        <v>10</v>
      </c>
      <c r="B64" s="136" t="s">
        <v>5487</v>
      </c>
      <c r="C64" s="14" t="s">
        <v>427</v>
      </c>
      <c r="D64" s="136" t="s">
        <v>428</v>
      </c>
      <c r="E64" s="359">
        <v>117.8</v>
      </c>
      <c r="F64" s="136" t="s">
        <v>5488</v>
      </c>
      <c r="G64" s="16" t="s">
        <v>5489</v>
      </c>
      <c r="H64" s="136" t="s">
        <v>5490</v>
      </c>
      <c r="I64" s="16" t="s">
        <v>5491</v>
      </c>
      <c r="J64" s="136" t="s">
        <v>5492</v>
      </c>
      <c r="M64" s="3"/>
    </row>
    <row r="65" spans="1:13" ht="38.25" x14ac:dyDescent="0.25">
      <c r="A65" s="136">
        <v>11</v>
      </c>
      <c r="B65" s="136" t="s">
        <v>5493</v>
      </c>
      <c r="C65" s="14" t="s">
        <v>427</v>
      </c>
      <c r="D65" s="136" t="s">
        <v>428</v>
      </c>
      <c r="E65" s="359">
        <v>34.378700000000002</v>
      </c>
      <c r="F65" s="136" t="s">
        <v>5494</v>
      </c>
      <c r="G65" s="16" t="s">
        <v>5495</v>
      </c>
      <c r="H65" s="136" t="s">
        <v>5496</v>
      </c>
      <c r="I65" s="16" t="s">
        <v>5497</v>
      </c>
      <c r="J65" s="136" t="s">
        <v>5498</v>
      </c>
      <c r="M65" s="3"/>
    </row>
    <row r="66" spans="1:13" ht="76.5" x14ac:dyDescent="0.25">
      <c r="A66" s="136">
        <v>12</v>
      </c>
      <c r="B66" s="136" t="s">
        <v>5499</v>
      </c>
      <c r="C66" s="14" t="s">
        <v>427</v>
      </c>
      <c r="D66" s="136" t="s">
        <v>428</v>
      </c>
      <c r="E66" s="411">
        <v>54.9</v>
      </c>
      <c r="F66" s="136" t="s">
        <v>5500</v>
      </c>
      <c r="G66" s="16" t="s">
        <v>5501</v>
      </c>
      <c r="H66" s="136" t="s">
        <v>5502</v>
      </c>
      <c r="I66" s="16" t="s">
        <v>5503</v>
      </c>
      <c r="J66" s="16" t="s">
        <v>5504</v>
      </c>
      <c r="M66" s="3"/>
    </row>
    <row r="67" spans="1:13" ht="76.5" x14ac:dyDescent="0.25">
      <c r="A67" s="136">
        <v>13</v>
      </c>
      <c r="B67" s="136" t="s">
        <v>5505</v>
      </c>
      <c r="C67" s="14" t="s">
        <v>427</v>
      </c>
      <c r="D67" s="136" t="s">
        <v>428</v>
      </c>
      <c r="E67" s="411">
        <v>30</v>
      </c>
      <c r="F67" s="136" t="s">
        <v>5506</v>
      </c>
      <c r="G67" s="16" t="s">
        <v>5507</v>
      </c>
      <c r="H67" s="136" t="s">
        <v>5502</v>
      </c>
      <c r="I67" s="16" t="s">
        <v>5503</v>
      </c>
      <c r="J67" s="16" t="s">
        <v>5504</v>
      </c>
      <c r="M67" s="3"/>
    </row>
    <row r="68" spans="1:13" ht="76.5" x14ac:dyDescent="0.25">
      <c r="A68" s="136">
        <v>14</v>
      </c>
      <c r="B68" s="136" t="s">
        <v>5508</v>
      </c>
      <c r="C68" s="14" t="s">
        <v>427</v>
      </c>
      <c r="D68" s="136" t="s">
        <v>5509</v>
      </c>
      <c r="E68" s="412">
        <v>280.41640000000001</v>
      </c>
      <c r="F68" s="136" t="s">
        <v>5510</v>
      </c>
      <c r="G68" s="16" t="s">
        <v>5511</v>
      </c>
      <c r="H68" s="136" t="s">
        <v>5512</v>
      </c>
      <c r="I68" s="16" t="s">
        <v>5513</v>
      </c>
      <c r="J68" s="16" t="s">
        <v>5504</v>
      </c>
      <c r="M68" s="3"/>
    </row>
    <row r="69" spans="1:13" ht="52.5" customHeight="1" x14ac:dyDescent="0.25">
      <c r="A69" s="136">
        <v>15</v>
      </c>
      <c r="B69" s="402" t="s">
        <v>5514</v>
      </c>
      <c r="C69" s="14" t="s">
        <v>427</v>
      </c>
      <c r="D69" s="136" t="s">
        <v>428</v>
      </c>
      <c r="E69" s="413">
        <v>137</v>
      </c>
      <c r="F69" s="402" t="s">
        <v>5515</v>
      </c>
      <c r="G69" s="15" t="s">
        <v>5516</v>
      </c>
      <c r="H69" s="402" t="s">
        <v>5517</v>
      </c>
      <c r="I69" s="15" t="s">
        <v>5518</v>
      </c>
      <c r="J69" s="402" t="s">
        <v>5519</v>
      </c>
      <c r="M69" s="3"/>
    </row>
    <row r="70" spans="1:13" ht="54" customHeight="1" x14ac:dyDescent="0.25">
      <c r="A70" s="136">
        <v>16</v>
      </c>
      <c r="B70" s="414" t="s">
        <v>5520</v>
      </c>
      <c r="C70" s="14" t="s">
        <v>427</v>
      </c>
      <c r="D70" s="136" t="s">
        <v>5521</v>
      </c>
      <c r="E70" s="415">
        <v>65.352500000000006</v>
      </c>
      <c r="F70" s="402" t="s">
        <v>5522</v>
      </c>
      <c r="G70" s="15" t="s">
        <v>5523</v>
      </c>
      <c r="H70" s="402" t="s">
        <v>5524</v>
      </c>
      <c r="I70" s="15" t="s">
        <v>5525</v>
      </c>
      <c r="J70" s="15" t="s">
        <v>5526</v>
      </c>
      <c r="M70" s="3"/>
    </row>
    <row r="71" spans="1:13" ht="43.5" customHeight="1" x14ac:dyDescent="0.25">
      <c r="A71" s="136">
        <v>17</v>
      </c>
      <c r="B71" s="402" t="s">
        <v>5527</v>
      </c>
      <c r="C71" s="14" t="s">
        <v>427</v>
      </c>
      <c r="D71" s="136" t="s">
        <v>428</v>
      </c>
      <c r="E71" s="413">
        <v>107</v>
      </c>
      <c r="F71" s="402" t="s">
        <v>5528</v>
      </c>
      <c r="G71" s="15" t="s">
        <v>5529</v>
      </c>
      <c r="H71" s="402" t="s">
        <v>5530</v>
      </c>
      <c r="I71" s="15" t="s">
        <v>5531</v>
      </c>
      <c r="J71" s="402" t="s">
        <v>5532</v>
      </c>
      <c r="M71" s="3"/>
    </row>
    <row r="72" spans="1:13" ht="36.75" customHeight="1" x14ac:dyDescent="0.25">
      <c r="A72" s="136">
        <v>18</v>
      </c>
      <c r="B72" s="402" t="s">
        <v>5533</v>
      </c>
      <c r="C72" s="14" t="s">
        <v>427</v>
      </c>
      <c r="D72" s="136" t="s">
        <v>428</v>
      </c>
      <c r="E72" s="413">
        <v>9</v>
      </c>
      <c r="F72" s="402" t="s">
        <v>5534</v>
      </c>
      <c r="G72" s="15" t="s">
        <v>5535</v>
      </c>
      <c r="H72" s="402" t="s">
        <v>5536</v>
      </c>
      <c r="I72" s="15" t="s">
        <v>5537</v>
      </c>
      <c r="J72" s="402" t="s">
        <v>5538</v>
      </c>
      <c r="M72" s="3"/>
    </row>
    <row r="73" spans="1:13" ht="40.5" customHeight="1" x14ac:dyDescent="0.25">
      <c r="A73" s="136">
        <v>19</v>
      </c>
      <c r="B73" s="402" t="s">
        <v>5539</v>
      </c>
      <c r="C73" s="14" t="s">
        <v>427</v>
      </c>
      <c r="D73" s="136" t="s">
        <v>428</v>
      </c>
      <c r="E73" s="413">
        <v>24</v>
      </c>
      <c r="F73" s="402" t="s">
        <v>5540</v>
      </c>
      <c r="G73" s="15" t="s">
        <v>5541</v>
      </c>
      <c r="H73" s="402" t="s">
        <v>5542</v>
      </c>
      <c r="I73" s="15" t="s">
        <v>5543</v>
      </c>
      <c r="J73" s="402" t="s">
        <v>5544</v>
      </c>
      <c r="M73" s="3"/>
    </row>
    <row r="74" spans="1:13" ht="51" customHeight="1" x14ac:dyDescent="0.25">
      <c r="A74" s="136">
        <v>20</v>
      </c>
      <c r="B74" s="402" t="s">
        <v>5545</v>
      </c>
      <c r="C74" s="14" t="s">
        <v>427</v>
      </c>
      <c r="D74" s="136" t="s">
        <v>428</v>
      </c>
      <c r="E74" s="413">
        <v>59</v>
      </c>
      <c r="F74" s="402" t="s">
        <v>5546</v>
      </c>
      <c r="G74" s="15" t="s">
        <v>5547</v>
      </c>
      <c r="H74" s="402" t="s">
        <v>5548</v>
      </c>
      <c r="I74" s="15" t="s">
        <v>5549</v>
      </c>
      <c r="J74" s="402" t="s">
        <v>5550</v>
      </c>
      <c r="M74" s="3"/>
    </row>
    <row r="75" spans="1:13" ht="54" customHeight="1" x14ac:dyDescent="0.25">
      <c r="A75" s="136">
        <v>21</v>
      </c>
      <c r="B75" s="402" t="s">
        <v>5551</v>
      </c>
      <c r="C75" s="14" t="s">
        <v>427</v>
      </c>
      <c r="D75" s="136" t="s">
        <v>428</v>
      </c>
      <c r="E75" s="413">
        <v>166.3</v>
      </c>
      <c r="F75" s="402" t="s">
        <v>5552</v>
      </c>
      <c r="G75" s="15" t="s">
        <v>5553</v>
      </c>
      <c r="H75" s="402" t="s">
        <v>5554</v>
      </c>
      <c r="I75" s="15" t="s">
        <v>5555</v>
      </c>
      <c r="J75" s="402" t="s">
        <v>5556</v>
      </c>
      <c r="M75" s="3"/>
    </row>
    <row r="76" spans="1:13" ht="50.25" customHeight="1" x14ac:dyDescent="0.25">
      <c r="A76" s="136">
        <v>22</v>
      </c>
      <c r="B76" s="402" t="s">
        <v>5557</v>
      </c>
      <c r="C76" s="14" t="s">
        <v>427</v>
      </c>
      <c r="D76" s="136" t="s">
        <v>428</v>
      </c>
      <c r="E76" s="413">
        <v>41</v>
      </c>
      <c r="F76" s="402" t="s">
        <v>5558</v>
      </c>
      <c r="G76" s="15" t="s">
        <v>5559</v>
      </c>
      <c r="H76" s="402" t="s">
        <v>5554</v>
      </c>
      <c r="I76" s="15" t="s">
        <v>5555</v>
      </c>
      <c r="J76" s="402" t="s">
        <v>5560</v>
      </c>
      <c r="M76" s="3"/>
    </row>
    <row r="77" spans="1:13" ht="89.25" x14ac:dyDescent="0.25">
      <c r="A77" s="136">
        <v>23</v>
      </c>
      <c r="B77" s="402" t="s">
        <v>5561</v>
      </c>
      <c r="C77" s="14" t="s">
        <v>427</v>
      </c>
      <c r="D77" s="136" t="s">
        <v>428</v>
      </c>
      <c r="E77" s="413">
        <v>85</v>
      </c>
      <c r="F77" s="402" t="s">
        <v>5562</v>
      </c>
      <c r="G77" s="15" t="s">
        <v>5563</v>
      </c>
      <c r="H77" s="402" t="s">
        <v>5564</v>
      </c>
      <c r="I77" s="15" t="s">
        <v>5565</v>
      </c>
      <c r="J77" s="15" t="s">
        <v>5566</v>
      </c>
      <c r="M77" s="3"/>
    </row>
    <row r="78" spans="1:13" ht="67.5" customHeight="1" x14ac:dyDescent="0.25">
      <c r="A78" s="136">
        <v>24</v>
      </c>
      <c r="B78" s="414" t="s">
        <v>5567</v>
      </c>
      <c r="C78" s="14" t="s">
        <v>427</v>
      </c>
      <c r="D78" s="136" t="s">
        <v>428</v>
      </c>
      <c r="E78" s="413">
        <v>158.80000000000001</v>
      </c>
      <c r="F78" s="402" t="s">
        <v>5568</v>
      </c>
      <c r="G78" s="15" t="s">
        <v>5569</v>
      </c>
      <c r="H78" s="402" t="s">
        <v>5570</v>
      </c>
      <c r="I78" s="15" t="s">
        <v>5571</v>
      </c>
      <c r="J78" s="15" t="s">
        <v>5572</v>
      </c>
      <c r="M78" s="3"/>
    </row>
    <row r="79" spans="1:13" ht="77.25" customHeight="1" x14ac:dyDescent="0.25">
      <c r="A79" s="136">
        <v>25</v>
      </c>
      <c r="B79" s="402" t="s">
        <v>5573</v>
      </c>
      <c r="C79" s="14" t="s">
        <v>427</v>
      </c>
      <c r="D79" s="136" t="s">
        <v>428</v>
      </c>
      <c r="E79" s="413">
        <v>50</v>
      </c>
      <c r="F79" s="402" t="s">
        <v>5574</v>
      </c>
      <c r="G79" s="15" t="s">
        <v>5575</v>
      </c>
      <c r="H79" s="402" t="s">
        <v>5570</v>
      </c>
      <c r="I79" s="15" t="s">
        <v>5571</v>
      </c>
      <c r="J79" s="402" t="s">
        <v>5576</v>
      </c>
      <c r="M79" s="3"/>
    </row>
    <row r="80" spans="1:13" ht="89.25" x14ac:dyDescent="0.25">
      <c r="A80" s="136">
        <v>26</v>
      </c>
      <c r="B80" s="402" t="s">
        <v>5577</v>
      </c>
      <c r="C80" s="14" t="s">
        <v>427</v>
      </c>
      <c r="D80" s="136" t="s">
        <v>428</v>
      </c>
      <c r="E80" s="413">
        <v>100.3</v>
      </c>
      <c r="F80" s="402" t="s">
        <v>5574</v>
      </c>
      <c r="G80" s="15" t="s">
        <v>5578</v>
      </c>
      <c r="H80" s="402" t="s">
        <v>5570</v>
      </c>
      <c r="I80" s="15" t="s">
        <v>5579</v>
      </c>
      <c r="J80" s="402" t="s">
        <v>5580</v>
      </c>
      <c r="M80" s="3"/>
    </row>
    <row r="81" spans="1:13" ht="78.75" customHeight="1" x14ac:dyDescent="0.25">
      <c r="A81" s="136">
        <v>27</v>
      </c>
      <c r="B81" s="402" t="s">
        <v>5581</v>
      </c>
      <c r="C81" s="14" t="s">
        <v>427</v>
      </c>
      <c r="D81" s="136" t="s">
        <v>5582</v>
      </c>
      <c r="E81" s="415">
        <v>152.62</v>
      </c>
      <c r="F81" s="402" t="s">
        <v>5562</v>
      </c>
      <c r="G81" s="15" t="s">
        <v>5583</v>
      </c>
      <c r="H81" s="402" t="s">
        <v>5570</v>
      </c>
      <c r="I81" s="15" t="s">
        <v>5571</v>
      </c>
      <c r="J81" s="402" t="s">
        <v>5584</v>
      </c>
      <c r="M81" s="3"/>
    </row>
    <row r="82" spans="1:13" ht="76.5" x14ac:dyDescent="0.25">
      <c r="A82" s="136">
        <v>28</v>
      </c>
      <c r="B82" s="414" t="s">
        <v>5585</v>
      </c>
      <c r="C82" s="14" t="s">
        <v>427</v>
      </c>
      <c r="D82" s="136" t="s">
        <v>428</v>
      </c>
      <c r="E82" s="413">
        <v>664.8</v>
      </c>
      <c r="F82" s="402" t="s">
        <v>5586</v>
      </c>
      <c r="G82" s="15" t="s">
        <v>5587</v>
      </c>
      <c r="H82" s="402" t="s">
        <v>5588</v>
      </c>
      <c r="I82" s="15" t="s">
        <v>5588</v>
      </c>
      <c r="J82" s="402" t="s">
        <v>5589</v>
      </c>
      <c r="M82" s="3"/>
    </row>
    <row r="83" spans="1:13" ht="76.5" x14ac:dyDescent="0.25">
      <c r="A83" s="136">
        <v>29</v>
      </c>
      <c r="B83" s="414" t="s">
        <v>5590</v>
      </c>
      <c r="C83" s="14" t="s">
        <v>427</v>
      </c>
      <c r="D83" s="136" t="s">
        <v>428</v>
      </c>
      <c r="E83" s="413">
        <v>555</v>
      </c>
      <c r="F83" s="402" t="s">
        <v>5591</v>
      </c>
      <c r="G83" s="15" t="s">
        <v>5592</v>
      </c>
      <c r="H83" s="402" t="s">
        <v>5593</v>
      </c>
      <c r="I83" s="15" t="s">
        <v>5588</v>
      </c>
      <c r="J83" s="402" t="s">
        <v>5594</v>
      </c>
      <c r="M83" s="3"/>
    </row>
    <row r="84" spans="1:13" ht="76.5" x14ac:dyDescent="0.25">
      <c r="A84" s="136">
        <v>30</v>
      </c>
      <c r="B84" s="414" t="s">
        <v>5595</v>
      </c>
      <c r="C84" s="14" t="s">
        <v>427</v>
      </c>
      <c r="D84" s="136" t="s">
        <v>428</v>
      </c>
      <c r="E84" s="413">
        <v>124</v>
      </c>
      <c r="F84" s="402" t="s">
        <v>5596</v>
      </c>
      <c r="G84" s="15" t="s">
        <v>5597</v>
      </c>
      <c r="H84" s="402" t="s">
        <v>5598</v>
      </c>
      <c r="I84" s="15" t="s">
        <v>5599</v>
      </c>
      <c r="J84" s="402" t="s">
        <v>5600</v>
      </c>
      <c r="M84" s="3"/>
    </row>
    <row r="85" spans="1:13" ht="76.5" x14ac:dyDescent="0.25">
      <c r="A85" s="136">
        <v>31</v>
      </c>
      <c r="B85" s="414" t="s">
        <v>5601</v>
      </c>
      <c r="C85" s="14" t="s">
        <v>427</v>
      </c>
      <c r="D85" s="136" t="s">
        <v>428</v>
      </c>
      <c r="E85" s="413">
        <v>155.1</v>
      </c>
      <c r="F85" s="402" t="s">
        <v>5602</v>
      </c>
      <c r="G85" s="15" t="s">
        <v>5603</v>
      </c>
      <c r="H85" s="402" t="s">
        <v>5604</v>
      </c>
      <c r="I85" s="15" t="s">
        <v>5605</v>
      </c>
      <c r="J85" s="402" t="s">
        <v>5606</v>
      </c>
      <c r="M85" s="3"/>
    </row>
    <row r="86" spans="1:13" ht="38.25" customHeight="1" x14ac:dyDescent="0.25">
      <c r="A86" s="136">
        <v>32</v>
      </c>
      <c r="B86" s="402" t="s">
        <v>5607</v>
      </c>
      <c r="C86" s="14" t="s">
        <v>427</v>
      </c>
      <c r="D86" s="136" t="s">
        <v>428</v>
      </c>
      <c r="E86" s="413">
        <v>280</v>
      </c>
      <c r="F86" s="136" t="s">
        <v>5608</v>
      </c>
      <c r="G86" s="16" t="s">
        <v>5609</v>
      </c>
      <c r="H86" s="402" t="s">
        <v>5502</v>
      </c>
      <c r="I86" s="15" t="s">
        <v>5502</v>
      </c>
      <c r="J86" s="402" t="s">
        <v>5610</v>
      </c>
      <c r="M86" s="3"/>
    </row>
    <row r="87" spans="1:13" ht="39" customHeight="1" x14ac:dyDescent="0.25">
      <c r="A87" s="136">
        <v>33</v>
      </c>
      <c r="B87" s="402" t="s">
        <v>5611</v>
      </c>
      <c r="C87" s="14" t="s">
        <v>427</v>
      </c>
      <c r="D87" s="136" t="s">
        <v>428</v>
      </c>
      <c r="E87" s="413">
        <v>32.1</v>
      </c>
      <c r="F87" s="136" t="s">
        <v>5612</v>
      </c>
      <c r="G87" s="16" t="s">
        <v>5613</v>
      </c>
      <c r="H87" s="402" t="s">
        <v>5614</v>
      </c>
      <c r="I87" s="15" t="s">
        <v>5614</v>
      </c>
      <c r="J87" s="402" t="s">
        <v>5615</v>
      </c>
      <c r="M87" s="3"/>
    </row>
    <row r="88" spans="1:13" ht="96.75" customHeight="1" x14ac:dyDescent="0.25">
      <c r="A88" s="136">
        <v>34</v>
      </c>
      <c r="B88" s="402" t="s">
        <v>5616</v>
      </c>
      <c r="C88" s="14" t="s">
        <v>427</v>
      </c>
      <c r="D88" s="136" t="s">
        <v>428</v>
      </c>
      <c r="E88" s="413">
        <v>245.78</v>
      </c>
      <c r="F88" s="402" t="s">
        <v>5617</v>
      </c>
      <c r="G88" s="15" t="s">
        <v>5618</v>
      </c>
      <c r="H88" s="402" t="s">
        <v>5617</v>
      </c>
      <c r="I88" s="15" t="s">
        <v>5619</v>
      </c>
      <c r="J88" s="15" t="s">
        <v>5620</v>
      </c>
      <c r="M88" s="3"/>
    </row>
    <row r="89" spans="1:13" ht="34.5" customHeight="1" x14ac:dyDescent="0.25">
      <c r="A89" s="136">
        <v>35</v>
      </c>
      <c r="B89" s="402" t="s">
        <v>5621</v>
      </c>
      <c r="C89" s="14" t="s">
        <v>427</v>
      </c>
      <c r="D89" s="136" t="s">
        <v>428</v>
      </c>
      <c r="E89" s="403">
        <v>96.842799999999997</v>
      </c>
      <c r="F89" s="402" t="s">
        <v>5622</v>
      </c>
      <c r="G89" s="15" t="s">
        <v>5623</v>
      </c>
      <c r="H89" s="402" t="s">
        <v>5624</v>
      </c>
      <c r="I89" s="15" t="s">
        <v>5625</v>
      </c>
      <c r="J89" s="402" t="s">
        <v>5626</v>
      </c>
      <c r="M89" s="3"/>
    </row>
    <row r="90" spans="1:13" ht="61.5" customHeight="1" x14ac:dyDescent="0.25">
      <c r="A90" s="136">
        <v>36</v>
      </c>
      <c r="B90" s="402" t="s">
        <v>5627</v>
      </c>
      <c r="C90" s="14" t="s">
        <v>427</v>
      </c>
      <c r="D90" s="136" t="s">
        <v>428</v>
      </c>
      <c r="E90" s="403">
        <v>48</v>
      </c>
      <c r="F90" s="416" t="s">
        <v>5628</v>
      </c>
      <c r="G90" s="417" t="s">
        <v>5629</v>
      </c>
      <c r="H90" s="416" t="s">
        <v>5630</v>
      </c>
      <c r="I90" s="417" t="s">
        <v>5631</v>
      </c>
      <c r="J90" s="402" t="s">
        <v>5632</v>
      </c>
      <c r="M90" s="3"/>
    </row>
    <row r="91" spans="1:13" ht="59.25" customHeight="1" x14ac:dyDescent="0.25">
      <c r="A91" s="136">
        <v>37</v>
      </c>
      <c r="B91" s="402" t="s">
        <v>5633</v>
      </c>
      <c r="C91" s="14" t="s">
        <v>427</v>
      </c>
      <c r="D91" s="136" t="s">
        <v>428</v>
      </c>
      <c r="E91" s="403">
        <v>23</v>
      </c>
      <c r="F91" s="402" t="s">
        <v>5634</v>
      </c>
      <c r="G91" s="15" t="s">
        <v>5635</v>
      </c>
      <c r="H91" s="402" t="s">
        <v>5630</v>
      </c>
      <c r="I91" s="15" t="s">
        <v>5636</v>
      </c>
      <c r="J91" s="402" t="s">
        <v>5637</v>
      </c>
      <c r="M91" s="3"/>
    </row>
    <row r="92" spans="1:13" ht="60.75" customHeight="1" x14ac:dyDescent="0.25">
      <c r="A92" s="136">
        <v>38</v>
      </c>
      <c r="B92" s="414" t="s">
        <v>5638</v>
      </c>
      <c r="C92" s="14" t="s">
        <v>427</v>
      </c>
      <c r="D92" s="136" t="s">
        <v>428</v>
      </c>
      <c r="E92" s="403">
        <v>77</v>
      </c>
      <c r="F92" s="402" t="s">
        <v>5639</v>
      </c>
      <c r="G92" s="15" t="s">
        <v>5640</v>
      </c>
      <c r="H92" s="402" t="s">
        <v>5630</v>
      </c>
      <c r="I92" s="15" t="s">
        <v>5641</v>
      </c>
      <c r="J92" s="402" t="s">
        <v>5642</v>
      </c>
      <c r="M92" s="3"/>
    </row>
    <row r="93" spans="1:13" ht="127.5" x14ac:dyDescent="0.25">
      <c r="A93" s="136">
        <v>39</v>
      </c>
      <c r="B93" s="402" t="s">
        <v>5643</v>
      </c>
      <c r="C93" s="14" t="s">
        <v>427</v>
      </c>
      <c r="D93" s="136" t="s">
        <v>428</v>
      </c>
      <c r="E93" s="403">
        <v>107</v>
      </c>
      <c r="F93" s="402" t="s">
        <v>5644</v>
      </c>
      <c r="G93" s="15" t="s">
        <v>5645</v>
      </c>
      <c r="H93" s="402" t="s">
        <v>5630</v>
      </c>
      <c r="I93" s="15" t="s">
        <v>5636</v>
      </c>
      <c r="J93" s="402" t="s">
        <v>5637</v>
      </c>
      <c r="M93" s="3"/>
    </row>
    <row r="94" spans="1:13" ht="62.25" customHeight="1" x14ac:dyDescent="0.25">
      <c r="A94" s="136">
        <v>40</v>
      </c>
      <c r="B94" s="402" t="s">
        <v>5646</v>
      </c>
      <c r="C94" s="14" t="s">
        <v>427</v>
      </c>
      <c r="D94" s="136" t="s">
        <v>428</v>
      </c>
      <c r="E94" s="403">
        <v>38.6</v>
      </c>
      <c r="F94" s="402" t="s">
        <v>5647</v>
      </c>
      <c r="G94" s="15" t="s">
        <v>5648</v>
      </c>
      <c r="H94" s="402" t="s">
        <v>5649</v>
      </c>
      <c r="I94" s="15" t="s">
        <v>5650</v>
      </c>
      <c r="J94" s="402" t="s">
        <v>5651</v>
      </c>
      <c r="M94" s="3"/>
    </row>
    <row r="95" spans="1:13" ht="39.75" customHeight="1" x14ac:dyDescent="0.25">
      <c r="A95" s="136">
        <v>41</v>
      </c>
      <c r="B95" s="402" t="s">
        <v>5652</v>
      </c>
      <c r="C95" s="14" t="s">
        <v>427</v>
      </c>
      <c r="D95" s="136" t="s">
        <v>428</v>
      </c>
      <c r="E95" s="403">
        <v>62</v>
      </c>
      <c r="F95" s="402" t="s">
        <v>5653</v>
      </c>
      <c r="G95" s="15" t="s">
        <v>5654</v>
      </c>
      <c r="H95" s="402" t="s">
        <v>5655</v>
      </c>
      <c r="I95" s="15" t="s">
        <v>5656</v>
      </c>
      <c r="J95" s="402" t="s">
        <v>5657</v>
      </c>
      <c r="M95" s="3"/>
    </row>
    <row r="96" spans="1:13" ht="59.25" customHeight="1" x14ac:dyDescent="0.25">
      <c r="A96" s="136">
        <v>42</v>
      </c>
      <c r="B96" s="402" t="s">
        <v>5658</v>
      </c>
      <c r="C96" s="14" t="s">
        <v>427</v>
      </c>
      <c r="D96" s="136" t="s">
        <v>428</v>
      </c>
      <c r="E96" s="403">
        <v>33</v>
      </c>
      <c r="F96" s="402" t="s">
        <v>5659</v>
      </c>
      <c r="G96" s="15" t="s">
        <v>5660</v>
      </c>
      <c r="H96" s="402" t="s">
        <v>5378</v>
      </c>
      <c r="I96" s="15" t="s">
        <v>5661</v>
      </c>
      <c r="J96" s="402" t="s">
        <v>5662</v>
      </c>
      <c r="M96" s="3"/>
    </row>
    <row r="97" spans="1:13" ht="38.25" customHeight="1" x14ac:dyDescent="0.25">
      <c r="A97" s="136">
        <v>43</v>
      </c>
      <c r="B97" s="402" t="s">
        <v>5663</v>
      </c>
      <c r="C97" s="14" t="s">
        <v>427</v>
      </c>
      <c r="D97" s="136" t="s">
        <v>428</v>
      </c>
      <c r="E97" s="403">
        <v>220</v>
      </c>
      <c r="F97" s="402" t="s">
        <v>5664</v>
      </c>
      <c r="G97" s="15" t="s">
        <v>5665</v>
      </c>
      <c r="H97" s="402" t="s">
        <v>5666</v>
      </c>
      <c r="I97" s="15" t="s">
        <v>5666</v>
      </c>
      <c r="J97" s="402" t="s">
        <v>5667</v>
      </c>
      <c r="M97" s="3"/>
    </row>
    <row r="98" spans="1:13" ht="47.25" customHeight="1" x14ac:dyDescent="0.25">
      <c r="A98" s="136">
        <v>44</v>
      </c>
      <c r="B98" s="402" t="s">
        <v>5668</v>
      </c>
      <c r="C98" s="14" t="s">
        <v>427</v>
      </c>
      <c r="D98" s="136" t="s">
        <v>428</v>
      </c>
      <c r="E98" s="403">
        <v>1037.9555</v>
      </c>
      <c r="F98" s="402" t="s">
        <v>5669</v>
      </c>
      <c r="G98" s="15" t="s">
        <v>5670</v>
      </c>
      <c r="H98" s="402" t="s">
        <v>5666</v>
      </c>
      <c r="I98" s="15" t="s">
        <v>5671</v>
      </c>
      <c r="J98" s="402" t="s">
        <v>5667</v>
      </c>
      <c r="M98" s="3"/>
    </row>
    <row r="99" spans="1:13" ht="49.5" customHeight="1" x14ac:dyDescent="0.25">
      <c r="A99" s="136">
        <v>45</v>
      </c>
      <c r="B99" s="402" t="s">
        <v>5672</v>
      </c>
      <c r="C99" s="14" t="s">
        <v>427</v>
      </c>
      <c r="D99" s="136" t="s">
        <v>428</v>
      </c>
      <c r="E99" s="403">
        <v>38.200000000000003</v>
      </c>
      <c r="F99" s="416" t="s">
        <v>5673</v>
      </c>
      <c r="G99" s="417" t="s">
        <v>5674</v>
      </c>
      <c r="H99" s="416" t="s">
        <v>5675</v>
      </c>
      <c r="I99" s="417" t="s">
        <v>5675</v>
      </c>
      <c r="J99" s="402" t="s">
        <v>5676</v>
      </c>
      <c r="M99" s="3"/>
    </row>
    <row r="100" spans="1:13" ht="39.75" customHeight="1" x14ac:dyDescent="0.25">
      <c r="A100" s="136">
        <v>46</v>
      </c>
      <c r="B100" s="402" t="s">
        <v>5677</v>
      </c>
      <c r="C100" s="14" t="s">
        <v>427</v>
      </c>
      <c r="D100" s="136" t="s">
        <v>428</v>
      </c>
      <c r="E100" s="403">
        <v>18.600000000000001</v>
      </c>
      <c r="F100" s="416" t="s">
        <v>5678</v>
      </c>
      <c r="G100" s="417" t="s">
        <v>5679</v>
      </c>
      <c r="H100" s="416" t="s">
        <v>5675</v>
      </c>
      <c r="I100" s="417" t="s">
        <v>5680</v>
      </c>
      <c r="J100" s="402" t="s">
        <v>5676</v>
      </c>
      <c r="M100" s="3"/>
    </row>
    <row r="101" spans="1:13" ht="39" customHeight="1" x14ac:dyDescent="0.25">
      <c r="A101" s="136">
        <v>47</v>
      </c>
      <c r="B101" s="414" t="s">
        <v>5681</v>
      </c>
      <c r="C101" s="14" t="s">
        <v>427</v>
      </c>
      <c r="D101" s="136" t="s">
        <v>428</v>
      </c>
      <c r="E101" s="403">
        <v>19.399999999999999</v>
      </c>
      <c r="F101" s="416" t="s">
        <v>5682</v>
      </c>
      <c r="G101" s="417" t="s">
        <v>5683</v>
      </c>
      <c r="H101" s="416" t="s">
        <v>5675</v>
      </c>
      <c r="I101" s="417" t="s">
        <v>5675</v>
      </c>
      <c r="J101" s="402" t="s">
        <v>5676</v>
      </c>
      <c r="M101" s="3"/>
    </row>
    <row r="102" spans="1:13" ht="41.25" customHeight="1" x14ac:dyDescent="0.25">
      <c r="A102" s="136">
        <v>48</v>
      </c>
      <c r="B102" s="402" t="s">
        <v>5684</v>
      </c>
      <c r="C102" s="14" t="s">
        <v>427</v>
      </c>
      <c r="D102" s="136" t="s">
        <v>428</v>
      </c>
      <c r="E102" s="403">
        <v>124</v>
      </c>
      <c r="F102" s="416" t="s">
        <v>5685</v>
      </c>
      <c r="G102" s="417" t="s">
        <v>5686</v>
      </c>
      <c r="H102" s="416" t="s">
        <v>5675</v>
      </c>
      <c r="I102" s="417" t="s">
        <v>5680</v>
      </c>
      <c r="J102" s="402" t="s">
        <v>5676</v>
      </c>
      <c r="M102" s="3"/>
    </row>
    <row r="103" spans="1:13" ht="51" x14ac:dyDescent="0.25">
      <c r="A103" s="16">
        <v>49</v>
      </c>
      <c r="B103" s="15" t="s">
        <v>5687</v>
      </c>
      <c r="C103" s="106" t="s">
        <v>427</v>
      </c>
      <c r="D103" s="16" t="s">
        <v>428</v>
      </c>
      <c r="E103" s="418">
        <v>240</v>
      </c>
      <c r="F103" s="417"/>
      <c r="G103" s="417" t="s">
        <v>5688</v>
      </c>
      <c r="H103" s="417" t="s">
        <v>5689</v>
      </c>
      <c r="I103" s="417" t="s">
        <v>5689</v>
      </c>
      <c r="J103" s="15" t="s">
        <v>5690</v>
      </c>
      <c r="M103" s="3"/>
    </row>
    <row r="104" spans="1:13" ht="39" customHeight="1" x14ac:dyDescent="0.25">
      <c r="A104" s="16">
        <v>50</v>
      </c>
      <c r="B104" s="15" t="s">
        <v>5691</v>
      </c>
      <c r="C104" s="106" t="s">
        <v>427</v>
      </c>
      <c r="D104" s="16" t="s">
        <v>428</v>
      </c>
      <c r="E104" s="418">
        <v>529.65039999999999</v>
      </c>
      <c r="F104" s="417"/>
      <c r="G104" s="417" t="s">
        <v>5692</v>
      </c>
      <c r="H104" s="417" t="s">
        <v>5693</v>
      </c>
      <c r="I104" s="417" t="s">
        <v>5693</v>
      </c>
      <c r="J104" s="15" t="s">
        <v>5694</v>
      </c>
      <c r="M104" s="3"/>
    </row>
    <row r="105" spans="1:13" ht="42" customHeight="1" x14ac:dyDescent="0.25">
      <c r="A105" s="16">
        <v>51</v>
      </c>
      <c r="B105" s="15" t="s">
        <v>5258</v>
      </c>
      <c r="C105" s="106" t="s">
        <v>427</v>
      </c>
      <c r="D105" s="16" t="s">
        <v>428</v>
      </c>
      <c r="E105" s="418">
        <v>297.39999999999998</v>
      </c>
      <c r="F105" s="417"/>
      <c r="G105" s="417" t="s">
        <v>5695</v>
      </c>
      <c r="H105" s="417" t="s">
        <v>5693</v>
      </c>
      <c r="I105" s="417" t="s">
        <v>5696</v>
      </c>
      <c r="J105" s="15" t="s">
        <v>5697</v>
      </c>
      <c r="M105" s="3"/>
    </row>
    <row r="106" spans="1:13" ht="42" customHeight="1" x14ac:dyDescent="0.25">
      <c r="A106" s="16">
        <v>52</v>
      </c>
      <c r="B106" s="15" t="s">
        <v>5698</v>
      </c>
      <c r="C106" s="106" t="s">
        <v>427</v>
      </c>
      <c r="D106" s="16" t="s">
        <v>428</v>
      </c>
      <c r="E106" s="418">
        <v>135.1</v>
      </c>
      <c r="F106" s="417"/>
      <c r="G106" s="417" t="s">
        <v>5699</v>
      </c>
      <c r="H106" s="417" t="s">
        <v>5693</v>
      </c>
      <c r="I106" s="417" t="s">
        <v>5696</v>
      </c>
      <c r="J106" s="15" t="s">
        <v>5697</v>
      </c>
      <c r="M106" s="3"/>
    </row>
    <row r="107" spans="1:13" ht="36.75" customHeight="1" x14ac:dyDescent="0.25">
      <c r="A107" s="16">
        <v>53</v>
      </c>
      <c r="B107" s="15" t="s">
        <v>5700</v>
      </c>
      <c r="C107" s="106" t="s">
        <v>427</v>
      </c>
      <c r="D107" s="16" t="s">
        <v>428</v>
      </c>
      <c r="E107" s="418">
        <v>150</v>
      </c>
      <c r="F107" s="417"/>
      <c r="G107" s="417" t="s">
        <v>5701</v>
      </c>
      <c r="H107" s="417" t="s">
        <v>5702</v>
      </c>
      <c r="I107" s="417" t="s">
        <v>5702</v>
      </c>
      <c r="J107" s="15" t="s">
        <v>5703</v>
      </c>
      <c r="M107" s="3"/>
    </row>
    <row r="108" spans="1:13" ht="49.5" customHeight="1" x14ac:dyDescent="0.25">
      <c r="A108" s="16">
        <v>54</v>
      </c>
      <c r="B108" s="15" t="s">
        <v>5704</v>
      </c>
      <c r="C108" s="106" t="s">
        <v>427</v>
      </c>
      <c r="D108" s="16" t="s">
        <v>428</v>
      </c>
      <c r="E108" s="418">
        <v>377.99579999999997</v>
      </c>
      <c r="F108" s="417"/>
      <c r="G108" s="417" t="s">
        <v>5705</v>
      </c>
      <c r="H108" s="417" t="s">
        <v>5689</v>
      </c>
      <c r="I108" s="417" t="s">
        <v>5689</v>
      </c>
      <c r="J108" s="15" t="s">
        <v>5690</v>
      </c>
      <c r="M108" s="3"/>
    </row>
    <row r="109" spans="1:13" ht="46.5" customHeight="1" x14ac:dyDescent="0.25">
      <c r="A109" s="16">
        <v>55</v>
      </c>
      <c r="B109" s="15" t="s">
        <v>5706</v>
      </c>
      <c r="C109" s="106" t="s">
        <v>427</v>
      </c>
      <c r="D109" s="16" t="s">
        <v>428</v>
      </c>
      <c r="E109" s="418">
        <v>48.46</v>
      </c>
      <c r="F109" s="417"/>
      <c r="G109" s="417" t="s">
        <v>5707</v>
      </c>
      <c r="H109" s="417" t="s">
        <v>5502</v>
      </c>
      <c r="I109" s="417" t="s">
        <v>5503</v>
      </c>
      <c r="J109" s="15" t="s">
        <v>5708</v>
      </c>
      <c r="M109" s="3"/>
    </row>
    <row r="110" spans="1:13" ht="51" x14ac:dyDescent="0.25">
      <c r="A110" s="16">
        <v>56</v>
      </c>
      <c r="B110" s="16" t="s">
        <v>330</v>
      </c>
      <c r="C110" s="106" t="s">
        <v>427</v>
      </c>
      <c r="D110" s="16" t="s">
        <v>428</v>
      </c>
      <c r="E110" s="33">
        <v>140</v>
      </c>
      <c r="F110" s="419"/>
      <c r="G110" s="16" t="s">
        <v>331</v>
      </c>
      <c r="H110" s="16" t="s">
        <v>332</v>
      </c>
      <c r="I110" s="16" t="s">
        <v>5709</v>
      </c>
      <c r="J110" s="16" t="s">
        <v>5710</v>
      </c>
      <c r="M110" s="3"/>
    </row>
    <row r="111" spans="1:13" ht="38.25" x14ac:dyDescent="0.25">
      <c r="A111" s="166"/>
      <c r="B111" s="369" t="s">
        <v>5711</v>
      </c>
      <c r="C111" s="371">
        <v>56</v>
      </c>
      <c r="D111" s="369"/>
      <c r="E111" s="372">
        <f>SUM(E55:E110)</f>
        <v>8577.8521000000019</v>
      </c>
      <c r="F111" s="166"/>
      <c r="G111" s="401"/>
      <c r="H111" s="166"/>
      <c r="I111" s="401"/>
      <c r="J111" s="166"/>
      <c r="M111" s="3"/>
    </row>
    <row r="112" spans="1:13" ht="30" customHeight="1" x14ac:dyDescent="0.25">
      <c r="A112" s="136">
        <v>1</v>
      </c>
      <c r="B112" s="136" t="s">
        <v>5712</v>
      </c>
      <c r="C112" s="14" t="s">
        <v>427</v>
      </c>
      <c r="D112" s="136" t="s">
        <v>5713</v>
      </c>
      <c r="E112" s="359">
        <v>3</v>
      </c>
      <c r="F112" s="136" t="s">
        <v>5714</v>
      </c>
      <c r="G112" s="16" t="s">
        <v>5715</v>
      </c>
      <c r="H112" s="136" t="s">
        <v>5716</v>
      </c>
      <c r="I112" s="16" t="s">
        <v>5716</v>
      </c>
      <c r="J112" s="136" t="s">
        <v>5717</v>
      </c>
      <c r="M112" s="3"/>
    </row>
    <row r="113" spans="1:13" ht="52.5" customHeight="1" x14ac:dyDescent="0.25">
      <c r="A113" s="136">
        <v>2</v>
      </c>
      <c r="B113" s="136" t="s">
        <v>5718</v>
      </c>
      <c r="C113" s="14" t="s">
        <v>427</v>
      </c>
      <c r="D113" s="136" t="s">
        <v>5713</v>
      </c>
      <c r="E113" s="359">
        <v>5</v>
      </c>
      <c r="F113" s="136" t="s">
        <v>5478</v>
      </c>
      <c r="G113" s="16" t="s">
        <v>5719</v>
      </c>
      <c r="H113" s="136" t="s">
        <v>5720</v>
      </c>
      <c r="I113" s="16" t="s">
        <v>5721</v>
      </c>
      <c r="J113" s="136" t="s">
        <v>5722</v>
      </c>
      <c r="M113" s="3"/>
    </row>
    <row r="114" spans="1:13" ht="38.25" x14ac:dyDescent="0.25">
      <c r="A114" s="136">
        <v>3</v>
      </c>
      <c r="B114" s="136" t="s">
        <v>5723</v>
      </c>
      <c r="C114" s="14" t="s">
        <v>427</v>
      </c>
      <c r="D114" s="136" t="s">
        <v>5713</v>
      </c>
      <c r="E114" s="359">
        <v>2</v>
      </c>
      <c r="F114" s="136" t="s">
        <v>5724</v>
      </c>
      <c r="G114" s="16" t="s">
        <v>5725</v>
      </c>
      <c r="H114" s="136" t="s">
        <v>5726</v>
      </c>
      <c r="I114" s="16" t="s">
        <v>5693</v>
      </c>
      <c r="J114" s="136" t="s">
        <v>5717</v>
      </c>
      <c r="M114" s="3"/>
    </row>
    <row r="115" spans="1:13" ht="38.25" x14ac:dyDescent="0.25">
      <c r="A115" s="136">
        <v>4</v>
      </c>
      <c r="B115" s="136" t="s">
        <v>5727</v>
      </c>
      <c r="C115" s="14" t="s">
        <v>427</v>
      </c>
      <c r="D115" s="136" t="s">
        <v>5713</v>
      </c>
      <c r="E115" s="359">
        <v>0.5</v>
      </c>
      <c r="F115" s="136" t="s">
        <v>5728</v>
      </c>
      <c r="G115" s="16" t="s">
        <v>5729</v>
      </c>
      <c r="H115" s="136" t="s">
        <v>5730</v>
      </c>
      <c r="I115" s="16" t="s">
        <v>5302</v>
      </c>
      <c r="J115" s="136" t="s">
        <v>5731</v>
      </c>
      <c r="M115" s="3"/>
    </row>
    <row r="116" spans="1:13" ht="38.25" x14ac:dyDescent="0.25">
      <c r="A116" s="136">
        <v>5</v>
      </c>
      <c r="B116" s="136" t="s">
        <v>5732</v>
      </c>
      <c r="C116" s="14" t="s">
        <v>427</v>
      </c>
      <c r="D116" s="136" t="s">
        <v>5713</v>
      </c>
      <c r="E116" s="359">
        <v>12.9</v>
      </c>
      <c r="F116" s="136" t="s">
        <v>5733</v>
      </c>
      <c r="G116" s="16" t="s">
        <v>5734</v>
      </c>
      <c r="H116" s="136" t="s">
        <v>5735</v>
      </c>
      <c r="I116" s="16" t="s">
        <v>5302</v>
      </c>
      <c r="J116" s="136" t="s">
        <v>5736</v>
      </c>
      <c r="M116" s="3"/>
    </row>
    <row r="117" spans="1:13" ht="38.25" x14ac:dyDescent="0.25">
      <c r="A117" s="166"/>
      <c r="B117" s="369" t="s">
        <v>5737</v>
      </c>
      <c r="C117" s="371">
        <v>5</v>
      </c>
      <c r="D117" s="369"/>
      <c r="E117" s="372">
        <f>SUM(E112:E116)</f>
        <v>23.4</v>
      </c>
      <c r="F117" s="166"/>
      <c r="G117" s="401"/>
      <c r="H117" s="166"/>
      <c r="I117" s="401"/>
      <c r="J117" s="166"/>
      <c r="M117" s="3"/>
    </row>
    <row r="118" spans="1:13" ht="51" x14ac:dyDescent="0.25">
      <c r="A118" s="136">
        <v>1</v>
      </c>
      <c r="B118" s="136" t="s">
        <v>5738</v>
      </c>
      <c r="C118" s="14" t="s">
        <v>427</v>
      </c>
      <c r="D118" s="136" t="s">
        <v>5739</v>
      </c>
      <c r="E118" s="359">
        <v>468.7</v>
      </c>
      <c r="F118" s="136" t="s">
        <v>5740</v>
      </c>
      <c r="G118" s="16" t="s">
        <v>5741</v>
      </c>
      <c r="H118" s="136" t="s">
        <v>5742</v>
      </c>
      <c r="I118" s="16" t="s">
        <v>5302</v>
      </c>
      <c r="J118" s="136" t="s">
        <v>5743</v>
      </c>
      <c r="M118" s="3"/>
    </row>
    <row r="119" spans="1:13" ht="53.25" customHeight="1" x14ac:dyDescent="0.25">
      <c r="A119" s="136">
        <v>2</v>
      </c>
      <c r="B119" s="136" t="s">
        <v>5744</v>
      </c>
      <c r="C119" s="14" t="s">
        <v>427</v>
      </c>
      <c r="D119" s="136" t="s">
        <v>5739</v>
      </c>
      <c r="E119" s="359">
        <v>79.5</v>
      </c>
      <c r="F119" s="136" t="s">
        <v>5745</v>
      </c>
      <c r="G119" s="16" t="s">
        <v>5746</v>
      </c>
      <c r="H119" s="136" t="s">
        <v>5433</v>
      </c>
      <c r="I119" s="16" t="s">
        <v>5747</v>
      </c>
      <c r="J119" s="136" t="s">
        <v>5748</v>
      </c>
      <c r="M119" s="3"/>
    </row>
    <row r="120" spans="1:13" ht="38.25" x14ac:dyDescent="0.25">
      <c r="A120" s="166"/>
      <c r="B120" s="369" t="s">
        <v>5749</v>
      </c>
      <c r="C120" s="371">
        <v>2</v>
      </c>
      <c r="D120" s="369"/>
      <c r="E120" s="372">
        <f>SUM(E118:E119)</f>
        <v>548.20000000000005</v>
      </c>
      <c r="F120" s="166"/>
      <c r="G120" s="401"/>
      <c r="H120" s="166"/>
      <c r="I120" s="401"/>
      <c r="J120" s="166"/>
      <c r="M120" s="3"/>
    </row>
    <row r="121" spans="1:13" ht="42" customHeight="1" x14ac:dyDescent="0.25">
      <c r="A121" s="136">
        <v>1</v>
      </c>
      <c r="B121" s="136" t="s">
        <v>5750</v>
      </c>
      <c r="C121" s="14" t="s">
        <v>427</v>
      </c>
      <c r="D121" s="136" t="s">
        <v>5751</v>
      </c>
      <c r="E121" s="359">
        <v>1678</v>
      </c>
      <c r="F121" s="136" t="s">
        <v>5752</v>
      </c>
      <c r="G121" s="16" t="s">
        <v>5753</v>
      </c>
      <c r="H121" s="136" t="s">
        <v>5754</v>
      </c>
      <c r="I121" s="16" t="s">
        <v>5755</v>
      </c>
      <c r="J121" s="136" t="s">
        <v>5756</v>
      </c>
      <c r="M121" s="3"/>
    </row>
    <row r="122" spans="1:13" ht="40.5" customHeight="1" x14ac:dyDescent="0.25">
      <c r="A122" s="136">
        <v>2</v>
      </c>
      <c r="B122" s="136" t="s">
        <v>5757</v>
      </c>
      <c r="C122" s="14" t="s">
        <v>427</v>
      </c>
      <c r="D122" s="136" t="s">
        <v>5751</v>
      </c>
      <c r="E122" s="359">
        <v>590</v>
      </c>
      <c r="F122" s="136" t="s">
        <v>5758</v>
      </c>
      <c r="G122" s="16" t="s">
        <v>5759</v>
      </c>
      <c r="H122" s="136" t="s">
        <v>5378</v>
      </c>
      <c r="I122" s="16" t="s">
        <v>5760</v>
      </c>
      <c r="J122" s="136" t="s">
        <v>5761</v>
      </c>
      <c r="M122" s="3"/>
    </row>
    <row r="123" spans="1:13" ht="51" x14ac:dyDescent="0.25">
      <c r="A123" s="136">
        <v>3</v>
      </c>
      <c r="B123" s="136" t="s">
        <v>5762</v>
      </c>
      <c r="C123" s="14" t="s">
        <v>427</v>
      </c>
      <c r="D123" s="136" t="s">
        <v>5751</v>
      </c>
      <c r="E123" s="359">
        <v>565</v>
      </c>
      <c r="F123" s="136" t="s">
        <v>5763</v>
      </c>
      <c r="G123" s="16" t="s">
        <v>5764</v>
      </c>
      <c r="H123" s="136" t="s">
        <v>5765</v>
      </c>
      <c r="I123" s="16" t="s">
        <v>5302</v>
      </c>
      <c r="J123" s="136" t="s">
        <v>5766</v>
      </c>
      <c r="M123" s="3"/>
    </row>
    <row r="124" spans="1:13" ht="51" x14ac:dyDescent="0.25">
      <c r="A124" s="136">
        <v>4</v>
      </c>
      <c r="B124" s="136" t="s">
        <v>5767</v>
      </c>
      <c r="C124" s="14" t="s">
        <v>427</v>
      </c>
      <c r="D124" s="136" t="s">
        <v>5751</v>
      </c>
      <c r="E124" s="359">
        <v>100</v>
      </c>
      <c r="F124" s="136" t="s">
        <v>5768</v>
      </c>
      <c r="G124" s="16" t="s">
        <v>5769</v>
      </c>
      <c r="H124" s="136" t="s">
        <v>5765</v>
      </c>
      <c r="I124" s="16" t="s">
        <v>5302</v>
      </c>
      <c r="J124" s="136" t="s">
        <v>5770</v>
      </c>
      <c r="M124" s="3"/>
    </row>
    <row r="125" spans="1:13" ht="63.75" x14ac:dyDescent="0.25">
      <c r="A125" s="136">
        <v>5</v>
      </c>
      <c r="B125" s="136" t="s">
        <v>5771</v>
      </c>
      <c r="C125" s="14" t="s">
        <v>427</v>
      </c>
      <c r="D125" s="136" t="s">
        <v>5751</v>
      </c>
      <c r="E125" s="359">
        <v>129</v>
      </c>
      <c r="F125" s="136" t="s">
        <v>5772</v>
      </c>
      <c r="G125" s="16" t="s">
        <v>5773</v>
      </c>
      <c r="H125" s="136" t="s">
        <v>5765</v>
      </c>
      <c r="I125" s="16" t="s">
        <v>5302</v>
      </c>
      <c r="J125" s="136" t="s">
        <v>5774</v>
      </c>
      <c r="M125" s="3"/>
    </row>
    <row r="126" spans="1:13" ht="51" x14ac:dyDescent="0.25">
      <c r="A126" s="136">
        <v>6</v>
      </c>
      <c r="B126" s="136" t="s">
        <v>5775</v>
      </c>
      <c r="C126" s="14" t="s">
        <v>427</v>
      </c>
      <c r="D126" s="136" t="s">
        <v>5751</v>
      </c>
      <c r="E126" s="359">
        <v>1290</v>
      </c>
      <c r="F126" s="136" t="s">
        <v>5776</v>
      </c>
      <c r="G126" s="16" t="s">
        <v>5777</v>
      </c>
      <c r="H126" s="136" t="s">
        <v>5383</v>
      </c>
      <c r="I126" s="16" t="s">
        <v>5302</v>
      </c>
      <c r="J126" s="136" t="s">
        <v>5778</v>
      </c>
      <c r="M126" s="3"/>
    </row>
    <row r="127" spans="1:13" ht="52.5" customHeight="1" x14ac:dyDescent="0.25">
      <c r="A127" s="136">
        <v>7</v>
      </c>
      <c r="B127" s="402" t="s">
        <v>5779</v>
      </c>
      <c r="C127" s="14" t="s">
        <v>427</v>
      </c>
      <c r="D127" s="136" t="s">
        <v>5751</v>
      </c>
      <c r="E127" s="420">
        <v>66.099999999999994</v>
      </c>
      <c r="F127" s="402" t="s">
        <v>5780</v>
      </c>
      <c r="G127" s="15" t="s">
        <v>5781</v>
      </c>
      <c r="H127" s="402" t="s">
        <v>5378</v>
      </c>
      <c r="I127" s="15" t="s">
        <v>5782</v>
      </c>
      <c r="J127" s="402" t="s">
        <v>5783</v>
      </c>
      <c r="M127" s="3"/>
    </row>
    <row r="128" spans="1:13" ht="38.25" x14ac:dyDescent="0.25">
      <c r="A128" s="166"/>
      <c r="B128" s="369" t="s">
        <v>5784</v>
      </c>
      <c r="C128" s="371">
        <v>7</v>
      </c>
      <c r="D128" s="369"/>
      <c r="E128" s="372">
        <f>SUM(E121:E127)</f>
        <v>4418.1000000000004</v>
      </c>
      <c r="F128" s="166"/>
      <c r="G128" s="401"/>
      <c r="H128" s="166"/>
      <c r="I128" s="401"/>
      <c r="J128" s="166"/>
      <c r="M128" s="3"/>
    </row>
    <row r="129" spans="1:13" ht="63.75" x14ac:dyDescent="0.25">
      <c r="A129" s="136">
        <v>1</v>
      </c>
      <c r="B129" s="136" t="s">
        <v>5785</v>
      </c>
      <c r="C129" s="14" t="s">
        <v>427</v>
      </c>
      <c r="D129" s="136" t="s">
        <v>5786</v>
      </c>
      <c r="E129" s="359">
        <v>250</v>
      </c>
      <c r="F129" s="136" t="s">
        <v>5787</v>
      </c>
      <c r="G129" s="16" t="s">
        <v>5788</v>
      </c>
      <c r="H129" s="136" t="s">
        <v>5301</v>
      </c>
      <c r="I129" s="16" t="s">
        <v>5302</v>
      </c>
      <c r="J129" s="136" t="s">
        <v>5789</v>
      </c>
      <c r="M129" s="3"/>
    </row>
    <row r="130" spans="1:13" ht="39" customHeight="1" x14ac:dyDescent="0.25">
      <c r="A130" s="136">
        <v>2</v>
      </c>
      <c r="B130" s="136" t="s">
        <v>5790</v>
      </c>
      <c r="C130" s="14" t="s">
        <v>427</v>
      </c>
      <c r="D130" s="136" t="s">
        <v>5786</v>
      </c>
      <c r="E130" s="359">
        <v>12</v>
      </c>
      <c r="F130" s="136" t="s">
        <v>5791</v>
      </c>
      <c r="G130" s="16" t="s">
        <v>5792</v>
      </c>
      <c r="H130" s="136" t="s">
        <v>5689</v>
      </c>
      <c r="I130" s="16" t="s">
        <v>5689</v>
      </c>
      <c r="J130" s="136" t="s">
        <v>5793</v>
      </c>
      <c r="M130" s="3"/>
    </row>
    <row r="131" spans="1:13" ht="52.5" customHeight="1" x14ac:dyDescent="0.25">
      <c r="A131" s="136">
        <v>3</v>
      </c>
      <c r="B131" s="136" t="s">
        <v>5794</v>
      </c>
      <c r="C131" s="14" t="s">
        <v>427</v>
      </c>
      <c r="D131" s="136" t="s">
        <v>5786</v>
      </c>
      <c r="E131" s="359">
        <v>9</v>
      </c>
      <c r="F131" s="136" t="s">
        <v>5795</v>
      </c>
      <c r="G131" s="16" t="s">
        <v>5796</v>
      </c>
      <c r="H131" s="136" t="s">
        <v>5797</v>
      </c>
      <c r="I131" s="16" t="s">
        <v>5797</v>
      </c>
      <c r="J131" s="136" t="s">
        <v>5798</v>
      </c>
      <c r="M131" s="3"/>
    </row>
    <row r="132" spans="1:13" ht="37.5" customHeight="1" x14ac:dyDescent="0.25">
      <c r="A132" s="136">
        <v>4</v>
      </c>
      <c r="B132" s="136" t="s">
        <v>5799</v>
      </c>
      <c r="C132" s="14" t="s">
        <v>427</v>
      </c>
      <c r="D132" s="136" t="s">
        <v>5786</v>
      </c>
      <c r="E132" s="359">
        <v>50</v>
      </c>
      <c r="F132" s="136" t="s">
        <v>5800</v>
      </c>
      <c r="G132" s="16" t="s">
        <v>5801</v>
      </c>
      <c r="H132" s="136" t="s">
        <v>5802</v>
      </c>
      <c r="I132" s="16" t="s">
        <v>5802</v>
      </c>
      <c r="J132" s="136" t="s">
        <v>5803</v>
      </c>
      <c r="M132" s="3"/>
    </row>
    <row r="133" spans="1:13" ht="50.25" customHeight="1" x14ac:dyDescent="0.25">
      <c r="A133" s="136">
        <v>5</v>
      </c>
      <c r="B133" s="171" t="s">
        <v>5804</v>
      </c>
      <c r="C133" s="14" t="s">
        <v>427</v>
      </c>
      <c r="D133" s="136" t="s">
        <v>5786</v>
      </c>
      <c r="E133" s="359">
        <v>342.3</v>
      </c>
      <c r="F133" s="136" t="s">
        <v>5805</v>
      </c>
      <c r="G133" s="16" t="s">
        <v>5806</v>
      </c>
      <c r="H133" s="136" t="s">
        <v>5807</v>
      </c>
      <c r="I133" s="16" t="s">
        <v>5808</v>
      </c>
      <c r="J133" s="136" t="s">
        <v>5809</v>
      </c>
      <c r="M133" s="3"/>
    </row>
    <row r="134" spans="1:13" ht="52.5" customHeight="1" x14ac:dyDescent="0.25">
      <c r="A134" s="136">
        <v>6</v>
      </c>
      <c r="B134" s="136" t="s">
        <v>5810</v>
      </c>
      <c r="C134" s="14" t="s">
        <v>427</v>
      </c>
      <c r="D134" s="136" t="s">
        <v>5786</v>
      </c>
      <c r="E134" s="359">
        <v>5</v>
      </c>
      <c r="F134" s="136" t="s">
        <v>5811</v>
      </c>
      <c r="G134" s="16" t="s">
        <v>5812</v>
      </c>
      <c r="H134" s="136" t="s">
        <v>5813</v>
      </c>
      <c r="I134" s="16" t="s">
        <v>5808</v>
      </c>
      <c r="J134" s="136" t="s">
        <v>5814</v>
      </c>
      <c r="M134" s="3"/>
    </row>
    <row r="135" spans="1:13" ht="37.5" customHeight="1" x14ac:dyDescent="0.25">
      <c r="A135" s="136">
        <v>7</v>
      </c>
      <c r="B135" s="136" t="s">
        <v>5815</v>
      </c>
      <c r="C135" s="14" t="s">
        <v>427</v>
      </c>
      <c r="D135" s="136" t="s">
        <v>5786</v>
      </c>
      <c r="E135" s="359">
        <v>5</v>
      </c>
      <c r="F135" s="136" t="s">
        <v>5816</v>
      </c>
      <c r="G135" s="16" t="s">
        <v>5817</v>
      </c>
      <c r="H135" s="136" t="s">
        <v>5813</v>
      </c>
      <c r="I135" s="16" t="s">
        <v>5818</v>
      </c>
      <c r="J135" s="136" t="s">
        <v>5803</v>
      </c>
      <c r="M135" s="3"/>
    </row>
    <row r="136" spans="1:13" ht="38.25" customHeight="1" x14ac:dyDescent="0.25">
      <c r="A136" s="136">
        <v>8</v>
      </c>
      <c r="B136" s="136" t="s">
        <v>5819</v>
      </c>
      <c r="C136" s="14" t="s">
        <v>427</v>
      </c>
      <c r="D136" s="136" t="s">
        <v>5786</v>
      </c>
      <c r="E136" s="359">
        <v>290</v>
      </c>
      <c r="F136" s="136" t="s">
        <v>5820</v>
      </c>
      <c r="G136" s="16" t="s">
        <v>5821</v>
      </c>
      <c r="H136" s="136" t="s">
        <v>5822</v>
      </c>
      <c r="I136" s="16" t="s">
        <v>5823</v>
      </c>
      <c r="J136" s="136" t="s">
        <v>5824</v>
      </c>
      <c r="M136" s="3"/>
    </row>
    <row r="137" spans="1:13" ht="38.25" customHeight="1" x14ac:dyDescent="0.25">
      <c r="A137" s="136">
        <v>9</v>
      </c>
      <c r="B137" s="136" t="s">
        <v>5825</v>
      </c>
      <c r="C137" s="14" t="s">
        <v>427</v>
      </c>
      <c r="D137" s="136" t="s">
        <v>5786</v>
      </c>
      <c r="E137" s="359">
        <v>18</v>
      </c>
      <c r="F137" s="136" t="s">
        <v>5826</v>
      </c>
      <c r="G137" s="16" t="s">
        <v>5827</v>
      </c>
      <c r="H137" s="136" t="s">
        <v>5822</v>
      </c>
      <c r="I137" s="16" t="s">
        <v>5828</v>
      </c>
      <c r="J137" s="136" t="s">
        <v>5814</v>
      </c>
      <c r="M137" s="3"/>
    </row>
    <row r="138" spans="1:13" ht="37.5" customHeight="1" x14ac:dyDescent="0.25">
      <c r="A138" s="136">
        <v>10</v>
      </c>
      <c r="B138" s="136" t="s">
        <v>5829</v>
      </c>
      <c r="C138" s="14" t="s">
        <v>427</v>
      </c>
      <c r="D138" s="136" t="s">
        <v>5786</v>
      </c>
      <c r="E138" s="359">
        <v>37</v>
      </c>
      <c r="F138" s="136" t="s">
        <v>5830</v>
      </c>
      <c r="G138" s="16" t="s">
        <v>5831</v>
      </c>
      <c r="H138" s="136" t="s">
        <v>5832</v>
      </c>
      <c r="I138" s="16" t="s">
        <v>5833</v>
      </c>
      <c r="J138" s="136" t="s">
        <v>5834</v>
      </c>
      <c r="M138" s="3"/>
    </row>
    <row r="139" spans="1:13" ht="36" customHeight="1" x14ac:dyDescent="0.25">
      <c r="A139" s="136">
        <v>11</v>
      </c>
      <c r="B139" s="136" t="s">
        <v>5835</v>
      </c>
      <c r="C139" s="14" t="s">
        <v>427</v>
      </c>
      <c r="D139" s="136" t="s">
        <v>5786</v>
      </c>
      <c r="E139" s="359">
        <v>30.8</v>
      </c>
      <c r="F139" s="136" t="s">
        <v>5830</v>
      </c>
      <c r="G139" s="16" t="s">
        <v>5831</v>
      </c>
      <c r="H139" s="136" t="s">
        <v>5832</v>
      </c>
      <c r="I139" s="16" t="s">
        <v>5836</v>
      </c>
      <c r="J139" s="136" t="s">
        <v>5834</v>
      </c>
      <c r="M139" s="3"/>
    </row>
    <row r="140" spans="1:13" ht="39.75" customHeight="1" x14ac:dyDescent="0.25">
      <c r="A140" s="136">
        <v>12</v>
      </c>
      <c r="B140" s="136" t="s">
        <v>5837</v>
      </c>
      <c r="C140" s="14" t="s">
        <v>427</v>
      </c>
      <c r="D140" s="136" t="s">
        <v>5786</v>
      </c>
      <c r="E140" s="359">
        <v>38</v>
      </c>
      <c r="F140" s="136" t="s">
        <v>5838</v>
      </c>
      <c r="G140" s="16" t="s">
        <v>5839</v>
      </c>
      <c r="H140" s="136" t="s">
        <v>5027</v>
      </c>
      <c r="I140" s="16" t="s">
        <v>5027</v>
      </c>
      <c r="J140" s="136" t="s">
        <v>5834</v>
      </c>
      <c r="M140" s="3"/>
    </row>
    <row r="141" spans="1:13" ht="62.25" customHeight="1" x14ac:dyDescent="0.25">
      <c r="A141" s="136">
        <v>13</v>
      </c>
      <c r="B141" s="136" t="s">
        <v>5840</v>
      </c>
      <c r="C141" s="14" t="s">
        <v>427</v>
      </c>
      <c r="D141" s="136" t="s">
        <v>5786</v>
      </c>
      <c r="E141" s="359">
        <v>168.3</v>
      </c>
      <c r="F141" s="136" t="s">
        <v>5841</v>
      </c>
      <c r="G141" s="16" t="s">
        <v>5842</v>
      </c>
      <c r="H141" s="136" t="s">
        <v>5832</v>
      </c>
      <c r="I141" s="16" t="s">
        <v>5833</v>
      </c>
      <c r="J141" s="136" t="s">
        <v>5834</v>
      </c>
      <c r="M141" s="3"/>
    </row>
    <row r="142" spans="1:13" ht="38.25" x14ac:dyDescent="0.25">
      <c r="A142" s="136">
        <v>14</v>
      </c>
      <c r="B142" s="136" t="s">
        <v>5843</v>
      </c>
      <c r="C142" s="14" t="s">
        <v>427</v>
      </c>
      <c r="D142" s="136" t="s">
        <v>5786</v>
      </c>
      <c r="E142" s="359">
        <v>58.6</v>
      </c>
      <c r="F142" s="136" t="s">
        <v>5844</v>
      </c>
      <c r="G142" s="16" t="s">
        <v>5845</v>
      </c>
      <c r="H142" s="136" t="s">
        <v>5383</v>
      </c>
      <c r="I142" s="16" t="s">
        <v>5302</v>
      </c>
      <c r="J142" s="136" t="s">
        <v>5846</v>
      </c>
      <c r="M142" s="3"/>
    </row>
    <row r="143" spans="1:13" ht="63.75" x14ac:dyDescent="0.25">
      <c r="A143" s="136">
        <v>15</v>
      </c>
      <c r="B143" s="136" t="s">
        <v>5006</v>
      </c>
      <c r="C143" s="14" t="s">
        <v>427</v>
      </c>
      <c r="D143" s="136" t="s">
        <v>5786</v>
      </c>
      <c r="E143" s="359">
        <v>5</v>
      </c>
      <c r="F143" s="136" t="s">
        <v>5847</v>
      </c>
      <c r="G143" s="16" t="s">
        <v>5848</v>
      </c>
      <c r="H143" s="136" t="s">
        <v>5849</v>
      </c>
      <c r="I143" s="16" t="s">
        <v>5850</v>
      </c>
      <c r="J143" s="136" t="s">
        <v>5851</v>
      </c>
      <c r="M143" s="3"/>
    </row>
    <row r="144" spans="1:13" ht="28.5" customHeight="1" x14ac:dyDescent="0.25">
      <c r="A144" s="136">
        <v>16</v>
      </c>
      <c r="B144" s="136" t="s">
        <v>5852</v>
      </c>
      <c r="C144" s="14" t="s">
        <v>427</v>
      </c>
      <c r="D144" s="136" t="s">
        <v>5786</v>
      </c>
      <c r="E144" s="359">
        <v>55</v>
      </c>
      <c r="F144" s="136" t="s">
        <v>5853</v>
      </c>
      <c r="G144" s="16" t="s">
        <v>5854</v>
      </c>
      <c r="H144" s="136" t="s">
        <v>5855</v>
      </c>
      <c r="I144" s="16" t="s">
        <v>5855</v>
      </c>
      <c r="J144" s="136" t="s">
        <v>5856</v>
      </c>
      <c r="M144" s="3"/>
    </row>
    <row r="145" spans="1:13" ht="27.75" customHeight="1" x14ac:dyDescent="0.25">
      <c r="A145" s="136">
        <v>17</v>
      </c>
      <c r="B145" s="136" t="s">
        <v>5857</v>
      </c>
      <c r="C145" s="14" t="s">
        <v>427</v>
      </c>
      <c r="D145" s="136" t="s">
        <v>5786</v>
      </c>
      <c r="E145" s="359">
        <v>100</v>
      </c>
      <c r="F145" s="136" t="s">
        <v>5858</v>
      </c>
      <c r="G145" s="16" t="s">
        <v>5859</v>
      </c>
      <c r="H145" s="136" t="s">
        <v>5860</v>
      </c>
      <c r="I145" s="16" t="s">
        <v>5861</v>
      </c>
      <c r="J145" s="136" t="s">
        <v>5862</v>
      </c>
      <c r="M145" s="3"/>
    </row>
    <row r="146" spans="1:13" ht="39" customHeight="1" x14ac:dyDescent="0.25">
      <c r="A146" s="136">
        <v>18</v>
      </c>
      <c r="B146" s="136" t="s">
        <v>5863</v>
      </c>
      <c r="C146" s="14" t="s">
        <v>427</v>
      </c>
      <c r="D146" s="136" t="s">
        <v>5786</v>
      </c>
      <c r="E146" s="359">
        <v>102.9</v>
      </c>
      <c r="F146" s="136" t="s">
        <v>5864</v>
      </c>
      <c r="G146" s="16" t="s">
        <v>5865</v>
      </c>
      <c r="H146" s="136" t="s">
        <v>5866</v>
      </c>
      <c r="I146" s="16" t="s">
        <v>5867</v>
      </c>
      <c r="J146" s="136" t="s">
        <v>5868</v>
      </c>
      <c r="M146" s="3"/>
    </row>
    <row r="147" spans="1:13" ht="28.5" customHeight="1" x14ac:dyDescent="0.25">
      <c r="A147" s="136">
        <v>19</v>
      </c>
      <c r="B147" s="136" t="s">
        <v>5869</v>
      </c>
      <c r="C147" s="14" t="s">
        <v>427</v>
      </c>
      <c r="D147" s="136" t="s">
        <v>5786</v>
      </c>
      <c r="E147" s="359">
        <v>65</v>
      </c>
      <c r="F147" s="136" t="s">
        <v>5870</v>
      </c>
      <c r="G147" s="16" t="s">
        <v>5871</v>
      </c>
      <c r="H147" s="136" t="s">
        <v>5872</v>
      </c>
      <c r="I147" s="16" t="s">
        <v>5872</v>
      </c>
      <c r="J147" s="136" t="s">
        <v>5873</v>
      </c>
      <c r="M147" s="3"/>
    </row>
    <row r="148" spans="1:13" ht="25.5" customHeight="1" x14ac:dyDescent="0.25">
      <c r="A148" s="136">
        <v>20</v>
      </c>
      <c r="B148" s="136" t="s">
        <v>5874</v>
      </c>
      <c r="C148" s="14" t="s">
        <v>427</v>
      </c>
      <c r="D148" s="136" t="s">
        <v>5786</v>
      </c>
      <c r="E148" s="359">
        <v>107.4</v>
      </c>
      <c r="F148" s="136" t="s">
        <v>5875</v>
      </c>
      <c r="G148" s="16" t="s">
        <v>5876</v>
      </c>
      <c r="H148" s="136" t="s">
        <v>5877</v>
      </c>
      <c r="I148" s="16" t="s">
        <v>5877</v>
      </c>
      <c r="J148" s="136" t="s">
        <v>5878</v>
      </c>
      <c r="M148" s="3"/>
    </row>
    <row r="149" spans="1:13" ht="51" x14ac:dyDescent="0.25">
      <c r="A149" s="136">
        <v>21</v>
      </c>
      <c r="B149" s="136" t="s">
        <v>5879</v>
      </c>
      <c r="C149" s="14" t="s">
        <v>427</v>
      </c>
      <c r="D149" s="136" t="s">
        <v>5786</v>
      </c>
      <c r="E149" s="359">
        <v>325.92</v>
      </c>
      <c r="F149" s="136" t="s">
        <v>5880</v>
      </c>
      <c r="G149" s="16" t="s">
        <v>5881</v>
      </c>
      <c r="H149" s="136" t="s">
        <v>5882</v>
      </c>
      <c r="I149" s="16" t="s">
        <v>5302</v>
      </c>
      <c r="J149" s="136" t="s">
        <v>5883</v>
      </c>
      <c r="M149" s="3"/>
    </row>
    <row r="150" spans="1:13" s="423" customFormat="1" ht="78.75" customHeight="1" x14ac:dyDescent="0.25">
      <c r="A150" s="421">
        <v>22</v>
      </c>
      <c r="B150" s="421" t="s">
        <v>5884</v>
      </c>
      <c r="C150" s="14" t="s">
        <v>427</v>
      </c>
      <c r="D150" s="136" t="s">
        <v>5786</v>
      </c>
      <c r="E150" s="422">
        <v>62.7</v>
      </c>
      <c r="F150" s="402" t="s">
        <v>5885</v>
      </c>
      <c r="G150" s="15" t="s">
        <v>5886</v>
      </c>
      <c r="H150" s="402" t="s">
        <v>5887</v>
      </c>
      <c r="I150" s="15" t="s">
        <v>5782</v>
      </c>
      <c r="J150" s="402" t="s">
        <v>5888</v>
      </c>
    </row>
    <row r="151" spans="1:13" s="423" customFormat="1" ht="38.25" x14ac:dyDescent="0.25">
      <c r="A151" s="421">
        <v>23</v>
      </c>
      <c r="B151" s="421" t="s">
        <v>5889</v>
      </c>
      <c r="C151" s="14" t="s">
        <v>427</v>
      </c>
      <c r="D151" s="136" t="s">
        <v>5786</v>
      </c>
      <c r="E151" s="422">
        <v>80</v>
      </c>
      <c r="F151" s="402" t="s">
        <v>5890</v>
      </c>
      <c r="G151" s="15" t="s">
        <v>5891</v>
      </c>
      <c r="H151" s="402" t="s">
        <v>5807</v>
      </c>
      <c r="I151" s="15" t="s">
        <v>5892</v>
      </c>
      <c r="J151" s="402" t="s">
        <v>5893</v>
      </c>
    </row>
    <row r="152" spans="1:13" s="423" customFormat="1" ht="51" x14ac:dyDescent="0.25">
      <c r="A152" s="421">
        <v>24</v>
      </c>
      <c r="B152" s="136" t="s">
        <v>5894</v>
      </c>
      <c r="C152" s="14" t="s">
        <v>427</v>
      </c>
      <c r="D152" s="136" t="s">
        <v>5786</v>
      </c>
      <c r="E152" s="84">
        <v>35</v>
      </c>
      <c r="F152" s="136" t="s">
        <v>5895</v>
      </c>
      <c r="G152" s="16" t="s">
        <v>5896</v>
      </c>
      <c r="H152" s="136" t="s">
        <v>5897</v>
      </c>
      <c r="I152" s="16" t="s">
        <v>5897</v>
      </c>
      <c r="J152" s="136" t="s">
        <v>5898</v>
      </c>
    </row>
    <row r="153" spans="1:13" s="423" customFormat="1" ht="63.75" x14ac:dyDescent="0.25">
      <c r="A153" s="421">
        <v>25</v>
      </c>
      <c r="B153" s="402" t="s">
        <v>5899</v>
      </c>
      <c r="C153" s="14" t="s">
        <v>427</v>
      </c>
      <c r="D153" s="136" t="s">
        <v>5786</v>
      </c>
      <c r="E153" s="424">
        <v>189.6</v>
      </c>
      <c r="F153" s="416" t="s">
        <v>5900</v>
      </c>
      <c r="G153" s="417" t="s">
        <v>5901</v>
      </c>
      <c r="H153" s="416" t="s">
        <v>5902</v>
      </c>
      <c r="I153" s="417" t="s">
        <v>5902</v>
      </c>
      <c r="J153" s="402" t="s">
        <v>5903</v>
      </c>
    </row>
    <row r="154" spans="1:13" s="423" customFormat="1" ht="39.75" customHeight="1" x14ac:dyDescent="0.25">
      <c r="A154" s="421">
        <v>26</v>
      </c>
      <c r="B154" s="402" t="s">
        <v>5904</v>
      </c>
      <c r="C154" s="14" t="s">
        <v>427</v>
      </c>
      <c r="D154" s="136" t="s">
        <v>5786</v>
      </c>
      <c r="E154" s="424">
        <v>248</v>
      </c>
      <c r="F154" s="416" t="s">
        <v>5905</v>
      </c>
      <c r="G154" s="417" t="s">
        <v>5906</v>
      </c>
      <c r="H154" s="416" t="s">
        <v>5907</v>
      </c>
      <c r="I154" s="417" t="s">
        <v>5908</v>
      </c>
      <c r="J154" s="402" t="s">
        <v>5909</v>
      </c>
    </row>
    <row r="155" spans="1:13" s="423" customFormat="1" ht="76.5" x14ac:dyDescent="0.25">
      <c r="A155" s="136">
        <v>27</v>
      </c>
      <c r="B155" s="414" t="s">
        <v>5910</v>
      </c>
      <c r="C155" s="14" t="s">
        <v>427</v>
      </c>
      <c r="D155" s="136" t="s">
        <v>5786</v>
      </c>
      <c r="E155" s="424">
        <v>34.799999999999997</v>
      </c>
      <c r="F155" s="416" t="s">
        <v>5911</v>
      </c>
      <c r="G155" s="417" t="s">
        <v>5912</v>
      </c>
      <c r="H155" s="416" t="s">
        <v>4130</v>
      </c>
      <c r="I155" s="417" t="s">
        <v>5913</v>
      </c>
      <c r="J155" s="15" t="s">
        <v>5914</v>
      </c>
    </row>
    <row r="156" spans="1:13" s="423" customFormat="1" ht="76.5" x14ac:dyDescent="0.25">
      <c r="A156" s="421">
        <v>28</v>
      </c>
      <c r="B156" s="414" t="s">
        <v>5915</v>
      </c>
      <c r="C156" s="14" t="s">
        <v>427</v>
      </c>
      <c r="D156" s="136" t="s">
        <v>5786</v>
      </c>
      <c r="E156" s="424">
        <v>49.2</v>
      </c>
      <c r="F156" s="416" t="s">
        <v>5916</v>
      </c>
      <c r="G156" s="417" t="s">
        <v>5917</v>
      </c>
      <c r="H156" s="416" t="s">
        <v>5604</v>
      </c>
      <c r="I156" s="417" t="s">
        <v>5604</v>
      </c>
      <c r="J156" s="15" t="s">
        <v>5918</v>
      </c>
    </row>
    <row r="157" spans="1:13" s="423" customFormat="1" ht="36" customHeight="1" x14ac:dyDescent="0.25">
      <c r="A157" s="421">
        <v>29</v>
      </c>
      <c r="B157" s="402" t="s">
        <v>5919</v>
      </c>
      <c r="C157" s="14" t="s">
        <v>427</v>
      </c>
      <c r="D157" s="136" t="s">
        <v>5786</v>
      </c>
      <c r="E157" s="420">
        <v>236</v>
      </c>
      <c r="F157" s="402" t="s">
        <v>5920</v>
      </c>
      <c r="G157" s="15" t="s">
        <v>5921</v>
      </c>
      <c r="H157" s="402" t="s">
        <v>5797</v>
      </c>
      <c r="I157" s="15" t="s">
        <v>5922</v>
      </c>
      <c r="J157" s="402" t="s">
        <v>5923</v>
      </c>
    </row>
    <row r="158" spans="1:13" s="423" customFormat="1" ht="38.25" customHeight="1" x14ac:dyDescent="0.25">
      <c r="A158" s="421">
        <v>30</v>
      </c>
      <c r="B158" s="414" t="s">
        <v>5924</v>
      </c>
      <c r="C158" s="14" t="s">
        <v>427</v>
      </c>
      <c r="D158" s="136" t="s">
        <v>5786</v>
      </c>
      <c r="E158" s="420">
        <v>15.92</v>
      </c>
      <c r="F158" s="416" t="s">
        <v>5925</v>
      </c>
      <c r="G158" s="417" t="s">
        <v>5926</v>
      </c>
      <c r="H158" s="416" t="s">
        <v>5564</v>
      </c>
      <c r="I158" s="417" t="s">
        <v>5564</v>
      </c>
      <c r="J158" s="402" t="s">
        <v>5927</v>
      </c>
    </row>
    <row r="159" spans="1:13" s="423" customFormat="1" ht="48.75" customHeight="1" x14ac:dyDescent="0.25">
      <c r="A159" s="421">
        <v>31</v>
      </c>
      <c r="B159" s="402" t="s">
        <v>5928</v>
      </c>
      <c r="C159" s="14" t="s">
        <v>427</v>
      </c>
      <c r="D159" s="136" t="s">
        <v>5786</v>
      </c>
      <c r="E159" s="420">
        <v>57</v>
      </c>
      <c r="F159" s="402" t="s">
        <v>5929</v>
      </c>
      <c r="G159" s="15" t="s">
        <v>5930</v>
      </c>
      <c r="H159" s="402" t="s">
        <v>5931</v>
      </c>
      <c r="I159" s="15" t="s">
        <v>5931</v>
      </c>
      <c r="J159" s="402" t="s">
        <v>5932</v>
      </c>
    </row>
    <row r="160" spans="1:13" s="423" customFormat="1" ht="36" customHeight="1" x14ac:dyDescent="0.25">
      <c r="A160" s="421">
        <v>32</v>
      </c>
      <c r="B160" s="402" t="s">
        <v>5933</v>
      </c>
      <c r="C160" s="14" t="s">
        <v>427</v>
      </c>
      <c r="D160" s="136" t="s">
        <v>5786</v>
      </c>
      <c r="E160" s="420">
        <v>10.8</v>
      </c>
      <c r="F160" s="416" t="s">
        <v>5934</v>
      </c>
      <c r="G160" s="417" t="s">
        <v>5935</v>
      </c>
      <c r="H160" s="416" t="s">
        <v>5564</v>
      </c>
      <c r="I160" s="417" t="s">
        <v>5564</v>
      </c>
      <c r="J160" s="402" t="s">
        <v>5936</v>
      </c>
    </row>
    <row r="161" spans="1:13" s="423" customFormat="1" ht="38.25" customHeight="1" x14ac:dyDescent="0.25">
      <c r="A161" s="421">
        <v>33</v>
      </c>
      <c r="B161" s="402" t="s">
        <v>5937</v>
      </c>
      <c r="C161" s="14" t="s">
        <v>427</v>
      </c>
      <c r="D161" s="136" t="s">
        <v>5786</v>
      </c>
      <c r="E161" s="420">
        <v>57.7</v>
      </c>
      <c r="F161" s="416" t="s">
        <v>5938</v>
      </c>
      <c r="G161" s="417" t="s">
        <v>5939</v>
      </c>
      <c r="H161" s="416" t="s">
        <v>5517</v>
      </c>
      <c r="I161" s="417" t="s">
        <v>5517</v>
      </c>
      <c r="J161" s="402" t="s">
        <v>5940</v>
      </c>
    </row>
    <row r="162" spans="1:13" s="423" customFormat="1" ht="34.5" customHeight="1" x14ac:dyDescent="0.25">
      <c r="A162" s="421">
        <v>34</v>
      </c>
      <c r="B162" s="414" t="s">
        <v>5941</v>
      </c>
      <c r="C162" s="14" t="s">
        <v>427</v>
      </c>
      <c r="D162" s="136" t="s">
        <v>5786</v>
      </c>
      <c r="E162" s="420">
        <v>65</v>
      </c>
      <c r="F162" s="416" t="s">
        <v>5942</v>
      </c>
      <c r="G162" s="417" t="s">
        <v>5943</v>
      </c>
      <c r="H162" s="416" t="s">
        <v>2856</v>
      </c>
      <c r="I162" s="417" t="s">
        <v>2856</v>
      </c>
      <c r="J162" s="402" t="s">
        <v>5940</v>
      </c>
    </row>
    <row r="163" spans="1:13" s="423" customFormat="1" ht="38.25" customHeight="1" x14ac:dyDescent="0.25">
      <c r="A163" s="421">
        <v>35</v>
      </c>
      <c r="B163" s="414" t="s">
        <v>5944</v>
      </c>
      <c r="C163" s="14" t="s">
        <v>427</v>
      </c>
      <c r="D163" s="136" t="s">
        <v>5786</v>
      </c>
      <c r="E163" s="420">
        <v>54.5</v>
      </c>
      <c r="F163" s="402" t="s">
        <v>5945</v>
      </c>
      <c r="G163" s="15" t="s">
        <v>5946</v>
      </c>
      <c r="H163" s="402" t="s">
        <v>5649</v>
      </c>
      <c r="I163" s="15" t="s">
        <v>5649</v>
      </c>
      <c r="J163" s="402" t="s">
        <v>5940</v>
      </c>
    </row>
    <row r="164" spans="1:13" s="423" customFormat="1" ht="36.75" customHeight="1" x14ac:dyDescent="0.25">
      <c r="A164" s="421">
        <v>36</v>
      </c>
      <c r="B164" s="414" t="s">
        <v>5947</v>
      </c>
      <c r="C164" s="14" t="s">
        <v>427</v>
      </c>
      <c r="D164" s="136" t="s">
        <v>5786</v>
      </c>
      <c r="E164" s="420">
        <v>69.67</v>
      </c>
      <c r="F164" s="416" t="s">
        <v>5948</v>
      </c>
      <c r="G164" s="417" t="s">
        <v>5949</v>
      </c>
      <c r="H164" s="416" t="s">
        <v>5950</v>
      </c>
      <c r="I164" s="417" t="s">
        <v>5950</v>
      </c>
      <c r="J164" s="402" t="s">
        <v>5951</v>
      </c>
    </row>
    <row r="165" spans="1:13" s="423" customFormat="1" ht="36.75" customHeight="1" x14ac:dyDescent="0.25">
      <c r="A165" s="421">
        <v>37</v>
      </c>
      <c r="B165" s="414" t="s">
        <v>5952</v>
      </c>
      <c r="C165" s="14" t="s">
        <v>427</v>
      </c>
      <c r="D165" s="136" t="s">
        <v>5786</v>
      </c>
      <c r="E165" s="420">
        <v>95</v>
      </c>
      <c r="F165" s="416" t="s">
        <v>5953</v>
      </c>
      <c r="G165" s="417" t="s">
        <v>5954</v>
      </c>
      <c r="H165" s="416" t="s">
        <v>5950</v>
      </c>
      <c r="I165" s="417" t="s">
        <v>5955</v>
      </c>
      <c r="J165" s="402" t="s">
        <v>5951</v>
      </c>
    </row>
    <row r="166" spans="1:13" s="423" customFormat="1" ht="37.5" customHeight="1" x14ac:dyDescent="0.25">
      <c r="A166" s="421">
        <v>38</v>
      </c>
      <c r="B166" s="414" t="s">
        <v>5956</v>
      </c>
      <c r="C166" s="14" t="s">
        <v>427</v>
      </c>
      <c r="D166" s="136" t="s">
        <v>5786</v>
      </c>
      <c r="E166" s="420">
        <v>30.5</v>
      </c>
      <c r="F166" s="416" t="s">
        <v>5957</v>
      </c>
      <c r="G166" s="417" t="s">
        <v>5958</v>
      </c>
      <c r="H166" s="416" t="s">
        <v>5950</v>
      </c>
      <c r="I166" s="417" t="s">
        <v>5955</v>
      </c>
      <c r="J166" s="402" t="s">
        <v>5951</v>
      </c>
    </row>
    <row r="167" spans="1:13" s="423" customFormat="1" ht="33.75" customHeight="1" x14ac:dyDescent="0.25">
      <c r="A167" s="421">
        <v>39</v>
      </c>
      <c r="B167" s="414" t="s">
        <v>5959</v>
      </c>
      <c r="C167" s="14" t="s">
        <v>427</v>
      </c>
      <c r="D167" s="136" t="s">
        <v>5786</v>
      </c>
      <c r="E167" s="420">
        <v>84.641300000000001</v>
      </c>
      <c r="F167" s="416" t="s">
        <v>5960</v>
      </c>
      <c r="G167" s="417" t="s">
        <v>5961</v>
      </c>
      <c r="H167" s="416" t="s">
        <v>5666</v>
      </c>
      <c r="I167" s="417" t="s">
        <v>5666</v>
      </c>
      <c r="J167" s="402" t="s">
        <v>5962</v>
      </c>
    </row>
    <row r="168" spans="1:13" s="423" customFormat="1" ht="36" customHeight="1" x14ac:dyDescent="0.25">
      <c r="A168" s="421">
        <v>40</v>
      </c>
      <c r="B168" s="402" t="s">
        <v>5963</v>
      </c>
      <c r="C168" s="14" t="s">
        <v>427</v>
      </c>
      <c r="D168" s="136" t="s">
        <v>5786</v>
      </c>
      <c r="E168" s="420">
        <v>66.5</v>
      </c>
      <c r="F168" s="416" t="s">
        <v>5964</v>
      </c>
      <c r="G168" s="417" t="s">
        <v>5965</v>
      </c>
      <c r="H168" s="425" t="s">
        <v>5378</v>
      </c>
      <c r="I168" s="417" t="s">
        <v>5782</v>
      </c>
      <c r="J168" s="402" t="s">
        <v>5966</v>
      </c>
    </row>
    <row r="169" spans="1:13" s="423" customFormat="1" ht="33.75" customHeight="1" x14ac:dyDescent="0.25">
      <c r="A169" s="421">
        <v>41</v>
      </c>
      <c r="B169" s="402" t="s">
        <v>5967</v>
      </c>
      <c r="C169" s="14" t="s">
        <v>427</v>
      </c>
      <c r="D169" s="136" t="s">
        <v>5786</v>
      </c>
      <c r="E169" s="420">
        <v>71.42</v>
      </c>
      <c r="F169" s="416" t="s">
        <v>5968</v>
      </c>
      <c r="G169" s="417" t="s">
        <v>5969</v>
      </c>
      <c r="H169" s="416" t="s">
        <v>5666</v>
      </c>
      <c r="I169" s="417" t="s">
        <v>5666</v>
      </c>
      <c r="J169" s="402" t="s">
        <v>5970</v>
      </c>
    </row>
    <row r="170" spans="1:13" s="423" customFormat="1" ht="36" customHeight="1" x14ac:dyDescent="0.25">
      <c r="A170" s="421">
        <v>42</v>
      </c>
      <c r="B170" s="402" t="s">
        <v>5971</v>
      </c>
      <c r="C170" s="14" t="s">
        <v>427</v>
      </c>
      <c r="D170" s="136" t="s">
        <v>5786</v>
      </c>
      <c r="E170" s="420">
        <v>11.6</v>
      </c>
      <c r="F170" s="416" t="s">
        <v>5972</v>
      </c>
      <c r="G170" s="417" t="s">
        <v>5973</v>
      </c>
      <c r="H170" s="416" t="s">
        <v>5666</v>
      </c>
      <c r="I170" s="417" t="s">
        <v>5666</v>
      </c>
      <c r="J170" s="402" t="s">
        <v>5970</v>
      </c>
    </row>
    <row r="171" spans="1:13" s="423" customFormat="1" ht="51" x14ac:dyDescent="0.25">
      <c r="A171" s="426">
        <v>43</v>
      </c>
      <c r="B171" s="15" t="s">
        <v>5974</v>
      </c>
      <c r="C171" s="106" t="s">
        <v>427</v>
      </c>
      <c r="D171" s="16" t="s">
        <v>5786</v>
      </c>
      <c r="E171" s="427">
        <v>528.15610000000004</v>
      </c>
      <c r="F171" s="417"/>
      <c r="G171" s="417" t="s">
        <v>5715</v>
      </c>
      <c r="H171" s="417" t="s">
        <v>5689</v>
      </c>
      <c r="I171" s="417" t="s">
        <v>5975</v>
      </c>
      <c r="J171" s="15" t="s">
        <v>5690</v>
      </c>
    </row>
    <row r="172" spans="1:13" s="423" customFormat="1" ht="51" x14ac:dyDescent="0.25">
      <c r="A172" s="426">
        <v>44</v>
      </c>
      <c r="B172" s="15" t="s">
        <v>5976</v>
      </c>
      <c r="C172" s="106" t="s">
        <v>427</v>
      </c>
      <c r="D172" s="16" t="s">
        <v>5786</v>
      </c>
      <c r="E172" s="427">
        <v>75</v>
      </c>
      <c r="F172" s="417"/>
      <c r="G172" s="417" t="s">
        <v>5715</v>
      </c>
      <c r="H172" s="417" t="s">
        <v>5689</v>
      </c>
      <c r="I172" s="417" t="s">
        <v>5977</v>
      </c>
      <c r="J172" s="15" t="s">
        <v>5690</v>
      </c>
    </row>
    <row r="173" spans="1:13" ht="38.25" x14ac:dyDescent="0.25">
      <c r="A173" s="166"/>
      <c r="B173" s="369" t="s">
        <v>5978</v>
      </c>
      <c r="C173" s="371">
        <v>44</v>
      </c>
      <c r="D173" s="369"/>
      <c r="E173" s="372">
        <f>SUM(E129:E172)</f>
        <v>4303.9273999999996</v>
      </c>
      <c r="F173" s="166"/>
      <c r="G173" s="401"/>
      <c r="H173" s="166"/>
      <c r="I173" s="401"/>
      <c r="J173" s="166"/>
      <c r="M173" s="3"/>
    </row>
    <row r="174" spans="1:13" ht="25.5" x14ac:dyDescent="0.25">
      <c r="A174" s="164"/>
      <c r="B174" s="163" t="s">
        <v>5979</v>
      </c>
      <c r="C174" s="363">
        <f>C173+C128+C120+C117+C111</f>
        <v>114</v>
      </c>
      <c r="D174" s="363"/>
      <c r="E174" s="364">
        <f>E173+E128+E120+E117+E111</f>
        <v>17871.479500000001</v>
      </c>
      <c r="F174" s="164"/>
      <c r="G174" s="400"/>
      <c r="H174" s="164"/>
      <c r="I174" s="400"/>
      <c r="J174" s="164"/>
      <c r="M174" s="3"/>
    </row>
    <row r="175" spans="1:13" ht="42.75" customHeight="1" x14ac:dyDescent="0.25">
      <c r="A175" s="136">
        <v>1</v>
      </c>
      <c r="B175" s="136" t="s">
        <v>5980</v>
      </c>
      <c r="C175" s="136" t="s">
        <v>480</v>
      </c>
      <c r="D175" s="136" t="s">
        <v>5345</v>
      </c>
      <c r="E175" s="359">
        <v>0.2</v>
      </c>
      <c r="F175" s="136" t="s">
        <v>5981</v>
      </c>
      <c r="G175" s="16" t="s">
        <v>5982</v>
      </c>
      <c r="H175" s="136" t="s">
        <v>5983</v>
      </c>
      <c r="I175" s="16" t="s">
        <v>5983</v>
      </c>
      <c r="J175" s="136" t="s">
        <v>5984</v>
      </c>
      <c r="M175" s="3"/>
    </row>
    <row r="176" spans="1:13" ht="27" customHeight="1" x14ac:dyDescent="0.25">
      <c r="A176" s="136">
        <v>2</v>
      </c>
      <c r="B176" s="136" t="s">
        <v>5985</v>
      </c>
      <c r="C176" s="136" t="s">
        <v>480</v>
      </c>
      <c r="D176" s="136" t="s">
        <v>5345</v>
      </c>
      <c r="E176" s="359">
        <v>5</v>
      </c>
      <c r="F176" s="136" t="s">
        <v>5986</v>
      </c>
      <c r="G176" s="16" t="s">
        <v>5987</v>
      </c>
      <c r="H176" s="136" t="s">
        <v>5988</v>
      </c>
      <c r="I176" s="16" t="s">
        <v>5988</v>
      </c>
      <c r="J176" s="136" t="s">
        <v>5989</v>
      </c>
      <c r="M176" s="3"/>
    </row>
    <row r="177" spans="1:13" ht="38.25" x14ac:dyDescent="0.25">
      <c r="A177" s="136">
        <v>3</v>
      </c>
      <c r="B177" s="136" t="s">
        <v>5990</v>
      </c>
      <c r="C177" s="136" t="s">
        <v>480</v>
      </c>
      <c r="D177" s="136" t="s">
        <v>5345</v>
      </c>
      <c r="E177" s="359">
        <v>2</v>
      </c>
      <c r="F177" s="136" t="s">
        <v>5991</v>
      </c>
      <c r="G177" s="16" t="s">
        <v>5992</v>
      </c>
      <c r="H177" s="136" t="s">
        <v>5446</v>
      </c>
      <c r="I177" s="16" t="s">
        <v>5302</v>
      </c>
      <c r="J177" s="136" t="s">
        <v>5993</v>
      </c>
      <c r="M177" s="3"/>
    </row>
    <row r="178" spans="1:13" ht="38.25" x14ac:dyDescent="0.25">
      <c r="A178" s="136">
        <v>4</v>
      </c>
      <c r="B178" s="136" t="s">
        <v>5994</v>
      </c>
      <c r="C178" s="136" t="s">
        <v>480</v>
      </c>
      <c r="D178" s="136" t="s">
        <v>5345</v>
      </c>
      <c r="E178" s="359">
        <v>0.01</v>
      </c>
      <c r="F178" s="136" t="s">
        <v>5995</v>
      </c>
      <c r="G178" s="16" t="s">
        <v>5996</v>
      </c>
      <c r="H178" s="136" t="s">
        <v>5997</v>
      </c>
      <c r="I178" s="16" t="s">
        <v>5302</v>
      </c>
      <c r="J178" s="136" t="s">
        <v>5998</v>
      </c>
      <c r="M178" s="3"/>
    </row>
    <row r="179" spans="1:13" ht="51" x14ac:dyDescent="0.25">
      <c r="A179" s="136">
        <v>5</v>
      </c>
      <c r="B179" s="136" t="s">
        <v>5999</v>
      </c>
      <c r="C179" s="136" t="s">
        <v>480</v>
      </c>
      <c r="D179" s="136" t="s">
        <v>5345</v>
      </c>
      <c r="E179" s="359">
        <v>0.5</v>
      </c>
      <c r="F179" s="136" t="s">
        <v>6000</v>
      </c>
      <c r="G179" s="16" t="s">
        <v>6001</v>
      </c>
      <c r="H179" s="136" t="s">
        <v>5368</v>
      </c>
      <c r="I179" s="16" t="s">
        <v>5302</v>
      </c>
      <c r="J179" s="136" t="s">
        <v>6002</v>
      </c>
      <c r="M179" s="3"/>
    </row>
    <row r="180" spans="1:13" ht="39" customHeight="1" x14ac:dyDescent="0.25">
      <c r="A180" s="136">
        <v>6</v>
      </c>
      <c r="B180" s="136" t="s">
        <v>6003</v>
      </c>
      <c r="C180" s="136" t="s">
        <v>480</v>
      </c>
      <c r="D180" s="136" t="s">
        <v>5345</v>
      </c>
      <c r="E180" s="359">
        <v>0.5</v>
      </c>
      <c r="F180" s="136" t="s">
        <v>6000</v>
      </c>
      <c r="G180" s="16" t="s">
        <v>6004</v>
      </c>
      <c r="H180" s="136" t="s">
        <v>5368</v>
      </c>
      <c r="I180" s="16" t="s">
        <v>5302</v>
      </c>
      <c r="J180" s="136" t="s">
        <v>6005</v>
      </c>
      <c r="M180" s="3"/>
    </row>
    <row r="181" spans="1:13" ht="38.25" x14ac:dyDescent="0.25">
      <c r="A181" s="136">
        <v>7</v>
      </c>
      <c r="B181" s="136" t="s">
        <v>6006</v>
      </c>
      <c r="C181" s="136" t="s">
        <v>480</v>
      </c>
      <c r="D181" s="136" t="s">
        <v>5345</v>
      </c>
      <c r="E181" s="359">
        <v>2</v>
      </c>
      <c r="F181" s="136" t="s">
        <v>6007</v>
      </c>
      <c r="G181" s="16" t="s">
        <v>6008</v>
      </c>
      <c r="H181" s="136" t="s">
        <v>6009</v>
      </c>
      <c r="I181" s="16" t="s">
        <v>5302</v>
      </c>
      <c r="J181" s="136" t="s">
        <v>6010</v>
      </c>
      <c r="M181" s="3"/>
    </row>
    <row r="182" spans="1:13" ht="39.75" customHeight="1" x14ac:dyDescent="0.25">
      <c r="A182" s="136">
        <v>8</v>
      </c>
      <c r="B182" s="136" t="s">
        <v>6011</v>
      </c>
      <c r="C182" s="136" t="s">
        <v>480</v>
      </c>
      <c r="D182" s="136" t="s">
        <v>5345</v>
      </c>
      <c r="E182" s="359">
        <v>0.35</v>
      </c>
      <c r="F182" s="136" t="s">
        <v>6012</v>
      </c>
      <c r="G182" s="16" t="s">
        <v>6013</v>
      </c>
      <c r="H182" s="136" t="s">
        <v>6014</v>
      </c>
      <c r="I182" s="16" t="s">
        <v>6015</v>
      </c>
      <c r="J182" s="136" t="s">
        <v>6016</v>
      </c>
      <c r="M182" s="3"/>
    </row>
    <row r="183" spans="1:13" ht="40.5" customHeight="1" x14ac:dyDescent="0.25">
      <c r="A183" s="136">
        <v>9</v>
      </c>
      <c r="B183" s="136" t="s">
        <v>6017</v>
      </c>
      <c r="C183" s="136" t="s">
        <v>480</v>
      </c>
      <c r="D183" s="136" t="s">
        <v>5345</v>
      </c>
      <c r="E183" s="359">
        <v>5</v>
      </c>
      <c r="F183" s="136" t="s">
        <v>6018</v>
      </c>
      <c r="G183" s="16" t="s">
        <v>6019</v>
      </c>
      <c r="H183" s="136" t="s">
        <v>6020</v>
      </c>
      <c r="I183" s="16" t="s">
        <v>6021</v>
      </c>
      <c r="J183" s="136" t="s">
        <v>5814</v>
      </c>
      <c r="M183" s="3"/>
    </row>
    <row r="184" spans="1:13" ht="38.25" x14ac:dyDescent="0.25">
      <c r="A184" s="136">
        <v>10</v>
      </c>
      <c r="B184" s="136" t="s">
        <v>6022</v>
      </c>
      <c r="C184" s="136" t="s">
        <v>480</v>
      </c>
      <c r="D184" s="136" t="s">
        <v>5345</v>
      </c>
      <c r="E184" s="359">
        <v>15</v>
      </c>
      <c r="F184" s="136" t="s">
        <v>6023</v>
      </c>
      <c r="G184" s="16" t="s">
        <v>6024</v>
      </c>
      <c r="H184" s="136" t="s">
        <v>6025</v>
      </c>
      <c r="I184" s="16" t="s">
        <v>6025</v>
      </c>
      <c r="J184" s="136" t="s">
        <v>6026</v>
      </c>
      <c r="M184" s="3"/>
    </row>
    <row r="185" spans="1:13" ht="25.5" x14ac:dyDescent="0.25">
      <c r="A185" s="369"/>
      <c r="B185" s="369" t="s">
        <v>6027</v>
      </c>
      <c r="C185" s="371">
        <v>10</v>
      </c>
      <c r="D185" s="369"/>
      <c r="E185" s="372">
        <f>SUM(E175:E184)</f>
        <v>30.560000000000002</v>
      </c>
      <c r="F185" s="166"/>
      <c r="G185" s="401"/>
      <c r="H185" s="166"/>
      <c r="I185" s="401"/>
      <c r="J185" s="166"/>
      <c r="M185" s="3"/>
    </row>
    <row r="186" spans="1:13" ht="39" customHeight="1" x14ac:dyDescent="0.25">
      <c r="A186" s="136">
        <v>1</v>
      </c>
      <c r="B186" s="136" t="s">
        <v>6028</v>
      </c>
      <c r="C186" s="136" t="s">
        <v>480</v>
      </c>
      <c r="D186" s="136" t="s">
        <v>5371</v>
      </c>
      <c r="E186" s="359">
        <v>4.3</v>
      </c>
      <c r="F186" s="136" t="s">
        <v>6029</v>
      </c>
      <c r="G186" s="16" t="s">
        <v>6030</v>
      </c>
      <c r="H186" s="136" t="s">
        <v>6031</v>
      </c>
      <c r="I186" s="16" t="s">
        <v>5782</v>
      </c>
      <c r="J186" s="136" t="s">
        <v>6032</v>
      </c>
      <c r="M186" s="3"/>
    </row>
    <row r="187" spans="1:13" ht="41.25" customHeight="1" x14ac:dyDescent="0.25">
      <c r="A187" s="136">
        <v>2</v>
      </c>
      <c r="B187" s="136" t="s">
        <v>6033</v>
      </c>
      <c r="C187" s="136" t="s">
        <v>480</v>
      </c>
      <c r="D187" s="136" t="s">
        <v>5371</v>
      </c>
      <c r="E187" s="359">
        <v>0.01</v>
      </c>
      <c r="F187" s="136" t="s">
        <v>6034</v>
      </c>
      <c r="G187" s="16" t="s">
        <v>6035</v>
      </c>
      <c r="H187" s="136" t="s">
        <v>6036</v>
      </c>
      <c r="I187" s="16" t="s">
        <v>5760</v>
      </c>
      <c r="J187" s="136" t="s">
        <v>5984</v>
      </c>
      <c r="M187" s="3"/>
    </row>
    <row r="188" spans="1:13" ht="36.75" customHeight="1" x14ac:dyDescent="0.25">
      <c r="A188" s="136">
        <v>3</v>
      </c>
      <c r="B188" s="136" t="s">
        <v>6037</v>
      </c>
      <c r="C188" s="136" t="s">
        <v>480</v>
      </c>
      <c r="D188" s="136" t="s">
        <v>5371</v>
      </c>
      <c r="E188" s="359">
        <v>81</v>
      </c>
      <c r="F188" s="136" t="s">
        <v>6038</v>
      </c>
      <c r="G188" s="16" t="s">
        <v>6039</v>
      </c>
      <c r="H188" s="136" t="s">
        <v>5860</v>
      </c>
      <c r="I188" s="16" t="s">
        <v>5808</v>
      </c>
      <c r="J188" s="136" t="s">
        <v>6040</v>
      </c>
      <c r="M188" s="3"/>
    </row>
    <row r="189" spans="1:13" ht="42" customHeight="1" x14ac:dyDescent="0.25">
      <c r="A189" s="136">
        <v>4</v>
      </c>
      <c r="B189" s="136" t="s">
        <v>6041</v>
      </c>
      <c r="C189" s="136" t="s">
        <v>480</v>
      </c>
      <c r="D189" s="136" t="s">
        <v>5371</v>
      </c>
      <c r="E189" s="359">
        <v>84</v>
      </c>
      <c r="F189" s="136" t="s">
        <v>6042</v>
      </c>
      <c r="G189" s="16" t="s">
        <v>6043</v>
      </c>
      <c r="H189" s="136" t="s">
        <v>6044</v>
      </c>
      <c r="I189" s="16" t="s">
        <v>6045</v>
      </c>
      <c r="J189" s="136" t="s">
        <v>6046</v>
      </c>
      <c r="M189" s="3"/>
    </row>
    <row r="190" spans="1:13" ht="63.75" x14ac:dyDescent="0.25">
      <c r="A190" s="136">
        <v>5</v>
      </c>
      <c r="B190" s="136" t="s">
        <v>6047</v>
      </c>
      <c r="C190" s="136" t="s">
        <v>480</v>
      </c>
      <c r="D190" s="136" t="s">
        <v>5371</v>
      </c>
      <c r="E190" s="359">
        <v>150</v>
      </c>
      <c r="F190" s="136" t="s">
        <v>6048</v>
      </c>
      <c r="G190" s="16" t="s">
        <v>6049</v>
      </c>
      <c r="H190" s="136" t="s">
        <v>6050</v>
      </c>
      <c r="I190" s="16" t="s">
        <v>5702</v>
      </c>
      <c r="J190" s="136" t="s">
        <v>6051</v>
      </c>
      <c r="M190" s="3"/>
    </row>
    <row r="191" spans="1:13" ht="40.5" customHeight="1" x14ac:dyDescent="0.25">
      <c r="A191" s="136">
        <v>6</v>
      </c>
      <c r="B191" s="136" t="s">
        <v>6052</v>
      </c>
      <c r="C191" s="136" t="s">
        <v>480</v>
      </c>
      <c r="D191" s="136" t="s">
        <v>5371</v>
      </c>
      <c r="E191" s="359">
        <v>0.1</v>
      </c>
      <c r="F191" s="136" t="s">
        <v>6053</v>
      </c>
      <c r="G191" s="16" t="s">
        <v>6054</v>
      </c>
      <c r="H191" s="136" t="s">
        <v>6055</v>
      </c>
      <c r="I191" s="16" t="s">
        <v>6056</v>
      </c>
      <c r="J191" s="136" t="s">
        <v>6057</v>
      </c>
      <c r="M191" s="3"/>
    </row>
    <row r="192" spans="1:13" ht="28.5" customHeight="1" x14ac:dyDescent="0.25">
      <c r="A192" s="136">
        <v>7</v>
      </c>
      <c r="B192" s="136" t="s">
        <v>6058</v>
      </c>
      <c r="C192" s="136" t="s">
        <v>480</v>
      </c>
      <c r="D192" s="136" t="s">
        <v>5371</v>
      </c>
      <c r="E192" s="359">
        <v>3.9</v>
      </c>
      <c r="F192" s="136" t="s">
        <v>6059</v>
      </c>
      <c r="G192" s="16" t="s">
        <v>6060</v>
      </c>
      <c r="H192" s="136" t="s">
        <v>6061</v>
      </c>
      <c r="I192" s="16" t="s">
        <v>6062</v>
      </c>
      <c r="J192" s="136" t="s">
        <v>6063</v>
      </c>
      <c r="M192" s="3"/>
    </row>
    <row r="193" spans="1:13" ht="53.25" customHeight="1" x14ac:dyDescent="0.25">
      <c r="A193" s="136">
        <v>8</v>
      </c>
      <c r="B193" s="136" t="s">
        <v>6064</v>
      </c>
      <c r="C193" s="136" t="s">
        <v>480</v>
      </c>
      <c r="D193" s="136" t="s">
        <v>5371</v>
      </c>
      <c r="E193" s="359">
        <v>91.03</v>
      </c>
      <c r="F193" s="136" t="s">
        <v>6065</v>
      </c>
      <c r="G193" s="16" t="s">
        <v>6066</v>
      </c>
      <c r="H193" s="136" t="s">
        <v>6067</v>
      </c>
      <c r="I193" s="16" t="s">
        <v>6068</v>
      </c>
      <c r="J193" s="136" t="s">
        <v>6069</v>
      </c>
      <c r="M193" s="3"/>
    </row>
    <row r="194" spans="1:13" ht="51" customHeight="1" x14ac:dyDescent="0.25">
      <c r="A194" s="136">
        <v>9</v>
      </c>
      <c r="B194" s="136" t="s">
        <v>6070</v>
      </c>
      <c r="C194" s="136" t="s">
        <v>480</v>
      </c>
      <c r="D194" s="136" t="s">
        <v>5371</v>
      </c>
      <c r="E194" s="359">
        <v>0.01</v>
      </c>
      <c r="F194" s="136" t="s">
        <v>6053</v>
      </c>
      <c r="G194" s="16" t="s">
        <v>6071</v>
      </c>
      <c r="H194" s="136" t="s">
        <v>6072</v>
      </c>
      <c r="I194" s="16" t="s">
        <v>6072</v>
      </c>
      <c r="J194" s="136" t="s">
        <v>6073</v>
      </c>
      <c r="M194" s="3"/>
    </row>
    <row r="195" spans="1:13" ht="38.25" x14ac:dyDescent="0.25">
      <c r="A195" s="136">
        <v>10</v>
      </c>
      <c r="B195" s="136" t="s">
        <v>6074</v>
      </c>
      <c r="C195" s="136" t="s">
        <v>480</v>
      </c>
      <c r="D195" s="136" t="s">
        <v>5371</v>
      </c>
      <c r="E195" s="359">
        <v>0.01</v>
      </c>
      <c r="F195" s="136" t="s">
        <v>6075</v>
      </c>
      <c r="G195" s="16" t="s">
        <v>6076</v>
      </c>
      <c r="H195" s="136" t="s">
        <v>6077</v>
      </c>
      <c r="I195" s="16" t="s">
        <v>5302</v>
      </c>
      <c r="J195" s="136" t="s">
        <v>6078</v>
      </c>
      <c r="M195" s="3"/>
    </row>
    <row r="196" spans="1:13" ht="67.5" customHeight="1" x14ac:dyDescent="0.25">
      <c r="A196" s="136">
        <v>11</v>
      </c>
      <c r="B196" s="402" t="s">
        <v>6079</v>
      </c>
      <c r="C196" s="136" t="s">
        <v>480</v>
      </c>
      <c r="D196" s="136" t="s">
        <v>5371</v>
      </c>
      <c r="E196" s="424">
        <v>5.1999999999999998E-2</v>
      </c>
      <c r="F196" s="402" t="s">
        <v>6080</v>
      </c>
      <c r="G196" s="15" t="s">
        <v>6081</v>
      </c>
      <c r="H196" s="402" t="s">
        <v>5630</v>
      </c>
      <c r="I196" s="15" t="s">
        <v>5636</v>
      </c>
      <c r="J196" s="402" t="s">
        <v>6082</v>
      </c>
      <c r="M196" s="3"/>
    </row>
    <row r="197" spans="1:13" ht="38.25" x14ac:dyDescent="0.25">
      <c r="A197" s="166"/>
      <c r="B197" s="369" t="s">
        <v>6083</v>
      </c>
      <c r="C197" s="371">
        <v>11</v>
      </c>
      <c r="D197" s="369"/>
      <c r="E197" s="372">
        <f>SUM(E186:E196)</f>
        <v>414.41200000000003</v>
      </c>
      <c r="F197" s="166"/>
      <c r="G197" s="401"/>
      <c r="H197" s="166"/>
      <c r="I197" s="401"/>
      <c r="J197" s="166"/>
      <c r="M197" s="3"/>
    </row>
    <row r="198" spans="1:13" ht="39.75" customHeight="1" x14ac:dyDescent="0.25">
      <c r="A198" s="136">
        <v>1</v>
      </c>
      <c r="B198" s="136" t="s">
        <v>6084</v>
      </c>
      <c r="C198" s="136" t="s">
        <v>480</v>
      </c>
      <c r="D198" s="136" t="s">
        <v>6085</v>
      </c>
      <c r="E198" s="359">
        <v>5.2</v>
      </c>
      <c r="F198" s="136" t="s">
        <v>6086</v>
      </c>
      <c r="G198" s="16" t="s">
        <v>6087</v>
      </c>
      <c r="H198" s="16" t="s">
        <v>6088</v>
      </c>
      <c r="I198" s="16" t="s">
        <v>6089</v>
      </c>
      <c r="J198" s="136" t="s">
        <v>6090</v>
      </c>
      <c r="M198" s="3"/>
    </row>
    <row r="199" spans="1:13" ht="42" customHeight="1" x14ac:dyDescent="0.25">
      <c r="A199" s="136">
        <v>2</v>
      </c>
      <c r="B199" s="136" t="s">
        <v>6091</v>
      </c>
      <c r="C199" s="136" t="s">
        <v>480</v>
      </c>
      <c r="D199" s="136" t="s">
        <v>6085</v>
      </c>
      <c r="E199" s="359">
        <v>5</v>
      </c>
      <c r="F199" s="136" t="s">
        <v>6092</v>
      </c>
      <c r="G199" s="16" t="s">
        <v>6093</v>
      </c>
      <c r="H199" s="136" t="s">
        <v>6094</v>
      </c>
      <c r="I199" s="16" t="s">
        <v>6095</v>
      </c>
      <c r="J199" s="136" t="s">
        <v>5989</v>
      </c>
      <c r="M199" s="3"/>
    </row>
    <row r="200" spans="1:13" ht="51" x14ac:dyDescent="0.25">
      <c r="A200" s="369"/>
      <c r="B200" s="369" t="s">
        <v>6096</v>
      </c>
      <c r="C200" s="371">
        <v>2</v>
      </c>
      <c r="D200" s="369"/>
      <c r="E200" s="372">
        <f>SUM(E198:E199)</f>
        <v>10.199999999999999</v>
      </c>
      <c r="F200" s="166"/>
      <c r="G200" s="401"/>
      <c r="H200" s="166"/>
      <c r="I200" s="401"/>
      <c r="J200" s="166"/>
      <c r="M200" s="3"/>
    </row>
    <row r="201" spans="1:13" ht="38.25" x14ac:dyDescent="0.25">
      <c r="A201" s="136">
        <v>1</v>
      </c>
      <c r="B201" s="136" t="s">
        <v>6097</v>
      </c>
      <c r="C201" s="14"/>
      <c r="D201" s="136" t="s">
        <v>6098</v>
      </c>
      <c r="E201" s="359">
        <v>5</v>
      </c>
      <c r="F201" s="136" t="s">
        <v>5740</v>
      </c>
      <c r="G201" s="16" t="s">
        <v>5270</v>
      </c>
      <c r="H201" s="136" t="s">
        <v>5742</v>
      </c>
      <c r="I201" s="16" t="s">
        <v>5302</v>
      </c>
      <c r="J201" s="136" t="s">
        <v>6099</v>
      </c>
      <c r="M201" s="3"/>
    </row>
    <row r="202" spans="1:13" ht="38.25" x14ac:dyDescent="0.25">
      <c r="A202" s="166"/>
      <c r="B202" s="369" t="s">
        <v>6100</v>
      </c>
      <c r="C202" s="371">
        <v>1</v>
      </c>
      <c r="D202" s="369"/>
      <c r="E202" s="372">
        <f>SUM(E201)</f>
        <v>5</v>
      </c>
      <c r="F202" s="166"/>
      <c r="G202" s="401"/>
      <c r="H202" s="166"/>
      <c r="I202" s="401"/>
      <c r="J202" s="166"/>
      <c r="M202" s="3"/>
    </row>
    <row r="203" spans="1:13" ht="38.25" x14ac:dyDescent="0.25">
      <c r="A203" s="136">
        <v>1</v>
      </c>
      <c r="B203" s="136" t="s">
        <v>6101</v>
      </c>
      <c r="C203" s="136" t="s">
        <v>480</v>
      </c>
      <c r="D203" s="136" t="s">
        <v>5387</v>
      </c>
      <c r="E203" s="359">
        <v>1.5</v>
      </c>
      <c r="F203" s="136" t="s">
        <v>6102</v>
      </c>
      <c r="G203" s="16" t="s">
        <v>6103</v>
      </c>
      <c r="H203" s="136" t="s">
        <v>6104</v>
      </c>
      <c r="I203" s="16" t="s">
        <v>6104</v>
      </c>
      <c r="J203" s="136" t="s">
        <v>6105</v>
      </c>
      <c r="M203" s="3"/>
    </row>
    <row r="204" spans="1:13" ht="26.25" customHeight="1" x14ac:dyDescent="0.25">
      <c r="A204" s="136">
        <v>2</v>
      </c>
      <c r="B204" s="136" t="s">
        <v>6106</v>
      </c>
      <c r="C204" s="136" t="s">
        <v>480</v>
      </c>
      <c r="D204" s="136" t="s">
        <v>5387</v>
      </c>
      <c r="E204" s="359">
        <v>0.1</v>
      </c>
      <c r="F204" s="136" t="s">
        <v>6107</v>
      </c>
      <c r="G204" s="16" t="s">
        <v>6108</v>
      </c>
      <c r="H204" s="136" t="s">
        <v>6109</v>
      </c>
      <c r="I204" s="16" t="s">
        <v>6110</v>
      </c>
      <c r="J204" s="136" t="s">
        <v>6111</v>
      </c>
      <c r="M204" s="3"/>
    </row>
    <row r="205" spans="1:13" ht="38.25" x14ac:dyDescent="0.25">
      <c r="A205" s="136">
        <v>3</v>
      </c>
      <c r="B205" s="136" t="s">
        <v>6112</v>
      </c>
      <c r="C205" s="136" t="s">
        <v>480</v>
      </c>
      <c r="D205" s="136" t="s">
        <v>5387</v>
      </c>
      <c r="E205" s="359">
        <v>0.01</v>
      </c>
      <c r="F205" s="136" t="s">
        <v>6113</v>
      </c>
      <c r="G205" s="16" t="s">
        <v>6114</v>
      </c>
      <c r="H205" s="136" t="s">
        <v>6115</v>
      </c>
      <c r="I205" s="16" t="s">
        <v>5302</v>
      </c>
      <c r="J205" s="136" t="s">
        <v>5998</v>
      </c>
      <c r="M205" s="3"/>
    </row>
    <row r="206" spans="1:13" ht="27.75" customHeight="1" x14ac:dyDescent="0.25">
      <c r="A206" s="136">
        <v>4</v>
      </c>
      <c r="B206" s="136" t="s">
        <v>6116</v>
      </c>
      <c r="C206" s="136" t="s">
        <v>480</v>
      </c>
      <c r="D206" s="136" t="s">
        <v>5387</v>
      </c>
      <c r="E206" s="359">
        <v>0.01</v>
      </c>
      <c r="F206" s="136" t="s">
        <v>6117</v>
      </c>
      <c r="G206" s="16" t="s">
        <v>6118</v>
      </c>
      <c r="H206" s="136" t="s">
        <v>6119</v>
      </c>
      <c r="I206" s="16" t="s">
        <v>6120</v>
      </c>
      <c r="J206" s="136" t="s">
        <v>5814</v>
      </c>
      <c r="M206" s="3"/>
    </row>
    <row r="207" spans="1:13" ht="38.25" x14ac:dyDescent="0.25">
      <c r="A207" s="136">
        <v>5</v>
      </c>
      <c r="B207" s="136" t="s">
        <v>6121</v>
      </c>
      <c r="C207" s="136" t="s">
        <v>480</v>
      </c>
      <c r="D207" s="136" t="s">
        <v>5387</v>
      </c>
      <c r="E207" s="359">
        <v>7.4</v>
      </c>
      <c r="F207" s="136" t="s">
        <v>6122</v>
      </c>
      <c r="G207" s="16" t="s">
        <v>6123</v>
      </c>
      <c r="H207" s="136" t="s">
        <v>6124</v>
      </c>
      <c r="I207" s="16" t="s">
        <v>5302</v>
      </c>
      <c r="J207" s="136" t="s">
        <v>6125</v>
      </c>
      <c r="M207" s="3"/>
    </row>
    <row r="208" spans="1:13" ht="38.25" customHeight="1" x14ac:dyDescent="0.25">
      <c r="A208" s="136">
        <v>6</v>
      </c>
      <c r="B208" s="136" t="s">
        <v>6126</v>
      </c>
      <c r="C208" s="136" t="s">
        <v>480</v>
      </c>
      <c r="D208" s="136" t="s">
        <v>5387</v>
      </c>
      <c r="E208" s="359">
        <v>0.1</v>
      </c>
      <c r="F208" s="136" t="s">
        <v>6127</v>
      </c>
      <c r="G208" s="16" t="s">
        <v>6128</v>
      </c>
      <c r="H208" s="136" t="s">
        <v>6129</v>
      </c>
      <c r="I208" s="16" t="s">
        <v>6130</v>
      </c>
      <c r="J208" s="136" t="s">
        <v>6099</v>
      </c>
      <c r="M208" s="3"/>
    </row>
    <row r="209" spans="1:13" ht="51" x14ac:dyDescent="0.25">
      <c r="A209" s="136">
        <v>7</v>
      </c>
      <c r="B209" s="136" t="s">
        <v>6131</v>
      </c>
      <c r="C209" s="136" t="s">
        <v>480</v>
      </c>
      <c r="D209" s="136" t="s">
        <v>5387</v>
      </c>
      <c r="E209" s="359">
        <v>0.1</v>
      </c>
      <c r="F209" s="136" t="s">
        <v>6132</v>
      </c>
      <c r="G209" s="16" t="s">
        <v>6133</v>
      </c>
      <c r="H209" s="136" t="s">
        <v>6129</v>
      </c>
      <c r="I209" s="16" t="s">
        <v>6129</v>
      </c>
      <c r="J209" s="136" t="s">
        <v>5998</v>
      </c>
      <c r="M209" s="3"/>
    </row>
    <row r="210" spans="1:13" ht="51" x14ac:dyDescent="0.25">
      <c r="A210" s="166"/>
      <c r="B210" s="369" t="s">
        <v>6134</v>
      </c>
      <c r="C210" s="428">
        <v>7</v>
      </c>
      <c r="D210" s="369"/>
      <c r="E210" s="372">
        <f>SUM(E203:E209)</f>
        <v>9.2199999999999989</v>
      </c>
      <c r="F210" s="166"/>
      <c r="G210" s="401"/>
      <c r="H210" s="166"/>
      <c r="I210" s="401"/>
      <c r="J210" s="166"/>
      <c r="M210" s="3"/>
    </row>
    <row r="211" spans="1:13" ht="38.25" x14ac:dyDescent="0.25">
      <c r="A211" s="164"/>
      <c r="B211" s="163" t="s">
        <v>6135</v>
      </c>
      <c r="C211" s="404">
        <f>C210+C202+C200+C197+C185</f>
        <v>31</v>
      </c>
      <c r="D211" s="363"/>
      <c r="E211" s="404">
        <f>E210+E202+E200+E197+E185</f>
        <v>469.39200000000005</v>
      </c>
      <c r="F211" s="164"/>
      <c r="G211" s="400"/>
      <c r="H211" s="164"/>
      <c r="I211" s="400"/>
      <c r="J211" s="164"/>
      <c r="M211" s="3"/>
    </row>
    <row r="212" spans="1:13" ht="67.5" customHeight="1" x14ac:dyDescent="0.25">
      <c r="A212" s="136">
        <v>1</v>
      </c>
      <c r="B212" s="136" t="s">
        <v>6136</v>
      </c>
      <c r="C212" s="136" t="s">
        <v>1258</v>
      </c>
      <c r="D212" s="136"/>
      <c r="E212" s="412">
        <v>536.4</v>
      </c>
      <c r="F212" s="136" t="s">
        <v>6137</v>
      </c>
      <c r="G212" s="16" t="s">
        <v>6138</v>
      </c>
      <c r="H212" s="136" t="s">
        <v>6139</v>
      </c>
      <c r="I212" s="16" t="s">
        <v>6140</v>
      </c>
      <c r="J212" s="136" t="s">
        <v>6141</v>
      </c>
      <c r="M212" s="3"/>
    </row>
    <row r="213" spans="1:13" ht="51" x14ac:dyDescent="0.25">
      <c r="A213" s="136">
        <v>2</v>
      </c>
      <c r="B213" s="136" t="s">
        <v>6142</v>
      </c>
      <c r="C213" s="136" t="s">
        <v>1258</v>
      </c>
      <c r="D213" s="136"/>
      <c r="E213" s="359">
        <v>1.5</v>
      </c>
      <c r="F213" s="136" t="s">
        <v>6143</v>
      </c>
      <c r="G213" s="16" t="s">
        <v>6144</v>
      </c>
      <c r="H213" s="136" t="s">
        <v>5326</v>
      </c>
      <c r="I213" s="16" t="s">
        <v>5302</v>
      </c>
      <c r="J213" s="136" t="s">
        <v>6145</v>
      </c>
      <c r="M213" s="3"/>
    </row>
    <row r="214" spans="1:13" ht="51" x14ac:dyDescent="0.25">
      <c r="A214" s="136">
        <v>3</v>
      </c>
      <c r="B214" s="136" t="s">
        <v>6146</v>
      </c>
      <c r="C214" s="136" t="s">
        <v>1258</v>
      </c>
      <c r="D214" s="136"/>
      <c r="E214" s="359">
        <v>5</v>
      </c>
      <c r="F214" s="136" t="s">
        <v>6143</v>
      </c>
      <c r="G214" s="16" t="s">
        <v>6144</v>
      </c>
      <c r="H214" s="136" t="s">
        <v>5326</v>
      </c>
      <c r="I214" s="16" t="s">
        <v>5302</v>
      </c>
      <c r="J214" s="136" t="s">
        <v>6147</v>
      </c>
      <c r="M214" s="3"/>
    </row>
    <row r="215" spans="1:13" ht="51" x14ac:dyDescent="0.25">
      <c r="A215" s="136">
        <v>4</v>
      </c>
      <c r="B215" s="136" t="s">
        <v>6148</v>
      </c>
      <c r="C215" s="136" t="s">
        <v>1258</v>
      </c>
      <c r="D215" s="136"/>
      <c r="E215" s="359">
        <v>7.5</v>
      </c>
      <c r="F215" s="136" t="s">
        <v>6143</v>
      </c>
      <c r="G215" s="16" t="s">
        <v>6144</v>
      </c>
      <c r="H215" s="136" t="s">
        <v>5326</v>
      </c>
      <c r="I215" s="16" t="s">
        <v>5302</v>
      </c>
      <c r="J215" s="136" t="s">
        <v>6145</v>
      </c>
      <c r="M215" s="3"/>
    </row>
    <row r="216" spans="1:13" ht="38.25" x14ac:dyDescent="0.25">
      <c r="A216" s="136">
        <v>5</v>
      </c>
      <c r="B216" s="136" t="s">
        <v>6149</v>
      </c>
      <c r="C216" s="136" t="s">
        <v>1258</v>
      </c>
      <c r="D216" s="136"/>
      <c r="E216" s="359">
        <v>71.7</v>
      </c>
      <c r="F216" s="136" t="s">
        <v>6150</v>
      </c>
      <c r="G216" s="16" t="s">
        <v>6151</v>
      </c>
      <c r="H216" s="136" t="s">
        <v>6152</v>
      </c>
      <c r="I216" s="16" t="s">
        <v>5302</v>
      </c>
      <c r="J216" s="136" t="s">
        <v>6153</v>
      </c>
      <c r="M216" s="3"/>
    </row>
    <row r="217" spans="1:13" ht="38.25" customHeight="1" x14ac:dyDescent="0.25">
      <c r="A217" s="136">
        <v>6</v>
      </c>
      <c r="B217" s="136" t="s">
        <v>6154</v>
      </c>
      <c r="C217" s="136" t="s">
        <v>1258</v>
      </c>
      <c r="D217" s="136"/>
      <c r="E217" s="359">
        <v>1</v>
      </c>
      <c r="F217" s="136" t="s">
        <v>6155</v>
      </c>
      <c r="G217" s="16" t="s">
        <v>6156</v>
      </c>
      <c r="H217" s="136" t="s">
        <v>6157</v>
      </c>
      <c r="I217" s="16" t="s">
        <v>5823</v>
      </c>
      <c r="J217" s="136" t="s">
        <v>5803</v>
      </c>
      <c r="M217" s="3"/>
    </row>
    <row r="218" spans="1:13" ht="38.25" customHeight="1" x14ac:dyDescent="0.25">
      <c r="A218" s="136">
        <v>7</v>
      </c>
      <c r="B218" s="136" t="s">
        <v>6158</v>
      </c>
      <c r="C218" s="136" t="s">
        <v>1258</v>
      </c>
      <c r="D218" s="136"/>
      <c r="E218" s="359">
        <v>12</v>
      </c>
      <c r="F218" s="136" t="s">
        <v>6159</v>
      </c>
      <c r="G218" s="16" t="s">
        <v>6160</v>
      </c>
      <c r="H218" s="136" t="s">
        <v>6157</v>
      </c>
      <c r="I218" s="16" t="s">
        <v>6161</v>
      </c>
      <c r="J218" s="136" t="s">
        <v>6162</v>
      </c>
      <c r="M218" s="3"/>
    </row>
    <row r="219" spans="1:13" ht="40.5" customHeight="1" x14ac:dyDescent="0.25">
      <c r="A219" s="136">
        <v>8</v>
      </c>
      <c r="B219" s="136" t="s">
        <v>6163</v>
      </c>
      <c r="C219" s="136" t="s">
        <v>1258</v>
      </c>
      <c r="D219" s="136"/>
      <c r="E219" s="359">
        <v>39</v>
      </c>
      <c r="F219" s="136" t="s">
        <v>6164</v>
      </c>
      <c r="G219" s="16" t="s">
        <v>6165</v>
      </c>
      <c r="H219" s="136" t="s">
        <v>6166</v>
      </c>
      <c r="I219" s="16" t="s">
        <v>6167</v>
      </c>
      <c r="J219" s="136" t="s">
        <v>5803</v>
      </c>
      <c r="M219" s="3"/>
    </row>
    <row r="220" spans="1:13" ht="41.25" customHeight="1" x14ac:dyDescent="0.25">
      <c r="A220" s="136">
        <v>9</v>
      </c>
      <c r="B220" s="136" t="s">
        <v>6168</v>
      </c>
      <c r="C220" s="136" t="s">
        <v>1258</v>
      </c>
      <c r="D220" s="136"/>
      <c r="E220" s="359">
        <v>30.5</v>
      </c>
      <c r="F220" s="136" t="s">
        <v>6169</v>
      </c>
      <c r="G220" s="16" t="s">
        <v>6170</v>
      </c>
      <c r="H220" s="136" t="s">
        <v>5027</v>
      </c>
      <c r="I220" s="16" t="s">
        <v>6171</v>
      </c>
      <c r="J220" s="136" t="s">
        <v>6172</v>
      </c>
      <c r="M220" s="3"/>
    </row>
    <row r="221" spans="1:13" ht="39" customHeight="1" x14ac:dyDescent="0.25">
      <c r="A221" s="136">
        <v>10</v>
      </c>
      <c r="B221" s="136" t="s">
        <v>6173</v>
      </c>
      <c r="C221" s="136" t="s">
        <v>1258</v>
      </c>
      <c r="D221" s="136"/>
      <c r="E221" s="359">
        <v>34.9</v>
      </c>
      <c r="F221" s="136" t="s">
        <v>6174</v>
      </c>
      <c r="G221" s="16" t="s">
        <v>6175</v>
      </c>
      <c r="H221" s="136" t="s">
        <v>5027</v>
      </c>
      <c r="I221" s="16" t="s">
        <v>6171</v>
      </c>
      <c r="J221" s="136" t="s">
        <v>6176</v>
      </c>
      <c r="M221" s="3"/>
    </row>
    <row r="222" spans="1:13" ht="39" customHeight="1" x14ac:dyDescent="0.25">
      <c r="A222" s="136">
        <v>11</v>
      </c>
      <c r="B222" s="136" t="s">
        <v>6177</v>
      </c>
      <c r="C222" s="136" t="s">
        <v>1258</v>
      </c>
      <c r="D222" s="136"/>
      <c r="E222" s="359">
        <v>17.600000000000001</v>
      </c>
      <c r="F222" s="136" t="s">
        <v>6178</v>
      </c>
      <c r="G222" s="16" t="s">
        <v>6179</v>
      </c>
      <c r="H222" s="136" t="s">
        <v>5027</v>
      </c>
      <c r="I222" s="16" t="s">
        <v>6171</v>
      </c>
      <c r="J222" s="136" t="s">
        <v>6180</v>
      </c>
      <c r="M222" s="3"/>
    </row>
    <row r="223" spans="1:13" ht="51" customHeight="1" x14ac:dyDescent="0.25">
      <c r="A223" s="136">
        <v>12</v>
      </c>
      <c r="B223" s="136" t="s">
        <v>6181</v>
      </c>
      <c r="C223" s="136" t="s">
        <v>1258</v>
      </c>
      <c r="D223" s="136"/>
      <c r="E223" s="359">
        <v>44</v>
      </c>
      <c r="F223" s="136" t="s">
        <v>6182</v>
      </c>
      <c r="G223" s="16" t="s">
        <v>6183</v>
      </c>
      <c r="H223" s="136" t="s">
        <v>5027</v>
      </c>
      <c r="I223" s="16" t="s">
        <v>6184</v>
      </c>
      <c r="J223" s="136" t="s">
        <v>6185</v>
      </c>
      <c r="M223" s="3"/>
    </row>
    <row r="224" spans="1:13" ht="25.5" x14ac:dyDescent="0.25">
      <c r="A224" s="164"/>
      <c r="B224" s="163" t="s">
        <v>6186</v>
      </c>
      <c r="C224" s="404">
        <v>12</v>
      </c>
      <c r="D224" s="163"/>
      <c r="E224" s="364">
        <v>801.1</v>
      </c>
      <c r="F224" s="164"/>
      <c r="G224" s="400"/>
      <c r="H224" s="164"/>
      <c r="I224" s="400"/>
      <c r="J224" s="164"/>
      <c r="L224" s="3"/>
      <c r="M224" s="3"/>
    </row>
    <row r="225" spans="1:12" ht="51" x14ac:dyDescent="0.25">
      <c r="A225" s="136">
        <v>1</v>
      </c>
      <c r="B225" s="136" t="s">
        <v>6187</v>
      </c>
      <c r="C225" s="136" t="s">
        <v>6188</v>
      </c>
      <c r="D225" s="136"/>
      <c r="E225" s="359">
        <v>1</v>
      </c>
      <c r="F225" s="136" t="s">
        <v>6189</v>
      </c>
      <c r="G225" s="16" t="s">
        <v>6190</v>
      </c>
      <c r="H225" s="136" t="s">
        <v>5378</v>
      </c>
      <c r="I225" s="16" t="s">
        <v>5760</v>
      </c>
      <c r="J225" s="136" t="s">
        <v>5984</v>
      </c>
    </row>
    <row r="226" spans="1:12" ht="51" x14ac:dyDescent="0.25">
      <c r="A226" s="136">
        <v>2</v>
      </c>
      <c r="B226" s="136" t="s">
        <v>6191</v>
      </c>
      <c r="C226" s="136" t="s">
        <v>6188</v>
      </c>
      <c r="D226" s="136"/>
      <c r="E226" s="359">
        <v>12</v>
      </c>
      <c r="F226" s="136" t="s">
        <v>6192</v>
      </c>
      <c r="G226" s="16" t="s">
        <v>6193</v>
      </c>
      <c r="H226" s="136" t="s">
        <v>6194</v>
      </c>
      <c r="I226" s="16" t="s">
        <v>5302</v>
      </c>
      <c r="J226" s="136" t="s">
        <v>6195</v>
      </c>
    </row>
    <row r="227" spans="1:12" ht="51" x14ac:dyDescent="0.25">
      <c r="A227" s="136">
        <v>3</v>
      </c>
      <c r="B227" s="136" t="s">
        <v>6196</v>
      </c>
      <c r="C227" s="136" t="s">
        <v>6188</v>
      </c>
      <c r="D227" s="136"/>
      <c r="E227" s="359">
        <v>16.5</v>
      </c>
      <c r="F227" s="136" t="s">
        <v>6197</v>
      </c>
      <c r="G227" s="16" t="s">
        <v>6198</v>
      </c>
      <c r="H227" s="136" t="s">
        <v>6199</v>
      </c>
      <c r="I227" s="16" t="s">
        <v>5302</v>
      </c>
      <c r="J227" s="136" t="s">
        <v>6200</v>
      </c>
    </row>
    <row r="228" spans="1:12" ht="51" x14ac:dyDescent="0.25">
      <c r="A228" s="164"/>
      <c r="B228" s="163" t="s">
        <v>6201</v>
      </c>
      <c r="C228" s="404">
        <v>3</v>
      </c>
      <c r="D228" s="361"/>
      <c r="E228" s="364">
        <f>SUM(E225:E227)</f>
        <v>29.5</v>
      </c>
      <c r="F228" s="164"/>
      <c r="G228" s="400"/>
      <c r="H228" s="164"/>
      <c r="I228" s="400"/>
      <c r="J228" s="164"/>
    </row>
    <row r="229" spans="1:12" ht="38.25" x14ac:dyDescent="0.25">
      <c r="A229" s="169"/>
      <c r="B229" s="375" t="s">
        <v>1484</v>
      </c>
      <c r="C229" s="406">
        <v>165</v>
      </c>
      <c r="D229" s="406"/>
      <c r="E229" s="406">
        <f>E228+E224+E211+E174+E54</f>
        <v>48098.784399999997</v>
      </c>
      <c r="F229" s="169"/>
      <c r="G229" s="407"/>
      <c r="H229" s="169"/>
      <c r="I229" s="407"/>
      <c r="J229" s="169"/>
      <c r="L229" s="3"/>
    </row>
    <row r="230" spans="1:12" ht="25.5" x14ac:dyDescent="0.25">
      <c r="A230" s="429"/>
      <c r="B230" s="429" t="s">
        <v>6202</v>
      </c>
      <c r="C230" s="430">
        <v>188</v>
      </c>
      <c r="D230" s="430"/>
      <c r="E230" s="430">
        <f>E229+E46</f>
        <v>118278.53909999999</v>
      </c>
      <c r="F230" s="429"/>
      <c r="G230" s="431"/>
      <c r="H230" s="429"/>
      <c r="I230" s="431"/>
      <c r="J230" s="429"/>
      <c r="L230" s="3"/>
    </row>
    <row r="231" spans="1:12" x14ac:dyDescent="0.25">
      <c r="A231" s="3"/>
      <c r="B231" s="3"/>
      <c r="C231" s="3"/>
      <c r="D231" s="3"/>
      <c r="E231" s="432"/>
      <c r="F231" s="3"/>
      <c r="G231" s="3"/>
      <c r="H231" s="3"/>
      <c r="I231" s="128"/>
      <c r="J231" s="3"/>
      <c r="K231" s="3"/>
      <c r="L231" s="3"/>
    </row>
    <row r="232" spans="1:12" x14ac:dyDescent="0.25">
      <c r="A232" s="3"/>
      <c r="B232" s="3"/>
      <c r="C232" s="3"/>
      <c r="D232" s="3"/>
      <c r="E232" s="432"/>
      <c r="F232" s="3"/>
      <c r="G232" s="3"/>
      <c r="H232" s="3"/>
      <c r="I232" s="128"/>
      <c r="J232" s="3"/>
      <c r="K232" s="3"/>
      <c r="L232" s="3"/>
    </row>
  </sheetData>
  <mergeCells count="5">
    <mergeCell ref="A1:J1"/>
    <mergeCell ref="A2:J2"/>
    <mergeCell ref="A6:J6"/>
    <mergeCell ref="A8:J8"/>
    <mergeCell ref="A47:J4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4"/>
  <sheetViews>
    <sheetView topLeftCell="A68" workbookViewId="0">
      <selection activeCell="G8" sqref="G8"/>
    </sheetView>
  </sheetViews>
  <sheetFormatPr defaultColWidth="9.140625" defaultRowHeight="12.75" x14ac:dyDescent="0.25"/>
  <cols>
    <col min="1" max="1" width="4.7109375" style="39" customWidth="1"/>
    <col min="2" max="2" width="17.42578125" style="51" customWidth="1"/>
    <col min="3" max="3" width="15" style="51" customWidth="1"/>
    <col min="4" max="4" width="13.5703125" style="51" customWidth="1"/>
    <col min="5" max="5" width="11.140625" style="39" customWidth="1"/>
    <col min="6" max="6" width="24.140625" style="51" customWidth="1"/>
    <col min="7" max="7" width="20.42578125" style="51" customWidth="1"/>
    <col min="8" max="8" width="21" style="51" customWidth="1"/>
    <col min="9" max="9" width="23.42578125" style="51" customWidth="1"/>
    <col min="10" max="10" width="23.7109375" style="51" customWidth="1"/>
    <col min="11" max="11" width="48" style="51" customWidth="1"/>
    <col min="12" max="16384" width="9.140625" style="51"/>
  </cols>
  <sheetData>
    <row r="1" spans="1:12" x14ac:dyDescent="0.25">
      <c r="A1" s="1111" t="s">
        <v>6203</v>
      </c>
      <c r="B1" s="1111"/>
      <c r="C1" s="1111"/>
      <c r="D1" s="1111"/>
      <c r="E1" s="1111"/>
      <c r="F1" s="1111"/>
      <c r="G1" s="1111"/>
      <c r="H1" s="1111"/>
      <c r="I1" s="1111"/>
      <c r="J1" s="1111"/>
    </row>
    <row r="2" spans="1:12" x14ac:dyDescent="0.25">
      <c r="A2" s="1113" t="s">
        <v>1545</v>
      </c>
      <c r="B2" s="1113"/>
      <c r="C2" s="1113"/>
      <c r="D2" s="1113"/>
      <c r="E2" s="1113"/>
      <c r="F2" s="1113"/>
      <c r="G2" s="1113"/>
      <c r="H2" s="1113"/>
      <c r="I2" s="1113"/>
      <c r="J2" s="1113"/>
    </row>
    <row r="3" spans="1:12" ht="13.5" thickBot="1" x14ac:dyDescent="0.3">
      <c r="A3" s="41"/>
      <c r="B3" s="155"/>
      <c r="C3" s="155"/>
      <c r="D3" s="155"/>
      <c r="E3" s="41"/>
      <c r="F3" s="155"/>
      <c r="G3" s="155"/>
      <c r="H3" s="155"/>
      <c r="I3" s="155"/>
      <c r="J3" s="155"/>
    </row>
    <row r="4" spans="1:12" ht="102.75" thickBot="1" x14ac:dyDescent="0.3">
      <c r="A4" s="137" t="s">
        <v>1</v>
      </c>
      <c r="B4" s="156" t="s">
        <v>406</v>
      </c>
      <c r="C4" s="156" t="s">
        <v>407</v>
      </c>
      <c r="D4" s="156" t="s">
        <v>408</v>
      </c>
      <c r="E4" s="157" t="s">
        <v>4</v>
      </c>
      <c r="F4" s="156" t="s">
        <v>409</v>
      </c>
      <c r="G4" s="200" t="s">
        <v>410</v>
      </c>
      <c r="H4" s="200" t="s">
        <v>411</v>
      </c>
      <c r="I4" s="200" t="s">
        <v>412</v>
      </c>
      <c r="J4" s="433" t="s">
        <v>413</v>
      </c>
      <c r="K4" s="143"/>
    </row>
    <row r="5" spans="1:12" s="39" customFormat="1" ht="13.5" thickBot="1" x14ac:dyDescent="0.3">
      <c r="A5" s="137">
        <v>1</v>
      </c>
      <c r="B5" s="357">
        <v>2</v>
      </c>
      <c r="C5" s="357">
        <v>3</v>
      </c>
      <c r="D5" s="357">
        <v>4</v>
      </c>
      <c r="E5" s="357">
        <v>5</v>
      </c>
      <c r="F5" s="357">
        <v>6</v>
      </c>
      <c r="G5" s="358">
        <v>7</v>
      </c>
      <c r="H5" s="358">
        <v>8</v>
      </c>
      <c r="I5" s="358">
        <v>9</v>
      </c>
      <c r="J5" s="357">
        <v>10</v>
      </c>
    </row>
    <row r="6" spans="1:12" x14ac:dyDescent="0.25">
      <c r="A6" s="1120" t="s">
        <v>414</v>
      </c>
      <c r="B6" s="1120"/>
      <c r="C6" s="1120"/>
      <c r="D6" s="1120"/>
      <c r="E6" s="1120"/>
      <c r="F6" s="1120"/>
      <c r="G6" s="1120"/>
      <c r="H6" s="1120"/>
      <c r="I6" s="1120"/>
      <c r="J6" s="1120"/>
      <c r="K6" s="434"/>
      <c r="L6" s="434"/>
    </row>
    <row r="7" spans="1:12" ht="102" x14ac:dyDescent="0.25">
      <c r="A7" s="412">
        <v>1</v>
      </c>
      <c r="B7" s="435" t="s">
        <v>6204</v>
      </c>
      <c r="C7" s="435" t="s">
        <v>3215</v>
      </c>
      <c r="D7" s="435"/>
      <c r="E7" s="436">
        <v>20104</v>
      </c>
      <c r="F7" s="435" t="s">
        <v>6205</v>
      </c>
      <c r="G7" s="435" t="s">
        <v>6206</v>
      </c>
      <c r="H7" s="437" t="s">
        <v>6207</v>
      </c>
      <c r="I7" s="435" t="s">
        <v>6208</v>
      </c>
      <c r="J7" s="435" t="s">
        <v>6209</v>
      </c>
      <c r="K7" s="434"/>
      <c r="L7" s="434"/>
    </row>
    <row r="8" spans="1:12" ht="409.5" x14ac:dyDescent="0.25">
      <c r="A8" s="438">
        <v>2</v>
      </c>
      <c r="B8" s="439" t="s">
        <v>6210</v>
      </c>
      <c r="C8" s="439" t="s">
        <v>6211</v>
      </c>
      <c r="D8" s="439"/>
      <c r="E8" s="436">
        <v>30872.84</v>
      </c>
      <c r="F8" s="439" t="s">
        <v>6212</v>
      </c>
      <c r="G8" s="439" t="s">
        <v>6213</v>
      </c>
      <c r="H8" s="439" t="s">
        <v>6214</v>
      </c>
      <c r="I8" s="439" t="s">
        <v>6215</v>
      </c>
      <c r="J8" s="439" t="s">
        <v>6216</v>
      </c>
      <c r="K8" s="434"/>
      <c r="L8" s="434"/>
    </row>
    <row r="9" spans="1:12" ht="25.5" x14ac:dyDescent="0.25">
      <c r="A9" s="440"/>
      <c r="B9" s="441" t="s">
        <v>3221</v>
      </c>
      <c r="C9" s="441">
        <v>2</v>
      </c>
      <c r="D9" s="441"/>
      <c r="E9" s="440">
        <f>SUM(E7:E8)</f>
        <v>50976.84</v>
      </c>
      <c r="F9" s="441"/>
      <c r="G9" s="441"/>
      <c r="H9" s="441"/>
      <c r="I9" s="441"/>
      <c r="J9" s="441"/>
      <c r="K9" s="434"/>
      <c r="L9" s="434"/>
    </row>
    <row r="10" spans="1:12" ht="51" x14ac:dyDescent="0.25">
      <c r="A10" s="412">
        <v>1</v>
      </c>
      <c r="B10" s="435" t="s">
        <v>6217</v>
      </c>
      <c r="C10" s="435" t="s">
        <v>427</v>
      </c>
      <c r="D10" s="435" t="s">
        <v>428</v>
      </c>
      <c r="E10" s="412">
        <v>460</v>
      </c>
      <c r="F10" s="435" t="s">
        <v>6218</v>
      </c>
      <c r="G10" s="435" t="s">
        <v>6219</v>
      </c>
      <c r="H10" s="435" t="s">
        <v>6220</v>
      </c>
      <c r="I10" s="435" t="s">
        <v>6220</v>
      </c>
      <c r="J10" s="435" t="s">
        <v>6221</v>
      </c>
    </row>
    <row r="11" spans="1:12" ht="25.5" x14ac:dyDescent="0.25">
      <c r="A11" s="442"/>
      <c r="B11" s="443" t="s">
        <v>452</v>
      </c>
      <c r="C11" s="443">
        <v>1</v>
      </c>
      <c r="D11" s="443"/>
      <c r="E11" s="442">
        <f>SUM(E10)</f>
        <v>460</v>
      </c>
      <c r="F11" s="443"/>
      <c r="G11" s="443"/>
      <c r="H11" s="443"/>
      <c r="I11" s="443"/>
      <c r="J11" s="443"/>
    </row>
    <row r="12" spans="1:12" ht="51" x14ac:dyDescent="0.25">
      <c r="A12" s="412">
        <v>2</v>
      </c>
      <c r="B12" s="435" t="s">
        <v>6222</v>
      </c>
      <c r="C12" s="435" t="s">
        <v>427</v>
      </c>
      <c r="D12" s="435" t="s">
        <v>454</v>
      </c>
      <c r="E12" s="412">
        <v>113</v>
      </c>
      <c r="F12" s="435" t="s">
        <v>6223</v>
      </c>
      <c r="G12" s="435" t="s">
        <v>6224</v>
      </c>
      <c r="H12" s="435" t="s">
        <v>6225</v>
      </c>
      <c r="I12" s="435" t="s">
        <v>6225</v>
      </c>
      <c r="J12" s="435" t="s">
        <v>6226</v>
      </c>
    </row>
    <row r="13" spans="1:12" ht="63.75" x14ac:dyDescent="0.25">
      <c r="A13" s="412">
        <v>3</v>
      </c>
      <c r="B13" s="435" t="s">
        <v>6227</v>
      </c>
      <c r="C13" s="435" t="s">
        <v>427</v>
      </c>
      <c r="D13" s="435" t="s">
        <v>454</v>
      </c>
      <c r="E13" s="412">
        <v>245</v>
      </c>
      <c r="F13" s="435" t="s">
        <v>6228</v>
      </c>
      <c r="G13" s="435" t="s">
        <v>6229</v>
      </c>
      <c r="H13" s="435" t="s">
        <v>6230</v>
      </c>
      <c r="I13" s="435" t="s">
        <v>6231</v>
      </c>
      <c r="J13" s="435" t="s">
        <v>6226</v>
      </c>
    </row>
    <row r="14" spans="1:12" ht="25.5" x14ac:dyDescent="0.25">
      <c r="A14" s="442"/>
      <c r="B14" s="443" t="s">
        <v>460</v>
      </c>
      <c r="C14" s="443">
        <v>2</v>
      </c>
      <c r="D14" s="443"/>
      <c r="E14" s="442">
        <f>SUM(E12:E13)</f>
        <v>358</v>
      </c>
      <c r="F14" s="443"/>
      <c r="G14" s="443"/>
      <c r="H14" s="443"/>
      <c r="I14" s="443"/>
      <c r="J14" s="443"/>
    </row>
    <row r="15" spans="1:12" ht="51" x14ac:dyDescent="0.25">
      <c r="A15" s="412">
        <v>4</v>
      </c>
      <c r="B15" s="435" t="s">
        <v>6232</v>
      </c>
      <c r="C15" s="435"/>
      <c r="D15" s="435" t="s">
        <v>694</v>
      </c>
      <c r="E15" s="412">
        <v>352</v>
      </c>
      <c r="F15" s="435" t="s">
        <v>6233</v>
      </c>
      <c r="G15" s="435" t="s">
        <v>6233</v>
      </c>
      <c r="H15" s="435" t="s">
        <v>6234</v>
      </c>
      <c r="I15" s="435" t="s">
        <v>6234</v>
      </c>
      <c r="J15" s="435" t="s">
        <v>6226</v>
      </c>
    </row>
    <row r="16" spans="1:12" ht="25.5" x14ac:dyDescent="0.25">
      <c r="A16" s="442"/>
      <c r="B16" s="443" t="s">
        <v>711</v>
      </c>
      <c r="C16" s="443">
        <v>1</v>
      </c>
      <c r="D16" s="443"/>
      <c r="E16" s="442">
        <f>SUM(E15)</f>
        <v>352</v>
      </c>
      <c r="F16" s="443"/>
      <c r="G16" s="443"/>
      <c r="H16" s="443"/>
      <c r="I16" s="443"/>
      <c r="J16" s="443"/>
    </row>
    <row r="17" spans="1:12" ht="76.5" x14ac:dyDescent="0.25">
      <c r="A17" s="412">
        <v>5</v>
      </c>
      <c r="B17" s="435" t="s">
        <v>6235</v>
      </c>
      <c r="C17" s="435" t="s">
        <v>427</v>
      </c>
      <c r="D17" s="435" t="s">
        <v>1502</v>
      </c>
      <c r="E17" s="412">
        <v>1859</v>
      </c>
      <c r="F17" s="435" t="s">
        <v>6236</v>
      </c>
      <c r="G17" s="435" t="s">
        <v>6236</v>
      </c>
      <c r="H17" s="435" t="s">
        <v>6237</v>
      </c>
      <c r="I17" s="435" t="s">
        <v>6237</v>
      </c>
      <c r="J17" s="435" t="s">
        <v>6238</v>
      </c>
    </row>
    <row r="18" spans="1:12" ht="76.5" x14ac:dyDescent="0.25">
      <c r="A18" s="412">
        <v>6</v>
      </c>
      <c r="B18" s="435" t="s">
        <v>6239</v>
      </c>
      <c r="C18" s="435" t="s">
        <v>427</v>
      </c>
      <c r="D18" s="435" t="s">
        <v>1502</v>
      </c>
      <c r="E18" s="412">
        <v>922</v>
      </c>
      <c r="F18" s="435" t="s">
        <v>6240</v>
      </c>
      <c r="G18" s="435" t="s">
        <v>6241</v>
      </c>
      <c r="H18" s="435" t="s">
        <v>6242</v>
      </c>
      <c r="I18" s="435" t="s">
        <v>6242</v>
      </c>
      <c r="J18" s="435" t="s">
        <v>6243</v>
      </c>
    </row>
    <row r="19" spans="1:12" ht="38.25" x14ac:dyDescent="0.25">
      <c r="A19" s="442"/>
      <c r="B19" s="443" t="s">
        <v>1506</v>
      </c>
      <c r="C19" s="443">
        <v>2</v>
      </c>
      <c r="D19" s="443"/>
      <c r="E19" s="442">
        <f>SUM(E17:E18)</f>
        <v>2781</v>
      </c>
      <c r="F19" s="443"/>
      <c r="G19" s="443"/>
      <c r="H19" s="443"/>
      <c r="I19" s="443"/>
      <c r="J19" s="443"/>
      <c r="L19" s="434"/>
    </row>
    <row r="20" spans="1:12" ht="63.75" x14ac:dyDescent="0.25">
      <c r="A20" s="412">
        <v>7</v>
      </c>
      <c r="B20" s="435" t="s">
        <v>6244</v>
      </c>
      <c r="C20" s="435" t="s">
        <v>427</v>
      </c>
      <c r="D20" s="435" t="s">
        <v>4770</v>
      </c>
      <c r="E20" s="412">
        <v>612</v>
      </c>
      <c r="F20" s="435" t="s">
        <v>6245</v>
      </c>
      <c r="G20" s="435" t="s">
        <v>6246</v>
      </c>
      <c r="H20" s="435" t="s">
        <v>6247</v>
      </c>
      <c r="I20" s="435" t="s">
        <v>6247</v>
      </c>
      <c r="J20" s="435" t="s">
        <v>6248</v>
      </c>
      <c r="L20" s="434"/>
    </row>
    <row r="21" spans="1:12" ht="25.5" x14ac:dyDescent="0.25">
      <c r="A21" s="442"/>
      <c r="B21" s="443" t="s">
        <v>467</v>
      </c>
      <c r="C21" s="443">
        <v>1</v>
      </c>
      <c r="D21" s="443"/>
      <c r="E21" s="442">
        <f>SUM(E20)</f>
        <v>612</v>
      </c>
      <c r="F21" s="443"/>
      <c r="G21" s="443"/>
      <c r="H21" s="443"/>
      <c r="I21" s="443"/>
      <c r="J21" s="443"/>
      <c r="K21" s="434"/>
      <c r="L21" s="434"/>
    </row>
    <row r="22" spans="1:12" ht="51" x14ac:dyDescent="0.25">
      <c r="A22" s="412">
        <v>8</v>
      </c>
      <c r="B22" s="435" t="s">
        <v>6249</v>
      </c>
      <c r="C22" s="435" t="s">
        <v>427</v>
      </c>
      <c r="D22" s="435" t="s">
        <v>2374</v>
      </c>
      <c r="E22" s="412">
        <v>294</v>
      </c>
      <c r="F22" s="435" t="s">
        <v>6250</v>
      </c>
      <c r="G22" s="435" t="s">
        <v>6251</v>
      </c>
      <c r="H22" s="435" t="s">
        <v>6252</v>
      </c>
      <c r="I22" s="435" t="s">
        <v>6252</v>
      </c>
      <c r="J22" s="435" t="s">
        <v>6248</v>
      </c>
    </row>
    <row r="23" spans="1:12" ht="63.75" x14ac:dyDescent="0.25">
      <c r="A23" s="412">
        <v>9</v>
      </c>
      <c r="B23" s="435" t="s">
        <v>6253</v>
      </c>
      <c r="C23" s="435" t="s">
        <v>427</v>
      </c>
      <c r="D23" s="435" t="s">
        <v>2374</v>
      </c>
      <c r="E23" s="412">
        <v>1095</v>
      </c>
      <c r="F23" s="435" t="s">
        <v>6254</v>
      </c>
      <c r="G23" s="435" t="s">
        <v>6255</v>
      </c>
      <c r="H23" s="435" t="s">
        <v>6256</v>
      </c>
      <c r="I23" s="435" t="s">
        <v>6256</v>
      </c>
      <c r="J23" s="435" t="s">
        <v>6257</v>
      </c>
    </row>
    <row r="24" spans="1:12" ht="63.75" x14ac:dyDescent="0.25">
      <c r="A24" s="412">
        <v>10</v>
      </c>
      <c r="B24" s="435" t="s">
        <v>6258</v>
      </c>
      <c r="C24" s="435" t="s">
        <v>427</v>
      </c>
      <c r="D24" s="435" t="s">
        <v>2374</v>
      </c>
      <c r="E24" s="412">
        <v>805</v>
      </c>
      <c r="F24" s="435" t="s">
        <v>6259</v>
      </c>
      <c r="G24" s="435" t="s">
        <v>6259</v>
      </c>
      <c r="H24" s="435" t="s">
        <v>6234</v>
      </c>
      <c r="I24" s="435" t="s">
        <v>6234</v>
      </c>
      <c r="J24" s="435" t="s">
        <v>6248</v>
      </c>
    </row>
    <row r="25" spans="1:12" ht="25.5" x14ac:dyDescent="0.25">
      <c r="A25" s="442"/>
      <c r="B25" s="443" t="s">
        <v>2379</v>
      </c>
      <c r="C25" s="443">
        <v>3</v>
      </c>
      <c r="D25" s="443"/>
      <c r="E25" s="442">
        <f>SUM(E22:E24)</f>
        <v>2194</v>
      </c>
      <c r="F25" s="443"/>
      <c r="G25" s="443"/>
      <c r="H25" s="443"/>
      <c r="I25" s="443"/>
      <c r="J25" s="443"/>
      <c r="K25" s="434"/>
      <c r="L25" s="434"/>
    </row>
    <row r="26" spans="1:12" ht="38.25" x14ac:dyDescent="0.25">
      <c r="A26" s="440"/>
      <c r="B26" s="441" t="s">
        <v>6260</v>
      </c>
      <c r="C26" s="441">
        <f>C25+C21+C19+C16+C14+C11</f>
        <v>10</v>
      </c>
      <c r="D26" s="441"/>
      <c r="E26" s="440">
        <f>E25+E21+E19+E16+E14+E11</f>
        <v>6757</v>
      </c>
      <c r="F26" s="441"/>
      <c r="G26" s="441"/>
      <c r="H26" s="441"/>
      <c r="I26" s="441"/>
      <c r="J26" s="441"/>
      <c r="K26" s="434"/>
      <c r="L26" s="434"/>
    </row>
    <row r="27" spans="1:12" ht="51" x14ac:dyDescent="0.25">
      <c r="A27" s="412">
        <v>1</v>
      </c>
      <c r="B27" s="435" t="s">
        <v>6261</v>
      </c>
      <c r="C27" s="435" t="s">
        <v>480</v>
      </c>
      <c r="D27" s="435" t="s">
        <v>487</v>
      </c>
      <c r="E27" s="412">
        <v>15</v>
      </c>
      <c r="F27" s="435" t="s">
        <v>6262</v>
      </c>
      <c r="G27" s="435" t="s">
        <v>6263</v>
      </c>
      <c r="H27" s="435" t="s">
        <v>6264</v>
      </c>
      <c r="I27" s="435" t="s">
        <v>6264</v>
      </c>
      <c r="J27" s="435" t="s">
        <v>6265</v>
      </c>
      <c r="K27" s="434"/>
      <c r="L27" s="434"/>
    </row>
    <row r="28" spans="1:12" ht="51" x14ac:dyDescent="0.25">
      <c r="A28" s="412">
        <v>2</v>
      </c>
      <c r="B28" s="435" t="s">
        <v>6266</v>
      </c>
      <c r="C28" s="435" t="s">
        <v>480</v>
      </c>
      <c r="D28" s="435" t="s">
        <v>487</v>
      </c>
      <c r="E28" s="412">
        <v>36</v>
      </c>
      <c r="F28" s="435" t="s">
        <v>6267</v>
      </c>
      <c r="G28" s="435" t="s">
        <v>6268</v>
      </c>
      <c r="H28" s="435" t="s">
        <v>6234</v>
      </c>
      <c r="I28" s="435" t="s">
        <v>6234</v>
      </c>
      <c r="J28" s="435" t="s">
        <v>6269</v>
      </c>
      <c r="K28" s="434"/>
      <c r="L28" s="434"/>
    </row>
    <row r="29" spans="1:12" ht="51" x14ac:dyDescent="0.25">
      <c r="A29" s="440"/>
      <c r="B29" s="441" t="s">
        <v>1719</v>
      </c>
      <c r="C29" s="441">
        <v>2</v>
      </c>
      <c r="D29" s="441"/>
      <c r="E29" s="440">
        <f>SUM(E27:E28)</f>
        <v>51</v>
      </c>
      <c r="F29" s="441"/>
      <c r="G29" s="441"/>
      <c r="H29" s="441"/>
      <c r="I29" s="441"/>
      <c r="J29" s="441"/>
      <c r="K29" s="434"/>
      <c r="L29" s="434"/>
    </row>
    <row r="30" spans="1:12" ht="63.75" x14ac:dyDescent="0.25">
      <c r="A30" s="412">
        <v>1</v>
      </c>
      <c r="B30" s="435" t="s">
        <v>6270</v>
      </c>
      <c r="C30" s="435" t="s">
        <v>533</v>
      </c>
      <c r="D30" s="435"/>
      <c r="E30" s="412">
        <v>35.4</v>
      </c>
      <c r="F30" s="435" t="s">
        <v>6271</v>
      </c>
      <c r="G30" s="435" t="s">
        <v>6272</v>
      </c>
      <c r="H30" s="435" t="s">
        <v>6273</v>
      </c>
      <c r="I30" s="435" t="s">
        <v>6274</v>
      </c>
      <c r="J30" s="435" t="s">
        <v>6275</v>
      </c>
      <c r="K30" s="434"/>
      <c r="L30" s="434"/>
    </row>
    <row r="31" spans="1:12" ht="51" x14ac:dyDescent="0.25">
      <c r="A31" s="440"/>
      <c r="B31" s="441" t="s">
        <v>536</v>
      </c>
      <c r="C31" s="441">
        <v>1</v>
      </c>
      <c r="D31" s="441"/>
      <c r="E31" s="440">
        <f>SUM(E30)</f>
        <v>35.4</v>
      </c>
      <c r="F31" s="441"/>
      <c r="G31" s="441"/>
      <c r="H31" s="441"/>
      <c r="I31" s="441"/>
      <c r="J31" s="441"/>
      <c r="K31" s="434"/>
      <c r="L31" s="434"/>
    </row>
    <row r="32" spans="1:12" ht="51" x14ac:dyDescent="0.25">
      <c r="A32" s="412">
        <v>1</v>
      </c>
      <c r="B32" s="435" t="s">
        <v>6276</v>
      </c>
      <c r="C32" s="435" t="s">
        <v>1337</v>
      </c>
      <c r="D32" s="435"/>
      <c r="E32" s="412">
        <v>33.700000000000003</v>
      </c>
      <c r="F32" s="435" t="s">
        <v>6277</v>
      </c>
      <c r="G32" s="435" t="s">
        <v>6278</v>
      </c>
      <c r="H32" s="435" t="s">
        <v>6279</v>
      </c>
      <c r="I32" s="435" t="s">
        <v>6279</v>
      </c>
      <c r="J32" s="435" t="s">
        <v>6280</v>
      </c>
      <c r="L32" s="434"/>
    </row>
    <row r="33" spans="1:14" ht="51" x14ac:dyDescent="0.25">
      <c r="A33" s="412">
        <v>2</v>
      </c>
      <c r="B33" s="435" t="s">
        <v>6232</v>
      </c>
      <c r="C33" s="435" t="s">
        <v>1337</v>
      </c>
      <c r="D33" s="435"/>
      <c r="E33" s="412">
        <v>21</v>
      </c>
      <c r="F33" s="435" t="s">
        <v>6281</v>
      </c>
      <c r="G33" s="435" t="s">
        <v>6281</v>
      </c>
      <c r="H33" s="435" t="s">
        <v>6282</v>
      </c>
      <c r="I33" s="435" t="s">
        <v>6282</v>
      </c>
      <c r="J33" s="435" t="s">
        <v>6280</v>
      </c>
      <c r="L33" s="434"/>
    </row>
    <row r="34" spans="1:14" ht="51" x14ac:dyDescent="0.25">
      <c r="A34" s="412">
        <v>3</v>
      </c>
      <c r="B34" s="435" t="s">
        <v>6283</v>
      </c>
      <c r="C34" s="435" t="s">
        <v>1337</v>
      </c>
      <c r="D34" s="435"/>
      <c r="E34" s="412">
        <v>14</v>
      </c>
      <c r="F34" s="435" t="s">
        <v>6284</v>
      </c>
      <c r="G34" s="435" t="s">
        <v>6285</v>
      </c>
      <c r="H34" s="435" t="s">
        <v>6286</v>
      </c>
      <c r="I34" s="435" t="s">
        <v>6286</v>
      </c>
      <c r="J34" s="435" t="s">
        <v>6280</v>
      </c>
      <c r="L34" s="434"/>
    </row>
    <row r="35" spans="1:14" ht="51" x14ac:dyDescent="0.25">
      <c r="A35" s="412">
        <v>4</v>
      </c>
      <c r="B35" s="435" t="s">
        <v>6287</v>
      </c>
      <c r="C35" s="435" t="s">
        <v>1337</v>
      </c>
      <c r="D35" s="435"/>
      <c r="E35" s="412">
        <v>19.2</v>
      </c>
      <c r="F35" s="435" t="s">
        <v>6288</v>
      </c>
      <c r="G35" s="435" t="s">
        <v>6289</v>
      </c>
      <c r="H35" s="435" t="s">
        <v>6290</v>
      </c>
      <c r="I35" s="435" t="s">
        <v>6290</v>
      </c>
      <c r="J35" s="435" t="s">
        <v>6280</v>
      </c>
      <c r="L35" s="434"/>
    </row>
    <row r="36" spans="1:14" ht="51" x14ac:dyDescent="0.25">
      <c r="A36" s="412">
        <v>5</v>
      </c>
      <c r="B36" s="435" t="s">
        <v>60</v>
      </c>
      <c r="C36" s="435" t="s">
        <v>1337</v>
      </c>
      <c r="D36" s="435"/>
      <c r="E36" s="412">
        <v>31.9</v>
      </c>
      <c r="F36" s="437" t="s">
        <v>6291</v>
      </c>
      <c r="G36" s="437" t="s">
        <v>6292</v>
      </c>
      <c r="H36" s="437" t="s">
        <v>6293</v>
      </c>
      <c r="I36" s="435" t="s">
        <v>6294</v>
      </c>
      <c r="J36" s="435" t="s">
        <v>6295</v>
      </c>
      <c r="L36" s="434"/>
    </row>
    <row r="37" spans="1:14" ht="76.5" x14ac:dyDescent="0.25">
      <c r="A37" s="440"/>
      <c r="B37" s="441" t="s">
        <v>3344</v>
      </c>
      <c r="C37" s="441">
        <v>5</v>
      </c>
      <c r="D37" s="441"/>
      <c r="E37" s="440">
        <f>SUM(E32:E36)</f>
        <v>119.80000000000001</v>
      </c>
      <c r="F37" s="441"/>
      <c r="G37" s="441"/>
      <c r="H37" s="441"/>
      <c r="I37" s="441"/>
      <c r="J37" s="441"/>
      <c r="K37" s="434"/>
      <c r="L37" s="434"/>
    </row>
    <row r="38" spans="1:14" ht="51" x14ac:dyDescent="0.25">
      <c r="A38" s="444"/>
      <c r="B38" s="445" t="s">
        <v>537</v>
      </c>
      <c r="C38" s="445">
        <f>C37+C31+C29+C26+C9</f>
        <v>20</v>
      </c>
      <c r="D38" s="445"/>
      <c r="E38" s="444">
        <f>E37+E31+E29+E26+E9</f>
        <v>57940.039999999994</v>
      </c>
      <c r="F38" s="445"/>
      <c r="G38" s="445"/>
      <c r="H38" s="445"/>
      <c r="I38" s="445"/>
      <c r="J38" s="445"/>
      <c r="K38" s="434"/>
      <c r="L38" s="434"/>
    </row>
    <row r="39" spans="1:14" x14ac:dyDescent="0.25">
      <c r="A39" s="1108" t="s">
        <v>4813</v>
      </c>
      <c r="B39" s="1109"/>
      <c r="C39" s="1109"/>
      <c r="D39" s="1109"/>
      <c r="E39" s="1109"/>
      <c r="F39" s="1109"/>
      <c r="G39" s="1109"/>
      <c r="H39" s="1109"/>
      <c r="I39" s="1109"/>
      <c r="J39" s="1110"/>
      <c r="K39" s="434"/>
      <c r="L39" s="434"/>
    </row>
    <row r="40" spans="1:14" ht="127.5" x14ac:dyDescent="0.25">
      <c r="A40" s="412">
        <v>1</v>
      </c>
      <c r="B40" s="435" t="s">
        <v>6296</v>
      </c>
      <c r="C40" s="435" t="s">
        <v>427</v>
      </c>
      <c r="D40" s="435" t="s">
        <v>428</v>
      </c>
      <c r="E40" s="412">
        <v>1132.6728000000001</v>
      </c>
      <c r="F40" s="435" t="s">
        <v>6297</v>
      </c>
      <c r="G40" s="435" t="s">
        <v>6298</v>
      </c>
      <c r="H40" s="435" t="s">
        <v>6299</v>
      </c>
      <c r="I40" s="435" t="s">
        <v>6300</v>
      </c>
      <c r="J40" s="435" t="s">
        <v>6301</v>
      </c>
      <c r="K40" s="434"/>
      <c r="L40" s="434"/>
    </row>
    <row r="41" spans="1:14" ht="127.5" x14ac:dyDescent="0.25">
      <c r="A41" s="412">
        <v>2</v>
      </c>
      <c r="B41" s="435" t="s">
        <v>6302</v>
      </c>
      <c r="C41" s="435" t="s">
        <v>427</v>
      </c>
      <c r="D41" s="435" t="s">
        <v>428</v>
      </c>
      <c r="E41" s="446">
        <v>9301.76</v>
      </c>
      <c r="F41" s="435" t="s">
        <v>6303</v>
      </c>
      <c r="G41" s="42" t="s">
        <v>6304</v>
      </c>
      <c r="H41" s="435" t="s">
        <v>6305</v>
      </c>
      <c r="I41" s="42" t="s">
        <v>6306</v>
      </c>
      <c r="J41" s="435" t="s">
        <v>6307</v>
      </c>
      <c r="K41" s="434"/>
      <c r="L41" s="434"/>
    </row>
    <row r="42" spans="1:14" ht="63.75" x14ac:dyDescent="0.25">
      <c r="A42" s="412">
        <v>3</v>
      </c>
      <c r="B42" s="435" t="s">
        <v>6308</v>
      </c>
      <c r="C42" s="435" t="s">
        <v>427</v>
      </c>
      <c r="D42" s="435" t="s">
        <v>428</v>
      </c>
      <c r="E42" s="412">
        <v>723</v>
      </c>
      <c r="F42" s="435" t="s">
        <v>6309</v>
      </c>
      <c r="G42" s="435" t="s">
        <v>6310</v>
      </c>
      <c r="H42" s="435" t="s">
        <v>6311</v>
      </c>
      <c r="I42" s="435" t="s">
        <v>6311</v>
      </c>
      <c r="J42" s="435" t="s">
        <v>6312</v>
      </c>
      <c r="K42" s="434"/>
      <c r="L42" s="434"/>
    </row>
    <row r="43" spans="1:14" ht="306" x14ac:dyDescent="0.25">
      <c r="A43" s="412">
        <v>4</v>
      </c>
      <c r="B43" s="435" t="s">
        <v>6313</v>
      </c>
      <c r="C43" s="435" t="s">
        <v>427</v>
      </c>
      <c r="D43" s="435" t="s">
        <v>428</v>
      </c>
      <c r="E43" s="446">
        <v>1222.46</v>
      </c>
      <c r="F43" s="435" t="s">
        <v>6314</v>
      </c>
      <c r="G43" s="42" t="s">
        <v>6315</v>
      </c>
      <c r="H43" s="435" t="s">
        <v>6316</v>
      </c>
      <c r="I43" s="42" t="s">
        <v>6316</v>
      </c>
      <c r="J43" s="435" t="s">
        <v>6317</v>
      </c>
      <c r="N43" s="414"/>
    </row>
    <row r="44" spans="1:14" ht="51" x14ac:dyDescent="0.25">
      <c r="A44" s="412">
        <v>5</v>
      </c>
      <c r="B44" s="435" t="s">
        <v>6318</v>
      </c>
      <c r="C44" s="435" t="s">
        <v>427</v>
      </c>
      <c r="D44" s="435" t="s">
        <v>428</v>
      </c>
      <c r="E44" s="412">
        <v>55</v>
      </c>
      <c r="F44" s="435" t="s">
        <v>6319</v>
      </c>
      <c r="G44" s="435" t="s">
        <v>6320</v>
      </c>
      <c r="H44" s="435" t="s">
        <v>6321</v>
      </c>
      <c r="I44" s="435" t="s">
        <v>6322</v>
      </c>
      <c r="J44" s="435" t="s">
        <v>6323</v>
      </c>
      <c r="K44" s="434"/>
      <c r="L44" s="434"/>
    </row>
    <row r="45" spans="1:14" ht="102" x14ac:dyDescent="0.25">
      <c r="A45" s="412">
        <v>6</v>
      </c>
      <c r="B45" s="435" t="s">
        <v>6324</v>
      </c>
      <c r="C45" s="435" t="s">
        <v>427</v>
      </c>
      <c r="D45" s="435" t="s">
        <v>428</v>
      </c>
      <c r="E45" s="412">
        <v>206.5</v>
      </c>
      <c r="F45" s="435" t="s">
        <v>6325</v>
      </c>
      <c r="G45" s="435" t="s">
        <v>6326</v>
      </c>
      <c r="H45" s="435" t="s">
        <v>6327</v>
      </c>
      <c r="I45" s="435" t="s">
        <v>6327</v>
      </c>
      <c r="J45" s="435" t="s">
        <v>6323</v>
      </c>
      <c r="K45" s="434"/>
      <c r="L45" s="434"/>
    </row>
    <row r="46" spans="1:14" ht="51" x14ac:dyDescent="0.25">
      <c r="A46" s="412">
        <v>7</v>
      </c>
      <c r="B46" s="435" t="s">
        <v>6328</v>
      </c>
      <c r="C46" s="435" t="s">
        <v>427</v>
      </c>
      <c r="D46" s="435" t="s">
        <v>428</v>
      </c>
      <c r="E46" s="412">
        <v>234</v>
      </c>
      <c r="F46" s="435" t="s">
        <v>6329</v>
      </c>
      <c r="G46" s="435" t="s">
        <v>6330</v>
      </c>
      <c r="H46" s="435" t="s">
        <v>6327</v>
      </c>
      <c r="I46" s="435" t="s">
        <v>6327</v>
      </c>
      <c r="J46" s="435" t="s">
        <v>6323</v>
      </c>
      <c r="K46" s="434"/>
      <c r="L46" s="434"/>
    </row>
    <row r="47" spans="1:14" ht="102" x14ac:dyDescent="0.25">
      <c r="A47" s="412">
        <v>8</v>
      </c>
      <c r="B47" s="435" t="s">
        <v>6331</v>
      </c>
      <c r="C47" s="435" t="s">
        <v>427</v>
      </c>
      <c r="D47" s="435" t="s">
        <v>428</v>
      </c>
      <c r="E47" s="412">
        <v>2293.3000000000002</v>
      </c>
      <c r="F47" s="435" t="s">
        <v>6332</v>
      </c>
      <c r="G47" s="435" t="s">
        <v>6332</v>
      </c>
      <c r="H47" s="435" t="s">
        <v>6333</v>
      </c>
      <c r="I47" s="435" t="s">
        <v>6333</v>
      </c>
      <c r="J47" s="435" t="s">
        <v>6334</v>
      </c>
      <c r="K47" s="434"/>
      <c r="L47" s="434"/>
    </row>
    <row r="48" spans="1:14" ht="51" x14ac:dyDescent="0.25">
      <c r="A48" s="412">
        <v>9</v>
      </c>
      <c r="B48" s="435" t="s">
        <v>6335</v>
      </c>
      <c r="C48" s="435" t="s">
        <v>427</v>
      </c>
      <c r="D48" s="435" t="s">
        <v>428</v>
      </c>
      <c r="E48" s="412">
        <v>139.6</v>
      </c>
      <c r="F48" s="435" t="s">
        <v>6336</v>
      </c>
      <c r="G48" s="435" t="s">
        <v>6336</v>
      </c>
      <c r="H48" s="435" t="s">
        <v>6333</v>
      </c>
      <c r="I48" s="435" t="s">
        <v>6333</v>
      </c>
      <c r="J48" s="435" t="s">
        <v>6337</v>
      </c>
      <c r="K48" s="434"/>
      <c r="L48" s="434"/>
    </row>
    <row r="49" spans="1:13" ht="76.5" x14ac:dyDescent="0.25">
      <c r="A49" s="412">
        <v>10</v>
      </c>
      <c r="B49" s="435" t="s">
        <v>6338</v>
      </c>
      <c r="C49" s="435" t="s">
        <v>427</v>
      </c>
      <c r="D49" s="435" t="s">
        <v>428</v>
      </c>
      <c r="E49" s="412">
        <v>92.7</v>
      </c>
      <c r="F49" s="435" t="s">
        <v>6339</v>
      </c>
      <c r="G49" s="435" t="s">
        <v>6340</v>
      </c>
      <c r="H49" s="435" t="s">
        <v>6341</v>
      </c>
      <c r="I49" s="435" t="s">
        <v>6333</v>
      </c>
      <c r="J49" s="435" t="s">
        <v>6342</v>
      </c>
      <c r="K49" s="434"/>
      <c r="L49" s="434"/>
    </row>
    <row r="50" spans="1:13" ht="76.5" x14ac:dyDescent="0.25">
      <c r="A50" s="412">
        <v>11</v>
      </c>
      <c r="B50" s="435" t="s">
        <v>6343</v>
      </c>
      <c r="C50" s="435" t="s">
        <v>427</v>
      </c>
      <c r="D50" s="435" t="s">
        <v>428</v>
      </c>
      <c r="E50" s="412">
        <v>67.900000000000006</v>
      </c>
      <c r="F50" s="435" t="s">
        <v>6344</v>
      </c>
      <c r="G50" s="435" t="s">
        <v>6345</v>
      </c>
      <c r="H50" s="435" t="s">
        <v>6346</v>
      </c>
      <c r="I50" s="435" t="s">
        <v>6327</v>
      </c>
      <c r="J50" s="435" t="s">
        <v>6347</v>
      </c>
      <c r="K50" s="434"/>
      <c r="L50" s="434"/>
    </row>
    <row r="51" spans="1:13" ht="102" x14ac:dyDescent="0.25">
      <c r="A51" s="412">
        <v>12</v>
      </c>
      <c r="B51" s="435" t="s">
        <v>6348</v>
      </c>
      <c r="C51" s="435" t="s">
        <v>427</v>
      </c>
      <c r="D51" s="435" t="s">
        <v>428</v>
      </c>
      <c r="E51" s="412">
        <v>47.4</v>
      </c>
      <c r="F51" s="435" t="s">
        <v>6349</v>
      </c>
      <c r="G51" s="42" t="s">
        <v>6350</v>
      </c>
      <c r="H51" s="435" t="s">
        <v>6351</v>
      </c>
      <c r="I51" s="42" t="s">
        <v>6351</v>
      </c>
      <c r="J51" s="435" t="s">
        <v>6352</v>
      </c>
      <c r="M51" s="447"/>
    </row>
    <row r="52" spans="1:13" ht="191.25" x14ac:dyDescent="0.25">
      <c r="A52" s="412">
        <v>13</v>
      </c>
      <c r="B52" s="435" t="s">
        <v>6353</v>
      </c>
      <c r="C52" s="435" t="s">
        <v>427</v>
      </c>
      <c r="D52" s="435" t="s">
        <v>428</v>
      </c>
      <c r="E52" s="412">
        <v>557</v>
      </c>
      <c r="F52" s="435" t="s">
        <v>6354</v>
      </c>
      <c r="G52" s="435" t="s">
        <v>6355</v>
      </c>
      <c r="H52" s="435" t="s">
        <v>6356</v>
      </c>
      <c r="I52" s="435" t="s">
        <v>6357</v>
      </c>
      <c r="J52" s="435" t="s">
        <v>6358</v>
      </c>
      <c r="K52" s="434"/>
      <c r="L52" s="434"/>
    </row>
    <row r="53" spans="1:13" ht="382.5" x14ac:dyDescent="0.25">
      <c r="A53" s="412">
        <v>14</v>
      </c>
      <c r="B53" s="435" t="s">
        <v>6359</v>
      </c>
      <c r="C53" s="435" t="s">
        <v>427</v>
      </c>
      <c r="D53" s="435" t="s">
        <v>428</v>
      </c>
      <c r="E53" s="412">
        <v>128</v>
      </c>
      <c r="F53" s="435" t="s">
        <v>6360</v>
      </c>
      <c r="G53" s="435" t="s">
        <v>6361</v>
      </c>
      <c r="H53" s="435" t="s">
        <v>6356</v>
      </c>
      <c r="I53" s="435" t="s">
        <v>6357</v>
      </c>
      <c r="J53" s="435" t="s">
        <v>6362</v>
      </c>
      <c r="K53" s="434"/>
      <c r="L53" s="434"/>
    </row>
    <row r="54" spans="1:13" ht="102" x14ac:dyDescent="0.25">
      <c r="A54" s="412">
        <v>15</v>
      </c>
      <c r="B54" s="435" t="s">
        <v>6363</v>
      </c>
      <c r="C54" s="435" t="s">
        <v>427</v>
      </c>
      <c r="D54" s="435" t="s">
        <v>428</v>
      </c>
      <c r="E54" s="412">
        <v>22.9</v>
      </c>
      <c r="F54" s="435" t="s">
        <v>6364</v>
      </c>
      <c r="G54" s="435" t="s">
        <v>6365</v>
      </c>
      <c r="H54" s="435" t="s">
        <v>6356</v>
      </c>
      <c r="I54" s="435" t="s">
        <v>6357</v>
      </c>
      <c r="J54" s="435" t="s">
        <v>6358</v>
      </c>
      <c r="K54" s="434"/>
      <c r="L54" s="434"/>
    </row>
    <row r="55" spans="1:13" ht="63.75" x14ac:dyDescent="0.25">
      <c r="A55" s="412">
        <v>16</v>
      </c>
      <c r="B55" s="402" t="s">
        <v>6366</v>
      </c>
      <c r="C55" s="435" t="s">
        <v>427</v>
      </c>
      <c r="D55" s="435" t="s">
        <v>428</v>
      </c>
      <c r="E55" s="420">
        <v>1.5</v>
      </c>
      <c r="F55" s="136" t="s">
        <v>6367</v>
      </c>
      <c r="G55" s="136" t="s">
        <v>6368</v>
      </c>
      <c r="H55" s="136" t="s">
        <v>6369</v>
      </c>
      <c r="I55" s="136" t="s">
        <v>6369</v>
      </c>
      <c r="J55" s="402" t="s">
        <v>6370</v>
      </c>
      <c r="K55" s="434"/>
      <c r="L55" s="434"/>
    </row>
    <row r="56" spans="1:13" ht="191.25" x14ac:dyDescent="0.25">
      <c r="A56" s="412">
        <v>17</v>
      </c>
      <c r="B56" s="402" t="s">
        <v>6371</v>
      </c>
      <c r="C56" s="435" t="s">
        <v>427</v>
      </c>
      <c r="D56" s="435" t="s">
        <v>428</v>
      </c>
      <c r="E56" s="420">
        <v>192.9</v>
      </c>
      <c r="F56" s="86" t="s">
        <v>6372</v>
      </c>
      <c r="G56" s="86" t="s">
        <v>6373</v>
      </c>
      <c r="H56" s="86" t="s">
        <v>6374</v>
      </c>
      <c r="I56" s="86" t="s">
        <v>6375</v>
      </c>
      <c r="J56" s="402" t="s">
        <v>6376</v>
      </c>
      <c r="K56" s="434"/>
      <c r="L56" s="434"/>
    </row>
    <row r="57" spans="1:13" ht="127.5" x14ac:dyDescent="0.25">
      <c r="A57" s="412">
        <v>18</v>
      </c>
      <c r="B57" s="402" t="s">
        <v>6377</v>
      </c>
      <c r="C57" s="435" t="s">
        <v>427</v>
      </c>
      <c r="D57" s="435" t="s">
        <v>428</v>
      </c>
      <c r="E57" s="420">
        <v>40.8386</v>
      </c>
      <c r="F57" s="136" t="s">
        <v>6378</v>
      </c>
      <c r="G57" s="136" t="s">
        <v>6379</v>
      </c>
      <c r="H57" s="136" t="s">
        <v>6380</v>
      </c>
      <c r="I57" s="136" t="s">
        <v>6381</v>
      </c>
      <c r="J57" s="402" t="s">
        <v>6376</v>
      </c>
      <c r="K57" s="434"/>
      <c r="L57" s="434"/>
    </row>
    <row r="58" spans="1:13" ht="51" x14ac:dyDescent="0.25">
      <c r="A58" s="412">
        <v>19</v>
      </c>
      <c r="B58" s="402" t="s">
        <v>6382</v>
      </c>
      <c r="C58" s="435" t="s">
        <v>427</v>
      </c>
      <c r="D58" s="435" t="s">
        <v>428</v>
      </c>
      <c r="E58" s="420">
        <v>13.2</v>
      </c>
      <c r="F58" s="136" t="s">
        <v>6383</v>
      </c>
      <c r="G58" s="136" t="s">
        <v>6384</v>
      </c>
      <c r="H58" s="136" t="s">
        <v>6385</v>
      </c>
      <c r="I58" s="136" t="s">
        <v>6386</v>
      </c>
      <c r="J58" s="402" t="s">
        <v>6376</v>
      </c>
      <c r="K58" s="434"/>
      <c r="L58" s="434"/>
    </row>
    <row r="59" spans="1:13" ht="76.5" x14ac:dyDescent="0.25">
      <c r="A59" s="412">
        <v>20</v>
      </c>
      <c r="B59" s="448" t="s">
        <v>6387</v>
      </c>
      <c r="C59" s="435" t="s">
        <v>427</v>
      </c>
      <c r="D59" s="435" t="s">
        <v>428</v>
      </c>
      <c r="E59" s="449">
        <v>10.8</v>
      </c>
      <c r="F59" s="142" t="s">
        <v>6388</v>
      </c>
      <c r="G59" s="142" t="s">
        <v>6389</v>
      </c>
      <c r="H59" s="142" t="s">
        <v>6390</v>
      </c>
      <c r="I59" s="142" t="s">
        <v>6357</v>
      </c>
      <c r="J59" s="448" t="s">
        <v>6391</v>
      </c>
      <c r="K59" s="434"/>
      <c r="L59" s="434"/>
    </row>
    <row r="60" spans="1:13" ht="76.5" x14ac:dyDescent="0.25">
      <c r="A60" s="412">
        <v>21</v>
      </c>
      <c r="B60" s="402" t="s">
        <v>6392</v>
      </c>
      <c r="C60" s="435" t="s">
        <v>427</v>
      </c>
      <c r="D60" s="435" t="s">
        <v>428</v>
      </c>
      <c r="E60" s="420">
        <v>10.5</v>
      </c>
      <c r="F60" s="15" t="s">
        <v>6393</v>
      </c>
      <c r="G60" s="16" t="s">
        <v>6394</v>
      </c>
      <c r="H60" s="16" t="s">
        <v>6395</v>
      </c>
      <c r="I60" s="16" t="s">
        <v>6396</v>
      </c>
      <c r="J60" s="402" t="s">
        <v>6397</v>
      </c>
      <c r="K60" s="434"/>
      <c r="L60" s="434"/>
    </row>
    <row r="61" spans="1:13" ht="51" x14ac:dyDescent="0.25">
      <c r="A61" s="412">
        <v>22</v>
      </c>
      <c r="B61" s="402" t="s">
        <v>6398</v>
      </c>
      <c r="C61" s="435" t="s">
        <v>427</v>
      </c>
      <c r="D61" s="435" t="s">
        <v>428</v>
      </c>
      <c r="E61" s="420">
        <v>12.7073</v>
      </c>
      <c r="F61" s="450" t="s">
        <v>6399</v>
      </c>
      <c r="G61" s="93" t="s">
        <v>6400</v>
      </c>
      <c r="H61" s="136" t="s">
        <v>6401</v>
      </c>
      <c r="I61" s="136" t="s">
        <v>6400</v>
      </c>
      <c r="J61" s="402" t="s">
        <v>6402</v>
      </c>
      <c r="K61" s="434"/>
      <c r="L61" s="434"/>
    </row>
    <row r="62" spans="1:13" ht="140.25" x14ac:dyDescent="0.25">
      <c r="A62" s="412">
        <v>23</v>
      </c>
      <c r="B62" s="448" t="s">
        <v>6403</v>
      </c>
      <c r="C62" s="435" t="s">
        <v>427</v>
      </c>
      <c r="D62" s="435" t="s">
        <v>428</v>
      </c>
      <c r="E62" s="449">
        <v>97.991699999999994</v>
      </c>
      <c r="F62" s="141" t="s">
        <v>6404</v>
      </c>
      <c r="G62" s="136" t="s">
        <v>6405</v>
      </c>
      <c r="H62" s="136" t="s">
        <v>6406</v>
      </c>
      <c r="I62" s="136" t="s">
        <v>6406</v>
      </c>
      <c r="J62" s="402" t="s">
        <v>6407</v>
      </c>
      <c r="K62" s="434"/>
      <c r="L62" s="434"/>
    </row>
    <row r="63" spans="1:13" ht="51" x14ac:dyDescent="0.25">
      <c r="A63" s="412">
        <v>24</v>
      </c>
      <c r="B63" s="42" t="s">
        <v>57</v>
      </c>
      <c r="C63" s="435" t="s">
        <v>427</v>
      </c>
      <c r="D63" s="435" t="s">
        <v>428</v>
      </c>
      <c r="E63" s="451">
        <v>159.2611</v>
      </c>
      <c r="F63" s="42" t="s">
        <v>58</v>
      </c>
      <c r="G63" s="42" t="s">
        <v>6408</v>
      </c>
      <c r="H63" s="42" t="s">
        <v>59</v>
      </c>
      <c r="I63" s="42" t="s">
        <v>59</v>
      </c>
      <c r="J63" s="42" t="s">
        <v>6409</v>
      </c>
      <c r="K63" s="434"/>
      <c r="L63" s="434"/>
    </row>
    <row r="64" spans="1:13" ht="89.25" x14ac:dyDescent="0.25">
      <c r="A64" s="412">
        <v>25</v>
      </c>
      <c r="B64" s="42" t="s">
        <v>60</v>
      </c>
      <c r="C64" s="435" t="s">
        <v>427</v>
      </c>
      <c r="D64" s="435" t="s">
        <v>428</v>
      </c>
      <c r="E64" s="451">
        <v>105.18640000000001</v>
      </c>
      <c r="F64" s="42" t="s">
        <v>61</v>
      </c>
      <c r="G64" s="42" t="s">
        <v>6410</v>
      </c>
      <c r="H64" s="42" t="s">
        <v>62</v>
      </c>
      <c r="I64" s="42" t="s">
        <v>62</v>
      </c>
      <c r="J64" s="42" t="s">
        <v>6409</v>
      </c>
      <c r="K64" s="434"/>
      <c r="L64" s="434"/>
    </row>
    <row r="65" spans="1:12" ht="51" x14ac:dyDescent="0.25">
      <c r="A65" s="412">
        <v>26</v>
      </c>
      <c r="B65" s="42" t="s">
        <v>6411</v>
      </c>
      <c r="C65" s="435" t="s">
        <v>427</v>
      </c>
      <c r="D65" s="435" t="s">
        <v>428</v>
      </c>
      <c r="E65" s="451">
        <v>122.2</v>
      </c>
      <c r="F65" s="42" t="s">
        <v>6412</v>
      </c>
      <c r="G65" s="42" t="s">
        <v>6413</v>
      </c>
      <c r="H65" s="42" t="s">
        <v>6414</v>
      </c>
      <c r="I65" s="42" t="s">
        <v>6414</v>
      </c>
      <c r="J65" s="42" t="s">
        <v>6415</v>
      </c>
      <c r="K65" s="434"/>
      <c r="L65" s="434"/>
    </row>
    <row r="66" spans="1:12" ht="63.75" x14ac:dyDescent="0.25">
      <c r="A66" s="412">
        <v>27</v>
      </c>
      <c r="B66" s="42" t="s">
        <v>1253</v>
      </c>
      <c r="C66" s="435" t="s">
        <v>427</v>
      </c>
      <c r="D66" s="435" t="s">
        <v>428</v>
      </c>
      <c r="E66" s="451">
        <v>265.5</v>
      </c>
      <c r="F66" s="42" t="s">
        <v>6416</v>
      </c>
      <c r="G66" s="42" t="s">
        <v>6417</v>
      </c>
      <c r="H66" s="42" t="s">
        <v>6418</v>
      </c>
      <c r="I66" s="42" t="s">
        <v>6418</v>
      </c>
      <c r="J66" s="42" t="s">
        <v>6419</v>
      </c>
      <c r="K66" s="434"/>
      <c r="L66" s="434"/>
    </row>
    <row r="67" spans="1:12" ht="89.25" x14ac:dyDescent="0.25">
      <c r="A67" s="412">
        <v>28</v>
      </c>
      <c r="B67" s="42" t="s">
        <v>6420</v>
      </c>
      <c r="C67" s="435" t="s">
        <v>427</v>
      </c>
      <c r="D67" s="435" t="s">
        <v>428</v>
      </c>
      <c r="E67" s="451">
        <v>709.9</v>
      </c>
      <c r="F67" s="42" t="s">
        <v>6421</v>
      </c>
      <c r="G67" s="42" t="s">
        <v>6422</v>
      </c>
      <c r="H67" s="42" t="s">
        <v>6423</v>
      </c>
      <c r="I67" s="42" t="s">
        <v>6423</v>
      </c>
      <c r="J67" s="42" t="s">
        <v>6424</v>
      </c>
      <c r="K67" s="434"/>
      <c r="L67" s="434"/>
    </row>
    <row r="68" spans="1:12" ht="51" x14ac:dyDescent="0.25">
      <c r="A68" s="412">
        <v>29</v>
      </c>
      <c r="B68" s="42" t="s">
        <v>6425</v>
      </c>
      <c r="C68" s="435" t="s">
        <v>427</v>
      </c>
      <c r="D68" s="435" t="s">
        <v>428</v>
      </c>
      <c r="E68" s="451">
        <v>166</v>
      </c>
      <c r="F68" s="42" t="s">
        <v>6426</v>
      </c>
      <c r="G68" s="42" t="s">
        <v>6427</v>
      </c>
      <c r="H68" s="42" t="s">
        <v>6423</v>
      </c>
      <c r="I68" s="42" t="s">
        <v>6423</v>
      </c>
      <c r="J68" s="42" t="s">
        <v>6419</v>
      </c>
      <c r="K68" s="434"/>
      <c r="L68" s="434"/>
    </row>
    <row r="69" spans="1:12" ht="76.5" x14ac:dyDescent="0.25">
      <c r="A69" s="412">
        <v>30</v>
      </c>
      <c r="B69" s="42" t="s">
        <v>6428</v>
      </c>
      <c r="C69" s="435" t="s">
        <v>427</v>
      </c>
      <c r="D69" s="435" t="s">
        <v>428</v>
      </c>
      <c r="E69" s="451">
        <v>12.9</v>
      </c>
      <c r="F69" s="42" t="s">
        <v>6429</v>
      </c>
      <c r="G69" s="42" t="s">
        <v>6430</v>
      </c>
      <c r="H69" s="42" t="s">
        <v>6431</v>
      </c>
      <c r="I69" s="42" t="s">
        <v>6431</v>
      </c>
      <c r="J69" s="42" t="s">
        <v>6432</v>
      </c>
      <c r="K69" s="434"/>
      <c r="L69" s="434"/>
    </row>
    <row r="70" spans="1:12" ht="63.75" x14ac:dyDescent="0.25">
      <c r="A70" s="412">
        <v>31</v>
      </c>
      <c r="B70" s="42" t="s">
        <v>6433</v>
      </c>
      <c r="C70" s="435" t="s">
        <v>427</v>
      </c>
      <c r="D70" s="435" t="s">
        <v>428</v>
      </c>
      <c r="E70" s="451">
        <v>76.7</v>
      </c>
      <c r="F70" s="42" t="s">
        <v>6434</v>
      </c>
      <c r="G70" s="42" t="s">
        <v>6435</v>
      </c>
      <c r="H70" s="42" t="s">
        <v>6436</v>
      </c>
      <c r="I70" s="42" t="s">
        <v>6436</v>
      </c>
      <c r="J70" s="42" t="s">
        <v>6437</v>
      </c>
      <c r="K70" s="434"/>
      <c r="L70" s="434"/>
    </row>
    <row r="71" spans="1:12" ht="76.5" x14ac:dyDescent="0.25">
      <c r="A71" s="412">
        <v>32</v>
      </c>
      <c r="B71" s="42" t="s">
        <v>6438</v>
      </c>
      <c r="C71" s="435" t="s">
        <v>427</v>
      </c>
      <c r="D71" s="435" t="s">
        <v>428</v>
      </c>
      <c r="E71" s="451">
        <v>8</v>
      </c>
      <c r="F71" s="42" t="s">
        <v>6439</v>
      </c>
      <c r="G71" s="42" t="s">
        <v>6440</v>
      </c>
      <c r="H71" s="42" t="s">
        <v>6441</v>
      </c>
      <c r="I71" s="42" t="s">
        <v>6441</v>
      </c>
      <c r="J71" s="42" t="s">
        <v>6442</v>
      </c>
      <c r="K71" s="434"/>
      <c r="L71" s="434"/>
    </row>
    <row r="72" spans="1:12" ht="89.25" x14ac:dyDescent="0.25">
      <c r="A72" s="412">
        <v>33</v>
      </c>
      <c r="B72" s="42" t="s">
        <v>6443</v>
      </c>
      <c r="C72" s="435" t="s">
        <v>427</v>
      </c>
      <c r="D72" s="435" t="s">
        <v>428</v>
      </c>
      <c r="E72" s="451">
        <v>12.3</v>
      </c>
      <c r="F72" s="42" t="s">
        <v>6444</v>
      </c>
      <c r="G72" s="42" t="s">
        <v>6445</v>
      </c>
      <c r="H72" s="42" t="s">
        <v>6446</v>
      </c>
      <c r="I72" s="42" t="s">
        <v>6446</v>
      </c>
      <c r="J72" s="42" t="s">
        <v>6447</v>
      </c>
      <c r="K72" s="434"/>
      <c r="L72" s="434"/>
    </row>
    <row r="73" spans="1:12" ht="89.25" x14ac:dyDescent="0.25">
      <c r="A73" s="412">
        <v>34</v>
      </c>
      <c r="B73" s="42" t="s">
        <v>6448</v>
      </c>
      <c r="C73" s="435" t="s">
        <v>427</v>
      </c>
      <c r="D73" s="435" t="s">
        <v>428</v>
      </c>
      <c r="E73" s="451">
        <v>29.1</v>
      </c>
      <c r="F73" s="42" t="s">
        <v>6449</v>
      </c>
      <c r="G73" s="42" t="s">
        <v>6450</v>
      </c>
      <c r="H73" s="42" t="s">
        <v>6451</v>
      </c>
      <c r="I73" s="42" t="s">
        <v>6451</v>
      </c>
      <c r="J73" s="42" t="s">
        <v>6452</v>
      </c>
      <c r="K73" s="434"/>
      <c r="L73" s="434"/>
    </row>
    <row r="74" spans="1:12" ht="51" x14ac:dyDescent="0.25">
      <c r="A74" s="412">
        <v>35</v>
      </c>
      <c r="B74" s="42" t="s">
        <v>6453</v>
      </c>
      <c r="C74" s="435" t="s">
        <v>427</v>
      </c>
      <c r="D74" s="435" t="s">
        <v>428</v>
      </c>
      <c r="E74" s="451">
        <v>41.2</v>
      </c>
      <c r="F74" s="42" t="s">
        <v>6454</v>
      </c>
      <c r="G74" s="42" t="s">
        <v>6454</v>
      </c>
      <c r="H74" s="42" t="s">
        <v>6455</v>
      </c>
      <c r="I74" s="42" t="s">
        <v>6455</v>
      </c>
      <c r="J74" s="42" t="s">
        <v>6456</v>
      </c>
      <c r="K74" s="434"/>
      <c r="L74" s="434"/>
    </row>
    <row r="75" spans="1:12" ht="89.25" x14ac:dyDescent="0.25">
      <c r="A75" s="412">
        <v>36</v>
      </c>
      <c r="B75" s="42" t="s">
        <v>6457</v>
      </c>
      <c r="C75" s="435" t="s">
        <v>427</v>
      </c>
      <c r="D75" s="435" t="s">
        <v>428</v>
      </c>
      <c r="E75" s="451">
        <v>344.5</v>
      </c>
      <c r="F75" s="42" t="s">
        <v>6458</v>
      </c>
      <c r="G75" s="42" t="s">
        <v>6459</v>
      </c>
      <c r="H75" s="42" t="s">
        <v>6460</v>
      </c>
      <c r="I75" s="42" t="s">
        <v>6460</v>
      </c>
      <c r="J75" s="42" t="s">
        <v>6461</v>
      </c>
      <c r="K75" s="434"/>
      <c r="L75" s="434"/>
    </row>
    <row r="76" spans="1:12" ht="102" x14ac:dyDescent="0.25">
      <c r="A76" s="412">
        <v>37</v>
      </c>
      <c r="B76" s="42" t="s">
        <v>6462</v>
      </c>
      <c r="C76" s="435" t="s">
        <v>427</v>
      </c>
      <c r="D76" s="435" t="s">
        <v>428</v>
      </c>
      <c r="E76" s="451">
        <v>102.2</v>
      </c>
      <c r="F76" s="42" t="s">
        <v>6463</v>
      </c>
      <c r="G76" s="42" t="s">
        <v>6464</v>
      </c>
      <c r="H76" s="42" t="s">
        <v>6465</v>
      </c>
      <c r="I76" s="42" t="s">
        <v>6465</v>
      </c>
      <c r="J76" s="42" t="s">
        <v>6466</v>
      </c>
      <c r="K76" s="434"/>
      <c r="L76" s="434"/>
    </row>
    <row r="77" spans="1:12" ht="25.5" x14ac:dyDescent="0.25">
      <c r="A77" s="442"/>
      <c r="B77" s="443" t="s">
        <v>452</v>
      </c>
      <c r="C77" s="443">
        <v>37</v>
      </c>
      <c r="D77" s="443"/>
      <c r="E77" s="442">
        <f>SUM(E40:E76)</f>
        <v>18759.5779</v>
      </c>
      <c r="F77" s="443"/>
      <c r="G77" s="443"/>
      <c r="H77" s="443"/>
      <c r="I77" s="443"/>
      <c r="J77" s="443"/>
      <c r="K77" s="434"/>
      <c r="L77" s="434"/>
    </row>
    <row r="78" spans="1:12" ht="51" x14ac:dyDescent="0.25">
      <c r="A78" s="412">
        <v>1</v>
      </c>
      <c r="B78" s="435" t="s">
        <v>6467</v>
      </c>
      <c r="C78" s="435" t="s">
        <v>427</v>
      </c>
      <c r="D78" s="435" t="s">
        <v>454</v>
      </c>
      <c r="E78" s="452">
        <v>2.8</v>
      </c>
      <c r="F78" s="435" t="s">
        <v>6468</v>
      </c>
      <c r="G78" s="435" t="s">
        <v>6469</v>
      </c>
      <c r="H78" s="435" t="s">
        <v>6470</v>
      </c>
      <c r="I78" s="435" t="s">
        <v>6471</v>
      </c>
      <c r="J78" s="435" t="s">
        <v>6472</v>
      </c>
      <c r="K78" s="434"/>
      <c r="L78" s="434"/>
    </row>
    <row r="79" spans="1:12" ht="51" x14ac:dyDescent="0.25">
      <c r="A79" s="412">
        <v>2</v>
      </c>
      <c r="B79" s="435" t="s">
        <v>6473</v>
      </c>
      <c r="C79" s="435" t="s">
        <v>427</v>
      </c>
      <c r="D79" s="435" t="s">
        <v>454</v>
      </c>
      <c r="E79" s="452">
        <v>2.8</v>
      </c>
      <c r="F79" s="435" t="s">
        <v>6474</v>
      </c>
      <c r="G79" s="435" t="s">
        <v>6475</v>
      </c>
      <c r="H79" s="435" t="s">
        <v>6470</v>
      </c>
      <c r="I79" s="435" t="s">
        <v>6471</v>
      </c>
      <c r="J79" s="435" t="s">
        <v>6472</v>
      </c>
      <c r="K79" s="434"/>
      <c r="L79" s="434"/>
    </row>
    <row r="80" spans="1:12" ht="89.25" x14ac:dyDescent="0.25">
      <c r="A80" s="412">
        <v>3</v>
      </c>
      <c r="B80" s="435" t="s">
        <v>6476</v>
      </c>
      <c r="C80" s="435" t="s">
        <v>427</v>
      </c>
      <c r="D80" s="435" t="s">
        <v>454</v>
      </c>
      <c r="E80" s="452">
        <v>1339</v>
      </c>
      <c r="F80" s="435" t="s">
        <v>6477</v>
      </c>
      <c r="G80" s="435" t="s">
        <v>6478</v>
      </c>
      <c r="H80" s="435" t="s">
        <v>6479</v>
      </c>
      <c r="I80" s="435" t="s">
        <v>6479</v>
      </c>
      <c r="J80" s="435" t="s">
        <v>6480</v>
      </c>
      <c r="K80" s="434"/>
      <c r="L80" s="434"/>
    </row>
    <row r="81" spans="1:12" ht="63.75" x14ac:dyDescent="0.25">
      <c r="A81" s="412">
        <v>4</v>
      </c>
      <c r="B81" s="435" t="s">
        <v>6481</v>
      </c>
      <c r="C81" s="435" t="s">
        <v>427</v>
      </c>
      <c r="D81" s="435" t="s">
        <v>454</v>
      </c>
      <c r="E81" s="452">
        <v>550</v>
      </c>
      <c r="F81" s="435" t="s">
        <v>6482</v>
      </c>
      <c r="G81" s="435" t="s">
        <v>6483</v>
      </c>
      <c r="H81" s="435" t="s">
        <v>6484</v>
      </c>
      <c r="I81" s="435" t="s">
        <v>6484</v>
      </c>
      <c r="J81" s="435" t="s">
        <v>6485</v>
      </c>
      <c r="K81" s="434"/>
      <c r="L81" s="434"/>
    </row>
    <row r="82" spans="1:12" ht="89.25" x14ac:dyDescent="0.25">
      <c r="A82" s="412">
        <v>5</v>
      </c>
      <c r="B82" s="435" t="s">
        <v>6486</v>
      </c>
      <c r="C82" s="435" t="s">
        <v>427</v>
      </c>
      <c r="D82" s="435" t="s">
        <v>454</v>
      </c>
      <c r="E82" s="452">
        <v>36</v>
      </c>
      <c r="F82" s="435" t="s">
        <v>6487</v>
      </c>
      <c r="G82" s="435" t="s">
        <v>6488</v>
      </c>
      <c r="H82" s="435" t="s">
        <v>6489</v>
      </c>
      <c r="I82" s="435" t="s">
        <v>6489</v>
      </c>
      <c r="J82" s="435" t="s">
        <v>6480</v>
      </c>
      <c r="K82" s="434"/>
      <c r="L82" s="434"/>
    </row>
    <row r="83" spans="1:12" ht="51" x14ac:dyDescent="0.25">
      <c r="A83" s="412">
        <v>6</v>
      </c>
      <c r="B83" s="435" t="s">
        <v>6490</v>
      </c>
      <c r="C83" s="435" t="s">
        <v>427</v>
      </c>
      <c r="D83" s="435" t="s">
        <v>454</v>
      </c>
      <c r="E83" s="452">
        <v>18</v>
      </c>
      <c r="F83" s="435" t="s">
        <v>6491</v>
      </c>
      <c r="G83" s="435" t="s">
        <v>6492</v>
      </c>
      <c r="H83" s="435" t="s">
        <v>6493</v>
      </c>
      <c r="I83" s="435" t="s">
        <v>6493</v>
      </c>
      <c r="J83" s="435" t="s">
        <v>6494</v>
      </c>
      <c r="K83" s="434"/>
      <c r="L83" s="434"/>
    </row>
    <row r="84" spans="1:12" ht="51" x14ac:dyDescent="0.25">
      <c r="A84" s="412">
        <v>7</v>
      </c>
      <c r="B84" s="435" t="s">
        <v>5371</v>
      </c>
      <c r="C84" s="435" t="s">
        <v>427</v>
      </c>
      <c r="D84" s="435" t="s">
        <v>454</v>
      </c>
      <c r="E84" s="452">
        <v>0.6</v>
      </c>
      <c r="F84" s="435" t="s">
        <v>6495</v>
      </c>
      <c r="G84" s="435" t="s">
        <v>6496</v>
      </c>
      <c r="H84" s="435" t="s">
        <v>6497</v>
      </c>
      <c r="I84" s="435" t="s">
        <v>6498</v>
      </c>
      <c r="J84" s="435" t="s">
        <v>6499</v>
      </c>
      <c r="K84" s="434"/>
      <c r="L84" s="434"/>
    </row>
    <row r="85" spans="1:12" ht="89.25" x14ac:dyDescent="0.25">
      <c r="A85" s="412">
        <v>8</v>
      </c>
      <c r="B85" s="435" t="s">
        <v>6500</v>
      </c>
      <c r="C85" s="435" t="s">
        <v>427</v>
      </c>
      <c r="D85" s="435" t="s">
        <v>454</v>
      </c>
      <c r="E85" s="452">
        <v>500</v>
      </c>
      <c r="F85" s="435" t="s">
        <v>6501</v>
      </c>
      <c r="G85" s="42" t="s">
        <v>6502</v>
      </c>
      <c r="H85" s="435" t="s">
        <v>6256</v>
      </c>
      <c r="I85" s="435" t="s">
        <v>6256</v>
      </c>
      <c r="J85" s="435" t="s">
        <v>6503</v>
      </c>
      <c r="K85" s="434"/>
      <c r="L85" s="434"/>
    </row>
    <row r="86" spans="1:12" ht="51" x14ac:dyDescent="0.25">
      <c r="A86" s="412">
        <v>9</v>
      </c>
      <c r="B86" s="435" t="s">
        <v>3164</v>
      </c>
      <c r="C86" s="435" t="s">
        <v>427</v>
      </c>
      <c r="D86" s="435" t="s">
        <v>454</v>
      </c>
      <c r="E86" s="452">
        <v>2</v>
      </c>
      <c r="F86" s="435" t="s">
        <v>6504</v>
      </c>
      <c r="G86" s="435" t="s">
        <v>6505</v>
      </c>
      <c r="H86" s="435" t="s">
        <v>6506</v>
      </c>
      <c r="I86" s="435" t="s">
        <v>6506</v>
      </c>
      <c r="J86" s="435" t="s">
        <v>6507</v>
      </c>
      <c r="K86" s="434"/>
      <c r="L86" s="434"/>
    </row>
    <row r="87" spans="1:12" ht="51" x14ac:dyDescent="0.25">
      <c r="A87" s="412">
        <v>10</v>
      </c>
      <c r="B87" s="435" t="s">
        <v>6508</v>
      </c>
      <c r="C87" s="435" t="s">
        <v>427</v>
      </c>
      <c r="D87" s="435" t="s">
        <v>454</v>
      </c>
      <c r="E87" s="452">
        <v>2</v>
      </c>
      <c r="F87" s="435" t="s">
        <v>6509</v>
      </c>
      <c r="G87" s="435" t="s">
        <v>6510</v>
      </c>
      <c r="H87" s="435" t="s">
        <v>6511</v>
      </c>
      <c r="I87" s="435" t="s">
        <v>6511</v>
      </c>
      <c r="J87" s="435" t="s">
        <v>6512</v>
      </c>
      <c r="K87" s="434"/>
      <c r="L87" s="434"/>
    </row>
    <row r="88" spans="1:12" ht="76.5" x14ac:dyDescent="0.25">
      <c r="A88" s="412">
        <v>11</v>
      </c>
      <c r="B88" s="435" t="s">
        <v>6513</v>
      </c>
      <c r="C88" s="435" t="s">
        <v>427</v>
      </c>
      <c r="D88" s="435" t="s">
        <v>454</v>
      </c>
      <c r="E88" s="452">
        <v>77</v>
      </c>
      <c r="F88" s="435" t="s">
        <v>6514</v>
      </c>
      <c r="G88" s="435" t="s">
        <v>6515</v>
      </c>
      <c r="H88" s="435" t="s">
        <v>6516</v>
      </c>
      <c r="I88" s="435" t="s">
        <v>6516</v>
      </c>
      <c r="J88" s="435" t="s">
        <v>6512</v>
      </c>
      <c r="K88" s="434"/>
      <c r="L88" s="434"/>
    </row>
    <row r="89" spans="1:12" ht="51" x14ac:dyDescent="0.25">
      <c r="A89" s="412">
        <v>12</v>
      </c>
      <c r="B89" s="435" t="s">
        <v>6517</v>
      </c>
      <c r="C89" s="435" t="s">
        <v>427</v>
      </c>
      <c r="D89" s="435" t="s">
        <v>454</v>
      </c>
      <c r="E89" s="452">
        <v>226</v>
      </c>
      <c r="F89" s="435" t="s">
        <v>6518</v>
      </c>
      <c r="G89" s="435" t="s">
        <v>6519</v>
      </c>
      <c r="H89" s="435" t="s">
        <v>6247</v>
      </c>
      <c r="I89" s="435" t="s">
        <v>6247</v>
      </c>
      <c r="J89" s="435" t="s">
        <v>6520</v>
      </c>
      <c r="K89" s="434"/>
      <c r="L89" s="434"/>
    </row>
    <row r="90" spans="1:12" ht="51" x14ac:dyDescent="0.25">
      <c r="A90" s="412">
        <v>13</v>
      </c>
      <c r="B90" s="435" t="s">
        <v>6521</v>
      </c>
      <c r="C90" s="435" t="s">
        <v>427</v>
      </c>
      <c r="D90" s="435" t="s">
        <v>454</v>
      </c>
      <c r="E90" s="452">
        <v>220.4</v>
      </c>
      <c r="F90" s="435" t="s">
        <v>6522</v>
      </c>
      <c r="G90" s="435" t="s">
        <v>6523</v>
      </c>
      <c r="H90" s="435" t="s">
        <v>6524</v>
      </c>
      <c r="I90" s="435" t="s">
        <v>6524</v>
      </c>
      <c r="J90" s="435" t="s">
        <v>6512</v>
      </c>
      <c r="K90" s="434"/>
      <c r="L90" s="434"/>
    </row>
    <row r="91" spans="1:12" ht="51" x14ac:dyDescent="0.25">
      <c r="A91" s="412">
        <v>14</v>
      </c>
      <c r="B91" s="435" t="s">
        <v>6525</v>
      </c>
      <c r="C91" s="435" t="s">
        <v>427</v>
      </c>
      <c r="D91" s="435" t="s">
        <v>454</v>
      </c>
      <c r="E91" s="452">
        <v>5.5</v>
      </c>
      <c r="F91" s="435" t="s">
        <v>6526</v>
      </c>
      <c r="G91" s="435" t="s">
        <v>6527</v>
      </c>
      <c r="H91" s="435" t="s">
        <v>6528</v>
      </c>
      <c r="I91" s="435" t="s">
        <v>6529</v>
      </c>
      <c r="J91" s="435" t="s">
        <v>6520</v>
      </c>
      <c r="K91" s="434"/>
      <c r="L91" s="434"/>
    </row>
    <row r="92" spans="1:12" ht="63.75" x14ac:dyDescent="0.25">
      <c r="A92" s="412">
        <v>15</v>
      </c>
      <c r="B92" s="435" t="s">
        <v>6530</v>
      </c>
      <c r="C92" s="435" t="s">
        <v>427</v>
      </c>
      <c r="D92" s="435" t="s">
        <v>454</v>
      </c>
      <c r="E92" s="452">
        <v>26.2</v>
      </c>
      <c r="F92" s="435" t="s">
        <v>6531</v>
      </c>
      <c r="G92" s="435" t="s">
        <v>6532</v>
      </c>
      <c r="H92" s="435" t="s">
        <v>6225</v>
      </c>
      <c r="I92" s="435" t="s">
        <v>6225</v>
      </c>
      <c r="J92" s="435" t="s">
        <v>6512</v>
      </c>
      <c r="K92" s="434"/>
      <c r="L92" s="434"/>
    </row>
    <row r="93" spans="1:12" ht="76.5" x14ac:dyDescent="0.25">
      <c r="A93" s="412">
        <v>16</v>
      </c>
      <c r="B93" s="435" t="s">
        <v>6533</v>
      </c>
      <c r="C93" s="435" t="s">
        <v>427</v>
      </c>
      <c r="D93" s="435" t="s">
        <v>454</v>
      </c>
      <c r="E93" s="452">
        <v>31.7</v>
      </c>
      <c r="F93" s="435" t="s">
        <v>6534</v>
      </c>
      <c r="G93" s="435" t="s">
        <v>6534</v>
      </c>
      <c r="H93" s="435" t="s">
        <v>6535</v>
      </c>
      <c r="I93" s="435" t="s">
        <v>6535</v>
      </c>
      <c r="J93" s="435" t="s">
        <v>6512</v>
      </c>
      <c r="K93" s="434"/>
      <c r="L93" s="434"/>
    </row>
    <row r="94" spans="1:12" ht="51" x14ac:dyDescent="0.25">
      <c r="A94" s="412">
        <v>17</v>
      </c>
      <c r="B94" s="435" t="s">
        <v>6536</v>
      </c>
      <c r="C94" s="435" t="s">
        <v>427</v>
      </c>
      <c r="D94" s="435" t="s">
        <v>454</v>
      </c>
      <c r="E94" s="452">
        <v>105</v>
      </c>
      <c r="F94" s="435" t="s">
        <v>6537</v>
      </c>
      <c r="G94" s="435" t="s">
        <v>6538</v>
      </c>
      <c r="H94" s="435" t="s">
        <v>6539</v>
      </c>
      <c r="I94" s="435" t="s">
        <v>6540</v>
      </c>
      <c r="J94" s="435" t="s">
        <v>6541</v>
      </c>
      <c r="K94" s="434"/>
      <c r="L94" s="434"/>
    </row>
    <row r="95" spans="1:12" ht="51" x14ac:dyDescent="0.25">
      <c r="A95" s="412">
        <v>18</v>
      </c>
      <c r="B95" s="435" t="s">
        <v>6542</v>
      </c>
      <c r="C95" s="435" t="s">
        <v>427</v>
      </c>
      <c r="D95" s="435" t="s">
        <v>454</v>
      </c>
      <c r="E95" s="452">
        <v>22.1</v>
      </c>
      <c r="F95" s="435" t="s">
        <v>6543</v>
      </c>
      <c r="G95" s="435" t="s">
        <v>6544</v>
      </c>
      <c r="H95" s="435" t="s">
        <v>6528</v>
      </c>
      <c r="I95" s="435" t="s">
        <v>6545</v>
      </c>
      <c r="J95" s="435" t="s">
        <v>6512</v>
      </c>
      <c r="K95" s="434"/>
      <c r="L95" s="434"/>
    </row>
    <row r="96" spans="1:12" ht="76.5" x14ac:dyDescent="0.25">
      <c r="A96" s="412">
        <v>19</v>
      </c>
      <c r="B96" s="435" t="s">
        <v>6546</v>
      </c>
      <c r="C96" s="435" t="s">
        <v>427</v>
      </c>
      <c r="D96" s="435" t="s">
        <v>454</v>
      </c>
      <c r="E96" s="452">
        <v>408.2</v>
      </c>
      <c r="F96" s="435" t="s">
        <v>6547</v>
      </c>
      <c r="G96" s="435" t="s">
        <v>6548</v>
      </c>
      <c r="H96" s="435" t="s">
        <v>6539</v>
      </c>
      <c r="I96" s="435" t="s">
        <v>6540</v>
      </c>
      <c r="J96" s="435" t="s">
        <v>6541</v>
      </c>
      <c r="K96" s="434"/>
      <c r="L96" s="434"/>
    </row>
    <row r="97" spans="1:12" ht="51" x14ac:dyDescent="0.25">
      <c r="A97" s="412">
        <v>20</v>
      </c>
      <c r="B97" s="435" t="s">
        <v>6549</v>
      </c>
      <c r="C97" s="435" t="s">
        <v>427</v>
      </c>
      <c r="D97" s="435" t="s">
        <v>454</v>
      </c>
      <c r="E97" s="452">
        <v>5.8</v>
      </c>
      <c r="F97" s="435" t="s">
        <v>6550</v>
      </c>
      <c r="G97" s="435" t="s">
        <v>6551</v>
      </c>
      <c r="H97" s="435" t="s">
        <v>6252</v>
      </c>
      <c r="I97" s="435" t="s">
        <v>6552</v>
      </c>
      <c r="J97" s="435" t="s">
        <v>6553</v>
      </c>
      <c r="K97" s="434"/>
      <c r="L97" s="434"/>
    </row>
    <row r="98" spans="1:12" ht="76.5" x14ac:dyDescent="0.25">
      <c r="A98" s="412">
        <v>21</v>
      </c>
      <c r="B98" s="435" t="s">
        <v>6554</v>
      </c>
      <c r="C98" s="435" t="s">
        <v>427</v>
      </c>
      <c r="D98" s="435" t="s">
        <v>454</v>
      </c>
      <c r="E98" s="452">
        <v>26.8</v>
      </c>
      <c r="F98" s="435" t="s">
        <v>6555</v>
      </c>
      <c r="G98" s="435" t="s">
        <v>6556</v>
      </c>
      <c r="H98" s="435" t="s">
        <v>6557</v>
      </c>
      <c r="I98" s="435" t="s">
        <v>6557</v>
      </c>
      <c r="J98" s="435" t="s">
        <v>6558</v>
      </c>
      <c r="K98" s="434"/>
      <c r="L98" s="434"/>
    </row>
    <row r="99" spans="1:12" ht="89.25" x14ac:dyDescent="0.25">
      <c r="A99" s="412">
        <v>22</v>
      </c>
      <c r="B99" s="435" t="s">
        <v>6559</v>
      </c>
      <c r="C99" s="435" t="s">
        <v>427</v>
      </c>
      <c r="D99" s="435" t="s">
        <v>454</v>
      </c>
      <c r="E99" s="452">
        <v>150</v>
      </c>
      <c r="F99" s="435" t="s">
        <v>6560</v>
      </c>
      <c r="G99" s="435" t="s">
        <v>6561</v>
      </c>
      <c r="H99" s="435" t="s">
        <v>6524</v>
      </c>
      <c r="I99" s="435" t="s">
        <v>6562</v>
      </c>
      <c r="J99" s="435" t="s">
        <v>6563</v>
      </c>
      <c r="K99" s="434"/>
      <c r="L99" s="434"/>
    </row>
    <row r="100" spans="1:12" ht="140.25" x14ac:dyDescent="0.25">
      <c r="A100" s="412">
        <v>23</v>
      </c>
      <c r="B100" s="435" t="s">
        <v>6564</v>
      </c>
      <c r="C100" s="435" t="s">
        <v>427</v>
      </c>
      <c r="D100" s="435" t="s">
        <v>454</v>
      </c>
      <c r="E100" s="452">
        <v>3298.8</v>
      </c>
      <c r="F100" s="435" t="s">
        <v>6565</v>
      </c>
      <c r="G100" s="435" t="s">
        <v>6566</v>
      </c>
      <c r="H100" s="435" t="s">
        <v>6511</v>
      </c>
      <c r="I100" s="435" t="s">
        <v>6511</v>
      </c>
      <c r="J100" s="435" t="s">
        <v>6567</v>
      </c>
      <c r="K100" s="434"/>
      <c r="L100" s="434"/>
    </row>
    <row r="101" spans="1:12" ht="51" x14ac:dyDescent="0.25">
      <c r="A101" s="412">
        <v>24</v>
      </c>
      <c r="B101" s="435" t="s">
        <v>6568</v>
      </c>
      <c r="C101" s="435" t="s">
        <v>427</v>
      </c>
      <c r="D101" s="435" t="s">
        <v>454</v>
      </c>
      <c r="E101" s="452">
        <v>35</v>
      </c>
      <c r="F101" s="435" t="s">
        <v>6569</v>
      </c>
      <c r="G101" s="435" t="s">
        <v>6570</v>
      </c>
      <c r="H101" s="435" t="s">
        <v>6571</v>
      </c>
      <c r="I101" s="435" t="s">
        <v>6572</v>
      </c>
      <c r="J101" s="435" t="s">
        <v>6512</v>
      </c>
      <c r="K101" s="434"/>
      <c r="L101" s="434"/>
    </row>
    <row r="102" spans="1:12" ht="102" x14ac:dyDescent="0.25">
      <c r="A102" s="412">
        <v>25</v>
      </c>
      <c r="B102" s="435" t="s">
        <v>6573</v>
      </c>
      <c r="C102" s="435" t="s">
        <v>427</v>
      </c>
      <c r="D102" s="435" t="s">
        <v>454</v>
      </c>
      <c r="E102" s="452">
        <v>34.799999999999997</v>
      </c>
      <c r="F102" s="435" t="s">
        <v>6574</v>
      </c>
      <c r="G102" s="435" t="s">
        <v>6575</v>
      </c>
      <c r="H102" s="435" t="s">
        <v>6576</v>
      </c>
      <c r="I102" s="435" t="s">
        <v>6577</v>
      </c>
      <c r="J102" s="435" t="s">
        <v>6512</v>
      </c>
      <c r="K102" s="434"/>
      <c r="L102" s="434"/>
    </row>
    <row r="103" spans="1:12" ht="51" x14ac:dyDescent="0.25">
      <c r="A103" s="412">
        <v>26</v>
      </c>
      <c r="B103" s="435" t="s">
        <v>6578</v>
      </c>
      <c r="C103" s="435" t="s">
        <v>427</v>
      </c>
      <c r="D103" s="435" t="s">
        <v>6579</v>
      </c>
      <c r="E103" s="452">
        <v>33</v>
      </c>
      <c r="F103" s="435" t="s">
        <v>6580</v>
      </c>
      <c r="G103" s="435" t="s">
        <v>6581</v>
      </c>
      <c r="H103" s="435" t="s">
        <v>6582</v>
      </c>
      <c r="I103" s="435" t="s">
        <v>6471</v>
      </c>
      <c r="J103" s="435" t="s">
        <v>6583</v>
      </c>
      <c r="K103" s="434"/>
      <c r="L103" s="434"/>
    </row>
    <row r="104" spans="1:12" ht="51" x14ac:dyDescent="0.25">
      <c r="A104" s="412">
        <v>27</v>
      </c>
      <c r="B104" s="435" t="s">
        <v>6584</v>
      </c>
      <c r="C104" s="435" t="s">
        <v>427</v>
      </c>
      <c r="D104" s="435" t="s">
        <v>454</v>
      </c>
      <c r="E104" s="452">
        <v>99</v>
      </c>
      <c r="F104" s="435" t="s">
        <v>6585</v>
      </c>
      <c r="G104" s="435" t="s">
        <v>6586</v>
      </c>
      <c r="H104" s="435" t="s">
        <v>6587</v>
      </c>
      <c r="I104" s="435" t="s">
        <v>6587</v>
      </c>
      <c r="J104" s="435" t="s">
        <v>6588</v>
      </c>
      <c r="K104" s="434"/>
      <c r="L104" s="434"/>
    </row>
    <row r="105" spans="1:12" ht="51" x14ac:dyDescent="0.25">
      <c r="A105" s="412">
        <v>28</v>
      </c>
      <c r="B105" s="435" t="s">
        <v>6589</v>
      </c>
      <c r="C105" s="435" t="s">
        <v>427</v>
      </c>
      <c r="D105" s="435" t="s">
        <v>454</v>
      </c>
      <c r="E105" s="452">
        <v>347</v>
      </c>
      <c r="F105" s="435" t="s">
        <v>6590</v>
      </c>
      <c r="G105" s="435" t="s">
        <v>6591</v>
      </c>
      <c r="H105" s="435" t="s">
        <v>6592</v>
      </c>
      <c r="I105" s="435" t="s">
        <v>6592</v>
      </c>
      <c r="J105" s="435" t="s">
        <v>6593</v>
      </c>
      <c r="K105" s="434"/>
      <c r="L105" s="434"/>
    </row>
    <row r="106" spans="1:12" ht="51" x14ac:dyDescent="0.25">
      <c r="A106" s="412">
        <v>29</v>
      </c>
      <c r="B106" s="435" t="s">
        <v>6594</v>
      </c>
      <c r="C106" s="435" t="s">
        <v>427</v>
      </c>
      <c r="D106" s="435" t="s">
        <v>454</v>
      </c>
      <c r="E106" s="452">
        <v>5.8</v>
      </c>
      <c r="F106" s="435" t="s">
        <v>6595</v>
      </c>
      <c r="G106" s="435" t="s">
        <v>6596</v>
      </c>
      <c r="H106" s="435" t="s">
        <v>6597</v>
      </c>
      <c r="I106" s="435" t="s">
        <v>6471</v>
      </c>
      <c r="J106" s="435" t="s">
        <v>6598</v>
      </c>
      <c r="K106" s="434"/>
      <c r="L106" s="434"/>
    </row>
    <row r="107" spans="1:12" ht="51" x14ac:dyDescent="0.25">
      <c r="A107" s="412">
        <v>30</v>
      </c>
      <c r="B107" s="435" t="s">
        <v>6599</v>
      </c>
      <c r="C107" s="435" t="s">
        <v>427</v>
      </c>
      <c r="D107" s="435" t="s">
        <v>454</v>
      </c>
      <c r="E107" s="452">
        <v>5.3</v>
      </c>
      <c r="F107" s="435" t="s">
        <v>6600</v>
      </c>
      <c r="G107" s="435" t="s">
        <v>6601</v>
      </c>
      <c r="H107" s="435" t="s">
        <v>6602</v>
      </c>
      <c r="I107" s="435" t="s">
        <v>6602</v>
      </c>
      <c r="J107" s="435" t="s">
        <v>6494</v>
      </c>
      <c r="K107" s="434"/>
      <c r="L107" s="434"/>
    </row>
    <row r="108" spans="1:12" ht="51" x14ac:dyDescent="0.25">
      <c r="A108" s="412">
        <v>31</v>
      </c>
      <c r="B108" s="435" t="s">
        <v>6603</v>
      </c>
      <c r="C108" s="435" t="s">
        <v>427</v>
      </c>
      <c r="D108" s="435" t="s">
        <v>454</v>
      </c>
      <c r="E108" s="452">
        <v>152</v>
      </c>
      <c r="F108" s="435" t="s">
        <v>6604</v>
      </c>
      <c r="G108" s="435" t="s">
        <v>6605</v>
      </c>
      <c r="H108" s="435" t="s">
        <v>6524</v>
      </c>
      <c r="I108" s="435" t="s">
        <v>6524</v>
      </c>
      <c r="J108" s="435" t="s">
        <v>6606</v>
      </c>
      <c r="K108" s="434"/>
      <c r="L108" s="434"/>
    </row>
    <row r="109" spans="1:12" ht="102" x14ac:dyDescent="0.25">
      <c r="A109" s="412">
        <v>32</v>
      </c>
      <c r="B109" s="435" t="s">
        <v>6607</v>
      </c>
      <c r="C109" s="435" t="s">
        <v>427</v>
      </c>
      <c r="D109" s="435" t="s">
        <v>454</v>
      </c>
      <c r="E109" s="452">
        <v>166.4</v>
      </c>
      <c r="F109" s="435" t="s">
        <v>6608</v>
      </c>
      <c r="G109" s="435" t="s">
        <v>6609</v>
      </c>
      <c r="H109" s="435" t="s">
        <v>6610</v>
      </c>
      <c r="I109" s="435" t="s">
        <v>6611</v>
      </c>
      <c r="J109" s="435" t="s">
        <v>6512</v>
      </c>
      <c r="K109" s="434"/>
      <c r="L109" s="434"/>
    </row>
    <row r="110" spans="1:12" ht="63.75" x14ac:dyDescent="0.25">
      <c r="A110" s="412">
        <v>33</v>
      </c>
      <c r="B110" s="435" t="s">
        <v>6612</v>
      </c>
      <c r="C110" s="435" t="s">
        <v>427</v>
      </c>
      <c r="D110" s="435" t="s">
        <v>454</v>
      </c>
      <c r="E110" s="452">
        <v>100.1</v>
      </c>
      <c r="F110" s="435" t="s">
        <v>6613</v>
      </c>
      <c r="G110" s="435" t="s">
        <v>6614</v>
      </c>
      <c r="H110" s="435" t="s">
        <v>6615</v>
      </c>
      <c r="I110" s="435" t="s">
        <v>6615</v>
      </c>
      <c r="J110" s="435" t="s">
        <v>6512</v>
      </c>
      <c r="K110" s="434"/>
      <c r="L110" s="434"/>
    </row>
    <row r="111" spans="1:12" ht="409.5" x14ac:dyDescent="0.25">
      <c r="A111" s="412">
        <v>34</v>
      </c>
      <c r="B111" s="435" t="s">
        <v>6616</v>
      </c>
      <c r="C111" s="435" t="s">
        <v>427</v>
      </c>
      <c r="D111" s="435" t="s">
        <v>454</v>
      </c>
      <c r="E111" s="452">
        <v>18268.7</v>
      </c>
      <c r="F111" s="435" t="s">
        <v>6617</v>
      </c>
      <c r="G111" s="42" t="s">
        <v>6618</v>
      </c>
      <c r="H111" s="435" t="s">
        <v>6264</v>
      </c>
      <c r="I111" s="435" t="s">
        <v>6264</v>
      </c>
      <c r="J111" s="435" t="s">
        <v>6619</v>
      </c>
      <c r="K111" s="434"/>
      <c r="L111" s="434"/>
    </row>
    <row r="112" spans="1:12" ht="51" x14ac:dyDescent="0.25">
      <c r="A112" s="412">
        <v>35</v>
      </c>
      <c r="B112" s="435" t="s">
        <v>6620</v>
      </c>
      <c r="C112" s="435" t="s">
        <v>427</v>
      </c>
      <c r="D112" s="435" t="s">
        <v>454</v>
      </c>
      <c r="E112" s="452">
        <v>159</v>
      </c>
      <c r="F112" s="435" t="s">
        <v>6621</v>
      </c>
      <c r="G112" s="435" t="s">
        <v>6622</v>
      </c>
      <c r="H112" s="435" t="s">
        <v>6256</v>
      </c>
      <c r="I112" s="435" t="s">
        <v>6256</v>
      </c>
      <c r="J112" s="435" t="s">
        <v>6623</v>
      </c>
      <c r="K112" s="434"/>
      <c r="L112" s="434"/>
    </row>
    <row r="113" spans="1:12" ht="51" x14ac:dyDescent="0.25">
      <c r="A113" s="412">
        <v>36</v>
      </c>
      <c r="B113" s="435" t="s">
        <v>6624</v>
      </c>
      <c r="C113" s="435" t="s">
        <v>427</v>
      </c>
      <c r="D113" s="435" t="s">
        <v>454</v>
      </c>
      <c r="E113" s="452">
        <v>4.5999999999999996</v>
      </c>
      <c r="F113" s="435" t="s">
        <v>6625</v>
      </c>
      <c r="G113" s="435" t="s">
        <v>6626</v>
      </c>
      <c r="H113" s="435" t="s">
        <v>6484</v>
      </c>
      <c r="I113" s="435" t="s">
        <v>6484</v>
      </c>
      <c r="J113" s="435" t="s">
        <v>6512</v>
      </c>
      <c r="K113" s="434"/>
      <c r="L113" s="434"/>
    </row>
    <row r="114" spans="1:12" ht="63.75" x14ac:dyDescent="0.25">
      <c r="A114" s="412">
        <v>37</v>
      </c>
      <c r="B114" s="435" t="s">
        <v>6627</v>
      </c>
      <c r="C114" s="435" t="s">
        <v>427</v>
      </c>
      <c r="D114" s="435" t="s">
        <v>454</v>
      </c>
      <c r="E114" s="452">
        <v>67.099999999999994</v>
      </c>
      <c r="F114" s="435" t="s">
        <v>6628</v>
      </c>
      <c r="G114" s="435" t="s">
        <v>6629</v>
      </c>
      <c r="H114" s="435" t="s">
        <v>6630</v>
      </c>
      <c r="I114" s="435" t="s">
        <v>6630</v>
      </c>
      <c r="J114" s="435" t="s">
        <v>6494</v>
      </c>
      <c r="K114" s="434"/>
      <c r="L114" s="434"/>
    </row>
    <row r="115" spans="1:12" ht="51" x14ac:dyDescent="0.25">
      <c r="A115" s="412">
        <v>38</v>
      </c>
      <c r="B115" s="435" t="s">
        <v>6631</v>
      </c>
      <c r="C115" s="435" t="s">
        <v>427</v>
      </c>
      <c r="D115" s="435" t="s">
        <v>454</v>
      </c>
      <c r="E115" s="452">
        <v>0.4</v>
      </c>
      <c r="F115" s="435" t="s">
        <v>6632</v>
      </c>
      <c r="G115" s="435" t="s">
        <v>6633</v>
      </c>
      <c r="H115" s="435" t="s">
        <v>6282</v>
      </c>
      <c r="I115" s="435" t="s">
        <v>6572</v>
      </c>
      <c r="J115" s="435" t="s">
        <v>6512</v>
      </c>
      <c r="K115" s="434"/>
      <c r="L115" s="434"/>
    </row>
    <row r="116" spans="1:12" ht="127.5" x14ac:dyDescent="0.25">
      <c r="A116" s="412">
        <v>39</v>
      </c>
      <c r="B116" s="435" t="s">
        <v>6634</v>
      </c>
      <c r="C116" s="435" t="s">
        <v>427</v>
      </c>
      <c r="D116" s="435" t="s">
        <v>454</v>
      </c>
      <c r="E116" s="452">
        <v>2189.6999999999998</v>
      </c>
      <c r="F116" s="435" t="s">
        <v>6635</v>
      </c>
      <c r="G116" s="435" t="s">
        <v>6636</v>
      </c>
      <c r="H116" s="435" t="s">
        <v>6637</v>
      </c>
      <c r="I116" s="435" t="s">
        <v>6637</v>
      </c>
      <c r="J116" s="435" t="s">
        <v>6638</v>
      </c>
      <c r="K116" s="434"/>
      <c r="L116" s="434"/>
    </row>
    <row r="117" spans="1:12" ht="63.75" x14ac:dyDescent="0.25">
      <c r="A117" s="412">
        <v>40</v>
      </c>
      <c r="B117" s="435" t="s">
        <v>6639</v>
      </c>
      <c r="C117" s="435" t="s">
        <v>427</v>
      </c>
      <c r="D117" s="435" t="s">
        <v>454</v>
      </c>
      <c r="E117" s="452">
        <v>4</v>
      </c>
      <c r="F117" s="435" t="s">
        <v>6640</v>
      </c>
      <c r="G117" s="435" t="s">
        <v>6641</v>
      </c>
      <c r="H117" s="435" t="s">
        <v>6642</v>
      </c>
      <c r="I117" s="435" t="s">
        <v>6642</v>
      </c>
      <c r="J117" s="435" t="s">
        <v>6563</v>
      </c>
      <c r="K117" s="434"/>
      <c r="L117" s="434"/>
    </row>
    <row r="118" spans="1:12" ht="51" x14ac:dyDescent="0.25">
      <c r="A118" s="412">
        <v>41</v>
      </c>
      <c r="B118" s="435" t="s">
        <v>6643</v>
      </c>
      <c r="C118" s="435" t="s">
        <v>427</v>
      </c>
      <c r="D118" s="435" t="s">
        <v>454</v>
      </c>
      <c r="E118" s="452">
        <v>39</v>
      </c>
      <c r="F118" s="437" t="s">
        <v>6644</v>
      </c>
      <c r="G118" s="437" t="s">
        <v>6645</v>
      </c>
      <c r="H118" s="437" t="s">
        <v>6646</v>
      </c>
      <c r="I118" s="435" t="s">
        <v>6647</v>
      </c>
      <c r="J118" s="435" t="s">
        <v>6541</v>
      </c>
      <c r="K118" s="434"/>
      <c r="L118" s="434"/>
    </row>
    <row r="119" spans="1:12" ht="51" x14ac:dyDescent="0.25">
      <c r="A119" s="412">
        <v>42</v>
      </c>
      <c r="B119" s="435" t="s">
        <v>6648</v>
      </c>
      <c r="C119" s="435" t="s">
        <v>427</v>
      </c>
      <c r="D119" s="435" t="s">
        <v>454</v>
      </c>
      <c r="E119" s="452">
        <v>29.7</v>
      </c>
      <c r="F119" s="435" t="s">
        <v>6649</v>
      </c>
      <c r="G119" s="435" t="s">
        <v>6650</v>
      </c>
      <c r="H119" s="435" t="s">
        <v>6651</v>
      </c>
      <c r="I119" s="435" t="s">
        <v>6651</v>
      </c>
      <c r="J119" s="435" t="s">
        <v>6588</v>
      </c>
      <c r="K119" s="434"/>
      <c r="L119" s="434"/>
    </row>
    <row r="120" spans="1:12" ht="51" x14ac:dyDescent="0.25">
      <c r="A120" s="412">
        <v>43</v>
      </c>
      <c r="B120" s="435" t="s">
        <v>6652</v>
      </c>
      <c r="C120" s="435" t="s">
        <v>427</v>
      </c>
      <c r="D120" s="435" t="s">
        <v>454</v>
      </c>
      <c r="E120" s="452">
        <v>84</v>
      </c>
      <c r="F120" s="435" t="s">
        <v>6653</v>
      </c>
      <c r="G120" s="435" t="s">
        <v>6654</v>
      </c>
      <c r="H120" s="435" t="s">
        <v>6651</v>
      </c>
      <c r="I120" s="435" t="s">
        <v>6651</v>
      </c>
      <c r="J120" s="435" t="s">
        <v>6494</v>
      </c>
      <c r="K120" s="434"/>
      <c r="L120" s="434"/>
    </row>
    <row r="121" spans="1:12" ht="76.5" x14ac:dyDescent="0.25">
      <c r="A121" s="412">
        <v>44</v>
      </c>
      <c r="B121" s="435" t="s">
        <v>6655</v>
      </c>
      <c r="C121" s="435" t="s">
        <v>427</v>
      </c>
      <c r="D121" s="435" t="s">
        <v>454</v>
      </c>
      <c r="E121" s="452">
        <v>439</v>
      </c>
      <c r="F121" s="435" t="s">
        <v>6656</v>
      </c>
      <c r="G121" s="435" t="s">
        <v>6657</v>
      </c>
      <c r="H121" s="435" t="s">
        <v>6256</v>
      </c>
      <c r="I121" s="435" t="s">
        <v>6256</v>
      </c>
      <c r="J121" s="435" t="s">
        <v>6623</v>
      </c>
      <c r="K121" s="434"/>
      <c r="L121" s="434"/>
    </row>
    <row r="122" spans="1:12" ht="76.5" x14ac:dyDescent="0.25">
      <c r="A122" s="412">
        <v>45</v>
      </c>
      <c r="B122" s="435" t="s">
        <v>6658</v>
      </c>
      <c r="C122" s="435" t="s">
        <v>427</v>
      </c>
      <c r="D122" s="435" t="s">
        <v>454</v>
      </c>
      <c r="E122" s="452">
        <v>70</v>
      </c>
      <c r="F122" s="435" t="s">
        <v>6659</v>
      </c>
      <c r="G122" s="435" t="s">
        <v>6660</v>
      </c>
      <c r="H122" s="435" t="s">
        <v>6661</v>
      </c>
      <c r="I122" s="435" t="s">
        <v>6662</v>
      </c>
      <c r="J122" s="435" t="s">
        <v>6563</v>
      </c>
      <c r="K122" s="434"/>
      <c r="L122" s="434"/>
    </row>
    <row r="123" spans="1:12" ht="89.25" x14ac:dyDescent="0.25">
      <c r="A123" s="412">
        <v>46</v>
      </c>
      <c r="B123" s="435" t="s">
        <v>6663</v>
      </c>
      <c r="C123" s="435" t="s">
        <v>427</v>
      </c>
      <c r="D123" s="435" t="s">
        <v>454</v>
      </c>
      <c r="E123" s="452">
        <v>189.5</v>
      </c>
      <c r="F123" s="435" t="s">
        <v>6664</v>
      </c>
      <c r="G123" s="435" t="s">
        <v>6665</v>
      </c>
      <c r="H123" s="435" t="s">
        <v>6321</v>
      </c>
      <c r="I123" s="435" t="s">
        <v>6322</v>
      </c>
      <c r="J123" s="435" t="s">
        <v>6666</v>
      </c>
      <c r="K123" s="434"/>
      <c r="L123" s="434"/>
    </row>
    <row r="124" spans="1:12" ht="89.25" x14ac:dyDescent="0.25">
      <c r="A124" s="412">
        <v>47</v>
      </c>
      <c r="B124" s="435" t="s">
        <v>6667</v>
      </c>
      <c r="C124" s="435" t="s">
        <v>427</v>
      </c>
      <c r="D124" s="435" t="s">
        <v>454</v>
      </c>
      <c r="E124" s="452">
        <v>274</v>
      </c>
      <c r="F124" s="435" t="s">
        <v>6668</v>
      </c>
      <c r="G124" s="435" t="s">
        <v>6668</v>
      </c>
      <c r="H124" s="435" t="s">
        <v>6669</v>
      </c>
      <c r="I124" s="435" t="s">
        <v>6669</v>
      </c>
      <c r="J124" s="435" t="s">
        <v>6670</v>
      </c>
      <c r="K124" s="434"/>
      <c r="L124" s="434"/>
    </row>
    <row r="125" spans="1:12" ht="89.25" x14ac:dyDescent="0.25">
      <c r="A125" s="412">
        <v>48</v>
      </c>
      <c r="B125" s="435" t="s">
        <v>6671</v>
      </c>
      <c r="C125" s="435" t="s">
        <v>427</v>
      </c>
      <c r="D125" s="435" t="s">
        <v>454</v>
      </c>
      <c r="E125" s="452">
        <v>451.2</v>
      </c>
      <c r="F125" s="435" t="s">
        <v>6672</v>
      </c>
      <c r="G125" s="435" t="s">
        <v>6672</v>
      </c>
      <c r="H125" s="435" t="s">
        <v>6669</v>
      </c>
      <c r="I125" s="435" t="s">
        <v>6669</v>
      </c>
      <c r="J125" s="435" t="s">
        <v>6670</v>
      </c>
      <c r="K125" s="434"/>
      <c r="L125" s="434"/>
    </row>
    <row r="126" spans="1:12" ht="102" x14ac:dyDescent="0.25">
      <c r="A126" s="412">
        <v>49</v>
      </c>
      <c r="B126" s="435" t="s">
        <v>6673</v>
      </c>
      <c r="C126" s="435" t="s">
        <v>427</v>
      </c>
      <c r="D126" s="435" t="s">
        <v>454</v>
      </c>
      <c r="E126" s="452">
        <v>136.80000000000001</v>
      </c>
      <c r="F126" s="435" t="s">
        <v>6674</v>
      </c>
      <c r="G126" s="435" t="s">
        <v>6675</v>
      </c>
      <c r="H126" s="435" t="s">
        <v>6562</v>
      </c>
      <c r="I126" s="435" t="s">
        <v>6562</v>
      </c>
      <c r="J126" s="435" t="s">
        <v>6676</v>
      </c>
      <c r="K126" s="434"/>
      <c r="L126" s="434"/>
    </row>
    <row r="127" spans="1:12" ht="102" x14ac:dyDescent="0.25">
      <c r="A127" s="412">
        <v>50</v>
      </c>
      <c r="B127" s="435" t="s">
        <v>6677</v>
      </c>
      <c r="C127" s="435" t="s">
        <v>427</v>
      </c>
      <c r="D127" s="435" t="s">
        <v>454</v>
      </c>
      <c r="E127" s="452">
        <v>132.30000000000001</v>
      </c>
      <c r="F127" s="435" t="s">
        <v>6678</v>
      </c>
      <c r="G127" s="435" t="s">
        <v>6679</v>
      </c>
      <c r="H127" s="435" t="s">
        <v>6562</v>
      </c>
      <c r="I127" s="435" t="s">
        <v>6562</v>
      </c>
      <c r="J127" s="435" t="s">
        <v>6676</v>
      </c>
      <c r="K127" s="434"/>
      <c r="L127" s="434"/>
    </row>
    <row r="128" spans="1:12" ht="76.5" x14ac:dyDescent="0.25">
      <c r="A128" s="412">
        <v>51</v>
      </c>
      <c r="B128" s="435" t="s">
        <v>6680</v>
      </c>
      <c r="C128" s="435" t="s">
        <v>427</v>
      </c>
      <c r="D128" s="435" t="s">
        <v>454</v>
      </c>
      <c r="E128" s="452">
        <v>1454</v>
      </c>
      <c r="F128" s="435" t="s">
        <v>6681</v>
      </c>
      <c r="G128" s="435" t="s">
        <v>6682</v>
      </c>
      <c r="H128" s="435" t="s">
        <v>6683</v>
      </c>
      <c r="I128" s="435" t="s">
        <v>6683</v>
      </c>
      <c r="J128" s="435" t="s">
        <v>6558</v>
      </c>
      <c r="K128" s="434"/>
      <c r="L128" s="434"/>
    </row>
    <row r="129" spans="1:12" ht="102" x14ac:dyDescent="0.25">
      <c r="A129" s="412">
        <v>52</v>
      </c>
      <c r="B129" s="435" t="s">
        <v>6684</v>
      </c>
      <c r="C129" s="435" t="s">
        <v>427</v>
      </c>
      <c r="D129" s="435" t="s">
        <v>454</v>
      </c>
      <c r="E129" s="452">
        <v>57</v>
      </c>
      <c r="F129" s="435" t="s">
        <v>6685</v>
      </c>
      <c r="G129" s="435" t="s">
        <v>6686</v>
      </c>
      <c r="H129" s="435" t="s">
        <v>6687</v>
      </c>
      <c r="I129" s="435" t="s">
        <v>6688</v>
      </c>
      <c r="J129" s="435" t="s">
        <v>6689</v>
      </c>
      <c r="K129" s="434"/>
      <c r="L129" s="434"/>
    </row>
    <row r="130" spans="1:12" ht="51" x14ac:dyDescent="0.25">
      <c r="A130" s="412">
        <v>53</v>
      </c>
      <c r="B130" s="435" t="s">
        <v>6690</v>
      </c>
      <c r="C130" s="435" t="s">
        <v>427</v>
      </c>
      <c r="D130" s="435" t="s">
        <v>454</v>
      </c>
      <c r="E130" s="452">
        <v>168</v>
      </c>
      <c r="F130" s="435" t="s">
        <v>6691</v>
      </c>
      <c r="G130" s="435" t="s">
        <v>6692</v>
      </c>
      <c r="H130" s="435" t="s">
        <v>6460</v>
      </c>
      <c r="I130" s="435" t="s">
        <v>6460</v>
      </c>
      <c r="J130" s="435" t="s">
        <v>6693</v>
      </c>
      <c r="K130" s="434"/>
      <c r="L130" s="434"/>
    </row>
    <row r="131" spans="1:12" ht="63.75" x14ac:dyDescent="0.25">
      <c r="A131" s="412">
        <v>54</v>
      </c>
      <c r="B131" s="402" t="s">
        <v>6694</v>
      </c>
      <c r="C131" s="435" t="s">
        <v>427</v>
      </c>
      <c r="D131" s="435" t="s">
        <v>454</v>
      </c>
      <c r="E131" s="420">
        <v>40.4</v>
      </c>
      <c r="F131" s="136" t="s">
        <v>6695</v>
      </c>
      <c r="G131" s="136" t="s">
        <v>6696</v>
      </c>
      <c r="H131" s="136" t="s">
        <v>6446</v>
      </c>
      <c r="I131" s="136" t="s">
        <v>6446</v>
      </c>
      <c r="J131" s="402" t="s">
        <v>6697</v>
      </c>
      <c r="K131" s="434"/>
      <c r="L131" s="434"/>
    </row>
    <row r="132" spans="1:12" ht="51" x14ac:dyDescent="0.25">
      <c r="A132" s="412">
        <v>55</v>
      </c>
      <c r="B132" s="402" t="s">
        <v>6698</v>
      </c>
      <c r="C132" s="435" t="s">
        <v>427</v>
      </c>
      <c r="D132" s="435" t="s">
        <v>454</v>
      </c>
      <c r="E132" s="424">
        <v>139.5</v>
      </c>
      <c r="F132" s="402" t="s">
        <v>6699</v>
      </c>
      <c r="G132" s="136" t="s">
        <v>6700</v>
      </c>
      <c r="H132" s="136" t="s">
        <v>6683</v>
      </c>
      <c r="I132" s="136" t="s">
        <v>6683</v>
      </c>
      <c r="J132" s="402" t="s">
        <v>6701</v>
      </c>
      <c r="K132" s="434"/>
      <c r="L132" s="434"/>
    </row>
    <row r="133" spans="1:12" ht="63.75" x14ac:dyDescent="0.25">
      <c r="A133" s="412">
        <v>56</v>
      </c>
      <c r="B133" s="402" t="s">
        <v>6702</v>
      </c>
      <c r="C133" s="435" t="s">
        <v>427</v>
      </c>
      <c r="D133" s="435" t="s">
        <v>454</v>
      </c>
      <c r="E133" s="424">
        <v>81.2</v>
      </c>
      <c r="F133" s="402" t="s">
        <v>6703</v>
      </c>
      <c r="G133" s="136" t="s">
        <v>6704</v>
      </c>
      <c r="H133" s="136" t="s">
        <v>6705</v>
      </c>
      <c r="I133" s="136" t="s">
        <v>6705</v>
      </c>
      <c r="J133" s="402" t="s">
        <v>6706</v>
      </c>
      <c r="K133" s="434"/>
      <c r="L133" s="434"/>
    </row>
    <row r="134" spans="1:12" ht="51" x14ac:dyDescent="0.25">
      <c r="A134" s="412">
        <v>57</v>
      </c>
      <c r="B134" s="402" t="s">
        <v>6707</v>
      </c>
      <c r="C134" s="435" t="s">
        <v>427</v>
      </c>
      <c r="D134" s="435" t="s">
        <v>454</v>
      </c>
      <c r="E134" s="420">
        <v>265</v>
      </c>
      <c r="F134" s="450" t="s">
        <v>6708</v>
      </c>
      <c r="G134" s="93" t="s">
        <v>6709</v>
      </c>
      <c r="H134" s="136" t="s">
        <v>6710</v>
      </c>
      <c r="I134" s="136" t="s">
        <v>6710</v>
      </c>
      <c r="J134" s="402" t="s">
        <v>6711</v>
      </c>
      <c r="K134" s="434"/>
      <c r="L134" s="434"/>
    </row>
    <row r="135" spans="1:12" ht="168" x14ac:dyDescent="0.25">
      <c r="A135" s="412">
        <v>58</v>
      </c>
      <c r="B135" s="402" t="s">
        <v>6712</v>
      </c>
      <c r="C135" s="435" t="s">
        <v>427</v>
      </c>
      <c r="D135" s="435" t="s">
        <v>454</v>
      </c>
      <c r="E135" s="420">
        <v>129.6</v>
      </c>
      <c r="F135" s="453" t="s">
        <v>6713</v>
      </c>
      <c r="G135" s="454" t="s">
        <v>6714</v>
      </c>
      <c r="H135" s="454" t="s">
        <v>6356</v>
      </c>
      <c r="I135" s="454" t="s">
        <v>6357</v>
      </c>
      <c r="J135" s="455" t="s">
        <v>6715</v>
      </c>
      <c r="K135" s="434"/>
      <c r="L135" s="434"/>
    </row>
    <row r="136" spans="1:12" ht="76.5" x14ac:dyDescent="0.25">
      <c r="A136" s="412">
        <v>59</v>
      </c>
      <c r="B136" s="42" t="s">
        <v>64</v>
      </c>
      <c r="C136" s="435" t="s">
        <v>427</v>
      </c>
      <c r="D136" s="435" t="s">
        <v>454</v>
      </c>
      <c r="E136" s="451">
        <v>227.8</v>
      </c>
      <c r="F136" s="42" t="s">
        <v>65</v>
      </c>
      <c r="G136" s="42" t="s">
        <v>6716</v>
      </c>
      <c r="H136" s="42" t="s">
        <v>66</v>
      </c>
      <c r="I136" s="42" t="s">
        <v>66</v>
      </c>
      <c r="J136" s="42" t="s">
        <v>6409</v>
      </c>
      <c r="K136" s="434"/>
      <c r="L136" s="434"/>
    </row>
    <row r="137" spans="1:12" ht="63.75" x14ac:dyDescent="0.25">
      <c r="A137" s="412">
        <v>60</v>
      </c>
      <c r="B137" s="42" t="s">
        <v>67</v>
      </c>
      <c r="C137" s="435" t="s">
        <v>427</v>
      </c>
      <c r="D137" s="435" t="s">
        <v>454</v>
      </c>
      <c r="E137" s="451">
        <v>56.1</v>
      </c>
      <c r="F137" s="42" t="s">
        <v>68</v>
      </c>
      <c r="G137" s="42" t="s">
        <v>6717</v>
      </c>
      <c r="H137" s="42" t="s">
        <v>66</v>
      </c>
      <c r="I137" s="42" t="s">
        <v>66</v>
      </c>
      <c r="J137" s="42" t="s">
        <v>6409</v>
      </c>
      <c r="K137" s="434"/>
      <c r="L137" s="434"/>
    </row>
    <row r="138" spans="1:12" ht="25.5" x14ac:dyDescent="0.25">
      <c r="A138" s="442"/>
      <c r="B138" s="443" t="s">
        <v>460</v>
      </c>
      <c r="C138" s="456">
        <v>60</v>
      </c>
      <c r="D138" s="443"/>
      <c r="E138" s="457">
        <f>SUM(E78:E137)</f>
        <v>33192.700000000004</v>
      </c>
      <c r="F138" s="443"/>
      <c r="G138" s="443"/>
      <c r="H138" s="443"/>
      <c r="I138" s="443"/>
      <c r="J138" s="443"/>
      <c r="K138" s="434"/>
      <c r="L138" s="434"/>
    </row>
    <row r="139" spans="1:12" ht="89.25" x14ac:dyDescent="0.25">
      <c r="A139" s="412">
        <v>1</v>
      </c>
      <c r="B139" s="435" t="s">
        <v>6718</v>
      </c>
      <c r="C139" s="435" t="s">
        <v>427</v>
      </c>
      <c r="D139" s="435" t="s">
        <v>2374</v>
      </c>
      <c r="E139" s="452">
        <v>76</v>
      </c>
      <c r="F139" s="435" t="s">
        <v>6719</v>
      </c>
      <c r="G139" s="42" t="s">
        <v>6720</v>
      </c>
      <c r="H139" s="435" t="s">
        <v>6721</v>
      </c>
      <c r="I139" s="435" t="s">
        <v>6721</v>
      </c>
      <c r="J139" s="435" t="s">
        <v>6722</v>
      </c>
      <c r="K139" s="434"/>
      <c r="L139" s="434"/>
    </row>
    <row r="140" spans="1:12" ht="76.5" x14ac:dyDescent="0.25">
      <c r="A140" s="412">
        <v>2</v>
      </c>
      <c r="B140" s="435" t="s">
        <v>6723</v>
      </c>
      <c r="C140" s="435" t="s">
        <v>427</v>
      </c>
      <c r="D140" s="435" t="s">
        <v>2374</v>
      </c>
      <c r="E140" s="452">
        <v>14.6</v>
      </c>
      <c r="F140" s="435" t="s">
        <v>6724</v>
      </c>
      <c r="G140" s="435" t="s">
        <v>6724</v>
      </c>
      <c r="H140" s="435" t="s">
        <v>6333</v>
      </c>
      <c r="I140" s="435" t="s">
        <v>6333</v>
      </c>
      <c r="J140" s="435" t="s">
        <v>6725</v>
      </c>
      <c r="K140" s="434"/>
      <c r="L140" s="434"/>
    </row>
    <row r="141" spans="1:12" ht="153" x14ac:dyDescent="0.25">
      <c r="A141" s="412">
        <v>3</v>
      </c>
      <c r="B141" s="435" t="s">
        <v>6726</v>
      </c>
      <c r="C141" s="435" t="s">
        <v>427</v>
      </c>
      <c r="D141" s="435" t="s">
        <v>2374</v>
      </c>
      <c r="E141" s="452">
        <v>173.9</v>
      </c>
      <c r="F141" s="435" t="s">
        <v>6727</v>
      </c>
      <c r="G141" s="16" t="s">
        <v>6728</v>
      </c>
      <c r="H141" s="435" t="s">
        <v>6356</v>
      </c>
      <c r="I141" s="42" t="s">
        <v>6357</v>
      </c>
      <c r="J141" s="435" t="s">
        <v>6729</v>
      </c>
      <c r="K141" s="434"/>
      <c r="L141" s="434"/>
    </row>
    <row r="142" spans="1:12" ht="191.25" x14ac:dyDescent="0.25">
      <c r="A142" s="412">
        <v>4</v>
      </c>
      <c r="B142" s="435" t="s">
        <v>6730</v>
      </c>
      <c r="C142" s="435" t="s">
        <v>427</v>
      </c>
      <c r="D142" s="435" t="s">
        <v>2374</v>
      </c>
      <c r="E142" s="452">
        <v>117</v>
      </c>
      <c r="F142" s="435" t="s">
        <v>6731</v>
      </c>
      <c r="G142" s="435" t="s">
        <v>6732</v>
      </c>
      <c r="H142" s="435" t="s">
        <v>6721</v>
      </c>
      <c r="I142" s="435" t="s">
        <v>6721</v>
      </c>
      <c r="J142" s="435" t="s">
        <v>6733</v>
      </c>
      <c r="K142" s="434"/>
      <c r="L142" s="434"/>
    </row>
    <row r="143" spans="1:12" ht="76.5" x14ac:dyDescent="0.25">
      <c r="A143" s="412">
        <v>5</v>
      </c>
      <c r="B143" s="435" t="s">
        <v>6734</v>
      </c>
      <c r="C143" s="435" t="s">
        <v>427</v>
      </c>
      <c r="D143" s="435" t="s">
        <v>2374</v>
      </c>
      <c r="E143" s="452">
        <v>11.6</v>
      </c>
      <c r="F143" s="435" t="s">
        <v>6735</v>
      </c>
      <c r="G143" s="435" t="s">
        <v>6735</v>
      </c>
      <c r="H143" s="435" t="s">
        <v>6333</v>
      </c>
      <c r="I143" s="435" t="s">
        <v>6333</v>
      </c>
      <c r="J143" s="435" t="s">
        <v>6725</v>
      </c>
      <c r="K143" s="434"/>
      <c r="L143" s="434"/>
    </row>
    <row r="144" spans="1:12" ht="140.25" x14ac:dyDescent="0.25">
      <c r="A144" s="412">
        <v>6</v>
      </c>
      <c r="B144" s="435" t="s">
        <v>6736</v>
      </c>
      <c r="C144" s="435" t="s">
        <v>427</v>
      </c>
      <c r="D144" s="435" t="s">
        <v>2374</v>
      </c>
      <c r="E144" s="452">
        <v>836.5</v>
      </c>
      <c r="F144" s="435" t="s">
        <v>6737</v>
      </c>
      <c r="G144" s="435" t="s">
        <v>6738</v>
      </c>
      <c r="H144" s="435" t="s">
        <v>6739</v>
      </c>
      <c r="I144" s="435" t="s">
        <v>6739</v>
      </c>
      <c r="J144" s="435" t="s">
        <v>6740</v>
      </c>
      <c r="K144" s="434"/>
      <c r="L144" s="434"/>
    </row>
    <row r="145" spans="1:12" ht="63.75" x14ac:dyDescent="0.25">
      <c r="A145" s="412">
        <v>7</v>
      </c>
      <c r="B145" s="435" t="s">
        <v>6741</v>
      </c>
      <c r="C145" s="435" t="s">
        <v>427</v>
      </c>
      <c r="D145" s="435" t="s">
        <v>2374</v>
      </c>
      <c r="E145" s="452">
        <v>452</v>
      </c>
      <c r="F145" s="435" t="s">
        <v>6742</v>
      </c>
      <c r="G145" s="435" t="s">
        <v>6743</v>
      </c>
      <c r="H145" s="435" t="s">
        <v>6744</v>
      </c>
      <c r="I145" s="435" t="s">
        <v>6744</v>
      </c>
      <c r="J145" s="435" t="s">
        <v>6745</v>
      </c>
      <c r="K145" s="434"/>
      <c r="L145" s="434"/>
    </row>
    <row r="146" spans="1:12" ht="140.25" x14ac:dyDescent="0.25">
      <c r="A146" s="412">
        <v>8</v>
      </c>
      <c r="B146" s="435" t="s">
        <v>6746</v>
      </c>
      <c r="C146" s="435" t="s">
        <v>427</v>
      </c>
      <c r="D146" s="435" t="s">
        <v>2374</v>
      </c>
      <c r="E146" s="452">
        <v>271</v>
      </c>
      <c r="F146" s="435" t="s">
        <v>6747</v>
      </c>
      <c r="G146" s="435" t="s">
        <v>6747</v>
      </c>
      <c r="H146" s="435" t="s">
        <v>6748</v>
      </c>
      <c r="I146" s="435" t="s">
        <v>6748</v>
      </c>
      <c r="J146" s="435" t="s">
        <v>6749</v>
      </c>
      <c r="K146" s="434"/>
      <c r="L146" s="434"/>
    </row>
    <row r="147" spans="1:12" ht="51" x14ac:dyDescent="0.25">
      <c r="A147" s="412">
        <v>9</v>
      </c>
      <c r="B147" s="435" t="s">
        <v>6750</v>
      </c>
      <c r="C147" s="435" t="s">
        <v>427</v>
      </c>
      <c r="D147" s="435" t="s">
        <v>2374</v>
      </c>
      <c r="E147" s="452">
        <v>185</v>
      </c>
      <c r="F147" s="435" t="s">
        <v>6751</v>
      </c>
      <c r="G147" s="435" t="s">
        <v>6752</v>
      </c>
      <c r="H147" s="435" t="s">
        <v>6753</v>
      </c>
      <c r="I147" s="435" t="s">
        <v>6611</v>
      </c>
      <c r="J147" s="435" t="s">
        <v>6583</v>
      </c>
      <c r="K147" s="434"/>
      <c r="L147" s="434"/>
    </row>
    <row r="148" spans="1:12" ht="89.25" x14ac:dyDescent="0.25">
      <c r="A148" s="412">
        <v>10</v>
      </c>
      <c r="B148" s="435" t="s">
        <v>6754</v>
      </c>
      <c r="C148" s="435" t="s">
        <v>427</v>
      </c>
      <c r="D148" s="435" t="s">
        <v>2374</v>
      </c>
      <c r="E148" s="452">
        <v>92.5</v>
      </c>
      <c r="F148" s="435" t="s">
        <v>6755</v>
      </c>
      <c r="G148" s="435" t="s">
        <v>6756</v>
      </c>
      <c r="H148" s="435" t="s">
        <v>6757</v>
      </c>
      <c r="I148" s="435" t="s">
        <v>6757</v>
      </c>
      <c r="J148" s="435" t="s">
        <v>6758</v>
      </c>
      <c r="K148" s="434"/>
      <c r="L148" s="434"/>
    </row>
    <row r="149" spans="1:12" ht="89.25" x14ac:dyDescent="0.25">
      <c r="A149" s="412">
        <v>11</v>
      </c>
      <c r="B149" s="435" t="s">
        <v>6759</v>
      </c>
      <c r="C149" s="435" t="s">
        <v>427</v>
      </c>
      <c r="D149" s="435" t="s">
        <v>2374</v>
      </c>
      <c r="E149" s="452">
        <v>191</v>
      </c>
      <c r="F149" s="435" t="s">
        <v>6760</v>
      </c>
      <c r="G149" s="435" t="s">
        <v>6761</v>
      </c>
      <c r="H149" s="435" t="s">
        <v>6762</v>
      </c>
      <c r="I149" s="435" t="s">
        <v>6762</v>
      </c>
      <c r="J149" s="435" t="s">
        <v>6745</v>
      </c>
      <c r="K149" s="434"/>
      <c r="L149" s="434"/>
    </row>
    <row r="150" spans="1:12" ht="89.25" x14ac:dyDescent="0.25">
      <c r="A150" s="412">
        <v>12</v>
      </c>
      <c r="B150" s="435" t="s">
        <v>6763</v>
      </c>
      <c r="C150" s="435" t="s">
        <v>427</v>
      </c>
      <c r="D150" s="435" t="s">
        <v>2374</v>
      </c>
      <c r="E150" s="452">
        <v>63</v>
      </c>
      <c r="F150" s="435" t="s">
        <v>6764</v>
      </c>
      <c r="G150" s="435" t="s">
        <v>6765</v>
      </c>
      <c r="H150" s="435" t="s">
        <v>6766</v>
      </c>
      <c r="I150" s="435" t="s">
        <v>6611</v>
      </c>
      <c r="J150" s="435" t="s">
        <v>6583</v>
      </c>
      <c r="K150" s="434"/>
      <c r="L150" s="434"/>
    </row>
    <row r="151" spans="1:12" ht="63.75" x14ac:dyDescent="0.25">
      <c r="A151" s="412">
        <v>13</v>
      </c>
      <c r="B151" s="435" t="s">
        <v>6767</v>
      </c>
      <c r="C151" s="435" t="s">
        <v>427</v>
      </c>
      <c r="D151" s="435" t="s">
        <v>2374</v>
      </c>
      <c r="E151" s="452">
        <v>687</v>
      </c>
      <c r="F151" s="435" t="s">
        <v>6768</v>
      </c>
      <c r="G151" s="435" t="s">
        <v>6769</v>
      </c>
      <c r="H151" s="435" t="s">
        <v>6770</v>
      </c>
      <c r="I151" s="435" t="s">
        <v>6770</v>
      </c>
      <c r="J151" s="435" t="s">
        <v>6567</v>
      </c>
      <c r="K151" s="434"/>
      <c r="L151" s="434"/>
    </row>
    <row r="152" spans="1:12" ht="114.75" x14ac:dyDescent="0.25">
      <c r="A152" s="412">
        <v>14</v>
      </c>
      <c r="B152" s="435" t="s">
        <v>6771</v>
      </c>
      <c r="C152" s="435" t="s">
        <v>427</v>
      </c>
      <c r="D152" s="435" t="s">
        <v>2374</v>
      </c>
      <c r="E152" s="452">
        <v>40</v>
      </c>
      <c r="F152" s="435" t="s">
        <v>6772</v>
      </c>
      <c r="G152" s="435" t="s">
        <v>6773</v>
      </c>
      <c r="H152" s="435" t="s">
        <v>6774</v>
      </c>
      <c r="I152" s="435" t="s">
        <v>6775</v>
      </c>
      <c r="J152" s="435" t="s">
        <v>6583</v>
      </c>
      <c r="K152" s="434"/>
      <c r="L152" s="434"/>
    </row>
    <row r="153" spans="1:12" ht="76.5" x14ac:dyDescent="0.25">
      <c r="A153" s="412">
        <v>15</v>
      </c>
      <c r="B153" s="435" t="s">
        <v>6776</v>
      </c>
      <c r="C153" s="435" t="s">
        <v>427</v>
      </c>
      <c r="D153" s="435" t="s">
        <v>2374</v>
      </c>
      <c r="E153" s="452">
        <v>52</v>
      </c>
      <c r="F153" s="435" t="s">
        <v>6777</v>
      </c>
      <c r="G153" s="435" t="s">
        <v>6777</v>
      </c>
      <c r="H153" s="435" t="s">
        <v>6778</v>
      </c>
      <c r="I153" s="435" t="s">
        <v>6778</v>
      </c>
      <c r="J153" s="435" t="s">
        <v>6779</v>
      </c>
      <c r="K153" s="434"/>
      <c r="L153" s="434"/>
    </row>
    <row r="154" spans="1:12" ht="76.5" x14ac:dyDescent="0.25">
      <c r="A154" s="412">
        <v>16</v>
      </c>
      <c r="B154" s="435" t="s">
        <v>6780</v>
      </c>
      <c r="C154" s="435" t="s">
        <v>427</v>
      </c>
      <c r="D154" s="435" t="s">
        <v>2374</v>
      </c>
      <c r="E154" s="452">
        <v>35.200000000000003</v>
      </c>
      <c r="F154" s="435" t="s">
        <v>6781</v>
      </c>
      <c r="G154" s="435" t="s">
        <v>6782</v>
      </c>
      <c r="H154" s="435" t="s">
        <v>6783</v>
      </c>
      <c r="I154" s="435" t="s">
        <v>6783</v>
      </c>
      <c r="J154" s="435" t="s">
        <v>6583</v>
      </c>
      <c r="K154" s="434"/>
      <c r="L154" s="434"/>
    </row>
    <row r="155" spans="1:12" ht="127.5" x14ac:dyDescent="0.25">
      <c r="A155" s="412">
        <v>17</v>
      </c>
      <c r="B155" s="435" t="s">
        <v>6784</v>
      </c>
      <c r="C155" s="435" t="s">
        <v>427</v>
      </c>
      <c r="D155" s="435" t="s">
        <v>2374</v>
      </c>
      <c r="E155" s="452">
        <v>120</v>
      </c>
      <c r="F155" s="435" t="s">
        <v>6785</v>
      </c>
      <c r="G155" s="435" t="s">
        <v>6786</v>
      </c>
      <c r="H155" s="435" t="s">
        <v>6787</v>
      </c>
      <c r="I155" s="435" t="s">
        <v>6787</v>
      </c>
      <c r="J155" s="435" t="s">
        <v>6745</v>
      </c>
      <c r="K155" s="434"/>
      <c r="L155" s="434"/>
    </row>
    <row r="156" spans="1:12" ht="102" x14ac:dyDescent="0.25">
      <c r="A156" s="412">
        <v>18</v>
      </c>
      <c r="B156" s="435" t="s">
        <v>6788</v>
      </c>
      <c r="C156" s="435" t="s">
        <v>427</v>
      </c>
      <c r="D156" s="435" t="s">
        <v>2374</v>
      </c>
      <c r="E156" s="452">
        <v>2402.7600000000002</v>
      </c>
      <c r="F156" s="435" t="s">
        <v>6789</v>
      </c>
      <c r="G156" s="42" t="s">
        <v>6790</v>
      </c>
      <c r="H156" s="435" t="s">
        <v>6762</v>
      </c>
      <c r="I156" s="435" t="s">
        <v>6762</v>
      </c>
      <c r="J156" s="435" t="s">
        <v>6791</v>
      </c>
      <c r="K156" s="434"/>
      <c r="L156" s="434"/>
    </row>
    <row r="157" spans="1:12" ht="140.25" x14ac:dyDescent="0.25">
      <c r="A157" s="412">
        <v>19</v>
      </c>
      <c r="B157" s="435" t="s">
        <v>6792</v>
      </c>
      <c r="C157" s="435" t="s">
        <v>427</v>
      </c>
      <c r="D157" s="435" t="s">
        <v>2374</v>
      </c>
      <c r="E157" s="452">
        <v>214</v>
      </c>
      <c r="F157" s="435" t="s">
        <v>6793</v>
      </c>
      <c r="G157" s="435" t="s">
        <v>6794</v>
      </c>
      <c r="H157" s="435" t="s">
        <v>6795</v>
      </c>
      <c r="I157" s="435" t="s">
        <v>6795</v>
      </c>
      <c r="J157" s="435" t="s">
        <v>6796</v>
      </c>
      <c r="K157" s="434"/>
      <c r="L157" s="434"/>
    </row>
    <row r="158" spans="1:12" ht="63.75" x14ac:dyDescent="0.25">
      <c r="A158" s="412">
        <v>20</v>
      </c>
      <c r="B158" s="435" t="s">
        <v>6797</v>
      </c>
      <c r="C158" s="435" t="s">
        <v>427</v>
      </c>
      <c r="D158" s="435" t="s">
        <v>2374</v>
      </c>
      <c r="E158" s="452">
        <v>49.5</v>
      </c>
      <c r="F158" s="435" t="s">
        <v>6798</v>
      </c>
      <c r="G158" s="435" t="s">
        <v>6799</v>
      </c>
      <c r="H158" s="435" t="s">
        <v>6800</v>
      </c>
      <c r="I158" s="435" t="s">
        <v>6801</v>
      </c>
      <c r="J158" s="435" t="s">
        <v>6758</v>
      </c>
      <c r="K158" s="434"/>
      <c r="L158" s="434"/>
    </row>
    <row r="159" spans="1:12" ht="51" x14ac:dyDescent="0.25">
      <c r="A159" s="412">
        <v>21</v>
      </c>
      <c r="B159" s="435" t="s">
        <v>6802</v>
      </c>
      <c r="C159" s="435" t="s">
        <v>427</v>
      </c>
      <c r="D159" s="435" t="s">
        <v>2374</v>
      </c>
      <c r="E159" s="452">
        <v>553</v>
      </c>
      <c r="F159" s="435" t="s">
        <v>6803</v>
      </c>
      <c r="G159" s="435" t="s">
        <v>6804</v>
      </c>
      <c r="H159" s="435" t="s">
        <v>6805</v>
      </c>
      <c r="I159" s="435" t="s">
        <v>6805</v>
      </c>
      <c r="J159" s="435" t="s">
        <v>6745</v>
      </c>
      <c r="K159" s="434"/>
      <c r="L159" s="434"/>
    </row>
    <row r="160" spans="1:12" ht="63.75" x14ac:dyDescent="0.25">
      <c r="A160" s="412">
        <v>22</v>
      </c>
      <c r="B160" s="435" t="s">
        <v>6806</v>
      </c>
      <c r="C160" s="435" t="s">
        <v>427</v>
      </c>
      <c r="D160" s="435" t="s">
        <v>2374</v>
      </c>
      <c r="E160" s="452">
        <v>915</v>
      </c>
      <c r="F160" s="435" t="s">
        <v>6807</v>
      </c>
      <c r="G160" s="435" t="s">
        <v>6808</v>
      </c>
      <c r="H160" s="435" t="s">
        <v>6809</v>
      </c>
      <c r="I160" s="435" t="s">
        <v>6809</v>
      </c>
      <c r="J160" s="435" t="s">
        <v>6623</v>
      </c>
      <c r="K160" s="434"/>
      <c r="L160" s="434"/>
    </row>
    <row r="161" spans="1:12" ht="63.75" x14ac:dyDescent="0.25">
      <c r="A161" s="412">
        <v>23</v>
      </c>
      <c r="B161" s="435" t="s">
        <v>6810</v>
      </c>
      <c r="C161" s="435" t="s">
        <v>427</v>
      </c>
      <c r="D161" s="435" t="s">
        <v>2374</v>
      </c>
      <c r="E161" s="452">
        <v>29</v>
      </c>
      <c r="F161" s="435" t="s">
        <v>6811</v>
      </c>
      <c r="G161" s="435" t="s">
        <v>6812</v>
      </c>
      <c r="H161" s="435" t="s">
        <v>6813</v>
      </c>
      <c r="I161" s="435" t="s">
        <v>6813</v>
      </c>
      <c r="J161" s="435" t="s">
        <v>6779</v>
      </c>
      <c r="K161" s="434"/>
      <c r="L161" s="434"/>
    </row>
    <row r="162" spans="1:12" ht="76.5" x14ac:dyDescent="0.25">
      <c r="A162" s="412">
        <v>24</v>
      </c>
      <c r="B162" s="435" t="s">
        <v>6814</v>
      </c>
      <c r="C162" s="435" t="s">
        <v>427</v>
      </c>
      <c r="D162" s="435" t="s">
        <v>2374</v>
      </c>
      <c r="E162" s="452">
        <v>591</v>
      </c>
      <c r="F162" s="435" t="s">
        <v>6815</v>
      </c>
      <c r="G162" s="435" t="s">
        <v>6816</v>
      </c>
      <c r="H162" s="435" t="s">
        <v>6683</v>
      </c>
      <c r="I162" s="435" t="s">
        <v>6683</v>
      </c>
      <c r="J162" s="435" t="s">
        <v>6558</v>
      </c>
      <c r="K162" s="434"/>
      <c r="L162" s="434"/>
    </row>
    <row r="163" spans="1:12" ht="140.25" x14ac:dyDescent="0.25">
      <c r="A163" s="412">
        <v>25</v>
      </c>
      <c r="B163" s="435" t="s">
        <v>6817</v>
      </c>
      <c r="C163" s="435" t="s">
        <v>427</v>
      </c>
      <c r="D163" s="435" t="s">
        <v>2374</v>
      </c>
      <c r="E163" s="452">
        <v>45.5</v>
      </c>
      <c r="F163" s="435" t="s">
        <v>6818</v>
      </c>
      <c r="G163" s="435" t="s">
        <v>6819</v>
      </c>
      <c r="H163" s="435" t="s">
        <v>6820</v>
      </c>
      <c r="I163" s="435" t="s">
        <v>6611</v>
      </c>
      <c r="J163" s="435" t="s">
        <v>6583</v>
      </c>
      <c r="K163" s="434"/>
      <c r="L163" s="434"/>
    </row>
    <row r="164" spans="1:12" ht="89.25" x14ac:dyDescent="0.25">
      <c r="A164" s="412">
        <v>26</v>
      </c>
      <c r="B164" s="435" t="s">
        <v>6821</v>
      </c>
      <c r="C164" s="435" t="s">
        <v>427</v>
      </c>
      <c r="D164" s="435" t="s">
        <v>2374</v>
      </c>
      <c r="E164" s="452">
        <v>85</v>
      </c>
      <c r="F164" s="435" t="s">
        <v>6822</v>
      </c>
      <c r="G164" s="435" t="s">
        <v>6823</v>
      </c>
      <c r="H164" s="435" t="s">
        <v>6321</v>
      </c>
      <c r="I164" s="435" t="s">
        <v>6322</v>
      </c>
      <c r="J164" s="435" t="s">
        <v>6666</v>
      </c>
      <c r="K164" s="434"/>
      <c r="L164" s="434"/>
    </row>
    <row r="165" spans="1:12" ht="306" x14ac:dyDescent="0.25">
      <c r="A165" s="412">
        <v>27</v>
      </c>
      <c r="B165" s="435" t="s">
        <v>6824</v>
      </c>
      <c r="C165" s="435" t="s">
        <v>427</v>
      </c>
      <c r="D165" s="435" t="s">
        <v>2374</v>
      </c>
      <c r="E165" s="452">
        <v>57.1</v>
      </c>
      <c r="F165" s="435" t="s">
        <v>6825</v>
      </c>
      <c r="G165" s="435" t="s">
        <v>6826</v>
      </c>
      <c r="H165" s="435" t="s">
        <v>6356</v>
      </c>
      <c r="I165" s="435" t="s">
        <v>6357</v>
      </c>
      <c r="J165" s="435" t="s">
        <v>6689</v>
      </c>
      <c r="K165" s="434"/>
      <c r="L165" s="434"/>
    </row>
    <row r="166" spans="1:12" ht="76.5" x14ac:dyDescent="0.25">
      <c r="A166" s="412">
        <v>28</v>
      </c>
      <c r="B166" s="402" t="s">
        <v>6827</v>
      </c>
      <c r="C166" s="435" t="s">
        <v>427</v>
      </c>
      <c r="D166" s="435" t="s">
        <v>2374</v>
      </c>
      <c r="E166" s="420">
        <v>8.5</v>
      </c>
      <c r="F166" s="136" t="s">
        <v>6828</v>
      </c>
      <c r="G166" s="136" t="s">
        <v>6829</v>
      </c>
      <c r="H166" s="136" t="s">
        <v>6369</v>
      </c>
      <c r="I166" s="136" t="s">
        <v>6369</v>
      </c>
      <c r="J166" s="402" t="s">
        <v>6370</v>
      </c>
      <c r="K166" s="434"/>
      <c r="L166" s="434"/>
    </row>
    <row r="167" spans="1:12" ht="76.5" x14ac:dyDescent="0.25">
      <c r="A167" s="412">
        <v>29</v>
      </c>
      <c r="B167" s="414" t="s">
        <v>6830</v>
      </c>
      <c r="C167" s="435" t="s">
        <v>427</v>
      </c>
      <c r="D167" s="435" t="s">
        <v>2374</v>
      </c>
      <c r="E167" s="446">
        <v>60</v>
      </c>
      <c r="F167" s="42" t="s">
        <v>6831</v>
      </c>
      <c r="G167" s="42" t="s">
        <v>6832</v>
      </c>
      <c r="H167" s="42" t="s">
        <v>6833</v>
      </c>
      <c r="I167" s="42" t="s">
        <v>6833</v>
      </c>
      <c r="J167" s="414" t="s">
        <v>6834</v>
      </c>
      <c r="K167" s="434"/>
      <c r="L167" s="434"/>
    </row>
    <row r="168" spans="1:12" ht="25.5" x14ac:dyDescent="0.25">
      <c r="A168" s="442"/>
      <c r="B168" s="443" t="s">
        <v>2379</v>
      </c>
      <c r="C168" s="443">
        <v>29</v>
      </c>
      <c r="D168" s="443"/>
      <c r="E168" s="457">
        <f>SUM(E139:E167)</f>
        <v>8428.66</v>
      </c>
      <c r="F168" s="443"/>
      <c r="G168" s="443"/>
      <c r="H168" s="443"/>
      <c r="I168" s="443"/>
      <c r="J168" s="443"/>
      <c r="K168" s="434"/>
      <c r="L168" s="434"/>
    </row>
    <row r="169" spans="1:12" ht="76.5" x14ac:dyDescent="0.25">
      <c r="A169" s="412">
        <v>1</v>
      </c>
      <c r="B169" s="435" t="s">
        <v>6835</v>
      </c>
      <c r="C169" s="435" t="s">
        <v>427</v>
      </c>
      <c r="D169" s="435" t="s">
        <v>694</v>
      </c>
      <c r="E169" s="412">
        <v>29.2</v>
      </c>
      <c r="F169" s="435" t="s">
        <v>6836</v>
      </c>
      <c r="G169" s="435" t="s">
        <v>6836</v>
      </c>
      <c r="H169" s="435" t="s">
        <v>6837</v>
      </c>
      <c r="I169" s="435" t="s">
        <v>6837</v>
      </c>
      <c r="J169" s="435" t="s">
        <v>6558</v>
      </c>
      <c r="K169" s="434"/>
      <c r="L169" s="434"/>
    </row>
    <row r="170" spans="1:12" ht="89.25" x14ac:dyDescent="0.25">
      <c r="A170" s="412">
        <v>2</v>
      </c>
      <c r="B170" s="435" t="s">
        <v>6838</v>
      </c>
      <c r="C170" s="435" t="s">
        <v>427</v>
      </c>
      <c r="D170" s="435" t="s">
        <v>694</v>
      </c>
      <c r="E170" s="412">
        <v>392</v>
      </c>
      <c r="F170" s="435" t="s">
        <v>6839</v>
      </c>
      <c r="G170" s="435" t="s">
        <v>6840</v>
      </c>
      <c r="H170" s="435" t="s">
        <v>6841</v>
      </c>
      <c r="I170" s="435" t="s">
        <v>6841</v>
      </c>
      <c r="J170" s="435" t="s">
        <v>6472</v>
      </c>
      <c r="K170" s="434"/>
      <c r="L170" s="434"/>
    </row>
    <row r="171" spans="1:12" ht="51" x14ac:dyDescent="0.25">
      <c r="A171" s="412">
        <v>3</v>
      </c>
      <c r="B171" s="435" t="s">
        <v>6842</v>
      </c>
      <c r="C171" s="435" t="s">
        <v>427</v>
      </c>
      <c r="D171" s="435" t="s">
        <v>694</v>
      </c>
      <c r="E171" s="412">
        <v>335</v>
      </c>
      <c r="F171" s="435" t="s">
        <v>6843</v>
      </c>
      <c r="G171" s="435" t="s">
        <v>6844</v>
      </c>
      <c r="H171" s="435" t="s">
        <v>6651</v>
      </c>
      <c r="I171" s="435" t="s">
        <v>6651</v>
      </c>
      <c r="J171" s="435" t="s">
        <v>6567</v>
      </c>
      <c r="K171" s="434"/>
      <c r="L171" s="434"/>
    </row>
    <row r="172" spans="1:12" ht="51" x14ac:dyDescent="0.25">
      <c r="A172" s="412">
        <v>4</v>
      </c>
      <c r="B172" s="435" t="s">
        <v>6845</v>
      </c>
      <c r="C172" s="435" t="s">
        <v>427</v>
      </c>
      <c r="D172" s="435" t="s">
        <v>694</v>
      </c>
      <c r="E172" s="412">
        <v>56</v>
      </c>
      <c r="F172" s="435" t="s">
        <v>6846</v>
      </c>
      <c r="G172" s="435" t="s">
        <v>6847</v>
      </c>
      <c r="H172" s="435" t="s">
        <v>6848</v>
      </c>
      <c r="I172" s="435" t="s">
        <v>6498</v>
      </c>
      <c r="J172" s="435" t="s">
        <v>6512</v>
      </c>
      <c r="K172" s="434"/>
      <c r="L172" s="434"/>
    </row>
    <row r="173" spans="1:12" ht="127.5" x14ac:dyDescent="0.25">
      <c r="A173" s="412">
        <v>5</v>
      </c>
      <c r="B173" s="435" t="s">
        <v>6849</v>
      </c>
      <c r="C173" s="435" t="s">
        <v>427</v>
      </c>
      <c r="D173" s="435" t="s">
        <v>694</v>
      </c>
      <c r="E173" s="412">
        <v>352</v>
      </c>
      <c r="F173" s="435" t="s">
        <v>6850</v>
      </c>
      <c r="G173" s="435" t="s">
        <v>6851</v>
      </c>
      <c r="H173" s="435" t="s">
        <v>6651</v>
      </c>
      <c r="I173" s="435" t="s">
        <v>6651</v>
      </c>
      <c r="J173" s="435" t="s">
        <v>6567</v>
      </c>
      <c r="K173" s="434"/>
      <c r="L173" s="434"/>
    </row>
    <row r="174" spans="1:12" ht="114.75" x14ac:dyDescent="0.25">
      <c r="A174" s="412">
        <v>6</v>
      </c>
      <c r="B174" s="435" t="s">
        <v>6852</v>
      </c>
      <c r="C174" s="435" t="s">
        <v>427</v>
      </c>
      <c r="D174" s="435" t="s">
        <v>694</v>
      </c>
      <c r="E174" s="412">
        <v>1366</v>
      </c>
      <c r="F174" s="435" t="s">
        <v>6853</v>
      </c>
      <c r="G174" s="42" t="s">
        <v>6854</v>
      </c>
      <c r="H174" s="435" t="s">
        <v>6855</v>
      </c>
      <c r="I174" s="435" t="s">
        <v>6855</v>
      </c>
      <c r="J174" s="435" t="s">
        <v>6856</v>
      </c>
      <c r="K174" s="434"/>
      <c r="L174" s="434"/>
    </row>
    <row r="175" spans="1:12" ht="89.25" x14ac:dyDescent="0.25">
      <c r="A175" s="412">
        <v>7</v>
      </c>
      <c r="B175" s="435" t="s">
        <v>6857</v>
      </c>
      <c r="C175" s="435" t="s">
        <v>427</v>
      </c>
      <c r="D175" s="435" t="s">
        <v>694</v>
      </c>
      <c r="E175" s="412">
        <v>85.3</v>
      </c>
      <c r="F175" s="435" t="s">
        <v>6858</v>
      </c>
      <c r="G175" s="435" t="s">
        <v>6859</v>
      </c>
      <c r="H175" s="435" t="s">
        <v>6860</v>
      </c>
      <c r="I175" s="435" t="s">
        <v>6861</v>
      </c>
      <c r="J175" s="435" t="s">
        <v>6567</v>
      </c>
      <c r="K175" s="434"/>
      <c r="L175" s="434"/>
    </row>
    <row r="176" spans="1:12" ht="51" x14ac:dyDescent="0.25">
      <c r="A176" s="412">
        <v>8</v>
      </c>
      <c r="B176" s="435" t="s">
        <v>917</v>
      </c>
      <c r="C176" s="435" t="s">
        <v>427</v>
      </c>
      <c r="D176" s="435" t="s">
        <v>694</v>
      </c>
      <c r="E176" s="412">
        <v>698</v>
      </c>
      <c r="F176" s="435" t="s">
        <v>6862</v>
      </c>
      <c r="G176" s="435" t="s">
        <v>6863</v>
      </c>
      <c r="H176" s="435" t="s">
        <v>6651</v>
      </c>
      <c r="I176" s="435" t="s">
        <v>6651</v>
      </c>
      <c r="J176" s="435" t="s">
        <v>6567</v>
      </c>
      <c r="K176" s="434"/>
      <c r="L176" s="434"/>
    </row>
    <row r="177" spans="1:12" ht="89.25" x14ac:dyDescent="0.25">
      <c r="A177" s="412">
        <v>9</v>
      </c>
      <c r="B177" s="435" t="s">
        <v>6864</v>
      </c>
      <c r="C177" s="435" t="s">
        <v>427</v>
      </c>
      <c r="D177" s="435" t="s">
        <v>694</v>
      </c>
      <c r="E177" s="412">
        <v>48.2</v>
      </c>
      <c r="F177" s="435" t="s">
        <v>6865</v>
      </c>
      <c r="G177" s="435" t="s">
        <v>6866</v>
      </c>
      <c r="H177" s="435" t="s">
        <v>6867</v>
      </c>
      <c r="I177" s="435" t="s">
        <v>6868</v>
      </c>
      <c r="J177" s="435" t="s">
        <v>6869</v>
      </c>
      <c r="K177" s="434"/>
      <c r="L177" s="434"/>
    </row>
    <row r="178" spans="1:12" ht="51" x14ac:dyDescent="0.25">
      <c r="A178" s="412">
        <v>10</v>
      </c>
      <c r="B178" s="435" t="s">
        <v>6870</v>
      </c>
      <c r="C178" s="435" t="s">
        <v>427</v>
      </c>
      <c r="D178" s="435" t="s">
        <v>694</v>
      </c>
      <c r="E178" s="412">
        <v>170</v>
      </c>
      <c r="F178" s="435" t="s">
        <v>6871</v>
      </c>
      <c r="G178" s="435" t="s">
        <v>6872</v>
      </c>
      <c r="H178" s="435" t="s">
        <v>6873</v>
      </c>
      <c r="I178" s="435" t="s">
        <v>6873</v>
      </c>
      <c r="J178" s="435" t="s">
        <v>6758</v>
      </c>
      <c r="K178" s="434"/>
      <c r="L178" s="434"/>
    </row>
    <row r="179" spans="1:12" ht="127.5" x14ac:dyDescent="0.25">
      <c r="A179" s="412">
        <v>11</v>
      </c>
      <c r="B179" s="435" t="s">
        <v>6874</v>
      </c>
      <c r="C179" s="435" t="s">
        <v>427</v>
      </c>
      <c r="D179" s="435" t="s">
        <v>694</v>
      </c>
      <c r="E179" s="412">
        <v>116</v>
      </c>
      <c r="F179" s="435" t="s">
        <v>6875</v>
      </c>
      <c r="G179" s="435" t="s">
        <v>6876</v>
      </c>
      <c r="H179" s="435" t="s">
        <v>6787</v>
      </c>
      <c r="I179" s="435" t="s">
        <v>6787</v>
      </c>
      <c r="J179" s="435" t="s">
        <v>6758</v>
      </c>
      <c r="K179" s="434"/>
      <c r="L179" s="434"/>
    </row>
    <row r="180" spans="1:12" ht="76.5" x14ac:dyDescent="0.25">
      <c r="A180" s="412">
        <v>12</v>
      </c>
      <c r="B180" s="435" t="s">
        <v>6877</v>
      </c>
      <c r="C180" s="435" t="s">
        <v>427</v>
      </c>
      <c r="D180" s="435" t="s">
        <v>694</v>
      </c>
      <c r="E180" s="412">
        <v>50</v>
      </c>
      <c r="F180" s="435" t="s">
        <v>6878</v>
      </c>
      <c r="G180" s="435" t="s">
        <v>6879</v>
      </c>
      <c r="H180" s="435" t="s">
        <v>6264</v>
      </c>
      <c r="I180" s="435" t="s">
        <v>6264</v>
      </c>
      <c r="J180" s="435" t="s">
        <v>6563</v>
      </c>
      <c r="K180" s="434"/>
      <c r="L180" s="434"/>
    </row>
    <row r="181" spans="1:12" ht="51" x14ac:dyDescent="0.25">
      <c r="A181" s="412">
        <v>13</v>
      </c>
      <c r="B181" s="435" t="s">
        <v>6880</v>
      </c>
      <c r="C181" s="435" t="s">
        <v>427</v>
      </c>
      <c r="D181" s="435" t="s">
        <v>694</v>
      </c>
      <c r="E181" s="412">
        <v>344</v>
      </c>
      <c r="F181" s="435" t="s">
        <v>6881</v>
      </c>
      <c r="G181" s="435" t="s">
        <v>6882</v>
      </c>
      <c r="H181" s="435" t="s">
        <v>6883</v>
      </c>
      <c r="I181" s="435" t="s">
        <v>6883</v>
      </c>
      <c r="J181" s="435" t="s">
        <v>6758</v>
      </c>
      <c r="K181" s="434"/>
      <c r="L181" s="434"/>
    </row>
    <row r="182" spans="1:12" ht="76.5" x14ac:dyDescent="0.25">
      <c r="A182" s="412">
        <v>14</v>
      </c>
      <c r="B182" s="435" t="s">
        <v>6884</v>
      </c>
      <c r="C182" s="435" t="s">
        <v>427</v>
      </c>
      <c r="D182" s="435" t="s">
        <v>694</v>
      </c>
      <c r="E182" s="412">
        <v>72.2</v>
      </c>
      <c r="F182" s="435" t="s">
        <v>6885</v>
      </c>
      <c r="G182" s="435" t="s">
        <v>6886</v>
      </c>
      <c r="H182" s="435" t="s">
        <v>6887</v>
      </c>
      <c r="I182" s="435" t="s">
        <v>6888</v>
      </c>
      <c r="J182" s="435" t="s">
        <v>6520</v>
      </c>
      <c r="K182" s="434"/>
      <c r="L182" s="434"/>
    </row>
    <row r="183" spans="1:12" ht="51" x14ac:dyDescent="0.25">
      <c r="A183" s="412">
        <v>15</v>
      </c>
      <c r="B183" s="435" t="s">
        <v>6889</v>
      </c>
      <c r="C183" s="435" t="s">
        <v>427</v>
      </c>
      <c r="D183" s="435" t="s">
        <v>694</v>
      </c>
      <c r="E183" s="412">
        <v>120</v>
      </c>
      <c r="F183" s="435" t="s">
        <v>6890</v>
      </c>
      <c r="G183" s="435" t="s">
        <v>6891</v>
      </c>
      <c r="H183" s="435" t="s">
        <v>6892</v>
      </c>
      <c r="I183" s="435" t="s">
        <v>6892</v>
      </c>
      <c r="J183" s="435" t="s">
        <v>6472</v>
      </c>
      <c r="K183" s="434"/>
      <c r="L183" s="434"/>
    </row>
    <row r="184" spans="1:12" ht="51" x14ac:dyDescent="0.25">
      <c r="A184" s="412">
        <v>16</v>
      </c>
      <c r="B184" s="435" t="s">
        <v>6893</v>
      </c>
      <c r="C184" s="435" t="s">
        <v>427</v>
      </c>
      <c r="D184" s="435" t="s">
        <v>694</v>
      </c>
      <c r="E184" s="412">
        <v>115</v>
      </c>
      <c r="F184" s="435" t="s">
        <v>6894</v>
      </c>
      <c r="G184" s="435" t="s">
        <v>6895</v>
      </c>
      <c r="H184" s="435" t="s">
        <v>6892</v>
      </c>
      <c r="I184" s="435" t="s">
        <v>6892</v>
      </c>
      <c r="J184" s="435" t="s">
        <v>6758</v>
      </c>
      <c r="K184" s="434"/>
      <c r="L184" s="434"/>
    </row>
    <row r="185" spans="1:12" ht="76.5" x14ac:dyDescent="0.25">
      <c r="A185" s="412">
        <v>17</v>
      </c>
      <c r="B185" s="435" t="s">
        <v>6896</v>
      </c>
      <c r="C185" s="435" t="s">
        <v>427</v>
      </c>
      <c r="D185" s="435" t="s">
        <v>694</v>
      </c>
      <c r="E185" s="412">
        <v>230</v>
      </c>
      <c r="F185" s="435" t="s">
        <v>6897</v>
      </c>
      <c r="G185" s="435" t="s">
        <v>6898</v>
      </c>
      <c r="H185" s="435" t="s">
        <v>6739</v>
      </c>
      <c r="I185" s="435" t="s">
        <v>6739</v>
      </c>
      <c r="J185" s="435" t="s">
        <v>6563</v>
      </c>
      <c r="K185" s="434"/>
      <c r="L185" s="434"/>
    </row>
    <row r="186" spans="1:12" ht="51" x14ac:dyDescent="0.25">
      <c r="A186" s="412">
        <v>18</v>
      </c>
      <c r="B186" s="435" t="s">
        <v>6899</v>
      </c>
      <c r="C186" s="435" t="s">
        <v>427</v>
      </c>
      <c r="D186" s="435" t="s">
        <v>694</v>
      </c>
      <c r="E186" s="412">
        <v>227</v>
      </c>
      <c r="F186" s="435" t="s">
        <v>6900</v>
      </c>
      <c r="G186" s="435" t="s">
        <v>6901</v>
      </c>
      <c r="H186" s="435" t="s">
        <v>6902</v>
      </c>
      <c r="I186" s="435" t="s">
        <v>6902</v>
      </c>
      <c r="J186" s="435" t="s">
        <v>6623</v>
      </c>
      <c r="K186" s="434"/>
      <c r="L186" s="434"/>
    </row>
    <row r="187" spans="1:12" ht="51" x14ac:dyDescent="0.25">
      <c r="A187" s="412">
        <v>19</v>
      </c>
      <c r="B187" s="435" t="s">
        <v>3132</v>
      </c>
      <c r="C187" s="435" t="s">
        <v>427</v>
      </c>
      <c r="D187" s="435" t="s">
        <v>694</v>
      </c>
      <c r="E187" s="412">
        <v>787</v>
      </c>
      <c r="F187" s="435" t="s">
        <v>6903</v>
      </c>
      <c r="G187" s="435" t="s">
        <v>6904</v>
      </c>
      <c r="H187" s="435" t="s">
        <v>6883</v>
      </c>
      <c r="I187" s="435" t="s">
        <v>6883</v>
      </c>
      <c r="J187" s="435" t="s">
        <v>6567</v>
      </c>
      <c r="K187" s="434"/>
      <c r="L187" s="434"/>
    </row>
    <row r="188" spans="1:12" ht="63.75" x14ac:dyDescent="0.25">
      <c r="A188" s="412">
        <v>20</v>
      </c>
      <c r="B188" s="435" t="s">
        <v>6905</v>
      </c>
      <c r="C188" s="435" t="s">
        <v>427</v>
      </c>
      <c r="D188" s="435" t="s">
        <v>694</v>
      </c>
      <c r="E188" s="412">
        <v>815</v>
      </c>
      <c r="F188" s="437" t="s">
        <v>6906</v>
      </c>
      <c r="G188" s="435" t="s">
        <v>6907</v>
      </c>
      <c r="H188" s="435" t="s">
        <v>6908</v>
      </c>
      <c r="I188" s="435" t="s">
        <v>6908</v>
      </c>
      <c r="J188" s="435" t="s">
        <v>6909</v>
      </c>
      <c r="K188" s="434"/>
      <c r="L188" s="434"/>
    </row>
    <row r="189" spans="1:12" ht="63.75" x14ac:dyDescent="0.25">
      <c r="A189" s="412">
        <v>21</v>
      </c>
      <c r="B189" s="435" t="s">
        <v>6910</v>
      </c>
      <c r="C189" s="435" t="s">
        <v>427</v>
      </c>
      <c r="D189" s="435" t="s">
        <v>694</v>
      </c>
      <c r="E189" s="412">
        <v>29</v>
      </c>
      <c r="F189" s="435" t="s">
        <v>6911</v>
      </c>
      <c r="G189" s="435" t="s">
        <v>6912</v>
      </c>
      <c r="H189" s="435" t="s">
        <v>6913</v>
      </c>
      <c r="I189" s="435" t="s">
        <v>6913</v>
      </c>
      <c r="J189" s="435" t="s">
        <v>6520</v>
      </c>
      <c r="K189" s="434"/>
      <c r="L189" s="434"/>
    </row>
    <row r="190" spans="1:12" ht="51" x14ac:dyDescent="0.25">
      <c r="A190" s="412">
        <v>22</v>
      </c>
      <c r="B190" s="435" t="s">
        <v>6914</v>
      </c>
      <c r="C190" s="435" t="s">
        <v>427</v>
      </c>
      <c r="D190" s="435" t="s">
        <v>694</v>
      </c>
      <c r="E190" s="412">
        <v>428</v>
      </c>
      <c r="F190" s="435" t="s">
        <v>6915</v>
      </c>
      <c r="G190" s="435" t="s">
        <v>6916</v>
      </c>
      <c r="H190" s="435" t="s">
        <v>6883</v>
      </c>
      <c r="I190" s="435" t="s">
        <v>6883</v>
      </c>
      <c r="J190" s="435" t="s">
        <v>6917</v>
      </c>
      <c r="K190" s="434"/>
      <c r="L190" s="434"/>
    </row>
    <row r="191" spans="1:12" ht="38.25" x14ac:dyDescent="0.25">
      <c r="A191" s="412">
        <v>23</v>
      </c>
      <c r="B191" s="435" t="s">
        <v>6918</v>
      </c>
      <c r="C191" s="435" t="s">
        <v>427</v>
      </c>
      <c r="D191" s="435" t="s">
        <v>694</v>
      </c>
      <c r="E191" s="412">
        <v>10</v>
      </c>
      <c r="F191" s="435" t="s">
        <v>6919</v>
      </c>
      <c r="G191" s="435" t="s">
        <v>6920</v>
      </c>
      <c r="H191" s="435" t="s">
        <v>6921</v>
      </c>
      <c r="I191" s="435" t="s">
        <v>6922</v>
      </c>
      <c r="J191" s="435" t="s">
        <v>6520</v>
      </c>
      <c r="K191" s="434"/>
      <c r="L191" s="434"/>
    </row>
    <row r="192" spans="1:12" ht="63.75" x14ac:dyDescent="0.25">
      <c r="A192" s="412">
        <v>24</v>
      </c>
      <c r="B192" s="435" t="s">
        <v>6923</v>
      </c>
      <c r="C192" s="435" t="s">
        <v>427</v>
      </c>
      <c r="D192" s="435" t="s">
        <v>694</v>
      </c>
      <c r="E192" s="412">
        <v>543</v>
      </c>
      <c r="F192" s="435" t="s">
        <v>6924</v>
      </c>
      <c r="G192" s="435" t="s">
        <v>6925</v>
      </c>
      <c r="H192" s="435" t="s">
        <v>6926</v>
      </c>
      <c r="I192" s="435" t="s">
        <v>6926</v>
      </c>
      <c r="J192" s="435" t="s">
        <v>6567</v>
      </c>
      <c r="K192" s="434"/>
      <c r="L192" s="434"/>
    </row>
    <row r="193" spans="1:12" ht="63.75" x14ac:dyDescent="0.25">
      <c r="A193" s="412">
        <v>25</v>
      </c>
      <c r="B193" s="435" t="s">
        <v>6927</v>
      </c>
      <c r="C193" s="435" t="s">
        <v>427</v>
      </c>
      <c r="D193" s="435" t="s">
        <v>694</v>
      </c>
      <c r="E193" s="412">
        <v>6.8</v>
      </c>
      <c r="F193" s="435" t="s">
        <v>6928</v>
      </c>
      <c r="G193" s="435" t="s">
        <v>6929</v>
      </c>
      <c r="H193" s="435" t="s">
        <v>6930</v>
      </c>
      <c r="I193" s="435" t="s">
        <v>6930</v>
      </c>
      <c r="J193" s="435" t="s">
        <v>6583</v>
      </c>
      <c r="K193" s="434"/>
      <c r="L193" s="434"/>
    </row>
    <row r="194" spans="1:12" ht="102" x14ac:dyDescent="0.25">
      <c r="A194" s="412">
        <v>26</v>
      </c>
      <c r="B194" s="435" t="s">
        <v>6931</v>
      </c>
      <c r="C194" s="435" t="s">
        <v>427</v>
      </c>
      <c r="D194" s="435" t="s">
        <v>694</v>
      </c>
      <c r="E194" s="412" t="s">
        <v>6932</v>
      </c>
      <c r="F194" s="435" t="s">
        <v>6933</v>
      </c>
      <c r="G194" s="42" t="s">
        <v>6934</v>
      </c>
      <c r="H194" s="435" t="s">
        <v>6762</v>
      </c>
      <c r="I194" s="435" t="s">
        <v>6762</v>
      </c>
      <c r="J194" s="435" t="s">
        <v>6935</v>
      </c>
      <c r="K194" s="434"/>
      <c r="L194" s="434"/>
    </row>
    <row r="195" spans="1:12" ht="89.25" x14ac:dyDescent="0.25">
      <c r="A195" s="412">
        <v>27</v>
      </c>
      <c r="B195" s="435" t="s">
        <v>6936</v>
      </c>
      <c r="C195" s="435" t="s">
        <v>427</v>
      </c>
      <c r="D195" s="435" t="s">
        <v>694</v>
      </c>
      <c r="E195" s="412">
        <v>287</v>
      </c>
      <c r="F195" s="435" t="s">
        <v>6937</v>
      </c>
      <c r="G195" s="435" t="s">
        <v>6938</v>
      </c>
      <c r="H195" s="435" t="s">
        <v>6939</v>
      </c>
      <c r="I195" s="435" t="s">
        <v>6939</v>
      </c>
      <c r="J195" s="435" t="s">
        <v>6940</v>
      </c>
      <c r="K195" s="434"/>
      <c r="L195" s="434"/>
    </row>
    <row r="196" spans="1:12" ht="229.5" x14ac:dyDescent="0.25">
      <c r="A196" s="412">
        <v>28</v>
      </c>
      <c r="B196" s="435" t="s">
        <v>6941</v>
      </c>
      <c r="C196" s="435" t="s">
        <v>427</v>
      </c>
      <c r="D196" s="435" t="s">
        <v>694</v>
      </c>
      <c r="E196" s="412">
        <v>14.5</v>
      </c>
      <c r="F196" s="435" t="s">
        <v>6942</v>
      </c>
      <c r="G196" s="435" t="s">
        <v>6943</v>
      </c>
      <c r="H196" s="435" t="s">
        <v>6944</v>
      </c>
      <c r="I196" s="435" t="s">
        <v>6944</v>
      </c>
      <c r="J196" s="435" t="s">
        <v>6945</v>
      </c>
      <c r="K196" s="434"/>
      <c r="L196" s="434"/>
    </row>
    <row r="197" spans="1:12" ht="63.75" x14ac:dyDescent="0.25">
      <c r="A197" s="412">
        <v>29</v>
      </c>
      <c r="B197" s="402" t="s">
        <v>6946</v>
      </c>
      <c r="C197" s="435" t="s">
        <v>427</v>
      </c>
      <c r="D197" s="435" t="s">
        <v>694</v>
      </c>
      <c r="E197" s="420">
        <v>24</v>
      </c>
      <c r="F197" s="136" t="s">
        <v>6947</v>
      </c>
      <c r="G197" s="136" t="s">
        <v>6948</v>
      </c>
      <c r="H197" s="136" t="s">
        <v>6949</v>
      </c>
      <c r="I197" s="136" t="s">
        <v>6950</v>
      </c>
      <c r="J197" s="402" t="s">
        <v>6951</v>
      </c>
      <c r="K197" s="434"/>
      <c r="L197" s="434"/>
    </row>
    <row r="198" spans="1:12" ht="127.5" x14ac:dyDescent="0.25">
      <c r="A198" s="412">
        <v>30</v>
      </c>
      <c r="B198" s="402" t="s">
        <v>6952</v>
      </c>
      <c r="C198" s="435" t="s">
        <v>427</v>
      </c>
      <c r="D198" s="435" t="s">
        <v>694</v>
      </c>
      <c r="E198" s="420">
        <v>145.69999999999999</v>
      </c>
      <c r="F198" s="136" t="s">
        <v>6953</v>
      </c>
      <c r="G198" s="136" t="s">
        <v>6954</v>
      </c>
      <c r="H198" s="136" t="s">
        <v>6955</v>
      </c>
      <c r="I198" s="136" t="s">
        <v>6956</v>
      </c>
      <c r="J198" s="402" t="s">
        <v>6951</v>
      </c>
      <c r="K198" s="434"/>
      <c r="L198" s="434"/>
    </row>
    <row r="199" spans="1:12" ht="63.75" x14ac:dyDescent="0.25">
      <c r="A199" s="412">
        <v>31</v>
      </c>
      <c r="B199" s="402" t="s">
        <v>6957</v>
      </c>
      <c r="C199" s="435" t="s">
        <v>427</v>
      </c>
      <c r="D199" s="435" t="s">
        <v>694</v>
      </c>
      <c r="E199" s="420">
        <v>102.9</v>
      </c>
      <c r="F199" s="136" t="s">
        <v>6958</v>
      </c>
      <c r="G199" s="136" t="s">
        <v>6959</v>
      </c>
      <c r="H199" s="136" t="s">
        <v>6960</v>
      </c>
      <c r="I199" s="136" t="s">
        <v>6960</v>
      </c>
      <c r="J199" s="402" t="s">
        <v>6697</v>
      </c>
      <c r="K199" s="434"/>
      <c r="L199" s="434"/>
    </row>
    <row r="200" spans="1:12" ht="51" x14ac:dyDescent="0.25">
      <c r="A200" s="412">
        <v>32</v>
      </c>
      <c r="B200" s="402" t="s">
        <v>6961</v>
      </c>
      <c r="C200" s="435" t="s">
        <v>427</v>
      </c>
      <c r="D200" s="435" t="s">
        <v>694</v>
      </c>
      <c r="E200" s="420">
        <v>22.8</v>
      </c>
      <c r="F200" s="136" t="s">
        <v>6962</v>
      </c>
      <c r="G200" s="136" t="s">
        <v>6963</v>
      </c>
      <c r="H200" s="458" t="s">
        <v>6964</v>
      </c>
      <c r="I200" s="458" t="s">
        <v>6964</v>
      </c>
      <c r="J200" s="402" t="s">
        <v>6965</v>
      </c>
      <c r="K200" s="434"/>
      <c r="L200" s="434"/>
    </row>
    <row r="201" spans="1:12" ht="51" x14ac:dyDescent="0.25">
      <c r="A201" s="412">
        <v>33</v>
      </c>
      <c r="B201" s="414" t="s">
        <v>6966</v>
      </c>
      <c r="C201" s="435" t="s">
        <v>427</v>
      </c>
      <c r="D201" s="435" t="s">
        <v>694</v>
      </c>
      <c r="E201" s="446">
        <v>228</v>
      </c>
      <c r="F201" s="414" t="s">
        <v>6967</v>
      </c>
      <c r="G201" s="42" t="s">
        <v>6968</v>
      </c>
      <c r="H201" s="42" t="s">
        <v>6460</v>
      </c>
      <c r="I201" s="42" t="s">
        <v>6460</v>
      </c>
      <c r="J201" s="414" t="s">
        <v>6969</v>
      </c>
      <c r="K201" s="434"/>
      <c r="L201" s="434"/>
    </row>
    <row r="202" spans="1:12" ht="63.75" x14ac:dyDescent="0.25">
      <c r="A202" s="412">
        <v>34</v>
      </c>
      <c r="B202" s="414" t="s">
        <v>6970</v>
      </c>
      <c r="C202" s="435" t="s">
        <v>427</v>
      </c>
      <c r="D202" s="435" t="s">
        <v>694</v>
      </c>
      <c r="E202" s="446">
        <v>174.3</v>
      </c>
      <c r="F202" s="414" t="s">
        <v>6971</v>
      </c>
      <c r="G202" s="42" t="s">
        <v>6972</v>
      </c>
      <c r="H202" s="42" t="s">
        <v>6973</v>
      </c>
      <c r="I202" s="42" t="s">
        <v>6973</v>
      </c>
      <c r="J202" s="414" t="s">
        <v>6974</v>
      </c>
      <c r="K202" s="434"/>
      <c r="L202" s="434"/>
    </row>
    <row r="203" spans="1:12" ht="76.5" x14ac:dyDescent="0.25">
      <c r="A203" s="412">
        <v>35</v>
      </c>
      <c r="B203" s="414" t="s">
        <v>6975</v>
      </c>
      <c r="C203" s="435" t="s">
        <v>427</v>
      </c>
      <c r="D203" s="435" t="s">
        <v>694</v>
      </c>
      <c r="E203" s="446">
        <v>74.7</v>
      </c>
      <c r="F203" s="414" t="s">
        <v>6976</v>
      </c>
      <c r="G203" s="42" t="s">
        <v>6977</v>
      </c>
      <c r="H203" s="42" t="s">
        <v>6978</v>
      </c>
      <c r="I203" s="42" t="s">
        <v>6978</v>
      </c>
      <c r="J203" s="414" t="s">
        <v>6979</v>
      </c>
      <c r="K203" s="434"/>
      <c r="L203" s="434"/>
    </row>
    <row r="204" spans="1:12" ht="76.5" x14ac:dyDescent="0.25">
      <c r="A204" s="412">
        <v>36</v>
      </c>
      <c r="B204" s="414" t="s">
        <v>6980</v>
      </c>
      <c r="C204" s="435" t="s">
        <v>427</v>
      </c>
      <c r="D204" s="435" t="s">
        <v>694</v>
      </c>
      <c r="E204" s="446">
        <v>48.2</v>
      </c>
      <c r="F204" s="42" t="s">
        <v>6981</v>
      </c>
      <c r="G204" s="42" t="s">
        <v>6982</v>
      </c>
      <c r="H204" s="42" t="s">
        <v>6983</v>
      </c>
      <c r="I204" s="42" t="s">
        <v>6983</v>
      </c>
      <c r="J204" s="414" t="s">
        <v>6979</v>
      </c>
      <c r="K204" s="434"/>
      <c r="L204" s="434"/>
    </row>
    <row r="205" spans="1:12" ht="25.5" x14ac:dyDescent="0.25">
      <c r="A205" s="442"/>
      <c r="B205" s="443" t="s">
        <v>711</v>
      </c>
      <c r="C205" s="443">
        <v>36</v>
      </c>
      <c r="D205" s="443"/>
      <c r="E205" s="442">
        <f>SUM(E169:E204)</f>
        <v>8546.7999999999993</v>
      </c>
      <c r="F205" s="443"/>
      <c r="G205" s="443"/>
      <c r="H205" s="443"/>
      <c r="I205" s="443"/>
      <c r="J205" s="443"/>
      <c r="K205" s="434"/>
      <c r="L205" s="434"/>
    </row>
    <row r="206" spans="1:12" ht="63.75" x14ac:dyDescent="0.25">
      <c r="A206" s="412">
        <v>1</v>
      </c>
      <c r="B206" s="435" t="s">
        <v>6984</v>
      </c>
      <c r="C206" s="435" t="s">
        <v>427</v>
      </c>
      <c r="D206" s="435" t="s">
        <v>6985</v>
      </c>
      <c r="E206" s="412">
        <v>41.9</v>
      </c>
      <c r="F206" s="435" t="s">
        <v>6986</v>
      </c>
      <c r="G206" s="435" t="s">
        <v>6986</v>
      </c>
      <c r="H206" s="435" t="s">
        <v>6987</v>
      </c>
      <c r="I206" s="435" t="s">
        <v>6987</v>
      </c>
      <c r="J206" s="435" t="s">
        <v>6779</v>
      </c>
      <c r="K206" s="434"/>
      <c r="L206" s="434"/>
    </row>
    <row r="207" spans="1:12" ht="51" x14ac:dyDescent="0.25">
      <c r="A207" s="412">
        <v>2</v>
      </c>
      <c r="B207" s="435" t="s">
        <v>6988</v>
      </c>
      <c r="C207" s="435" t="s">
        <v>427</v>
      </c>
      <c r="D207" s="435" t="s">
        <v>6985</v>
      </c>
      <c r="E207" s="412">
        <v>778</v>
      </c>
      <c r="F207" s="435" t="s">
        <v>6989</v>
      </c>
      <c r="G207" s="435" t="s">
        <v>6990</v>
      </c>
      <c r="H207" s="435" t="s">
        <v>6762</v>
      </c>
      <c r="I207" s="435" t="s">
        <v>6762</v>
      </c>
      <c r="J207" s="435" t="s">
        <v>6567</v>
      </c>
      <c r="K207" s="434"/>
      <c r="L207" s="434"/>
    </row>
    <row r="208" spans="1:12" ht="51" x14ac:dyDescent="0.25">
      <c r="A208" s="412">
        <v>3</v>
      </c>
      <c r="B208" s="435" t="s">
        <v>6991</v>
      </c>
      <c r="C208" s="435" t="s">
        <v>427</v>
      </c>
      <c r="D208" s="435" t="s">
        <v>1502</v>
      </c>
      <c r="E208" s="412">
        <v>56</v>
      </c>
      <c r="F208" s="435" t="s">
        <v>6992</v>
      </c>
      <c r="G208" s="435" t="s">
        <v>6993</v>
      </c>
      <c r="H208" s="435" t="s">
        <v>6994</v>
      </c>
      <c r="I208" s="435" t="s">
        <v>6994</v>
      </c>
      <c r="J208" s="435" t="s">
        <v>6520</v>
      </c>
      <c r="K208" s="434"/>
      <c r="L208" s="434"/>
    </row>
    <row r="209" spans="1:12" ht="63.75" x14ac:dyDescent="0.25">
      <c r="A209" s="412">
        <v>4</v>
      </c>
      <c r="B209" s="435" t="s">
        <v>6995</v>
      </c>
      <c r="C209" s="435" t="s">
        <v>427</v>
      </c>
      <c r="D209" s="435" t="s">
        <v>1502</v>
      </c>
      <c r="E209" s="412">
        <v>663</v>
      </c>
      <c r="F209" s="435" t="s">
        <v>6996</v>
      </c>
      <c r="G209" s="435" t="s">
        <v>6997</v>
      </c>
      <c r="H209" s="435" t="s">
        <v>6998</v>
      </c>
      <c r="I209" s="435" t="s">
        <v>6998</v>
      </c>
      <c r="J209" s="435" t="s">
        <v>6917</v>
      </c>
      <c r="K209" s="434"/>
      <c r="L209" s="434"/>
    </row>
    <row r="210" spans="1:12" ht="89.25" x14ac:dyDescent="0.25">
      <c r="A210" s="412">
        <v>5</v>
      </c>
      <c r="B210" s="435" t="s">
        <v>6999</v>
      </c>
      <c r="C210" s="435" t="s">
        <v>427</v>
      </c>
      <c r="D210" s="435" t="s">
        <v>1502</v>
      </c>
      <c r="E210" s="412">
        <v>85</v>
      </c>
      <c r="F210" s="435" t="s">
        <v>7000</v>
      </c>
      <c r="G210" s="435" t="s">
        <v>7001</v>
      </c>
      <c r="H210" s="435" t="s">
        <v>7002</v>
      </c>
      <c r="I210" s="435" t="s">
        <v>7002</v>
      </c>
      <c r="J210" s="435" t="s">
        <v>7003</v>
      </c>
      <c r="K210" s="434"/>
      <c r="L210" s="434"/>
    </row>
    <row r="211" spans="1:12" ht="409.5" x14ac:dyDescent="0.25">
      <c r="A211" s="412">
        <v>6</v>
      </c>
      <c r="B211" s="435" t="s">
        <v>7004</v>
      </c>
      <c r="C211" s="435" t="s">
        <v>427</v>
      </c>
      <c r="D211" s="435" t="s">
        <v>1502</v>
      </c>
      <c r="E211" s="412">
        <v>3004.56</v>
      </c>
      <c r="F211" s="435" t="s">
        <v>7005</v>
      </c>
      <c r="G211" s="42" t="s">
        <v>7006</v>
      </c>
      <c r="H211" s="435" t="s">
        <v>6783</v>
      </c>
      <c r="I211" s="435" t="s">
        <v>6783</v>
      </c>
      <c r="J211" s="435" t="s">
        <v>7007</v>
      </c>
      <c r="K211" s="434"/>
      <c r="L211" s="434"/>
    </row>
    <row r="212" spans="1:12" ht="102" x14ac:dyDescent="0.25">
      <c r="A212" s="412">
        <v>7</v>
      </c>
      <c r="B212" s="435" t="s">
        <v>7008</v>
      </c>
      <c r="C212" s="435" t="s">
        <v>427</v>
      </c>
      <c r="D212" s="435" t="s">
        <v>6985</v>
      </c>
      <c r="E212" s="412">
        <v>296</v>
      </c>
      <c r="F212" s="435" t="s">
        <v>7009</v>
      </c>
      <c r="G212" s="435" t="s">
        <v>7009</v>
      </c>
      <c r="H212" s="435" t="s">
        <v>7010</v>
      </c>
      <c r="I212" s="435" t="s">
        <v>7010</v>
      </c>
      <c r="J212" s="435" t="s">
        <v>6520</v>
      </c>
      <c r="K212" s="434"/>
      <c r="L212" s="434"/>
    </row>
    <row r="213" spans="1:12" ht="409.5" x14ac:dyDescent="0.25">
      <c r="A213" s="412">
        <v>8</v>
      </c>
      <c r="B213" s="435" t="s">
        <v>7011</v>
      </c>
      <c r="C213" s="435" t="s">
        <v>427</v>
      </c>
      <c r="D213" s="435" t="s">
        <v>6985</v>
      </c>
      <c r="E213" s="412">
        <v>1445.2</v>
      </c>
      <c r="F213" s="435" t="s">
        <v>7012</v>
      </c>
      <c r="G213" s="42" t="s">
        <v>7013</v>
      </c>
      <c r="H213" s="435" t="s">
        <v>7014</v>
      </c>
      <c r="I213" s="435" t="s">
        <v>7014</v>
      </c>
      <c r="J213" s="435" t="s">
        <v>7015</v>
      </c>
      <c r="K213" s="434"/>
      <c r="L213" s="434"/>
    </row>
    <row r="214" spans="1:12" ht="51" x14ac:dyDescent="0.25">
      <c r="A214" s="412">
        <v>9</v>
      </c>
      <c r="B214" s="435" t="s">
        <v>7016</v>
      </c>
      <c r="C214" s="435" t="s">
        <v>427</v>
      </c>
      <c r="D214" s="435" t="s">
        <v>6985</v>
      </c>
      <c r="E214" s="412">
        <v>344</v>
      </c>
      <c r="F214" s="435" t="s">
        <v>7017</v>
      </c>
      <c r="G214" s="435" t="s">
        <v>7018</v>
      </c>
      <c r="H214" s="435" t="s">
        <v>6902</v>
      </c>
      <c r="I214" s="435" t="s">
        <v>6902</v>
      </c>
      <c r="J214" s="435" t="s">
        <v>7019</v>
      </c>
      <c r="K214" s="434"/>
      <c r="L214" s="434"/>
    </row>
    <row r="215" spans="1:12" ht="51" x14ac:dyDescent="0.25">
      <c r="A215" s="412">
        <v>10</v>
      </c>
      <c r="B215" s="435" t="s">
        <v>7020</v>
      </c>
      <c r="C215" s="435" t="s">
        <v>427</v>
      </c>
      <c r="D215" s="435" t="s">
        <v>6985</v>
      </c>
      <c r="E215" s="412">
        <v>108</v>
      </c>
      <c r="F215" s="435" t="s">
        <v>7021</v>
      </c>
      <c r="G215" s="435" t="s">
        <v>7022</v>
      </c>
      <c r="H215" s="435" t="s">
        <v>7023</v>
      </c>
      <c r="I215" s="435" t="s">
        <v>7024</v>
      </c>
      <c r="J215" s="435" t="s">
        <v>6520</v>
      </c>
      <c r="K215" s="434"/>
      <c r="L215" s="434"/>
    </row>
    <row r="216" spans="1:12" ht="51" x14ac:dyDescent="0.25">
      <c r="A216" s="412">
        <v>11</v>
      </c>
      <c r="B216" s="435" t="s">
        <v>7025</v>
      </c>
      <c r="C216" s="435" t="s">
        <v>427</v>
      </c>
      <c r="D216" s="435" t="s">
        <v>6985</v>
      </c>
      <c r="E216" s="412">
        <v>454</v>
      </c>
      <c r="F216" s="435" t="s">
        <v>7026</v>
      </c>
      <c r="G216" s="435" t="s">
        <v>7027</v>
      </c>
      <c r="H216" s="435" t="s">
        <v>7028</v>
      </c>
      <c r="I216" s="435" t="s">
        <v>7028</v>
      </c>
      <c r="J216" s="435" t="s">
        <v>6623</v>
      </c>
      <c r="K216" s="434"/>
      <c r="L216" s="434"/>
    </row>
    <row r="217" spans="1:12" ht="51" x14ac:dyDescent="0.25">
      <c r="A217" s="412">
        <v>12</v>
      </c>
      <c r="B217" s="435" t="s">
        <v>7029</v>
      </c>
      <c r="C217" s="435" t="s">
        <v>427</v>
      </c>
      <c r="D217" s="435" t="s">
        <v>6985</v>
      </c>
      <c r="E217" s="412">
        <v>201</v>
      </c>
      <c r="F217" s="435" t="s">
        <v>7030</v>
      </c>
      <c r="G217" s="435" t="s">
        <v>7031</v>
      </c>
      <c r="H217" s="435" t="s">
        <v>7032</v>
      </c>
      <c r="I217" s="435" t="s">
        <v>7032</v>
      </c>
      <c r="J217" s="435" t="s">
        <v>6512</v>
      </c>
      <c r="K217" s="434"/>
      <c r="L217" s="434"/>
    </row>
    <row r="218" spans="1:12" ht="51" x14ac:dyDescent="0.25">
      <c r="A218" s="412">
        <v>13</v>
      </c>
      <c r="B218" s="435" t="s">
        <v>7033</v>
      </c>
      <c r="C218" s="435" t="s">
        <v>427</v>
      </c>
      <c r="D218" s="435" t="s">
        <v>6985</v>
      </c>
      <c r="E218" s="412">
        <v>228</v>
      </c>
      <c r="F218" s="435" t="s">
        <v>7034</v>
      </c>
      <c r="G218" s="435" t="s">
        <v>7035</v>
      </c>
      <c r="H218" s="435" t="s">
        <v>7036</v>
      </c>
      <c r="I218" s="435" t="s">
        <v>7036</v>
      </c>
      <c r="J218" s="435" t="s">
        <v>6563</v>
      </c>
      <c r="K218" s="434"/>
      <c r="L218" s="434"/>
    </row>
    <row r="219" spans="1:12" ht="114.75" x14ac:dyDescent="0.25">
      <c r="A219" s="412">
        <v>14</v>
      </c>
      <c r="B219" s="435" t="s">
        <v>7037</v>
      </c>
      <c r="C219" s="435" t="s">
        <v>427</v>
      </c>
      <c r="D219" s="435" t="s">
        <v>6985</v>
      </c>
      <c r="E219" s="412">
        <v>72</v>
      </c>
      <c r="F219" s="435" t="s">
        <v>7038</v>
      </c>
      <c r="G219" s="435" t="s">
        <v>7038</v>
      </c>
      <c r="H219" s="435" t="s">
        <v>7039</v>
      </c>
      <c r="I219" s="435" t="s">
        <v>7039</v>
      </c>
      <c r="J219" s="435" t="s">
        <v>6779</v>
      </c>
      <c r="K219" s="434"/>
      <c r="L219" s="434"/>
    </row>
    <row r="220" spans="1:12" ht="89.25" x14ac:dyDescent="0.25">
      <c r="A220" s="412">
        <v>15</v>
      </c>
      <c r="B220" s="435" t="s">
        <v>7040</v>
      </c>
      <c r="C220" s="435" t="s">
        <v>427</v>
      </c>
      <c r="D220" s="435" t="s">
        <v>6985</v>
      </c>
      <c r="E220" s="412">
        <v>629</v>
      </c>
      <c r="F220" s="435" t="s">
        <v>7041</v>
      </c>
      <c r="G220" s="435" t="s">
        <v>7042</v>
      </c>
      <c r="H220" s="435" t="s">
        <v>7043</v>
      </c>
      <c r="I220" s="435" t="s">
        <v>7044</v>
      </c>
      <c r="J220" s="435" t="s">
        <v>7045</v>
      </c>
      <c r="K220" s="434"/>
      <c r="L220" s="434"/>
    </row>
    <row r="221" spans="1:12" ht="89.25" x14ac:dyDescent="0.25">
      <c r="A221" s="412">
        <v>16</v>
      </c>
      <c r="B221" s="435" t="s">
        <v>7046</v>
      </c>
      <c r="C221" s="435" t="s">
        <v>427</v>
      </c>
      <c r="D221" s="435" t="s">
        <v>6985</v>
      </c>
      <c r="E221" s="412">
        <v>832</v>
      </c>
      <c r="F221" s="435" t="s">
        <v>7047</v>
      </c>
      <c r="G221" s="435" t="s">
        <v>7048</v>
      </c>
      <c r="H221" s="435" t="s">
        <v>6939</v>
      </c>
      <c r="I221" s="435" t="s">
        <v>6939</v>
      </c>
      <c r="J221" s="435" t="s">
        <v>6940</v>
      </c>
      <c r="K221" s="434"/>
      <c r="L221" s="434"/>
    </row>
    <row r="222" spans="1:12" ht="102" x14ac:dyDescent="0.25">
      <c r="A222" s="412">
        <v>17</v>
      </c>
      <c r="B222" s="435" t="s">
        <v>7049</v>
      </c>
      <c r="C222" s="435" t="s">
        <v>427</v>
      </c>
      <c r="D222" s="435" t="s">
        <v>6985</v>
      </c>
      <c r="E222" s="412">
        <v>1516</v>
      </c>
      <c r="F222" s="437" t="s">
        <v>7050</v>
      </c>
      <c r="G222" s="435" t="s">
        <v>7051</v>
      </c>
      <c r="H222" s="435" t="s">
        <v>7052</v>
      </c>
      <c r="I222" s="435" t="s">
        <v>7053</v>
      </c>
      <c r="J222" s="435" t="s">
        <v>6676</v>
      </c>
      <c r="K222" s="434"/>
      <c r="L222" s="434"/>
    </row>
    <row r="223" spans="1:12" ht="357" x14ac:dyDescent="0.25">
      <c r="A223" s="412">
        <v>18</v>
      </c>
      <c r="B223" s="435" t="s">
        <v>7054</v>
      </c>
      <c r="C223" s="435" t="s">
        <v>427</v>
      </c>
      <c r="D223" s="435" t="s">
        <v>6985</v>
      </c>
      <c r="E223" s="412">
        <v>3116</v>
      </c>
      <c r="F223" s="435" t="s">
        <v>7055</v>
      </c>
      <c r="G223" s="435" t="s">
        <v>7056</v>
      </c>
      <c r="H223" s="435" t="s">
        <v>7057</v>
      </c>
      <c r="I223" s="435" t="s">
        <v>7057</v>
      </c>
      <c r="J223" s="435" t="s">
        <v>7058</v>
      </c>
      <c r="K223" s="434"/>
      <c r="L223" s="434"/>
    </row>
    <row r="224" spans="1:12" ht="89.25" x14ac:dyDescent="0.25">
      <c r="A224" s="412">
        <v>19</v>
      </c>
      <c r="B224" s="435" t="s">
        <v>7059</v>
      </c>
      <c r="C224" s="435" t="s">
        <v>427</v>
      </c>
      <c r="D224" s="435" t="s">
        <v>6985</v>
      </c>
      <c r="E224" s="412">
        <v>166.8</v>
      </c>
      <c r="F224" s="435" t="s">
        <v>7060</v>
      </c>
      <c r="G224" s="435" t="s">
        <v>7061</v>
      </c>
      <c r="H224" s="435" t="s">
        <v>6351</v>
      </c>
      <c r="I224" s="435" t="s">
        <v>6351</v>
      </c>
      <c r="J224" s="435" t="s">
        <v>6347</v>
      </c>
      <c r="K224" s="434"/>
      <c r="L224" s="434"/>
    </row>
    <row r="225" spans="1:12" ht="114.75" x14ac:dyDescent="0.25">
      <c r="A225" s="412">
        <v>20</v>
      </c>
      <c r="B225" s="414" t="s">
        <v>7062</v>
      </c>
      <c r="C225" s="435" t="s">
        <v>427</v>
      </c>
      <c r="D225" s="435" t="s">
        <v>6985</v>
      </c>
      <c r="E225" s="446">
        <v>58.5</v>
      </c>
      <c r="F225" s="414" t="s">
        <v>7063</v>
      </c>
      <c r="G225" s="42" t="s">
        <v>7064</v>
      </c>
      <c r="H225" s="42" t="s">
        <v>6446</v>
      </c>
      <c r="I225" s="42" t="s">
        <v>6446</v>
      </c>
      <c r="J225" s="414" t="s">
        <v>7065</v>
      </c>
      <c r="K225" s="434"/>
      <c r="L225" s="434"/>
    </row>
    <row r="226" spans="1:12" ht="38.25" x14ac:dyDescent="0.25">
      <c r="A226" s="442"/>
      <c r="B226" s="443" t="s">
        <v>1506</v>
      </c>
      <c r="C226" s="443">
        <v>20</v>
      </c>
      <c r="D226" s="443"/>
      <c r="E226" s="442">
        <f>SUM(E206:E225)</f>
        <v>14094.96</v>
      </c>
      <c r="F226" s="443"/>
      <c r="G226" s="443"/>
      <c r="H226" s="443"/>
      <c r="I226" s="443"/>
      <c r="J226" s="443"/>
      <c r="K226" s="434"/>
      <c r="L226" s="434"/>
    </row>
    <row r="227" spans="1:12" ht="51" x14ac:dyDescent="0.25">
      <c r="A227" s="412">
        <v>1</v>
      </c>
      <c r="B227" s="435" t="s">
        <v>7066</v>
      </c>
      <c r="C227" s="435" t="s">
        <v>427</v>
      </c>
      <c r="D227" s="435" t="s">
        <v>7067</v>
      </c>
      <c r="E227" s="412">
        <v>3.4</v>
      </c>
      <c r="F227" s="435" t="s">
        <v>7068</v>
      </c>
      <c r="G227" s="435" t="s">
        <v>7069</v>
      </c>
      <c r="H227" s="435" t="s">
        <v>7070</v>
      </c>
      <c r="I227" s="435" t="s">
        <v>6861</v>
      </c>
      <c r="J227" s="435" t="s">
        <v>7071</v>
      </c>
      <c r="K227" s="434"/>
      <c r="L227" s="434"/>
    </row>
    <row r="228" spans="1:12" ht="216.75" x14ac:dyDescent="0.25">
      <c r="A228" s="412">
        <v>2</v>
      </c>
      <c r="B228" s="435" t="s">
        <v>7072</v>
      </c>
      <c r="C228" s="435" t="s">
        <v>427</v>
      </c>
      <c r="D228" s="435" t="s">
        <v>7067</v>
      </c>
      <c r="E228" s="412">
        <v>325</v>
      </c>
      <c r="F228" s="435" t="s">
        <v>7073</v>
      </c>
      <c r="G228" s="435" t="s">
        <v>7074</v>
      </c>
      <c r="H228" s="435" t="s">
        <v>7075</v>
      </c>
      <c r="I228" s="435" t="s">
        <v>7076</v>
      </c>
      <c r="J228" s="435" t="s">
        <v>7077</v>
      </c>
      <c r="K228" s="434"/>
      <c r="L228" s="434"/>
    </row>
    <row r="229" spans="1:12" ht="51" x14ac:dyDescent="0.25">
      <c r="A229" s="412">
        <v>3</v>
      </c>
      <c r="B229" s="435" t="s">
        <v>7078</v>
      </c>
      <c r="C229" s="435" t="s">
        <v>427</v>
      </c>
      <c r="D229" s="435" t="s">
        <v>7067</v>
      </c>
      <c r="E229" s="412">
        <v>121</v>
      </c>
      <c r="F229" s="435" t="s">
        <v>7079</v>
      </c>
      <c r="G229" s="435" t="s">
        <v>7080</v>
      </c>
      <c r="H229" s="435" t="s">
        <v>7075</v>
      </c>
      <c r="I229" s="435" t="s">
        <v>7076</v>
      </c>
      <c r="J229" s="435" t="s">
        <v>6567</v>
      </c>
      <c r="K229" s="434"/>
      <c r="L229" s="434"/>
    </row>
    <row r="230" spans="1:12" ht="25.5" x14ac:dyDescent="0.25">
      <c r="A230" s="442"/>
      <c r="B230" s="443" t="s">
        <v>467</v>
      </c>
      <c r="C230" s="443">
        <v>3</v>
      </c>
      <c r="D230" s="443"/>
      <c r="E230" s="442">
        <f>SUM(E227:E229)</f>
        <v>449.4</v>
      </c>
      <c r="F230" s="443"/>
      <c r="G230" s="443"/>
      <c r="H230" s="443"/>
      <c r="I230" s="443"/>
      <c r="J230" s="443"/>
      <c r="K230" s="434"/>
      <c r="L230" s="434"/>
    </row>
    <row r="231" spans="1:12" ht="63.75" x14ac:dyDescent="0.25">
      <c r="A231" s="412">
        <v>1</v>
      </c>
      <c r="B231" s="435" t="s">
        <v>7081</v>
      </c>
      <c r="C231" s="435"/>
      <c r="D231" s="435" t="s">
        <v>3826</v>
      </c>
      <c r="E231" s="412">
        <v>15</v>
      </c>
      <c r="F231" s="435" t="s">
        <v>7082</v>
      </c>
      <c r="G231" s="435" t="s">
        <v>7083</v>
      </c>
      <c r="H231" s="435" t="s">
        <v>6787</v>
      </c>
      <c r="I231" s="435" t="s">
        <v>6787</v>
      </c>
      <c r="J231" s="435" t="s">
        <v>6623</v>
      </c>
      <c r="K231" s="434"/>
      <c r="L231" s="434"/>
    </row>
    <row r="232" spans="1:12" ht="25.5" x14ac:dyDescent="0.25">
      <c r="A232" s="442"/>
      <c r="B232" s="443" t="s">
        <v>3830</v>
      </c>
      <c r="C232" s="443">
        <v>1</v>
      </c>
      <c r="D232" s="443"/>
      <c r="E232" s="442">
        <f>SUM(E231)</f>
        <v>15</v>
      </c>
      <c r="F232" s="443"/>
      <c r="G232" s="443"/>
      <c r="H232" s="443"/>
      <c r="I232" s="443"/>
      <c r="J232" s="443"/>
      <c r="K232" s="434"/>
      <c r="L232" s="434"/>
    </row>
    <row r="233" spans="1:12" ht="25.5" x14ac:dyDescent="0.25">
      <c r="A233" s="440"/>
      <c r="B233" s="441" t="s">
        <v>724</v>
      </c>
      <c r="C233" s="441">
        <f>C232+C230+C226+C205+C168+C138+C77</f>
        <v>186</v>
      </c>
      <c r="D233" s="441"/>
      <c r="E233" s="440">
        <f>E232+E230+E226+E205+E168+E138+E77</f>
        <v>83487.097900000008</v>
      </c>
      <c r="F233" s="441"/>
      <c r="G233" s="441"/>
      <c r="H233" s="441"/>
      <c r="I233" s="441"/>
      <c r="J233" s="441"/>
      <c r="K233" s="434"/>
      <c r="L233" s="434"/>
    </row>
    <row r="234" spans="1:12" ht="38.25" x14ac:dyDescent="0.25">
      <c r="A234" s="412">
        <v>1</v>
      </c>
      <c r="B234" s="435" t="s">
        <v>7084</v>
      </c>
      <c r="C234" s="435" t="s">
        <v>480</v>
      </c>
      <c r="D234" s="435" t="s">
        <v>487</v>
      </c>
      <c r="E234" s="451">
        <v>0.1</v>
      </c>
      <c r="F234" s="435" t="s">
        <v>7085</v>
      </c>
      <c r="G234" s="435" t="s">
        <v>7086</v>
      </c>
      <c r="H234" s="435" t="s">
        <v>7087</v>
      </c>
      <c r="I234" s="435" t="s">
        <v>7088</v>
      </c>
      <c r="J234" s="435" t="s">
        <v>7089</v>
      </c>
      <c r="K234" s="434"/>
      <c r="L234" s="434"/>
    </row>
    <row r="235" spans="1:12" ht="76.5" x14ac:dyDescent="0.25">
      <c r="A235" s="412">
        <v>2</v>
      </c>
      <c r="B235" s="435" t="s">
        <v>2524</v>
      </c>
      <c r="C235" s="435" t="s">
        <v>480</v>
      </c>
      <c r="D235" s="435" t="s">
        <v>487</v>
      </c>
      <c r="E235" s="446">
        <v>0.01</v>
      </c>
      <c r="F235" s="435" t="s">
        <v>7090</v>
      </c>
      <c r="G235" s="435" t="s">
        <v>7091</v>
      </c>
      <c r="H235" s="435" t="s">
        <v>7092</v>
      </c>
      <c r="I235" s="435" t="s">
        <v>7092</v>
      </c>
      <c r="J235" s="435" t="s">
        <v>7093</v>
      </c>
      <c r="K235" s="434"/>
      <c r="L235" s="434"/>
    </row>
    <row r="236" spans="1:12" ht="51" x14ac:dyDescent="0.25">
      <c r="A236" s="412">
        <v>3</v>
      </c>
      <c r="B236" s="435" t="s">
        <v>7094</v>
      </c>
      <c r="C236" s="435" t="s">
        <v>480</v>
      </c>
      <c r="D236" s="435" t="s">
        <v>487</v>
      </c>
      <c r="E236" s="446">
        <v>19.8</v>
      </c>
      <c r="F236" s="435" t="s">
        <v>7095</v>
      </c>
      <c r="G236" s="435" t="s">
        <v>7096</v>
      </c>
      <c r="H236" s="435" t="s">
        <v>7097</v>
      </c>
      <c r="I236" s="435" t="s">
        <v>7097</v>
      </c>
      <c r="J236" s="435" t="s">
        <v>7098</v>
      </c>
      <c r="K236" s="434"/>
      <c r="L236" s="434"/>
    </row>
    <row r="237" spans="1:12" ht="51" x14ac:dyDescent="0.25">
      <c r="A237" s="412">
        <v>4</v>
      </c>
      <c r="B237" s="435" t="s">
        <v>7099</v>
      </c>
      <c r="C237" s="435" t="s">
        <v>480</v>
      </c>
      <c r="D237" s="435" t="s">
        <v>487</v>
      </c>
      <c r="E237" s="446">
        <v>20</v>
      </c>
      <c r="F237" s="435" t="s">
        <v>7100</v>
      </c>
      <c r="G237" s="435" t="s">
        <v>7101</v>
      </c>
      <c r="H237" s="435" t="s">
        <v>7102</v>
      </c>
      <c r="I237" s="435" t="s">
        <v>7102</v>
      </c>
      <c r="J237" s="435" t="s">
        <v>7103</v>
      </c>
      <c r="K237" s="434"/>
      <c r="L237" s="434"/>
    </row>
    <row r="238" spans="1:12" ht="51" x14ac:dyDescent="0.25">
      <c r="A238" s="412">
        <v>5</v>
      </c>
      <c r="B238" s="435" t="s">
        <v>7104</v>
      </c>
      <c r="C238" s="435" t="s">
        <v>480</v>
      </c>
      <c r="D238" s="435" t="s">
        <v>487</v>
      </c>
      <c r="E238" s="451">
        <v>0.05</v>
      </c>
      <c r="F238" s="435" t="s">
        <v>7105</v>
      </c>
      <c r="G238" s="435" t="s">
        <v>7106</v>
      </c>
      <c r="H238" s="435" t="s">
        <v>7107</v>
      </c>
      <c r="I238" s="435" t="s">
        <v>7108</v>
      </c>
      <c r="J238" s="435" t="s">
        <v>7093</v>
      </c>
      <c r="K238" s="434"/>
      <c r="L238" s="434"/>
    </row>
    <row r="239" spans="1:12" ht="51" x14ac:dyDescent="0.25">
      <c r="A239" s="412">
        <v>6</v>
      </c>
      <c r="B239" s="435" t="s">
        <v>7109</v>
      </c>
      <c r="C239" s="435" t="s">
        <v>480</v>
      </c>
      <c r="D239" s="435" t="s">
        <v>487</v>
      </c>
      <c r="E239" s="451">
        <v>0.01</v>
      </c>
      <c r="F239" s="435" t="s">
        <v>7110</v>
      </c>
      <c r="G239" s="435" t="s">
        <v>7111</v>
      </c>
      <c r="H239" s="435" t="s">
        <v>7112</v>
      </c>
      <c r="I239" s="435" t="s">
        <v>6801</v>
      </c>
      <c r="J239" s="435" t="s">
        <v>7113</v>
      </c>
      <c r="K239" s="434"/>
      <c r="L239" s="434"/>
    </row>
    <row r="240" spans="1:12" ht="38.25" x14ac:dyDescent="0.25">
      <c r="A240" s="412">
        <v>7</v>
      </c>
      <c r="B240" s="435" t="s">
        <v>7114</v>
      </c>
      <c r="C240" s="435" t="s">
        <v>480</v>
      </c>
      <c r="D240" s="435" t="s">
        <v>487</v>
      </c>
      <c r="E240" s="446">
        <v>0.01</v>
      </c>
      <c r="F240" s="435" t="s">
        <v>7115</v>
      </c>
      <c r="G240" s="435" t="s">
        <v>7116</v>
      </c>
      <c r="H240" s="435" t="s">
        <v>7117</v>
      </c>
      <c r="I240" s="435" t="s">
        <v>7117</v>
      </c>
      <c r="J240" s="435" t="s">
        <v>7103</v>
      </c>
      <c r="K240" s="434"/>
      <c r="L240" s="434"/>
    </row>
    <row r="241" spans="1:12" ht="63.75" x14ac:dyDescent="0.25">
      <c r="A241" s="412">
        <v>8</v>
      </c>
      <c r="B241" s="435" t="s">
        <v>7118</v>
      </c>
      <c r="C241" s="435" t="s">
        <v>480</v>
      </c>
      <c r="D241" s="435" t="s">
        <v>487</v>
      </c>
      <c r="E241" s="412">
        <v>40</v>
      </c>
      <c r="F241" s="435" t="s">
        <v>7119</v>
      </c>
      <c r="G241" s="435" t="s">
        <v>7120</v>
      </c>
      <c r="H241" s="435" t="s">
        <v>7102</v>
      </c>
      <c r="I241" s="435" t="s">
        <v>7102</v>
      </c>
      <c r="J241" s="435" t="s">
        <v>7103</v>
      </c>
      <c r="K241" s="434"/>
      <c r="L241" s="434"/>
    </row>
    <row r="242" spans="1:12" ht="38.25" x14ac:dyDescent="0.25">
      <c r="A242" s="412">
        <v>9</v>
      </c>
      <c r="B242" s="435" t="s">
        <v>7121</v>
      </c>
      <c r="C242" s="435" t="s">
        <v>480</v>
      </c>
      <c r="D242" s="435" t="s">
        <v>487</v>
      </c>
      <c r="E242" s="412">
        <v>0.15</v>
      </c>
      <c r="F242" s="435" t="s">
        <v>7122</v>
      </c>
      <c r="G242" s="435" t="s">
        <v>7123</v>
      </c>
      <c r="H242" s="435" t="s">
        <v>7124</v>
      </c>
      <c r="I242" s="435" t="s">
        <v>7125</v>
      </c>
      <c r="J242" s="435" t="s">
        <v>7103</v>
      </c>
      <c r="K242" s="434"/>
      <c r="L242" s="434"/>
    </row>
    <row r="243" spans="1:12" ht="38.25" x14ac:dyDescent="0.25">
      <c r="A243" s="412">
        <v>10</v>
      </c>
      <c r="B243" s="435" t="s">
        <v>7126</v>
      </c>
      <c r="C243" s="435" t="s">
        <v>480</v>
      </c>
      <c r="D243" s="435" t="s">
        <v>487</v>
      </c>
      <c r="E243" s="412">
        <v>0.01</v>
      </c>
      <c r="F243" s="435" t="s">
        <v>7127</v>
      </c>
      <c r="G243" s="435" t="s">
        <v>7128</v>
      </c>
      <c r="H243" s="435" t="s">
        <v>7129</v>
      </c>
      <c r="I243" s="435" t="s">
        <v>7129</v>
      </c>
      <c r="J243" s="435" t="s">
        <v>7089</v>
      </c>
      <c r="K243" s="434"/>
      <c r="L243" s="434"/>
    </row>
    <row r="244" spans="1:12" ht="51" x14ac:dyDescent="0.25">
      <c r="A244" s="412">
        <v>11</v>
      </c>
      <c r="B244" s="435" t="s">
        <v>7130</v>
      </c>
      <c r="C244" s="435" t="s">
        <v>480</v>
      </c>
      <c r="D244" s="435" t="s">
        <v>487</v>
      </c>
      <c r="E244" s="412">
        <v>0.1</v>
      </c>
      <c r="F244" s="435" t="s">
        <v>7131</v>
      </c>
      <c r="G244" s="435" t="s">
        <v>7132</v>
      </c>
      <c r="H244" s="435" t="s">
        <v>6841</v>
      </c>
      <c r="I244" s="435" t="s">
        <v>6841</v>
      </c>
      <c r="J244" s="435" t="s">
        <v>7113</v>
      </c>
      <c r="K244" s="434"/>
      <c r="L244" s="434"/>
    </row>
    <row r="245" spans="1:12" ht="51" x14ac:dyDescent="0.25">
      <c r="A245" s="412">
        <v>12</v>
      </c>
      <c r="B245" s="435" t="s">
        <v>7133</v>
      </c>
      <c r="C245" s="435" t="s">
        <v>480</v>
      </c>
      <c r="D245" s="435" t="s">
        <v>487</v>
      </c>
      <c r="E245" s="412">
        <v>0.1</v>
      </c>
      <c r="F245" s="435" t="s">
        <v>7134</v>
      </c>
      <c r="G245" s="435" t="s">
        <v>7135</v>
      </c>
      <c r="H245" s="435" t="s">
        <v>7023</v>
      </c>
      <c r="I245" s="435" t="s">
        <v>7024</v>
      </c>
      <c r="J245" s="435" t="s">
        <v>7136</v>
      </c>
      <c r="K245" s="434"/>
      <c r="L245" s="434"/>
    </row>
    <row r="246" spans="1:12" ht="63.75" x14ac:dyDescent="0.25">
      <c r="A246" s="412">
        <v>13</v>
      </c>
      <c r="B246" s="435" t="s">
        <v>7137</v>
      </c>
      <c r="C246" s="435" t="s">
        <v>480</v>
      </c>
      <c r="D246" s="435" t="s">
        <v>487</v>
      </c>
      <c r="E246" s="412">
        <v>0.01</v>
      </c>
      <c r="F246" s="435" t="s">
        <v>7138</v>
      </c>
      <c r="G246" s="435" t="s">
        <v>7139</v>
      </c>
      <c r="H246" s="435" t="s">
        <v>6242</v>
      </c>
      <c r="I246" s="435" t="s">
        <v>6242</v>
      </c>
      <c r="J246" s="435" t="s">
        <v>6598</v>
      </c>
      <c r="K246" s="434"/>
      <c r="L246" s="434"/>
    </row>
    <row r="247" spans="1:12" ht="63.75" x14ac:dyDescent="0.25">
      <c r="A247" s="412">
        <v>14</v>
      </c>
      <c r="B247" s="435" t="s">
        <v>7140</v>
      </c>
      <c r="C247" s="435" t="s">
        <v>480</v>
      </c>
      <c r="D247" s="435" t="s">
        <v>487</v>
      </c>
      <c r="E247" s="412">
        <v>0.01</v>
      </c>
      <c r="F247" s="435" t="s">
        <v>7141</v>
      </c>
      <c r="G247" s="435" t="s">
        <v>7142</v>
      </c>
      <c r="H247" s="435" t="s">
        <v>7143</v>
      </c>
      <c r="I247" s="435" t="s">
        <v>7143</v>
      </c>
      <c r="J247" s="435" t="s">
        <v>6598</v>
      </c>
      <c r="K247" s="434"/>
      <c r="L247" s="434"/>
    </row>
    <row r="248" spans="1:12" ht="63.75" x14ac:dyDescent="0.25">
      <c r="A248" s="412">
        <v>15</v>
      </c>
      <c r="B248" s="435" t="s">
        <v>7144</v>
      </c>
      <c r="C248" s="435" t="s">
        <v>480</v>
      </c>
      <c r="D248" s="435" t="s">
        <v>487</v>
      </c>
      <c r="E248" s="412">
        <v>0.01</v>
      </c>
      <c r="F248" s="435" t="s">
        <v>7145</v>
      </c>
      <c r="G248" s="435" t="s">
        <v>7146</v>
      </c>
      <c r="H248" s="435" t="s">
        <v>7143</v>
      </c>
      <c r="I248" s="435" t="s">
        <v>7143</v>
      </c>
      <c r="J248" s="435" t="s">
        <v>6598</v>
      </c>
      <c r="K248" s="434"/>
      <c r="L248" s="434"/>
    </row>
    <row r="249" spans="1:12" ht="76.5" x14ac:dyDescent="0.25">
      <c r="A249" s="412">
        <v>16</v>
      </c>
      <c r="B249" s="435" t="s">
        <v>7147</v>
      </c>
      <c r="C249" s="435" t="s">
        <v>480</v>
      </c>
      <c r="D249" s="435" t="s">
        <v>487</v>
      </c>
      <c r="E249" s="412">
        <v>0.03</v>
      </c>
      <c r="F249" s="435" t="s">
        <v>7148</v>
      </c>
      <c r="G249" s="435" t="s">
        <v>7149</v>
      </c>
      <c r="H249" s="435" t="s">
        <v>6356</v>
      </c>
      <c r="I249" s="435" t="s">
        <v>6357</v>
      </c>
      <c r="J249" s="435" t="s">
        <v>7150</v>
      </c>
      <c r="K249" s="434"/>
      <c r="L249" s="434"/>
    </row>
    <row r="250" spans="1:12" ht="38.25" x14ac:dyDescent="0.25">
      <c r="A250" s="412">
        <v>17</v>
      </c>
      <c r="B250" s="435" t="s">
        <v>7151</v>
      </c>
      <c r="C250" s="435" t="s">
        <v>480</v>
      </c>
      <c r="D250" s="435" t="s">
        <v>487</v>
      </c>
      <c r="E250" s="412">
        <v>0.01</v>
      </c>
      <c r="F250" s="435" t="s">
        <v>7152</v>
      </c>
      <c r="G250" s="435" t="s">
        <v>7153</v>
      </c>
      <c r="H250" s="435" t="s">
        <v>7129</v>
      </c>
      <c r="I250" s="435" t="s">
        <v>7129</v>
      </c>
      <c r="J250" s="435" t="s">
        <v>7154</v>
      </c>
      <c r="K250" s="434"/>
      <c r="L250" s="434"/>
    </row>
    <row r="251" spans="1:12" ht="51" x14ac:dyDescent="0.25">
      <c r="A251" s="412">
        <v>18</v>
      </c>
      <c r="B251" s="402" t="s">
        <v>7155</v>
      </c>
      <c r="C251" s="435" t="s">
        <v>480</v>
      </c>
      <c r="D251" s="435" t="s">
        <v>487</v>
      </c>
      <c r="E251" s="420">
        <v>0.2</v>
      </c>
      <c r="F251" s="93" t="s">
        <v>7156</v>
      </c>
      <c r="G251" s="93" t="s">
        <v>7157</v>
      </c>
      <c r="H251" s="136" t="s">
        <v>7158</v>
      </c>
      <c r="I251" s="136" t="s">
        <v>7158</v>
      </c>
      <c r="J251" s="402" t="s">
        <v>7159</v>
      </c>
      <c r="K251" s="434"/>
      <c r="L251" s="434"/>
    </row>
    <row r="252" spans="1:12" ht="102" x14ac:dyDescent="0.25">
      <c r="A252" s="412">
        <v>19</v>
      </c>
      <c r="B252" s="42" t="s">
        <v>69</v>
      </c>
      <c r="C252" s="435" t="s">
        <v>480</v>
      </c>
      <c r="D252" s="435" t="s">
        <v>487</v>
      </c>
      <c r="E252" s="451">
        <v>0.01</v>
      </c>
      <c r="F252" s="42" t="s">
        <v>70</v>
      </c>
      <c r="G252" s="42" t="s">
        <v>70</v>
      </c>
      <c r="H252" s="42" t="s">
        <v>71</v>
      </c>
      <c r="I252" s="42" t="s">
        <v>71</v>
      </c>
      <c r="J252" s="42" t="s">
        <v>7160</v>
      </c>
      <c r="K252" s="434"/>
      <c r="L252" s="434"/>
    </row>
    <row r="253" spans="1:12" ht="25.5" x14ac:dyDescent="0.25">
      <c r="A253" s="442"/>
      <c r="B253" s="443" t="s">
        <v>502</v>
      </c>
      <c r="C253" s="443">
        <v>19</v>
      </c>
      <c r="D253" s="443"/>
      <c r="E253" s="442">
        <f>SUM(E234:E252)</f>
        <v>80.620000000000019</v>
      </c>
      <c r="F253" s="443"/>
      <c r="G253" s="443"/>
      <c r="H253" s="443"/>
      <c r="I253" s="443"/>
      <c r="J253" s="443"/>
      <c r="K253" s="434"/>
      <c r="L253" s="434"/>
    </row>
    <row r="254" spans="1:12" ht="89.25" x14ac:dyDescent="0.25">
      <c r="A254" s="412">
        <v>1</v>
      </c>
      <c r="B254" s="42" t="s">
        <v>7161</v>
      </c>
      <c r="C254" s="435" t="s">
        <v>480</v>
      </c>
      <c r="D254" s="42" t="s">
        <v>922</v>
      </c>
      <c r="E254" s="451">
        <v>20.5</v>
      </c>
      <c r="F254" s="42" t="s">
        <v>7162</v>
      </c>
      <c r="G254" s="42" t="s">
        <v>7163</v>
      </c>
      <c r="H254" s="42" t="s">
        <v>7164</v>
      </c>
      <c r="I254" s="42" t="s">
        <v>7164</v>
      </c>
      <c r="J254" s="42" t="s">
        <v>7165</v>
      </c>
      <c r="K254" s="434"/>
      <c r="L254" s="434"/>
    </row>
    <row r="255" spans="1:12" ht="102" x14ac:dyDescent="0.25">
      <c r="A255" s="412">
        <v>2</v>
      </c>
      <c r="B255" s="42" t="s">
        <v>7166</v>
      </c>
      <c r="C255" s="435" t="s">
        <v>480</v>
      </c>
      <c r="D255" s="42" t="s">
        <v>922</v>
      </c>
      <c r="E255" s="451">
        <v>78.2</v>
      </c>
      <c r="F255" s="42" t="s">
        <v>7167</v>
      </c>
      <c r="G255" s="42" t="s">
        <v>7168</v>
      </c>
      <c r="H255" s="42" t="s">
        <v>7169</v>
      </c>
      <c r="I255" s="42" t="s">
        <v>7169</v>
      </c>
      <c r="J255" s="42" t="s">
        <v>7170</v>
      </c>
      <c r="K255" s="434"/>
      <c r="L255" s="434"/>
    </row>
    <row r="256" spans="1:12" ht="76.5" x14ac:dyDescent="0.25">
      <c r="A256" s="412">
        <v>3</v>
      </c>
      <c r="B256" s="42" t="s">
        <v>7171</v>
      </c>
      <c r="C256" s="435" t="s">
        <v>480</v>
      </c>
      <c r="D256" s="42" t="s">
        <v>922</v>
      </c>
      <c r="E256" s="451">
        <v>26</v>
      </c>
      <c r="F256" s="42" t="s">
        <v>7172</v>
      </c>
      <c r="G256" s="42" t="s">
        <v>7173</v>
      </c>
      <c r="H256" s="42" t="s">
        <v>7164</v>
      </c>
      <c r="I256" s="42" t="s">
        <v>7164</v>
      </c>
      <c r="J256" s="42" t="s">
        <v>7174</v>
      </c>
      <c r="K256" s="434"/>
      <c r="L256" s="434"/>
    </row>
    <row r="257" spans="1:12" ht="25.5" x14ac:dyDescent="0.25">
      <c r="A257" s="442"/>
      <c r="B257" s="443" t="s">
        <v>7175</v>
      </c>
      <c r="C257" s="443">
        <v>3</v>
      </c>
      <c r="D257" s="443"/>
      <c r="E257" s="442">
        <f>SUM(E254:E256)</f>
        <v>124.7</v>
      </c>
      <c r="F257" s="443"/>
      <c r="G257" s="443"/>
      <c r="H257" s="443"/>
      <c r="I257" s="443"/>
      <c r="J257" s="443"/>
      <c r="K257" s="434"/>
      <c r="L257" s="434"/>
    </row>
    <row r="258" spans="1:12" ht="76.5" x14ac:dyDescent="0.25">
      <c r="A258" s="412">
        <v>1</v>
      </c>
      <c r="B258" s="435" t="s">
        <v>7176</v>
      </c>
      <c r="C258" s="435" t="s">
        <v>480</v>
      </c>
      <c r="D258" s="435" t="s">
        <v>963</v>
      </c>
      <c r="E258" s="412">
        <v>0.1</v>
      </c>
      <c r="F258" s="435" t="s">
        <v>7177</v>
      </c>
      <c r="G258" s="435" t="s">
        <v>7178</v>
      </c>
      <c r="H258" s="435" t="s">
        <v>7179</v>
      </c>
      <c r="I258" s="435" t="s">
        <v>7179</v>
      </c>
      <c r="J258" s="435" t="s">
        <v>7180</v>
      </c>
      <c r="K258" s="434"/>
      <c r="L258" s="434"/>
    </row>
    <row r="259" spans="1:12" ht="63.75" x14ac:dyDescent="0.25">
      <c r="A259" s="412">
        <v>2</v>
      </c>
      <c r="B259" s="435" t="s">
        <v>7181</v>
      </c>
      <c r="C259" s="435" t="s">
        <v>480</v>
      </c>
      <c r="D259" s="435" t="s">
        <v>963</v>
      </c>
      <c r="E259" s="412">
        <v>0.01</v>
      </c>
      <c r="F259" s="435" t="s">
        <v>7182</v>
      </c>
      <c r="G259" s="435" t="s">
        <v>7183</v>
      </c>
      <c r="H259" s="435" t="s">
        <v>7184</v>
      </c>
      <c r="I259" s="435" t="s">
        <v>7184</v>
      </c>
      <c r="J259" s="435" t="s">
        <v>7185</v>
      </c>
      <c r="K259" s="434"/>
      <c r="L259" s="434"/>
    </row>
    <row r="260" spans="1:12" ht="38.25" x14ac:dyDescent="0.25">
      <c r="A260" s="412">
        <v>3</v>
      </c>
      <c r="B260" s="435" t="s">
        <v>7186</v>
      </c>
      <c r="C260" s="435" t="s">
        <v>480</v>
      </c>
      <c r="D260" s="435" t="s">
        <v>963</v>
      </c>
      <c r="E260" s="412">
        <v>0.04</v>
      </c>
      <c r="F260" s="435" t="s">
        <v>7187</v>
      </c>
      <c r="G260" s="435" t="s">
        <v>7188</v>
      </c>
      <c r="H260" s="435" t="s">
        <v>7189</v>
      </c>
      <c r="I260" s="435" t="s">
        <v>7190</v>
      </c>
      <c r="J260" s="435" t="s">
        <v>7103</v>
      </c>
      <c r="K260" s="434"/>
      <c r="L260" s="434"/>
    </row>
    <row r="261" spans="1:12" ht="51" x14ac:dyDescent="0.25">
      <c r="A261" s="412">
        <v>4</v>
      </c>
      <c r="B261" s="402" t="s">
        <v>7191</v>
      </c>
      <c r="C261" s="435" t="s">
        <v>480</v>
      </c>
      <c r="D261" s="435" t="s">
        <v>963</v>
      </c>
      <c r="E261" s="420">
        <v>3</v>
      </c>
      <c r="F261" s="458" t="s">
        <v>7192</v>
      </c>
      <c r="G261" s="458" t="s">
        <v>7192</v>
      </c>
      <c r="H261" s="458" t="s">
        <v>7193</v>
      </c>
      <c r="I261" s="458" t="s">
        <v>7193</v>
      </c>
      <c r="J261" s="402" t="s">
        <v>7194</v>
      </c>
      <c r="K261" s="434"/>
      <c r="L261" s="434"/>
    </row>
    <row r="262" spans="1:12" ht="38.25" x14ac:dyDescent="0.25">
      <c r="A262" s="442"/>
      <c r="B262" s="443" t="s">
        <v>1105</v>
      </c>
      <c r="C262" s="443">
        <v>4</v>
      </c>
      <c r="D262" s="443"/>
      <c r="E262" s="442">
        <f>SUM(E258:E261)</f>
        <v>3.15</v>
      </c>
      <c r="F262" s="443"/>
      <c r="G262" s="443"/>
      <c r="H262" s="443"/>
      <c r="I262" s="443"/>
      <c r="J262" s="443"/>
      <c r="K262" s="434"/>
      <c r="L262" s="434"/>
    </row>
    <row r="263" spans="1:12" ht="38.25" x14ac:dyDescent="0.25">
      <c r="A263" s="412">
        <v>1</v>
      </c>
      <c r="B263" s="435" t="s">
        <v>7195</v>
      </c>
      <c r="C263" s="435" t="s">
        <v>480</v>
      </c>
      <c r="D263" s="435" t="s">
        <v>504</v>
      </c>
      <c r="E263" s="412">
        <v>0.1</v>
      </c>
      <c r="F263" s="435" t="s">
        <v>7196</v>
      </c>
      <c r="G263" s="435" t="s">
        <v>7197</v>
      </c>
      <c r="H263" s="435" t="s">
        <v>7198</v>
      </c>
      <c r="I263" s="435" t="s">
        <v>7198</v>
      </c>
      <c r="J263" s="435" t="s">
        <v>6598</v>
      </c>
      <c r="K263" s="434"/>
      <c r="L263" s="434"/>
    </row>
    <row r="264" spans="1:12" ht="38.25" x14ac:dyDescent="0.25">
      <c r="A264" s="412">
        <v>2</v>
      </c>
      <c r="B264" s="435" t="s">
        <v>7199</v>
      </c>
      <c r="C264" s="435" t="s">
        <v>480</v>
      </c>
      <c r="D264" s="435" t="s">
        <v>504</v>
      </c>
      <c r="E264" s="412">
        <v>0.1</v>
      </c>
      <c r="F264" s="435" t="s">
        <v>7200</v>
      </c>
      <c r="G264" s="435" t="s">
        <v>7201</v>
      </c>
      <c r="H264" s="435" t="s">
        <v>7202</v>
      </c>
      <c r="I264" s="435" t="s">
        <v>7202</v>
      </c>
      <c r="J264" s="435" t="s">
        <v>6598</v>
      </c>
      <c r="K264" s="434"/>
      <c r="L264" s="434"/>
    </row>
    <row r="265" spans="1:12" ht="38.25" x14ac:dyDescent="0.25">
      <c r="A265" s="412">
        <v>3</v>
      </c>
      <c r="B265" s="435" t="s">
        <v>7203</v>
      </c>
      <c r="C265" s="435" t="s">
        <v>480</v>
      </c>
      <c r="D265" s="435" t="s">
        <v>504</v>
      </c>
      <c r="E265" s="412">
        <v>4.8</v>
      </c>
      <c r="F265" s="435" t="s">
        <v>7204</v>
      </c>
      <c r="G265" s="435" t="s">
        <v>7205</v>
      </c>
      <c r="H265" s="435" t="s">
        <v>7206</v>
      </c>
      <c r="I265" s="435" t="s">
        <v>7206</v>
      </c>
      <c r="J265" s="435" t="s">
        <v>7207</v>
      </c>
      <c r="K265" s="434"/>
      <c r="L265" s="434"/>
    </row>
    <row r="266" spans="1:12" ht="63.75" x14ac:dyDescent="0.25">
      <c r="A266" s="412">
        <v>4</v>
      </c>
      <c r="B266" s="435" t="s">
        <v>7208</v>
      </c>
      <c r="C266" s="435" t="s">
        <v>480</v>
      </c>
      <c r="D266" s="435" t="s">
        <v>504</v>
      </c>
      <c r="E266" s="412">
        <v>0.5</v>
      </c>
      <c r="F266" s="435" t="s">
        <v>7209</v>
      </c>
      <c r="G266" s="435" t="s">
        <v>7210</v>
      </c>
      <c r="H266" s="435" t="s">
        <v>6805</v>
      </c>
      <c r="I266" s="435" t="s">
        <v>6805</v>
      </c>
      <c r="J266" s="435" t="s">
        <v>7211</v>
      </c>
      <c r="K266" s="434"/>
      <c r="L266" s="434"/>
    </row>
    <row r="267" spans="1:12" ht="38.25" x14ac:dyDescent="0.25">
      <c r="A267" s="412">
        <v>5</v>
      </c>
      <c r="B267" s="435" t="s">
        <v>7212</v>
      </c>
      <c r="C267" s="435" t="s">
        <v>480</v>
      </c>
      <c r="D267" s="435" t="s">
        <v>504</v>
      </c>
      <c r="E267" s="412">
        <v>0.1</v>
      </c>
      <c r="F267" s="435" t="s">
        <v>7213</v>
      </c>
      <c r="G267" s="435" t="s">
        <v>7214</v>
      </c>
      <c r="H267" s="435" t="s">
        <v>7215</v>
      </c>
      <c r="I267" s="435" t="s">
        <v>7215</v>
      </c>
      <c r="J267" s="435" t="s">
        <v>7093</v>
      </c>
      <c r="K267" s="434"/>
      <c r="L267" s="434"/>
    </row>
    <row r="268" spans="1:12" ht="38.25" x14ac:dyDescent="0.25">
      <c r="A268" s="412">
        <v>6</v>
      </c>
      <c r="B268" s="435" t="s">
        <v>7216</v>
      </c>
      <c r="C268" s="435" t="s">
        <v>480</v>
      </c>
      <c r="D268" s="435" t="s">
        <v>504</v>
      </c>
      <c r="E268" s="412">
        <v>0.1</v>
      </c>
      <c r="F268" s="435" t="s">
        <v>7217</v>
      </c>
      <c r="G268" s="435" t="s">
        <v>7218</v>
      </c>
      <c r="H268" s="435" t="s">
        <v>7215</v>
      </c>
      <c r="I268" s="435" t="s">
        <v>7215</v>
      </c>
      <c r="J268" s="435" t="s">
        <v>7219</v>
      </c>
      <c r="K268" s="434"/>
      <c r="L268" s="434"/>
    </row>
    <row r="269" spans="1:12" ht="51" x14ac:dyDescent="0.25">
      <c r="A269" s="412">
        <v>7</v>
      </c>
      <c r="B269" s="435" t="s">
        <v>7220</v>
      </c>
      <c r="C269" s="435" t="s">
        <v>480</v>
      </c>
      <c r="D269" s="435" t="s">
        <v>504</v>
      </c>
      <c r="E269" s="412">
        <v>6.6</v>
      </c>
      <c r="F269" s="435" t="s">
        <v>7221</v>
      </c>
      <c r="G269" s="435" t="s">
        <v>7222</v>
      </c>
      <c r="H269" s="435" t="s">
        <v>7223</v>
      </c>
      <c r="I269" s="435" t="s">
        <v>7224</v>
      </c>
      <c r="J269" s="435" t="s">
        <v>7225</v>
      </c>
      <c r="K269" s="434"/>
      <c r="L269" s="434"/>
    </row>
    <row r="270" spans="1:12" ht="51" x14ac:dyDescent="0.25">
      <c r="A270" s="412">
        <v>8</v>
      </c>
      <c r="B270" s="435" t="s">
        <v>7226</v>
      </c>
      <c r="C270" s="435" t="s">
        <v>480</v>
      </c>
      <c r="D270" s="435" t="s">
        <v>504</v>
      </c>
      <c r="E270" s="412">
        <v>0.01</v>
      </c>
      <c r="F270" s="435" t="s">
        <v>7227</v>
      </c>
      <c r="G270" s="435" t="s">
        <v>7228</v>
      </c>
      <c r="H270" s="435" t="s">
        <v>7229</v>
      </c>
      <c r="I270" s="435" t="s">
        <v>7230</v>
      </c>
      <c r="J270" s="435" t="s">
        <v>7093</v>
      </c>
      <c r="K270" s="434"/>
      <c r="L270" s="434"/>
    </row>
    <row r="271" spans="1:12" ht="38.25" x14ac:dyDescent="0.25">
      <c r="A271" s="412">
        <v>9</v>
      </c>
      <c r="B271" s="435" t="s">
        <v>7231</v>
      </c>
      <c r="C271" s="435" t="s">
        <v>480</v>
      </c>
      <c r="D271" s="435" t="s">
        <v>504</v>
      </c>
      <c r="E271" s="412">
        <v>0.1</v>
      </c>
      <c r="F271" s="435" t="s">
        <v>7232</v>
      </c>
      <c r="G271" s="435" t="s">
        <v>7232</v>
      </c>
      <c r="H271" s="435" t="s">
        <v>7233</v>
      </c>
      <c r="I271" s="435" t="s">
        <v>7190</v>
      </c>
      <c r="J271" s="435" t="s">
        <v>7113</v>
      </c>
      <c r="K271" s="434"/>
      <c r="L271" s="434"/>
    </row>
    <row r="272" spans="1:12" ht="38.25" x14ac:dyDescent="0.25">
      <c r="A272" s="412">
        <v>10</v>
      </c>
      <c r="B272" s="435" t="s">
        <v>7234</v>
      </c>
      <c r="C272" s="435" t="s">
        <v>480</v>
      </c>
      <c r="D272" s="435" t="s">
        <v>504</v>
      </c>
      <c r="E272" s="412">
        <v>0.2</v>
      </c>
      <c r="F272" s="435" t="s">
        <v>7200</v>
      </c>
      <c r="G272" s="435" t="s">
        <v>7201</v>
      </c>
      <c r="H272" s="435" t="s">
        <v>7235</v>
      </c>
      <c r="I272" s="435" t="s">
        <v>7235</v>
      </c>
      <c r="J272" s="435" t="s">
        <v>6598</v>
      </c>
      <c r="K272" s="434"/>
      <c r="L272" s="434"/>
    </row>
    <row r="273" spans="1:12" ht="63.75" x14ac:dyDescent="0.25">
      <c r="A273" s="412">
        <v>11</v>
      </c>
      <c r="B273" s="435" t="s">
        <v>7236</v>
      </c>
      <c r="C273" s="435" t="s">
        <v>480</v>
      </c>
      <c r="D273" s="435" t="s">
        <v>504</v>
      </c>
      <c r="E273" s="412">
        <v>0.01</v>
      </c>
      <c r="F273" s="435" t="s">
        <v>7237</v>
      </c>
      <c r="G273" s="435" t="s">
        <v>7238</v>
      </c>
      <c r="H273" s="435" t="s">
        <v>7239</v>
      </c>
      <c r="I273" s="435" t="s">
        <v>7239</v>
      </c>
      <c r="J273" s="435" t="s">
        <v>7240</v>
      </c>
      <c r="K273" s="434"/>
      <c r="L273" s="434"/>
    </row>
    <row r="274" spans="1:12" ht="51" x14ac:dyDescent="0.25">
      <c r="A274" s="412">
        <v>12</v>
      </c>
      <c r="B274" s="435" t="s">
        <v>7241</v>
      </c>
      <c r="C274" s="435" t="s">
        <v>480</v>
      </c>
      <c r="D274" s="435" t="s">
        <v>504</v>
      </c>
      <c r="E274" s="412">
        <v>0.1</v>
      </c>
      <c r="F274" s="435" t="s">
        <v>7242</v>
      </c>
      <c r="G274" s="435" t="s">
        <v>7243</v>
      </c>
      <c r="H274" s="435" t="s">
        <v>7244</v>
      </c>
      <c r="I274" s="435" t="s">
        <v>7244</v>
      </c>
      <c r="J274" s="435" t="s">
        <v>6598</v>
      </c>
      <c r="K274" s="434"/>
      <c r="L274" s="434"/>
    </row>
    <row r="275" spans="1:12" ht="76.5" x14ac:dyDescent="0.25">
      <c r="A275" s="412">
        <v>13</v>
      </c>
      <c r="B275" s="435" t="s">
        <v>7245</v>
      </c>
      <c r="C275" s="435" t="s">
        <v>480</v>
      </c>
      <c r="D275" s="435" t="s">
        <v>504</v>
      </c>
      <c r="E275" s="412">
        <v>0.2</v>
      </c>
      <c r="F275" s="435" t="s">
        <v>7246</v>
      </c>
      <c r="G275" s="435" t="s">
        <v>7247</v>
      </c>
      <c r="H275" s="435" t="s">
        <v>7239</v>
      </c>
      <c r="I275" s="435" t="s">
        <v>7239</v>
      </c>
      <c r="J275" s="435" t="s">
        <v>6598</v>
      </c>
      <c r="K275" s="434"/>
      <c r="L275" s="434"/>
    </row>
    <row r="276" spans="1:12" ht="38.25" x14ac:dyDescent="0.25">
      <c r="A276" s="412">
        <v>14</v>
      </c>
      <c r="B276" s="435" t="s">
        <v>7248</v>
      </c>
      <c r="C276" s="435" t="s">
        <v>480</v>
      </c>
      <c r="D276" s="435" t="s">
        <v>504</v>
      </c>
      <c r="E276" s="412">
        <v>0.01</v>
      </c>
      <c r="F276" s="435" t="s">
        <v>7249</v>
      </c>
      <c r="G276" s="435" t="s">
        <v>7249</v>
      </c>
      <c r="H276" s="435" t="s">
        <v>7250</v>
      </c>
      <c r="I276" s="435" t="s">
        <v>7250</v>
      </c>
      <c r="J276" s="435" t="s">
        <v>6598</v>
      </c>
      <c r="K276" s="434"/>
      <c r="L276" s="434"/>
    </row>
    <row r="277" spans="1:12" ht="51" x14ac:dyDescent="0.25">
      <c r="A277" s="412">
        <v>15</v>
      </c>
      <c r="B277" s="435" t="s">
        <v>7251</v>
      </c>
      <c r="C277" s="435" t="s">
        <v>480</v>
      </c>
      <c r="D277" s="435" t="s">
        <v>504</v>
      </c>
      <c r="E277" s="412">
        <v>0.2</v>
      </c>
      <c r="F277" s="435" t="s">
        <v>7252</v>
      </c>
      <c r="G277" s="435" t="s">
        <v>7253</v>
      </c>
      <c r="H277" s="435" t="s">
        <v>7254</v>
      </c>
      <c r="I277" s="435" t="s">
        <v>7088</v>
      </c>
      <c r="J277" s="435" t="s">
        <v>7255</v>
      </c>
      <c r="K277" s="434"/>
      <c r="L277" s="434"/>
    </row>
    <row r="278" spans="1:12" ht="38.25" x14ac:dyDescent="0.25">
      <c r="A278" s="442"/>
      <c r="B278" s="443" t="s">
        <v>521</v>
      </c>
      <c r="C278" s="443">
        <v>15</v>
      </c>
      <c r="D278" s="443"/>
      <c r="E278" s="442">
        <f>SUM(E263:E277)</f>
        <v>13.129999999999995</v>
      </c>
      <c r="F278" s="443"/>
      <c r="G278" s="443"/>
      <c r="H278" s="443"/>
      <c r="I278" s="443"/>
      <c r="J278" s="443"/>
      <c r="K278" s="434"/>
      <c r="L278" s="434"/>
    </row>
    <row r="279" spans="1:12" ht="38.25" x14ac:dyDescent="0.25">
      <c r="A279" s="440"/>
      <c r="B279" s="441" t="s">
        <v>1539</v>
      </c>
      <c r="C279" s="441">
        <f>C278+C262+C253+C257</f>
        <v>41</v>
      </c>
      <c r="D279" s="441"/>
      <c r="E279" s="440">
        <f>E278+E262+E253+E257</f>
        <v>221.60000000000002</v>
      </c>
      <c r="F279" s="441"/>
      <c r="G279" s="441"/>
      <c r="H279" s="441"/>
      <c r="I279" s="441"/>
      <c r="J279" s="441"/>
      <c r="K279" s="434"/>
      <c r="L279" s="434"/>
    </row>
    <row r="280" spans="1:12" ht="51" x14ac:dyDescent="0.25">
      <c r="A280" s="412">
        <v>1</v>
      </c>
      <c r="B280" s="435" t="s">
        <v>7256</v>
      </c>
      <c r="C280" s="435" t="s">
        <v>5212</v>
      </c>
      <c r="D280" s="435"/>
      <c r="E280" s="412">
        <v>4</v>
      </c>
      <c r="F280" s="435" t="s">
        <v>7257</v>
      </c>
      <c r="G280" s="435" t="s">
        <v>7258</v>
      </c>
      <c r="H280" s="435" t="s">
        <v>7014</v>
      </c>
      <c r="I280" s="435" t="s">
        <v>7014</v>
      </c>
      <c r="J280" s="435" t="s">
        <v>7113</v>
      </c>
      <c r="K280" s="434"/>
      <c r="L280" s="434"/>
    </row>
    <row r="281" spans="1:12" ht="51" x14ac:dyDescent="0.25">
      <c r="A281" s="412">
        <v>2</v>
      </c>
      <c r="B281" s="435" t="s">
        <v>7259</v>
      </c>
      <c r="C281" s="435" t="s">
        <v>5212</v>
      </c>
      <c r="D281" s="435"/>
      <c r="E281" s="412">
        <v>4.8</v>
      </c>
      <c r="F281" s="435" t="s">
        <v>7260</v>
      </c>
      <c r="G281" s="435" t="s">
        <v>7260</v>
      </c>
      <c r="H281" s="435" t="s">
        <v>7261</v>
      </c>
      <c r="I281" s="435" t="s">
        <v>7261</v>
      </c>
      <c r="J281" s="435" t="s">
        <v>7262</v>
      </c>
      <c r="K281" s="434"/>
      <c r="L281" s="434"/>
    </row>
    <row r="282" spans="1:12" ht="63.75" x14ac:dyDescent="0.25">
      <c r="A282" s="412">
        <v>3</v>
      </c>
      <c r="B282" s="435" t="s">
        <v>7263</v>
      </c>
      <c r="C282" s="435" t="s">
        <v>5212</v>
      </c>
      <c r="D282" s="435"/>
      <c r="E282" s="412">
        <v>6.1</v>
      </c>
      <c r="F282" s="435" t="s">
        <v>7264</v>
      </c>
      <c r="G282" s="435" t="s">
        <v>7265</v>
      </c>
      <c r="H282" s="435" t="s">
        <v>7266</v>
      </c>
      <c r="I282" s="435" t="s">
        <v>6498</v>
      </c>
      <c r="J282" s="435" t="s">
        <v>6598</v>
      </c>
      <c r="K282" s="434"/>
      <c r="L282" s="434"/>
    </row>
    <row r="283" spans="1:12" ht="38.25" x14ac:dyDescent="0.25">
      <c r="A283" s="440"/>
      <c r="B283" s="441" t="s">
        <v>5217</v>
      </c>
      <c r="C283" s="441">
        <v>3</v>
      </c>
      <c r="D283" s="441"/>
      <c r="E283" s="440">
        <f>SUM(E280:E282)</f>
        <v>14.9</v>
      </c>
      <c r="F283" s="441"/>
      <c r="G283" s="441"/>
      <c r="H283" s="441"/>
      <c r="I283" s="441"/>
      <c r="J283" s="441"/>
      <c r="K283" s="434"/>
      <c r="L283" s="434"/>
    </row>
    <row r="284" spans="1:12" ht="51" x14ac:dyDescent="0.25">
      <c r="A284" s="412">
        <v>1</v>
      </c>
      <c r="B284" s="435" t="s">
        <v>7267</v>
      </c>
      <c r="C284" s="435" t="s">
        <v>1337</v>
      </c>
      <c r="D284" s="435"/>
      <c r="E284" s="412">
        <v>9.3800000000000008</v>
      </c>
      <c r="F284" s="435" t="s">
        <v>7268</v>
      </c>
      <c r="G284" s="435" t="s">
        <v>7269</v>
      </c>
      <c r="H284" s="435" t="s">
        <v>7270</v>
      </c>
      <c r="I284" s="435" t="s">
        <v>7270</v>
      </c>
      <c r="J284" s="435" t="s">
        <v>7185</v>
      </c>
      <c r="L284" s="434"/>
    </row>
    <row r="285" spans="1:12" ht="51" x14ac:dyDescent="0.25">
      <c r="A285" s="412">
        <v>2</v>
      </c>
      <c r="B285" s="435" t="s">
        <v>7271</v>
      </c>
      <c r="C285" s="435" t="s">
        <v>1337</v>
      </c>
      <c r="D285" s="435"/>
      <c r="E285" s="412">
        <v>1.9</v>
      </c>
      <c r="F285" s="435" t="s">
        <v>7272</v>
      </c>
      <c r="G285" s="435" t="s">
        <v>7272</v>
      </c>
      <c r="H285" s="435" t="s">
        <v>7273</v>
      </c>
      <c r="I285" s="435" t="s">
        <v>7273</v>
      </c>
      <c r="J285" s="435" t="s">
        <v>7113</v>
      </c>
      <c r="L285" s="434"/>
    </row>
    <row r="286" spans="1:12" ht="51" x14ac:dyDescent="0.25">
      <c r="A286" s="412">
        <v>3</v>
      </c>
      <c r="B286" s="435" t="s">
        <v>7274</v>
      </c>
      <c r="C286" s="435" t="s">
        <v>1337</v>
      </c>
      <c r="D286" s="435"/>
      <c r="E286" s="412">
        <v>6.55</v>
      </c>
      <c r="F286" s="435" t="s">
        <v>7275</v>
      </c>
      <c r="G286" s="435" t="s">
        <v>7276</v>
      </c>
      <c r="H286" s="435" t="s">
        <v>7277</v>
      </c>
      <c r="I286" s="435" t="s">
        <v>7277</v>
      </c>
      <c r="J286" s="435" t="s">
        <v>7278</v>
      </c>
      <c r="L286" s="434"/>
    </row>
    <row r="287" spans="1:12" ht="51" x14ac:dyDescent="0.25">
      <c r="A287" s="412">
        <v>4</v>
      </c>
      <c r="B287" s="435" t="s">
        <v>7279</v>
      </c>
      <c r="C287" s="435" t="s">
        <v>1337</v>
      </c>
      <c r="D287" s="435"/>
      <c r="E287" s="412">
        <v>11.2</v>
      </c>
      <c r="F287" s="435" t="s">
        <v>7280</v>
      </c>
      <c r="G287" s="435" t="s">
        <v>7281</v>
      </c>
      <c r="H287" s="435" t="s">
        <v>7282</v>
      </c>
      <c r="I287" s="435" t="s">
        <v>7282</v>
      </c>
      <c r="J287" s="435" t="s">
        <v>7113</v>
      </c>
      <c r="L287" s="434"/>
    </row>
    <row r="288" spans="1:12" ht="51" x14ac:dyDescent="0.25">
      <c r="A288" s="412">
        <v>5</v>
      </c>
      <c r="B288" s="435" t="s">
        <v>7283</v>
      </c>
      <c r="C288" s="435" t="s">
        <v>1337</v>
      </c>
      <c r="D288" s="435"/>
      <c r="E288" s="412">
        <v>1.5</v>
      </c>
      <c r="F288" s="435" t="s">
        <v>7284</v>
      </c>
      <c r="G288" s="435" t="s">
        <v>7285</v>
      </c>
      <c r="H288" s="435" t="s">
        <v>7286</v>
      </c>
      <c r="I288" s="435" t="s">
        <v>7286</v>
      </c>
      <c r="J288" s="435" t="s">
        <v>7287</v>
      </c>
      <c r="L288" s="434"/>
    </row>
    <row r="289" spans="1:12" ht="51" x14ac:dyDescent="0.25">
      <c r="A289" s="412">
        <v>6</v>
      </c>
      <c r="B289" s="435" t="s">
        <v>7288</v>
      </c>
      <c r="C289" s="435" t="s">
        <v>1337</v>
      </c>
      <c r="D289" s="435"/>
      <c r="E289" s="412">
        <v>4</v>
      </c>
      <c r="F289" s="435" t="s">
        <v>7289</v>
      </c>
      <c r="G289" s="435" t="s">
        <v>7289</v>
      </c>
      <c r="H289" s="435" t="s">
        <v>7290</v>
      </c>
      <c r="I289" s="435" t="s">
        <v>7290</v>
      </c>
      <c r="J289" s="435" t="s">
        <v>7113</v>
      </c>
      <c r="L289" s="434"/>
    </row>
    <row r="290" spans="1:12" ht="51" x14ac:dyDescent="0.25">
      <c r="A290" s="412">
        <v>7</v>
      </c>
      <c r="B290" s="435" t="s">
        <v>7291</v>
      </c>
      <c r="C290" s="435" t="s">
        <v>1337</v>
      </c>
      <c r="D290" s="435"/>
      <c r="E290" s="412">
        <v>5</v>
      </c>
      <c r="F290" s="435" t="s">
        <v>7292</v>
      </c>
      <c r="G290" s="435" t="s">
        <v>7293</v>
      </c>
      <c r="H290" s="435" t="s">
        <v>7294</v>
      </c>
      <c r="I290" s="435" t="s">
        <v>7294</v>
      </c>
      <c r="J290" s="435" t="s">
        <v>6598</v>
      </c>
      <c r="L290" s="434"/>
    </row>
    <row r="291" spans="1:12" ht="102" x14ac:dyDescent="0.25">
      <c r="A291" s="412">
        <v>8</v>
      </c>
      <c r="B291" s="435" t="s">
        <v>7295</v>
      </c>
      <c r="C291" s="435" t="s">
        <v>1337</v>
      </c>
      <c r="D291" s="435"/>
      <c r="E291" s="412">
        <v>29.634799999999998</v>
      </c>
      <c r="F291" s="435" t="s">
        <v>7296</v>
      </c>
      <c r="G291" s="435" t="s">
        <v>7297</v>
      </c>
      <c r="H291" s="435" t="s">
        <v>7298</v>
      </c>
      <c r="I291" s="435" t="s">
        <v>7298</v>
      </c>
      <c r="J291" s="435" t="s">
        <v>7299</v>
      </c>
      <c r="L291" s="434"/>
    </row>
    <row r="292" spans="1:12" ht="51" x14ac:dyDescent="0.25">
      <c r="A292" s="412">
        <v>9</v>
      </c>
      <c r="B292" s="435" t="s">
        <v>7300</v>
      </c>
      <c r="C292" s="435" t="s">
        <v>1337</v>
      </c>
      <c r="D292" s="435"/>
      <c r="E292" s="412">
        <v>36</v>
      </c>
      <c r="F292" s="435" t="s">
        <v>7301</v>
      </c>
      <c r="G292" s="435" t="s">
        <v>7302</v>
      </c>
      <c r="H292" s="435" t="s">
        <v>7303</v>
      </c>
      <c r="I292" s="435" t="s">
        <v>7304</v>
      </c>
      <c r="J292" s="435" t="s">
        <v>7305</v>
      </c>
      <c r="L292" s="434"/>
    </row>
    <row r="293" spans="1:12" ht="51" x14ac:dyDescent="0.25">
      <c r="A293" s="412">
        <v>10</v>
      </c>
      <c r="B293" s="435" t="s">
        <v>7306</v>
      </c>
      <c r="C293" s="435" t="s">
        <v>1337</v>
      </c>
      <c r="D293" s="435"/>
      <c r="E293" s="412">
        <v>9</v>
      </c>
      <c r="F293" s="435" t="s">
        <v>7307</v>
      </c>
      <c r="G293" s="435" t="s">
        <v>7308</v>
      </c>
      <c r="H293" s="435" t="s">
        <v>7309</v>
      </c>
      <c r="I293" s="435" t="s">
        <v>7309</v>
      </c>
      <c r="J293" s="435" t="s">
        <v>7310</v>
      </c>
      <c r="L293" s="434"/>
    </row>
    <row r="294" spans="1:12" ht="51" x14ac:dyDescent="0.25">
      <c r="A294" s="412">
        <v>11</v>
      </c>
      <c r="B294" s="435" t="s">
        <v>7311</v>
      </c>
      <c r="C294" s="435" t="s">
        <v>1337</v>
      </c>
      <c r="D294" s="435"/>
      <c r="E294" s="412">
        <v>12.9</v>
      </c>
      <c r="F294" s="435" t="s">
        <v>7312</v>
      </c>
      <c r="G294" s="435" t="s">
        <v>7313</v>
      </c>
      <c r="H294" s="435" t="s">
        <v>7314</v>
      </c>
      <c r="I294" s="435" t="s">
        <v>7314</v>
      </c>
      <c r="J294" s="435" t="s">
        <v>7113</v>
      </c>
      <c r="L294" s="434"/>
    </row>
    <row r="295" spans="1:12" ht="76.5" x14ac:dyDescent="0.25">
      <c r="A295" s="412">
        <v>12</v>
      </c>
      <c r="B295" s="435" t="s">
        <v>7315</v>
      </c>
      <c r="C295" s="435" t="s">
        <v>1337</v>
      </c>
      <c r="D295" s="435"/>
      <c r="E295" s="412">
        <v>1.2</v>
      </c>
      <c r="F295" s="435" t="s">
        <v>7316</v>
      </c>
      <c r="G295" s="435" t="s">
        <v>7317</v>
      </c>
      <c r="H295" s="435" t="s">
        <v>7318</v>
      </c>
      <c r="I295" s="435" t="s">
        <v>7318</v>
      </c>
      <c r="J295" s="435" t="s">
        <v>7113</v>
      </c>
      <c r="L295" s="434"/>
    </row>
    <row r="296" spans="1:12" ht="140.25" x14ac:dyDescent="0.25">
      <c r="A296" s="412">
        <v>13</v>
      </c>
      <c r="B296" s="435" t="s">
        <v>7319</v>
      </c>
      <c r="C296" s="435" t="s">
        <v>1337</v>
      </c>
      <c r="D296" s="435"/>
      <c r="E296" s="412">
        <v>10.5</v>
      </c>
      <c r="F296" s="435" t="s">
        <v>7320</v>
      </c>
      <c r="G296" s="435" t="s">
        <v>7320</v>
      </c>
      <c r="H296" s="435" t="s">
        <v>7321</v>
      </c>
      <c r="I296" s="435" t="s">
        <v>7321</v>
      </c>
      <c r="J296" s="435" t="s">
        <v>7322</v>
      </c>
      <c r="L296" s="434"/>
    </row>
    <row r="297" spans="1:12" ht="51" x14ac:dyDescent="0.25">
      <c r="A297" s="412">
        <v>14</v>
      </c>
      <c r="B297" s="435" t="s">
        <v>7323</v>
      </c>
      <c r="C297" s="435" t="s">
        <v>1337</v>
      </c>
      <c r="D297" s="435"/>
      <c r="E297" s="412">
        <v>11</v>
      </c>
      <c r="F297" s="435" t="s">
        <v>7324</v>
      </c>
      <c r="G297" s="435" t="s">
        <v>7325</v>
      </c>
      <c r="H297" s="435" t="s">
        <v>7326</v>
      </c>
      <c r="I297" s="435" t="s">
        <v>7326</v>
      </c>
      <c r="J297" s="435" t="s">
        <v>7185</v>
      </c>
      <c r="L297" s="434"/>
    </row>
    <row r="298" spans="1:12" ht="51" x14ac:dyDescent="0.25">
      <c r="A298" s="412">
        <v>15</v>
      </c>
      <c r="B298" s="435" t="s">
        <v>7327</v>
      </c>
      <c r="C298" s="435" t="s">
        <v>1337</v>
      </c>
      <c r="D298" s="435"/>
      <c r="E298" s="412">
        <v>5</v>
      </c>
      <c r="F298" s="435" t="s">
        <v>7328</v>
      </c>
      <c r="G298" s="435" t="s">
        <v>7329</v>
      </c>
      <c r="H298" s="435" t="s">
        <v>7330</v>
      </c>
      <c r="I298" s="435" t="s">
        <v>7331</v>
      </c>
      <c r="J298" s="435" t="s">
        <v>7113</v>
      </c>
      <c r="L298" s="434"/>
    </row>
    <row r="299" spans="1:12" ht="51" x14ac:dyDescent="0.25">
      <c r="A299" s="412">
        <v>16</v>
      </c>
      <c r="B299" s="435" t="s">
        <v>7332</v>
      </c>
      <c r="C299" s="435" t="s">
        <v>1337</v>
      </c>
      <c r="D299" s="435"/>
      <c r="E299" s="412">
        <v>12.91</v>
      </c>
      <c r="F299" s="435" t="s">
        <v>7333</v>
      </c>
      <c r="G299" s="435" t="s">
        <v>7333</v>
      </c>
      <c r="H299" s="435" t="s">
        <v>7334</v>
      </c>
      <c r="I299" s="435" t="s">
        <v>7334</v>
      </c>
      <c r="J299" s="435" t="s">
        <v>7335</v>
      </c>
      <c r="L299" s="434"/>
    </row>
    <row r="300" spans="1:12" ht="51" x14ac:dyDescent="0.25">
      <c r="A300" s="412">
        <v>17</v>
      </c>
      <c r="B300" s="435" t="s">
        <v>7336</v>
      </c>
      <c r="C300" s="435" t="s">
        <v>1337</v>
      </c>
      <c r="D300" s="435"/>
      <c r="E300" s="412">
        <v>36</v>
      </c>
      <c r="F300" s="435" t="s">
        <v>7337</v>
      </c>
      <c r="G300" s="435" t="s">
        <v>7338</v>
      </c>
      <c r="H300" s="435" t="s">
        <v>7339</v>
      </c>
      <c r="I300" s="435" t="s">
        <v>7340</v>
      </c>
      <c r="J300" s="435" t="s">
        <v>6598</v>
      </c>
      <c r="L300" s="434"/>
    </row>
    <row r="301" spans="1:12" ht="51" x14ac:dyDescent="0.25">
      <c r="A301" s="412">
        <v>18</v>
      </c>
      <c r="B301" s="435" t="s">
        <v>7341</v>
      </c>
      <c r="C301" s="435" t="s">
        <v>1337</v>
      </c>
      <c r="D301" s="435"/>
      <c r="E301" s="412">
        <v>25</v>
      </c>
      <c r="F301" s="435" t="s">
        <v>7342</v>
      </c>
      <c r="G301" s="435" t="s">
        <v>7343</v>
      </c>
      <c r="H301" s="435" t="s">
        <v>7344</v>
      </c>
      <c r="I301" s="435" t="s">
        <v>7344</v>
      </c>
      <c r="J301" s="435" t="s">
        <v>6598</v>
      </c>
      <c r="L301" s="434"/>
    </row>
    <row r="302" spans="1:12" ht="63.75" x14ac:dyDescent="0.25">
      <c r="A302" s="459"/>
      <c r="B302" s="441" t="s">
        <v>1468</v>
      </c>
      <c r="C302" s="440">
        <v>18</v>
      </c>
      <c r="D302" s="460"/>
      <c r="E302" s="459">
        <f>SUM(E284:E301)</f>
        <v>228.6748</v>
      </c>
      <c r="F302" s="460"/>
      <c r="G302" s="460"/>
      <c r="H302" s="460"/>
      <c r="I302" s="460"/>
      <c r="J302" s="460"/>
      <c r="K302" s="461"/>
      <c r="L302" s="461"/>
    </row>
    <row r="303" spans="1:12" ht="38.25" x14ac:dyDescent="0.25">
      <c r="A303" s="168"/>
      <c r="B303" s="169" t="s">
        <v>1484</v>
      </c>
      <c r="C303" s="462">
        <f>C302+C283+C279+C233</f>
        <v>248</v>
      </c>
      <c r="D303" s="463"/>
      <c r="E303" s="462">
        <f>E302+E283+E279+E233</f>
        <v>83952.272700000001</v>
      </c>
      <c r="F303" s="169"/>
      <c r="G303" s="169"/>
      <c r="H303" s="169"/>
      <c r="I303" s="169"/>
      <c r="J303" s="169"/>
      <c r="K303" s="461"/>
      <c r="L303" s="461"/>
    </row>
    <row r="304" spans="1:12" ht="47.25" x14ac:dyDescent="0.25">
      <c r="A304" s="464"/>
      <c r="B304" s="465" t="s">
        <v>1486</v>
      </c>
      <c r="C304" s="466">
        <f>C303+C38</f>
        <v>268</v>
      </c>
      <c r="D304" s="465"/>
      <c r="E304" s="466">
        <f>E38+E303</f>
        <v>141892.31270000001</v>
      </c>
      <c r="F304" s="467"/>
      <c r="G304" s="467"/>
      <c r="H304" s="467"/>
      <c r="I304" s="467"/>
      <c r="J304" s="467"/>
      <c r="K304" s="461"/>
      <c r="L304" s="461"/>
    </row>
  </sheetData>
  <mergeCells count="4">
    <mergeCell ref="A1:J1"/>
    <mergeCell ref="A2:J2"/>
    <mergeCell ref="A6:J6"/>
    <mergeCell ref="A39:J3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8"/>
  <sheetViews>
    <sheetView topLeftCell="A16" workbookViewId="0">
      <selection activeCell="G10" sqref="G10"/>
    </sheetView>
  </sheetViews>
  <sheetFormatPr defaultColWidth="9.140625" defaultRowHeight="12.75" x14ac:dyDescent="0.25"/>
  <cols>
    <col min="1" max="1" width="4.5703125" style="255" customWidth="1"/>
    <col min="2" max="2" width="17.42578125" style="255" customWidth="1"/>
    <col min="3" max="3" width="15.42578125" style="255" customWidth="1"/>
    <col min="4" max="4" width="13.42578125" style="255" customWidth="1"/>
    <col min="5" max="5" width="11.5703125" style="255" customWidth="1"/>
    <col min="6" max="6" width="21" style="255" customWidth="1"/>
    <col min="7" max="7" width="20.5703125" style="255" customWidth="1"/>
    <col min="8" max="8" width="21" style="255" customWidth="1"/>
    <col min="9" max="9" width="23.85546875" style="255" customWidth="1"/>
    <col min="10" max="10" width="24.42578125" style="255" customWidth="1"/>
    <col min="11" max="12" width="9.140625" style="255"/>
    <col min="13" max="13" width="9.7109375" style="255" customWidth="1"/>
    <col min="14" max="16384" width="9.140625" style="255"/>
  </cols>
  <sheetData>
    <row r="1" spans="1:10" x14ac:dyDescent="0.25">
      <c r="A1" s="1111" t="s">
        <v>26</v>
      </c>
      <c r="B1" s="1111"/>
      <c r="C1" s="1111"/>
      <c r="D1" s="1111"/>
      <c r="E1" s="1111"/>
      <c r="F1" s="1111"/>
      <c r="G1" s="1111"/>
      <c r="H1" s="1111"/>
      <c r="I1" s="1111"/>
      <c r="J1" s="1111"/>
    </row>
    <row r="2" spans="1:10" x14ac:dyDescent="0.25">
      <c r="A2" s="1113" t="s">
        <v>1545</v>
      </c>
      <c r="B2" s="1113"/>
      <c r="C2" s="1113"/>
      <c r="D2" s="1113"/>
      <c r="E2" s="1113"/>
      <c r="F2" s="1113"/>
      <c r="G2" s="1113"/>
      <c r="H2" s="1113"/>
      <c r="I2" s="1113"/>
      <c r="J2" s="1113"/>
    </row>
    <row r="3" spans="1:10" ht="13.5" thickBot="1" x14ac:dyDescent="0.3">
      <c r="A3" s="197"/>
      <c r="B3" s="197"/>
      <c r="C3" s="197"/>
      <c r="D3" s="197"/>
      <c r="E3" s="197"/>
      <c r="F3" s="197"/>
      <c r="G3" s="197"/>
      <c r="H3" s="197"/>
      <c r="I3" s="197"/>
      <c r="J3" s="197"/>
    </row>
    <row r="4" spans="1:10" ht="102.75" thickBot="1" x14ac:dyDescent="0.3">
      <c r="A4" s="159" t="s">
        <v>1</v>
      </c>
      <c r="B4" s="159" t="s">
        <v>406</v>
      </c>
      <c r="C4" s="159" t="s">
        <v>407</v>
      </c>
      <c r="D4" s="159" t="s">
        <v>408</v>
      </c>
      <c r="E4" s="199" t="s">
        <v>4</v>
      </c>
      <c r="F4" s="159" t="s">
        <v>409</v>
      </c>
      <c r="G4" s="200" t="s">
        <v>410</v>
      </c>
      <c r="H4" s="200" t="s">
        <v>411</v>
      </c>
      <c r="I4" s="200" t="s">
        <v>412</v>
      </c>
      <c r="J4" s="159" t="s">
        <v>413</v>
      </c>
    </row>
    <row r="5" spans="1:10" ht="13.5" thickBot="1" x14ac:dyDescent="0.3">
      <c r="A5" s="159">
        <v>1</v>
      </c>
      <c r="B5" s="160">
        <v>2</v>
      </c>
      <c r="C5" s="160">
        <v>3</v>
      </c>
      <c r="D5" s="160">
        <v>4</v>
      </c>
      <c r="E5" s="160">
        <v>5</v>
      </c>
      <c r="F5" s="160">
        <v>6</v>
      </c>
      <c r="G5" s="203">
        <v>7</v>
      </c>
      <c r="H5" s="203">
        <v>8</v>
      </c>
      <c r="I5" s="203">
        <v>9</v>
      </c>
      <c r="J5" s="160">
        <v>10</v>
      </c>
    </row>
    <row r="6" spans="1:10" x14ac:dyDescent="0.25">
      <c r="A6" s="1120" t="s">
        <v>414</v>
      </c>
      <c r="B6" s="1120"/>
      <c r="C6" s="1120"/>
      <c r="D6" s="1120"/>
      <c r="E6" s="1120"/>
      <c r="F6" s="1120"/>
      <c r="G6" s="1120"/>
      <c r="H6" s="1120"/>
      <c r="I6" s="1120"/>
      <c r="J6" s="1120"/>
    </row>
    <row r="7" spans="1:10" ht="63.75" x14ac:dyDescent="0.25">
      <c r="A7" s="71">
        <v>1</v>
      </c>
      <c r="B7" s="71" t="s">
        <v>7345</v>
      </c>
      <c r="C7" s="71" t="s">
        <v>7346</v>
      </c>
      <c r="D7" s="100"/>
      <c r="E7" s="205">
        <v>66417.399999999994</v>
      </c>
      <c r="F7" s="71" t="s">
        <v>7347</v>
      </c>
      <c r="G7" s="71" t="s">
        <v>7348</v>
      </c>
      <c r="H7" s="71" t="s">
        <v>7349</v>
      </c>
      <c r="I7" s="71" t="s">
        <v>7350</v>
      </c>
      <c r="J7" s="205" t="s">
        <v>7351</v>
      </c>
    </row>
    <row r="8" spans="1:10" ht="25.5" x14ac:dyDescent="0.25">
      <c r="A8" s="206"/>
      <c r="B8" s="206" t="s">
        <v>7352</v>
      </c>
      <c r="C8" s="206">
        <v>1</v>
      </c>
      <c r="D8" s="244"/>
      <c r="E8" s="206">
        <f>SUM(E7)</f>
        <v>66417.399999999994</v>
      </c>
      <c r="F8" s="206"/>
      <c r="G8" s="206"/>
      <c r="H8" s="206"/>
      <c r="I8" s="206"/>
      <c r="J8" s="206"/>
    </row>
    <row r="9" spans="1:10" ht="76.5" x14ac:dyDescent="0.25">
      <c r="A9" s="71">
        <v>1</v>
      </c>
      <c r="B9" s="71" t="s">
        <v>7353</v>
      </c>
      <c r="C9" s="71" t="s">
        <v>1547</v>
      </c>
      <c r="D9" s="100"/>
      <c r="E9" s="71">
        <v>43081.8</v>
      </c>
      <c r="F9" s="71" t="s">
        <v>7354</v>
      </c>
      <c r="G9" s="73" t="s">
        <v>7355</v>
      </c>
      <c r="H9" s="71" t="s">
        <v>7356</v>
      </c>
      <c r="I9" s="71" t="s">
        <v>7357</v>
      </c>
      <c r="J9" s="71" t="s">
        <v>7358</v>
      </c>
    </row>
    <row r="10" spans="1:10" ht="51" x14ac:dyDescent="0.25">
      <c r="A10" s="71">
        <v>2</v>
      </c>
      <c r="B10" s="71" t="s">
        <v>7359</v>
      </c>
      <c r="C10" s="71" t="s">
        <v>1547</v>
      </c>
      <c r="D10" s="100"/>
      <c r="E10" s="71">
        <v>46147.3</v>
      </c>
      <c r="F10" s="71" t="s">
        <v>7360</v>
      </c>
      <c r="G10" s="73" t="s">
        <v>7361</v>
      </c>
      <c r="H10" s="71" t="s">
        <v>7362</v>
      </c>
      <c r="I10" s="71" t="s">
        <v>7363</v>
      </c>
      <c r="J10" s="71" t="s">
        <v>7364</v>
      </c>
    </row>
    <row r="11" spans="1:10" ht="63.75" x14ac:dyDescent="0.25">
      <c r="A11" s="71">
        <v>3</v>
      </c>
      <c r="B11" s="71" t="s">
        <v>7365</v>
      </c>
      <c r="C11" s="71" t="s">
        <v>1547</v>
      </c>
      <c r="D11" s="100"/>
      <c r="E11" s="71">
        <v>10451.4</v>
      </c>
      <c r="F11" s="71" t="s">
        <v>7366</v>
      </c>
      <c r="G11" s="73" t="s">
        <v>7367</v>
      </c>
      <c r="H11" s="71" t="s">
        <v>7368</v>
      </c>
      <c r="I11" s="71" t="s">
        <v>7369</v>
      </c>
      <c r="J11" s="71" t="s">
        <v>7370</v>
      </c>
    </row>
    <row r="12" spans="1:10" ht="38.25" x14ac:dyDescent="0.25">
      <c r="A12" s="206"/>
      <c r="B12" s="206" t="s">
        <v>425</v>
      </c>
      <c r="C12" s="244">
        <v>3</v>
      </c>
      <c r="D12" s="206"/>
      <c r="E12" s="206">
        <f>SUM(E9:E11)</f>
        <v>99680.5</v>
      </c>
      <c r="F12" s="206"/>
      <c r="G12" s="206"/>
      <c r="H12" s="206"/>
      <c r="I12" s="206"/>
      <c r="J12" s="206"/>
    </row>
    <row r="13" spans="1:10" ht="63.75" x14ac:dyDescent="0.25">
      <c r="A13" s="71">
        <v>1</v>
      </c>
      <c r="B13" s="71" t="s">
        <v>7371</v>
      </c>
      <c r="C13" s="100" t="s">
        <v>427</v>
      </c>
      <c r="D13" s="71" t="s">
        <v>2260</v>
      </c>
      <c r="E13" s="71">
        <v>1026</v>
      </c>
      <c r="F13" s="71" t="s">
        <v>7372</v>
      </c>
      <c r="G13" s="71" t="s">
        <v>7372</v>
      </c>
      <c r="H13" s="71" t="s">
        <v>7373</v>
      </c>
      <c r="I13" s="71" t="s">
        <v>7373</v>
      </c>
      <c r="J13" s="71" t="s">
        <v>7374</v>
      </c>
    </row>
    <row r="14" spans="1:10" ht="25.5" x14ac:dyDescent="0.25">
      <c r="A14" s="208"/>
      <c r="B14" s="208" t="s">
        <v>7375</v>
      </c>
      <c r="C14" s="468">
        <v>1</v>
      </c>
      <c r="D14" s="208"/>
      <c r="E14" s="208">
        <f>SUM(E13)</f>
        <v>1026</v>
      </c>
      <c r="F14" s="208"/>
      <c r="G14" s="208"/>
      <c r="H14" s="208"/>
      <c r="I14" s="208"/>
      <c r="J14" s="208"/>
    </row>
    <row r="15" spans="1:10" ht="51" x14ac:dyDescent="0.25">
      <c r="A15" s="71">
        <v>1</v>
      </c>
      <c r="B15" s="71" t="s">
        <v>7376</v>
      </c>
      <c r="C15" s="100" t="s">
        <v>427</v>
      </c>
      <c r="D15" s="71" t="s">
        <v>5751</v>
      </c>
      <c r="E15" s="71">
        <v>461</v>
      </c>
      <c r="F15" s="71" t="s">
        <v>7377</v>
      </c>
      <c r="G15" s="71" t="s">
        <v>7378</v>
      </c>
      <c r="H15" s="71" t="s">
        <v>7379</v>
      </c>
      <c r="I15" s="71" t="s">
        <v>7379</v>
      </c>
      <c r="J15" s="71" t="s">
        <v>7380</v>
      </c>
    </row>
    <row r="16" spans="1:10" ht="51" x14ac:dyDescent="0.25">
      <c r="A16" s="71">
        <v>2</v>
      </c>
      <c r="B16" s="71" t="s">
        <v>7381</v>
      </c>
      <c r="C16" s="100" t="s">
        <v>427</v>
      </c>
      <c r="D16" s="71" t="s">
        <v>5751</v>
      </c>
      <c r="E16" s="71">
        <v>712</v>
      </c>
      <c r="F16" s="71" t="s">
        <v>7382</v>
      </c>
      <c r="G16" s="71" t="s">
        <v>7382</v>
      </c>
      <c r="H16" s="71" t="s">
        <v>7383</v>
      </c>
      <c r="I16" s="71" t="s">
        <v>7383</v>
      </c>
      <c r="J16" s="71" t="s">
        <v>7380</v>
      </c>
    </row>
    <row r="17" spans="1:10" ht="76.5" x14ac:dyDescent="0.25">
      <c r="A17" s="71">
        <v>3</v>
      </c>
      <c r="B17" s="71" t="s">
        <v>7384</v>
      </c>
      <c r="C17" s="100" t="s">
        <v>427</v>
      </c>
      <c r="D17" s="71" t="s">
        <v>5751</v>
      </c>
      <c r="E17" s="71">
        <v>328</v>
      </c>
      <c r="F17" s="71" t="s">
        <v>7385</v>
      </c>
      <c r="G17" s="71" t="s">
        <v>7386</v>
      </c>
      <c r="H17" s="71" t="s">
        <v>7387</v>
      </c>
      <c r="I17" s="71" t="s">
        <v>7387</v>
      </c>
      <c r="J17" s="71" t="s">
        <v>7388</v>
      </c>
    </row>
    <row r="18" spans="1:10" ht="25.5" x14ac:dyDescent="0.25">
      <c r="A18" s="208"/>
      <c r="B18" s="208" t="s">
        <v>7389</v>
      </c>
      <c r="C18" s="468">
        <v>3</v>
      </c>
      <c r="D18" s="208"/>
      <c r="E18" s="208">
        <f>SUM(E15:E17)</f>
        <v>1501</v>
      </c>
      <c r="F18" s="208"/>
      <c r="G18" s="208"/>
      <c r="H18" s="208"/>
      <c r="I18" s="208"/>
      <c r="J18" s="208"/>
    </row>
    <row r="19" spans="1:10" ht="89.25" x14ac:dyDescent="0.25">
      <c r="A19" s="71">
        <v>1</v>
      </c>
      <c r="B19" s="71" t="s">
        <v>7390</v>
      </c>
      <c r="C19" s="100" t="s">
        <v>427</v>
      </c>
      <c r="D19" s="71" t="s">
        <v>5786</v>
      </c>
      <c r="E19" s="71">
        <v>823</v>
      </c>
      <c r="F19" s="71" t="s">
        <v>7391</v>
      </c>
      <c r="G19" s="71" t="s">
        <v>7392</v>
      </c>
      <c r="H19" s="71" t="s">
        <v>7393</v>
      </c>
      <c r="I19" s="71" t="s">
        <v>7393</v>
      </c>
      <c r="J19" s="71" t="s">
        <v>7394</v>
      </c>
    </row>
    <row r="20" spans="1:10" ht="89.25" x14ac:dyDescent="0.25">
      <c r="A20" s="71">
        <v>2</v>
      </c>
      <c r="B20" s="71" t="s">
        <v>7395</v>
      </c>
      <c r="C20" s="100" t="s">
        <v>427</v>
      </c>
      <c r="D20" s="71" t="s">
        <v>5786</v>
      </c>
      <c r="E20" s="71">
        <v>176</v>
      </c>
      <c r="F20" s="71" t="s">
        <v>7396</v>
      </c>
      <c r="G20" s="71" t="s">
        <v>7397</v>
      </c>
      <c r="H20" s="71" t="s">
        <v>7398</v>
      </c>
      <c r="I20" s="71" t="s">
        <v>7398</v>
      </c>
      <c r="J20" s="71" t="s">
        <v>7399</v>
      </c>
    </row>
    <row r="21" spans="1:10" ht="89.25" x14ac:dyDescent="0.25">
      <c r="A21" s="71">
        <v>3</v>
      </c>
      <c r="B21" s="71" t="s">
        <v>7400</v>
      </c>
      <c r="C21" s="100" t="s">
        <v>427</v>
      </c>
      <c r="D21" s="71" t="s">
        <v>5786</v>
      </c>
      <c r="E21" s="71">
        <v>13</v>
      </c>
      <c r="F21" s="71" t="s">
        <v>7401</v>
      </c>
      <c r="G21" s="71" t="s">
        <v>7401</v>
      </c>
      <c r="H21" s="71" t="s">
        <v>7402</v>
      </c>
      <c r="I21" s="71" t="s">
        <v>7402</v>
      </c>
      <c r="J21" s="71" t="s">
        <v>7403</v>
      </c>
    </row>
    <row r="22" spans="1:10" ht="76.5" x14ac:dyDescent="0.25">
      <c r="A22" s="71">
        <v>4</v>
      </c>
      <c r="B22" s="71" t="s">
        <v>7404</v>
      </c>
      <c r="C22" s="100" t="s">
        <v>427</v>
      </c>
      <c r="D22" s="71" t="s">
        <v>5786</v>
      </c>
      <c r="E22" s="71">
        <v>130</v>
      </c>
      <c r="F22" s="71" t="s">
        <v>7405</v>
      </c>
      <c r="G22" s="71" t="s">
        <v>7405</v>
      </c>
      <c r="H22" s="71" t="s">
        <v>7406</v>
      </c>
      <c r="I22" s="71" t="s">
        <v>7406</v>
      </c>
      <c r="J22" s="71" t="s">
        <v>7374</v>
      </c>
    </row>
    <row r="23" spans="1:10" ht="102" x14ac:dyDescent="0.25">
      <c r="A23" s="71">
        <v>5</v>
      </c>
      <c r="B23" s="71" t="s">
        <v>7407</v>
      </c>
      <c r="C23" s="100" t="s">
        <v>427</v>
      </c>
      <c r="D23" s="71" t="s">
        <v>5786</v>
      </c>
      <c r="E23" s="71">
        <v>248</v>
      </c>
      <c r="F23" s="71" t="s">
        <v>7408</v>
      </c>
      <c r="G23" s="71" t="s">
        <v>7408</v>
      </c>
      <c r="H23" s="71" t="s">
        <v>7406</v>
      </c>
      <c r="I23" s="71" t="s">
        <v>7406</v>
      </c>
      <c r="J23" s="71" t="s">
        <v>7409</v>
      </c>
    </row>
    <row r="24" spans="1:10" ht="63.75" x14ac:dyDescent="0.25">
      <c r="A24" s="71">
        <v>6</v>
      </c>
      <c r="B24" s="71" t="s">
        <v>7410</v>
      </c>
      <c r="C24" s="100" t="s">
        <v>427</v>
      </c>
      <c r="D24" s="71" t="s">
        <v>5786</v>
      </c>
      <c r="E24" s="71">
        <v>166</v>
      </c>
      <c r="F24" s="71" t="s">
        <v>7411</v>
      </c>
      <c r="G24" s="71" t="s">
        <v>7411</v>
      </c>
      <c r="H24" s="71" t="s">
        <v>7406</v>
      </c>
      <c r="I24" s="71" t="s">
        <v>7406</v>
      </c>
      <c r="J24" s="71" t="s">
        <v>7380</v>
      </c>
    </row>
    <row r="25" spans="1:10" ht="51" x14ac:dyDescent="0.25">
      <c r="A25" s="71">
        <v>7</v>
      </c>
      <c r="B25" s="71" t="s">
        <v>7412</v>
      </c>
      <c r="C25" s="100" t="s">
        <v>427</v>
      </c>
      <c r="D25" s="71" t="s">
        <v>5786</v>
      </c>
      <c r="E25" s="71">
        <v>107</v>
      </c>
      <c r="F25" s="71" t="s">
        <v>7413</v>
      </c>
      <c r="G25" s="71" t="s">
        <v>7413</v>
      </c>
      <c r="H25" s="71" t="s">
        <v>7373</v>
      </c>
      <c r="I25" s="71" t="s">
        <v>7373</v>
      </c>
      <c r="J25" s="71" t="s">
        <v>7414</v>
      </c>
    </row>
    <row r="26" spans="1:10" ht="153" x14ac:dyDescent="0.25">
      <c r="A26" s="71">
        <v>8</v>
      </c>
      <c r="B26" s="71" t="s">
        <v>7415</v>
      </c>
      <c r="C26" s="100" t="s">
        <v>427</v>
      </c>
      <c r="D26" s="71" t="s">
        <v>5786</v>
      </c>
      <c r="E26" s="71">
        <v>510</v>
      </c>
      <c r="F26" s="71" t="s">
        <v>7416</v>
      </c>
      <c r="G26" s="71" t="s">
        <v>7417</v>
      </c>
      <c r="H26" s="71" t="s">
        <v>7418</v>
      </c>
      <c r="I26" s="71" t="s">
        <v>7373</v>
      </c>
      <c r="J26" s="71" t="s">
        <v>7419</v>
      </c>
    </row>
    <row r="27" spans="1:10" ht="25.5" x14ac:dyDescent="0.25">
      <c r="A27" s="208" t="s">
        <v>7420</v>
      </c>
      <c r="B27" s="208" t="s">
        <v>7421</v>
      </c>
      <c r="C27" s="468">
        <v>8</v>
      </c>
      <c r="D27" s="208"/>
      <c r="E27" s="208">
        <f>SUM(E19:E26)</f>
        <v>2173</v>
      </c>
      <c r="F27" s="208"/>
      <c r="G27" s="208"/>
      <c r="H27" s="208"/>
      <c r="I27" s="208"/>
      <c r="J27" s="208"/>
    </row>
    <row r="28" spans="1:10" ht="76.5" x14ac:dyDescent="0.25">
      <c r="A28" s="71">
        <v>1</v>
      </c>
      <c r="B28" s="71" t="s">
        <v>7422</v>
      </c>
      <c r="C28" s="100" t="s">
        <v>427</v>
      </c>
      <c r="D28" s="71" t="s">
        <v>7423</v>
      </c>
      <c r="E28" s="71">
        <v>2408</v>
      </c>
      <c r="F28" s="71" t="s">
        <v>7424</v>
      </c>
      <c r="G28" s="71" t="s">
        <v>7425</v>
      </c>
      <c r="H28" s="71" t="s">
        <v>7426</v>
      </c>
      <c r="I28" s="71" t="s">
        <v>7426</v>
      </c>
      <c r="J28" s="71" t="s">
        <v>7427</v>
      </c>
    </row>
    <row r="29" spans="1:10" ht="38.25" x14ac:dyDescent="0.25">
      <c r="A29" s="71">
        <v>2</v>
      </c>
      <c r="B29" s="71" t="s">
        <v>7428</v>
      </c>
      <c r="C29" s="100" t="s">
        <v>427</v>
      </c>
      <c r="D29" s="71" t="s">
        <v>7423</v>
      </c>
      <c r="E29" s="71">
        <v>2163</v>
      </c>
      <c r="F29" s="71" t="s">
        <v>7429</v>
      </c>
      <c r="G29" s="71" t="s">
        <v>7430</v>
      </c>
      <c r="H29" s="71" t="s">
        <v>7431</v>
      </c>
      <c r="I29" s="71" t="s">
        <v>7431</v>
      </c>
      <c r="J29" s="71" t="s">
        <v>7427</v>
      </c>
    </row>
    <row r="30" spans="1:10" ht="76.5" x14ac:dyDescent="0.25">
      <c r="A30" s="71">
        <v>3</v>
      </c>
      <c r="B30" s="71" t="s">
        <v>7432</v>
      </c>
      <c r="C30" s="100" t="s">
        <v>427</v>
      </c>
      <c r="D30" s="71" t="s">
        <v>7423</v>
      </c>
      <c r="E30" s="71">
        <v>1736</v>
      </c>
      <c r="F30" s="71" t="s">
        <v>7433</v>
      </c>
      <c r="G30" s="71" t="s">
        <v>7434</v>
      </c>
      <c r="H30" s="71" t="s">
        <v>7435</v>
      </c>
      <c r="I30" s="71" t="s">
        <v>7435</v>
      </c>
      <c r="J30" s="71" t="s">
        <v>7436</v>
      </c>
    </row>
    <row r="31" spans="1:10" ht="63.75" x14ac:dyDescent="0.25">
      <c r="A31" s="71">
        <v>4</v>
      </c>
      <c r="B31" s="71" t="s">
        <v>7437</v>
      </c>
      <c r="C31" s="100" t="s">
        <v>427</v>
      </c>
      <c r="D31" s="71" t="s">
        <v>7438</v>
      </c>
      <c r="E31" s="71">
        <v>500</v>
      </c>
      <c r="F31" s="71" t="s">
        <v>7439</v>
      </c>
      <c r="G31" s="71" t="s">
        <v>7440</v>
      </c>
      <c r="H31" s="71" t="s">
        <v>7379</v>
      </c>
      <c r="I31" s="71" t="s">
        <v>7379</v>
      </c>
      <c r="J31" s="71" t="s">
        <v>7441</v>
      </c>
    </row>
    <row r="32" spans="1:10" ht="38.25" x14ac:dyDescent="0.25">
      <c r="A32" s="208"/>
      <c r="B32" s="208" t="s">
        <v>717</v>
      </c>
      <c r="C32" s="468">
        <v>4</v>
      </c>
      <c r="D32" s="208"/>
      <c r="E32" s="208">
        <f>SUM(E28:E31)</f>
        <v>6807</v>
      </c>
      <c r="F32" s="208"/>
      <c r="G32" s="208"/>
      <c r="H32" s="208"/>
      <c r="I32" s="208"/>
      <c r="J32" s="208"/>
    </row>
    <row r="33" spans="1:10" ht="102" x14ac:dyDescent="0.25">
      <c r="A33" s="71">
        <v>1</v>
      </c>
      <c r="B33" s="71" t="s">
        <v>7442</v>
      </c>
      <c r="C33" s="100" t="s">
        <v>427</v>
      </c>
      <c r="D33" s="71" t="s">
        <v>5739</v>
      </c>
      <c r="E33" s="71">
        <v>606</v>
      </c>
      <c r="F33" s="71" t="s">
        <v>7443</v>
      </c>
      <c r="G33" s="71" t="s">
        <v>7444</v>
      </c>
      <c r="H33" s="71" t="s">
        <v>7445</v>
      </c>
      <c r="I33" s="71" t="s">
        <v>7445</v>
      </c>
      <c r="J33" s="71" t="s">
        <v>7419</v>
      </c>
    </row>
    <row r="34" spans="1:10" ht="25.5" x14ac:dyDescent="0.25">
      <c r="A34" s="208"/>
      <c r="B34" s="208" t="s">
        <v>7446</v>
      </c>
      <c r="C34" s="468">
        <v>1</v>
      </c>
      <c r="D34" s="208"/>
      <c r="E34" s="208">
        <f>SUM(E33)</f>
        <v>606</v>
      </c>
      <c r="F34" s="208"/>
      <c r="G34" s="208"/>
      <c r="H34" s="208"/>
      <c r="I34" s="208"/>
      <c r="J34" s="208"/>
    </row>
    <row r="35" spans="1:10" ht="63.75" x14ac:dyDescent="0.25">
      <c r="A35" s="71">
        <v>1</v>
      </c>
      <c r="B35" s="71" t="s">
        <v>7447</v>
      </c>
      <c r="C35" s="100" t="s">
        <v>427</v>
      </c>
      <c r="D35" s="71" t="s">
        <v>7448</v>
      </c>
      <c r="E35" s="71">
        <v>105</v>
      </c>
      <c r="F35" s="71" t="s">
        <v>7449</v>
      </c>
      <c r="G35" s="71" t="s">
        <v>7449</v>
      </c>
      <c r="H35" s="71" t="s">
        <v>7450</v>
      </c>
      <c r="I35" s="71" t="s">
        <v>7450</v>
      </c>
      <c r="J35" s="71" t="s">
        <v>7380</v>
      </c>
    </row>
    <row r="36" spans="1:10" ht="25.5" x14ac:dyDescent="0.25">
      <c r="A36" s="208"/>
      <c r="B36" s="208" t="s">
        <v>7451</v>
      </c>
      <c r="C36" s="468">
        <v>1</v>
      </c>
      <c r="D36" s="208"/>
      <c r="E36" s="208">
        <f>SUM(E35)</f>
        <v>105</v>
      </c>
      <c r="F36" s="208"/>
      <c r="G36" s="208"/>
      <c r="H36" s="208"/>
      <c r="I36" s="208"/>
      <c r="J36" s="208"/>
    </row>
    <row r="37" spans="1:10" ht="102" x14ac:dyDescent="0.25">
      <c r="A37" s="71">
        <v>1</v>
      </c>
      <c r="B37" s="71" t="s">
        <v>7452</v>
      </c>
      <c r="C37" s="100" t="s">
        <v>427</v>
      </c>
      <c r="D37" s="71" t="s">
        <v>7453</v>
      </c>
      <c r="E37" s="71">
        <v>150</v>
      </c>
      <c r="F37" s="71" t="s">
        <v>7454</v>
      </c>
      <c r="G37" s="71" t="s">
        <v>7455</v>
      </c>
      <c r="H37" s="71" t="s">
        <v>7456</v>
      </c>
      <c r="I37" s="71" t="s">
        <v>7456</v>
      </c>
      <c r="J37" s="71" t="s">
        <v>7457</v>
      </c>
    </row>
    <row r="38" spans="1:10" x14ac:dyDescent="0.25">
      <c r="A38" s="208"/>
      <c r="B38" s="208" t="s">
        <v>7458</v>
      </c>
      <c r="C38" s="468">
        <v>1</v>
      </c>
      <c r="D38" s="208"/>
      <c r="E38" s="208">
        <f>SUM(E37)</f>
        <v>150</v>
      </c>
      <c r="F38" s="208"/>
      <c r="G38" s="208"/>
      <c r="H38" s="208"/>
      <c r="I38" s="208"/>
      <c r="J38" s="208"/>
    </row>
    <row r="39" spans="1:10" ht="38.25" x14ac:dyDescent="0.25">
      <c r="A39" s="206"/>
      <c r="B39" s="206" t="s">
        <v>1507</v>
      </c>
      <c r="C39" s="244">
        <f>C38+C36+C34+C32+C27+C18+C14</f>
        <v>19</v>
      </c>
      <c r="D39" s="244"/>
      <c r="E39" s="244">
        <f>E38+E36+E34+E32+E27+E18+E14</f>
        <v>12368</v>
      </c>
      <c r="F39" s="206"/>
      <c r="G39" s="206"/>
      <c r="H39" s="206"/>
      <c r="I39" s="206"/>
      <c r="J39" s="206"/>
    </row>
    <row r="40" spans="1:10" ht="89.25" x14ac:dyDescent="0.25">
      <c r="A40" s="71">
        <v>1</v>
      </c>
      <c r="B40" s="71" t="s">
        <v>7459</v>
      </c>
      <c r="C40" s="100" t="s">
        <v>480</v>
      </c>
      <c r="D40" s="71" t="s">
        <v>6085</v>
      </c>
      <c r="E40" s="71">
        <v>22</v>
      </c>
      <c r="F40" s="71" t="s">
        <v>7460</v>
      </c>
      <c r="G40" s="71" t="s">
        <v>7461</v>
      </c>
      <c r="H40" s="71" t="s">
        <v>7379</v>
      </c>
      <c r="I40" s="71" t="s">
        <v>7462</v>
      </c>
      <c r="J40" s="71" t="s">
        <v>7463</v>
      </c>
    </row>
    <row r="41" spans="1:10" x14ac:dyDescent="0.25">
      <c r="A41" s="208"/>
      <c r="B41" s="208" t="s">
        <v>7458</v>
      </c>
      <c r="C41" s="468">
        <v>1</v>
      </c>
      <c r="D41" s="208"/>
      <c r="E41" s="208">
        <f>SUM(E40)</f>
        <v>22</v>
      </c>
      <c r="F41" s="208"/>
      <c r="G41" s="208"/>
      <c r="H41" s="208"/>
      <c r="I41" s="208"/>
      <c r="J41" s="208"/>
    </row>
    <row r="42" spans="1:10" ht="76.5" x14ac:dyDescent="0.25">
      <c r="A42" s="71">
        <v>1</v>
      </c>
      <c r="B42" s="71" t="s">
        <v>7464</v>
      </c>
      <c r="C42" s="100" t="s">
        <v>480</v>
      </c>
      <c r="D42" s="71" t="s">
        <v>5371</v>
      </c>
      <c r="E42" s="71">
        <v>100</v>
      </c>
      <c r="F42" s="71" t="s">
        <v>7465</v>
      </c>
      <c r="G42" s="71" t="s">
        <v>7466</v>
      </c>
      <c r="H42" s="71" t="s">
        <v>7467</v>
      </c>
      <c r="I42" s="71" t="s">
        <v>7467</v>
      </c>
      <c r="J42" s="71" t="s">
        <v>7468</v>
      </c>
    </row>
    <row r="43" spans="1:10" ht="63.75" x14ac:dyDescent="0.25">
      <c r="A43" s="71">
        <v>2</v>
      </c>
      <c r="B43" s="71" t="s">
        <v>7469</v>
      </c>
      <c r="C43" s="100" t="s">
        <v>480</v>
      </c>
      <c r="D43" s="71" t="s">
        <v>5371</v>
      </c>
      <c r="E43" s="71">
        <v>93</v>
      </c>
      <c r="F43" s="71" t="s">
        <v>7470</v>
      </c>
      <c r="G43" s="71" t="s">
        <v>7471</v>
      </c>
      <c r="H43" s="71" t="s">
        <v>7435</v>
      </c>
      <c r="I43" s="71" t="s">
        <v>7435</v>
      </c>
      <c r="J43" s="71" t="s">
        <v>7463</v>
      </c>
    </row>
    <row r="44" spans="1:10" ht="102" x14ac:dyDescent="0.25">
      <c r="A44" s="71">
        <v>3</v>
      </c>
      <c r="B44" s="71" t="s">
        <v>7472</v>
      </c>
      <c r="C44" s="100" t="s">
        <v>480</v>
      </c>
      <c r="D44" s="71" t="s">
        <v>5371</v>
      </c>
      <c r="E44" s="71">
        <v>75</v>
      </c>
      <c r="F44" s="71" t="s">
        <v>7473</v>
      </c>
      <c r="G44" s="71" t="s">
        <v>7473</v>
      </c>
      <c r="H44" s="71" t="s">
        <v>7474</v>
      </c>
      <c r="I44" s="71" t="s">
        <v>7474</v>
      </c>
      <c r="J44" s="71" t="s">
        <v>7475</v>
      </c>
    </row>
    <row r="45" spans="1:10" ht="102" x14ac:dyDescent="0.25">
      <c r="A45" s="71">
        <v>4</v>
      </c>
      <c r="B45" s="71" t="s">
        <v>7476</v>
      </c>
      <c r="C45" s="100" t="s">
        <v>480</v>
      </c>
      <c r="D45" s="71" t="s">
        <v>5371</v>
      </c>
      <c r="E45" s="71">
        <v>30</v>
      </c>
      <c r="F45" s="71" t="s">
        <v>7477</v>
      </c>
      <c r="G45" s="71" t="s">
        <v>7477</v>
      </c>
      <c r="H45" s="71" t="s">
        <v>7349</v>
      </c>
      <c r="I45" s="71" t="s">
        <v>7349</v>
      </c>
      <c r="J45" s="71" t="s">
        <v>7478</v>
      </c>
    </row>
    <row r="46" spans="1:10" ht="63.75" x14ac:dyDescent="0.25">
      <c r="A46" s="71">
        <v>5</v>
      </c>
      <c r="B46" s="71" t="s">
        <v>7479</v>
      </c>
      <c r="C46" s="100" t="s">
        <v>480</v>
      </c>
      <c r="D46" s="71" t="s">
        <v>5371</v>
      </c>
      <c r="E46" s="71">
        <v>35</v>
      </c>
      <c r="F46" s="71" t="s">
        <v>7480</v>
      </c>
      <c r="G46" s="71" t="s">
        <v>7481</v>
      </c>
      <c r="H46" s="71" t="s">
        <v>7482</v>
      </c>
      <c r="I46" s="71" t="s">
        <v>7482</v>
      </c>
      <c r="J46" s="71" t="s">
        <v>7483</v>
      </c>
    </row>
    <row r="47" spans="1:10" ht="76.5" x14ac:dyDescent="0.25">
      <c r="A47" s="71">
        <v>6</v>
      </c>
      <c r="B47" s="71" t="s">
        <v>7484</v>
      </c>
      <c r="C47" s="100" t="s">
        <v>480</v>
      </c>
      <c r="D47" s="71" t="s">
        <v>5371</v>
      </c>
      <c r="E47" s="71">
        <v>52</v>
      </c>
      <c r="F47" s="71" t="s">
        <v>7485</v>
      </c>
      <c r="G47" s="71" t="s">
        <v>7485</v>
      </c>
      <c r="H47" s="71" t="s">
        <v>7486</v>
      </c>
      <c r="I47" s="71" t="s">
        <v>7486</v>
      </c>
      <c r="J47" s="71" t="s">
        <v>7487</v>
      </c>
    </row>
    <row r="48" spans="1:10" ht="51" x14ac:dyDescent="0.25">
      <c r="A48" s="71">
        <v>7</v>
      </c>
      <c r="B48" s="71" t="s">
        <v>7488</v>
      </c>
      <c r="C48" s="100" t="s">
        <v>480</v>
      </c>
      <c r="D48" s="71" t="s">
        <v>5371</v>
      </c>
      <c r="E48" s="71">
        <v>42</v>
      </c>
      <c r="F48" s="71" t="s">
        <v>7489</v>
      </c>
      <c r="G48" s="71" t="s">
        <v>7490</v>
      </c>
      <c r="H48" s="71" t="s">
        <v>7491</v>
      </c>
      <c r="I48" s="71" t="s">
        <v>7482</v>
      </c>
      <c r="J48" s="71" t="s">
        <v>7492</v>
      </c>
    </row>
    <row r="49" spans="1:10" ht="25.5" x14ac:dyDescent="0.25">
      <c r="A49" s="208"/>
      <c r="B49" s="208" t="s">
        <v>502</v>
      </c>
      <c r="C49" s="468">
        <v>7</v>
      </c>
      <c r="D49" s="208"/>
      <c r="E49" s="208">
        <f>SUM(E42:E48)</f>
        <v>427</v>
      </c>
      <c r="F49" s="208"/>
      <c r="G49" s="208"/>
      <c r="H49" s="208"/>
      <c r="I49" s="208"/>
      <c r="J49" s="208"/>
    </row>
    <row r="50" spans="1:10" ht="102" x14ac:dyDescent="0.25">
      <c r="A50" s="71">
        <v>1</v>
      </c>
      <c r="B50" s="71" t="s">
        <v>7493</v>
      </c>
      <c r="C50" s="100"/>
      <c r="D50" s="71" t="s">
        <v>5387</v>
      </c>
      <c r="E50" s="71">
        <v>15</v>
      </c>
      <c r="F50" s="71" t="s">
        <v>7494</v>
      </c>
      <c r="G50" s="71" t="s">
        <v>7495</v>
      </c>
      <c r="H50" s="71" t="s">
        <v>7496</v>
      </c>
      <c r="I50" s="71" t="s">
        <v>7456</v>
      </c>
      <c r="J50" s="71" t="s">
        <v>7497</v>
      </c>
    </row>
    <row r="51" spans="1:10" ht="38.25" x14ac:dyDescent="0.25">
      <c r="A51" s="208"/>
      <c r="B51" s="208" t="s">
        <v>7498</v>
      </c>
      <c r="C51" s="468">
        <v>1</v>
      </c>
      <c r="D51" s="208"/>
      <c r="E51" s="208">
        <f>SUM(E50)</f>
        <v>15</v>
      </c>
      <c r="F51" s="208"/>
      <c r="G51" s="208"/>
      <c r="H51" s="208"/>
      <c r="I51" s="208"/>
      <c r="J51" s="208"/>
    </row>
    <row r="52" spans="1:10" ht="51" x14ac:dyDescent="0.25">
      <c r="A52" s="206"/>
      <c r="B52" s="206" t="s">
        <v>7499</v>
      </c>
      <c r="C52" s="244">
        <f>C51+C49+C41</f>
        <v>9</v>
      </c>
      <c r="D52" s="244"/>
      <c r="E52" s="244">
        <f>E51+E49+E41</f>
        <v>464</v>
      </c>
      <c r="F52" s="206"/>
      <c r="G52" s="206"/>
      <c r="H52" s="206"/>
      <c r="I52" s="206"/>
      <c r="J52" s="206"/>
    </row>
    <row r="53" spans="1:10" ht="76.5" x14ac:dyDescent="0.25">
      <c r="A53" s="71">
        <v>1</v>
      </c>
      <c r="B53" s="71" t="s">
        <v>7500</v>
      </c>
      <c r="C53" s="100" t="s">
        <v>533</v>
      </c>
      <c r="D53" s="71"/>
      <c r="E53" s="71">
        <v>86.414000000000001</v>
      </c>
      <c r="F53" s="71" t="s">
        <v>7501</v>
      </c>
      <c r="G53" s="71" t="s">
        <v>7501</v>
      </c>
      <c r="H53" s="71" t="s">
        <v>7502</v>
      </c>
      <c r="I53" s="71" t="s">
        <v>7502</v>
      </c>
      <c r="J53" s="71" t="s">
        <v>7503</v>
      </c>
    </row>
    <row r="54" spans="1:10" ht="51" x14ac:dyDescent="0.25">
      <c r="A54" s="206"/>
      <c r="B54" s="206" t="s">
        <v>7504</v>
      </c>
      <c r="C54" s="244">
        <v>1</v>
      </c>
      <c r="D54" s="206"/>
      <c r="E54" s="206">
        <f>SUM(E53)</f>
        <v>86.414000000000001</v>
      </c>
      <c r="F54" s="206"/>
      <c r="G54" s="206"/>
      <c r="H54" s="206"/>
      <c r="I54" s="206"/>
      <c r="J54" s="206"/>
    </row>
    <row r="55" spans="1:10" ht="63.75" x14ac:dyDescent="0.25">
      <c r="A55" s="71">
        <v>1</v>
      </c>
      <c r="B55" s="71" t="s">
        <v>7505</v>
      </c>
      <c r="C55" s="71" t="s">
        <v>1337</v>
      </c>
      <c r="D55" s="71"/>
      <c r="E55" s="71">
        <v>38</v>
      </c>
      <c r="F55" s="71" t="s">
        <v>7506</v>
      </c>
      <c r="G55" s="71" t="s">
        <v>7506</v>
      </c>
      <c r="H55" s="71" t="s">
        <v>7507</v>
      </c>
      <c r="I55" s="71" t="s">
        <v>7507</v>
      </c>
      <c r="J55" s="71" t="s">
        <v>7508</v>
      </c>
    </row>
    <row r="56" spans="1:10" ht="76.5" x14ac:dyDescent="0.25">
      <c r="A56" s="206"/>
      <c r="B56" s="206" t="s">
        <v>3344</v>
      </c>
      <c r="C56" s="244">
        <v>1</v>
      </c>
      <c r="D56" s="206"/>
      <c r="E56" s="206">
        <f>SUM(E55)</f>
        <v>38</v>
      </c>
      <c r="F56" s="206"/>
      <c r="G56" s="206"/>
      <c r="H56" s="206"/>
      <c r="I56" s="206"/>
      <c r="J56" s="206"/>
    </row>
    <row r="57" spans="1:10" ht="51" x14ac:dyDescent="0.25">
      <c r="A57" s="216"/>
      <c r="B57" s="216" t="s">
        <v>537</v>
      </c>
      <c r="C57" s="249">
        <f>C56+C54+C52+C39+C12+C8</f>
        <v>34</v>
      </c>
      <c r="D57" s="249"/>
      <c r="E57" s="249">
        <f>E56+E54+E52+E39+E12+E8</f>
        <v>179054.31400000001</v>
      </c>
      <c r="F57" s="216"/>
      <c r="G57" s="216"/>
      <c r="H57" s="216"/>
      <c r="I57" s="216"/>
      <c r="J57" s="216"/>
    </row>
    <row r="58" spans="1:10" x14ac:dyDescent="0.25">
      <c r="A58" s="1130" t="s">
        <v>4813</v>
      </c>
      <c r="B58" s="1131"/>
      <c r="C58" s="1131"/>
      <c r="D58" s="1131"/>
      <c r="E58" s="1131"/>
      <c r="F58" s="1131"/>
      <c r="G58" s="1131"/>
      <c r="H58" s="1131"/>
      <c r="I58" s="1131"/>
      <c r="J58" s="1132"/>
    </row>
    <row r="59" spans="1:10" ht="409.5" x14ac:dyDescent="0.25">
      <c r="A59" s="71">
        <v>1</v>
      </c>
      <c r="B59" s="71" t="s">
        <v>7509</v>
      </c>
      <c r="C59" s="71" t="s">
        <v>7510</v>
      </c>
      <c r="D59" s="100"/>
      <c r="E59" s="71">
        <v>10330.66</v>
      </c>
      <c r="F59" s="71" t="s">
        <v>7511</v>
      </c>
      <c r="G59" s="205" t="s">
        <v>7512</v>
      </c>
      <c r="H59" s="71" t="s">
        <v>7513</v>
      </c>
      <c r="I59" s="71" t="s">
        <v>7514</v>
      </c>
      <c r="J59" s="71" t="s">
        <v>7515</v>
      </c>
    </row>
    <row r="60" spans="1:10" ht="153" x14ac:dyDescent="0.25">
      <c r="A60" s="71">
        <v>2</v>
      </c>
      <c r="B60" s="71" t="s">
        <v>7516</v>
      </c>
      <c r="C60" s="71" t="s">
        <v>7510</v>
      </c>
      <c r="D60" s="100"/>
      <c r="E60" s="71">
        <v>4631.2957999999999</v>
      </c>
      <c r="F60" s="71" t="s">
        <v>7517</v>
      </c>
      <c r="G60" s="71" t="s">
        <v>7517</v>
      </c>
      <c r="H60" s="71" t="s">
        <v>7518</v>
      </c>
      <c r="I60" s="71" t="s">
        <v>7518</v>
      </c>
      <c r="J60" s="71" t="s">
        <v>7519</v>
      </c>
    </row>
    <row r="61" spans="1:10" ht="38.25" x14ac:dyDescent="0.25">
      <c r="A61" s="206"/>
      <c r="B61" s="206" t="s">
        <v>546</v>
      </c>
      <c r="C61" s="206">
        <v>2</v>
      </c>
      <c r="D61" s="206"/>
      <c r="E61" s="206">
        <f>SUM(E59:E60)</f>
        <v>14961.9558</v>
      </c>
      <c r="F61" s="206"/>
      <c r="G61" s="206"/>
      <c r="H61" s="206"/>
      <c r="I61" s="206"/>
      <c r="J61" s="206"/>
    </row>
    <row r="62" spans="1:10" ht="63.75" x14ac:dyDescent="0.25">
      <c r="A62" s="71">
        <v>1</v>
      </c>
      <c r="B62" s="71" t="s">
        <v>7520</v>
      </c>
      <c r="C62" s="100" t="s">
        <v>427</v>
      </c>
      <c r="D62" s="71" t="s">
        <v>2260</v>
      </c>
      <c r="E62" s="71">
        <v>188.6</v>
      </c>
      <c r="F62" s="71" t="s">
        <v>7521</v>
      </c>
      <c r="G62" s="71" t="s">
        <v>7522</v>
      </c>
      <c r="H62" s="71" t="s">
        <v>7482</v>
      </c>
      <c r="I62" s="71" t="s">
        <v>7482</v>
      </c>
      <c r="J62" s="71" t="s">
        <v>7523</v>
      </c>
    </row>
    <row r="63" spans="1:10" ht="38.25" x14ac:dyDescent="0.25">
      <c r="A63" s="71">
        <v>2</v>
      </c>
      <c r="B63" s="71" t="s">
        <v>7524</v>
      </c>
      <c r="C63" s="100" t="s">
        <v>427</v>
      </c>
      <c r="D63" s="71" t="s">
        <v>2260</v>
      </c>
      <c r="E63" s="71">
        <v>20</v>
      </c>
      <c r="F63" s="71" t="s">
        <v>7525</v>
      </c>
      <c r="G63" s="71" t="s">
        <v>7526</v>
      </c>
      <c r="H63" s="71" t="s">
        <v>7527</v>
      </c>
      <c r="I63" s="205" t="s">
        <v>7528</v>
      </c>
      <c r="J63" s="71" t="s">
        <v>7529</v>
      </c>
    </row>
    <row r="64" spans="1:10" ht="114.75" x14ac:dyDescent="0.25">
      <c r="A64" s="71">
        <v>3</v>
      </c>
      <c r="B64" s="205" t="s">
        <v>72</v>
      </c>
      <c r="C64" s="100" t="s">
        <v>427</v>
      </c>
      <c r="D64" s="71" t="s">
        <v>2260</v>
      </c>
      <c r="E64" s="205">
        <v>90.666200000000003</v>
      </c>
      <c r="F64" s="205"/>
      <c r="G64" s="205" t="s">
        <v>73</v>
      </c>
      <c r="H64" s="71"/>
      <c r="I64" s="205" t="s">
        <v>74</v>
      </c>
      <c r="J64" s="205" t="s">
        <v>7530</v>
      </c>
    </row>
    <row r="65" spans="1:10" ht="25.5" x14ac:dyDescent="0.25">
      <c r="A65" s="211"/>
      <c r="B65" s="211" t="s">
        <v>452</v>
      </c>
      <c r="C65" s="469">
        <v>3</v>
      </c>
      <c r="D65" s="211"/>
      <c r="E65" s="211">
        <f>SUM(E62:E64)</f>
        <v>299.26620000000003</v>
      </c>
      <c r="F65" s="211"/>
      <c r="G65" s="211"/>
      <c r="H65" s="211"/>
      <c r="I65" s="211"/>
      <c r="J65" s="211"/>
    </row>
    <row r="66" spans="1:10" ht="114.75" x14ac:dyDescent="0.25">
      <c r="A66" s="71">
        <v>1</v>
      </c>
      <c r="B66" s="71" t="s">
        <v>7531</v>
      </c>
      <c r="C66" s="100" t="s">
        <v>427</v>
      </c>
      <c r="D66" s="71" t="s">
        <v>5751</v>
      </c>
      <c r="E66" s="71">
        <v>25</v>
      </c>
      <c r="F66" s="71" t="s">
        <v>7532</v>
      </c>
      <c r="G66" s="71" t="s">
        <v>7533</v>
      </c>
      <c r="H66" s="71" t="s">
        <v>7467</v>
      </c>
      <c r="I66" s="71" t="s">
        <v>7534</v>
      </c>
      <c r="J66" s="71" t="s">
        <v>7535</v>
      </c>
    </row>
    <row r="67" spans="1:10" ht="102" x14ac:dyDescent="0.25">
      <c r="A67" s="71">
        <v>2</v>
      </c>
      <c r="B67" s="71" t="s">
        <v>7536</v>
      </c>
      <c r="C67" s="100" t="s">
        <v>427</v>
      </c>
      <c r="D67" s="71" t="s">
        <v>5751</v>
      </c>
      <c r="E67" s="71">
        <v>3.1</v>
      </c>
      <c r="F67" s="71" t="s">
        <v>7537</v>
      </c>
      <c r="G67" s="71" t="s">
        <v>7538</v>
      </c>
      <c r="H67" s="71" t="s">
        <v>7467</v>
      </c>
      <c r="I67" s="71" t="s">
        <v>7534</v>
      </c>
      <c r="J67" s="71" t="s">
        <v>7539</v>
      </c>
    </row>
    <row r="68" spans="1:10" ht="102" x14ac:dyDescent="0.25">
      <c r="A68" s="71">
        <v>3</v>
      </c>
      <c r="B68" s="71" t="s">
        <v>7540</v>
      </c>
      <c r="C68" s="100" t="s">
        <v>427</v>
      </c>
      <c r="D68" s="71" t="s">
        <v>5751</v>
      </c>
      <c r="E68" s="71">
        <v>9.6</v>
      </c>
      <c r="F68" s="71" t="s">
        <v>7541</v>
      </c>
      <c r="G68" s="71" t="s">
        <v>7542</v>
      </c>
      <c r="H68" s="71" t="s">
        <v>7543</v>
      </c>
      <c r="I68" s="71" t="s">
        <v>7543</v>
      </c>
      <c r="J68" s="71" t="s">
        <v>7544</v>
      </c>
    </row>
    <row r="69" spans="1:10" ht="63.75" x14ac:dyDescent="0.25">
      <c r="A69" s="71">
        <v>4</v>
      </c>
      <c r="B69" s="71" t="s">
        <v>7524</v>
      </c>
      <c r="C69" s="100" t="s">
        <v>427</v>
      </c>
      <c r="D69" s="71" t="s">
        <v>5751</v>
      </c>
      <c r="E69" s="71">
        <v>6.8</v>
      </c>
      <c r="F69" s="71" t="s">
        <v>7545</v>
      </c>
      <c r="G69" s="71" t="s">
        <v>7546</v>
      </c>
      <c r="H69" s="71" t="s">
        <v>7547</v>
      </c>
      <c r="I69" s="71" t="s">
        <v>7547</v>
      </c>
      <c r="J69" s="71" t="s">
        <v>7548</v>
      </c>
    </row>
    <row r="70" spans="1:10" ht="102" x14ac:dyDescent="0.25">
      <c r="A70" s="71">
        <v>5</v>
      </c>
      <c r="B70" s="71" t="s">
        <v>7549</v>
      </c>
      <c r="C70" s="100" t="s">
        <v>427</v>
      </c>
      <c r="D70" s="71" t="s">
        <v>5751</v>
      </c>
      <c r="E70" s="71">
        <v>218.8</v>
      </c>
      <c r="F70" s="71" t="s">
        <v>7550</v>
      </c>
      <c r="G70" s="71" t="s">
        <v>7551</v>
      </c>
      <c r="H70" s="71" t="s">
        <v>7552</v>
      </c>
      <c r="I70" s="71" t="s">
        <v>7552</v>
      </c>
      <c r="J70" s="71" t="s">
        <v>7553</v>
      </c>
    </row>
    <row r="71" spans="1:10" ht="63.75" x14ac:dyDescent="0.25">
      <c r="A71" s="71">
        <v>6</v>
      </c>
      <c r="B71" s="71" t="s">
        <v>7554</v>
      </c>
      <c r="C71" s="100" t="s">
        <v>427</v>
      </c>
      <c r="D71" s="71" t="s">
        <v>5751</v>
      </c>
      <c r="E71" s="71">
        <v>30</v>
      </c>
      <c r="F71" s="71" t="s">
        <v>7555</v>
      </c>
      <c r="G71" s="71" t="s">
        <v>7556</v>
      </c>
      <c r="H71" s="71" t="s">
        <v>7552</v>
      </c>
      <c r="I71" s="71" t="s">
        <v>7552</v>
      </c>
      <c r="J71" s="71" t="s">
        <v>7557</v>
      </c>
    </row>
    <row r="72" spans="1:10" ht="76.5" x14ac:dyDescent="0.25">
      <c r="A72" s="71">
        <v>7</v>
      </c>
      <c r="B72" s="71" t="s">
        <v>7558</v>
      </c>
      <c r="C72" s="100" t="s">
        <v>427</v>
      </c>
      <c r="D72" s="71" t="s">
        <v>5751</v>
      </c>
      <c r="E72" s="71">
        <v>5</v>
      </c>
      <c r="F72" s="71" t="s">
        <v>7559</v>
      </c>
      <c r="G72" s="71" t="s">
        <v>7559</v>
      </c>
      <c r="H72" s="71" t="s">
        <v>7560</v>
      </c>
      <c r="I72" s="71" t="s">
        <v>7560</v>
      </c>
      <c r="J72" s="71" t="s">
        <v>7561</v>
      </c>
    </row>
    <row r="73" spans="1:10" ht="369.75" x14ac:dyDescent="0.25">
      <c r="A73" s="71">
        <v>8</v>
      </c>
      <c r="B73" s="73" t="s">
        <v>7562</v>
      </c>
      <c r="C73" s="100" t="s">
        <v>427</v>
      </c>
      <c r="D73" s="71" t="s">
        <v>5751</v>
      </c>
      <c r="E73" s="71">
        <v>648.9</v>
      </c>
      <c r="F73" s="71" t="s">
        <v>7563</v>
      </c>
      <c r="G73" s="71" t="s">
        <v>7564</v>
      </c>
      <c r="H73" s="71" t="s">
        <v>7565</v>
      </c>
      <c r="I73" s="71" t="s">
        <v>7565</v>
      </c>
      <c r="J73" s="71" t="s">
        <v>7566</v>
      </c>
    </row>
    <row r="74" spans="1:10" ht="76.5" x14ac:dyDescent="0.25">
      <c r="A74" s="71">
        <v>9</v>
      </c>
      <c r="B74" s="71" t="s">
        <v>7567</v>
      </c>
      <c r="C74" s="100" t="s">
        <v>427</v>
      </c>
      <c r="D74" s="71" t="s">
        <v>5751</v>
      </c>
      <c r="E74" s="71">
        <v>37.4</v>
      </c>
      <c r="F74" s="71" t="s">
        <v>7568</v>
      </c>
      <c r="G74" s="71" t="s">
        <v>7568</v>
      </c>
      <c r="H74" s="71" t="s">
        <v>7406</v>
      </c>
      <c r="I74" s="71" t="s">
        <v>7406</v>
      </c>
      <c r="J74" s="71" t="s">
        <v>7569</v>
      </c>
    </row>
    <row r="75" spans="1:10" ht="89.25" x14ac:dyDescent="0.25">
      <c r="A75" s="71">
        <v>10</v>
      </c>
      <c r="B75" s="71" t="s">
        <v>7570</v>
      </c>
      <c r="C75" s="100" t="s">
        <v>427</v>
      </c>
      <c r="D75" s="71" t="s">
        <v>5751</v>
      </c>
      <c r="E75" s="71">
        <v>10</v>
      </c>
      <c r="F75" s="71" t="s">
        <v>7571</v>
      </c>
      <c r="G75" s="71" t="s">
        <v>7572</v>
      </c>
      <c r="H75" s="71" t="s">
        <v>7431</v>
      </c>
      <c r="I75" s="71" t="s">
        <v>7431</v>
      </c>
      <c r="J75" s="71" t="s">
        <v>7573</v>
      </c>
    </row>
    <row r="76" spans="1:10" ht="127.5" x14ac:dyDescent="0.25">
      <c r="A76" s="71">
        <v>11</v>
      </c>
      <c r="B76" s="71" t="s">
        <v>7574</v>
      </c>
      <c r="C76" s="100" t="s">
        <v>427</v>
      </c>
      <c r="D76" s="71" t="s">
        <v>5751</v>
      </c>
      <c r="E76" s="71">
        <v>200</v>
      </c>
      <c r="F76" s="71" t="s">
        <v>7575</v>
      </c>
      <c r="G76" s="71" t="s">
        <v>7576</v>
      </c>
      <c r="H76" s="71" t="s">
        <v>7577</v>
      </c>
      <c r="I76" s="71" t="s">
        <v>7577</v>
      </c>
      <c r="J76" s="71" t="s">
        <v>7578</v>
      </c>
    </row>
    <row r="77" spans="1:10" ht="242.25" x14ac:dyDescent="0.25">
      <c r="A77" s="71">
        <v>12</v>
      </c>
      <c r="B77" s="71" t="s">
        <v>7579</v>
      </c>
      <c r="C77" s="100" t="s">
        <v>427</v>
      </c>
      <c r="D77" s="71" t="s">
        <v>5751</v>
      </c>
      <c r="E77" s="71">
        <v>1456</v>
      </c>
      <c r="F77" s="71" t="s">
        <v>7580</v>
      </c>
      <c r="G77" s="71" t="s">
        <v>7581</v>
      </c>
      <c r="H77" s="71" t="s">
        <v>7379</v>
      </c>
      <c r="I77" s="71" t="s">
        <v>7379</v>
      </c>
      <c r="J77" s="71" t="s">
        <v>7582</v>
      </c>
    </row>
    <row r="78" spans="1:10" ht="63.75" x14ac:dyDescent="0.25">
      <c r="A78" s="71">
        <v>13</v>
      </c>
      <c r="B78" s="71" t="s">
        <v>7583</v>
      </c>
      <c r="C78" s="100" t="s">
        <v>427</v>
      </c>
      <c r="D78" s="71" t="s">
        <v>5751</v>
      </c>
      <c r="E78" s="71">
        <v>74.415899999999993</v>
      </c>
      <c r="F78" s="71" t="s">
        <v>7584</v>
      </c>
      <c r="G78" s="73" t="s">
        <v>7585</v>
      </c>
      <c r="H78" s="71" t="s">
        <v>7586</v>
      </c>
      <c r="I78" s="205" t="s">
        <v>7587</v>
      </c>
      <c r="J78" s="71" t="s">
        <v>7588</v>
      </c>
    </row>
    <row r="79" spans="1:10" ht="76.5" x14ac:dyDescent="0.25">
      <c r="A79" s="71">
        <v>14</v>
      </c>
      <c r="B79" s="71" t="s">
        <v>7589</v>
      </c>
      <c r="C79" s="100" t="s">
        <v>427</v>
      </c>
      <c r="D79" s="71" t="s">
        <v>5751</v>
      </c>
      <c r="E79" s="71">
        <v>722</v>
      </c>
      <c r="F79" s="71" t="s">
        <v>7590</v>
      </c>
      <c r="G79" s="71" t="s">
        <v>7591</v>
      </c>
      <c r="H79" s="71" t="s">
        <v>7592</v>
      </c>
      <c r="I79" s="71" t="s">
        <v>7593</v>
      </c>
      <c r="J79" s="71" t="s">
        <v>7594</v>
      </c>
    </row>
    <row r="80" spans="1:10" ht="102" x14ac:dyDescent="0.25">
      <c r="A80" s="71">
        <v>15</v>
      </c>
      <c r="B80" s="71" t="s">
        <v>7595</v>
      </c>
      <c r="C80" s="100" t="s">
        <v>427</v>
      </c>
      <c r="D80" s="71" t="s">
        <v>5751</v>
      </c>
      <c r="E80" s="71">
        <v>444.8</v>
      </c>
      <c r="F80" s="71" t="s">
        <v>7596</v>
      </c>
      <c r="G80" s="71" t="s">
        <v>7597</v>
      </c>
      <c r="H80" s="71" t="s">
        <v>7598</v>
      </c>
      <c r="I80" s="71" t="s">
        <v>7599</v>
      </c>
      <c r="J80" s="71" t="s">
        <v>7600</v>
      </c>
    </row>
    <row r="81" spans="1:10" ht="127.5" x14ac:dyDescent="0.25">
      <c r="A81" s="71">
        <v>16</v>
      </c>
      <c r="B81" s="71" t="s">
        <v>7601</v>
      </c>
      <c r="C81" s="100" t="s">
        <v>427</v>
      </c>
      <c r="D81" s="71" t="s">
        <v>5751</v>
      </c>
      <c r="E81" s="71">
        <v>123.9</v>
      </c>
      <c r="F81" s="71" t="s">
        <v>7602</v>
      </c>
      <c r="G81" s="71" t="s">
        <v>7603</v>
      </c>
      <c r="H81" s="71" t="s">
        <v>7598</v>
      </c>
      <c r="I81" s="71" t="s">
        <v>7599</v>
      </c>
      <c r="J81" s="71" t="s">
        <v>7600</v>
      </c>
    </row>
    <row r="82" spans="1:10" ht="89.25" x14ac:dyDescent="0.25">
      <c r="A82" s="71">
        <v>17</v>
      </c>
      <c r="B82" s="71" t="s">
        <v>7604</v>
      </c>
      <c r="C82" s="100" t="s">
        <v>427</v>
      </c>
      <c r="D82" s="71" t="s">
        <v>5751</v>
      </c>
      <c r="E82" s="71">
        <v>169.5</v>
      </c>
      <c r="F82" s="71" t="s">
        <v>7602</v>
      </c>
      <c r="G82" s="71" t="s">
        <v>7605</v>
      </c>
      <c r="H82" s="71" t="s">
        <v>7598</v>
      </c>
      <c r="I82" s="71" t="s">
        <v>7599</v>
      </c>
      <c r="J82" s="71" t="s">
        <v>7600</v>
      </c>
    </row>
    <row r="83" spans="1:10" ht="114.75" x14ac:dyDescent="0.25">
      <c r="A83" s="228">
        <v>18</v>
      </c>
      <c r="B83" s="228" t="s">
        <v>7606</v>
      </c>
      <c r="C83" s="100" t="s">
        <v>427</v>
      </c>
      <c r="D83" s="71" t="s">
        <v>5751</v>
      </c>
      <c r="E83" s="228">
        <v>192.9</v>
      </c>
      <c r="F83" s="228" t="s">
        <v>7607</v>
      </c>
      <c r="G83" s="228" t="s">
        <v>7608</v>
      </c>
      <c r="H83" s="228" t="s">
        <v>7609</v>
      </c>
      <c r="I83" s="228" t="s">
        <v>7610</v>
      </c>
      <c r="J83" s="228" t="s">
        <v>7611</v>
      </c>
    </row>
    <row r="84" spans="1:10" ht="25.5" x14ac:dyDescent="0.25">
      <c r="A84" s="208"/>
      <c r="B84" s="208" t="s">
        <v>460</v>
      </c>
      <c r="C84" s="468">
        <v>18</v>
      </c>
      <c r="D84" s="208"/>
      <c r="E84" s="208">
        <f>SUM(E66:E83)</f>
        <v>4378.1158999999998</v>
      </c>
      <c r="F84" s="208"/>
      <c r="G84" s="208"/>
      <c r="H84" s="208"/>
      <c r="I84" s="208"/>
      <c r="J84" s="208"/>
    </row>
    <row r="85" spans="1:10" ht="89.25" x14ac:dyDescent="0.25">
      <c r="A85" s="71">
        <v>1</v>
      </c>
      <c r="B85" s="71" t="s">
        <v>7612</v>
      </c>
      <c r="C85" s="100" t="s">
        <v>427</v>
      </c>
      <c r="D85" s="71" t="s">
        <v>5786</v>
      </c>
      <c r="E85" s="71">
        <v>89.4</v>
      </c>
      <c r="F85" s="71" t="s">
        <v>7613</v>
      </c>
      <c r="G85" s="71" t="s">
        <v>7614</v>
      </c>
      <c r="H85" s="71" t="s">
        <v>7543</v>
      </c>
      <c r="I85" s="71" t="s">
        <v>7543</v>
      </c>
      <c r="J85" s="71" t="s">
        <v>7615</v>
      </c>
    </row>
    <row r="86" spans="1:10" ht="63.75" x14ac:dyDescent="0.25">
      <c r="A86" s="71">
        <v>2</v>
      </c>
      <c r="B86" s="71" t="s">
        <v>7616</v>
      </c>
      <c r="C86" s="100" t="s">
        <v>427</v>
      </c>
      <c r="D86" s="71" t="s">
        <v>5786</v>
      </c>
      <c r="E86" s="71">
        <v>2.1</v>
      </c>
      <c r="F86" s="71" t="s">
        <v>7617</v>
      </c>
      <c r="G86" s="71" t="s">
        <v>7618</v>
      </c>
      <c r="H86" s="71" t="s">
        <v>7543</v>
      </c>
      <c r="I86" s="71" t="s">
        <v>7543</v>
      </c>
      <c r="J86" s="71" t="s">
        <v>7619</v>
      </c>
    </row>
    <row r="87" spans="1:10" ht="63.75" x14ac:dyDescent="0.25">
      <c r="A87" s="71">
        <v>3</v>
      </c>
      <c r="B87" s="71" t="s">
        <v>7620</v>
      </c>
      <c r="C87" s="100" t="s">
        <v>427</v>
      </c>
      <c r="D87" s="71" t="s">
        <v>5786</v>
      </c>
      <c r="E87" s="71">
        <v>1.2</v>
      </c>
      <c r="F87" s="71" t="s">
        <v>7621</v>
      </c>
      <c r="G87" s="71" t="s">
        <v>7622</v>
      </c>
      <c r="H87" s="71" t="s">
        <v>7623</v>
      </c>
      <c r="I87" s="205" t="s">
        <v>7624</v>
      </c>
      <c r="J87" s="71" t="s">
        <v>7619</v>
      </c>
    </row>
    <row r="88" spans="1:10" ht="153" x14ac:dyDescent="0.25">
      <c r="A88" s="71">
        <v>4</v>
      </c>
      <c r="B88" s="71" t="s">
        <v>7625</v>
      </c>
      <c r="C88" s="100" t="s">
        <v>427</v>
      </c>
      <c r="D88" s="71" t="s">
        <v>5786</v>
      </c>
      <c r="E88" s="71">
        <v>425.3</v>
      </c>
      <c r="F88" s="71" t="s">
        <v>7626</v>
      </c>
      <c r="G88" s="71" t="s">
        <v>7627</v>
      </c>
      <c r="H88" s="71" t="s">
        <v>7379</v>
      </c>
      <c r="I88" s="71" t="s">
        <v>7462</v>
      </c>
      <c r="J88" s="71" t="s">
        <v>7628</v>
      </c>
    </row>
    <row r="89" spans="1:10" ht="165.75" x14ac:dyDescent="0.25">
      <c r="A89" s="71">
        <v>5</v>
      </c>
      <c r="B89" s="71" t="s">
        <v>7629</v>
      </c>
      <c r="C89" s="100" t="s">
        <v>427</v>
      </c>
      <c r="D89" s="71" t="s">
        <v>5786</v>
      </c>
      <c r="E89" s="71">
        <v>79.5</v>
      </c>
      <c r="F89" s="71" t="s">
        <v>7630</v>
      </c>
      <c r="G89" s="71" t="s">
        <v>7631</v>
      </c>
      <c r="H89" s="71" t="s">
        <v>7632</v>
      </c>
      <c r="I89" s="205" t="s">
        <v>7633</v>
      </c>
      <c r="J89" s="71" t="s">
        <v>7628</v>
      </c>
    </row>
    <row r="90" spans="1:10" ht="38.25" x14ac:dyDescent="0.25">
      <c r="A90" s="71">
        <v>6</v>
      </c>
      <c r="B90" s="71" t="s">
        <v>7634</v>
      </c>
      <c r="C90" s="100" t="s">
        <v>427</v>
      </c>
      <c r="D90" s="71" t="s">
        <v>5786</v>
      </c>
      <c r="E90" s="71">
        <v>58</v>
      </c>
      <c r="F90" s="71" t="s">
        <v>7635</v>
      </c>
      <c r="G90" s="71" t="s">
        <v>7636</v>
      </c>
      <c r="H90" s="71" t="s">
        <v>7637</v>
      </c>
      <c r="I90" s="205" t="s">
        <v>7638</v>
      </c>
      <c r="J90" s="71" t="s">
        <v>7523</v>
      </c>
    </row>
    <row r="91" spans="1:10" ht="38.25" x14ac:dyDescent="0.25">
      <c r="A91" s="71">
        <v>7</v>
      </c>
      <c r="B91" s="71" t="s">
        <v>7639</v>
      </c>
      <c r="C91" s="100" t="s">
        <v>427</v>
      </c>
      <c r="D91" s="71" t="s">
        <v>5786</v>
      </c>
      <c r="E91" s="71">
        <v>5</v>
      </c>
      <c r="F91" s="71" t="s">
        <v>7635</v>
      </c>
      <c r="G91" s="71" t="s">
        <v>7636</v>
      </c>
      <c r="H91" s="71" t="s">
        <v>7637</v>
      </c>
      <c r="I91" s="205" t="s">
        <v>7638</v>
      </c>
      <c r="J91" s="71" t="s">
        <v>7523</v>
      </c>
    </row>
    <row r="92" spans="1:10" ht="63.75" x14ac:dyDescent="0.25">
      <c r="A92" s="71">
        <v>8</v>
      </c>
      <c r="B92" s="71" t="s">
        <v>7640</v>
      </c>
      <c r="C92" s="100" t="s">
        <v>427</v>
      </c>
      <c r="D92" s="71" t="s">
        <v>5786</v>
      </c>
      <c r="E92" s="71">
        <v>2.5</v>
      </c>
      <c r="F92" s="71" t="s">
        <v>7641</v>
      </c>
      <c r="G92" s="71" t="s">
        <v>7642</v>
      </c>
      <c r="H92" s="71" t="s">
        <v>7643</v>
      </c>
      <c r="I92" s="71" t="s">
        <v>7643</v>
      </c>
      <c r="J92" s="71" t="s">
        <v>7523</v>
      </c>
    </row>
    <row r="93" spans="1:10" ht="89.25" x14ac:dyDescent="0.25">
      <c r="A93" s="71">
        <v>9</v>
      </c>
      <c r="B93" s="71" t="s">
        <v>7644</v>
      </c>
      <c r="C93" s="100" t="s">
        <v>427</v>
      </c>
      <c r="D93" s="71" t="s">
        <v>5786</v>
      </c>
      <c r="E93" s="71">
        <v>5.3</v>
      </c>
      <c r="F93" s="71" t="s">
        <v>7645</v>
      </c>
      <c r="G93" s="71" t="s">
        <v>7646</v>
      </c>
      <c r="H93" s="71" t="s">
        <v>7450</v>
      </c>
      <c r="I93" s="71" t="s">
        <v>7450</v>
      </c>
      <c r="J93" s="71" t="s">
        <v>7523</v>
      </c>
    </row>
    <row r="94" spans="1:10" ht="63.75" x14ac:dyDescent="0.25">
      <c r="A94" s="71">
        <v>10</v>
      </c>
      <c r="B94" s="71" t="s">
        <v>7647</v>
      </c>
      <c r="C94" s="100" t="s">
        <v>427</v>
      </c>
      <c r="D94" s="71" t="s">
        <v>5786</v>
      </c>
      <c r="E94" s="71">
        <v>9.5</v>
      </c>
      <c r="F94" s="71" t="s">
        <v>7648</v>
      </c>
      <c r="G94" s="71" t="s">
        <v>7648</v>
      </c>
      <c r="H94" s="71" t="s">
        <v>7383</v>
      </c>
      <c r="I94" s="71" t="s">
        <v>7383</v>
      </c>
      <c r="J94" s="71" t="s">
        <v>7649</v>
      </c>
    </row>
    <row r="95" spans="1:10" ht="76.5" x14ac:dyDescent="0.25">
      <c r="A95" s="71">
        <v>11</v>
      </c>
      <c r="B95" s="71" t="s">
        <v>7650</v>
      </c>
      <c r="C95" s="100" t="s">
        <v>427</v>
      </c>
      <c r="D95" s="71" t="s">
        <v>5786</v>
      </c>
      <c r="E95" s="71">
        <v>24.5</v>
      </c>
      <c r="F95" s="71" t="s">
        <v>7651</v>
      </c>
      <c r="G95" s="71" t="s">
        <v>7652</v>
      </c>
      <c r="H95" s="71" t="s">
        <v>7406</v>
      </c>
      <c r="I95" s="71" t="s">
        <v>7406</v>
      </c>
      <c r="J95" s="71" t="s">
        <v>7649</v>
      </c>
    </row>
    <row r="96" spans="1:10" ht="51" x14ac:dyDescent="0.25">
      <c r="A96" s="71">
        <v>12</v>
      </c>
      <c r="B96" s="71" t="s">
        <v>7653</v>
      </c>
      <c r="C96" s="100" t="s">
        <v>427</v>
      </c>
      <c r="D96" s="71" t="s">
        <v>5786</v>
      </c>
      <c r="E96" s="71">
        <v>53.5</v>
      </c>
      <c r="F96" s="71" t="s">
        <v>7654</v>
      </c>
      <c r="G96" s="71" t="s">
        <v>7654</v>
      </c>
      <c r="H96" s="71" t="s">
        <v>7406</v>
      </c>
      <c r="I96" s="71" t="s">
        <v>7406</v>
      </c>
      <c r="J96" s="71" t="s">
        <v>7649</v>
      </c>
    </row>
    <row r="97" spans="1:10" ht="51" x14ac:dyDescent="0.25">
      <c r="A97" s="71">
        <v>13</v>
      </c>
      <c r="B97" s="71" t="s">
        <v>7655</v>
      </c>
      <c r="C97" s="100" t="s">
        <v>427</v>
      </c>
      <c r="D97" s="71" t="s">
        <v>5786</v>
      </c>
      <c r="E97" s="71">
        <v>6</v>
      </c>
      <c r="F97" s="71" t="s">
        <v>7656</v>
      </c>
      <c r="G97" s="71" t="s">
        <v>7657</v>
      </c>
      <c r="H97" s="71" t="s">
        <v>7379</v>
      </c>
      <c r="I97" s="71" t="s">
        <v>7462</v>
      </c>
      <c r="J97" s="71" t="s">
        <v>7649</v>
      </c>
    </row>
    <row r="98" spans="1:10" ht="38.25" x14ac:dyDescent="0.25">
      <c r="A98" s="71">
        <v>14</v>
      </c>
      <c r="B98" s="71" t="s">
        <v>7658</v>
      </c>
      <c r="C98" s="100" t="s">
        <v>427</v>
      </c>
      <c r="D98" s="71" t="s">
        <v>5786</v>
      </c>
      <c r="E98" s="71">
        <v>1</v>
      </c>
      <c r="F98" s="71" t="s">
        <v>7659</v>
      </c>
      <c r="G98" s="71" t="s">
        <v>7660</v>
      </c>
      <c r="H98" s="71" t="s">
        <v>7661</v>
      </c>
      <c r="I98" s="205" t="s">
        <v>7638</v>
      </c>
      <c r="J98" s="71" t="s">
        <v>7662</v>
      </c>
    </row>
    <row r="99" spans="1:10" ht="114.75" x14ac:dyDescent="0.25">
      <c r="A99" s="71">
        <v>15</v>
      </c>
      <c r="B99" s="71" t="s">
        <v>7663</v>
      </c>
      <c r="C99" s="100" t="s">
        <v>427</v>
      </c>
      <c r="D99" s="71" t="s">
        <v>5786</v>
      </c>
      <c r="E99" s="71">
        <v>260</v>
      </c>
      <c r="F99" s="71" t="s">
        <v>7664</v>
      </c>
      <c r="G99" s="71" t="s">
        <v>7665</v>
      </c>
      <c r="H99" s="71" t="s">
        <v>7398</v>
      </c>
      <c r="I99" s="71" t="s">
        <v>7398</v>
      </c>
      <c r="J99" s="71" t="s">
        <v>7523</v>
      </c>
    </row>
    <row r="100" spans="1:10" ht="63.75" x14ac:dyDescent="0.25">
      <c r="A100" s="71">
        <v>16</v>
      </c>
      <c r="B100" s="71" t="s">
        <v>7666</v>
      </c>
      <c r="C100" s="100" t="s">
        <v>427</v>
      </c>
      <c r="D100" s="71" t="s">
        <v>5786</v>
      </c>
      <c r="E100" s="71">
        <v>3</v>
      </c>
      <c r="F100" s="71" t="s">
        <v>7667</v>
      </c>
      <c r="G100" s="205" t="s">
        <v>7668</v>
      </c>
      <c r="H100" s="71" t="s">
        <v>7486</v>
      </c>
      <c r="I100" s="71" t="s">
        <v>7486</v>
      </c>
      <c r="J100" s="71" t="s">
        <v>7669</v>
      </c>
    </row>
    <row r="101" spans="1:10" ht="38.25" x14ac:dyDescent="0.25">
      <c r="A101" s="71">
        <v>17</v>
      </c>
      <c r="B101" s="71" t="s">
        <v>7670</v>
      </c>
      <c r="C101" s="100" t="s">
        <v>427</v>
      </c>
      <c r="D101" s="71" t="s">
        <v>5786</v>
      </c>
      <c r="E101" s="71">
        <v>3.9</v>
      </c>
      <c r="F101" s="71" t="s">
        <v>7671</v>
      </c>
      <c r="G101" s="71" t="s">
        <v>7672</v>
      </c>
      <c r="H101" s="71" t="s">
        <v>7673</v>
      </c>
      <c r="I101" s="205" t="s">
        <v>7674</v>
      </c>
      <c r="J101" s="71" t="s">
        <v>7675</v>
      </c>
    </row>
    <row r="102" spans="1:10" ht="63.75" x14ac:dyDescent="0.25">
      <c r="A102" s="71">
        <v>18</v>
      </c>
      <c r="B102" s="71" t="s">
        <v>7676</v>
      </c>
      <c r="C102" s="100" t="s">
        <v>427</v>
      </c>
      <c r="D102" s="71" t="s">
        <v>5786</v>
      </c>
      <c r="E102" s="71">
        <v>25</v>
      </c>
      <c r="F102" s="71" t="s">
        <v>7677</v>
      </c>
      <c r="G102" s="205" t="s">
        <v>7678</v>
      </c>
      <c r="H102" s="71" t="s">
        <v>7679</v>
      </c>
      <c r="I102" s="73" t="s">
        <v>7486</v>
      </c>
      <c r="J102" s="71" t="s">
        <v>7680</v>
      </c>
    </row>
    <row r="103" spans="1:10" ht="63.75" x14ac:dyDescent="0.25">
      <c r="A103" s="71">
        <v>19</v>
      </c>
      <c r="B103" s="71" t="s">
        <v>7681</v>
      </c>
      <c r="C103" s="100" t="s">
        <v>427</v>
      </c>
      <c r="D103" s="71" t="s">
        <v>5786</v>
      </c>
      <c r="E103" s="71">
        <v>9</v>
      </c>
      <c r="F103" s="71" t="s">
        <v>7682</v>
      </c>
      <c r="G103" s="205" t="s">
        <v>7683</v>
      </c>
      <c r="H103" s="71" t="s">
        <v>7679</v>
      </c>
      <c r="I103" s="73" t="s">
        <v>7486</v>
      </c>
      <c r="J103" s="71" t="s">
        <v>7680</v>
      </c>
    </row>
    <row r="104" spans="1:10" ht="89.25" x14ac:dyDescent="0.25">
      <c r="A104" s="71">
        <v>20</v>
      </c>
      <c r="B104" s="71" t="s">
        <v>7684</v>
      </c>
      <c r="C104" s="100" t="s">
        <v>427</v>
      </c>
      <c r="D104" s="71" t="s">
        <v>5786</v>
      </c>
      <c r="E104" s="71">
        <v>75.5</v>
      </c>
      <c r="F104" s="71" t="s">
        <v>7685</v>
      </c>
      <c r="G104" s="205" t="s">
        <v>7686</v>
      </c>
      <c r="H104" s="71" t="s">
        <v>7679</v>
      </c>
      <c r="I104" s="73" t="s">
        <v>7486</v>
      </c>
      <c r="J104" s="71" t="s">
        <v>7680</v>
      </c>
    </row>
    <row r="105" spans="1:10" ht="63.75" x14ac:dyDescent="0.25">
      <c r="A105" s="71">
        <v>21</v>
      </c>
      <c r="B105" s="71" t="s">
        <v>7687</v>
      </c>
      <c r="C105" s="100" t="s">
        <v>427</v>
      </c>
      <c r="D105" s="71" t="s">
        <v>5786</v>
      </c>
      <c r="E105" s="71">
        <v>37.4</v>
      </c>
      <c r="F105" s="71" t="s">
        <v>7688</v>
      </c>
      <c r="G105" s="71" t="s">
        <v>7689</v>
      </c>
      <c r="H105" s="71" t="s">
        <v>7690</v>
      </c>
      <c r="I105" s="71" t="s">
        <v>7690</v>
      </c>
      <c r="J105" s="71" t="s">
        <v>7680</v>
      </c>
    </row>
    <row r="106" spans="1:10" ht="63.75" x14ac:dyDescent="0.25">
      <c r="A106" s="71">
        <v>22</v>
      </c>
      <c r="B106" s="71" t="s">
        <v>7691</v>
      </c>
      <c r="C106" s="100" t="s">
        <v>427</v>
      </c>
      <c r="D106" s="71" t="s">
        <v>5786</v>
      </c>
      <c r="E106" s="71">
        <v>95.4</v>
      </c>
      <c r="F106" s="71" t="s">
        <v>7692</v>
      </c>
      <c r="G106" s="205" t="s">
        <v>7693</v>
      </c>
      <c r="H106" s="71" t="s">
        <v>7694</v>
      </c>
      <c r="I106" s="71" t="s">
        <v>7694</v>
      </c>
      <c r="J106" s="71" t="s">
        <v>7695</v>
      </c>
    </row>
    <row r="107" spans="1:10" ht="63.75" x14ac:dyDescent="0.25">
      <c r="A107" s="71">
        <v>23</v>
      </c>
      <c r="B107" s="71" t="s">
        <v>7696</v>
      </c>
      <c r="C107" s="100" t="s">
        <v>427</v>
      </c>
      <c r="D107" s="71" t="s">
        <v>5786</v>
      </c>
      <c r="E107" s="71">
        <v>277.10000000000002</v>
      </c>
      <c r="F107" s="71" t="s">
        <v>7697</v>
      </c>
      <c r="G107" s="205" t="s">
        <v>7698</v>
      </c>
      <c r="H107" s="71" t="s">
        <v>7697</v>
      </c>
      <c r="I107" s="205" t="s">
        <v>7699</v>
      </c>
      <c r="J107" s="71" t="s">
        <v>7700</v>
      </c>
    </row>
    <row r="108" spans="1:10" ht="25.5" x14ac:dyDescent="0.25">
      <c r="A108" s="208"/>
      <c r="B108" s="208" t="s">
        <v>7701</v>
      </c>
      <c r="C108" s="468">
        <v>23</v>
      </c>
      <c r="D108" s="208"/>
      <c r="E108" s="208">
        <f>SUM(E85:E107)</f>
        <v>1549.1000000000004</v>
      </c>
      <c r="F108" s="208"/>
      <c r="G108" s="208"/>
      <c r="H108" s="208"/>
      <c r="I108" s="208"/>
      <c r="J108" s="208"/>
    </row>
    <row r="109" spans="1:10" ht="63.75" x14ac:dyDescent="0.25">
      <c r="A109" s="71">
        <v>1</v>
      </c>
      <c r="B109" s="71" t="s">
        <v>7702</v>
      </c>
      <c r="C109" s="100" t="s">
        <v>427</v>
      </c>
      <c r="D109" s="100" t="s">
        <v>7703</v>
      </c>
      <c r="E109" s="71">
        <v>75</v>
      </c>
      <c r="F109" s="71" t="s">
        <v>7704</v>
      </c>
      <c r="G109" s="205" t="s">
        <v>7705</v>
      </c>
      <c r="H109" s="71" t="s">
        <v>7706</v>
      </c>
      <c r="I109" s="73" t="s">
        <v>7426</v>
      </c>
      <c r="J109" s="71" t="s">
        <v>7707</v>
      </c>
    </row>
    <row r="110" spans="1:10" ht="25.5" x14ac:dyDescent="0.25">
      <c r="A110" s="208"/>
      <c r="B110" s="208" t="s">
        <v>7708</v>
      </c>
      <c r="C110" s="470">
        <v>1</v>
      </c>
      <c r="D110" s="468"/>
      <c r="E110" s="208">
        <f>SUM(E109)</f>
        <v>75</v>
      </c>
      <c r="F110" s="208"/>
      <c r="G110" s="208"/>
      <c r="H110" s="208"/>
      <c r="I110" s="208"/>
      <c r="J110" s="208"/>
    </row>
    <row r="111" spans="1:10" ht="51" x14ac:dyDescent="0.25">
      <c r="A111" s="71">
        <v>1</v>
      </c>
      <c r="B111" s="71" t="s">
        <v>7709</v>
      </c>
      <c r="C111" s="100" t="s">
        <v>427</v>
      </c>
      <c r="D111" s="71" t="s">
        <v>7710</v>
      </c>
      <c r="E111" s="71">
        <v>49.9</v>
      </c>
      <c r="F111" s="71" t="s">
        <v>7711</v>
      </c>
      <c r="G111" s="71" t="s">
        <v>7712</v>
      </c>
      <c r="H111" s="71" t="s">
        <v>7713</v>
      </c>
      <c r="I111" s="205" t="s">
        <v>7714</v>
      </c>
      <c r="J111" s="71" t="s">
        <v>7675</v>
      </c>
    </row>
    <row r="112" spans="1:10" ht="25.5" x14ac:dyDescent="0.25">
      <c r="A112" s="208"/>
      <c r="B112" s="208" t="s">
        <v>7715</v>
      </c>
      <c r="C112" s="470">
        <v>1</v>
      </c>
      <c r="D112" s="468"/>
      <c r="E112" s="208">
        <f>SUM(E111)</f>
        <v>49.9</v>
      </c>
      <c r="F112" s="208"/>
      <c r="G112" s="208"/>
      <c r="H112" s="208"/>
      <c r="I112" s="208"/>
      <c r="J112" s="208"/>
    </row>
    <row r="113" spans="1:10" ht="63.75" x14ac:dyDescent="0.25">
      <c r="A113" s="71">
        <v>1</v>
      </c>
      <c r="B113" s="71" t="s">
        <v>7716</v>
      </c>
      <c r="C113" s="100" t="s">
        <v>427</v>
      </c>
      <c r="D113" s="73" t="s">
        <v>7717</v>
      </c>
      <c r="E113" s="71">
        <v>9.8000000000000007</v>
      </c>
      <c r="F113" s="71" t="s">
        <v>7718</v>
      </c>
      <c r="G113" s="71" t="s">
        <v>7719</v>
      </c>
      <c r="H113" s="71" t="s">
        <v>7720</v>
      </c>
      <c r="I113" s="71" t="s">
        <v>7720</v>
      </c>
      <c r="J113" s="73" t="s">
        <v>7721</v>
      </c>
    </row>
    <row r="114" spans="1:10" ht="25.5" x14ac:dyDescent="0.25">
      <c r="A114" s="208"/>
      <c r="B114" s="208" t="s">
        <v>723</v>
      </c>
      <c r="C114" s="470">
        <v>1</v>
      </c>
      <c r="D114" s="468"/>
      <c r="E114" s="208">
        <f>SUM(E113)</f>
        <v>9.8000000000000007</v>
      </c>
      <c r="F114" s="208"/>
      <c r="G114" s="208"/>
      <c r="H114" s="208"/>
      <c r="I114" s="208"/>
      <c r="J114" s="208"/>
    </row>
    <row r="115" spans="1:10" ht="114.75" x14ac:dyDescent="0.25">
      <c r="A115" s="71">
        <v>1</v>
      </c>
      <c r="B115" s="71" t="s">
        <v>7722</v>
      </c>
      <c r="C115" s="100" t="s">
        <v>427</v>
      </c>
      <c r="D115" s="100" t="s">
        <v>7723</v>
      </c>
      <c r="E115" s="71">
        <v>394</v>
      </c>
      <c r="F115" s="71" t="s">
        <v>7724</v>
      </c>
      <c r="G115" s="71" t="s">
        <v>7725</v>
      </c>
      <c r="H115" s="71" t="s">
        <v>7426</v>
      </c>
      <c r="I115" s="71" t="s">
        <v>7426</v>
      </c>
      <c r="J115" s="71" t="s">
        <v>7726</v>
      </c>
    </row>
    <row r="116" spans="1:10" ht="63.75" x14ac:dyDescent="0.25">
      <c r="A116" s="71">
        <v>2</v>
      </c>
      <c r="B116" s="71" t="s">
        <v>7727</v>
      </c>
      <c r="C116" s="100" t="s">
        <v>427</v>
      </c>
      <c r="D116" s="100" t="s">
        <v>7723</v>
      </c>
      <c r="E116" s="71" t="s">
        <v>7728</v>
      </c>
      <c r="F116" s="71" t="s">
        <v>7729</v>
      </c>
      <c r="G116" s="71" t="s">
        <v>7730</v>
      </c>
      <c r="H116" s="71" t="s">
        <v>7373</v>
      </c>
      <c r="I116" s="71" t="s">
        <v>7731</v>
      </c>
      <c r="J116" s="71" t="s">
        <v>7732</v>
      </c>
    </row>
    <row r="117" spans="1:10" ht="63.75" x14ac:dyDescent="0.25">
      <c r="A117" s="71">
        <v>3</v>
      </c>
      <c r="B117" s="71" t="s">
        <v>7733</v>
      </c>
      <c r="C117" s="100" t="s">
        <v>427</v>
      </c>
      <c r="D117" s="100" t="s">
        <v>7723</v>
      </c>
      <c r="E117" s="71">
        <v>25</v>
      </c>
      <c r="F117" s="71" t="s">
        <v>7734</v>
      </c>
      <c r="G117" s="205" t="s">
        <v>7735</v>
      </c>
      <c r="H117" s="71" t="s">
        <v>7387</v>
      </c>
      <c r="I117" s="71" t="s">
        <v>7387</v>
      </c>
      <c r="J117" s="71" t="s">
        <v>7736</v>
      </c>
    </row>
    <row r="118" spans="1:10" ht="191.25" x14ac:dyDescent="0.25">
      <c r="A118" s="71">
        <v>4</v>
      </c>
      <c r="B118" s="71" t="s">
        <v>7737</v>
      </c>
      <c r="C118" s="100" t="s">
        <v>427</v>
      </c>
      <c r="D118" s="100" t="s">
        <v>7723</v>
      </c>
      <c r="E118" s="71" t="s">
        <v>7738</v>
      </c>
      <c r="F118" s="71" t="s">
        <v>7739</v>
      </c>
      <c r="G118" s="71" t="s">
        <v>7740</v>
      </c>
      <c r="H118" s="71" t="s">
        <v>7450</v>
      </c>
      <c r="I118" s="71" t="s">
        <v>7741</v>
      </c>
      <c r="J118" s="71" t="s">
        <v>7732</v>
      </c>
    </row>
    <row r="119" spans="1:10" ht="102" x14ac:dyDescent="0.25">
      <c r="A119" s="71">
        <v>5</v>
      </c>
      <c r="B119" s="71" t="s">
        <v>7742</v>
      </c>
      <c r="C119" s="100" t="s">
        <v>427</v>
      </c>
      <c r="D119" s="100" t="s">
        <v>7723</v>
      </c>
      <c r="E119" s="71">
        <v>400</v>
      </c>
      <c r="F119" s="71" t="s">
        <v>7743</v>
      </c>
      <c r="G119" s="71" t="s">
        <v>7743</v>
      </c>
      <c r="H119" s="71" t="s">
        <v>7744</v>
      </c>
      <c r="I119" s="71" t="s">
        <v>7744</v>
      </c>
      <c r="J119" s="71" t="s">
        <v>7745</v>
      </c>
    </row>
    <row r="120" spans="1:10" ht="25.5" x14ac:dyDescent="0.25">
      <c r="A120" s="208"/>
      <c r="B120" s="208" t="s">
        <v>7746</v>
      </c>
      <c r="C120" s="470">
        <v>5</v>
      </c>
      <c r="D120" s="468">
        <v>5</v>
      </c>
      <c r="E120" s="471">
        <v>819</v>
      </c>
      <c r="F120" s="208"/>
      <c r="G120" s="208"/>
      <c r="H120" s="208"/>
      <c r="I120" s="208"/>
      <c r="J120" s="208"/>
    </row>
    <row r="121" spans="1:10" ht="63.75" x14ac:dyDescent="0.25">
      <c r="A121" s="71">
        <v>1</v>
      </c>
      <c r="B121" s="71" t="s">
        <v>7747</v>
      </c>
      <c r="C121" s="100" t="s">
        <v>427</v>
      </c>
      <c r="D121" s="100" t="s">
        <v>7448</v>
      </c>
      <c r="E121" s="71">
        <v>322.2</v>
      </c>
      <c r="F121" s="71" t="s">
        <v>7748</v>
      </c>
      <c r="G121" s="71" t="s">
        <v>7749</v>
      </c>
      <c r="H121" s="71" t="s">
        <v>7387</v>
      </c>
      <c r="I121" s="71" t="s">
        <v>7387</v>
      </c>
      <c r="J121" s="71" t="s">
        <v>7750</v>
      </c>
    </row>
    <row r="122" spans="1:10" ht="51" x14ac:dyDescent="0.25">
      <c r="A122" s="71">
        <v>2</v>
      </c>
      <c r="B122" s="71" t="s">
        <v>7751</v>
      </c>
      <c r="C122" s="100" t="s">
        <v>427</v>
      </c>
      <c r="D122" s="100" t="s">
        <v>7448</v>
      </c>
      <c r="E122" s="71">
        <v>15.4</v>
      </c>
      <c r="F122" s="71" t="s">
        <v>7711</v>
      </c>
      <c r="G122" s="71" t="s">
        <v>7712</v>
      </c>
      <c r="H122" s="71" t="s">
        <v>7713</v>
      </c>
      <c r="I122" s="205" t="s">
        <v>7714</v>
      </c>
      <c r="J122" s="71" t="s">
        <v>7675</v>
      </c>
    </row>
    <row r="123" spans="1:10" ht="51" x14ac:dyDescent="0.25">
      <c r="A123" s="71">
        <v>3</v>
      </c>
      <c r="B123" s="71" t="s">
        <v>7752</v>
      </c>
      <c r="C123" s="100" t="s">
        <v>427</v>
      </c>
      <c r="D123" s="100" t="s">
        <v>7448</v>
      </c>
      <c r="E123" s="71">
        <v>18.5</v>
      </c>
      <c r="F123" s="71" t="s">
        <v>7711</v>
      </c>
      <c r="G123" s="71" t="s">
        <v>7712</v>
      </c>
      <c r="H123" s="71" t="s">
        <v>7713</v>
      </c>
      <c r="I123" s="205" t="s">
        <v>7714</v>
      </c>
      <c r="J123" s="71" t="s">
        <v>7675</v>
      </c>
    </row>
    <row r="124" spans="1:10" ht="63.75" x14ac:dyDescent="0.25">
      <c r="A124" s="71">
        <v>4</v>
      </c>
      <c r="B124" s="71" t="s">
        <v>7753</v>
      </c>
      <c r="C124" s="100" t="s">
        <v>427</v>
      </c>
      <c r="D124" s="100" t="s">
        <v>7448</v>
      </c>
      <c r="E124" s="71">
        <v>495.3</v>
      </c>
      <c r="F124" s="71" t="s">
        <v>7754</v>
      </c>
      <c r="G124" s="71" t="s">
        <v>7755</v>
      </c>
      <c r="H124" s="71" t="s">
        <v>7482</v>
      </c>
      <c r="I124" s="71" t="s">
        <v>7482</v>
      </c>
      <c r="J124" s="71" t="s">
        <v>7756</v>
      </c>
    </row>
    <row r="125" spans="1:10" ht="25.5" x14ac:dyDescent="0.25">
      <c r="A125" s="71">
        <v>5</v>
      </c>
      <c r="B125" s="71" t="s">
        <v>7757</v>
      </c>
      <c r="C125" s="100" t="s">
        <v>427</v>
      </c>
      <c r="D125" s="100" t="s">
        <v>7448</v>
      </c>
      <c r="E125" s="71">
        <v>1.5</v>
      </c>
      <c r="F125" s="71" t="s">
        <v>7758</v>
      </c>
      <c r="G125" s="71" t="s">
        <v>7759</v>
      </c>
      <c r="H125" s="71" t="s">
        <v>7758</v>
      </c>
      <c r="I125" s="71" t="s">
        <v>7760</v>
      </c>
      <c r="J125" s="71" t="s">
        <v>7761</v>
      </c>
    </row>
    <row r="126" spans="1:10" ht="25.5" x14ac:dyDescent="0.25">
      <c r="A126" s="211"/>
      <c r="B126" s="211" t="s">
        <v>2379</v>
      </c>
      <c r="C126" s="469">
        <v>5</v>
      </c>
      <c r="D126" s="469"/>
      <c r="E126" s="211">
        <f>SUM(E121:E125)</f>
        <v>852.9</v>
      </c>
      <c r="F126" s="211"/>
      <c r="G126" s="211"/>
      <c r="H126" s="211"/>
      <c r="I126" s="211"/>
      <c r="J126" s="211"/>
    </row>
    <row r="127" spans="1:10" ht="25.5" x14ac:dyDescent="0.25">
      <c r="A127" s="206"/>
      <c r="B127" s="472" t="s">
        <v>7762</v>
      </c>
      <c r="C127" s="244">
        <f>C126+C120+C114+C112+C110+C108+C84+C65</f>
        <v>57</v>
      </c>
      <c r="D127" s="473"/>
      <c r="E127" s="472">
        <f>819+E126+E114+E112+E110+E108+E84+E65</f>
        <v>8033.0821000000005</v>
      </c>
      <c r="F127" s="206"/>
      <c r="G127" s="206"/>
      <c r="H127" s="206"/>
      <c r="I127" s="206"/>
      <c r="J127" s="206"/>
    </row>
    <row r="128" spans="1:10" ht="51" x14ac:dyDescent="0.25">
      <c r="A128" s="71">
        <v>1</v>
      </c>
      <c r="B128" s="71" t="s">
        <v>7763</v>
      </c>
      <c r="C128" s="71" t="s">
        <v>1258</v>
      </c>
      <c r="D128" s="100"/>
      <c r="E128" s="71">
        <v>10</v>
      </c>
      <c r="F128" s="71" t="s">
        <v>7764</v>
      </c>
      <c r="G128" s="205" t="s">
        <v>7765</v>
      </c>
      <c r="H128" s="71" t="s">
        <v>7766</v>
      </c>
      <c r="I128" s="73" t="s">
        <v>7767</v>
      </c>
      <c r="J128" s="71" t="s">
        <v>7523</v>
      </c>
    </row>
    <row r="129" spans="1:13" ht="63.75" x14ac:dyDescent="0.25">
      <c r="A129" s="71">
        <v>2</v>
      </c>
      <c r="B129" s="71" t="s">
        <v>7768</v>
      </c>
      <c r="C129" s="71" t="s">
        <v>1258</v>
      </c>
      <c r="D129" s="100"/>
      <c r="E129" s="71">
        <v>430</v>
      </c>
      <c r="F129" s="71" t="s">
        <v>7769</v>
      </c>
      <c r="G129" s="71" t="s">
        <v>7770</v>
      </c>
      <c r="H129" s="71" t="s">
        <v>7431</v>
      </c>
      <c r="I129" s="71" t="s">
        <v>7431</v>
      </c>
      <c r="J129" s="71" t="s">
        <v>7771</v>
      </c>
    </row>
    <row r="130" spans="1:13" ht="63.75" x14ac:dyDescent="0.25">
      <c r="A130" s="71">
        <v>3</v>
      </c>
      <c r="B130" s="71" t="s">
        <v>7772</v>
      </c>
      <c r="C130" s="71" t="s">
        <v>1258</v>
      </c>
      <c r="D130" s="100"/>
      <c r="E130" s="71">
        <v>33.299999999999997</v>
      </c>
      <c r="F130" s="71" t="s">
        <v>7773</v>
      </c>
      <c r="G130" s="71" t="s">
        <v>7774</v>
      </c>
      <c r="H130" s="71" t="s">
        <v>7486</v>
      </c>
      <c r="I130" s="71" t="s">
        <v>7486</v>
      </c>
      <c r="J130" s="71" t="s">
        <v>7523</v>
      </c>
    </row>
    <row r="131" spans="1:13" ht="114.75" x14ac:dyDescent="0.25">
      <c r="A131" s="120">
        <v>4</v>
      </c>
      <c r="B131" s="71" t="s">
        <v>7775</v>
      </c>
      <c r="C131" s="71" t="s">
        <v>1258</v>
      </c>
      <c r="D131" s="100"/>
      <c r="E131" s="71">
        <v>149</v>
      </c>
      <c r="F131" s="71" t="s">
        <v>7776</v>
      </c>
      <c r="G131" s="71" t="s">
        <v>7777</v>
      </c>
      <c r="H131" s="71" t="s">
        <v>7398</v>
      </c>
      <c r="I131" s="71" t="s">
        <v>7398</v>
      </c>
      <c r="J131" s="71" t="s">
        <v>7778</v>
      </c>
    </row>
    <row r="132" spans="1:13" ht="102" x14ac:dyDescent="0.25">
      <c r="A132" s="88"/>
      <c r="B132" s="71"/>
      <c r="C132" s="71" t="s">
        <v>1258</v>
      </c>
      <c r="D132" s="100"/>
      <c r="E132" s="71">
        <v>153</v>
      </c>
      <c r="F132" s="71" t="s">
        <v>7779</v>
      </c>
      <c r="G132" s="228" t="s">
        <v>7780</v>
      </c>
      <c r="H132" s="71" t="s">
        <v>7486</v>
      </c>
      <c r="I132" s="71" t="s">
        <v>7486</v>
      </c>
      <c r="J132" s="71" t="s">
        <v>7778</v>
      </c>
    </row>
    <row r="133" spans="1:13" ht="51" x14ac:dyDescent="0.25">
      <c r="A133" s="71">
        <v>5</v>
      </c>
      <c r="B133" s="71" t="s">
        <v>7781</v>
      </c>
      <c r="C133" s="71" t="s">
        <v>1258</v>
      </c>
      <c r="D133" s="100"/>
      <c r="E133" s="71">
        <v>5</v>
      </c>
      <c r="F133" s="71" t="s">
        <v>7782</v>
      </c>
      <c r="G133" s="228" t="s">
        <v>7783</v>
      </c>
      <c r="H133" s="71" t="s">
        <v>7784</v>
      </c>
      <c r="I133" s="205" t="s">
        <v>7486</v>
      </c>
      <c r="J133" s="71" t="s">
        <v>7628</v>
      </c>
    </row>
    <row r="134" spans="1:13" ht="51" x14ac:dyDescent="0.25">
      <c r="A134" s="71">
        <v>6</v>
      </c>
      <c r="B134" s="71" t="s">
        <v>7785</v>
      </c>
      <c r="C134" s="71" t="s">
        <v>1258</v>
      </c>
      <c r="D134" s="100"/>
      <c r="E134" s="71">
        <v>300</v>
      </c>
      <c r="F134" s="71" t="s">
        <v>7786</v>
      </c>
      <c r="G134" s="71" t="s">
        <v>7787</v>
      </c>
      <c r="H134" s="71" t="s">
        <v>7547</v>
      </c>
      <c r="I134" s="71" t="s">
        <v>7547</v>
      </c>
      <c r="J134" s="71" t="s">
        <v>7732</v>
      </c>
    </row>
    <row r="135" spans="1:13" ht="63.75" x14ac:dyDescent="0.25">
      <c r="A135" s="71">
        <v>7</v>
      </c>
      <c r="B135" s="71" t="s">
        <v>7788</v>
      </c>
      <c r="C135" s="71" t="s">
        <v>1258</v>
      </c>
      <c r="D135" s="100"/>
      <c r="E135" s="71">
        <v>5</v>
      </c>
      <c r="F135" s="71" t="s">
        <v>7789</v>
      </c>
      <c r="G135" s="71" t="s">
        <v>7789</v>
      </c>
      <c r="H135" s="71" t="s">
        <v>7547</v>
      </c>
      <c r="I135" s="71" t="s">
        <v>7547</v>
      </c>
      <c r="J135" s="71" t="s">
        <v>7790</v>
      </c>
    </row>
    <row r="136" spans="1:13" ht="51" x14ac:dyDescent="0.25">
      <c r="A136" s="71">
        <v>8</v>
      </c>
      <c r="B136" s="71" t="s">
        <v>7791</v>
      </c>
      <c r="C136" s="71" t="s">
        <v>1258</v>
      </c>
      <c r="D136" s="100"/>
      <c r="E136" s="71">
        <v>90</v>
      </c>
      <c r="F136" s="71" t="s">
        <v>7792</v>
      </c>
      <c r="G136" s="71" t="s">
        <v>7793</v>
      </c>
      <c r="H136" s="71" t="s">
        <v>7547</v>
      </c>
      <c r="I136" s="71" t="s">
        <v>7547</v>
      </c>
      <c r="J136" s="71" t="s">
        <v>7790</v>
      </c>
    </row>
    <row r="137" spans="1:13" ht="51" x14ac:dyDescent="0.25">
      <c r="A137" s="71">
        <v>9</v>
      </c>
      <c r="B137" s="71" t="s">
        <v>7794</v>
      </c>
      <c r="C137" s="71" t="s">
        <v>1258</v>
      </c>
      <c r="D137" s="100"/>
      <c r="E137" s="71">
        <v>8</v>
      </c>
      <c r="F137" s="71" t="s">
        <v>7795</v>
      </c>
      <c r="G137" s="71" t="s">
        <v>7796</v>
      </c>
      <c r="H137" s="71" t="s">
        <v>7766</v>
      </c>
      <c r="I137" s="71" t="s">
        <v>7767</v>
      </c>
      <c r="J137" s="71" t="s">
        <v>7797</v>
      </c>
      <c r="M137" s="474"/>
    </row>
    <row r="138" spans="1:13" ht="114.75" x14ac:dyDescent="0.25">
      <c r="A138" s="71">
        <v>10</v>
      </c>
      <c r="B138" s="71" t="s">
        <v>7798</v>
      </c>
      <c r="C138" s="71" t="s">
        <v>1258</v>
      </c>
      <c r="D138" s="100"/>
      <c r="E138" s="71">
        <v>385.5</v>
      </c>
      <c r="F138" s="71" t="s">
        <v>7799</v>
      </c>
      <c r="G138" s="71" t="s">
        <v>7800</v>
      </c>
      <c r="H138" s="71" t="s">
        <v>7598</v>
      </c>
      <c r="I138" s="71" t="s">
        <v>7598</v>
      </c>
      <c r="J138" s="71" t="s">
        <v>7801</v>
      </c>
      <c r="M138" s="474"/>
    </row>
    <row r="139" spans="1:13" ht="127.5" x14ac:dyDescent="0.25">
      <c r="A139" s="71">
        <v>11</v>
      </c>
      <c r="B139" s="71" t="s">
        <v>7802</v>
      </c>
      <c r="C139" s="71" t="s">
        <v>1258</v>
      </c>
      <c r="D139" s="100"/>
      <c r="E139" s="71">
        <v>853.5</v>
      </c>
      <c r="F139" s="71" t="s">
        <v>7803</v>
      </c>
      <c r="G139" s="71" t="s">
        <v>7804</v>
      </c>
      <c r="H139" s="71" t="s">
        <v>7598</v>
      </c>
      <c r="I139" s="71" t="s">
        <v>7598</v>
      </c>
      <c r="J139" s="71" t="s">
        <v>7801</v>
      </c>
      <c r="M139" s="474"/>
    </row>
    <row r="140" spans="1:13" ht="76.5" x14ac:dyDescent="0.25">
      <c r="A140" s="71">
        <v>12</v>
      </c>
      <c r="B140" s="71" t="s">
        <v>7805</v>
      </c>
      <c r="C140" s="71" t="s">
        <v>1258</v>
      </c>
      <c r="D140" s="100"/>
      <c r="E140" s="71">
        <v>425.8</v>
      </c>
      <c r="F140" s="71" t="s">
        <v>7806</v>
      </c>
      <c r="G140" s="71" t="s">
        <v>7807</v>
      </c>
      <c r="H140" s="71" t="s">
        <v>7808</v>
      </c>
      <c r="I140" s="71" t="s">
        <v>7809</v>
      </c>
      <c r="J140" s="71" t="s">
        <v>7801</v>
      </c>
      <c r="M140" s="475"/>
    </row>
    <row r="141" spans="1:13" ht="25.5" x14ac:dyDescent="0.25">
      <c r="A141" s="206"/>
      <c r="B141" s="206" t="s">
        <v>1335</v>
      </c>
      <c r="C141" s="244">
        <v>12</v>
      </c>
      <c r="D141" s="244"/>
      <c r="E141" s="206">
        <f>SUM(E128:E140)</f>
        <v>2848.1000000000004</v>
      </c>
      <c r="F141" s="206"/>
      <c r="G141" s="206"/>
      <c r="H141" s="206"/>
      <c r="I141" s="206"/>
      <c r="J141" s="206"/>
    </row>
    <row r="142" spans="1:13" ht="63.75" x14ac:dyDescent="0.25">
      <c r="A142" s="71">
        <v>1</v>
      </c>
      <c r="B142" s="90" t="s">
        <v>7810</v>
      </c>
      <c r="C142" s="100" t="s">
        <v>480</v>
      </c>
      <c r="D142" s="476" t="s">
        <v>5371</v>
      </c>
      <c r="E142" s="71">
        <v>1.5</v>
      </c>
      <c r="F142" s="71" t="s">
        <v>7811</v>
      </c>
      <c r="G142" s="71" t="s">
        <v>7812</v>
      </c>
      <c r="H142" s="71" t="s">
        <v>7398</v>
      </c>
      <c r="I142" s="71" t="s">
        <v>7398</v>
      </c>
      <c r="J142" s="71" t="s">
        <v>7813</v>
      </c>
    </row>
    <row r="143" spans="1:13" ht="63.75" x14ac:dyDescent="0.25">
      <c r="A143" s="71">
        <v>2</v>
      </c>
      <c r="B143" s="90" t="s">
        <v>7814</v>
      </c>
      <c r="C143" s="100" t="s">
        <v>480</v>
      </c>
      <c r="D143" s="476" t="s">
        <v>5371</v>
      </c>
      <c r="E143" s="71">
        <v>16.7</v>
      </c>
      <c r="F143" s="71" t="s">
        <v>7815</v>
      </c>
      <c r="G143" s="71" t="s">
        <v>7816</v>
      </c>
      <c r="H143" s="71" t="s">
        <v>7706</v>
      </c>
      <c r="I143" s="71" t="s">
        <v>7426</v>
      </c>
      <c r="J143" s="71" t="s">
        <v>7817</v>
      </c>
    </row>
    <row r="144" spans="1:13" ht="51" x14ac:dyDescent="0.25">
      <c r="A144" s="71">
        <v>3</v>
      </c>
      <c r="B144" s="90" t="s">
        <v>7818</v>
      </c>
      <c r="C144" s="100" t="s">
        <v>480</v>
      </c>
      <c r="D144" s="476" t="s">
        <v>5371</v>
      </c>
      <c r="E144" s="71">
        <v>2.8</v>
      </c>
      <c r="F144" s="71" t="s">
        <v>7819</v>
      </c>
      <c r="G144" s="71" t="s">
        <v>7819</v>
      </c>
      <c r="H144" s="71" t="s">
        <v>7435</v>
      </c>
      <c r="I144" s="71" t="s">
        <v>7435</v>
      </c>
      <c r="J144" s="71" t="s">
        <v>7820</v>
      </c>
    </row>
    <row r="145" spans="1:10" ht="38.25" x14ac:dyDescent="0.25">
      <c r="A145" s="71">
        <v>4</v>
      </c>
      <c r="B145" s="90" t="s">
        <v>7821</v>
      </c>
      <c r="C145" s="100" t="s">
        <v>480</v>
      </c>
      <c r="D145" s="476" t="s">
        <v>5371</v>
      </c>
      <c r="E145" s="71">
        <v>1</v>
      </c>
      <c r="F145" s="71" t="s">
        <v>7822</v>
      </c>
      <c r="G145" s="71" t="s">
        <v>7822</v>
      </c>
      <c r="H145" s="71" t="s">
        <v>7823</v>
      </c>
      <c r="I145" s="205" t="s">
        <v>7824</v>
      </c>
      <c r="J145" s="71" t="s">
        <v>7825</v>
      </c>
    </row>
    <row r="146" spans="1:10" ht="76.5" x14ac:dyDescent="0.25">
      <c r="A146" s="71">
        <v>5</v>
      </c>
      <c r="B146" s="90" t="s">
        <v>7826</v>
      </c>
      <c r="C146" s="100" t="s">
        <v>480</v>
      </c>
      <c r="D146" s="476" t="s">
        <v>5371</v>
      </c>
      <c r="E146" s="71">
        <v>3.2004999999999999</v>
      </c>
      <c r="F146" s="71" t="s">
        <v>7827</v>
      </c>
      <c r="G146" s="71" t="s">
        <v>7828</v>
      </c>
      <c r="H146" s="71" t="s">
        <v>7829</v>
      </c>
      <c r="I146" s="205" t="s">
        <v>7528</v>
      </c>
      <c r="J146" s="71" t="s">
        <v>7830</v>
      </c>
    </row>
    <row r="147" spans="1:10" ht="51" x14ac:dyDescent="0.25">
      <c r="A147" s="71">
        <v>6</v>
      </c>
      <c r="B147" s="90" t="s">
        <v>7831</v>
      </c>
      <c r="C147" s="100" t="s">
        <v>480</v>
      </c>
      <c r="D147" s="476" t="s">
        <v>5371</v>
      </c>
      <c r="E147" s="71">
        <v>1</v>
      </c>
      <c r="F147" s="71" t="s">
        <v>7832</v>
      </c>
      <c r="G147" s="71" t="s">
        <v>7833</v>
      </c>
      <c r="H147" s="71" t="s">
        <v>7398</v>
      </c>
      <c r="I147" s="71" t="s">
        <v>7398</v>
      </c>
      <c r="J147" s="71" t="s">
        <v>7834</v>
      </c>
    </row>
    <row r="148" spans="1:10" ht="63.75" x14ac:dyDescent="0.25">
      <c r="A148" s="71">
        <v>7</v>
      </c>
      <c r="B148" s="90" t="s">
        <v>7835</v>
      </c>
      <c r="C148" s="100" t="s">
        <v>480</v>
      </c>
      <c r="D148" s="476" t="s">
        <v>5371</v>
      </c>
      <c r="E148" s="71">
        <v>0.01</v>
      </c>
      <c r="F148" s="71" t="s">
        <v>7836</v>
      </c>
      <c r="G148" s="71" t="s">
        <v>7837</v>
      </c>
      <c r="H148" s="71" t="s">
        <v>7398</v>
      </c>
      <c r="I148" s="71" t="s">
        <v>7398</v>
      </c>
      <c r="J148" s="71" t="s">
        <v>7838</v>
      </c>
    </row>
    <row r="149" spans="1:10" ht="63.75" x14ac:dyDescent="0.25">
      <c r="A149" s="71">
        <v>8</v>
      </c>
      <c r="B149" s="90" t="s">
        <v>7839</v>
      </c>
      <c r="C149" s="100" t="s">
        <v>480</v>
      </c>
      <c r="D149" s="476" t="s">
        <v>5371</v>
      </c>
      <c r="E149" s="71">
        <v>0.02</v>
      </c>
      <c r="F149" s="71" t="s">
        <v>7840</v>
      </c>
      <c r="G149" s="71" t="s">
        <v>7841</v>
      </c>
      <c r="H149" s="71" t="s">
        <v>7842</v>
      </c>
      <c r="I149" s="205" t="s">
        <v>7674</v>
      </c>
      <c r="J149" s="71" t="s">
        <v>7838</v>
      </c>
    </row>
    <row r="150" spans="1:10" ht="114.75" x14ac:dyDescent="0.25">
      <c r="A150" s="71">
        <v>9</v>
      </c>
      <c r="B150" s="90" t="s">
        <v>7843</v>
      </c>
      <c r="C150" s="100" t="s">
        <v>480</v>
      </c>
      <c r="D150" s="476" t="s">
        <v>5371</v>
      </c>
      <c r="E150" s="71">
        <v>0.02</v>
      </c>
      <c r="F150" s="71" t="s">
        <v>7844</v>
      </c>
      <c r="G150" s="228" t="s">
        <v>7845</v>
      </c>
      <c r="H150" s="71" t="s">
        <v>7846</v>
      </c>
      <c r="I150" s="205" t="s">
        <v>7847</v>
      </c>
      <c r="J150" s="71" t="s">
        <v>7848</v>
      </c>
    </row>
    <row r="151" spans="1:10" ht="76.5" x14ac:dyDescent="0.25">
      <c r="A151" s="71">
        <v>10</v>
      </c>
      <c r="B151" s="90" t="s">
        <v>7835</v>
      </c>
      <c r="C151" s="100" t="s">
        <v>480</v>
      </c>
      <c r="D151" s="476" t="s">
        <v>5371</v>
      </c>
      <c r="E151" s="71">
        <v>0.01</v>
      </c>
      <c r="F151" s="71" t="s">
        <v>7849</v>
      </c>
      <c r="G151" s="71" t="s">
        <v>7850</v>
      </c>
      <c r="H151" s="71" t="s">
        <v>7851</v>
      </c>
      <c r="I151" s="205" t="s">
        <v>7852</v>
      </c>
      <c r="J151" s="71" t="s">
        <v>7853</v>
      </c>
    </row>
    <row r="152" spans="1:10" ht="51" x14ac:dyDescent="0.25">
      <c r="A152" s="71">
        <v>11</v>
      </c>
      <c r="B152" s="90" t="s">
        <v>7854</v>
      </c>
      <c r="C152" s="100" t="s">
        <v>480</v>
      </c>
      <c r="D152" s="476" t="s">
        <v>5371</v>
      </c>
      <c r="E152" s="71">
        <v>1.5</v>
      </c>
      <c r="F152" s="71" t="s">
        <v>7855</v>
      </c>
      <c r="G152" s="71" t="s">
        <v>7856</v>
      </c>
      <c r="H152" s="71" t="s">
        <v>7379</v>
      </c>
      <c r="I152" s="71" t="s">
        <v>7379</v>
      </c>
      <c r="J152" s="71" t="s">
        <v>7857</v>
      </c>
    </row>
    <row r="153" spans="1:10" ht="51" x14ac:dyDescent="0.25">
      <c r="A153" s="71">
        <v>12</v>
      </c>
      <c r="B153" s="90" t="s">
        <v>7858</v>
      </c>
      <c r="C153" s="100" t="s">
        <v>480</v>
      </c>
      <c r="D153" s="476" t="s">
        <v>5371</v>
      </c>
      <c r="E153" s="71">
        <v>0.5</v>
      </c>
      <c r="F153" s="71" t="s">
        <v>7859</v>
      </c>
      <c r="G153" s="71" t="s">
        <v>7860</v>
      </c>
      <c r="H153" s="71" t="s">
        <v>7462</v>
      </c>
      <c r="I153" s="71" t="s">
        <v>7379</v>
      </c>
      <c r="J153" s="71" t="s">
        <v>7838</v>
      </c>
    </row>
    <row r="154" spans="1:10" ht="38.25" x14ac:dyDescent="0.25">
      <c r="A154" s="71">
        <v>13</v>
      </c>
      <c r="B154" s="90" t="s">
        <v>7861</v>
      </c>
      <c r="C154" s="100" t="s">
        <v>480</v>
      </c>
      <c r="D154" s="476" t="s">
        <v>5371</v>
      </c>
      <c r="E154" s="71">
        <v>0.2</v>
      </c>
      <c r="F154" s="71" t="s">
        <v>7862</v>
      </c>
      <c r="G154" s="71" t="s">
        <v>7863</v>
      </c>
      <c r="H154" s="71" t="s">
        <v>7864</v>
      </c>
      <c r="I154" s="71" t="s">
        <v>7865</v>
      </c>
      <c r="J154" s="71" t="s">
        <v>7838</v>
      </c>
    </row>
    <row r="155" spans="1:10" ht="38.25" x14ac:dyDescent="0.25">
      <c r="A155" s="71">
        <v>14</v>
      </c>
      <c r="B155" s="90" t="s">
        <v>7835</v>
      </c>
      <c r="C155" s="100" t="s">
        <v>480</v>
      </c>
      <c r="D155" s="476" t="s">
        <v>5371</v>
      </c>
      <c r="E155" s="71">
        <v>0.01</v>
      </c>
      <c r="F155" s="71" t="s">
        <v>7866</v>
      </c>
      <c r="G155" s="71" t="s">
        <v>7867</v>
      </c>
      <c r="H155" s="71" t="s">
        <v>7868</v>
      </c>
      <c r="I155" s="71" t="s">
        <v>7868</v>
      </c>
      <c r="J155" s="71" t="s">
        <v>7869</v>
      </c>
    </row>
    <row r="156" spans="1:10" ht="38.25" x14ac:dyDescent="0.25">
      <c r="A156" s="71">
        <v>15</v>
      </c>
      <c r="B156" s="90" t="s">
        <v>7870</v>
      </c>
      <c r="C156" s="100" t="s">
        <v>480</v>
      </c>
      <c r="D156" s="476" t="s">
        <v>5371</v>
      </c>
      <c r="E156" s="71">
        <v>0.01</v>
      </c>
      <c r="F156" s="71" t="s">
        <v>7871</v>
      </c>
      <c r="G156" s="71" t="s">
        <v>7871</v>
      </c>
      <c r="H156" s="71" t="s">
        <v>7872</v>
      </c>
      <c r="I156" s="71" t="s">
        <v>7872</v>
      </c>
      <c r="J156" s="71" t="s">
        <v>7869</v>
      </c>
    </row>
    <row r="157" spans="1:10" ht="38.25" x14ac:dyDescent="0.25">
      <c r="A157" s="71">
        <v>16</v>
      </c>
      <c r="B157" s="90" t="s">
        <v>7873</v>
      </c>
      <c r="C157" s="100" t="s">
        <v>480</v>
      </c>
      <c r="D157" s="476" t="s">
        <v>5371</v>
      </c>
      <c r="E157" s="71">
        <v>0.5</v>
      </c>
      <c r="F157" s="71" t="s">
        <v>7874</v>
      </c>
      <c r="G157" s="71" t="s">
        <v>7874</v>
      </c>
      <c r="H157" s="71" t="s">
        <v>7875</v>
      </c>
      <c r="I157" s="71" t="s">
        <v>7875</v>
      </c>
      <c r="J157" s="71" t="s">
        <v>7869</v>
      </c>
    </row>
    <row r="158" spans="1:10" ht="38.25" x14ac:dyDescent="0.25">
      <c r="A158" s="71">
        <v>17</v>
      </c>
      <c r="B158" s="90" t="s">
        <v>7876</v>
      </c>
      <c r="C158" s="100" t="s">
        <v>480</v>
      </c>
      <c r="D158" s="476" t="s">
        <v>5371</v>
      </c>
      <c r="E158" s="71">
        <v>8.9</v>
      </c>
      <c r="F158" s="71" t="s">
        <v>7877</v>
      </c>
      <c r="G158" s="71" t="s">
        <v>7877</v>
      </c>
      <c r="H158" s="71" t="s">
        <v>7878</v>
      </c>
      <c r="I158" s="71" t="s">
        <v>7879</v>
      </c>
      <c r="J158" s="71" t="s">
        <v>7880</v>
      </c>
    </row>
    <row r="159" spans="1:10" ht="63.75" x14ac:dyDescent="0.25">
      <c r="A159" s="71">
        <v>18</v>
      </c>
      <c r="B159" s="90" t="s">
        <v>7881</v>
      </c>
      <c r="C159" s="100" t="s">
        <v>480</v>
      </c>
      <c r="D159" s="476" t="s">
        <v>5371</v>
      </c>
      <c r="E159" s="71">
        <v>1.5</v>
      </c>
      <c r="F159" s="71" t="s">
        <v>7882</v>
      </c>
      <c r="G159" s="71" t="s">
        <v>7636</v>
      </c>
      <c r="H159" s="71" t="s">
        <v>7643</v>
      </c>
      <c r="I159" s="205" t="s">
        <v>7638</v>
      </c>
      <c r="J159" s="71" t="s">
        <v>7883</v>
      </c>
    </row>
    <row r="160" spans="1:10" ht="89.25" x14ac:dyDescent="0.25">
      <c r="A160" s="71">
        <v>19</v>
      </c>
      <c r="B160" s="90" t="s">
        <v>7881</v>
      </c>
      <c r="C160" s="100" t="s">
        <v>480</v>
      </c>
      <c r="D160" s="476" t="s">
        <v>5371</v>
      </c>
      <c r="E160" s="71">
        <v>1</v>
      </c>
      <c r="F160" s="71" t="s">
        <v>7884</v>
      </c>
      <c r="G160" s="205" t="s">
        <v>7885</v>
      </c>
      <c r="H160" s="71" t="s">
        <v>7643</v>
      </c>
      <c r="I160" s="205" t="s">
        <v>7886</v>
      </c>
      <c r="J160" s="71" t="s">
        <v>7834</v>
      </c>
    </row>
    <row r="161" spans="1:10" ht="114.75" x14ac:dyDescent="0.25">
      <c r="A161" s="71">
        <v>20</v>
      </c>
      <c r="B161" s="90" t="s">
        <v>7887</v>
      </c>
      <c r="C161" s="100" t="s">
        <v>480</v>
      </c>
      <c r="D161" s="476" t="s">
        <v>5371</v>
      </c>
      <c r="E161" s="71">
        <v>3</v>
      </c>
      <c r="F161" s="71" t="s">
        <v>7888</v>
      </c>
      <c r="G161" s="71" t="s">
        <v>7888</v>
      </c>
      <c r="H161" s="71" t="s">
        <v>7349</v>
      </c>
      <c r="I161" s="71" t="s">
        <v>7349</v>
      </c>
      <c r="J161" s="71" t="s">
        <v>7889</v>
      </c>
    </row>
    <row r="162" spans="1:10" ht="51" x14ac:dyDescent="0.25">
      <c r="A162" s="71">
        <v>21</v>
      </c>
      <c r="B162" s="90" t="s">
        <v>7890</v>
      </c>
      <c r="C162" s="100" t="s">
        <v>480</v>
      </c>
      <c r="D162" s="476" t="s">
        <v>5371</v>
      </c>
      <c r="E162" s="71">
        <v>2</v>
      </c>
      <c r="F162" s="71" t="s">
        <v>7891</v>
      </c>
      <c r="G162" s="71" t="s">
        <v>7891</v>
      </c>
      <c r="H162" s="71" t="s">
        <v>7349</v>
      </c>
      <c r="I162" s="71" t="s">
        <v>7349</v>
      </c>
      <c r="J162" s="71" t="s">
        <v>7892</v>
      </c>
    </row>
    <row r="163" spans="1:10" ht="51" x14ac:dyDescent="0.25">
      <c r="A163" s="71">
        <v>22</v>
      </c>
      <c r="B163" s="90" t="s">
        <v>7893</v>
      </c>
      <c r="C163" s="100" t="s">
        <v>480</v>
      </c>
      <c r="D163" s="476" t="s">
        <v>5371</v>
      </c>
      <c r="E163" s="71">
        <v>1</v>
      </c>
      <c r="F163" s="71" t="s">
        <v>7894</v>
      </c>
      <c r="G163" s="228" t="s">
        <v>7895</v>
      </c>
      <c r="H163" s="71" t="s">
        <v>7383</v>
      </c>
      <c r="I163" s="71" t="s">
        <v>7383</v>
      </c>
      <c r="J163" s="71" t="s">
        <v>7834</v>
      </c>
    </row>
    <row r="164" spans="1:10" ht="63.75" x14ac:dyDescent="0.25">
      <c r="A164" s="71">
        <v>23</v>
      </c>
      <c r="B164" s="90" t="s">
        <v>7896</v>
      </c>
      <c r="C164" s="100" t="s">
        <v>480</v>
      </c>
      <c r="D164" s="476" t="s">
        <v>5371</v>
      </c>
      <c r="E164" s="71">
        <v>3</v>
      </c>
      <c r="F164" s="71" t="s">
        <v>7897</v>
      </c>
      <c r="G164" s="71" t="s">
        <v>7898</v>
      </c>
      <c r="H164" s="71" t="s">
        <v>7450</v>
      </c>
      <c r="I164" s="71" t="s">
        <v>7450</v>
      </c>
      <c r="J164" s="71" t="s">
        <v>7834</v>
      </c>
    </row>
    <row r="165" spans="1:10" ht="51" x14ac:dyDescent="0.25">
      <c r="A165" s="71">
        <v>24</v>
      </c>
      <c r="B165" s="90" t="s">
        <v>7896</v>
      </c>
      <c r="C165" s="100" t="s">
        <v>480</v>
      </c>
      <c r="D165" s="476" t="s">
        <v>5371</v>
      </c>
      <c r="E165" s="71">
        <v>2</v>
      </c>
      <c r="F165" s="71" t="s">
        <v>7899</v>
      </c>
      <c r="G165" s="71" t="s">
        <v>7636</v>
      </c>
      <c r="H165" s="71" t="s">
        <v>7643</v>
      </c>
      <c r="I165" s="205" t="s">
        <v>7638</v>
      </c>
      <c r="J165" s="71" t="s">
        <v>7834</v>
      </c>
    </row>
    <row r="166" spans="1:10" ht="76.5" x14ac:dyDescent="0.25">
      <c r="A166" s="71">
        <v>25</v>
      </c>
      <c r="B166" s="90" t="s">
        <v>7896</v>
      </c>
      <c r="C166" s="100" t="s">
        <v>480</v>
      </c>
      <c r="D166" s="476" t="s">
        <v>5371</v>
      </c>
      <c r="E166" s="71">
        <v>2</v>
      </c>
      <c r="F166" s="71" t="s">
        <v>7900</v>
      </c>
      <c r="G166" s="71" t="s">
        <v>7900</v>
      </c>
      <c r="H166" s="71" t="s">
        <v>7349</v>
      </c>
      <c r="I166" s="71" t="s">
        <v>7349</v>
      </c>
      <c r="J166" s="71" t="s">
        <v>7901</v>
      </c>
    </row>
    <row r="167" spans="1:10" ht="51" x14ac:dyDescent="0.25">
      <c r="A167" s="71">
        <v>26</v>
      </c>
      <c r="B167" s="90" t="s">
        <v>7854</v>
      </c>
      <c r="C167" s="100" t="s">
        <v>480</v>
      </c>
      <c r="D167" s="476" t="s">
        <v>5371</v>
      </c>
      <c r="E167" s="71">
        <v>6</v>
      </c>
      <c r="F167" s="71" t="s">
        <v>7902</v>
      </c>
      <c r="G167" s="71" t="s">
        <v>7902</v>
      </c>
      <c r="H167" s="71" t="s">
        <v>7383</v>
      </c>
      <c r="I167" s="71" t="s">
        <v>7383</v>
      </c>
      <c r="J167" s="71" t="s">
        <v>7838</v>
      </c>
    </row>
    <row r="168" spans="1:10" ht="76.5" x14ac:dyDescent="0.25">
      <c r="A168" s="71">
        <v>27</v>
      </c>
      <c r="B168" s="90" t="s">
        <v>7854</v>
      </c>
      <c r="C168" s="100" t="s">
        <v>480</v>
      </c>
      <c r="D168" s="476" t="s">
        <v>5371</v>
      </c>
      <c r="E168" s="71">
        <v>9</v>
      </c>
      <c r="F168" s="71" t="s">
        <v>7903</v>
      </c>
      <c r="G168" s="228" t="s">
        <v>7904</v>
      </c>
      <c r="H168" s="71" t="s">
        <v>7643</v>
      </c>
      <c r="I168" s="71" t="s">
        <v>7643</v>
      </c>
      <c r="J168" s="71" t="s">
        <v>7838</v>
      </c>
    </row>
    <row r="169" spans="1:10" ht="38.25" x14ac:dyDescent="0.25">
      <c r="A169" s="71">
        <v>28</v>
      </c>
      <c r="B169" s="90" t="s">
        <v>7905</v>
      </c>
      <c r="C169" s="100" t="s">
        <v>480</v>
      </c>
      <c r="D169" s="476" t="s">
        <v>5371</v>
      </c>
      <c r="E169" s="71">
        <v>3</v>
      </c>
      <c r="F169" s="71" t="s">
        <v>7906</v>
      </c>
      <c r="G169" s="71" t="s">
        <v>7906</v>
      </c>
      <c r="H169" s="71" t="s">
        <v>7907</v>
      </c>
      <c r="I169" s="205" t="s">
        <v>7879</v>
      </c>
      <c r="J169" s="71" t="s">
        <v>7838</v>
      </c>
    </row>
    <row r="170" spans="1:10" ht="51" x14ac:dyDescent="0.25">
      <c r="A170" s="71">
        <v>29</v>
      </c>
      <c r="B170" s="90" t="s">
        <v>7908</v>
      </c>
      <c r="C170" s="100" t="s">
        <v>480</v>
      </c>
      <c r="D170" s="476" t="s">
        <v>5371</v>
      </c>
      <c r="E170" s="71">
        <v>0.5</v>
      </c>
      <c r="F170" s="71" t="s">
        <v>7909</v>
      </c>
      <c r="G170" s="71" t="s">
        <v>7909</v>
      </c>
      <c r="H170" s="71" t="s">
        <v>7383</v>
      </c>
      <c r="I170" s="71" t="s">
        <v>7383</v>
      </c>
      <c r="J170" s="71" t="s">
        <v>7910</v>
      </c>
    </row>
    <row r="171" spans="1:10" ht="114.75" x14ac:dyDescent="0.25">
      <c r="A171" s="71">
        <v>30</v>
      </c>
      <c r="B171" s="90" t="s">
        <v>7835</v>
      </c>
      <c r="C171" s="100" t="s">
        <v>480</v>
      </c>
      <c r="D171" s="476" t="s">
        <v>5371</v>
      </c>
      <c r="E171" s="71">
        <v>0.01</v>
      </c>
      <c r="F171" s="71" t="s">
        <v>7911</v>
      </c>
      <c r="G171" s="205" t="s">
        <v>7912</v>
      </c>
      <c r="H171" s="71" t="s">
        <v>7913</v>
      </c>
      <c r="I171" s="205" t="s">
        <v>7914</v>
      </c>
      <c r="J171" s="71" t="s">
        <v>7910</v>
      </c>
    </row>
    <row r="172" spans="1:10" ht="38.25" x14ac:dyDescent="0.25">
      <c r="A172" s="71">
        <v>31</v>
      </c>
      <c r="B172" s="90" t="s">
        <v>7835</v>
      </c>
      <c r="C172" s="100" t="s">
        <v>480</v>
      </c>
      <c r="D172" s="476" t="s">
        <v>5371</v>
      </c>
      <c r="E172" s="71">
        <v>0.01</v>
      </c>
      <c r="F172" s="71" t="s">
        <v>7915</v>
      </c>
      <c r="G172" s="71" t="s">
        <v>7916</v>
      </c>
      <c r="H172" s="71" t="s">
        <v>7917</v>
      </c>
      <c r="I172" s="205" t="s">
        <v>7918</v>
      </c>
      <c r="J172" s="71" t="s">
        <v>7919</v>
      </c>
    </row>
    <row r="173" spans="1:10" ht="51" x14ac:dyDescent="0.25">
      <c r="A173" s="71">
        <v>32</v>
      </c>
      <c r="B173" s="90" t="s">
        <v>7835</v>
      </c>
      <c r="C173" s="100" t="s">
        <v>480</v>
      </c>
      <c r="D173" s="476" t="s">
        <v>5371</v>
      </c>
      <c r="E173" s="71">
        <v>0.01</v>
      </c>
      <c r="F173" s="71" t="s">
        <v>7920</v>
      </c>
      <c r="G173" s="71" t="s">
        <v>7921</v>
      </c>
      <c r="H173" s="71" t="s">
        <v>7922</v>
      </c>
      <c r="I173" s="205" t="s">
        <v>7918</v>
      </c>
      <c r="J173" s="71" t="s">
        <v>7838</v>
      </c>
    </row>
    <row r="174" spans="1:10" ht="63.75" x14ac:dyDescent="0.25">
      <c r="A174" s="71">
        <v>33</v>
      </c>
      <c r="B174" s="90" t="s">
        <v>7887</v>
      </c>
      <c r="C174" s="100" t="s">
        <v>480</v>
      </c>
      <c r="D174" s="476" t="s">
        <v>5371</v>
      </c>
      <c r="E174" s="71">
        <v>0.5</v>
      </c>
      <c r="F174" s="71" t="s">
        <v>7923</v>
      </c>
      <c r="G174" s="71" t="s">
        <v>7924</v>
      </c>
      <c r="H174" s="71" t="s">
        <v>7925</v>
      </c>
      <c r="I174" s="71" t="s">
        <v>7925</v>
      </c>
      <c r="J174" s="71" t="s">
        <v>7838</v>
      </c>
    </row>
    <row r="175" spans="1:10" ht="38.25" x14ac:dyDescent="0.25">
      <c r="A175" s="71">
        <v>34</v>
      </c>
      <c r="B175" s="90" t="s">
        <v>7835</v>
      </c>
      <c r="C175" s="100" t="s">
        <v>480</v>
      </c>
      <c r="D175" s="476" t="s">
        <v>5371</v>
      </c>
      <c r="E175" s="71" t="s">
        <v>7926</v>
      </c>
      <c r="F175" s="71" t="s">
        <v>7927</v>
      </c>
      <c r="G175" s="71" t="s">
        <v>7927</v>
      </c>
      <c r="H175" s="71" t="s">
        <v>7928</v>
      </c>
      <c r="I175" s="205" t="s">
        <v>7929</v>
      </c>
      <c r="J175" s="71" t="s">
        <v>7838</v>
      </c>
    </row>
    <row r="176" spans="1:10" ht="114.75" x14ac:dyDescent="0.25">
      <c r="A176" s="71">
        <v>35</v>
      </c>
      <c r="B176" s="90" t="s">
        <v>7930</v>
      </c>
      <c r="C176" s="100" t="s">
        <v>480</v>
      </c>
      <c r="D176" s="476" t="s">
        <v>5371</v>
      </c>
      <c r="E176" s="71">
        <v>0.02</v>
      </c>
      <c r="F176" s="71" t="s">
        <v>7931</v>
      </c>
      <c r="G176" s="228" t="s">
        <v>7932</v>
      </c>
      <c r="H176" s="71" t="s">
        <v>7933</v>
      </c>
      <c r="I176" s="228" t="s">
        <v>7934</v>
      </c>
      <c r="J176" s="71" t="s">
        <v>7910</v>
      </c>
    </row>
    <row r="177" spans="1:10" ht="38.25" x14ac:dyDescent="0.25">
      <c r="A177" s="71">
        <v>36</v>
      </c>
      <c r="B177" s="90" t="s">
        <v>7835</v>
      </c>
      <c r="C177" s="100" t="s">
        <v>480</v>
      </c>
      <c r="D177" s="476" t="s">
        <v>5371</v>
      </c>
      <c r="E177" s="71">
        <v>0.01</v>
      </c>
      <c r="F177" s="71" t="s">
        <v>7935</v>
      </c>
      <c r="G177" s="71" t="s">
        <v>7935</v>
      </c>
      <c r="H177" s="71" t="s">
        <v>7936</v>
      </c>
      <c r="I177" s="71" t="s">
        <v>7936</v>
      </c>
      <c r="J177" s="71" t="s">
        <v>7838</v>
      </c>
    </row>
    <row r="178" spans="1:10" ht="51" x14ac:dyDescent="0.25">
      <c r="A178" s="71">
        <v>37</v>
      </c>
      <c r="B178" s="90" t="s">
        <v>7937</v>
      </c>
      <c r="C178" s="100" t="s">
        <v>480</v>
      </c>
      <c r="D178" s="476" t="s">
        <v>5371</v>
      </c>
      <c r="E178" s="71">
        <v>0.1</v>
      </c>
      <c r="F178" s="71" t="s">
        <v>7938</v>
      </c>
      <c r="G178" s="71" t="s">
        <v>7939</v>
      </c>
      <c r="H178" s="71" t="s">
        <v>7940</v>
      </c>
      <c r="I178" s="205" t="s">
        <v>7941</v>
      </c>
      <c r="J178" s="71" t="s">
        <v>7838</v>
      </c>
    </row>
    <row r="179" spans="1:10" ht="63.75" x14ac:dyDescent="0.25">
      <c r="A179" s="71">
        <v>38</v>
      </c>
      <c r="B179" s="90" t="s">
        <v>7942</v>
      </c>
      <c r="C179" s="100" t="s">
        <v>480</v>
      </c>
      <c r="D179" s="476" t="s">
        <v>5371</v>
      </c>
      <c r="E179" s="71">
        <v>13</v>
      </c>
      <c r="F179" s="71" t="s">
        <v>7943</v>
      </c>
      <c r="G179" s="71" t="s">
        <v>7944</v>
      </c>
      <c r="H179" s="71" t="s">
        <v>7945</v>
      </c>
      <c r="I179" s="71" t="s">
        <v>7945</v>
      </c>
      <c r="J179" s="71" t="s">
        <v>7946</v>
      </c>
    </row>
    <row r="180" spans="1:10" ht="25.5" x14ac:dyDescent="0.25">
      <c r="A180" s="71">
        <v>39</v>
      </c>
      <c r="B180" s="90" t="s">
        <v>7947</v>
      </c>
      <c r="C180" s="100" t="s">
        <v>480</v>
      </c>
      <c r="D180" s="476" t="s">
        <v>5371</v>
      </c>
      <c r="E180" s="71">
        <v>1.81</v>
      </c>
      <c r="F180" s="71" t="s">
        <v>7948</v>
      </c>
      <c r="G180" s="71" t="s">
        <v>7948</v>
      </c>
      <c r="H180" s="71" t="s">
        <v>7949</v>
      </c>
      <c r="I180" s="205" t="s">
        <v>7879</v>
      </c>
      <c r="J180" s="71" t="s">
        <v>7523</v>
      </c>
    </row>
    <row r="181" spans="1:10" ht="51" x14ac:dyDescent="0.25">
      <c r="A181" s="71">
        <v>40</v>
      </c>
      <c r="B181" s="90" t="s">
        <v>7950</v>
      </c>
      <c r="C181" s="100" t="s">
        <v>480</v>
      </c>
      <c r="D181" s="476" t="s">
        <v>5371</v>
      </c>
      <c r="E181" s="71">
        <v>1.6000000000000001E-3</v>
      </c>
      <c r="F181" s="71" t="s">
        <v>7951</v>
      </c>
      <c r="G181" s="71" t="s">
        <v>7952</v>
      </c>
      <c r="H181" s="71" t="s">
        <v>7953</v>
      </c>
      <c r="I181" s="205" t="s">
        <v>7954</v>
      </c>
      <c r="J181" s="71" t="s">
        <v>7588</v>
      </c>
    </row>
    <row r="182" spans="1:10" ht="38.25" x14ac:dyDescent="0.25">
      <c r="A182" s="208"/>
      <c r="B182" s="477" t="s">
        <v>7955</v>
      </c>
      <c r="C182" s="468">
        <v>40</v>
      </c>
      <c r="D182" s="478"/>
      <c r="E182" s="208">
        <f>SUM(E142:E181)</f>
        <v>87.352100000000021</v>
      </c>
      <c r="F182" s="208"/>
      <c r="G182" s="208"/>
      <c r="H182" s="208"/>
      <c r="I182" s="208"/>
      <c r="J182" s="208"/>
    </row>
    <row r="183" spans="1:10" ht="51" x14ac:dyDescent="0.25">
      <c r="A183" s="71">
        <v>1</v>
      </c>
      <c r="B183" s="479" t="s">
        <v>7956</v>
      </c>
      <c r="C183" s="100" t="s">
        <v>480</v>
      </c>
      <c r="D183" s="225" t="s">
        <v>7957</v>
      </c>
      <c r="E183" s="225">
        <v>34</v>
      </c>
      <c r="F183" s="205" t="s">
        <v>7958</v>
      </c>
      <c r="G183" s="205" t="s">
        <v>7958</v>
      </c>
      <c r="H183" s="225" t="s">
        <v>7959</v>
      </c>
      <c r="I183" s="225" t="s">
        <v>7960</v>
      </c>
      <c r="J183" s="205" t="s">
        <v>7961</v>
      </c>
    </row>
    <row r="184" spans="1:10" ht="51" x14ac:dyDescent="0.25">
      <c r="A184" s="71">
        <v>2</v>
      </c>
      <c r="B184" s="479" t="s">
        <v>7962</v>
      </c>
      <c r="C184" s="100" t="s">
        <v>480</v>
      </c>
      <c r="D184" s="225" t="s">
        <v>7957</v>
      </c>
      <c r="E184" s="225">
        <v>65.5</v>
      </c>
      <c r="F184" s="205" t="s">
        <v>7963</v>
      </c>
      <c r="G184" s="205" t="s">
        <v>7963</v>
      </c>
      <c r="H184" s="225" t="s">
        <v>7959</v>
      </c>
      <c r="I184" s="225" t="s">
        <v>7960</v>
      </c>
      <c r="J184" s="205" t="s">
        <v>7961</v>
      </c>
    </row>
    <row r="185" spans="1:10" ht="89.25" x14ac:dyDescent="0.25">
      <c r="A185" s="71">
        <v>3</v>
      </c>
      <c r="B185" s="479" t="s">
        <v>7964</v>
      </c>
      <c r="C185" s="100" t="s">
        <v>480</v>
      </c>
      <c r="D185" s="225" t="s">
        <v>7957</v>
      </c>
      <c r="E185" s="225">
        <v>123.8</v>
      </c>
      <c r="F185" s="205" t="s">
        <v>7965</v>
      </c>
      <c r="G185" s="205" t="s">
        <v>7965</v>
      </c>
      <c r="H185" s="225" t="s">
        <v>7959</v>
      </c>
      <c r="I185" s="225" t="s">
        <v>7960</v>
      </c>
      <c r="J185" s="205" t="s">
        <v>7961</v>
      </c>
    </row>
    <row r="186" spans="1:10" ht="63.75" x14ac:dyDescent="0.25">
      <c r="A186" s="71">
        <v>4</v>
      </c>
      <c r="B186" s="479" t="s">
        <v>7966</v>
      </c>
      <c r="C186" s="100" t="s">
        <v>480</v>
      </c>
      <c r="D186" s="225" t="s">
        <v>7957</v>
      </c>
      <c r="E186" s="225">
        <v>100.5</v>
      </c>
      <c r="F186" s="205" t="s">
        <v>7967</v>
      </c>
      <c r="G186" s="205" t="s">
        <v>7968</v>
      </c>
      <c r="H186" s="225" t="s">
        <v>7969</v>
      </c>
      <c r="I186" s="225" t="s">
        <v>7610</v>
      </c>
      <c r="J186" s="205" t="s">
        <v>7970</v>
      </c>
    </row>
    <row r="187" spans="1:10" ht="51" x14ac:dyDescent="0.25">
      <c r="A187" s="71">
        <v>5</v>
      </c>
      <c r="B187" s="479" t="s">
        <v>7971</v>
      </c>
      <c r="C187" s="100" t="s">
        <v>480</v>
      </c>
      <c r="D187" s="225" t="s">
        <v>7957</v>
      </c>
      <c r="E187" s="225">
        <v>29.3</v>
      </c>
      <c r="F187" s="205" t="s">
        <v>7972</v>
      </c>
      <c r="G187" s="205" t="s">
        <v>7973</v>
      </c>
      <c r="H187" s="225" t="s">
        <v>7974</v>
      </c>
      <c r="I187" s="225" t="s">
        <v>7975</v>
      </c>
      <c r="J187" s="205" t="s">
        <v>7976</v>
      </c>
    </row>
    <row r="188" spans="1:10" ht="76.5" x14ac:dyDescent="0.25">
      <c r="A188" s="71">
        <v>6</v>
      </c>
      <c r="B188" s="479" t="s">
        <v>7977</v>
      </c>
      <c r="C188" s="100" t="s">
        <v>480</v>
      </c>
      <c r="D188" s="225" t="s">
        <v>7957</v>
      </c>
      <c r="E188" s="225">
        <v>100</v>
      </c>
      <c r="F188" s="205" t="s">
        <v>7978</v>
      </c>
      <c r="G188" s="205" t="s">
        <v>7979</v>
      </c>
      <c r="H188" s="225" t="s">
        <v>7980</v>
      </c>
      <c r="I188" s="225" t="s">
        <v>7981</v>
      </c>
      <c r="J188" s="205" t="s">
        <v>7982</v>
      </c>
    </row>
    <row r="189" spans="1:10" ht="102" x14ac:dyDescent="0.25">
      <c r="A189" s="71">
        <v>7</v>
      </c>
      <c r="B189" s="479" t="s">
        <v>7983</v>
      </c>
      <c r="C189" s="100" t="s">
        <v>480</v>
      </c>
      <c r="D189" s="225" t="s">
        <v>7957</v>
      </c>
      <c r="E189" s="225">
        <v>128.69999999999999</v>
      </c>
      <c r="F189" s="205" t="s">
        <v>7984</v>
      </c>
      <c r="G189" s="205" t="s">
        <v>7985</v>
      </c>
      <c r="H189" s="225" t="s">
        <v>7980</v>
      </c>
      <c r="I189" s="225" t="s">
        <v>7981</v>
      </c>
      <c r="J189" s="205" t="s">
        <v>7982</v>
      </c>
    </row>
    <row r="190" spans="1:10" ht="89.25" x14ac:dyDescent="0.25">
      <c r="A190" s="71">
        <v>8</v>
      </c>
      <c r="B190" s="479" t="s">
        <v>7986</v>
      </c>
      <c r="C190" s="100" t="s">
        <v>480</v>
      </c>
      <c r="D190" s="225" t="s">
        <v>7957</v>
      </c>
      <c r="E190" s="225">
        <v>136.80000000000001</v>
      </c>
      <c r="F190" s="205" t="s">
        <v>7987</v>
      </c>
      <c r="G190" s="205" t="s">
        <v>7988</v>
      </c>
      <c r="H190" s="225" t="s">
        <v>7980</v>
      </c>
      <c r="I190" s="225" t="s">
        <v>7981</v>
      </c>
      <c r="J190" s="205" t="s">
        <v>7982</v>
      </c>
    </row>
    <row r="191" spans="1:10" ht="89.25" x14ac:dyDescent="0.25">
      <c r="A191" s="71">
        <v>9</v>
      </c>
      <c r="B191" s="479" t="s">
        <v>7989</v>
      </c>
      <c r="C191" s="100" t="s">
        <v>480</v>
      </c>
      <c r="D191" s="225" t="s">
        <v>7957</v>
      </c>
      <c r="E191" s="225">
        <v>161.69999999999999</v>
      </c>
      <c r="F191" s="205" t="s">
        <v>7990</v>
      </c>
      <c r="G191" s="205" t="s">
        <v>7991</v>
      </c>
      <c r="H191" s="225" t="s">
        <v>7980</v>
      </c>
      <c r="I191" s="225" t="s">
        <v>7981</v>
      </c>
      <c r="J191" s="205" t="s">
        <v>7982</v>
      </c>
    </row>
    <row r="192" spans="1:10" ht="63.75" x14ac:dyDescent="0.25">
      <c r="A192" s="73">
        <v>10</v>
      </c>
      <c r="B192" s="205" t="s">
        <v>7992</v>
      </c>
      <c r="C192" s="127" t="s">
        <v>480</v>
      </c>
      <c r="D192" s="205" t="s">
        <v>7957</v>
      </c>
      <c r="E192" s="205">
        <v>148</v>
      </c>
      <c r="F192" s="205" t="s">
        <v>7993</v>
      </c>
      <c r="G192" s="205" t="s">
        <v>7994</v>
      </c>
      <c r="H192" s="205" t="s">
        <v>7995</v>
      </c>
      <c r="I192" s="205" t="s">
        <v>7995</v>
      </c>
      <c r="J192" s="205" t="s">
        <v>7996</v>
      </c>
    </row>
    <row r="193" spans="1:10" ht="63.75" x14ac:dyDescent="0.25">
      <c r="A193" s="73">
        <v>11</v>
      </c>
      <c r="B193" s="205" t="s">
        <v>7997</v>
      </c>
      <c r="C193" s="127" t="s">
        <v>480</v>
      </c>
      <c r="D193" s="205" t="s">
        <v>7957</v>
      </c>
      <c r="E193" s="205">
        <v>98.6</v>
      </c>
      <c r="F193" s="205" t="s">
        <v>7998</v>
      </c>
      <c r="G193" s="205" t="s">
        <v>7999</v>
      </c>
      <c r="H193" s="205" t="s">
        <v>7995</v>
      </c>
      <c r="I193" s="205" t="s">
        <v>7995</v>
      </c>
      <c r="J193" s="205" t="s">
        <v>7996</v>
      </c>
    </row>
    <row r="194" spans="1:10" ht="51" x14ac:dyDescent="0.25">
      <c r="A194" s="73">
        <v>12</v>
      </c>
      <c r="B194" s="205" t="s">
        <v>8000</v>
      </c>
      <c r="C194" s="127" t="s">
        <v>480</v>
      </c>
      <c r="D194" s="205" t="s">
        <v>7957</v>
      </c>
      <c r="E194" s="205">
        <v>48</v>
      </c>
      <c r="F194" s="205" t="s">
        <v>8001</v>
      </c>
      <c r="G194" s="205" t="s">
        <v>8002</v>
      </c>
      <c r="H194" s="205" t="s">
        <v>7995</v>
      </c>
      <c r="I194" s="205" t="s">
        <v>7995</v>
      </c>
      <c r="J194" s="205" t="s">
        <v>7996</v>
      </c>
    </row>
    <row r="195" spans="1:10" ht="165.75" x14ac:dyDescent="0.25">
      <c r="A195" s="73">
        <v>13</v>
      </c>
      <c r="B195" s="205" t="s">
        <v>8003</v>
      </c>
      <c r="C195" s="127" t="s">
        <v>480</v>
      </c>
      <c r="D195" s="205" t="s">
        <v>7957</v>
      </c>
      <c r="E195" s="205">
        <v>822.6</v>
      </c>
      <c r="F195" s="205" t="s">
        <v>8004</v>
      </c>
      <c r="G195" s="205" t="s">
        <v>8004</v>
      </c>
      <c r="H195" s="205" t="s">
        <v>7599</v>
      </c>
      <c r="I195" s="205" t="s">
        <v>7599</v>
      </c>
      <c r="J195" s="205" t="s">
        <v>8005</v>
      </c>
    </row>
    <row r="196" spans="1:10" ht="63.75" x14ac:dyDescent="0.25">
      <c r="A196" s="73">
        <v>14</v>
      </c>
      <c r="B196" s="205" t="s">
        <v>8006</v>
      </c>
      <c r="C196" s="127" t="s">
        <v>480</v>
      </c>
      <c r="D196" s="205" t="s">
        <v>7957</v>
      </c>
      <c r="E196" s="205">
        <v>107</v>
      </c>
      <c r="F196" s="205" t="s">
        <v>8007</v>
      </c>
      <c r="G196" s="205" t="s">
        <v>8008</v>
      </c>
      <c r="H196" s="205" t="s">
        <v>7599</v>
      </c>
      <c r="I196" s="205" t="s">
        <v>7599</v>
      </c>
      <c r="J196" s="205" t="s">
        <v>8005</v>
      </c>
    </row>
    <row r="197" spans="1:10" ht="63.75" x14ac:dyDescent="0.25">
      <c r="A197" s="73">
        <v>15</v>
      </c>
      <c r="B197" s="205" t="s">
        <v>8009</v>
      </c>
      <c r="C197" s="127" t="s">
        <v>480</v>
      </c>
      <c r="D197" s="205" t="s">
        <v>7957</v>
      </c>
      <c r="E197" s="205">
        <v>85.2</v>
      </c>
      <c r="F197" s="205" t="s">
        <v>8010</v>
      </c>
      <c r="G197" s="205" t="s">
        <v>8011</v>
      </c>
      <c r="H197" s="205" t="s">
        <v>7599</v>
      </c>
      <c r="I197" s="205" t="s">
        <v>7599</v>
      </c>
      <c r="J197" s="205" t="s">
        <v>8005</v>
      </c>
    </row>
    <row r="198" spans="1:10" ht="140.25" x14ac:dyDescent="0.25">
      <c r="A198" s="73">
        <v>16</v>
      </c>
      <c r="B198" s="205" t="s">
        <v>8012</v>
      </c>
      <c r="C198" s="127" t="s">
        <v>480</v>
      </c>
      <c r="D198" s="205" t="s">
        <v>7957</v>
      </c>
      <c r="E198" s="205">
        <v>281</v>
      </c>
      <c r="F198" s="205" t="s">
        <v>8013</v>
      </c>
      <c r="G198" s="205" t="s">
        <v>8013</v>
      </c>
      <c r="H198" s="205" t="s">
        <v>7599</v>
      </c>
      <c r="I198" s="205" t="s">
        <v>7599</v>
      </c>
      <c r="J198" s="205" t="s">
        <v>8005</v>
      </c>
    </row>
    <row r="199" spans="1:10" ht="89.25" x14ac:dyDescent="0.25">
      <c r="A199" s="73">
        <v>17</v>
      </c>
      <c r="B199" s="205" t="s">
        <v>8014</v>
      </c>
      <c r="C199" s="127" t="s">
        <v>480</v>
      </c>
      <c r="D199" s="205" t="s">
        <v>7957</v>
      </c>
      <c r="E199" s="205">
        <v>75</v>
      </c>
      <c r="F199" s="205" t="s">
        <v>8015</v>
      </c>
      <c r="G199" s="205" t="s">
        <v>8016</v>
      </c>
      <c r="H199" s="205" t="s">
        <v>7599</v>
      </c>
      <c r="I199" s="205" t="s">
        <v>7599</v>
      </c>
      <c r="J199" s="205" t="s">
        <v>8005</v>
      </c>
    </row>
    <row r="200" spans="1:10" ht="51" x14ac:dyDescent="0.25">
      <c r="A200" s="73">
        <v>18</v>
      </c>
      <c r="B200" s="205" t="s">
        <v>8017</v>
      </c>
      <c r="C200" s="127" t="s">
        <v>480</v>
      </c>
      <c r="D200" s="205" t="s">
        <v>7957</v>
      </c>
      <c r="E200" s="205">
        <v>20.2</v>
      </c>
      <c r="F200" s="205" t="s">
        <v>8018</v>
      </c>
      <c r="G200" s="205" t="s">
        <v>8019</v>
      </c>
      <c r="H200" s="205" t="s">
        <v>8020</v>
      </c>
      <c r="I200" s="205" t="s">
        <v>8021</v>
      </c>
      <c r="J200" s="205" t="s">
        <v>8022</v>
      </c>
    </row>
    <row r="201" spans="1:10" ht="63.75" x14ac:dyDescent="0.25">
      <c r="A201" s="73">
        <v>19</v>
      </c>
      <c r="B201" s="205" t="s">
        <v>8023</v>
      </c>
      <c r="C201" s="127" t="s">
        <v>480</v>
      </c>
      <c r="D201" s="205" t="s">
        <v>7957</v>
      </c>
      <c r="E201" s="205">
        <v>80.900000000000006</v>
      </c>
      <c r="F201" s="205" t="s">
        <v>8024</v>
      </c>
      <c r="G201" s="205" t="s">
        <v>8025</v>
      </c>
      <c r="H201" s="205" t="s">
        <v>8026</v>
      </c>
      <c r="I201" s="205" t="s">
        <v>7402</v>
      </c>
      <c r="J201" s="205" t="s">
        <v>8027</v>
      </c>
    </row>
    <row r="202" spans="1:10" ht="76.5" x14ac:dyDescent="0.25">
      <c r="A202" s="73">
        <v>20</v>
      </c>
      <c r="B202" s="205" t="s">
        <v>8028</v>
      </c>
      <c r="C202" s="127" t="s">
        <v>480</v>
      </c>
      <c r="D202" s="205" t="s">
        <v>7957</v>
      </c>
      <c r="E202" s="205">
        <v>327.10000000000002</v>
      </c>
      <c r="F202" s="205" t="s">
        <v>8029</v>
      </c>
      <c r="G202" s="205" t="s">
        <v>8030</v>
      </c>
      <c r="H202" s="205" t="s">
        <v>8026</v>
      </c>
      <c r="I202" s="205" t="s">
        <v>7402</v>
      </c>
      <c r="J202" s="205" t="s">
        <v>8027</v>
      </c>
    </row>
    <row r="203" spans="1:10" ht="102" x14ac:dyDescent="0.25">
      <c r="A203" s="73">
        <v>21</v>
      </c>
      <c r="B203" s="205" t="s">
        <v>8031</v>
      </c>
      <c r="C203" s="127" t="s">
        <v>480</v>
      </c>
      <c r="D203" s="205" t="s">
        <v>7957</v>
      </c>
      <c r="E203" s="205">
        <v>165</v>
      </c>
      <c r="F203" s="205" t="s">
        <v>8032</v>
      </c>
      <c r="G203" s="205" t="s">
        <v>8033</v>
      </c>
      <c r="H203" s="205" t="s">
        <v>8026</v>
      </c>
      <c r="I203" s="205" t="s">
        <v>7402</v>
      </c>
      <c r="J203" s="205" t="s">
        <v>8027</v>
      </c>
    </row>
    <row r="204" spans="1:10" ht="51" x14ac:dyDescent="0.25">
      <c r="A204" s="73">
        <v>22</v>
      </c>
      <c r="B204" s="205" t="s">
        <v>8034</v>
      </c>
      <c r="C204" s="127" t="s">
        <v>480</v>
      </c>
      <c r="D204" s="205" t="s">
        <v>7957</v>
      </c>
      <c r="E204" s="205">
        <v>123</v>
      </c>
      <c r="F204" s="339"/>
      <c r="G204" s="205" t="s">
        <v>8035</v>
      </c>
      <c r="H204" s="205"/>
      <c r="I204" s="205" t="s">
        <v>7402</v>
      </c>
      <c r="J204" s="205" t="s">
        <v>8027</v>
      </c>
    </row>
    <row r="205" spans="1:10" ht="63.75" x14ac:dyDescent="0.25">
      <c r="A205" s="73">
        <v>23</v>
      </c>
      <c r="B205" s="205" t="s">
        <v>8036</v>
      </c>
      <c r="C205" s="127" t="s">
        <v>480</v>
      </c>
      <c r="D205" s="205" t="s">
        <v>7957</v>
      </c>
      <c r="E205" s="205">
        <v>27.2</v>
      </c>
      <c r="F205" s="205" t="s">
        <v>8037</v>
      </c>
      <c r="G205" s="205" t="s">
        <v>8038</v>
      </c>
      <c r="H205" s="205" t="s">
        <v>8039</v>
      </c>
      <c r="I205" s="205" t="s">
        <v>8039</v>
      </c>
      <c r="J205" s="205" t="s">
        <v>8040</v>
      </c>
    </row>
    <row r="206" spans="1:10" ht="63.75" x14ac:dyDescent="0.25">
      <c r="A206" s="73">
        <v>24</v>
      </c>
      <c r="B206" s="205" t="s">
        <v>8041</v>
      </c>
      <c r="C206" s="127" t="s">
        <v>480</v>
      </c>
      <c r="D206" s="205" t="s">
        <v>7957</v>
      </c>
      <c r="E206" s="205">
        <v>30.6</v>
      </c>
      <c r="F206" s="205" t="s">
        <v>8042</v>
      </c>
      <c r="G206" s="205" t="s">
        <v>8043</v>
      </c>
      <c r="H206" s="205" t="s">
        <v>8039</v>
      </c>
      <c r="I206" s="205" t="s">
        <v>8039</v>
      </c>
      <c r="J206" s="205" t="s">
        <v>8040</v>
      </c>
    </row>
    <row r="207" spans="1:10" ht="102" x14ac:dyDescent="0.25">
      <c r="A207" s="73">
        <v>25</v>
      </c>
      <c r="B207" s="205" t="s">
        <v>8044</v>
      </c>
      <c r="C207" s="127" t="s">
        <v>480</v>
      </c>
      <c r="D207" s="205" t="s">
        <v>7957</v>
      </c>
      <c r="E207" s="205">
        <v>155.80000000000001</v>
      </c>
      <c r="F207" s="205" t="s">
        <v>8045</v>
      </c>
      <c r="G207" s="205" t="s">
        <v>8046</v>
      </c>
      <c r="H207" s="205" t="s">
        <v>8039</v>
      </c>
      <c r="I207" s="205" t="s">
        <v>8039</v>
      </c>
      <c r="J207" s="205" t="s">
        <v>8040</v>
      </c>
    </row>
    <row r="208" spans="1:10" ht="76.5" x14ac:dyDescent="0.25">
      <c r="A208" s="73">
        <v>26</v>
      </c>
      <c r="B208" s="205" t="s">
        <v>8047</v>
      </c>
      <c r="C208" s="127" t="s">
        <v>480</v>
      </c>
      <c r="D208" s="205" t="s">
        <v>7957</v>
      </c>
      <c r="E208" s="205">
        <v>117.9</v>
      </c>
      <c r="F208" s="205" t="s">
        <v>8048</v>
      </c>
      <c r="G208" s="205" t="s">
        <v>8049</v>
      </c>
      <c r="H208" s="205" t="s">
        <v>8039</v>
      </c>
      <c r="I208" s="205" t="s">
        <v>8039</v>
      </c>
      <c r="J208" s="205" t="s">
        <v>8040</v>
      </c>
    </row>
    <row r="209" spans="1:10" ht="63.75" x14ac:dyDescent="0.25">
      <c r="A209" s="73">
        <v>27</v>
      </c>
      <c r="B209" s="205" t="s">
        <v>8050</v>
      </c>
      <c r="C209" s="127" t="s">
        <v>480</v>
      </c>
      <c r="D209" s="205" t="s">
        <v>7957</v>
      </c>
      <c r="E209" s="205">
        <v>42.9</v>
      </c>
      <c r="F209" s="205" t="s">
        <v>8051</v>
      </c>
      <c r="G209" s="205" t="s">
        <v>8052</v>
      </c>
      <c r="H209" s="205" t="s">
        <v>8039</v>
      </c>
      <c r="I209" s="205" t="s">
        <v>8039</v>
      </c>
      <c r="J209" s="205" t="s">
        <v>8040</v>
      </c>
    </row>
    <row r="210" spans="1:10" ht="89.25" x14ac:dyDescent="0.25">
      <c r="A210" s="73">
        <v>28</v>
      </c>
      <c r="B210" s="205" t="s">
        <v>8053</v>
      </c>
      <c r="C210" s="127" t="s">
        <v>480</v>
      </c>
      <c r="D210" s="205" t="s">
        <v>7957</v>
      </c>
      <c r="E210" s="205">
        <v>150.5</v>
      </c>
      <c r="F210" s="205" t="s">
        <v>8054</v>
      </c>
      <c r="G210" s="205" t="s">
        <v>8055</v>
      </c>
      <c r="H210" s="205" t="s">
        <v>8039</v>
      </c>
      <c r="I210" s="205" t="s">
        <v>8039</v>
      </c>
      <c r="J210" s="205" t="s">
        <v>8040</v>
      </c>
    </row>
    <row r="211" spans="1:10" ht="165.75" x14ac:dyDescent="0.25">
      <c r="A211" s="73">
        <v>29</v>
      </c>
      <c r="B211" s="205" t="s">
        <v>8056</v>
      </c>
      <c r="C211" s="127" t="s">
        <v>480</v>
      </c>
      <c r="D211" s="205" t="s">
        <v>7957</v>
      </c>
      <c r="E211" s="205">
        <v>540.6</v>
      </c>
      <c r="F211" s="205" t="s">
        <v>8057</v>
      </c>
      <c r="G211" s="205" t="s">
        <v>8058</v>
      </c>
      <c r="H211" s="205" t="s">
        <v>8039</v>
      </c>
      <c r="I211" s="205" t="s">
        <v>8039</v>
      </c>
      <c r="J211" s="205" t="s">
        <v>8040</v>
      </c>
    </row>
    <row r="212" spans="1:10" ht="51" x14ac:dyDescent="0.25">
      <c r="A212" s="73">
        <v>30</v>
      </c>
      <c r="B212" s="205" t="s">
        <v>8059</v>
      </c>
      <c r="C212" s="127" t="s">
        <v>480</v>
      </c>
      <c r="D212" s="205" t="s">
        <v>7957</v>
      </c>
      <c r="E212" s="205">
        <v>35</v>
      </c>
      <c r="F212" s="205" t="s">
        <v>8060</v>
      </c>
      <c r="G212" s="205" t="s">
        <v>8061</v>
      </c>
      <c r="H212" s="205" t="s">
        <v>8062</v>
      </c>
      <c r="I212" s="205" t="s">
        <v>8062</v>
      </c>
      <c r="J212" s="205" t="s">
        <v>8063</v>
      </c>
    </row>
    <row r="213" spans="1:10" ht="76.5" x14ac:dyDescent="0.25">
      <c r="A213" s="73">
        <v>31</v>
      </c>
      <c r="B213" s="205" t="s">
        <v>8064</v>
      </c>
      <c r="C213" s="127" t="s">
        <v>480</v>
      </c>
      <c r="D213" s="205" t="s">
        <v>7957</v>
      </c>
      <c r="E213" s="205">
        <v>32.6</v>
      </c>
      <c r="F213" s="205" t="s">
        <v>8065</v>
      </c>
      <c r="G213" s="205" t="s">
        <v>8066</v>
      </c>
      <c r="H213" s="205" t="s">
        <v>8062</v>
      </c>
      <c r="I213" s="205" t="s">
        <v>8062</v>
      </c>
      <c r="J213" s="205" t="s">
        <v>8063</v>
      </c>
    </row>
    <row r="214" spans="1:10" ht="191.25" x14ac:dyDescent="0.25">
      <c r="A214" s="73">
        <v>32</v>
      </c>
      <c r="B214" s="205" t="s">
        <v>8067</v>
      </c>
      <c r="C214" s="127" t="s">
        <v>480</v>
      </c>
      <c r="D214" s="205" t="s">
        <v>7957</v>
      </c>
      <c r="E214" s="205">
        <v>643.9</v>
      </c>
      <c r="F214" s="205" t="s">
        <v>8068</v>
      </c>
      <c r="G214" s="205" t="s">
        <v>8069</v>
      </c>
      <c r="H214" s="205" t="s">
        <v>8062</v>
      </c>
      <c r="I214" s="205" t="s">
        <v>8070</v>
      </c>
      <c r="J214" s="205" t="s">
        <v>8063</v>
      </c>
    </row>
    <row r="215" spans="1:10" ht="76.5" x14ac:dyDescent="0.25">
      <c r="A215" s="73">
        <v>33</v>
      </c>
      <c r="B215" s="205" t="s">
        <v>8071</v>
      </c>
      <c r="C215" s="127" t="s">
        <v>480</v>
      </c>
      <c r="D215" s="205" t="s">
        <v>7957</v>
      </c>
      <c r="E215" s="205">
        <v>98.4</v>
      </c>
      <c r="F215" s="205" t="s">
        <v>8072</v>
      </c>
      <c r="G215" s="205" t="s">
        <v>8073</v>
      </c>
      <c r="H215" s="205" t="s">
        <v>8062</v>
      </c>
      <c r="I215" s="205" t="s">
        <v>8062</v>
      </c>
      <c r="J215" s="205" t="s">
        <v>8063</v>
      </c>
    </row>
    <row r="216" spans="1:10" ht="140.25" x14ac:dyDescent="0.25">
      <c r="A216" s="73">
        <v>34</v>
      </c>
      <c r="B216" s="205" t="s">
        <v>8074</v>
      </c>
      <c r="C216" s="127" t="s">
        <v>480</v>
      </c>
      <c r="D216" s="205" t="s">
        <v>7957</v>
      </c>
      <c r="E216" s="205">
        <v>326.3</v>
      </c>
      <c r="F216" s="205" t="s">
        <v>8075</v>
      </c>
      <c r="G216" s="205" t="s">
        <v>8076</v>
      </c>
      <c r="H216" s="205" t="s">
        <v>8077</v>
      </c>
      <c r="I216" s="205" t="s">
        <v>8077</v>
      </c>
      <c r="J216" s="205" t="s">
        <v>8063</v>
      </c>
    </row>
    <row r="217" spans="1:10" ht="38.25" x14ac:dyDescent="0.25">
      <c r="A217" s="208"/>
      <c r="B217" s="477" t="s">
        <v>8078</v>
      </c>
      <c r="C217" s="468">
        <v>34</v>
      </c>
      <c r="D217" s="478"/>
      <c r="E217" s="208">
        <f>SUM(E183:E216)</f>
        <v>5463.5999999999995</v>
      </c>
      <c r="F217" s="208"/>
      <c r="G217" s="208"/>
      <c r="H217" s="208"/>
      <c r="I217" s="208"/>
      <c r="J217" s="208"/>
    </row>
    <row r="218" spans="1:10" ht="63.75" x14ac:dyDescent="0.25">
      <c r="A218" s="71">
        <v>1</v>
      </c>
      <c r="B218" s="90" t="s">
        <v>8079</v>
      </c>
      <c r="C218" s="100" t="s">
        <v>480</v>
      </c>
      <c r="D218" s="476" t="s">
        <v>6098</v>
      </c>
      <c r="E218" s="71">
        <v>1</v>
      </c>
      <c r="F218" s="71" t="s">
        <v>8080</v>
      </c>
      <c r="G218" s="71" t="s">
        <v>8080</v>
      </c>
      <c r="H218" s="71" t="s">
        <v>7435</v>
      </c>
      <c r="I218" s="71" t="s">
        <v>7435</v>
      </c>
      <c r="J218" s="71" t="s">
        <v>7523</v>
      </c>
    </row>
    <row r="219" spans="1:10" ht="38.25" x14ac:dyDescent="0.25">
      <c r="A219" s="208"/>
      <c r="B219" s="477" t="s">
        <v>8081</v>
      </c>
      <c r="C219" s="468">
        <v>1</v>
      </c>
      <c r="D219" s="478"/>
      <c r="E219" s="208">
        <f>SUM(E218)</f>
        <v>1</v>
      </c>
      <c r="F219" s="208"/>
      <c r="G219" s="208"/>
      <c r="H219" s="208"/>
      <c r="I219" s="208"/>
      <c r="J219" s="208"/>
    </row>
    <row r="220" spans="1:10" ht="63.75" x14ac:dyDescent="0.25">
      <c r="A220" s="71">
        <v>1</v>
      </c>
      <c r="B220" s="480" t="s">
        <v>8082</v>
      </c>
      <c r="C220" s="100" t="s">
        <v>480</v>
      </c>
      <c r="D220" s="476" t="s">
        <v>8083</v>
      </c>
      <c r="E220" s="71">
        <v>0.19</v>
      </c>
      <c r="F220" s="71" t="s">
        <v>8084</v>
      </c>
      <c r="G220" s="71" t="s">
        <v>8085</v>
      </c>
      <c r="H220" s="71" t="s">
        <v>7482</v>
      </c>
      <c r="I220" s="71" t="s">
        <v>7482</v>
      </c>
      <c r="J220" s="71" t="s">
        <v>7869</v>
      </c>
    </row>
    <row r="221" spans="1:10" ht="51" x14ac:dyDescent="0.25">
      <c r="A221" s="71">
        <v>2</v>
      </c>
      <c r="B221" s="90" t="s">
        <v>8086</v>
      </c>
      <c r="C221" s="100" t="s">
        <v>480</v>
      </c>
      <c r="D221" s="476" t="s">
        <v>8083</v>
      </c>
      <c r="E221" s="71">
        <v>0.4</v>
      </c>
      <c r="F221" s="71" t="s">
        <v>8087</v>
      </c>
      <c r="G221" s="71" t="s">
        <v>8088</v>
      </c>
      <c r="H221" s="71" t="s">
        <v>7547</v>
      </c>
      <c r="I221" s="71" t="s">
        <v>7547</v>
      </c>
      <c r="J221" s="71" t="s">
        <v>7869</v>
      </c>
    </row>
    <row r="222" spans="1:10" ht="63.75" x14ac:dyDescent="0.25">
      <c r="A222" s="71">
        <v>3</v>
      </c>
      <c r="B222" s="90" t="s">
        <v>8089</v>
      </c>
      <c r="C222" s="100" t="s">
        <v>480</v>
      </c>
      <c r="D222" s="476" t="s">
        <v>8083</v>
      </c>
      <c r="E222" s="71">
        <v>1.4</v>
      </c>
      <c r="F222" s="71" t="s">
        <v>8090</v>
      </c>
      <c r="G222" s="71" t="s">
        <v>8091</v>
      </c>
      <c r="H222" s="71" t="s">
        <v>7431</v>
      </c>
      <c r="I222" s="71" t="s">
        <v>7431</v>
      </c>
      <c r="J222" s="71" t="s">
        <v>7869</v>
      </c>
    </row>
    <row r="223" spans="1:10" ht="51" x14ac:dyDescent="0.25">
      <c r="A223" s="71">
        <v>4</v>
      </c>
      <c r="B223" s="90" t="s">
        <v>8092</v>
      </c>
      <c r="C223" s="100" t="s">
        <v>480</v>
      </c>
      <c r="D223" s="476" t="s">
        <v>8083</v>
      </c>
      <c r="E223" s="71">
        <v>0.2</v>
      </c>
      <c r="F223" s="71" t="s">
        <v>8093</v>
      </c>
      <c r="G223" s="71" t="s">
        <v>8094</v>
      </c>
      <c r="H223" s="71" t="s">
        <v>7431</v>
      </c>
      <c r="I223" s="71" t="s">
        <v>7431</v>
      </c>
      <c r="J223" s="71" t="s">
        <v>7869</v>
      </c>
    </row>
    <row r="224" spans="1:10" ht="51" x14ac:dyDescent="0.25">
      <c r="A224" s="71">
        <v>5</v>
      </c>
      <c r="B224" s="90" t="s">
        <v>8095</v>
      </c>
      <c r="C224" s="100" t="s">
        <v>480</v>
      </c>
      <c r="D224" s="476" t="s">
        <v>8083</v>
      </c>
      <c r="E224" s="71">
        <v>0.7</v>
      </c>
      <c r="F224" s="71" t="s">
        <v>8096</v>
      </c>
      <c r="G224" s="71" t="s">
        <v>8097</v>
      </c>
      <c r="H224" s="71" t="s">
        <v>8098</v>
      </c>
      <c r="I224" s="71" t="s">
        <v>8098</v>
      </c>
      <c r="J224" s="71" t="s">
        <v>8099</v>
      </c>
    </row>
    <row r="225" spans="1:10" ht="63.75" x14ac:dyDescent="0.25">
      <c r="A225" s="71">
        <v>6</v>
      </c>
      <c r="B225" s="90" t="s">
        <v>8100</v>
      </c>
      <c r="C225" s="100" t="s">
        <v>480</v>
      </c>
      <c r="D225" s="476" t="s">
        <v>8083</v>
      </c>
      <c r="E225" s="71">
        <v>3</v>
      </c>
      <c r="F225" s="71" t="s">
        <v>8101</v>
      </c>
      <c r="G225" s="71" t="s">
        <v>8102</v>
      </c>
      <c r="H225" s="71" t="s">
        <v>8103</v>
      </c>
      <c r="I225" s="71" t="s">
        <v>8103</v>
      </c>
      <c r="J225" s="71" t="s">
        <v>8104</v>
      </c>
    </row>
    <row r="226" spans="1:10" ht="51" x14ac:dyDescent="0.25">
      <c r="A226" s="71">
        <v>7</v>
      </c>
      <c r="B226" s="90" t="s">
        <v>8105</v>
      </c>
      <c r="C226" s="100" t="s">
        <v>480</v>
      </c>
      <c r="D226" s="476" t="s">
        <v>8083</v>
      </c>
      <c r="E226" s="71">
        <v>1.9</v>
      </c>
      <c r="F226" s="71" t="s">
        <v>8106</v>
      </c>
      <c r="G226" s="71" t="s">
        <v>8107</v>
      </c>
      <c r="H226" s="71" t="s">
        <v>7431</v>
      </c>
      <c r="I226" s="71" t="s">
        <v>7431</v>
      </c>
      <c r="J226" s="71" t="s">
        <v>8108</v>
      </c>
    </row>
    <row r="227" spans="1:10" ht="51" x14ac:dyDescent="0.25">
      <c r="A227" s="71">
        <v>8</v>
      </c>
      <c r="B227" s="90" t="s">
        <v>8109</v>
      </c>
      <c r="C227" s="100" t="s">
        <v>480</v>
      </c>
      <c r="D227" s="476" t="s">
        <v>8083</v>
      </c>
      <c r="E227" s="71">
        <v>1.4</v>
      </c>
      <c r="F227" s="71" t="s">
        <v>8110</v>
      </c>
      <c r="G227" s="71" t="s">
        <v>8111</v>
      </c>
      <c r="H227" s="71" t="s">
        <v>7577</v>
      </c>
      <c r="I227" s="71" t="s">
        <v>7577</v>
      </c>
      <c r="J227" s="71" t="s">
        <v>8104</v>
      </c>
    </row>
    <row r="228" spans="1:10" ht="38.25" x14ac:dyDescent="0.25">
      <c r="A228" s="71">
        <v>9</v>
      </c>
      <c r="B228" s="90" t="s">
        <v>8112</v>
      </c>
      <c r="C228" s="100" t="s">
        <v>480</v>
      </c>
      <c r="D228" s="476" t="s">
        <v>8083</v>
      </c>
      <c r="E228" s="71">
        <v>2.6</v>
      </c>
      <c r="F228" s="71" t="s">
        <v>8113</v>
      </c>
      <c r="G228" s="71" t="s">
        <v>8114</v>
      </c>
      <c r="H228" s="71" t="s">
        <v>7878</v>
      </c>
      <c r="I228" s="205" t="s">
        <v>7879</v>
      </c>
      <c r="J228" s="71" t="s">
        <v>8104</v>
      </c>
    </row>
    <row r="229" spans="1:10" ht="63.75" x14ac:dyDescent="0.25">
      <c r="A229" s="71">
        <v>10</v>
      </c>
      <c r="B229" s="90" t="s">
        <v>8115</v>
      </c>
      <c r="C229" s="100" t="s">
        <v>480</v>
      </c>
      <c r="D229" s="476" t="s">
        <v>8083</v>
      </c>
      <c r="E229" s="71">
        <v>0.97</v>
      </c>
      <c r="F229" s="71" t="s">
        <v>8116</v>
      </c>
      <c r="G229" s="71" t="s">
        <v>8117</v>
      </c>
      <c r="H229" s="71" t="s">
        <v>7426</v>
      </c>
      <c r="I229" s="71" t="s">
        <v>7426</v>
      </c>
      <c r="J229" s="71" t="s">
        <v>7869</v>
      </c>
    </row>
    <row r="230" spans="1:10" ht="63.75" x14ac:dyDescent="0.25">
      <c r="A230" s="71">
        <v>11</v>
      </c>
      <c r="B230" s="90" t="s">
        <v>8118</v>
      </c>
      <c r="C230" s="100" t="s">
        <v>480</v>
      </c>
      <c r="D230" s="476" t="s">
        <v>8083</v>
      </c>
      <c r="E230" s="71">
        <v>0.12</v>
      </c>
      <c r="F230" s="71" t="s">
        <v>8119</v>
      </c>
      <c r="G230" s="71" t="s">
        <v>8120</v>
      </c>
      <c r="H230" s="71" t="s">
        <v>74</v>
      </c>
      <c r="I230" s="71" t="s">
        <v>74</v>
      </c>
      <c r="J230" s="71" t="s">
        <v>7869</v>
      </c>
    </row>
    <row r="231" spans="1:10" ht="38.25" x14ac:dyDescent="0.25">
      <c r="A231" s="71">
        <v>12</v>
      </c>
      <c r="B231" s="90" t="s">
        <v>8121</v>
      </c>
      <c r="C231" s="100" t="s">
        <v>480</v>
      </c>
      <c r="D231" s="476" t="s">
        <v>8083</v>
      </c>
      <c r="E231" s="71">
        <v>0.3</v>
      </c>
      <c r="F231" s="71" t="s">
        <v>8122</v>
      </c>
      <c r="G231" s="71" t="s">
        <v>8122</v>
      </c>
      <c r="H231" s="71" t="s">
        <v>8123</v>
      </c>
      <c r="I231" s="205" t="s">
        <v>8124</v>
      </c>
      <c r="J231" s="71" t="s">
        <v>7869</v>
      </c>
    </row>
    <row r="232" spans="1:10" ht="76.5" x14ac:dyDescent="0.25">
      <c r="A232" s="71">
        <v>13</v>
      </c>
      <c r="B232" s="90" t="s">
        <v>8125</v>
      </c>
      <c r="C232" s="100" t="s">
        <v>480</v>
      </c>
      <c r="D232" s="476" t="s">
        <v>8083</v>
      </c>
      <c r="E232" s="71">
        <v>0.25</v>
      </c>
      <c r="F232" s="71" t="s">
        <v>8126</v>
      </c>
      <c r="G232" s="71" t="s">
        <v>8126</v>
      </c>
      <c r="H232" s="71" t="s">
        <v>7349</v>
      </c>
      <c r="I232" s="71" t="s">
        <v>7349</v>
      </c>
      <c r="J232" s="71" t="s">
        <v>8127</v>
      </c>
    </row>
    <row r="233" spans="1:10" ht="38.25" x14ac:dyDescent="0.25">
      <c r="A233" s="71">
        <v>14</v>
      </c>
      <c r="B233" s="90" t="s">
        <v>8128</v>
      </c>
      <c r="C233" s="100" t="s">
        <v>480</v>
      </c>
      <c r="D233" s="476" t="s">
        <v>8083</v>
      </c>
      <c r="E233" s="71">
        <v>3.9</v>
      </c>
      <c r="F233" s="71" t="s">
        <v>8129</v>
      </c>
      <c r="G233" s="71" t="s">
        <v>8129</v>
      </c>
      <c r="H233" s="71" t="s">
        <v>8130</v>
      </c>
      <c r="I233" s="205" t="s">
        <v>8131</v>
      </c>
      <c r="J233" s="71" t="s">
        <v>8132</v>
      </c>
    </row>
    <row r="234" spans="1:10" ht="25.5" x14ac:dyDescent="0.25">
      <c r="A234" s="71">
        <v>15</v>
      </c>
      <c r="B234" s="90" t="s">
        <v>8133</v>
      </c>
      <c r="C234" s="100" t="s">
        <v>480</v>
      </c>
      <c r="D234" s="476" t="s">
        <v>8083</v>
      </c>
      <c r="E234" s="71">
        <v>2</v>
      </c>
      <c r="F234" s="71" t="s">
        <v>8134</v>
      </c>
      <c r="G234" s="71" t="s">
        <v>8134</v>
      </c>
      <c r="H234" s="71" t="s">
        <v>8135</v>
      </c>
      <c r="I234" s="205" t="s">
        <v>8136</v>
      </c>
      <c r="J234" s="71" t="s">
        <v>8137</v>
      </c>
    </row>
    <row r="235" spans="1:10" ht="38.25" x14ac:dyDescent="0.25">
      <c r="A235" s="71">
        <v>16</v>
      </c>
      <c r="B235" s="90" t="s">
        <v>8138</v>
      </c>
      <c r="C235" s="100" t="s">
        <v>480</v>
      </c>
      <c r="D235" s="476" t="s">
        <v>8083</v>
      </c>
      <c r="E235" s="71">
        <v>2.7</v>
      </c>
      <c r="F235" s="71" t="s">
        <v>8139</v>
      </c>
      <c r="G235" s="71" t="s">
        <v>8139</v>
      </c>
      <c r="H235" s="71" t="s">
        <v>3089</v>
      </c>
      <c r="I235" s="205" t="s">
        <v>8124</v>
      </c>
      <c r="J235" s="71" t="s">
        <v>8132</v>
      </c>
    </row>
    <row r="236" spans="1:10" ht="38.25" x14ac:dyDescent="0.25">
      <c r="A236" s="71">
        <v>17</v>
      </c>
      <c r="B236" s="90" t="s">
        <v>8138</v>
      </c>
      <c r="C236" s="100" t="s">
        <v>480</v>
      </c>
      <c r="D236" s="476" t="s">
        <v>8083</v>
      </c>
      <c r="E236" s="71">
        <v>2.5</v>
      </c>
      <c r="F236" s="71" t="s">
        <v>8140</v>
      </c>
      <c r="G236" s="71" t="s">
        <v>8140</v>
      </c>
      <c r="H236" s="71" t="s">
        <v>8141</v>
      </c>
      <c r="I236" s="205" t="s">
        <v>8124</v>
      </c>
      <c r="J236" s="71" t="s">
        <v>8132</v>
      </c>
    </row>
    <row r="237" spans="1:10" ht="76.5" x14ac:dyDescent="0.25">
      <c r="A237" s="71">
        <v>18</v>
      </c>
      <c r="B237" s="90" t="s">
        <v>8142</v>
      </c>
      <c r="C237" s="100" t="s">
        <v>480</v>
      </c>
      <c r="D237" s="476" t="s">
        <v>8083</v>
      </c>
      <c r="E237" s="71">
        <v>0.68</v>
      </c>
      <c r="F237" s="71" t="s">
        <v>8126</v>
      </c>
      <c r="G237" s="71" t="s">
        <v>8126</v>
      </c>
      <c r="H237" s="71" t="s">
        <v>7349</v>
      </c>
      <c r="I237" s="71" t="s">
        <v>7349</v>
      </c>
      <c r="J237" s="71" t="s">
        <v>8143</v>
      </c>
    </row>
    <row r="238" spans="1:10" ht="76.5" x14ac:dyDescent="0.25">
      <c r="A238" s="71">
        <v>19</v>
      </c>
      <c r="B238" s="90" t="s">
        <v>8144</v>
      </c>
      <c r="C238" s="100" t="s">
        <v>480</v>
      </c>
      <c r="D238" s="476" t="s">
        <v>8083</v>
      </c>
      <c r="E238" s="71">
        <v>0.37</v>
      </c>
      <c r="F238" s="71" t="s">
        <v>8145</v>
      </c>
      <c r="G238" s="71" t="s">
        <v>8145</v>
      </c>
      <c r="H238" s="71" t="s">
        <v>7349</v>
      </c>
      <c r="I238" s="71" t="s">
        <v>7349</v>
      </c>
      <c r="J238" s="71" t="s">
        <v>8146</v>
      </c>
    </row>
    <row r="239" spans="1:10" ht="38.25" x14ac:dyDescent="0.25">
      <c r="A239" s="71">
        <v>20</v>
      </c>
      <c r="B239" s="90" t="s">
        <v>8147</v>
      </c>
      <c r="C239" s="100" t="s">
        <v>480</v>
      </c>
      <c r="D239" s="476" t="s">
        <v>8083</v>
      </c>
      <c r="E239" s="71">
        <v>0.75</v>
      </c>
      <c r="F239" s="71" t="s">
        <v>8148</v>
      </c>
      <c r="G239" s="71" t="s">
        <v>8149</v>
      </c>
      <c r="H239" s="71" t="s">
        <v>7878</v>
      </c>
      <c r="I239" s="205" t="s">
        <v>7879</v>
      </c>
      <c r="J239" s="71" t="s">
        <v>8132</v>
      </c>
    </row>
    <row r="240" spans="1:10" ht="51" x14ac:dyDescent="0.25">
      <c r="A240" s="71">
        <v>21</v>
      </c>
      <c r="B240" s="90" t="s">
        <v>8150</v>
      </c>
      <c r="C240" s="100" t="s">
        <v>480</v>
      </c>
      <c r="D240" s="476" t="s">
        <v>8083</v>
      </c>
      <c r="E240" s="71">
        <v>1.35</v>
      </c>
      <c r="F240" s="71" t="s">
        <v>8151</v>
      </c>
      <c r="G240" s="71" t="s">
        <v>8152</v>
      </c>
      <c r="H240" s="71" t="s">
        <v>8153</v>
      </c>
      <c r="I240" s="205" t="s">
        <v>8154</v>
      </c>
      <c r="J240" s="71" t="s">
        <v>8132</v>
      </c>
    </row>
    <row r="241" spans="1:10" ht="63.75" x14ac:dyDescent="0.25">
      <c r="A241" s="71">
        <v>22</v>
      </c>
      <c r="B241" s="90" t="s">
        <v>8155</v>
      </c>
      <c r="C241" s="100" t="s">
        <v>480</v>
      </c>
      <c r="D241" s="476" t="s">
        <v>8083</v>
      </c>
      <c r="E241" s="71">
        <v>1</v>
      </c>
      <c r="F241" s="71" t="s">
        <v>8156</v>
      </c>
      <c r="G241" s="71" t="s">
        <v>8156</v>
      </c>
      <c r="H241" s="71" t="s">
        <v>7547</v>
      </c>
      <c r="I241" s="71" t="s">
        <v>7547</v>
      </c>
      <c r="J241" s="71" t="s">
        <v>8157</v>
      </c>
    </row>
    <row r="242" spans="1:10" ht="38.25" x14ac:dyDescent="0.25">
      <c r="A242" s="71">
        <v>23</v>
      </c>
      <c r="B242" s="90" t="s">
        <v>8158</v>
      </c>
      <c r="C242" s="100" t="s">
        <v>480</v>
      </c>
      <c r="D242" s="476" t="s">
        <v>8083</v>
      </c>
      <c r="E242" s="71">
        <v>2.34</v>
      </c>
      <c r="F242" s="71" t="s">
        <v>8159</v>
      </c>
      <c r="G242" s="71" t="s">
        <v>8160</v>
      </c>
      <c r="H242" s="71" t="s">
        <v>7426</v>
      </c>
      <c r="I242" s="71" t="s">
        <v>7426</v>
      </c>
      <c r="J242" s="71" t="s">
        <v>8132</v>
      </c>
    </row>
    <row r="243" spans="1:10" x14ac:dyDescent="0.25">
      <c r="A243" s="208"/>
      <c r="B243" s="477" t="s">
        <v>7458</v>
      </c>
      <c r="C243" s="468">
        <v>23</v>
      </c>
      <c r="D243" s="478"/>
      <c r="E243" s="208">
        <f>SUM(E220:E242)</f>
        <v>31.02</v>
      </c>
      <c r="F243" s="208"/>
      <c r="G243" s="208"/>
      <c r="H243" s="208"/>
      <c r="I243" s="208"/>
      <c r="J243" s="208"/>
    </row>
    <row r="244" spans="1:10" x14ac:dyDescent="0.25">
      <c r="A244" s="1124" t="s">
        <v>6106</v>
      </c>
      <c r="B244" s="1125"/>
      <c r="C244" s="1125"/>
      <c r="D244" s="1125"/>
      <c r="E244" s="1125"/>
      <c r="F244" s="1125"/>
      <c r="G244" s="1125"/>
      <c r="H244" s="1125"/>
      <c r="I244" s="1125"/>
      <c r="J244" s="1126"/>
    </row>
    <row r="245" spans="1:10" x14ac:dyDescent="0.25">
      <c r="A245" s="1124" t="s">
        <v>8161</v>
      </c>
      <c r="B245" s="1125"/>
      <c r="C245" s="1125"/>
      <c r="D245" s="1125"/>
      <c r="E245" s="1125"/>
      <c r="F245" s="1125"/>
      <c r="G245" s="1125"/>
      <c r="H245" s="1125"/>
      <c r="I245" s="1125"/>
      <c r="J245" s="1126"/>
    </row>
    <row r="246" spans="1:10" ht="51" x14ac:dyDescent="0.25">
      <c r="A246" s="71">
        <v>1</v>
      </c>
      <c r="B246" s="90" t="s">
        <v>8162</v>
      </c>
      <c r="C246" s="100" t="s">
        <v>480</v>
      </c>
      <c r="D246" s="476" t="s">
        <v>8083</v>
      </c>
      <c r="E246" s="71">
        <v>1</v>
      </c>
      <c r="F246" s="71" t="s">
        <v>8163</v>
      </c>
      <c r="G246" s="73" t="s">
        <v>8164</v>
      </c>
      <c r="H246" s="71" t="s">
        <v>7623</v>
      </c>
      <c r="I246" s="205" t="s">
        <v>8165</v>
      </c>
      <c r="J246" s="71" t="s">
        <v>8166</v>
      </c>
    </row>
    <row r="247" spans="1:10" ht="51" x14ac:dyDescent="0.25">
      <c r="A247" s="71">
        <v>2</v>
      </c>
      <c r="B247" s="90" t="s">
        <v>8167</v>
      </c>
      <c r="C247" s="100" t="s">
        <v>480</v>
      </c>
      <c r="D247" s="476" t="s">
        <v>8083</v>
      </c>
      <c r="E247" s="71">
        <v>0.5</v>
      </c>
      <c r="F247" s="71" t="s">
        <v>8168</v>
      </c>
      <c r="G247" s="73" t="s">
        <v>8169</v>
      </c>
      <c r="H247" s="71" t="s">
        <v>8170</v>
      </c>
      <c r="I247" s="205" t="s">
        <v>8165</v>
      </c>
      <c r="J247" s="71" t="s">
        <v>8166</v>
      </c>
    </row>
    <row r="248" spans="1:10" ht="63.75" x14ac:dyDescent="0.25">
      <c r="A248" s="71">
        <v>3</v>
      </c>
      <c r="B248" s="90" t="s">
        <v>8171</v>
      </c>
      <c r="C248" s="100" t="s">
        <v>480</v>
      </c>
      <c r="D248" s="476" t="s">
        <v>8083</v>
      </c>
      <c r="E248" s="71">
        <v>0.3</v>
      </c>
      <c r="F248" s="71" t="s">
        <v>8172</v>
      </c>
      <c r="G248" s="73" t="s">
        <v>8169</v>
      </c>
      <c r="H248" s="71" t="s">
        <v>7543</v>
      </c>
      <c r="I248" s="205" t="s">
        <v>8165</v>
      </c>
      <c r="J248" s="71" t="s">
        <v>8166</v>
      </c>
    </row>
    <row r="249" spans="1:10" ht="51" x14ac:dyDescent="0.25">
      <c r="A249" s="71">
        <v>4</v>
      </c>
      <c r="B249" s="90" t="s">
        <v>8162</v>
      </c>
      <c r="C249" s="100" t="s">
        <v>480</v>
      </c>
      <c r="D249" s="476" t="s">
        <v>8083</v>
      </c>
      <c r="E249" s="71">
        <v>0.5</v>
      </c>
      <c r="F249" s="71" t="s">
        <v>8173</v>
      </c>
      <c r="G249" s="73" t="s">
        <v>8174</v>
      </c>
      <c r="H249" s="71" t="s">
        <v>7543</v>
      </c>
      <c r="I249" s="71" t="s">
        <v>7543</v>
      </c>
      <c r="J249" s="71" t="s">
        <v>8166</v>
      </c>
    </row>
    <row r="250" spans="1:10" ht="63.75" x14ac:dyDescent="0.25">
      <c r="A250" s="71">
        <v>5</v>
      </c>
      <c r="B250" s="90" t="s">
        <v>8171</v>
      </c>
      <c r="C250" s="100" t="s">
        <v>480</v>
      </c>
      <c r="D250" s="476" t="s">
        <v>8083</v>
      </c>
      <c r="E250" s="71">
        <v>0.5</v>
      </c>
      <c r="F250" s="71" t="s">
        <v>8175</v>
      </c>
      <c r="G250" s="73" t="s">
        <v>8176</v>
      </c>
      <c r="H250" s="71" t="s">
        <v>7543</v>
      </c>
      <c r="I250" s="71" t="s">
        <v>7543</v>
      </c>
      <c r="J250" s="71" t="s">
        <v>8177</v>
      </c>
    </row>
    <row r="251" spans="1:10" ht="51" x14ac:dyDescent="0.25">
      <c r="A251" s="71">
        <v>6</v>
      </c>
      <c r="B251" s="90" t="s">
        <v>8178</v>
      </c>
      <c r="C251" s="100" t="s">
        <v>480</v>
      </c>
      <c r="D251" s="476" t="s">
        <v>8083</v>
      </c>
      <c r="E251" s="71">
        <v>0.5</v>
      </c>
      <c r="F251" s="71" t="s">
        <v>8179</v>
      </c>
      <c r="G251" s="73" t="s">
        <v>8180</v>
      </c>
      <c r="H251" s="71" t="s">
        <v>7543</v>
      </c>
      <c r="I251" s="71" t="s">
        <v>7543</v>
      </c>
      <c r="J251" s="71" t="s">
        <v>8181</v>
      </c>
    </row>
    <row r="252" spans="1:10" ht="38.25" x14ac:dyDescent="0.25">
      <c r="A252" s="71">
        <v>7</v>
      </c>
      <c r="B252" s="90" t="s">
        <v>8182</v>
      </c>
      <c r="C252" s="100" t="s">
        <v>480</v>
      </c>
      <c r="D252" s="476" t="s">
        <v>8083</v>
      </c>
      <c r="E252" s="71">
        <v>0.3</v>
      </c>
      <c r="F252" s="71" t="s">
        <v>8183</v>
      </c>
      <c r="G252" s="73" t="s">
        <v>8184</v>
      </c>
      <c r="H252" s="71" t="s">
        <v>8185</v>
      </c>
      <c r="I252" s="205" t="s">
        <v>8186</v>
      </c>
      <c r="J252" s="71" t="s">
        <v>8137</v>
      </c>
    </row>
    <row r="253" spans="1:10" ht="25.5" x14ac:dyDescent="0.25">
      <c r="A253" s="71">
        <v>8</v>
      </c>
      <c r="B253" s="90" t="s">
        <v>8187</v>
      </c>
      <c r="C253" s="100" t="s">
        <v>480</v>
      </c>
      <c r="D253" s="476" t="s">
        <v>8083</v>
      </c>
      <c r="E253" s="71">
        <v>0.25</v>
      </c>
      <c r="F253" s="71" t="s">
        <v>8188</v>
      </c>
      <c r="G253" s="73" t="s">
        <v>8189</v>
      </c>
      <c r="H253" s="71" t="s">
        <v>8185</v>
      </c>
      <c r="I253" s="205" t="s">
        <v>8186</v>
      </c>
      <c r="J253" s="71" t="s">
        <v>8137</v>
      </c>
    </row>
    <row r="254" spans="1:10" ht="63.75" x14ac:dyDescent="0.25">
      <c r="A254" s="71">
        <v>9</v>
      </c>
      <c r="B254" s="90" t="s">
        <v>8162</v>
      </c>
      <c r="C254" s="100" t="s">
        <v>480</v>
      </c>
      <c r="D254" s="476" t="s">
        <v>8083</v>
      </c>
      <c r="E254" s="71">
        <v>0.5</v>
      </c>
      <c r="F254" s="71" t="s">
        <v>8190</v>
      </c>
      <c r="G254" s="73" t="s">
        <v>8191</v>
      </c>
      <c r="H254" s="71" t="s">
        <v>7467</v>
      </c>
      <c r="I254" s="71" t="s">
        <v>7534</v>
      </c>
      <c r="J254" s="71" t="s">
        <v>8137</v>
      </c>
    </row>
    <row r="255" spans="1:10" ht="63.75" x14ac:dyDescent="0.25">
      <c r="A255" s="71">
        <v>10</v>
      </c>
      <c r="B255" s="90" t="s">
        <v>8171</v>
      </c>
      <c r="C255" s="100" t="s">
        <v>480</v>
      </c>
      <c r="D255" s="476" t="s">
        <v>8083</v>
      </c>
      <c r="E255" s="71">
        <v>0.5</v>
      </c>
      <c r="F255" s="71" t="s">
        <v>8192</v>
      </c>
      <c r="G255" s="73" t="s">
        <v>8193</v>
      </c>
      <c r="H255" s="71" t="s">
        <v>7467</v>
      </c>
      <c r="I255" s="71" t="s">
        <v>7534</v>
      </c>
      <c r="J255" s="71" t="s">
        <v>8137</v>
      </c>
    </row>
    <row r="256" spans="1:10" ht="51" x14ac:dyDescent="0.25">
      <c r="A256" s="71">
        <v>11</v>
      </c>
      <c r="B256" s="90" t="s">
        <v>8171</v>
      </c>
      <c r="C256" s="100" t="s">
        <v>480</v>
      </c>
      <c r="D256" s="476" t="s">
        <v>8083</v>
      </c>
      <c r="E256" s="71">
        <v>0.5</v>
      </c>
      <c r="F256" s="71" t="s">
        <v>8194</v>
      </c>
      <c r="G256" s="73" t="s">
        <v>8164</v>
      </c>
      <c r="H256" s="71" t="s">
        <v>7623</v>
      </c>
      <c r="I256" s="205" t="s">
        <v>8165</v>
      </c>
      <c r="J256" s="71" t="s">
        <v>8195</v>
      </c>
    </row>
    <row r="257" spans="1:10" ht="25.5" x14ac:dyDescent="0.25">
      <c r="A257" s="71">
        <v>12</v>
      </c>
      <c r="B257" s="90" t="s">
        <v>8162</v>
      </c>
      <c r="C257" s="100" t="s">
        <v>480</v>
      </c>
      <c r="D257" s="476" t="s">
        <v>8083</v>
      </c>
      <c r="E257" s="71">
        <v>0.5</v>
      </c>
      <c r="F257" s="71" t="s">
        <v>8196</v>
      </c>
      <c r="G257" s="73" t="s">
        <v>8197</v>
      </c>
      <c r="H257" s="71" t="s">
        <v>8198</v>
      </c>
      <c r="I257" s="205" t="s">
        <v>7543</v>
      </c>
      <c r="J257" s="71" t="s">
        <v>8199</v>
      </c>
    </row>
    <row r="258" spans="1:10" ht="25.5" x14ac:dyDescent="0.25">
      <c r="A258" s="71">
        <v>13</v>
      </c>
      <c r="B258" s="90" t="s">
        <v>8171</v>
      </c>
      <c r="C258" s="100" t="s">
        <v>480</v>
      </c>
      <c r="D258" s="476" t="s">
        <v>8083</v>
      </c>
      <c r="E258" s="71">
        <v>0.5</v>
      </c>
      <c r="F258" s="71" t="s">
        <v>8196</v>
      </c>
      <c r="G258" s="73" t="s">
        <v>8200</v>
      </c>
      <c r="H258" s="71" t="s">
        <v>7543</v>
      </c>
      <c r="I258" s="71" t="s">
        <v>7543</v>
      </c>
      <c r="J258" s="71" t="s">
        <v>8137</v>
      </c>
    </row>
    <row r="259" spans="1:10" x14ac:dyDescent="0.25">
      <c r="A259" s="71"/>
      <c r="B259" s="90" t="s">
        <v>7458</v>
      </c>
      <c r="C259" s="100">
        <v>13</v>
      </c>
      <c r="D259" s="476"/>
      <c r="E259" s="71">
        <f>SUM(E246:E258)</f>
        <v>6.35</v>
      </c>
      <c r="F259" s="71"/>
      <c r="G259" s="71"/>
      <c r="H259" s="71"/>
      <c r="I259" s="71"/>
      <c r="J259" s="71"/>
    </row>
    <row r="260" spans="1:10" x14ac:dyDescent="0.25">
      <c r="A260" s="1124" t="s">
        <v>8201</v>
      </c>
      <c r="B260" s="1125"/>
      <c r="C260" s="1125"/>
      <c r="D260" s="1125"/>
      <c r="E260" s="1125"/>
      <c r="F260" s="1125"/>
      <c r="G260" s="1125"/>
      <c r="H260" s="1125"/>
      <c r="I260" s="1125"/>
      <c r="J260" s="1126"/>
    </row>
    <row r="261" spans="1:10" ht="51" x14ac:dyDescent="0.25">
      <c r="A261" s="71">
        <v>1</v>
      </c>
      <c r="B261" s="90" t="s">
        <v>8162</v>
      </c>
      <c r="C261" s="100" t="s">
        <v>480</v>
      </c>
      <c r="D261" s="476" t="s">
        <v>8083</v>
      </c>
      <c r="E261" s="71">
        <v>0.3</v>
      </c>
      <c r="F261" s="71" t="s">
        <v>8202</v>
      </c>
      <c r="G261" s="73" t="s">
        <v>8203</v>
      </c>
      <c r="H261" s="71" t="s">
        <v>8204</v>
      </c>
      <c r="I261" s="205" t="s">
        <v>8205</v>
      </c>
      <c r="J261" s="71" t="s">
        <v>8137</v>
      </c>
    </row>
    <row r="262" spans="1:10" ht="51" x14ac:dyDescent="0.25">
      <c r="A262" s="71">
        <v>2</v>
      </c>
      <c r="B262" s="90" t="s">
        <v>8162</v>
      </c>
      <c r="C262" s="100" t="s">
        <v>480</v>
      </c>
      <c r="D262" s="476" t="s">
        <v>8083</v>
      </c>
      <c r="E262" s="71">
        <v>0.5</v>
      </c>
      <c r="F262" s="71" t="s">
        <v>8206</v>
      </c>
      <c r="G262" s="73" t="s">
        <v>8207</v>
      </c>
      <c r="H262" s="71" t="s">
        <v>7398</v>
      </c>
      <c r="I262" s="71" t="s">
        <v>7398</v>
      </c>
      <c r="J262" s="71" t="s">
        <v>8137</v>
      </c>
    </row>
    <row r="263" spans="1:10" ht="51" x14ac:dyDescent="0.25">
      <c r="A263" s="71">
        <v>3</v>
      </c>
      <c r="B263" s="90" t="s">
        <v>8171</v>
      </c>
      <c r="C263" s="100" t="s">
        <v>480</v>
      </c>
      <c r="D263" s="476" t="s">
        <v>8083</v>
      </c>
      <c r="E263" s="71">
        <v>0.5</v>
      </c>
      <c r="F263" s="71" t="s">
        <v>8208</v>
      </c>
      <c r="G263" s="73" t="s">
        <v>8209</v>
      </c>
      <c r="H263" s="71" t="s">
        <v>7398</v>
      </c>
      <c r="I263" s="71" t="s">
        <v>7398</v>
      </c>
      <c r="J263" s="71" t="s">
        <v>8137</v>
      </c>
    </row>
    <row r="264" spans="1:10" x14ac:dyDescent="0.25">
      <c r="A264" s="71"/>
      <c r="B264" s="90" t="s">
        <v>7458</v>
      </c>
      <c r="C264" s="100">
        <v>3</v>
      </c>
      <c r="D264" s="476"/>
      <c r="E264" s="71">
        <f>SUM(E261:E263)</f>
        <v>1.3</v>
      </c>
      <c r="F264" s="71"/>
      <c r="G264" s="71"/>
      <c r="H264" s="71"/>
      <c r="I264" s="71"/>
      <c r="J264" s="71"/>
    </row>
    <row r="265" spans="1:10" x14ac:dyDescent="0.25">
      <c r="A265" s="1124" t="s">
        <v>8210</v>
      </c>
      <c r="B265" s="1125"/>
      <c r="C265" s="1125"/>
      <c r="D265" s="1125"/>
      <c r="E265" s="1125"/>
      <c r="F265" s="1125"/>
      <c r="G265" s="1125"/>
      <c r="H265" s="1125"/>
      <c r="I265" s="1125"/>
      <c r="J265" s="1126"/>
    </row>
    <row r="266" spans="1:10" ht="63.75" x14ac:dyDescent="0.25">
      <c r="A266" s="71">
        <v>1</v>
      </c>
      <c r="B266" s="90" t="s">
        <v>8211</v>
      </c>
      <c r="C266" s="100" t="s">
        <v>480</v>
      </c>
      <c r="D266" s="476" t="s">
        <v>8083</v>
      </c>
      <c r="E266" s="71">
        <v>0.5</v>
      </c>
      <c r="F266" s="71" t="s">
        <v>8212</v>
      </c>
      <c r="G266" s="73" t="s">
        <v>8213</v>
      </c>
      <c r="H266" s="71" t="s">
        <v>7462</v>
      </c>
      <c r="I266" s="71" t="s">
        <v>7462</v>
      </c>
      <c r="J266" s="71" t="s">
        <v>8137</v>
      </c>
    </row>
    <row r="267" spans="1:10" ht="51" x14ac:dyDescent="0.25">
      <c r="A267" s="71">
        <v>2</v>
      </c>
      <c r="B267" s="90" t="s">
        <v>8171</v>
      </c>
      <c r="C267" s="100" t="s">
        <v>480</v>
      </c>
      <c r="D267" s="476" t="s">
        <v>8083</v>
      </c>
      <c r="E267" s="71">
        <v>3</v>
      </c>
      <c r="F267" s="71" t="s">
        <v>8214</v>
      </c>
      <c r="G267" s="73" t="s">
        <v>8215</v>
      </c>
      <c r="H267" s="71" t="s">
        <v>7462</v>
      </c>
      <c r="I267" s="71" t="s">
        <v>7462</v>
      </c>
      <c r="J267" s="71" t="s">
        <v>8137</v>
      </c>
    </row>
    <row r="268" spans="1:10" ht="63.75" x14ac:dyDescent="0.25">
      <c r="A268" s="71">
        <v>3</v>
      </c>
      <c r="B268" s="90" t="s">
        <v>8162</v>
      </c>
      <c r="C268" s="100" t="s">
        <v>480</v>
      </c>
      <c r="D268" s="476" t="s">
        <v>8083</v>
      </c>
      <c r="E268" s="71">
        <v>3</v>
      </c>
      <c r="F268" s="71" t="s">
        <v>8216</v>
      </c>
      <c r="G268" s="73" t="s">
        <v>8217</v>
      </c>
      <c r="H268" s="71" t="s">
        <v>8218</v>
      </c>
      <c r="I268" s="71" t="s">
        <v>8218</v>
      </c>
      <c r="J268" s="71" t="s">
        <v>8137</v>
      </c>
    </row>
    <row r="269" spans="1:10" ht="25.5" x14ac:dyDescent="0.25">
      <c r="A269" s="71">
        <v>4</v>
      </c>
      <c r="B269" s="90" t="s">
        <v>8178</v>
      </c>
      <c r="C269" s="100" t="s">
        <v>480</v>
      </c>
      <c r="D269" s="476" t="s">
        <v>8083</v>
      </c>
      <c r="E269" s="71">
        <v>0.5</v>
      </c>
      <c r="F269" s="71" t="s">
        <v>8219</v>
      </c>
      <c r="G269" s="73" t="s">
        <v>8220</v>
      </c>
      <c r="H269" s="71" t="s">
        <v>8221</v>
      </c>
      <c r="I269" s="205" t="s">
        <v>7760</v>
      </c>
      <c r="J269" s="71" t="s">
        <v>8137</v>
      </c>
    </row>
    <row r="270" spans="1:10" ht="25.5" x14ac:dyDescent="0.25">
      <c r="A270" s="71">
        <v>5</v>
      </c>
      <c r="B270" s="90" t="s">
        <v>8162</v>
      </c>
      <c r="C270" s="100" t="s">
        <v>480</v>
      </c>
      <c r="D270" s="476" t="s">
        <v>8083</v>
      </c>
      <c r="E270" s="71">
        <v>0.3</v>
      </c>
      <c r="F270" s="71" t="s">
        <v>8222</v>
      </c>
      <c r="G270" s="73" t="s">
        <v>8223</v>
      </c>
      <c r="H270" s="71" t="s">
        <v>8224</v>
      </c>
      <c r="I270" s="205" t="s">
        <v>7760</v>
      </c>
      <c r="J270" s="71" t="s">
        <v>8137</v>
      </c>
    </row>
    <row r="271" spans="1:10" ht="25.5" x14ac:dyDescent="0.25">
      <c r="A271" s="71">
        <v>6</v>
      </c>
      <c r="B271" s="90" t="s">
        <v>8171</v>
      </c>
      <c r="C271" s="100" t="s">
        <v>480</v>
      </c>
      <c r="D271" s="476" t="s">
        <v>8083</v>
      </c>
      <c r="E271" s="71">
        <v>0.3</v>
      </c>
      <c r="F271" s="71" t="s">
        <v>8225</v>
      </c>
      <c r="G271" s="73" t="s">
        <v>8226</v>
      </c>
      <c r="H271" s="71" t="s">
        <v>8224</v>
      </c>
      <c r="I271" s="205" t="s">
        <v>7760</v>
      </c>
      <c r="J271" s="71" t="s">
        <v>8137</v>
      </c>
    </row>
    <row r="272" spans="1:10" ht="76.5" x14ac:dyDescent="0.25">
      <c r="A272" s="71">
        <v>7</v>
      </c>
      <c r="B272" s="90" t="s">
        <v>8178</v>
      </c>
      <c r="C272" s="100" t="s">
        <v>480</v>
      </c>
      <c r="D272" s="476" t="s">
        <v>8083</v>
      </c>
      <c r="E272" s="71">
        <v>0.5</v>
      </c>
      <c r="F272" s="71" t="s">
        <v>8227</v>
      </c>
      <c r="G272" s="73" t="s">
        <v>8228</v>
      </c>
      <c r="H272" s="71" t="s">
        <v>8218</v>
      </c>
      <c r="I272" s="71" t="s">
        <v>8218</v>
      </c>
      <c r="J272" s="71" t="s">
        <v>8137</v>
      </c>
    </row>
    <row r="273" spans="1:10" ht="63.75" x14ac:dyDescent="0.25">
      <c r="A273" s="71">
        <v>8</v>
      </c>
      <c r="B273" s="90" t="s">
        <v>8162</v>
      </c>
      <c r="C273" s="100" t="s">
        <v>480</v>
      </c>
      <c r="D273" s="476" t="s">
        <v>8083</v>
      </c>
      <c r="E273" s="71">
        <v>0.5</v>
      </c>
      <c r="F273" s="71" t="s">
        <v>8229</v>
      </c>
      <c r="G273" s="73" t="s">
        <v>8230</v>
      </c>
      <c r="H273" s="71" t="s">
        <v>8218</v>
      </c>
      <c r="I273" s="71" t="s">
        <v>8218</v>
      </c>
      <c r="J273" s="71" t="s">
        <v>8137</v>
      </c>
    </row>
    <row r="274" spans="1:10" x14ac:dyDescent="0.25">
      <c r="A274" s="71"/>
      <c r="B274" s="90" t="s">
        <v>7458</v>
      </c>
      <c r="C274" s="100">
        <v>8</v>
      </c>
      <c r="D274" s="476"/>
      <c r="E274" s="71">
        <f>SUM(E266:E273)</f>
        <v>8.6</v>
      </c>
      <c r="F274" s="71"/>
      <c r="G274" s="71"/>
      <c r="H274" s="71"/>
      <c r="I274" s="71"/>
      <c r="J274" s="71"/>
    </row>
    <row r="275" spans="1:10" x14ac:dyDescent="0.25">
      <c r="A275" s="1124" t="s">
        <v>8231</v>
      </c>
      <c r="B275" s="1125"/>
      <c r="C275" s="1125"/>
      <c r="D275" s="1125"/>
      <c r="E275" s="1125"/>
      <c r="F275" s="1125"/>
      <c r="G275" s="1125"/>
      <c r="H275" s="1125"/>
      <c r="I275" s="1125"/>
      <c r="J275" s="1126"/>
    </row>
    <row r="276" spans="1:10" ht="25.5" x14ac:dyDescent="0.25">
      <c r="A276" s="71">
        <v>1</v>
      </c>
      <c r="B276" s="90" t="s">
        <v>8232</v>
      </c>
      <c r="C276" s="100" t="s">
        <v>480</v>
      </c>
      <c r="D276" s="476" t="s">
        <v>8083</v>
      </c>
      <c r="E276" s="71">
        <v>5</v>
      </c>
      <c r="F276" s="71" t="s">
        <v>8233</v>
      </c>
      <c r="G276" s="71" t="s">
        <v>8233</v>
      </c>
      <c r="H276" s="71" t="s">
        <v>8234</v>
      </c>
      <c r="I276" s="71" t="s">
        <v>8234</v>
      </c>
      <c r="J276" s="71" t="s">
        <v>8137</v>
      </c>
    </row>
    <row r="277" spans="1:10" ht="25.5" x14ac:dyDescent="0.25">
      <c r="A277" s="71">
        <v>2</v>
      </c>
      <c r="B277" s="90" t="s">
        <v>8235</v>
      </c>
      <c r="C277" s="100" t="s">
        <v>480</v>
      </c>
      <c r="D277" s="476" t="s">
        <v>8083</v>
      </c>
      <c r="E277" s="71">
        <v>5</v>
      </c>
      <c r="F277" s="71" t="s">
        <v>8233</v>
      </c>
      <c r="G277" s="71" t="s">
        <v>8233</v>
      </c>
      <c r="H277" s="71" t="s">
        <v>8236</v>
      </c>
      <c r="I277" s="71" t="s">
        <v>8236</v>
      </c>
      <c r="J277" s="71" t="s">
        <v>8137</v>
      </c>
    </row>
    <row r="278" spans="1:10" ht="25.5" x14ac:dyDescent="0.25">
      <c r="A278" s="71">
        <v>3</v>
      </c>
      <c r="B278" s="90" t="s">
        <v>8232</v>
      </c>
      <c r="C278" s="100" t="s">
        <v>480</v>
      </c>
      <c r="D278" s="476" t="s">
        <v>8083</v>
      </c>
      <c r="E278" s="71">
        <v>5</v>
      </c>
      <c r="F278" s="71" t="s">
        <v>8237</v>
      </c>
      <c r="G278" s="71" t="s">
        <v>8237</v>
      </c>
      <c r="H278" s="71" t="s">
        <v>8238</v>
      </c>
      <c r="I278" s="71" t="s">
        <v>8238</v>
      </c>
      <c r="J278" s="71" t="s">
        <v>8137</v>
      </c>
    </row>
    <row r="279" spans="1:10" ht="25.5" x14ac:dyDescent="0.25">
      <c r="A279" s="71">
        <v>4</v>
      </c>
      <c r="B279" s="90" t="s">
        <v>8239</v>
      </c>
      <c r="C279" s="100" t="s">
        <v>480</v>
      </c>
      <c r="D279" s="476" t="s">
        <v>8083</v>
      </c>
      <c r="E279" s="71">
        <v>3</v>
      </c>
      <c r="F279" s="71" t="s">
        <v>8240</v>
      </c>
      <c r="G279" s="71" t="s">
        <v>8240</v>
      </c>
      <c r="H279" s="71" t="s">
        <v>8241</v>
      </c>
      <c r="I279" s="205" t="s">
        <v>8242</v>
      </c>
      <c r="J279" s="71" t="s">
        <v>8137</v>
      </c>
    </row>
    <row r="280" spans="1:10" ht="38.25" x14ac:dyDescent="0.25">
      <c r="A280" s="71">
        <v>5</v>
      </c>
      <c r="B280" s="90" t="s">
        <v>8243</v>
      </c>
      <c r="C280" s="100" t="s">
        <v>480</v>
      </c>
      <c r="D280" s="476" t="s">
        <v>8083</v>
      </c>
      <c r="E280" s="71">
        <v>0.3</v>
      </c>
      <c r="F280" s="71" t="s">
        <v>8244</v>
      </c>
      <c r="G280" s="71" t="s">
        <v>8245</v>
      </c>
      <c r="H280" s="71" t="s">
        <v>8246</v>
      </c>
      <c r="I280" s="205" t="s">
        <v>7954</v>
      </c>
      <c r="J280" s="71" t="s">
        <v>8137</v>
      </c>
    </row>
    <row r="281" spans="1:10" ht="76.5" x14ac:dyDescent="0.25">
      <c r="A281" s="71">
        <v>6</v>
      </c>
      <c r="B281" s="90" t="s">
        <v>8162</v>
      </c>
      <c r="C281" s="100" t="s">
        <v>480</v>
      </c>
      <c r="D281" s="476" t="s">
        <v>8083</v>
      </c>
      <c r="E281" s="71">
        <v>0.3</v>
      </c>
      <c r="F281" s="71" t="s">
        <v>8244</v>
      </c>
      <c r="G281" s="71" t="s">
        <v>8244</v>
      </c>
      <c r="H281" s="71" t="s">
        <v>8246</v>
      </c>
      <c r="I281" s="205" t="s">
        <v>7954</v>
      </c>
      <c r="J281" s="71" t="s">
        <v>8247</v>
      </c>
    </row>
    <row r="282" spans="1:10" ht="25.5" x14ac:dyDescent="0.25">
      <c r="A282" s="71">
        <v>7</v>
      </c>
      <c r="B282" s="90" t="s">
        <v>8232</v>
      </c>
      <c r="C282" s="100" t="s">
        <v>480</v>
      </c>
      <c r="D282" s="476" t="s">
        <v>8083</v>
      </c>
      <c r="E282" s="71">
        <v>1.5</v>
      </c>
      <c r="F282" s="71" t="s">
        <v>8248</v>
      </c>
      <c r="G282" s="71" t="s">
        <v>8248</v>
      </c>
      <c r="H282" s="71" t="s">
        <v>8249</v>
      </c>
      <c r="I282" s="205" t="s">
        <v>7824</v>
      </c>
      <c r="J282" s="71" t="s">
        <v>8137</v>
      </c>
    </row>
    <row r="283" spans="1:10" x14ac:dyDescent="0.25">
      <c r="A283" s="71"/>
      <c r="B283" s="90" t="s">
        <v>7458</v>
      </c>
      <c r="C283" s="100">
        <v>7</v>
      </c>
      <c r="D283" s="476"/>
      <c r="E283" s="71">
        <f>SUM(E276:E282)</f>
        <v>20.100000000000001</v>
      </c>
      <c r="F283" s="71"/>
      <c r="G283" s="71"/>
      <c r="H283" s="71"/>
      <c r="I283" s="71"/>
      <c r="J283" s="71"/>
    </row>
    <row r="284" spans="1:10" x14ac:dyDescent="0.25">
      <c r="A284" s="1124" t="s">
        <v>8126</v>
      </c>
      <c r="B284" s="1125"/>
      <c r="C284" s="1125"/>
      <c r="D284" s="1125"/>
      <c r="E284" s="1125"/>
      <c r="F284" s="1125"/>
      <c r="G284" s="1125"/>
      <c r="H284" s="1125"/>
      <c r="I284" s="1125"/>
      <c r="J284" s="1126"/>
    </row>
    <row r="285" spans="1:10" ht="51" x14ac:dyDescent="0.25">
      <c r="A285" s="71">
        <v>1</v>
      </c>
      <c r="B285" s="90" t="s">
        <v>8250</v>
      </c>
      <c r="C285" s="100" t="s">
        <v>480</v>
      </c>
      <c r="D285" s="476" t="s">
        <v>8083</v>
      </c>
      <c r="E285" s="71">
        <v>0.5</v>
      </c>
      <c r="F285" s="71" t="s">
        <v>8251</v>
      </c>
      <c r="G285" s="71" t="s">
        <v>8251</v>
      </c>
      <c r="H285" s="71" t="s">
        <v>7643</v>
      </c>
      <c r="I285" s="71" t="s">
        <v>7643</v>
      </c>
      <c r="J285" s="71" t="s">
        <v>8137</v>
      </c>
    </row>
    <row r="286" spans="1:10" ht="51" x14ac:dyDescent="0.25">
      <c r="A286" s="71">
        <v>2</v>
      </c>
      <c r="B286" s="90" t="s">
        <v>8171</v>
      </c>
      <c r="C286" s="100" t="s">
        <v>480</v>
      </c>
      <c r="D286" s="476" t="s">
        <v>8083</v>
      </c>
      <c r="E286" s="71">
        <v>0.5</v>
      </c>
      <c r="F286" s="71" t="s">
        <v>8252</v>
      </c>
      <c r="G286" s="71" t="s">
        <v>8253</v>
      </c>
      <c r="H286" s="255" t="s">
        <v>7643</v>
      </c>
      <c r="I286" s="205" t="s">
        <v>7643</v>
      </c>
      <c r="J286" s="71" t="s">
        <v>8137</v>
      </c>
    </row>
    <row r="287" spans="1:10" ht="25.5" x14ac:dyDescent="0.25">
      <c r="A287" s="71">
        <v>3</v>
      </c>
      <c r="B287" s="90" t="s">
        <v>8162</v>
      </c>
      <c r="C287" s="100" t="s">
        <v>480</v>
      </c>
      <c r="D287" s="476" t="s">
        <v>8083</v>
      </c>
      <c r="E287" s="71">
        <v>0.3</v>
      </c>
      <c r="F287" s="71" t="s">
        <v>8254</v>
      </c>
      <c r="G287" s="73" t="s">
        <v>8255</v>
      </c>
      <c r="H287" s="71" t="s">
        <v>8256</v>
      </c>
      <c r="I287" s="205" t="s">
        <v>7638</v>
      </c>
      <c r="J287" s="71" t="s">
        <v>8137</v>
      </c>
    </row>
    <row r="288" spans="1:10" ht="51" x14ac:dyDescent="0.25">
      <c r="A288" s="71">
        <v>4</v>
      </c>
      <c r="B288" s="90" t="s">
        <v>8171</v>
      </c>
      <c r="C288" s="100" t="s">
        <v>480</v>
      </c>
      <c r="D288" s="476" t="s">
        <v>8083</v>
      </c>
      <c r="E288" s="71">
        <v>0.5</v>
      </c>
      <c r="F288" s="71" t="s">
        <v>8257</v>
      </c>
      <c r="G288" s="71" t="s">
        <v>8257</v>
      </c>
      <c r="H288" s="71" t="s">
        <v>7643</v>
      </c>
      <c r="I288" s="71" t="s">
        <v>7643</v>
      </c>
      <c r="J288" s="71" t="s">
        <v>8137</v>
      </c>
    </row>
    <row r="289" spans="1:10" ht="51" x14ac:dyDescent="0.25">
      <c r="A289" s="71">
        <v>5</v>
      </c>
      <c r="B289" s="90" t="s">
        <v>8178</v>
      </c>
      <c r="C289" s="100" t="s">
        <v>480</v>
      </c>
      <c r="D289" s="476" t="s">
        <v>8083</v>
      </c>
      <c r="E289" s="71">
        <v>0.5</v>
      </c>
      <c r="F289" s="71" t="s">
        <v>8258</v>
      </c>
      <c r="G289" s="228" t="s">
        <v>8259</v>
      </c>
      <c r="H289" s="71" t="s">
        <v>7643</v>
      </c>
      <c r="I289" s="71" t="s">
        <v>7643</v>
      </c>
      <c r="J289" s="71" t="s">
        <v>8137</v>
      </c>
    </row>
    <row r="290" spans="1:10" ht="38.25" x14ac:dyDescent="0.25">
      <c r="A290" s="71">
        <v>6</v>
      </c>
      <c r="B290" s="90" t="s">
        <v>8232</v>
      </c>
      <c r="C290" s="100" t="s">
        <v>480</v>
      </c>
      <c r="D290" s="476" t="s">
        <v>8083</v>
      </c>
      <c r="E290" s="71">
        <v>0.3</v>
      </c>
      <c r="F290" s="71" t="s">
        <v>8260</v>
      </c>
      <c r="G290" s="71" t="s">
        <v>8261</v>
      </c>
      <c r="H290" s="71" t="s">
        <v>8262</v>
      </c>
      <c r="I290" s="205" t="s">
        <v>8263</v>
      </c>
      <c r="J290" s="71" t="s">
        <v>8137</v>
      </c>
    </row>
    <row r="291" spans="1:10" ht="51" x14ac:dyDescent="0.25">
      <c r="A291" s="71">
        <v>7</v>
      </c>
      <c r="B291" s="90" t="s">
        <v>8162</v>
      </c>
      <c r="C291" s="100" t="s">
        <v>480</v>
      </c>
      <c r="D291" s="476" t="s">
        <v>8083</v>
      </c>
      <c r="E291" s="71">
        <v>3</v>
      </c>
      <c r="F291" s="71" t="s">
        <v>8264</v>
      </c>
      <c r="G291" s="71" t="s">
        <v>8265</v>
      </c>
      <c r="H291" s="71" t="s">
        <v>8262</v>
      </c>
      <c r="I291" s="205" t="s">
        <v>8263</v>
      </c>
      <c r="J291" s="71" t="s">
        <v>8137</v>
      </c>
    </row>
    <row r="292" spans="1:10" ht="38.25" x14ac:dyDescent="0.25">
      <c r="A292" s="71">
        <v>8</v>
      </c>
      <c r="B292" s="90" t="s">
        <v>8171</v>
      </c>
      <c r="C292" s="100" t="s">
        <v>480</v>
      </c>
      <c r="D292" s="476" t="s">
        <v>8083</v>
      </c>
      <c r="E292" s="71">
        <v>3</v>
      </c>
      <c r="F292" s="71" t="s">
        <v>8266</v>
      </c>
      <c r="G292" s="71" t="s">
        <v>8267</v>
      </c>
      <c r="H292" s="71" t="s">
        <v>8262</v>
      </c>
      <c r="I292" s="205" t="s">
        <v>8263</v>
      </c>
      <c r="J292" s="71" t="s">
        <v>8199</v>
      </c>
    </row>
    <row r="293" spans="1:10" ht="38.25" x14ac:dyDescent="0.25">
      <c r="A293" s="71">
        <v>9</v>
      </c>
      <c r="B293" s="90" t="s">
        <v>8178</v>
      </c>
      <c r="C293" s="100" t="s">
        <v>480</v>
      </c>
      <c r="D293" s="476" t="s">
        <v>8083</v>
      </c>
      <c r="E293" s="71">
        <v>0.5</v>
      </c>
      <c r="F293" s="71" t="s">
        <v>8268</v>
      </c>
      <c r="G293" s="71" t="s">
        <v>8267</v>
      </c>
      <c r="H293" s="71" t="s">
        <v>7643</v>
      </c>
      <c r="I293" s="205" t="s">
        <v>8263</v>
      </c>
      <c r="J293" s="71" t="s">
        <v>8137</v>
      </c>
    </row>
    <row r="294" spans="1:10" ht="51" x14ac:dyDescent="0.25">
      <c r="A294" s="71">
        <v>10</v>
      </c>
      <c r="B294" s="90" t="s">
        <v>8162</v>
      </c>
      <c r="C294" s="100" t="s">
        <v>480</v>
      </c>
      <c r="D294" s="476" t="s">
        <v>8083</v>
      </c>
      <c r="E294" s="71">
        <v>0.5</v>
      </c>
      <c r="F294" s="71" t="s">
        <v>8269</v>
      </c>
      <c r="G294" s="71" t="s">
        <v>8269</v>
      </c>
      <c r="H294" s="71" t="s">
        <v>7643</v>
      </c>
      <c r="I294" s="71" t="s">
        <v>7643</v>
      </c>
      <c r="J294" s="71" t="s">
        <v>8137</v>
      </c>
    </row>
    <row r="295" spans="1:10" ht="51" x14ac:dyDescent="0.25">
      <c r="A295" s="71">
        <v>11</v>
      </c>
      <c r="B295" s="90" t="s">
        <v>8171</v>
      </c>
      <c r="C295" s="100" t="s">
        <v>480</v>
      </c>
      <c r="D295" s="476" t="s">
        <v>8083</v>
      </c>
      <c r="E295" s="71">
        <v>0.5</v>
      </c>
      <c r="F295" s="71" t="s">
        <v>8270</v>
      </c>
      <c r="G295" s="205" t="s">
        <v>8271</v>
      </c>
      <c r="H295" s="71" t="s">
        <v>7643</v>
      </c>
      <c r="I295" s="205" t="s">
        <v>7638</v>
      </c>
      <c r="J295" s="71" t="s">
        <v>8137</v>
      </c>
    </row>
    <row r="296" spans="1:10" ht="25.5" x14ac:dyDescent="0.25">
      <c r="A296" s="71">
        <v>12</v>
      </c>
      <c r="B296" s="90" t="s">
        <v>8232</v>
      </c>
      <c r="C296" s="100" t="s">
        <v>480</v>
      </c>
      <c r="D296" s="476" t="s">
        <v>8083</v>
      </c>
      <c r="E296" s="71">
        <v>0.5</v>
      </c>
      <c r="F296" s="71" t="s">
        <v>8272</v>
      </c>
      <c r="G296" s="71" t="s">
        <v>8273</v>
      </c>
      <c r="H296" s="71" t="s">
        <v>8274</v>
      </c>
      <c r="I296" s="205" t="s">
        <v>8275</v>
      </c>
      <c r="J296" s="71" t="s">
        <v>8137</v>
      </c>
    </row>
    <row r="297" spans="1:10" ht="25.5" x14ac:dyDescent="0.25">
      <c r="A297" s="71">
        <v>13</v>
      </c>
      <c r="B297" s="90" t="s">
        <v>8162</v>
      </c>
      <c r="C297" s="100" t="s">
        <v>480</v>
      </c>
      <c r="D297" s="476" t="s">
        <v>8083</v>
      </c>
      <c r="E297" s="71">
        <v>0.5</v>
      </c>
      <c r="F297" s="71" t="s">
        <v>8276</v>
      </c>
      <c r="G297" s="71" t="s">
        <v>8276</v>
      </c>
      <c r="H297" s="71" t="s">
        <v>7949</v>
      </c>
      <c r="I297" s="205" t="s">
        <v>7879</v>
      </c>
      <c r="J297" s="71" t="s">
        <v>8137</v>
      </c>
    </row>
    <row r="298" spans="1:10" ht="25.5" x14ac:dyDescent="0.25">
      <c r="A298" s="71">
        <v>14</v>
      </c>
      <c r="B298" s="90" t="s">
        <v>8171</v>
      </c>
      <c r="C298" s="100" t="s">
        <v>480</v>
      </c>
      <c r="D298" s="476" t="s">
        <v>8083</v>
      </c>
      <c r="E298" s="71">
        <v>0.5</v>
      </c>
      <c r="F298" s="71" t="s">
        <v>8276</v>
      </c>
      <c r="G298" s="71" t="s">
        <v>8276</v>
      </c>
      <c r="H298" s="71" t="s">
        <v>7949</v>
      </c>
      <c r="I298" s="205" t="s">
        <v>7879</v>
      </c>
      <c r="J298" s="71" t="s">
        <v>8137</v>
      </c>
    </row>
    <row r="299" spans="1:10" ht="25.5" x14ac:dyDescent="0.25">
      <c r="A299" s="71">
        <v>15</v>
      </c>
      <c r="B299" s="90" t="s">
        <v>8178</v>
      </c>
      <c r="C299" s="100" t="s">
        <v>480</v>
      </c>
      <c r="D299" s="476" t="s">
        <v>8083</v>
      </c>
      <c r="E299" s="71">
        <v>0.5</v>
      </c>
      <c r="F299" s="71" t="s">
        <v>8276</v>
      </c>
      <c r="G299" s="71" t="s">
        <v>8276</v>
      </c>
      <c r="H299" s="71" t="s">
        <v>7949</v>
      </c>
      <c r="I299" s="205" t="s">
        <v>7879</v>
      </c>
      <c r="J299" s="71" t="s">
        <v>8137</v>
      </c>
    </row>
    <row r="300" spans="1:10" ht="25.5" x14ac:dyDescent="0.25">
      <c r="A300" s="71">
        <v>16</v>
      </c>
      <c r="B300" s="90" t="s">
        <v>8277</v>
      </c>
      <c r="C300" s="100" t="s">
        <v>480</v>
      </c>
      <c r="D300" s="476" t="s">
        <v>8083</v>
      </c>
      <c r="E300" s="71">
        <v>0.5</v>
      </c>
      <c r="F300" s="71" t="s">
        <v>8276</v>
      </c>
      <c r="G300" s="71" t="s">
        <v>8276</v>
      </c>
      <c r="H300" s="71" t="s">
        <v>7949</v>
      </c>
      <c r="I300" s="205" t="s">
        <v>7879</v>
      </c>
      <c r="J300" s="71" t="s">
        <v>8137</v>
      </c>
    </row>
    <row r="301" spans="1:10" ht="25.5" x14ac:dyDescent="0.25">
      <c r="A301" s="71">
        <v>17</v>
      </c>
      <c r="B301" s="90" t="s">
        <v>8278</v>
      </c>
      <c r="C301" s="100" t="s">
        <v>480</v>
      </c>
      <c r="D301" s="476" t="s">
        <v>8083</v>
      </c>
      <c r="E301" s="71">
        <v>0.5</v>
      </c>
      <c r="F301" s="71" t="s">
        <v>8276</v>
      </c>
      <c r="G301" s="71" t="s">
        <v>8276</v>
      </c>
      <c r="H301" s="71" t="s">
        <v>7949</v>
      </c>
      <c r="I301" s="205" t="s">
        <v>7879</v>
      </c>
      <c r="J301" s="71" t="s">
        <v>8137</v>
      </c>
    </row>
    <row r="302" spans="1:10" ht="25.5" x14ac:dyDescent="0.25">
      <c r="A302" s="71">
        <v>18</v>
      </c>
      <c r="B302" s="90" t="s">
        <v>8279</v>
      </c>
      <c r="C302" s="100" t="s">
        <v>480</v>
      </c>
      <c r="D302" s="476" t="s">
        <v>8083</v>
      </c>
      <c r="E302" s="71">
        <v>0.5</v>
      </c>
      <c r="F302" s="71" t="s">
        <v>8276</v>
      </c>
      <c r="G302" s="71" t="s">
        <v>8276</v>
      </c>
      <c r="H302" s="71" t="s">
        <v>7949</v>
      </c>
      <c r="I302" s="205" t="s">
        <v>7879</v>
      </c>
      <c r="J302" s="71" t="s">
        <v>8137</v>
      </c>
    </row>
    <row r="303" spans="1:10" ht="25.5" x14ac:dyDescent="0.25">
      <c r="A303" s="71">
        <v>19</v>
      </c>
      <c r="B303" s="90" t="s">
        <v>8182</v>
      </c>
      <c r="C303" s="100" t="s">
        <v>480</v>
      </c>
      <c r="D303" s="476" t="s">
        <v>8083</v>
      </c>
      <c r="E303" s="71">
        <v>0.5</v>
      </c>
      <c r="F303" s="71" t="s">
        <v>8276</v>
      </c>
      <c r="G303" s="71" t="s">
        <v>8276</v>
      </c>
      <c r="H303" s="71" t="s">
        <v>7949</v>
      </c>
      <c r="I303" s="205" t="s">
        <v>7879</v>
      </c>
      <c r="J303" s="71" t="s">
        <v>8137</v>
      </c>
    </row>
    <row r="304" spans="1:10" ht="25.5" x14ac:dyDescent="0.25">
      <c r="A304" s="71">
        <v>20</v>
      </c>
      <c r="B304" s="90" t="s">
        <v>8187</v>
      </c>
      <c r="C304" s="100" t="s">
        <v>480</v>
      </c>
      <c r="D304" s="476" t="s">
        <v>8083</v>
      </c>
      <c r="E304" s="71">
        <v>0.5</v>
      </c>
      <c r="F304" s="71" t="s">
        <v>8276</v>
      </c>
      <c r="G304" s="71" t="s">
        <v>8276</v>
      </c>
      <c r="H304" s="71" t="s">
        <v>7949</v>
      </c>
      <c r="I304" s="205" t="s">
        <v>7879</v>
      </c>
      <c r="J304" s="71" t="s">
        <v>8137</v>
      </c>
    </row>
    <row r="305" spans="1:10" ht="25.5" x14ac:dyDescent="0.25">
      <c r="A305" s="71">
        <v>21</v>
      </c>
      <c r="B305" s="90" t="s">
        <v>8280</v>
      </c>
      <c r="C305" s="100" t="s">
        <v>480</v>
      </c>
      <c r="D305" s="476" t="s">
        <v>8083</v>
      </c>
      <c r="E305" s="71">
        <v>0.5</v>
      </c>
      <c r="F305" s="71" t="s">
        <v>8276</v>
      </c>
      <c r="G305" s="71" t="s">
        <v>8276</v>
      </c>
      <c r="H305" s="71" t="s">
        <v>7949</v>
      </c>
      <c r="I305" s="205" t="s">
        <v>7879</v>
      </c>
      <c r="J305" s="71" t="s">
        <v>8137</v>
      </c>
    </row>
    <row r="306" spans="1:10" ht="25.5" x14ac:dyDescent="0.25">
      <c r="A306" s="71">
        <v>22</v>
      </c>
      <c r="B306" s="90" t="s">
        <v>8281</v>
      </c>
      <c r="C306" s="100" t="s">
        <v>480</v>
      </c>
      <c r="D306" s="476" t="s">
        <v>8083</v>
      </c>
      <c r="E306" s="71">
        <v>0.5</v>
      </c>
      <c r="F306" s="71" t="s">
        <v>8276</v>
      </c>
      <c r="G306" s="71" t="s">
        <v>8276</v>
      </c>
      <c r="H306" s="71" t="s">
        <v>7949</v>
      </c>
      <c r="I306" s="205" t="s">
        <v>7879</v>
      </c>
      <c r="J306" s="71" t="s">
        <v>8137</v>
      </c>
    </row>
    <row r="307" spans="1:10" ht="25.5" x14ac:dyDescent="0.25">
      <c r="A307" s="71">
        <v>23</v>
      </c>
      <c r="B307" s="90" t="s">
        <v>8282</v>
      </c>
      <c r="C307" s="100" t="s">
        <v>480</v>
      </c>
      <c r="D307" s="476" t="s">
        <v>8083</v>
      </c>
      <c r="E307" s="71">
        <v>0.5</v>
      </c>
      <c r="F307" s="71" t="s">
        <v>8276</v>
      </c>
      <c r="G307" s="71" t="s">
        <v>8276</v>
      </c>
      <c r="H307" s="71" t="s">
        <v>7949</v>
      </c>
      <c r="I307" s="205" t="s">
        <v>7879</v>
      </c>
      <c r="J307" s="71" t="s">
        <v>8137</v>
      </c>
    </row>
    <row r="308" spans="1:10" ht="25.5" x14ac:dyDescent="0.25">
      <c r="A308" s="71">
        <v>24</v>
      </c>
      <c r="B308" s="90" t="s">
        <v>8283</v>
      </c>
      <c r="C308" s="100" t="s">
        <v>480</v>
      </c>
      <c r="D308" s="476" t="s">
        <v>8083</v>
      </c>
      <c r="E308" s="71">
        <v>0.5</v>
      </c>
      <c r="F308" s="71" t="s">
        <v>8276</v>
      </c>
      <c r="G308" s="71" t="s">
        <v>8276</v>
      </c>
      <c r="H308" s="71" t="s">
        <v>7949</v>
      </c>
      <c r="I308" s="205" t="s">
        <v>7879</v>
      </c>
      <c r="J308" s="71" t="s">
        <v>8137</v>
      </c>
    </row>
    <row r="309" spans="1:10" ht="25.5" x14ac:dyDescent="0.25">
      <c r="A309" s="71">
        <v>25</v>
      </c>
      <c r="B309" s="90" t="s">
        <v>8284</v>
      </c>
      <c r="C309" s="100" t="s">
        <v>480</v>
      </c>
      <c r="D309" s="476" t="s">
        <v>8083</v>
      </c>
      <c r="E309" s="71">
        <v>0.5</v>
      </c>
      <c r="F309" s="71" t="s">
        <v>8276</v>
      </c>
      <c r="G309" s="71" t="s">
        <v>8276</v>
      </c>
      <c r="H309" s="71" t="s">
        <v>7949</v>
      </c>
      <c r="I309" s="205" t="s">
        <v>7879</v>
      </c>
      <c r="J309" s="71" t="s">
        <v>8137</v>
      </c>
    </row>
    <row r="310" spans="1:10" ht="25.5" x14ac:dyDescent="0.25">
      <c r="A310" s="71">
        <v>26</v>
      </c>
      <c r="B310" s="90" t="s">
        <v>8285</v>
      </c>
      <c r="C310" s="100" t="s">
        <v>480</v>
      </c>
      <c r="D310" s="476" t="s">
        <v>8083</v>
      </c>
      <c r="E310" s="71">
        <v>0.5</v>
      </c>
      <c r="F310" s="71" t="s">
        <v>8276</v>
      </c>
      <c r="G310" s="71" t="s">
        <v>8276</v>
      </c>
      <c r="H310" s="71" t="s">
        <v>7949</v>
      </c>
      <c r="I310" s="205" t="s">
        <v>7879</v>
      </c>
      <c r="J310" s="71" t="s">
        <v>8137</v>
      </c>
    </row>
    <row r="311" spans="1:10" ht="25.5" x14ac:dyDescent="0.25">
      <c r="A311" s="71">
        <v>27</v>
      </c>
      <c r="B311" s="90" t="s">
        <v>8286</v>
      </c>
      <c r="C311" s="100" t="s">
        <v>480</v>
      </c>
      <c r="D311" s="476" t="s">
        <v>8083</v>
      </c>
      <c r="E311" s="71">
        <v>0.5</v>
      </c>
      <c r="F311" s="71" t="s">
        <v>8276</v>
      </c>
      <c r="G311" s="71" t="s">
        <v>8276</v>
      </c>
      <c r="H311" s="71" t="s">
        <v>7949</v>
      </c>
      <c r="I311" s="205" t="s">
        <v>7879</v>
      </c>
      <c r="J311" s="71" t="s">
        <v>8137</v>
      </c>
    </row>
    <row r="312" spans="1:10" ht="25.5" x14ac:dyDescent="0.25">
      <c r="A312" s="71">
        <v>28</v>
      </c>
      <c r="B312" s="90" t="s">
        <v>8287</v>
      </c>
      <c r="C312" s="100" t="s">
        <v>480</v>
      </c>
      <c r="D312" s="476" t="s">
        <v>8083</v>
      </c>
      <c r="E312" s="71">
        <v>0.5</v>
      </c>
      <c r="F312" s="71" t="s">
        <v>8276</v>
      </c>
      <c r="G312" s="71" t="s">
        <v>8276</v>
      </c>
      <c r="H312" s="71" t="s">
        <v>7949</v>
      </c>
      <c r="I312" s="205" t="s">
        <v>7879</v>
      </c>
      <c r="J312" s="71" t="s">
        <v>8137</v>
      </c>
    </row>
    <row r="313" spans="1:10" ht="76.5" x14ac:dyDescent="0.25">
      <c r="A313" s="71">
        <v>29</v>
      </c>
      <c r="B313" s="90" t="s">
        <v>8187</v>
      </c>
      <c r="C313" s="100" t="s">
        <v>480</v>
      </c>
      <c r="D313" s="476" t="s">
        <v>8083</v>
      </c>
      <c r="E313" s="71">
        <v>0.5</v>
      </c>
      <c r="F313" s="71" t="s">
        <v>8288</v>
      </c>
      <c r="G313" s="71" t="s">
        <v>8288</v>
      </c>
      <c r="H313" s="71" t="s">
        <v>7383</v>
      </c>
      <c r="I313" s="71" t="s">
        <v>7383</v>
      </c>
      <c r="J313" s="71" t="s">
        <v>8137</v>
      </c>
    </row>
    <row r="314" spans="1:10" ht="76.5" x14ac:dyDescent="0.25">
      <c r="A314" s="71">
        <v>30</v>
      </c>
      <c r="B314" s="90" t="s">
        <v>8182</v>
      </c>
      <c r="C314" s="100" t="s">
        <v>480</v>
      </c>
      <c r="D314" s="476" t="s">
        <v>8083</v>
      </c>
      <c r="E314" s="71">
        <v>0.5</v>
      </c>
      <c r="F314" s="71" t="s">
        <v>8289</v>
      </c>
      <c r="G314" s="71" t="s">
        <v>8290</v>
      </c>
      <c r="H314" s="71" t="s">
        <v>7383</v>
      </c>
      <c r="I314" s="71" t="s">
        <v>7383</v>
      </c>
      <c r="J314" s="71" t="s">
        <v>8291</v>
      </c>
    </row>
    <row r="315" spans="1:10" ht="76.5" x14ac:dyDescent="0.25">
      <c r="A315" s="71">
        <v>31</v>
      </c>
      <c r="B315" s="90" t="s">
        <v>8162</v>
      </c>
      <c r="C315" s="100" t="s">
        <v>480</v>
      </c>
      <c r="D315" s="476" t="s">
        <v>8083</v>
      </c>
      <c r="E315" s="71">
        <v>0.5</v>
      </c>
      <c r="F315" s="71" t="s">
        <v>8292</v>
      </c>
      <c r="G315" s="73" t="s">
        <v>8293</v>
      </c>
      <c r="H315" s="71" t="s">
        <v>7383</v>
      </c>
      <c r="I315" s="205" t="s">
        <v>8154</v>
      </c>
      <c r="J315" s="71" t="s">
        <v>8137</v>
      </c>
    </row>
    <row r="316" spans="1:10" ht="76.5" x14ac:dyDescent="0.25">
      <c r="A316" s="71">
        <v>32</v>
      </c>
      <c r="B316" s="90" t="s">
        <v>8171</v>
      </c>
      <c r="C316" s="100" t="s">
        <v>480</v>
      </c>
      <c r="D316" s="476" t="s">
        <v>8083</v>
      </c>
      <c r="E316" s="71">
        <v>0.5</v>
      </c>
      <c r="F316" s="71" t="s">
        <v>8294</v>
      </c>
      <c r="G316" s="71" t="s">
        <v>8295</v>
      </c>
      <c r="H316" s="71" t="s">
        <v>7383</v>
      </c>
      <c r="I316" s="71" t="s">
        <v>7383</v>
      </c>
      <c r="J316" s="71" t="s">
        <v>8137</v>
      </c>
    </row>
    <row r="317" spans="1:10" ht="76.5" x14ac:dyDescent="0.25">
      <c r="A317" s="71">
        <v>33</v>
      </c>
      <c r="B317" s="90" t="s">
        <v>8178</v>
      </c>
      <c r="C317" s="100" t="s">
        <v>480</v>
      </c>
      <c r="D317" s="476" t="s">
        <v>8083</v>
      </c>
      <c r="E317" s="71">
        <v>0.5</v>
      </c>
      <c r="F317" s="71" t="s">
        <v>8296</v>
      </c>
      <c r="G317" s="228" t="s">
        <v>8297</v>
      </c>
      <c r="H317" s="71" t="s">
        <v>7383</v>
      </c>
      <c r="I317" s="71" t="s">
        <v>7383</v>
      </c>
      <c r="J317" s="71" t="s">
        <v>8137</v>
      </c>
    </row>
    <row r="318" spans="1:10" ht="76.5" x14ac:dyDescent="0.25">
      <c r="A318" s="71">
        <v>34</v>
      </c>
      <c r="B318" s="90" t="s">
        <v>8277</v>
      </c>
      <c r="C318" s="100" t="s">
        <v>480</v>
      </c>
      <c r="D318" s="476" t="s">
        <v>8083</v>
      </c>
      <c r="E318" s="71">
        <v>0.5</v>
      </c>
      <c r="F318" s="71" t="s">
        <v>8298</v>
      </c>
      <c r="G318" s="71" t="s">
        <v>8298</v>
      </c>
      <c r="H318" s="71" t="s">
        <v>7383</v>
      </c>
      <c r="I318" s="71" t="s">
        <v>7383</v>
      </c>
      <c r="J318" s="71" t="s">
        <v>8137</v>
      </c>
    </row>
    <row r="319" spans="1:10" ht="76.5" x14ac:dyDescent="0.25">
      <c r="A319" s="71">
        <v>35</v>
      </c>
      <c r="B319" s="90" t="s">
        <v>8299</v>
      </c>
      <c r="C319" s="100" t="s">
        <v>480</v>
      </c>
      <c r="D319" s="476" t="s">
        <v>8083</v>
      </c>
      <c r="E319" s="71">
        <v>0.5</v>
      </c>
      <c r="F319" s="71" t="s">
        <v>8300</v>
      </c>
      <c r="G319" s="228" t="s">
        <v>8301</v>
      </c>
      <c r="H319" s="71" t="s">
        <v>7383</v>
      </c>
      <c r="I319" s="71" t="s">
        <v>7383</v>
      </c>
      <c r="J319" s="71" t="s">
        <v>8137</v>
      </c>
    </row>
    <row r="320" spans="1:10" ht="76.5" x14ac:dyDescent="0.25">
      <c r="A320" s="71">
        <v>36</v>
      </c>
      <c r="B320" s="90" t="s">
        <v>8279</v>
      </c>
      <c r="C320" s="100" t="s">
        <v>480</v>
      </c>
      <c r="D320" s="476" t="s">
        <v>8083</v>
      </c>
      <c r="E320" s="71">
        <v>0.5</v>
      </c>
      <c r="F320" s="71" t="s">
        <v>8302</v>
      </c>
      <c r="G320" s="228" t="s">
        <v>8303</v>
      </c>
      <c r="H320" s="71" t="s">
        <v>7383</v>
      </c>
      <c r="I320" s="71" t="s">
        <v>7383</v>
      </c>
      <c r="J320" s="71" t="s">
        <v>8137</v>
      </c>
    </row>
    <row r="321" spans="1:10" ht="76.5" x14ac:dyDescent="0.25">
      <c r="A321" s="71">
        <v>37</v>
      </c>
      <c r="B321" s="90" t="s">
        <v>8182</v>
      </c>
      <c r="C321" s="100" t="s">
        <v>480</v>
      </c>
      <c r="D321" s="476" t="s">
        <v>8083</v>
      </c>
      <c r="E321" s="71">
        <v>0.5</v>
      </c>
      <c r="F321" s="71" t="s">
        <v>8304</v>
      </c>
      <c r="G321" s="228" t="s">
        <v>8305</v>
      </c>
      <c r="H321" s="71" t="s">
        <v>7383</v>
      </c>
      <c r="I321" s="71" t="s">
        <v>7383</v>
      </c>
      <c r="J321" s="71" t="s">
        <v>8137</v>
      </c>
    </row>
    <row r="322" spans="1:10" ht="76.5" x14ac:dyDescent="0.25">
      <c r="A322" s="71">
        <v>38</v>
      </c>
      <c r="B322" s="90" t="s">
        <v>8162</v>
      </c>
      <c r="C322" s="100" t="s">
        <v>480</v>
      </c>
      <c r="D322" s="476" t="s">
        <v>8083</v>
      </c>
      <c r="E322" s="71">
        <v>0.5</v>
      </c>
      <c r="F322" s="71" t="s">
        <v>8306</v>
      </c>
      <c r="G322" s="71" t="s">
        <v>8307</v>
      </c>
      <c r="H322" s="71" t="s">
        <v>7383</v>
      </c>
      <c r="I322" s="71" t="s">
        <v>7383</v>
      </c>
      <c r="J322" s="71" t="s">
        <v>8137</v>
      </c>
    </row>
    <row r="323" spans="1:10" ht="76.5" x14ac:dyDescent="0.25">
      <c r="A323" s="71">
        <v>39</v>
      </c>
      <c r="B323" s="90" t="s">
        <v>8171</v>
      </c>
      <c r="C323" s="100" t="s">
        <v>480</v>
      </c>
      <c r="D323" s="476" t="s">
        <v>8083</v>
      </c>
      <c r="E323" s="71">
        <v>0.3</v>
      </c>
      <c r="F323" s="71" t="s">
        <v>8308</v>
      </c>
      <c r="G323" s="71" t="s">
        <v>8309</v>
      </c>
      <c r="H323" s="71" t="s">
        <v>7383</v>
      </c>
      <c r="I323" s="71" t="s">
        <v>7383</v>
      </c>
      <c r="J323" s="71" t="s">
        <v>8137</v>
      </c>
    </row>
    <row r="324" spans="1:10" ht="25.5" x14ac:dyDescent="0.25">
      <c r="A324" s="71">
        <v>40</v>
      </c>
      <c r="B324" s="90" t="s">
        <v>8162</v>
      </c>
      <c r="C324" s="100" t="s">
        <v>480</v>
      </c>
      <c r="D324" s="476" t="s">
        <v>8083</v>
      </c>
      <c r="E324" s="71">
        <v>0.5</v>
      </c>
      <c r="F324" s="71" t="s">
        <v>8310</v>
      </c>
      <c r="G324" s="71" t="s">
        <v>8310</v>
      </c>
      <c r="H324" s="71" t="s">
        <v>8311</v>
      </c>
      <c r="I324" s="205" t="s">
        <v>8312</v>
      </c>
      <c r="J324" s="71" t="s">
        <v>8137</v>
      </c>
    </row>
    <row r="325" spans="1:10" ht="25.5" x14ac:dyDescent="0.25">
      <c r="A325" s="71">
        <v>41</v>
      </c>
      <c r="B325" s="90" t="s">
        <v>8171</v>
      </c>
      <c r="C325" s="100" t="s">
        <v>480</v>
      </c>
      <c r="D325" s="476" t="s">
        <v>8083</v>
      </c>
      <c r="E325" s="71">
        <v>0.5</v>
      </c>
      <c r="F325" s="71" t="s">
        <v>8313</v>
      </c>
      <c r="G325" s="71" t="s">
        <v>8313</v>
      </c>
      <c r="H325" s="71" t="s">
        <v>8314</v>
      </c>
      <c r="I325" s="205" t="s">
        <v>8312</v>
      </c>
      <c r="J325" s="71" t="s">
        <v>8137</v>
      </c>
    </row>
    <row r="326" spans="1:10" ht="25.5" x14ac:dyDescent="0.25">
      <c r="A326" s="71">
        <v>42</v>
      </c>
      <c r="B326" s="90" t="s">
        <v>8178</v>
      </c>
      <c r="C326" s="100" t="s">
        <v>480</v>
      </c>
      <c r="D326" s="476" t="s">
        <v>8083</v>
      </c>
      <c r="E326" s="71">
        <v>0.5</v>
      </c>
      <c r="F326" s="71" t="s">
        <v>8313</v>
      </c>
      <c r="G326" s="71" t="s">
        <v>8313</v>
      </c>
      <c r="H326" s="71" t="s">
        <v>8314</v>
      </c>
      <c r="I326" s="205" t="s">
        <v>8312</v>
      </c>
      <c r="J326" s="71" t="s">
        <v>8137</v>
      </c>
    </row>
    <row r="327" spans="1:10" ht="63.75" x14ac:dyDescent="0.25">
      <c r="A327" s="71">
        <v>43</v>
      </c>
      <c r="B327" s="90" t="s">
        <v>8277</v>
      </c>
      <c r="C327" s="100" t="s">
        <v>480</v>
      </c>
      <c r="D327" s="476" t="s">
        <v>8083</v>
      </c>
      <c r="E327" s="71">
        <v>0.5</v>
      </c>
      <c r="F327" s="71" t="s">
        <v>8315</v>
      </c>
      <c r="G327" s="73" t="s">
        <v>8316</v>
      </c>
      <c r="H327" s="71" t="s">
        <v>7383</v>
      </c>
      <c r="I327" s="205" t="s">
        <v>8154</v>
      </c>
      <c r="J327" s="71" t="s">
        <v>8137</v>
      </c>
    </row>
    <row r="328" spans="1:10" ht="51" x14ac:dyDescent="0.25">
      <c r="A328" s="71">
        <v>44</v>
      </c>
      <c r="B328" s="90" t="s">
        <v>8232</v>
      </c>
      <c r="C328" s="100" t="s">
        <v>480</v>
      </c>
      <c r="D328" s="476" t="s">
        <v>8083</v>
      </c>
      <c r="E328" s="71">
        <v>0.5</v>
      </c>
      <c r="F328" s="71" t="s">
        <v>8317</v>
      </c>
      <c r="G328" s="73" t="s">
        <v>8316</v>
      </c>
      <c r="H328" s="71" t="s">
        <v>7643</v>
      </c>
      <c r="I328" s="205" t="s">
        <v>8154</v>
      </c>
      <c r="J328" s="71" t="s">
        <v>8137</v>
      </c>
    </row>
    <row r="329" spans="1:10" ht="51" x14ac:dyDescent="0.25">
      <c r="A329" s="71">
        <v>45</v>
      </c>
      <c r="B329" s="90" t="s">
        <v>8162</v>
      </c>
      <c r="C329" s="100" t="s">
        <v>480</v>
      </c>
      <c r="D329" s="476" t="s">
        <v>8083</v>
      </c>
      <c r="E329" s="71">
        <v>0.5</v>
      </c>
      <c r="F329" s="71" t="s">
        <v>8318</v>
      </c>
      <c r="G329" s="71" t="s">
        <v>8319</v>
      </c>
      <c r="H329" s="71" t="s">
        <v>7643</v>
      </c>
      <c r="I329" s="71" t="s">
        <v>7643</v>
      </c>
      <c r="J329" s="71" t="s">
        <v>8137</v>
      </c>
    </row>
    <row r="330" spans="1:10" ht="25.5" x14ac:dyDescent="0.25">
      <c r="A330" s="71">
        <v>46</v>
      </c>
      <c r="B330" s="90" t="s">
        <v>8171</v>
      </c>
      <c r="C330" s="100" t="s">
        <v>480</v>
      </c>
      <c r="D330" s="476" t="s">
        <v>8083</v>
      </c>
      <c r="E330" s="71">
        <v>0.5</v>
      </c>
      <c r="F330" s="71" t="s">
        <v>8320</v>
      </c>
      <c r="G330" s="71" t="s">
        <v>8321</v>
      </c>
      <c r="H330" s="71" t="s">
        <v>8322</v>
      </c>
      <c r="I330" s="205" t="s">
        <v>8275</v>
      </c>
      <c r="J330" s="71" t="s">
        <v>8137</v>
      </c>
    </row>
    <row r="331" spans="1:10" ht="51" x14ac:dyDescent="0.25">
      <c r="A331" s="71">
        <v>47</v>
      </c>
      <c r="B331" s="90" t="s">
        <v>8178</v>
      </c>
      <c r="C331" s="100" t="s">
        <v>480</v>
      </c>
      <c r="D331" s="476" t="s">
        <v>8083</v>
      </c>
      <c r="E331" s="71">
        <v>0.5</v>
      </c>
      <c r="F331" s="71" t="s">
        <v>8323</v>
      </c>
      <c r="G331" s="71" t="s">
        <v>8324</v>
      </c>
      <c r="H331" s="71" t="s">
        <v>7643</v>
      </c>
      <c r="I331" s="71" t="s">
        <v>7643</v>
      </c>
      <c r="J331" s="71" t="s">
        <v>8137</v>
      </c>
    </row>
    <row r="332" spans="1:10" ht="38.25" x14ac:dyDescent="0.25">
      <c r="A332" s="71">
        <v>48</v>
      </c>
      <c r="B332" s="90" t="s">
        <v>8277</v>
      </c>
      <c r="C332" s="100" t="s">
        <v>480</v>
      </c>
      <c r="D332" s="476" t="s">
        <v>8083</v>
      </c>
      <c r="E332" s="71">
        <v>0.5</v>
      </c>
      <c r="F332" s="71" t="s">
        <v>8325</v>
      </c>
      <c r="G332" s="71" t="s">
        <v>8326</v>
      </c>
      <c r="H332" s="71" t="s">
        <v>8322</v>
      </c>
      <c r="I332" s="205" t="s">
        <v>8275</v>
      </c>
      <c r="J332" s="71" t="s">
        <v>8137</v>
      </c>
    </row>
    <row r="333" spans="1:10" ht="38.25" x14ac:dyDescent="0.25">
      <c r="A333" s="71">
        <v>49</v>
      </c>
      <c r="B333" s="90" t="s">
        <v>8299</v>
      </c>
      <c r="C333" s="100" t="s">
        <v>480</v>
      </c>
      <c r="D333" s="476" t="s">
        <v>8083</v>
      </c>
      <c r="E333" s="71">
        <v>0.5</v>
      </c>
      <c r="F333" s="71" t="s">
        <v>8325</v>
      </c>
      <c r="G333" s="71" t="s">
        <v>8326</v>
      </c>
      <c r="H333" s="71" t="s">
        <v>8322</v>
      </c>
      <c r="I333" s="205" t="s">
        <v>8275</v>
      </c>
      <c r="J333" s="71" t="s">
        <v>8137</v>
      </c>
    </row>
    <row r="334" spans="1:10" ht="38.25" x14ac:dyDescent="0.25">
      <c r="A334" s="71">
        <v>50</v>
      </c>
      <c r="B334" s="90" t="s">
        <v>8279</v>
      </c>
      <c r="C334" s="100" t="s">
        <v>480</v>
      </c>
      <c r="D334" s="476" t="s">
        <v>8083</v>
      </c>
      <c r="E334" s="71">
        <v>0.5</v>
      </c>
      <c r="F334" s="71" t="s">
        <v>8327</v>
      </c>
      <c r="G334" s="71" t="s">
        <v>8328</v>
      </c>
      <c r="H334" s="71" t="s">
        <v>8322</v>
      </c>
      <c r="I334" s="205" t="s">
        <v>8275</v>
      </c>
      <c r="J334" s="71" t="s">
        <v>8137</v>
      </c>
    </row>
    <row r="335" spans="1:10" ht="38.25" x14ac:dyDescent="0.25">
      <c r="A335" s="71">
        <v>51</v>
      </c>
      <c r="B335" s="90" t="s">
        <v>8182</v>
      </c>
      <c r="C335" s="100" t="s">
        <v>480</v>
      </c>
      <c r="D335" s="476" t="s">
        <v>8083</v>
      </c>
      <c r="E335" s="71">
        <v>0.5</v>
      </c>
      <c r="F335" s="71" t="s">
        <v>8327</v>
      </c>
      <c r="G335" s="71" t="s">
        <v>8328</v>
      </c>
      <c r="H335" s="71" t="s">
        <v>8329</v>
      </c>
      <c r="I335" s="205" t="s">
        <v>8275</v>
      </c>
      <c r="J335" s="71" t="s">
        <v>8137</v>
      </c>
    </row>
    <row r="336" spans="1:10" ht="38.25" x14ac:dyDescent="0.25">
      <c r="A336" s="71">
        <v>52</v>
      </c>
      <c r="B336" s="90" t="s">
        <v>8187</v>
      </c>
      <c r="C336" s="100" t="s">
        <v>480</v>
      </c>
      <c r="D336" s="476" t="s">
        <v>8083</v>
      </c>
      <c r="E336" s="71">
        <v>0.5</v>
      </c>
      <c r="F336" s="71" t="s">
        <v>8330</v>
      </c>
      <c r="G336" s="71" t="s">
        <v>8331</v>
      </c>
      <c r="H336" s="71" t="s">
        <v>8322</v>
      </c>
      <c r="I336" s="205" t="s">
        <v>8275</v>
      </c>
      <c r="J336" s="71" t="s">
        <v>8137</v>
      </c>
    </row>
    <row r="337" spans="1:10" ht="25.5" x14ac:dyDescent="0.25">
      <c r="A337" s="71">
        <v>53</v>
      </c>
      <c r="B337" s="90" t="s">
        <v>8280</v>
      </c>
      <c r="C337" s="100" t="s">
        <v>480</v>
      </c>
      <c r="D337" s="476" t="s">
        <v>8083</v>
      </c>
      <c r="E337" s="71">
        <v>0.3</v>
      </c>
      <c r="F337" s="71" t="s">
        <v>8332</v>
      </c>
      <c r="G337" s="71" t="s">
        <v>8333</v>
      </c>
      <c r="H337" s="71" t="s">
        <v>8322</v>
      </c>
      <c r="I337" s="205" t="s">
        <v>8275</v>
      </c>
      <c r="J337" s="71" t="s">
        <v>8137</v>
      </c>
    </row>
    <row r="338" spans="1:10" ht="25.5" x14ac:dyDescent="0.25">
      <c r="A338" s="71">
        <v>54</v>
      </c>
      <c r="B338" s="90" t="s">
        <v>8334</v>
      </c>
      <c r="C338" s="100" t="s">
        <v>480</v>
      </c>
      <c r="D338" s="476" t="s">
        <v>8083</v>
      </c>
      <c r="E338" s="71">
        <v>0.5</v>
      </c>
      <c r="F338" s="71" t="s">
        <v>8335</v>
      </c>
      <c r="G338" s="71" t="s">
        <v>8335</v>
      </c>
      <c r="H338" s="71" t="s">
        <v>8336</v>
      </c>
      <c r="I338" s="71" t="s">
        <v>8336</v>
      </c>
      <c r="J338" s="71" t="s">
        <v>8137</v>
      </c>
    </row>
    <row r="339" spans="1:10" ht="25.5" x14ac:dyDescent="0.25">
      <c r="A339" s="71">
        <v>55</v>
      </c>
      <c r="B339" s="90" t="s">
        <v>8167</v>
      </c>
      <c r="C339" s="100" t="s">
        <v>480</v>
      </c>
      <c r="D339" s="476" t="s">
        <v>8083</v>
      </c>
      <c r="E339" s="71">
        <v>0.5</v>
      </c>
      <c r="F339" s="71" t="s">
        <v>8335</v>
      </c>
      <c r="G339" s="71" t="s">
        <v>8335</v>
      </c>
      <c r="H339" s="71" t="s">
        <v>8336</v>
      </c>
      <c r="I339" s="71" t="s">
        <v>8336</v>
      </c>
      <c r="J339" s="71" t="s">
        <v>8137</v>
      </c>
    </row>
    <row r="340" spans="1:10" ht="25.5" x14ac:dyDescent="0.25">
      <c r="A340" s="71">
        <v>56</v>
      </c>
      <c r="B340" s="90" t="s">
        <v>8337</v>
      </c>
      <c r="C340" s="100" t="s">
        <v>480</v>
      </c>
      <c r="D340" s="476" t="s">
        <v>8083</v>
      </c>
      <c r="E340" s="71">
        <v>0.5</v>
      </c>
      <c r="F340" s="71" t="s">
        <v>8335</v>
      </c>
      <c r="G340" s="71" t="s">
        <v>8335</v>
      </c>
      <c r="H340" s="71" t="s">
        <v>8336</v>
      </c>
      <c r="I340" s="71" t="s">
        <v>8336</v>
      </c>
      <c r="J340" s="71" t="s">
        <v>8137</v>
      </c>
    </row>
    <row r="341" spans="1:10" ht="38.25" x14ac:dyDescent="0.25">
      <c r="A341" s="71">
        <v>57</v>
      </c>
      <c r="B341" s="90" t="s">
        <v>8338</v>
      </c>
      <c r="C341" s="100" t="s">
        <v>480</v>
      </c>
      <c r="D341" s="476" t="s">
        <v>8083</v>
      </c>
      <c r="E341" s="71">
        <v>0.5</v>
      </c>
      <c r="F341" s="71" t="s">
        <v>8339</v>
      </c>
      <c r="G341" s="71" t="s">
        <v>8340</v>
      </c>
      <c r="H341" s="71" t="s">
        <v>8322</v>
      </c>
      <c r="I341" s="205" t="s">
        <v>8275</v>
      </c>
      <c r="J341" s="71" t="s">
        <v>8137</v>
      </c>
    </row>
    <row r="342" spans="1:10" ht="25.5" x14ac:dyDescent="0.25">
      <c r="A342" s="71">
        <v>58</v>
      </c>
      <c r="B342" s="90" t="s">
        <v>8341</v>
      </c>
      <c r="C342" s="100" t="s">
        <v>480</v>
      </c>
      <c r="D342" s="476" t="s">
        <v>8083</v>
      </c>
      <c r="E342" s="71">
        <v>0.5</v>
      </c>
      <c r="F342" s="71" t="s">
        <v>8335</v>
      </c>
      <c r="G342" s="71" t="s">
        <v>8333</v>
      </c>
      <c r="H342" s="71" t="s">
        <v>8322</v>
      </c>
      <c r="I342" s="205" t="s">
        <v>8275</v>
      </c>
      <c r="J342" s="71" t="s">
        <v>8137</v>
      </c>
    </row>
    <row r="343" spans="1:10" ht="51" x14ac:dyDescent="0.25">
      <c r="A343" s="71">
        <v>59</v>
      </c>
      <c r="B343" s="90" t="s">
        <v>8162</v>
      </c>
      <c r="C343" s="100" t="s">
        <v>480</v>
      </c>
      <c r="D343" s="476" t="s">
        <v>8083</v>
      </c>
      <c r="E343" s="71">
        <v>0.5</v>
      </c>
      <c r="F343" s="71" t="s">
        <v>8342</v>
      </c>
      <c r="G343" s="71" t="s">
        <v>8343</v>
      </c>
      <c r="H343" s="71" t="s">
        <v>7450</v>
      </c>
      <c r="I343" s="71" t="s">
        <v>7450</v>
      </c>
      <c r="J343" s="71" t="s">
        <v>8137</v>
      </c>
    </row>
    <row r="344" spans="1:10" ht="38.25" x14ac:dyDescent="0.25">
      <c r="A344" s="71">
        <v>60</v>
      </c>
      <c r="B344" s="90" t="s">
        <v>8171</v>
      </c>
      <c r="C344" s="100" t="s">
        <v>480</v>
      </c>
      <c r="D344" s="476" t="s">
        <v>8083</v>
      </c>
      <c r="E344" s="71">
        <v>0.5</v>
      </c>
      <c r="F344" s="71" t="s">
        <v>8344</v>
      </c>
      <c r="G344" s="71" t="s">
        <v>8345</v>
      </c>
      <c r="H344" s="71" t="s">
        <v>7450</v>
      </c>
      <c r="I344" s="71" t="s">
        <v>7450</v>
      </c>
      <c r="J344" s="71" t="s">
        <v>8137</v>
      </c>
    </row>
    <row r="345" spans="1:10" ht="38.25" x14ac:dyDescent="0.25">
      <c r="A345" s="71">
        <v>61</v>
      </c>
      <c r="B345" s="90" t="s">
        <v>8178</v>
      </c>
      <c r="C345" s="100" t="s">
        <v>480</v>
      </c>
      <c r="D345" s="476" t="s">
        <v>8083</v>
      </c>
      <c r="E345" s="71">
        <v>0.5</v>
      </c>
      <c r="F345" s="71" t="s">
        <v>8344</v>
      </c>
      <c r="G345" s="71" t="s">
        <v>8346</v>
      </c>
      <c r="H345" s="71" t="s">
        <v>7450</v>
      </c>
      <c r="I345" s="71" t="s">
        <v>7450</v>
      </c>
      <c r="J345" s="71" t="s">
        <v>8137</v>
      </c>
    </row>
    <row r="346" spans="1:10" x14ac:dyDescent="0.25">
      <c r="A346" s="71"/>
      <c r="B346" s="90" t="s">
        <v>7458</v>
      </c>
      <c r="C346" s="100">
        <v>61</v>
      </c>
      <c r="D346" s="476"/>
      <c r="E346" s="71">
        <f>SUM(E285:E345)</f>
        <v>34.700000000000003</v>
      </c>
      <c r="F346" s="71"/>
      <c r="G346" s="71"/>
      <c r="H346" s="71"/>
      <c r="I346" s="71"/>
      <c r="J346" s="71"/>
    </row>
    <row r="347" spans="1:10" x14ac:dyDescent="0.25">
      <c r="A347" s="1124" t="s">
        <v>8347</v>
      </c>
      <c r="B347" s="1125"/>
      <c r="C347" s="1125"/>
      <c r="D347" s="1125"/>
      <c r="E347" s="1125"/>
      <c r="F347" s="1125"/>
      <c r="G347" s="1125"/>
      <c r="H347" s="1125"/>
      <c r="I347" s="1125"/>
      <c r="J347" s="1126"/>
    </row>
    <row r="348" spans="1:10" ht="38.25" x14ac:dyDescent="0.25">
      <c r="A348" s="71">
        <v>1</v>
      </c>
      <c r="B348" s="90" t="s">
        <v>8348</v>
      </c>
      <c r="C348" s="100" t="s">
        <v>480</v>
      </c>
      <c r="D348" s="476" t="s">
        <v>8083</v>
      </c>
      <c r="E348" s="71">
        <v>3</v>
      </c>
      <c r="F348" s="71" t="s">
        <v>8349</v>
      </c>
      <c r="G348" s="73" t="s">
        <v>8350</v>
      </c>
      <c r="H348" s="71" t="s">
        <v>8351</v>
      </c>
      <c r="I348" s="205" t="s">
        <v>8352</v>
      </c>
      <c r="J348" s="71" t="s">
        <v>8137</v>
      </c>
    </row>
    <row r="349" spans="1:10" ht="51" x14ac:dyDescent="0.25">
      <c r="A349" s="71">
        <v>2</v>
      </c>
      <c r="B349" s="90" t="s">
        <v>8232</v>
      </c>
      <c r="C349" s="100" t="s">
        <v>480</v>
      </c>
      <c r="D349" s="476" t="s">
        <v>8083</v>
      </c>
      <c r="E349" s="71">
        <v>0.3</v>
      </c>
      <c r="F349" s="71" t="s">
        <v>8353</v>
      </c>
      <c r="G349" s="73" t="s">
        <v>8354</v>
      </c>
      <c r="H349" s="71" t="s">
        <v>8355</v>
      </c>
      <c r="I349" s="205" t="s">
        <v>8356</v>
      </c>
      <c r="J349" s="71" t="s">
        <v>8137</v>
      </c>
    </row>
    <row r="350" spans="1:10" ht="51" x14ac:dyDescent="0.25">
      <c r="A350" s="71">
        <v>3</v>
      </c>
      <c r="B350" s="90" t="s">
        <v>8162</v>
      </c>
      <c r="C350" s="100" t="s">
        <v>480</v>
      </c>
      <c r="D350" s="476" t="s">
        <v>8083</v>
      </c>
      <c r="E350" s="71">
        <v>0.3</v>
      </c>
      <c r="F350" s="71" t="s">
        <v>8357</v>
      </c>
      <c r="G350" s="73" t="s">
        <v>8358</v>
      </c>
      <c r="H350" s="71" t="s">
        <v>8359</v>
      </c>
      <c r="I350" s="205" t="s">
        <v>8356</v>
      </c>
      <c r="J350" s="71" t="s">
        <v>8137</v>
      </c>
    </row>
    <row r="351" spans="1:10" ht="51" x14ac:dyDescent="0.25">
      <c r="A351" s="71">
        <v>4</v>
      </c>
      <c r="B351" s="90" t="s">
        <v>8171</v>
      </c>
      <c r="C351" s="100" t="s">
        <v>480</v>
      </c>
      <c r="D351" s="476" t="s">
        <v>8083</v>
      </c>
      <c r="E351" s="71">
        <v>0.3</v>
      </c>
      <c r="F351" s="71" t="s">
        <v>8360</v>
      </c>
      <c r="G351" s="73" t="s">
        <v>8358</v>
      </c>
      <c r="H351" s="71" t="s">
        <v>8359</v>
      </c>
      <c r="I351" s="205" t="s">
        <v>8356</v>
      </c>
      <c r="J351" s="71" t="s">
        <v>8137</v>
      </c>
    </row>
    <row r="352" spans="1:10" ht="63.75" x14ac:dyDescent="0.25">
      <c r="A352" s="71">
        <v>5</v>
      </c>
      <c r="B352" s="90" t="s">
        <v>8162</v>
      </c>
      <c r="C352" s="100" t="s">
        <v>480</v>
      </c>
      <c r="D352" s="476" t="s">
        <v>8083</v>
      </c>
      <c r="E352" s="71">
        <v>0.5</v>
      </c>
      <c r="F352" s="71" t="s">
        <v>8361</v>
      </c>
      <c r="G352" s="73" t="s">
        <v>8362</v>
      </c>
      <c r="H352" s="71" t="s">
        <v>7431</v>
      </c>
      <c r="I352" s="71" t="s">
        <v>7431</v>
      </c>
      <c r="J352" s="71" t="s">
        <v>8137</v>
      </c>
    </row>
    <row r="353" spans="1:10" x14ac:dyDescent="0.25">
      <c r="A353" s="71"/>
      <c r="B353" s="90" t="s">
        <v>7458</v>
      </c>
      <c r="C353" s="100">
        <v>5</v>
      </c>
      <c r="D353" s="476"/>
      <c r="E353" s="71">
        <f>SUM(E348:E352)</f>
        <v>4.3999999999999995</v>
      </c>
      <c r="F353" s="71"/>
      <c r="G353" s="71"/>
      <c r="H353" s="71"/>
      <c r="I353" s="71"/>
      <c r="J353" s="71"/>
    </row>
    <row r="354" spans="1:10" x14ac:dyDescent="0.25">
      <c r="A354" s="1124" t="s">
        <v>8363</v>
      </c>
      <c r="B354" s="1125"/>
      <c r="C354" s="1125"/>
      <c r="D354" s="1125"/>
      <c r="E354" s="1125"/>
      <c r="F354" s="1125"/>
      <c r="G354" s="1125"/>
      <c r="H354" s="1125"/>
      <c r="I354" s="1125"/>
      <c r="J354" s="1126"/>
    </row>
    <row r="355" spans="1:10" ht="38.25" x14ac:dyDescent="0.25">
      <c r="A355" s="71">
        <v>1</v>
      </c>
      <c r="B355" s="90" t="s">
        <v>8162</v>
      </c>
      <c r="C355" s="100" t="s">
        <v>480</v>
      </c>
      <c r="D355" s="476" t="s">
        <v>8083</v>
      </c>
      <c r="E355" s="71">
        <v>0.5</v>
      </c>
      <c r="F355" s="71" t="s">
        <v>8364</v>
      </c>
      <c r="G355" s="73" t="s">
        <v>8365</v>
      </c>
      <c r="H355" s="71" t="s">
        <v>8366</v>
      </c>
      <c r="I355" s="205" t="s">
        <v>8367</v>
      </c>
      <c r="J355" s="71" t="s">
        <v>8137</v>
      </c>
    </row>
    <row r="356" spans="1:10" ht="38.25" x14ac:dyDescent="0.25">
      <c r="A356" s="71">
        <v>2</v>
      </c>
      <c r="B356" s="90" t="s">
        <v>8348</v>
      </c>
      <c r="C356" s="100" t="s">
        <v>480</v>
      </c>
      <c r="D356" s="476" t="s">
        <v>8083</v>
      </c>
      <c r="E356" s="71">
        <v>0.5</v>
      </c>
      <c r="F356" s="71" t="s">
        <v>8368</v>
      </c>
      <c r="G356" s="73" t="s">
        <v>8369</v>
      </c>
      <c r="H356" s="71" t="s">
        <v>7922</v>
      </c>
      <c r="I356" s="205" t="s">
        <v>7918</v>
      </c>
      <c r="J356" s="71" t="s">
        <v>8137</v>
      </c>
    </row>
    <row r="357" spans="1:10" ht="38.25" x14ac:dyDescent="0.25">
      <c r="A357" s="71">
        <v>3</v>
      </c>
      <c r="B357" s="90" t="s">
        <v>8162</v>
      </c>
      <c r="C357" s="100" t="s">
        <v>480</v>
      </c>
      <c r="D357" s="476" t="s">
        <v>8083</v>
      </c>
      <c r="E357" s="71">
        <v>0.5</v>
      </c>
      <c r="F357" s="71" t="s">
        <v>8368</v>
      </c>
      <c r="G357" s="73" t="s">
        <v>8369</v>
      </c>
      <c r="H357" s="71" t="s">
        <v>7922</v>
      </c>
      <c r="I357" s="205" t="s">
        <v>7918</v>
      </c>
      <c r="J357" s="71" t="s">
        <v>8137</v>
      </c>
    </row>
    <row r="358" spans="1:10" ht="38.25" x14ac:dyDescent="0.25">
      <c r="A358" s="71">
        <v>4</v>
      </c>
      <c r="B358" s="90" t="s">
        <v>8171</v>
      </c>
      <c r="C358" s="100" t="s">
        <v>480</v>
      </c>
      <c r="D358" s="476" t="s">
        <v>8083</v>
      </c>
      <c r="E358" s="71">
        <v>0.5</v>
      </c>
      <c r="F358" s="71" t="s">
        <v>8368</v>
      </c>
      <c r="G358" s="73" t="s">
        <v>8369</v>
      </c>
      <c r="H358" s="71" t="s">
        <v>7922</v>
      </c>
      <c r="I358" s="205" t="s">
        <v>7918</v>
      </c>
      <c r="J358" s="71" t="s">
        <v>8137</v>
      </c>
    </row>
    <row r="359" spans="1:10" ht="38.25" x14ac:dyDescent="0.25">
      <c r="A359" s="71">
        <v>5</v>
      </c>
      <c r="B359" s="90" t="s">
        <v>8370</v>
      </c>
      <c r="C359" s="100" t="s">
        <v>480</v>
      </c>
      <c r="D359" s="476" t="s">
        <v>8083</v>
      </c>
      <c r="E359" s="71">
        <v>0.3</v>
      </c>
      <c r="F359" s="71" t="s">
        <v>8371</v>
      </c>
      <c r="G359" s="73" t="s">
        <v>8372</v>
      </c>
      <c r="H359" s="71" t="s">
        <v>8373</v>
      </c>
      <c r="I359" s="205" t="s">
        <v>7587</v>
      </c>
      <c r="J359" s="71" t="s">
        <v>8137</v>
      </c>
    </row>
    <row r="360" spans="1:10" ht="25.5" x14ac:dyDescent="0.25">
      <c r="A360" s="71">
        <v>6</v>
      </c>
      <c r="B360" s="90" t="s">
        <v>8374</v>
      </c>
      <c r="C360" s="100" t="s">
        <v>480</v>
      </c>
      <c r="D360" s="476" t="s">
        <v>8083</v>
      </c>
      <c r="E360" s="71">
        <v>0.3</v>
      </c>
      <c r="F360" s="71" t="s">
        <v>8375</v>
      </c>
      <c r="G360" s="73" t="s">
        <v>8376</v>
      </c>
      <c r="H360" s="71" t="s">
        <v>8373</v>
      </c>
      <c r="I360" s="205" t="s">
        <v>8377</v>
      </c>
      <c r="J360" s="71" t="s">
        <v>8137</v>
      </c>
    </row>
    <row r="361" spans="1:10" ht="51" x14ac:dyDescent="0.25">
      <c r="A361" s="71">
        <v>7</v>
      </c>
      <c r="B361" s="90" t="s">
        <v>8378</v>
      </c>
      <c r="C361" s="100" t="s">
        <v>480</v>
      </c>
      <c r="D361" s="476" t="s">
        <v>8083</v>
      </c>
      <c r="E361" s="71">
        <v>0.3</v>
      </c>
      <c r="F361" s="71" t="s">
        <v>8379</v>
      </c>
      <c r="G361" s="205" t="s">
        <v>8380</v>
      </c>
      <c r="H361" s="71" t="s">
        <v>8373</v>
      </c>
      <c r="I361" s="205" t="s">
        <v>7599</v>
      </c>
      <c r="J361" s="71" t="s">
        <v>8137</v>
      </c>
    </row>
    <row r="362" spans="1:10" ht="38.25" x14ac:dyDescent="0.25">
      <c r="A362" s="71">
        <v>8</v>
      </c>
      <c r="B362" s="90" t="s">
        <v>8232</v>
      </c>
      <c r="C362" s="100" t="s">
        <v>480</v>
      </c>
      <c r="D362" s="476" t="s">
        <v>8083</v>
      </c>
      <c r="E362" s="71">
        <v>0.5</v>
      </c>
      <c r="F362" s="71" t="s">
        <v>8381</v>
      </c>
      <c r="G362" s="73" t="s">
        <v>8382</v>
      </c>
      <c r="H362" s="71" t="s">
        <v>8383</v>
      </c>
      <c r="I362" s="205" t="s">
        <v>7587</v>
      </c>
      <c r="J362" s="71" t="s">
        <v>8137</v>
      </c>
    </row>
    <row r="363" spans="1:10" ht="38.25" x14ac:dyDescent="0.25">
      <c r="A363" s="71">
        <v>9</v>
      </c>
      <c r="B363" s="90" t="s">
        <v>8178</v>
      </c>
      <c r="C363" s="100" t="s">
        <v>480</v>
      </c>
      <c r="D363" s="476" t="s">
        <v>8083</v>
      </c>
      <c r="E363" s="71">
        <v>0.5</v>
      </c>
      <c r="F363" s="71" t="s">
        <v>8384</v>
      </c>
      <c r="G363" s="73" t="s">
        <v>8385</v>
      </c>
      <c r="H363" s="71" t="s">
        <v>7586</v>
      </c>
      <c r="I363" s="205" t="s">
        <v>7587</v>
      </c>
      <c r="J363" s="71" t="s">
        <v>8137</v>
      </c>
    </row>
    <row r="364" spans="1:10" ht="38.25" x14ac:dyDescent="0.25">
      <c r="A364" s="71">
        <v>10</v>
      </c>
      <c r="B364" s="90" t="s">
        <v>8277</v>
      </c>
      <c r="C364" s="100" t="s">
        <v>480</v>
      </c>
      <c r="D364" s="476" t="s">
        <v>8083</v>
      </c>
      <c r="E364" s="71">
        <v>0.5</v>
      </c>
      <c r="F364" s="71" t="s">
        <v>8384</v>
      </c>
      <c r="G364" s="73" t="s">
        <v>8385</v>
      </c>
      <c r="H364" s="71" t="s">
        <v>7586</v>
      </c>
      <c r="I364" s="205" t="s">
        <v>7587</v>
      </c>
      <c r="J364" s="71" t="s">
        <v>8137</v>
      </c>
    </row>
    <row r="365" spans="1:10" ht="38.25" x14ac:dyDescent="0.25">
      <c r="A365" s="71">
        <v>11</v>
      </c>
      <c r="B365" s="90" t="s">
        <v>8299</v>
      </c>
      <c r="C365" s="100" t="s">
        <v>480</v>
      </c>
      <c r="D365" s="476" t="s">
        <v>8083</v>
      </c>
      <c r="E365" s="71">
        <v>0.5</v>
      </c>
      <c r="F365" s="71" t="s">
        <v>8384</v>
      </c>
      <c r="G365" s="73" t="s">
        <v>8385</v>
      </c>
      <c r="H365" s="71" t="s">
        <v>7586</v>
      </c>
      <c r="I365" s="205" t="s">
        <v>7587</v>
      </c>
      <c r="J365" s="71" t="s">
        <v>8137</v>
      </c>
    </row>
    <row r="366" spans="1:10" x14ac:dyDescent="0.25">
      <c r="A366" s="71"/>
      <c r="B366" s="90" t="s">
        <v>7458</v>
      </c>
      <c r="C366" s="100">
        <v>11</v>
      </c>
      <c r="D366" s="476"/>
      <c r="E366" s="71">
        <f>SUM(E355:E365)</f>
        <v>4.8999999999999995</v>
      </c>
      <c r="F366" s="71"/>
      <c r="G366" s="71"/>
      <c r="H366" s="71"/>
      <c r="I366" s="71"/>
      <c r="J366" s="71"/>
    </row>
    <row r="367" spans="1:10" x14ac:dyDescent="0.25">
      <c r="A367" s="1124" t="s">
        <v>8386</v>
      </c>
      <c r="B367" s="1125"/>
      <c r="C367" s="1125"/>
      <c r="D367" s="1125"/>
      <c r="E367" s="1125"/>
      <c r="F367" s="1125"/>
      <c r="G367" s="1125"/>
      <c r="H367" s="1125"/>
      <c r="I367" s="1125"/>
      <c r="J367" s="1126"/>
    </row>
    <row r="368" spans="1:10" ht="25.5" x14ac:dyDescent="0.25">
      <c r="A368" s="71">
        <v>1</v>
      </c>
      <c r="B368" s="90" t="s">
        <v>8232</v>
      </c>
      <c r="C368" s="100" t="s">
        <v>480</v>
      </c>
      <c r="D368" s="476" t="s">
        <v>8083</v>
      </c>
      <c r="E368" s="71">
        <v>0.5</v>
      </c>
      <c r="F368" s="71" t="s">
        <v>8387</v>
      </c>
      <c r="G368" s="71" t="s">
        <v>8387</v>
      </c>
      <c r="H368" s="71" t="s">
        <v>8388</v>
      </c>
      <c r="I368" s="205" t="s">
        <v>8131</v>
      </c>
      <c r="J368" s="71" t="s">
        <v>8137</v>
      </c>
    </row>
    <row r="369" spans="1:10" ht="25.5" x14ac:dyDescent="0.25">
      <c r="A369" s="71">
        <v>2</v>
      </c>
      <c r="B369" s="90" t="s">
        <v>8389</v>
      </c>
      <c r="C369" s="100" t="s">
        <v>480</v>
      </c>
      <c r="D369" s="476" t="s">
        <v>8083</v>
      </c>
      <c r="E369" s="71">
        <v>3</v>
      </c>
      <c r="F369" s="71" t="s">
        <v>8390</v>
      </c>
      <c r="G369" s="71" t="s">
        <v>8390</v>
      </c>
      <c r="H369" s="71" t="s">
        <v>8391</v>
      </c>
      <c r="I369" s="205" t="s">
        <v>8392</v>
      </c>
      <c r="J369" s="71" t="s">
        <v>8137</v>
      </c>
    </row>
    <row r="370" spans="1:10" ht="25.5" x14ac:dyDescent="0.25">
      <c r="A370" s="71">
        <v>3</v>
      </c>
      <c r="B370" s="90" t="s">
        <v>8232</v>
      </c>
      <c r="C370" s="100" t="s">
        <v>480</v>
      </c>
      <c r="D370" s="476" t="s">
        <v>8083</v>
      </c>
      <c r="E370" s="71">
        <v>3</v>
      </c>
      <c r="F370" s="71" t="s">
        <v>8393</v>
      </c>
      <c r="G370" s="71" t="s">
        <v>8393</v>
      </c>
      <c r="H370" s="71" t="s">
        <v>8394</v>
      </c>
      <c r="I370" s="205" t="s">
        <v>8392</v>
      </c>
      <c r="J370" s="71" t="s">
        <v>8199</v>
      </c>
    </row>
    <row r="371" spans="1:10" ht="25.5" x14ac:dyDescent="0.25">
      <c r="A371" s="71">
        <v>4</v>
      </c>
      <c r="B371" s="90" t="s">
        <v>8162</v>
      </c>
      <c r="C371" s="100" t="s">
        <v>480</v>
      </c>
      <c r="D371" s="476" t="s">
        <v>8083</v>
      </c>
      <c r="E371" s="71">
        <v>0.5</v>
      </c>
      <c r="F371" s="71" t="s">
        <v>8395</v>
      </c>
      <c r="G371" s="71" t="s">
        <v>8395</v>
      </c>
      <c r="H371" s="71" t="s">
        <v>8396</v>
      </c>
      <c r="I371" s="205" t="s">
        <v>8397</v>
      </c>
      <c r="J371" s="71" t="s">
        <v>8137</v>
      </c>
    </row>
    <row r="372" spans="1:10" ht="25.5" x14ac:dyDescent="0.25">
      <c r="A372" s="71">
        <v>5</v>
      </c>
      <c r="B372" s="90" t="s">
        <v>8171</v>
      </c>
      <c r="C372" s="100" t="s">
        <v>480</v>
      </c>
      <c r="D372" s="476" t="s">
        <v>8083</v>
      </c>
      <c r="E372" s="71">
        <v>0.5</v>
      </c>
      <c r="F372" s="71" t="s">
        <v>8398</v>
      </c>
      <c r="G372" s="71" t="s">
        <v>8398</v>
      </c>
      <c r="H372" s="71" t="s">
        <v>8399</v>
      </c>
      <c r="I372" s="205" t="s">
        <v>8397</v>
      </c>
      <c r="J372" s="71" t="s">
        <v>8137</v>
      </c>
    </row>
    <row r="373" spans="1:10" ht="25.5" x14ac:dyDescent="0.25">
      <c r="A373" s="71">
        <v>6</v>
      </c>
      <c r="B373" s="90" t="s">
        <v>8178</v>
      </c>
      <c r="C373" s="100" t="s">
        <v>480</v>
      </c>
      <c r="D373" s="476" t="s">
        <v>8083</v>
      </c>
      <c r="E373" s="71">
        <v>0.5</v>
      </c>
      <c r="F373" s="71" t="s">
        <v>8398</v>
      </c>
      <c r="G373" s="71" t="s">
        <v>8398</v>
      </c>
      <c r="H373" s="71" t="s">
        <v>8399</v>
      </c>
      <c r="I373" s="205" t="s">
        <v>8397</v>
      </c>
      <c r="J373" s="71" t="s">
        <v>8137</v>
      </c>
    </row>
    <row r="374" spans="1:10" ht="63.75" x14ac:dyDescent="0.25">
      <c r="A374" s="71">
        <v>7</v>
      </c>
      <c r="B374" s="90" t="s">
        <v>8232</v>
      </c>
      <c r="C374" s="100" t="s">
        <v>480</v>
      </c>
      <c r="D374" s="476" t="s">
        <v>8083</v>
      </c>
      <c r="E374" s="71">
        <v>0.5</v>
      </c>
      <c r="F374" s="71" t="s">
        <v>8400</v>
      </c>
      <c r="G374" s="71" t="s">
        <v>8401</v>
      </c>
      <c r="H374" s="71" t="s">
        <v>7373</v>
      </c>
      <c r="I374" s="73" t="s">
        <v>7373</v>
      </c>
      <c r="J374" s="71" t="s">
        <v>8137</v>
      </c>
    </row>
    <row r="375" spans="1:10" ht="63.75" x14ac:dyDescent="0.25">
      <c r="A375" s="71">
        <v>8</v>
      </c>
      <c r="B375" s="90" t="s">
        <v>8232</v>
      </c>
      <c r="C375" s="100" t="s">
        <v>480</v>
      </c>
      <c r="D375" s="476" t="s">
        <v>8083</v>
      </c>
      <c r="E375" s="71">
        <v>0.5</v>
      </c>
      <c r="F375" s="71" t="s">
        <v>8402</v>
      </c>
      <c r="G375" s="71" t="s">
        <v>8402</v>
      </c>
      <c r="H375" s="71" t="s">
        <v>7373</v>
      </c>
      <c r="I375" s="71" t="s">
        <v>7373</v>
      </c>
      <c r="J375" s="71" t="s">
        <v>8137</v>
      </c>
    </row>
    <row r="376" spans="1:10" ht="25.5" x14ac:dyDescent="0.25">
      <c r="A376" s="71">
        <v>9</v>
      </c>
      <c r="B376" s="90" t="s">
        <v>8162</v>
      </c>
      <c r="C376" s="100" t="s">
        <v>480</v>
      </c>
      <c r="D376" s="476" t="s">
        <v>8083</v>
      </c>
      <c r="E376" s="71">
        <v>0.5</v>
      </c>
      <c r="F376" s="71" t="s">
        <v>8403</v>
      </c>
      <c r="G376" s="71" t="s">
        <v>8403</v>
      </c>
      <c r="H376" s="71" t="s">
        <v>8404</v>
      </c>
      <c r="I376" s="205" t="s">
        <v>8131</v>
      </c>
      <c r="J376" s="71" t="s">
        <v>8137</v>
      </c>
    </row>
    <row r="377" spans="1:10" ht="25.5" x14ac:dyDescent="0.25">
      <c r="A377" s="71">
        <v>10</v>
      </c>
      <c r="B377" s="90" t="s">
        <v>8171</v>
      </c>
      <c r="C377" s="100" t="s">
        <v>480</v>
      </c>
      <c r="D377" s="476" t="s">
        <v>8083</v>
      </c>
      <c r="E377" s="71">
        <v>0.5</v>
      </c>
      <c r="F377" s="71" t="s">
        <v>8403</v>
      </c>
      <c r="G377" s="71" t="s">
        <v>8403</v>
      </c>
      <c r="H377" s="71" t="s">
        <v>8404</v>
      </c>
      <c r="I377" s="205" t="s">
        <v>8131</v>
      </c>
      <c r="J377" s="71" t="s">
        <v>8137</v>
      </c>
    </row>
    <row r="378" spans="1:10" ht="25.5" x14ac:dyDescent="0.25">
      <c r="A378" s="71">
        <v>11</v>
      </c>
      <c r="B378" s="90" t="s">
        <v>8232</v>
      </c>
      <c r="C378" s="100" t="s">
        <v>480</v>
      </c>
      <c r="D378" s="476" t="s">
        <v>8083</v>
      </c>
      <c r="E378" s="71">
        <v>3</v>
      </c>
      <c r="F378" s="71" t="s">
        <v>8405</v>
      </c>
      <c r="G378" s="71" t="s">
        <v>8405</v>
      </c>
      <c r="H378" s="71" t="s">
        <v>8406</v>
      </c>
      <c r="I378" s="205" t="s">
        <v>8407</v>
      </c>
      <c r="J378" s="71" t="s">
        <v>8137</v>
      </c>
    </row>
    <row r="379" spans="1:10" ht="25.5" x14ac:dyDescent="0.25">
      <c r="A379" s="71">
        <v>12</v>
      </c>
      <c r="B379" s="90" t="s">
        <v>8232</v>
      </c>
      <c r="C379" s="100" t="s">
        <v>480</v>
      </c>
      <c r="D379" s="476" t="s">
        <v>8083</v>
      </c>
      <c r="E379" s="71">
        <v>5</v>
      </c>
      <c r="F379" s="71" t="s">
        <v>8408</v>
      </c>
      <c r="G379" s="71" t="s">
        <v>8408</v>
      </c>
      <c r="H379" s="71" t="s">
        <v>8409</v>
      </c>
      <c r="I379" s="205" t="s">
        <v>7929</v>
      </c>
      <c r="J379" s="71" t="s">
        <v>8137</v>
      </c>
    </row>
    <row r="380" spans="1:10" ht="25.5" x14ac:dyDescent="0.25">
      <c r="A380" s="71">
        <v>13</v>
      </c>
      <c r="B380" s="90" t="s">
        <v>8232</v>
      </c>
      <c r="C380" s="100" t="s">
        <v>480</v>
      </c>
      <c r="D380" s="476" t="s">
        <v>8083</v>
      </c>
      <c r="E380" s="71">
        <v>0.5</v>
      </c>
      <c r="F380" s="71" t="s">
        <v>8410</v>
      </c>
      <c r="G380" s="71" t="s">
        <v>8410</v>
      </c>
      <c r="H380" s="71" t="s">
        <v>8411</v>
      </c>
      <c r="I380" s="205" t="s">
        <v>8131</v>
      </c>
      <c r="J380" s="71" t="s">
        <v>8137</v>
      </c>
    </row>
    <row r="381" spans="1:10" ht="25.5" x14ac:dyDescent="0.25">
      <c r="A381" s="71">
        <v>14</v>
      </c>
      <c r="B381" s="90" t="s">
        <v>8162</v>
      </c>
      <c r="C381" s="100" t="s">
        <v>480</v>
      </c>
      <c r="D381" s="476" t="s">
        <v>8083</v>
      </c>
      <c r="E381" s="71">
        <v>3</v>
      </c>
      <c r="F381" s="71" t="s">
        <v>8412</v>
      </c>
      <c r="G381" s="71" t="s">
        <v>8412</v>
      </c>
      <c r="H381" s="71" t="s">
        <v>8359</v>
      </c>
      <c r="I381" s="205" t="s">
        <v>8397</v>
      </c>
      <c r="J381" s="71" t="s">
        <v>8137</v>
      </c>
    </row>
    <row r="382" spans="1:10" ht="25.5" x14ac:dyDescent="0.25">
      <c r="A382" s="71">
        <v>15</v>
      </c>
      <c r="B382" s="90" t="s">
        <v>8162</v>
      </c>
      <c r="C382" s="100" t="s">
        <v>480</v>
      </c>
      <c r="D382" s="476" t="s">
        <v>8083</v>
      </c>
      <c r="E382" s="71">
        <v>0.5</v>
      </c>
      <c r="F382" s="71" t="s">
        <v>8413</v>
      </c>
      <c r="G382" s="71" t="s">
        <v>8413</v>
      </c>
      <c r="H382" s="71" t="s">
        <v>8414</v>
      </c>
      <c r="I382" s="205" t="s">
        <v>8415</v>
      </c>
      <c r="J382" s="71" t="s">
        <v>8137</v>
      </c>
    </row>
    <row r="383" spans="1:10" ht="25.5" x14ac:dyDescent="0.25">
      <c r="A383" s="71">
        <v>16</v>
      </c>
      <c r="B383" s="90" t="s">
        <v>8171</v>
      </c>
      <c r="C383" s="100" t="s">
        <v>480</v>
      </c>
      <c r="D383" s="476" t="s">
        <v>8083</v>
      </c>
      <c r="E383" s="71">
        <v>0.5</v>
      </c>
      <c r="F383" s="71" t="s">
        <v>8416</v>
      </c>
      <c r="G383" s="71" t="s">
        <v>8416</v>
      </c>
      <c r="H383" s="71" t="s">
        <v>8414</v>
      </c>
      <c r="I383" s="205" t="s">
        <v>8415</v>
      </c>
      <c r="J383" s="71" t="s">
        <v>8137</v>
      </c>
    </row>
    <row r="384" spans="1:10" ht="25.5" x14ac:dyDescent="0.25">
      <c r="A384" s="71">
        <v>17</v>
      </c>
      <c r="B384" s="90" t="s">
        <v>8178</v>
      </c>
      <c r="C384" s="100" t="s">
        <v>480</v>
      </c>
      <c r="D384" s="476" t="s">
        <v>8083</v>
      </c>
      <c r="E384" s="71">
        <v>3</v>
      </c>
      <c r="F384" s="71" t="s">
        <v>8417</v>
      </c>
      <c r="G384" s="71" t="s">
        <v>8417</v>
      </c>
      <c r="H384" s="71" t="s">
        <v>8414</v>
      </c>
      <c r="I384" s="205" t="s">
        <v>8415</v>
      </c>
      <c r="J384" s="71" t="s">
        <v>8137</v>
      </c>
    </row>
    <row r="385" spans="1:10" ht="38.25" x14ac:dyDescent="0.25">
      <c r="A385" s="71">
        <v>18</v>
      </c>
      <c r="B385" s="90" t="s">
        <v>8277</v>
      </c>
      <c r="C385" s="100" t="s">
        <v>480</v>
      </c>
      <c r="D385" s="476" t="s">
        <v>8083</v>
      </c>
      <c r="E385" s="71">
        <v>0.5</v>
      </c>
      <c r="F385" s="71" t="s">
        <v>8418</v>
      </c>
      <c r="G385" s="71" t="s">
        <v>8418</v>
      </c>
      <c r="H385" s="71" t="s">
        <v>8414</v>
      </c>
      <c r="I385" s="205" t="s">
        <v>8415</v>
      </c>
      <c r="J385" s="71" t="s">
        <v>8137</v>
      </c>
    </row>
    <row r="386" spans="1:10" ht="25.5" x14ac:dyDescent="0.25">
      <c r="A386" s="71">
        <v>19</v>
      </c>
      <c r="B386" s="90" t="s">
        <v>8299</v>
      </c>
      <c r="C386" s="100" t="s">
        <v>480</v>
      </c>
      <c r="D386" s="476" t="s">
        <v>8083</v>
      </c>
      <c r="E386" s="71">
        <v>0.5</v>
      </c>
      <c r="F386" s="71" t="s">
        <v>8419</v>
      </c>
      <c r="G386" s="71" t="s">
        <v>8419</v>
      </c>
      <c r="H386" s="71" t="s">
        <v>8396</v>
      </c>
      <c r="I386" s="205" t="s">
        <v>8415</v>
      </c>
      <c r="J386" s="71" t="s">
        <v>8137</v>
      </c>
    </row>
    <row r="387" spans="1:10" ht="25.5" x14ac:dyDescent="0.25">
      <c r="A387" s="71">
        <v>20</v>
      </c>
      <c r="B387" s="90" t="s">
        <v>8232</v>
      </c>
      <c r="C387" s="100" t="s">
        <v>480</v>
      </c>
      <c r="D387" s="476" t="s">
        <v>8083</v>
      </c>
      <c r="E387" s="71">
        <v>0.5</v>
      </c>
      <c r="F387" s="71" t="s">
        <v>8420</v>
      </c>
      <c r="G387" s="71" t="s">
        <v>8420</v>
      </c>
      <c r="H387" s="71" t="s">
        <v>7928</v>
      </c>
      <c r="I387" s="205" t="s">
        <v>7929</v>
      </c>
      <c r="J387" s="71" t="s">
        <v>8137</v>
      </c>
    </row>
    <row r="388" spans="1:10" ht="63.75" x14ac:dyDescent="0.25">
      <c r="A388" s="71">
        <v>21</v>
      </c>
      <c r="B388" s="90" t="s">
        <v>8232</v>
      </c>
      <c r="C388" s="100" t="s">
        <v>480</v>
      </c>
      <c r="D388" s="476" t="s">
        <v>8083</v>
      </c>
      <c r="E388" s="71">
        <v>5</v>
      </c>
      <c r="F388" s="71" t="s">
        <v>8421</v>
      </c>
      <c r="G388" s="205" t="s">
        <v>8422</v>
      </c>
      <c r="H388" s="71" t="s">
        <v>8423</v>
      </c>
      <c r="I388" s="73" t="s">
        <v>7610</v>
      </c>
      <c r="J388" s="71" t="s">
        <v>8137</v>
      </c>
    </row>
    <row r="389" spans="1:10" ht="25.5" x14ac:dyDescent="0.25">
      <c r="A389" s="71">
        <v>22</v>
      </c>
      <c r="B389" s="90" t="s">
        <v>8171</v>
      </c>
      <c r="C389" s="100" t="s">
        <v>480</v>
      </c>
      <c r="D389" s="476" t="s">
        <v>8083</v>
      </c>
      <c r="E389" s="71">
        <v>3</v>
      </c>
      <c r="F389" s="71" t="s">
        <v>8424</v>
      </c>
      <c r="G389" s="71" t="s">
        <v>8424</v>
      </c>
      <c r="H389" s="71" t="s">
        <v>8425</v>
      </c>
      <c r="I389" s="205" t="s">
        <v>8397</v>
      </c>
      <c r="J389" s="71" t="s">
        <v>8137</v>
      </c>
    </row>
    <row r="390" spans="1:10" ht="38.25" x14ac:dyDescent="0.25">
      <c r="A390" s="71">
        <v>23</v>
      </c>
      <c r="B390" s="90" t="s">
        <v>8178</v>
      </c>
      <c r="C390" s="100" t="s">
        <v>480</v>
      </c>
      <c r="D390" s="476" t="s">
        <v>8083</v>
      </c>
      <c r="E390" s="71">
        <v>3</v>
      </c>
      <c r="F390" s="71" t="s">
        <v>8426</v>
      </c>
      <c r="G390" s="205" t="s">
        <v>8427</v>
      </c>
      <c r="H390" s="71" t="s">
        <v>8425</v>
      </c>
      <c r="I390" s="73" t="s">
        <v>7610</v>
      </c>
      <c r="J390" s="71" t="s">
        <v>8137</v>
      </c>
    </row>
    <row r="391" spans="1:10" ht="25.5" x14ac:dyDescent="0.25">
      <c r="A391" s="71">
        <v>24</v>
      </c>
      <c r="B391" s="90" t="s">
        <v>8389</v>
      </c>
      <c r="C391" s="100" t="s">
        <v>480</v>
      </c>
      <c r="D391" s="476" t="s">
        <v>8083</v>
      </c>
      <c r="E391" s="71">
        <v>0.5</v>
      </c>
      <c r="F391" s="71" t="s">
        <v>8428</v>
      </c>
      <c r="G391" s="71" t="s">
        <v>8428</v>
      </c>
      <c r="H391" s="71" t="s">
        <v>8130</v>
      </c>
      <c r="I391" s="205" t="s">
        <v>8429</v>
      </c>
      <c r="J391" s="71" t="s">
        <v>8137</v>
      </c>
    </row>
    <row r="392" spans="1:10" ht="25.5" x14ac:dyDescent="0.25">
      <c r="A392" s="71">
        <v>25</v>
      </c>
      <c r="B392" s="90" t="s">
        <v>8162</v>
      </c>
      <c r="C392" s="100" t="s">
        <v>480</v>
      </c>
      <c r="D392" s="476" t="s">
        <v>8083</v>
      </c>
      <c r="E392" s="71">
        <v>0.5</v>
      </c>
      <c r="F392" s="71" t="s">
        <v>8430</v>
      </c>
      <c r="G392" s="71" t="s">
        <v>8430</v>
      </c>
      <c r="H392" s="71" t="s">
        <v>8431</v>
      </c>
      <c r="I392" s="205" t="s">
        <v>7929</v>
      </c>
      <c r="J392" s="71" t="s">
        <v>8137</v>
      </c>
    </row>
    <row r="393" spans="1:10" ht="51" x14ac:dyDescent="0.25">
      <c r="A393" s="71">
        <v>26</v>
      </c>
      <c r="B393" s="90" t="s">
        <v>8162</v>
      </c>
      <c r="C393" s="100" t="s">
        <v>480</v>
      </c>
      <c r="D393" s="476" t="s">
        <v>8083</v>
      </c>
      <c r="E393" s="71">
        <v>0.5</v>
      </c>
      <c r="F393" s="71" t="s">
        <v>8432</v>
      </c>
      <c r="G393" s="71" t="s">
        <v>8432</v>
      </c>
      <c r="H393" s="71" t="s">
        <v>7349</v>
      </c>
      <c r="I393" s="71" t="s">
        <v>7349</v>
      </c>
      <c r="J393" s="71" t="s">
        <v>8433</v>
      </c>
    </row>
    <row r="394" spans="1:10" ht="51" x14ac:dyDescent="0.25">
      <c r="A394" s="71">
        <v>27</v>
      </c>
      <c r="B394" s="90" t="s">
        <v>8171</v>
      </c>
      <c r="C394" s="100" t="s">
        <v>480</v>
      </c>
      <c r="D394" s="476" t="s">
        <v>8083</v>
      </c>
      <c r="E394" s="71">
        <v>1</v>
      </c>
      <c r="F394" s="71" t="s">
        <v>8434</v>
      </c>
      <c r="G394" s="71" t="s">
        <v>8434</v>
      </c>
      <c r="H394" s="71" t="s">
        <v>7349</v>
      </c>
      <c r="I394" s="71" t="s">
        <v>7349</v>
      </c>
      <c r="J394" s="71" t="s">
        <v>8433</v>
      </c>
    </row>
    <row r="395" spans="1:10" ht="51" x14ac:dyDescent="0.25">
      <c r="A395" s="71">
        <v>28</v>
      </c>
      <c r="B395" s="90" t="s">
        <v>8178</v>
      </c>
      <c r="C395" s="100" t="s">
        <v>480</v>
      </c>
      <c r="D395" s="476" t="s">
        <v>8083</v>
      </c>
      <c r="E395" s="71">
        <v>0.5</v>
      </c>
      <c r="F395" s="71" t="s">
        <v>8434</v>
      </c>
      <c r="G395" s="71" t="s">
        <v>8434</v>
      </c>
      <c r="H395" s="71" t="s">
        <v>7349</v>
      </c>
      <c r="I395" s="71" t="s">
        <v>7349</v>
      </c>
      <c r="J395" s="71" t="s">
        <v>8433</v>
      </c>
    </row>
    <row r="396" spans="1:10" ht="25.5" x14ac:dyDescent="0.25">
      <c r="A396" s="71">
        <v>29</v>
      </c>
      <c r="B396" s="90" t="s">
        <v>8277</v>
      </c>
      <c r="C396" s="100" t="s">
        <v>480</v>
      </c>
      <c r="D396" s="476" t="s">
        <v>8083</v>
      </c>
      <c r="E396" s="71">
        <v>0.5</v>
      </c>
      <c r="F396" s="71" t="s">
        <v>8435</v>
      </c>
      <c r="G396" s="71" t="s">
        <v>8435</v>
      </c>
      <c r="H396" s="71" t="s">
        <v>8436</v>
      </c>
      <c r="I396" s="205" t="s">
        <v>8437</v>
      </c>
      <c r="J396" s="71" t="s">
        <v>8137</v>
      </c>
    </row>
    <row r="397" spans="1:10" ht="25.5" x14ac:dyDescent="0.25">
      <c r="A397" s="71">
        <v>30</v>
      </c>
      <c r="B397" s="90" t="s">
        <v>8299</v>
      </c>
      <c r="C397" s="100" t="s">
        <v>480</v>
      </c>
      <c r="D397" s="476" t="s">
        <v>8083</v>
      </c>
      <c r="E397" s="71">
        <v>0.5</v>
      </c>
      <c r="F397" s="71" t="s">
        <v>8438</v>
      </c>
      <c r="G397" s="71" t="s">
        <v>8438</v>
      </c>
      <c r="H397" s="71" t="s">
        <v>8436</v>
      </c>
      <c r="I397" s="205" t="s">
        <v>8437</v>
      </c>
      <c r="J397" s="71" t="s">
        <v>8137</v>
      </c>
    </row>
    <row r="398" spans="1:10" ht="51" x14ac:dyDescent="0.25">
      <c r="A398" s="71">
        <v>31</v>
      </c>
      <c r="B398" s="90" t="s">
        <v>8162</v>
      </c>
      <c r="C398" s="100" t="s">
        <v>480</v>
      </c>
      <c r="D398" s="476" t="s">
        <v>8083</v>
      </c>
      <c r="E398" s="71">
        <v>0.5</v>
      </c>
      <c r="F398" s="71" t="s">
        <v>8439</v>
      </c>
      <c r="G398" s="71" t="s">
        <v>8439</v>
      </c>
      <c r="H398" s="71" t="s">
        <v>7349</v>
      </c>
      <c r="I398" s="71" t="s">
        <v>7349</v>
      </c>
      <c r="J398" s="71" t="s">
        <v>8433</v>
      </c>
    </row>
    <row r="399" spans="1:10" ht="63.75" x14ac:dyDescent="0.25">
      <c r="A399" s="71">
        <v>32</v>
      </c>
      <c r="B399" s="90" t="s">
        <v>8440</v>
      </c>
      <c r="C399" s="100" t="s">
        <v>480</v>
      </c>
      <c r="D399" s="476" t="s">
        <v>8083</v>
      </c>
      <c r="E399" s="71">
        <v>5</v>
      </c>
      <c r="F399" s="71" t="s">
        <v>8441</v>
      </c>
      <c r="G399" s="71" t="s">
        <v>8441</v>
      </c>
      <c r="H399" s="71" t="s">
        <v>7406</v>
      </c>
      <c r="I399" s="71" t="s">
        <v>7406</v>
      </c>
      <c r="J399" s="71" t="s">
        <v>8137</v>
      </c>
    </row>
    <row r="400" spans="1:10" ht="51" x14ac:dyDescent="0.25">
      <c r="A400" s="71">
        <v>33</v>
      </c>
      <c r="B400" s="90" t="s">
        <v>8440</v>
      </c>
      <c r="C400" s="100" t="s">
        <v>480</v>
      </c>
      <c r="D400" s="476" t="s">
        <v>8083</v>
      </c>
      <c r="E400" s="71">
        <v>3</v>
      </c>
      <c r="F400" s="71" t="s">
        <v>8442</v>
      </c>
      <c r="G400" s="71" t="s">
        <v>8442</v>
      </c>
      <c r="H400" s="71" t="s">
        <v>7349</v>
      </c>
      <c r="I400" s="71" t="s">
        <v>7349</v>
      </c>
      <c r="J400" s="71" t="s">
        <v>8433</v>
      </c>
    </row>
    <row r="401" spans="1:10" x14ac:dyDescent="0.25">
      <c r="A401" s="71"/>
      <c r="B401" s="90" t="s">
        <v>7458</v>
      </c>
      <c r="C401" s="100">
        <v>33</v>
      </c>
      <c r="D401" s="476"/>
      <c r="E401" s="71">
        <f>SUM(E368:E400)</f>
        <v>50.5</v>
      </c>
      <c r="F401" s="71"/>
      <c r="G401" s="71"/>
      <c r="H401" s="71"/>
      <c r="I401" s="71"/>
      <c r="J401" s="71"/>
    </row>
    <row r="402" spans="1:10" x14ac:dyDescent="0.25">
      <c r="A402" s="1124" t="s">
        <v>8443</v>
      </c>
      <c r="B402" s="1125"/>
      <c r="C402" s="1125"/>
      <c r="D402" s="1125"/>
      <c r="E402" s="1125"/>
      <c r="F402" s="1125"/>
      <c r="G402" s="1125"/>
      <c r="H402" s="1125"/>
      <c r="I402" s="1125"/>
      <c r="J402" s="1126"/>
    </row>
    <row r="403" spans="1:10" ht="76.5" x14ac:dyDescent="0.25">
      <c r="A403" s="71">
        <v>1</v>
      </c>
      <c r="B403" s="90" t="s">
        <v>8162</v>
      </c>
      <c r="C403" s="100" t="s">
        <v>480</v>
      </c>
      <c r="D403" s="476" t="s">
        <v>8083</v>
      </c>
      <c r="E403" s="71">
        <v>5</v>
      </c>
      <c r="F403" s="71" t="s">
        <v>8444</v>
      </c>
      <c r="G403" s="73" t="s">
        <v>8445</v>
      </c>
      <c r="H403" s="71" t="s">
        <v>7482</v>
      </c>
      <c r="I403" s="71" t="s">
        <v>7482</v>
      </c>
      <c r="J403" s="71" t="s">
        <v>8137</v>
      </c>
    </row>
    <row r="404" spans="1:10" ht="38.25" x14ac:dyDescent="0.25">
      <c r="A404" s="71">
        <v>2</v>
      </c>
      <c r="B404" s="90" t="s">
        <v>8277</v>
      </c>
      <c r="C404" s="100" t="s">
        <v>480</v>
      </c>
      <c r="D404" s="476" t="s">
        <v>8083</v>
      </c>
      <c r="E404" s="71">
        <v>1</v>
      </c>
      <c r="F404" s="71" t="s">
        <v>8446</v>
      </c>
      <c r="G404" s="73" t="s">
        <v>8447</v>
      </c>
      <c r="H404" s="71" t="s">
        <v>8448</v>
      </c>
      <c r="I404" s="205" t="s">
        <v>8449</v>
      </c>
      <c r="J404" s="71" t="s">
        <v>8137</v>
      </c>
    </row>
    <row r="405" spans="1:10" ht="25.5" x14ac:dyDescent="0.25">
      <c r="A405" s="71">
        <v>3</v>
      </c>
      <c r="B405" s="90" t="s">
        <v>8299</v>
      </c>
      <c r="C405" s="100" t="s">
        <v>480</v>
      </c>
      <c r="D405" s="476" t="s">
        <v>8083</v>
      </c>
      <c r="E405" s="71">
        <v>0.5</v>
      </c>
      <c r="F405" s="71" t="s">
        <v>8450</v>
      </c>
      <c r="G405" s="73" t="s">
        <v>8451</v>
      </c>
      <c r="H405" s="71" t="s">
        <v>8448</v>
      </c>
      <c r="I405" s="205" t="s">
        <v>8449</v>
      </c>
      <c r="J405" s="71" t="s">
        <v>8137</v>
      </c>
    </row>
    <row r="406" spans="1:10" ht="25.5" x14ac:dyDescent="0.25">
      <c r="A406" s="71">
        <v>4</v>
      </c>
      <c r="B406" s="90" t="s">
        <v>8178</v>
      </c>
      <c r="C406" s="100" t="s">
        <v>480</v>
      </c>
      <c r="D406" s="476" t="s">
        <v>8083</v>
      </c>
      <c r="E406" s="71">
        <v>0.5</v>
      </c>
      <c r="F406" s="71" t="s">
        <v>8450</v>
      </c>
      <c r="G406" s="73" t="s">
        <v>8451</v>
      </c>
      <c r="H406" s="71" t="s">
        <v>8448</v>
      </c>
      <c r="I406" s="205" t="s">
        <v>8449</v>
      </c>
      <c r="J406" s="71" t="s">
        <v>8137</v>
      </c>
    </row>
    <row r="407" spans="1:10" ht="63.75" x14ac:dyDescent="0.25">
      <c r="A407" s="71">
        <v>5</v>
      </c>
      <c r="B407" s="90" t="s">
        <v>8232</v>
      </c>
      <c r="C407" s="100" t="s">
        <v>480</v>
      </c>
      <c r="D407" s="476" t="s">
        <v>8083</v>
      </c>
      <c r="E407" s="71">
        <v>0.3</v>
      </c>
      <c r="F407" s="71" t="s">
        <v>8452</v>
      </c>
      <c r="G407" s="205" t="s">
        <v>8453</v>
      </c>
      <c r="H407" s="71" t="s">
        <v>8454</v>
      </c>
      <c r="I407" s="73" t="s">
        <v>8455</v>
      </c>
      <c r="J407" s="71" t="s">
        <v>8137</v>
      </c>
    </row>
    <row r="408" spans="1:10" ht="63.75" x14ac:dyDescent="0.25">
      <c r="A408" s="71">
        <v>6</v>
      </c>
      <c r="B408" s="90" t="s">
        <v>8232</v>
      </c>
      <c r="C408" s="100" t="s">
        <v>480</v>
      </c>
      <c r="D408" s="476" t="s">
        <v>8083</v>
      </c>
      <c r="E408" s="71">
        <v>0.3</v>
      </c>
      <c r="F408" s="71" t="s">
        <v>8456</v>
      </c>
      <c r="G408" s="73" t="s">
        <v>8457</v>
      </c>
      <c r="H408" s="71" t="s">
        <v>7482</v>
      </c>
      <c r="I408" s="71" t="s">
        <v>7482</v>
      </c>
      <c r="J408" s="71" t="s">
        <v>8137</v>
      </c>
    </row>
    <row r="409" spans="1:10" ht="63.75" x14ac:dyDescent="0.25">
      <c r="A409" s="71">
        <v>7</v>
      </c>
      <c r="B409" s="90" t="s">
        <v>8232</v>
      </c>
      <c r="C409" s="100" t="s">
        <v>480</v>
      </c>
      <c r="D409" s="476" t="s">
        <v>8083</v>
      </c>
      <c r="E409" s="71">
        <v>0.5</v>
      </c>
      <c r="F409" s="71" t="s">
        <v>8458</v>
      </c>
      <c r="G409" s="73" t="s">
        <v>8459</v>
      </c>
      <c r="H409" s="71" t="s">
        <v>7482</v>
      </c>
      <c r="I409" s="71" t="s">
        <v>7482</v>
      </c>
      <c r="J409" s="71" t="s">
        <v>8137</v>
      </c>
    </row>
    <row r="410" spans="1:10" ht="63.75" x14ac:dyDescent="0.25">
      <c r="A410" s="71">
        <v>8</v>
      </c>
      <c r="B410" s="90" t="s">
        <v>8232</v>
      </c>
      <c r="C410" s="100" t="s">
        <v>480</v>
      </c>
      <c r="D410" s="476" t="s">
        <v>8083</v>
      </c>
      <c r="E410" s="71">
        <v>0.5</v>
      </c>
      <c r="F410" s="71" t="s">
        <v>8460</v>
      </c>
      <c r="G410" s="73" t="s">
        <v>8461</v>
      </c>
      <c r="H410" s="71" t="s">
        <v>7482</v>
      </c>
      <c r="I410" s="71" t="s">
        <v>7482</v>
      </c>
      <c r="J410" s="71" t="s">
        <v>8137</v>
      </c>
    </row>
    <row r="411" spans="1:10" ht="51" x14ac:dyDescent="0.25">
      <c r="A411" s="71">
        <v>9</v>
      </c>
      <c r="B411" s="90" t="s">
        <v>8178</v>
      </c>
      <c r="C411" s="100" t="s">
        <v>480</v>
      </c>
      <c r="D411" s="476" t="s">
        <v>8083</v>
      </c>
      <c r="E411" s="71">
        <v>0.5</v>
      </c>
      <c r="F411" s="71" t="s">
        <v>8462</v>
      </c>
      <c r="G411" s="205" t="s">
        <v>8463</v>
      </c>
      <c r="H411" s="71" t="s">
        <v>7482</v>
      </c>
      <c r="I411" s="71" t="s">
        <v>7482</v>
      </c>
      <c r="J411" s="71" t="s">
        <v>8137</v>
      </c>
    </row>
    <row r="412" spans="1:10" ht="38.25" x14ac:dyDescent="0.25">
      <c r="A412" s="71">
        <v>10</v>
      </c>
      <c r="B412" s="90" t="s">
        <v>8277</v>
      </c>
      <c r="C412" s="100" t="s">
        <v>480</v>
      </c>
      <c r="D412" s="476" t="s">
        <v>8083</v>
      </c>
      <c r="E412" s="71">
        <v>0.5</v>
      </c>
      <c r="F412" s="71" t="s">
        <v>8464</v>
      </c>
      <c r="G412" s="73" t="s">
        <v>8465</v>
      </c>
      <c r="H412" s="71" t="s">
        <v>8466</v>
      </c>
      <c r="I412" s="205" t="s">
        <v>8449</v>
      </c>
      <c r="J412" s="71" t="s">
        <v>8137</v>
      </c>
    </row>
    <row r="413" spans="1:10" ht="38.25" x14ac:dyDescent="0.25">
      <c r="A413" s="71">
        <v>11</v>
      </c>
      <c r="B413" s="90" t="s">
        <v>8299</v>
      </c>
      <c r="C413" s="100" t="s">
        <v>480</v>
      </c>
      <c r="D413" s="476" t="s">
        <v>8083</v>
      </c>
      <c r="E413" s="71">
        <v>0.5</v>
      </c>
      <c r="F413" s="71" t="s">
        <v>8467</v>
      </c>
      <c r="G413" s="73" t="s">
        <v>8468</v>
      </c>
      <c r="H413" s="71" t="s">
        <v>8466</v>
      </c>
      <c r="I413" s="205" t="s">
        <v>8449</v>
      </c>
      <c r="J413" s="71" t="s">
        <v>8137</v>
      </c>
    </row>
    <row r="414" spans="1:10" ht="38.25" x14ac:dyDescent="0.25">
      <c r="A414" s="71">
        <v>12</v>
      </c>
      <c r="B414" s="90" t="s">
        <v>8279</v>
      </c>
      <c r="C414" s="100" t="s">
        <v>480</v>
      </c>
      <c r="D414" s="476" t="s">
        <v>8083</v>
      </c>
      <c r="E414" s="71">
        <v>0.5</v>
      </c>
      <c r="F414" s="71" t="s">
        <v>8469</v>
      </c>
      <c r="G414" s="73" t="s">
        <v>8470</v>
      </c>
      <c r="H414" s="71" t="s">
        <v>8466</v>
      </c>
      <c r="I414" s="205" t="s">
        <v>8449</v>
      </c>
      <c r="J414" s="71" t="s">
        <v>8137</v>
      </c>
    </row>
    <row r="415" spans="1:10" ht="38.25" x14ac:dyDescent="0.25">
      <c r="A415" s="71">
        <v>13</v>
      </c>
      <c r="B415" s="90" t="s">
        <v>8182</v>
      </c>
      <c r="C415" s="100" t="s">
        <v>480</v>
      </c>
      <c r="D415" s="476" t="s">
        <v>8083</v>
      </c>
      <c r="E415" s="71">
        <v>0.5</v>
      </c>
      <c r="F415" s="71" t="s">
        <v>8471</v>
      </c>
      <c r="G415" s="73" t="s">
        <v>8472</v>
      </c>
      <c r="H415" s="71" t="s">
        <v>8466</v>
      </c>
      <c r="I415" s="205" t="s">
        <v>8449</v>
      </c>
      <c r="J415" s="71" t="s">
        <v>8137</v>
      </c>
    </row>
    <row r="416" spans="1:10" ht="51" x14ac:dyDescent="0.25">
      <c r="A416" s="71">
        <v>14</v>
      </c>
      <c r="B416" s="90" t="s">
        <v>8187</v>
      </c>
      <c r="C416" s="100" t="s">
        <v>480</v>
      </c>
      <c r="D416" s="476" t="s">
        <v>8083</v>
      </c>
      <c r="E416" s="71">
        <v>0.5</v>
      </c>
      <c r="F416" s="71" t="s">
        <v>8462</v>
      </c>
      <c r="G416" s="205" t="s">
        <v>8473</v>
      </c>
      <c r="H416" s="71" t="s">
        <v>7482</v>
      </c>
      <c r="I416" s="71" t="s">
        <v>7482</v>
      </c>
      <c r="J416" s="71" t="s">
        <v>8137</v>
      </c>
    </row>
    <row r="417" spans="1:10" ht="51" x14ac:dyDescent="0.25">
      <c r="A417" s="71">
        <v>15</v>
      </c>
      <c r="B417" s="90" t="s">
        <v>8280</v>
      </c>
      <c r="C417" s="100" t="s">
        <v>480</v>
      </c>
      <c r="D417" s="476" t="s">
        <v>8083</v>
      </c>
      <c r="E417" s="71">
        <v>0.5</v>
      </c>
      <c r="F417" s="71" t="s">
        <v>8474</v>
      </c>
      <c r="G417" s="205" t="s">
        <v>8475</v>
      </c>
      <c r="H417" s="71" t="s">
        <v>7482</v>
      </c>
      <c r="I417" s="71" t="s">
        <v>7482</v>
      </c>
      <c r="J417" s="71" t="s">
        <v>8137</v>
      </c>
    </row>
    <row r="418" spans="1:10" ht="51" x14ac:dyDescent="0.25">
      <c r="A418" s="71">
        <v>16</v>
      </c>
      <c r="B418" s="90" t="s">
        <v>8334</v>
      </c>
      <c r="C418" s="100" t="s">
        <v>480</v>
      </c>
      <c r="D418" s="476" t="s">
        <v>8083</v>
      </c>
      <c r="E418" s="71">
        <v>0.5</v>
      </c>
      <c r="F418" s="71" t="s">
        <v>8474</v>
      </c>
      <c r="G418" s="205" t="s">
        <v>8476</v>
      </c>
      <c r="H418" s="71" t="s">
        <v>7482</v>
      </c>
      <c r="I418" s="71" t="s">
        <v>7482</v>
      </c>
      <c r="J418" s="71" t="s">
        <v>8137</v>
      </c>
    </row>
    <row r="419" spans="1:10" ht="51" x14ac:dyDescent="0.25">
      <c r="A419" s="71">
        <v>17</v>
      </c>
      <c r="B419" s="90" t="s">
        <v>8338</v>
      </c>
      <c r="C419" s="100" t="s">
        <v>480</v>
      </c>
      <c r="D419" s="476" t="s">
        <v>8083</v>
      </c>
      <c r="E419" s="71">
        <v>0.5</v>
      </c>
      <c r="F419" s="71" t="s">
        <v>8474</v>
      </c>
      <c r="G419" s="205" t="s">
        <v>8477</v>
      </c>
      <c r="H419" s="71" t="s">
        <v>7482</v>
      </c>
      <c r="I419" s="71" t="s">
        <v>7482</v>
      </c>
      <c r="J419" s="71" t="s">
        <v>8137</v>
      </c>
    </row>
    <row r="420" spans="1:10" ht="51" x14ac:dyDescent="0.25">
      <c r="A420" s="71">
        <v>18</v>
      </c>
      <c r="B420" s="90" t="s">
        <v>8167</v>
      </c>
      <c r="C420" s="100" t="s">
        <v>480</v>
      </c>
      <c r="D420" s="476" t="s">
        <v>8083</v>
      </c>
      <c r="E420" s="71">
        <v>0.05</v>
      </c>
      <c r="F420" s="71" t="s">
        <v>8474</v>
      </c>
      <c r="G420" s="205" t="s">
        <v>8478</v>
      </c>
      <c r="H420" s="71" t="s">
        <v>7482</v>
      </c>
      <c r="I420" s="71" t="s">
        <v>7482</v>
      </c>
      <c r="J420" s="71" t="s">
        <v>8137</v>
      </c>
    </row>
    <row r="421" spans="1:10" ht="38.25" x14ac:dyDescent="0.25">
      <c r="A421" s="71">
        <v>19</v>
      </c>
      <c r="B421" s="90" t="s">
        <v>8337</v>
      </c>
      <c r="C421" s="100" t="s">
        <v>480</v>
      </c>
      <c r="D421" s="476" t="s">
        <v>8083</v>
      </c>
      <c r="E421" s="71">
        <v>0.5</v>
      </c>
      <c r="F421" s="71" t="s">
        <v>8479</v>
      </c>
      <c r="G421" s="73" t="s">
        <v>8480</v>
      </c>
      <c r="H421" s="71" t="s">
        <v>8466</v>
      </c>
      <c r="I421" s="205" t="s">
        <v>8449</v>
      </c>
      <c r="J421" s="71" t="s">
        <v>8137</v>
      </c>
    </row>
    <row r="422" spans="1:10" ht="51" x14ac:dyDescent="0.25">
      <c r="A422" s="71">
        <v>20</v>
      </c>
      <c r="B422" s="90" t="s">
        <v>8232</v>
      </c>
      <c r="C422" s="100" t="s">
        <v>480</v>
      </c>
      <c r="D422" s="476" t="s">
        <v>8083</v>
      </c>
      <c r="E422" s="71">
        <v>0.5</v>
      </c>
      <c r="F422" s="71" t="s">
        <v>8481</v>
      </c>
      <c r="G422" s="228" t="s">
        <v>8482</v>
      </c>
      <c r="H422" s="71" t="s">
        <v>7482</v>
      </c>
      <c r="I422" s="71" t="s">
        <v>7482</v>
      </c>
      <c r="J422" s="71" t="s">
        <v>8137</v>
      </c>
    </row>
    <row r="423" spans="1:10" ht="51" x14ac:dyDescent="0.25">
      <c r="A423" s="71">
        <v>21</v>
      </c>
      <c r="B423" s="90" t="s">
        <v>8232</v>
      </c>
      <c r="C423" s="100" t="s">
        <v>480</v>
      </c>
      <c r="D423" s="476" t="s">
        <v>8083</v>
      </c>
      <c r="E423" s="71">
        <v>0.5</v>
      </c>
      <c r="F423" s="71" t="s">
        <v>8483</v>
      </c>
      <c r="G423" s="73" t="s">
        <v>8484</v>
      </c>
      <c r="H423" s="71" t="s">
        <v>7387</v>
      </c>
      <c r="I423" s="71" t="s">
        <v>7387</v>
      </c>
      <c r="J423" s="71" t="s">
        <v>8485</v>
      </c>
    </row>
    <row r="424" spans="1:10" ht="63.75" x14ac:dyDescent="0.25">
      <c r="A424" s="71">
        <v>22</v>
      </c>
      <c r="B424" s="90" t="s">
        <v>8486</v>
      </c>
      <c r="C424" s="100" t="s">
        <v>480</v>
      </c>
      <c r="D424" s="476" t="s">
        <v>8083</v>
      </c>
      <c r="E424" s="71">
        <v>0.5</v>
      </c>
      <c r="F424" s="71" t="s">
        <v>8487</v>
      </c>
      <c r="G424" s="73" t="s">
        <v>8488</v>
      </c>
      <c r="H424" s="71" t="s">
        <v>7482</v>
      </c>
      <c r="I424" s="71" t="s">
        <v>7482</v>
      </c>
      <c r="J424" s="71" t="s">
        <v>8137</v>
      </c>
    </row>
    <row r="425" spans="1:10" ht="63.75" x14ac:dyDescent="0.25">
      <c r="A425" s="71">
        <v>23</v>
      </c>
      <c r="B425" s="90" t="s">
        <v>8489</v>
      </c>
      <c r="C425" s="100" t="s">
        <v>480</v>
      </c>
      <c r="D425" s="476" t="s">
        <v>8083</v>
      </c>
      <c r="E425" s="71">
        <v>0.5</v>
      </c>
      <c r="F425" s="71" t="s">
        <v>8490</v>
      </c>
      <c r="G425" s="73" t="s">
        <v>8491</v>
      </c>
      <c r="H425" s="71" t="s">
        <v>7482</v>
      </c>
      <c r="I425" s="71" t="s">
        <v>7482</v>
      </c>
      <c r="J425" s="71" t="s">
        <v>8137</v>
      </c>
    </row>
    <row r="426" spans="1:10" ht="51" x14ac:dyDescent="0.25">
      <c r="A426" s="71">
        <v>24</v>
      </c>
      <c r="B426" s="90" t="s">
        <v>8162</v>
      </c>
      <c r="C426" s="100" t="s">
        <v>480</v>
      </c>
      <c r="D426" s="476" t="s">
        <v>8083</v>
      </c>
      <c r="E426" s="71">
        <v>0.5</v>
      </c>
      <c r="F426" s="71" t="s">
        <v>8492</v>
      </c>
      <c r="G426" s="73" t="s">
        <v>8493</v>
      </c>
      <c r="H426" s="71" t="s">
        <v>8494</v>
      </c>
      <c r="I426" s="71" t="s">
        <v>8494</v>
      </c>
      <c r="J426" s="71" t="s">
        <v>8495</v>
      </c>
    </row>
    <row r="427" spans="1:10" ht="38.25" x14ac:dyDescent="0.25">
      <c r="A427" s="71">
        <v>25</v>
      </c>
      <c r="B427" s="90" t="s">
        <v>8232</v>
      </c>
      <c r="C427" s="100" t="s">
        <v>480</v>
      </c>
      <c r="D427" s="476" t="s">
        <v>8083</v>
      </c>
      <c r="E427" s="71">
        <v>0.5</v>
      </c>
      <c r="F427" s="71" t="s">
        <v>8496</v>
      </c>
      <c r="G427" s="73" t="s">
        <v>8497</v>
      </c>
      <c r="H427" s="71" t="s">
        <v>8498</v>
      </c>
      <c r="I427" s="205" t="s">
        <v>8449</v>
      </c>
      <c r="J427" s="71" t="s">
        <v>8137</v>
      </c>
    </row>
    <row r="428" spans="1:10" ht="25.5" x14ac:dyDescent="0.25">
      <c r="A428" s="71">
        <v>26</v>
      </c>
      <c r="B428" s="90" t="s">
        <v>8171</v>
      </c>
      <c r="C428" s="100" t="s">
        <v>480</v>
      </c>
      <c r="D428" s="476" t="s">
        <v>8083</v>
      </c>
      <c r="E428" s="71">
        <v>0.5</v>
      </c>
      <c r="F428" s="71" t="s">
        <v>8499</v>
      </c>
      <c r="G428" s="73" t="s">
        <v>8500</v>
      </c>
      <c r="H428" s="71" t="s">
        <v>8498</v>
      </c>
      <c r="I428" s="205" t="s">
        <v>8449</v>
      </c>
      <c r="J428" s="71" t="s">
        <v>8137</v>
      </c>
    </row>
    <row r="429" spans="1:10" ht="25.5" x14ac:dyDescent="0.25">
      <c r="A429" s="71">
        <v>27</v>
      </c>
      <c r="B429" s="90" t="s">
        <v>8178</v>
      </c>
      <c r="C429" s="100" t="s">
        <v>480</v>
      </c>
      <c r="D429" s="476" t="s">
        <v>8083</v>
      </c>
      <c r="E429" s="71">
        <v>0.5</v>
      </c>
      <c r="F429" s="71" t="s">
        <v>8499</v>
      </c>
      <c r="G429" s="73" t="s">
        <v>8500</v>
      </c>
      <c r="H429" s="71" t="s">
        <v>8498</v>
      </c>
      <c r="I429" s="205" t="s">
        <v>8449</v>
      </c>
      <c r="J429" s="71" t="s">
        <v>8137</v>
      </c>
    </row>
    <row r="430" spans="1:10" ht="63.75" x14ac:dyDescent="0.25">
      <c r="A430" s="71">
        <v>28</v>
      </c>
      <c r="B430" s="90" t="s">
        <v>8162</v>
      </c>
      <c r="C430" s="100" t="s">
        <v>480</v>
      </c>
      <c r="D430" s="476" t="s">
        <v>8083</v>
      </c>
      <c r="E430" s="71">
        <v>0.3</v>
      </c>
      <c r="F430" s="71" t="s">
        <v>8501</v>
      </c>
      <c r="G430" s="205" t="s">
        <v>8502</v>
      </c>
      <c r="H430" s="71" t="s">
        <v>8503</v>
      </c>
      <c r="I430" s="73" t="s">
        <v>8455</v>
      </c>
      <c r="J430" s="71" t="s">
        <v>8137</v>
      </c>
    </row>
    <row r="431" spans="1:10" ht="51" x14ac:dyDescent="0.25">
      <c r="A431" s="71">
        <v>29</v>
      </c>
      <c r="B431" s="90" t="s">
        <v>8171</v>
      </c>
      <c r="C431" s="100" t="s">
        <v>480</v>
      </c>
      <c r="D431" s="476" t="s">
        <v>8083</v>
      </c>
      <c r="E431" s="71">
        <v>0.3</v>
      </c>
      <c r="F431" s="71" t="s">
        <v>8504</v>
      </c>
      <c r="G431" s="205" t="s">
        <v>8505</v>
      </c>
      <c r="H431" s="71" t="s">
        <v>8503</v>
      </c>
      <c r="I431" s="73" t="s">
        <v>8506</v>
      </c>
      <c r="J431" s="71" t="s">
        <v>8137</v>
      </c>
    </row>
    <row r="432" spans="1:10" ht="51" x14ac:dyDescent="0.25">
      <c r="A432" s="71">
        <v>30</v>
      </c>
      <c r="B432" s="90" t="s">
        <v>8178</v>
      </c>
      <c r="C432" s="100" t="s">
        <v>480</v>
      </c>
      <c r="D432" s="476" t="s">
        <v>8083</v>
      </c>
      <c r="E432" s="71">
        <v>0.3</v>
      </c>
      <c r="F432" s="71" t="s">
        <v>8504</v>
      </c>
      <c r="G432" s="205" t="s">
        <v>8507</v>
      </c>
      <c r="H432" s="71" t="s">
        <v>8503</v>
      </c>
      <c r="I432" s="73" t="s">
        <v>8506</v>
      </c>
      <c r="J432" s="71" t="s">
        <v>8137</v>
      </c>
    </row>
    <row r="433" spans="1:10" ht="51" x14ac:dyDescent="0.25">
      <c r="A433" s="71">
        <v>31</v>
      </c>
      <c r="B433" s="90" t="s">
        <v>8162</v>
      </c>
      <c r="C433" s="100" t="s">
        <v>480</v>
      </c>
      <c r="D433" s="476" t="s">
        <v>8083</v>
      </c>
      <c r="E433" s="71">
        <v>0.5</v>
      </c>
      <c r="F433" s="71" t="s">
        <v>8508</v>
      </c>
      <c r="G433" s="73" t="s">
        <v>8509</v>
      </c>
      <c r="H433" s="71" t="s">
        <v>7387</v>
      </c>
      <c r="I433" s="71" t="s">
        <v>7387</v>
      </c>
      <c r="J433" s="71" t="s">
        <v>8495</v>
      </c>
    </row>
    <row r="434" spans="1:10" ht="51" x14ac:dyDescent="0.25">
      <c r="A434" s="71">
        <v>32</v>
      </c>
      <c r="B434" s="90" t="s">
        <v>8171</v>
      </c>
      <c r="C434" s="100" t="s">
        <v>480</v>
      </c>
      <c r="D434" s="476" t="s">
        <v>8083</v>
      </c>
      <c r="E434" s="71">
        <v>0.5</v>
      </c>
      <c r="F434" s="71" t="s">
        <v>8510</v>
      </c>
      <c r="G434" s="73" t="s">
        <v>8511</v>
      </c>
      <c r="H434" s="71" t="s">
        <v>7387</v>
      </c>
      <c r="I434" s="71" t="s">
        <v>7387</v>
      </c>
      <c r="J434" s="71" t="s">
        <v>8512</v>
      </c>
    </row>
    <row r="435" spans="1:10" ht="51" x14ac:dyDescent="0.25">
      <c r="A435" s="71">
        <v>33</v>
      </c>
      <c r="B435" s="90" t="s">
        <v>8178</v>
      </c>
      <c r="C435" s="100" t="s">
        <v>480</v>
      </c>
      <c r="D435" s="476" t="s">
        <v>8083</v>
      </c>
      <c r="E435" s="71">
        <v>0.5</v>
      </c>
      <c r="F435" s="71" t="s">
        <v>8513</v>
      </c>
      <c r="G435" s="73" t="s">
        <v>8514</v>
      </c>
      <c r="H435" s="71" t="s">
        <v>7387</v>
      </c>
      <c r="I435" s="71" t="s">
        <v>7387</v>
      </c>
      <c r="J435" s="71" t="s">
        <v>8512</v>
      </c>
    </row>
    <row r="436" spans="1:10" ht="25.5" x14ac:dyDescent="0.25">
      <c r="A436" s="71">
        <v>34</v>
      </c>
      <c r="B436" s="90" t="s">
        <v>8232</v>
      </c>
      <c r="C436" s="100" t="s">
        <v>480</v>
      </c>
      <c r="D436" s="476" t="s">
        <v>8083</v>
      </c>
      <c r="E436" s="71">
        <v>0.5</v>
      </c>
      <c r="F436" s="71" t="s">
        <v>8515</v>
      </c>
      <c r="G436" s="73" t="s">
        <v>8516</v>
      </c>
      <c r="H436" s="71" t="s">
        <v>8517</v>
      </c>
      <c r="I436" s="205" t="s">
        <v>8518</v>
      </c>
      <c r="J436" s="71" t="s">
        <v>8137</v>
      </c>
    </row>
    <row r="437" spans="1:10" ht="25.5" x14ac:dyDescent="0.25">
      <c r="A437" s="71">
        <v>35</v>
      </c>
      <c r="B437" s="90" t="s">
        <v>8232</v>
      </c>
      <c r="C437" s="100" t="s">
        <v>480</v>
      </c>
      <c r="D437" s="476" t="s">
        <v>8083</v>
      </c>
      <c r="E437" s="71">
        <v>0.5</v>
      </c>
      <c r="F437" s="73" t="s">
        <v>8519</v>
      </c>
      <c r="G437" s="73" t="s">
        <v>8516</v>
      </c>
      <c r="H437" s="71" t="s">
        <v>8517</v>
      </c>
      <c r="I437" s="205" t="s">
        <v>8518</v>
      </c>
      <c r="J437" s="71" t="s">
        <v>8137</v>
      </c>
    </row>
    <row r="438" spans="1:10" ht="89.25" x14ac:dyDescent="0.25">
      <c r="A438" s="71">
        <v>36</v>
      </c>
      <c r="B438" s="90" t="s">
        <v>8232</v>
      </c>
      <c r="C438" s="100" t="s">
        <v>480</v>
      </c>
      <c r="D438" s="476" t="s">
        <v>8083</v>
      </c>
      <c r="E438" s="71">
        <v>0.5</v>
      </c>
      <c r="F438" s="71" t="s">
        <v>8520</v>
      </c>
      <c r="G438" s="228" t="s">
        <v>8521</v>
      </c>
      <c r="H438" s="71" t="s">
        <v>7482</v>
      </c>
      <c r="I438" s="71" t="s">
        <v>7482</v>
      </c>
      <c r="J438" s="71" t="s">
        <v>8137</v>
      </c>
    </row>
    <row r="439" spans="1:10" ht="38.25" x14ac:dyDescent="0.25">
      <c r="A439" s="71">
        <v>37</v>
      </c>
      <c r="B439" s="90" t="s">
        <v>8162</v>
      </c>
      <c r="C439" s="100" t="s">
        <v>480</v>
      </c>
      <c r="D439" s="476" t="s">
        <v>8083</v>
      </c>
      <c r="E439" s="71">
        <v>0.5</v>
      </c>
      <c r="F439" s="71" t="s">
        <v>8522</v>
      </c>
      <c r="G439" s="73" t="s">
        <v>8523</v>
      </c>
      <c r="H439" s="71" t="s">
        <v>8524</v>
      </c>
      <c r="I439" s="205" t="s">
        <v>8518</v>
      </c>
      <c r="J439" s="71" t="s">
        <v>8137</v>
      </c>
    </row>
    <row r="440" spans="1:10" ht="25.5" x14ac:dyDescent="0.25">
      <c r="A440" s="71">
        <v>38</v>
      </c>
      <c r="B440" s="90" t="s">
        <v>8171</v>
      </c>
      <c r="C440" s="100" t="s">
        <v>480</v>
      </c>
      <c r="D440" s="476" t="s">
        <v>8083</v>
      </c>
      <c r="E440" s="71">
        <v>0.5</v>
      </c>
      <c r="F440" s="71" t="s">
        <v>8525</v>
      </c>
      <c r="G440" s="73" t="s">
        <v>8526</v>
      </c>
      <c r="H440" s="71" t="s">
        <v>8524</v>
      </c>
      <c r="I440" s="205" t="s">
        <v>8518</v>
      </c>
      <c r="J440" s="71" t="s">
        <v>8137</v>
      </c>
    </row>
    <row r="441" spans="1:10" ht="25.5" x14ac:dyDescent="0.25">
      <c r="A441" s="71">
        <v>39</v>
      </c>
      <c r="B441" s="90" t="s">
        <v>8178</v>
      </c>
      <c r="C441" s="100" t="s">
        <v>480</v>
      </c>
      <c r="D441" s="476" t="s">
        <v>8083</v>
      </c>
      <c r="E441" s="71">
        <v>0.3</v>
      </c>
      <c r="F441" s="71" t="s">
        <v>8527</v>
      </c>
      <c r="G441" s="73" t="s">
        <v>8528</v>
      </c>
      <c r="H441" s="71" t="s">
        <v>8524</v>
      </c>
      <c r="I441" s="205" t="s">
        <v>8518</v>
      </c>
      <c r="J441" s="71" t="s">
        <v>8137</v>
      </c>
    </row>
    <row r="442" spans="1:10" ht="25.5" x14ac:dyDescent="0.25">
      <c r="A442" s="71">
        <v>40</v>
      </c>
      <c r="B442" s="90" t="s">
        <v>8277</v>
      </c>
      <c r="C442" s="100" t="s">
        <v>480</v>
      </c>
      <c r="D442" s="476" t="s">
        <v>8083</v>
      </c>
      <c r="E442" s="71">
        <v>0.3</v>
      </c>
      <c r="F442" s="71" t="s">
        <v>8527</v>
      </c>
      <c r="G442" s="73" t="s">
        <v>8528</v>
      </c>
      <c r="H442" s="71" t="s">
        <v>8524</v>
      </c>
      <c r="I442" s="205" t="s">
        <v>8518</v>
      </c>
      <c r="J442" s="71" t="s">
        <v>8137</v>
      </c>
    </row>
    <row r="443" spans="1:10" ht="51" x14ac:dyDescent="0.25">
      <c r="A443" s="71">
        <v>41</v>
      </c>
      <c r="B443" s="90" t="s">
        <v>8232</v>
      </c>
      <c r="C443" s="100" t="s">
        <v>480</v>
      </c>
      <c r="D443" s="476" t="s">
        <v>8083</v>
      </c>
      <c r="E443" s="71">
        <v>0.3</v>
      </c>
      <c r="F443" s="71" t="s">
        <v>8529</v>
      </c>
      <c r="G443" s="205" t="s">
        <v>8530</v>
      </c>
      <c r="H443" s="71" t="s">
        <v>8531</v>
      </c>
      <c r="I443" s="73" t="s">
        <v>8532</v>
      </c>
      <c r="J443" s="71" t="s">
        <v>8137</v>
      </c>
    </row>
    <row r="444" spans="1:10" ht="25.5" x14ac:dyDescent="0.25">
      <c r="A444" s="71">
        <v>42</v>
      </c>
      <c r="B444" s="90" t="s">
        <v>8232</v>
      </c>
      <c r="C444" s="100" t="s">
        <v>480</v>
      </c>
      <c r="D444" s="476" t="s">
        <v>8083</v>
      </c>
      <c r="E444" s="71">
        <v>0.3</v>
      </c>
      <c r="F444" s="71" t="s">
        <v>8533</v>
      </c>
      <c r="G444" s="73" t="s">
        <v>8534</v>
      </c>
      <c r="H444" s="71" t="s">
        <v>8531</v>
      </c>
      <c r="I444" s="205" t="s">
        <v>8518</v>
      </c>
      <c r="J444" s="71" t="s">
        <v>8137</v>
      </c>
    </row>
    <row r="445" spans="1:10" ht="25.5" x14ac:dyDescent="0.25">
      <c r="A445" s="71">
        <v>43</v>
      </c>
      <c r="B445" s="90" t="s">
        <v>8232</v>
      </c>
      <c r="C445" s="100" t="s">
        <v>480</v>
      </c>
      <c r="D445" s="476" t="s">
        <v>8083</v>
      </c>
      <c r="E445" s="71">
        <v>0.5</v>
      </c>
      <c r="F445" s="71" t="s">
        <v>8535</v>
      </c>
      <c r="G445" s="73" t="s">
        <v>8536</v>
      </c>
      <c r="H445" s="71" t="s">
        <v>8537</v>
      </c>
      <c r="I445" s="205" t="s">
        <v>8518</v>
      </c>
      <c r="J445" s="71" t="s">
        <v>8137</v>
      </c>
    </row>
    <row r="446" spans="1:10" x14ac:dyDescent="0.25">
      <c r="A446" s="71"/>
      <c r="B446" s="90" t="s">
        <v>7458</v>
      </c>
      <c r="C446" s="100">
        <v>43</v>
      </c>
      <c r="D446" s="476"/>
      <c r="E446" s="71">
        <f>SUM(E403:E445)</f>
        <v>24.250000000000004</v>
      </c>
      <c r="F446" s="71"/>
      <c r="G446" s="71"/>
      <c r="H446" s="71"/>
      <c r="I446" s="71"/>
      <c r="J446" s="71"/>
    </row>
    <row r="447" spans="1:10" x14ac:dyDescent="0.25">
      <c r="A447" s="1124" t="s">
        <v>8538</v>
      </c>
      <c r="B447" s="1125"/>
      <c r="C447" s="1125"/>
      <c r="D447" s="1125"/>
      <c r="E447" s="1125"/>
      <c r="F447" s="1125"/>
      <c r="G447" s="1125"/>
      <c r="H447" s="1125"/>
      <c r="I447" s="1125"/>
      <c r="J447" s="1126"/>
    </row>
    <row r="448" spans="1:10" ht="38.25" x14ac:dyDescent="0.25">
      <c r="A448" s="71">
        <v>1</v>
      </c>
      <c r="B448" s="90" t="s">
        <v>8162</v>
      </c>
      <c r="C448" s="100" t="s">
        <v>480</v>
      </c>
      <c r="D448" s="476" t="s">
        <v>8083</v>
      </c>
      <c r="E448" s="71">
        <v>0.3</v>
      </c>
      <c r="F448" s="71" t="s">
        <v>8539</v>
      </c>
      <c r="G448" s="73" t="s">
        <v>8540</v>
      </c>
      <c r="H448" s="71" t="s">
        <v>8541</v>
      </c>
      <c r="I448" s="205" t="s">
        <v>8542</v>
      </c>
      <c r="J448" s="71" t="s">
        <v>8137</v>
      </c>
    </row>
    <row r="449" spans="1:10" ht="51" x14ac:dyDescent="0.25">
      <c r="A449" s="71">
        <v>2</v>
      </c>
      <c r="B449" s="90" t="s">
        <v>8171</v>
      </c>
      <c r="C449" s="100" t="s">
        <v>480</v>
      </c>
      <c r="D449" s="476" t="s">
        <v>8083</v>
      </c>
      <c r="E449" s="71">
        <v>0.5</v>
      </c>
      <c r="F449" s="71" t="s">
        <v>8543</v>
      </c>
      <c r="G449" s="73" t="s">
        <v>8544</v>
      </c>
      <c r="H449" s="71" t="s">
        <v>8541</v>
      </c>
      <c r="I449" s="205" t="s">
        <v>8542</v>
      </c>
      <c r="J449" s="71" t="s">
        <v>8137</v>
      </c>
    </row>
    <row r="450" spans="1:10" ht="63.75" x14ac:dyDescent="0.25">
      <c r="A450" s="71">
        <v>3</v>
      </c>
      <c r="B450" s="90" t="s">
        <v>8178</v>
      </c>
      <c r="C450" s="100" t="s">
        <v>480</v>
      </c>
      <c r="D450" s="476" t="s">
        <v>8083</v>
      </c>
      <c r="E450" s="71">
        <v>0.5</v>
      </c>
      <c r="F450" s="71" t="s">
        <v>8545</v>
      </c>
      <c r="G450" s="228" t="s">
        <v>8546</v>
      </c>
      <c r="H450" s="71" t="s">
        <v>8547</v>
      </c>
      <c r="I450" s="73" t="s">
        <v>8548</v>
      </c>
      <c r="J450" s="71" t="s">
        <v>8137</v>
      </c>
    </row>
    <row r="451" spans="1:10" ht="38.25" x14ac:dyDescent="0.25">
      <c r="A451" s="73">
        <v>4</v>
      </c>
      <c r="B451" s="480" t="s">
        <v>8162</v>
      </c>
      <c r="C451" s="127" t="s">
        <v>480</v>
      </c>
      <c r="D451" s="481" t="s">
        <v>8083</v>
      </c>
      <c r="E451" s="73">
        <v>0.5</v>
      </c>
      <c r="F451" s="73" t="s">
        <v>8549</v>
      </c>
      <c r="G451" s="73" t="s">
        <v>8550</v>
      </c>
      <c r="H451" s="73" t="s">
        <v>8551</v>
      </c>
      <c r="I451" s="205" t="s">
        <v>8552</v>
      </c>
      <c r="J451" s="73" t="s">
        <v>8137</v>
      </c>
    </row>
    <row r="452" spans="1:10" ht="25.5" x14ac:dyDescent="0.25">
      <c r="A452" s="73">
        <v>5</v>
      </c>
      <c r="B452" s="480" t="s">
        <v>8171</v>
      </c>
      <c r="C452" s="127" t="s">
        <v>480</v>
      </c>
      <c r="D452" s="481" t="s">
        <v>8083</v>
      </c>
      <c r="E452" s="73">
        <v>0.5</v>
      </c>
      <c r="F452" s="73" t="s">
        <v>8553</v>
      </c>
      <c r="G452" s="73" t="s">
        <v>8554</v>
      </c>
      <c r="H452" s="73" t="s">
        <v>8555</v>
      </c>
      <c r="I452" s="205" t="s">
        <v>8552</v>
      </c>
      <c r="J452" s="73" t="s">
        <v>8137</v>
      </c>
    </row>
    <row r="453" spans="1:10" ht="25.5" x14ac:dyDescent="0.25">
      <c r="A453" s="71">
        <v>6</v>
      </c>
      <c r="B453" s="90" t="s">
        <v>8232</v>
      </c>
      <c r="C453" s="100" t="s">
        <v>480</v>
      </c>
      <c r="D453" s="476" t="s">
        <v>8083</v>
      </c>
      <c r="E453" s="71">
        <v>0.5</v>
      </c>
      <c r="F453" s="71" t="s">
        <v>8556</v>
      </c>
      <c r="G453" s="73" t="s">
        <v>8557</v>
      </c>
      <c r="H453" s="71" t="s">
        <v>8558</v>
      </c>
      <c r="I453" s="205" t="s">
        <v>8559</v>
      </c>
      <c r="J453" s="71" t="s">
        <v>8137</v>
      </c>
    </row>
    <row r="454" spans="1:10" ht="38.25" x14ac:dyDescent="0.25">
      <c r="A454" s="71">
        <v>7</v>
      </c>
      <c r="B454" s="90" t="s">
        <v>8389</v>
      </c>
      <c r="C454" s="100" t="s">
        <v>480</v>
      </c>
      <c r="D454" s="476" t="s">
        <v>8083</v>
      </c>
      <c r="E454" s="71">
        <v>0.5</v>
      </c>
      <c r="F454" s="71" t="s">
        <v>8560</v>
      </c>
      <c r="G454" s="73" t="s">
        <v>8561</v>
      </c>
      <c r="H454" s="71" t="s">
        <v>8558</v>
      </c>
      <c r="I454" s="205" t="s">
        <v>8559</v>
      </c>
      <c r="J454" s="71" t="s">
        <v>8137</v>
      </c>
    </row>
    <row r="455" spans="1:10" ht="38.25" x14ac:dyDescent="0.25">
      <c r="A455" s="71">
        <v>8</v>
      </c>
      <c r="B455" s="90" t="s">
        <v>8171</v>
      </c>
      <c r="C455" s="100" t="s">
        <v>480</v>
      </c>
      <c r="D455" s="476" t="s">
        <v>8083</v>
      </c>
      <c r="E455" s="71">
        <v>0.5</v>
      </c>
      <c r="F455" s="71" t="s">
        <v>8562</v>
      </c>
      <c r="G455" s="73" t="s">
        <v>8563</v>
      </c>
      <c r="H455" s="71" t="s">
        <v>8551</v>
      </c>
      <c r="I455" s="205" t="s">
        <v>8552</v>
      </c>
      <c r="J455" s="71" t="s">
        <v>8137</v>
      </c>
    </row>
    <row r="456" spans="1:10" ht="25.5" x14ac:dyDescent="0.25">
      <c r="A456" s="71">
        <v>9</v>
      </c>
      <c r="B456" s="90" t="s">
        <v>8162</v>
      </c>
      <c r="C456" s="100" t="s">
        <v>480</v>
      </c>
      <c r="D456" s="476" t="s">
        <v>8083</v>
      </c>
      <c r="E456" s="71">
        <v>1.5</v>
      </c>
      <c r="F456" s="71" t="s">
        <v>8564</v>
      </c>
      <c r="G456" s="73" t="s">
        <v>8565</v>
      </c>
      <c r="H456" s="71" t="s">
        <v>8566</v>
      </c>
      <c r="I456" s="205" t="s">
        <v>8567</v>
      </c>
      <c r="J456" s="71" t="s">
        <v>8137</v>
      </c>
    </row>
    <row r="457" spans="1:10" ht="25.5" x14ac:dyDescent="0.25">
      <c r="A457" s="71">
        <v>10</v>
      </c>
      <c r="B457" s="90" t="s">
        <v>8211</v>
      </c>
      <c r="C457" s="100" t="s">
        <v>480</v>
      </c>
      <c r="D457" s="476" t="s">
        <v>8083</v>
      </c>
      <c r="E457" s="71">
        <v>2</v>
      </c>
      <c r="F457" s="71" t="s">
        <v>8568</v>
      </c>
      <c r="G457" s="73" t="s">
        <v>8569</v>
      </c>
      <c r="H457" s="71" t="s">
        <v>8570</v>
      </c>
      <c r="I457" s="205" t="s">
        <v>8567</v>
      </c>
      <c r="J457" s="71" t="s">
        <v>8137</v>
      </c>
    </row>
    <row r="458" spans="1:10" x14ac:dyDescent="0.25">
      <c r="A458" s="71"/>
      <c r="B458" s="90" t="s">
        <v>7458</v>
      </c>
      <c r="C458" s="100">
        <v>10</v>
      </c>
      <c r="D458" s="476"/>
      <c r="E458" s="71">
        <f>SUM(E448:E457)</f>
        <v>7.3</v>
      </c>
      <c r="F458" s="71"/>
      <c r="G458" s="71"/>
      <c r="H458" s="71"/>
      <c r="I458" s="71"/>
      <c r="J458" s="71"/>
    </row>
    <row r="459" spans="1:10" x14ac:dyDescent="0.25">
      <c r="A459" s="1127" t="s">
        <v>8571</v>
      </c>
      <c r="B459" s="1128"/>
      <c r="C459" s="1128"/>
      <c r="D459" s="1128"/>
      <c r="E459" s="1128"/>
      <c r="F459" s="1128"/>
      <c r="G459" s="1128"/>
      <c r="H459" s="1128"/>
      <c r="I459" s="1128"/>
      <c r="J459" s="1129"/>
    </row>
    <row r="460" spans="1:10" ht="25.5" x14ac:dyDescent="0.25">
      <c r="A460" s="71">
        <v>1</v>
      </c>
      <c r="B460" s="90" t="s">
        <v>8232</v>
      </c>
      <c r="C460" s="100" t="s">
        <v>480</v>
      </c>
      <c r="D460" s="476" t="s">
        <v>8083</v>
      </c>
      <c r="E460" s="71">
        <v>0.3</v>
      </c>
      <c r="F460" s="71" t="s">
        <v>8572</v>
      </c>
      <c r="G460" s="73" t="s">
        <v>8572</v>
      </c>
      <c r="H460" s="71" t="s">
        <v>8573</v>
      </c>
      <c r="I460" s="205" t="s">
        <v>8552</v>
      </c>
      <c r="J460" s="71" t="s">
        <v>8137</v>
      </c>
    </row>
    <row r="461" spans="1:10" ht="25.5" x14ac:dyDescent="0.25">
      <c r="A461" s="71">
        <v>2</v>
      </c>
      <c r="B461" s="90" t="s">
        <v>8574</v>
      </c>
      <c r="C461" s="100" t="s">
        <v>480</v>
      </c>
      <c r="D461" s="476" t="s">
        <v>8083</v>
      </c>
      <c r="E461" s="71">
        <v>0.5</v>
      </c>
      <c r="F461" s="71" t="s">
        <v>8575</v>
      </c>
      <c r="G461" s="71" t="s">
        <v>8575</v>
      </c>
      <c r="H461" s="71" t="s">
        <v>8576</v>
      </c>
      <c r="I461" s="205" t="s">
        <v>8577</v>
      </c>
      <c r="J461" s="71" t="s">
        <v>8137</v>
      </c>
    </row>
    <row r="462" spans="1:10" ht="76.5" x14ac:dyDescent="0.25">
      <c r="A462" s="71">
        <v>3</v>
      </c>
      <c r="B462" s="90" t="s">
        <v>8162</v>
      </c>
      <c r="C462" s="100" t="s">
        <v>480</v>
      </c>
      <c r="D462" s="476" t="s">
        <v>8083</v>
      </c>
      <c r="E462" s="71">
        <v>5</v>
      </c>
      <c r="F462" s="71" t="s">
        <v>8578</v>
      </c>
      <c r="G462" s="71" t="s">
        <v>8579</v>
      </c>
      <c r="H462" s="71" t="s">
        <v>8580</v>
      </c>
      <c r="I462" s="71" t="s">
        <v>8580</v>
      </c>
      <c r="J462" s="71" t="s">
        <v>8137</v>
      </c>
    </row>
    <row r="463" spans="1:10" ht="76.5" x14ac:dyDescent="0.25">
      <c r="A463" s="71">
        <v>4</v>
      </c>
      <c r="B463" s="90" t="s">
        <v>8171</v>
      </c>
      <c r="C463" s="100" t="s">
        <v>480</v>
      </c>
      <c r="D463" s="476" t="s">
        <v>8083</v>
      </c>
      <c r="E463" s="71">
        <v>3</v>
      </c>
      <c r="F463" s="71" t="s">
        <v>8581</v>
      </c>
      <c r="G463" s="71" t="s">
        <v>8582</v>
      </c>
      <c r="H463" s="71" t="s">
        <v>8103</v>
      </c>
      <c r="I463" s="71" t="s">
        <v>8103</v>
      </c>
      <c r="J463" s="71" t="s">
        <v>8137</v>
      </c>
    </row>
    <row r="464" spans="1:10" ht="25.5" x14ac:dyDescent="0.25">
      <c r="A464" s="71">
        <v>5</v>
      </c>
      <c r="B464" s="90" t="s">
        <v>8162</v>
      </c>
      <c r="C464" s="100" t="s">
        <v>480</v>
      </c>
      <c r="D464" s="476" t="s">
        <v>8083</v>
      </c>
      <c r="E464" s="71">
        <v>0.5</v>
      </c>
      <c r="F464" s="71" t="s">
        <v>8583</v>
      </c>
      <c r="G464" s="71" t="s">
        <v>8583</v>
      </c>
      <c r="H464" s="71" t="s">
        <v>8584</v>
      </c>
      <c r="I464" s="205" t="s">
        <v>8552</v>
      </c>
      <c r="J464" s="71" t="s">
        <v>8137</v>
      </c>
    </row>
    <row r="465" spans="1:10" ht="25.5" x14ac:dyDescent="0.25">
      <c r="A465" s="71">
        <v>6</v>
      </c>
      <c r="B465" s="90" t="s">
        <v>8171</v>
      </c>
      <c r="C465" s="100" t="s">
        <v>480</v>
      </c>
      <c r="D465" s="476" t="s">
        <v>8083</v>
      </c>
      <c r="E465" s="71">
        <v>0.5</v>
      </c>
      <c r="F465" s="71" t="s">
        <v>8583</v>
      </c>
      <c r="G465" s="71" t="s">
        <v>8583</v>
      </c>
      <c r="H465" s="71" t="s">
        <v>8584</v>
      </c>
      <c r="I465" s="205" t="s">
        <v>8552</v>
      </c>
      <c r="J465" s="71" t="s">
        <v>8137</v>
      </c>
    </row>
    <row r="466" spans="1:10" ht="25.5" x14ac:dyDescent="0.25">
      <c r="A466" s="71">
        <v>7</v>
      </c>
      <c r="B466" s="90" t="s">
        <v>8232</v>
      </c>
      <c r="C466" s="100" t="s">
        <v>480</v>
      </c>
      <c r="D466" s="476" t="s">
        <v>8083</v>
      </c>
      <c r="E466" s="71">
        <v>0.5</v>
      </c>
      <c r="F466" s="71" t="s">
        <v>8585</v>
      </c>
      <c r="G466" s="73" t="s">
        <v>8586</v>
      </c>
      <c r="H466" s="71" t="s">
        <v>8587</v>
      </c>
      <c r="I466" s="205" t="s">
        <v>8588</v>
      </c>
      <c r="J466" s="71" t="s">
        <v>8137</v>
      </c>
    </row>
    <row r="467" spans="1:10" x14ac:dyDescent="0.25">
      <c r="A467" s="71"/>
      <c r="B467" s="90" t="s">
        <v>7458</v>
      </c>
      <c r="C467" s="100">
        <v>7</v>
      </c>
      <c r="D467" s="476"/>
      <c r="E467" s="71">
        <f>SUM(E460:E466)</f>
        <v>10.3</v>
      </c>
      <c r="F467" s="71"/>
      <c r="G467" s="71"/>
      <c r="H467" s="71"/>
      <c r="I467" s="71"/>
      <c r="J467" s="71"/>
    </row>
    <row r="468" spans="1:10" x14ac:dyDescent="0.25">
      <c r="A468" s="1127" t="s">
        <v>8589</v>
      </c>
      <c r="B468" s="1128"/>
      <c r="C468" s="1128"/>
      <c r="D468" s="1128"/>
      <c r="E468" s="1128"/>
      <c r="F468" s="1128"/>
      <c r="G468" s="1128"/>
      <c r="H468" s="1128"/>
      <c r="I468" s="1128"/>
      <c r="J468" s="1129"/>
    </row>
    <row r="469" spans="1:10" ht="38.25" x14ac:dyDescent="0.25">
      <c r="A469" s="71">
        <v>1</v>
      </c>
      <c r="B469" s="90" t="s">
        <v>8590</v>
      </c>
      <c r="C469" s="100" t="s">
        <v>480</v>
      </c>
      <c r="D469" s="476" t="s">
        <v>8083</v>
      </c>
      <c r="E469" s="71">
        <v>0.3</v>
      </c>
      <c r="F469" s="71" t="s">
        <v>8591</v>
      </c>
      <c r="G469" s="71" t="s">
        <v>8592</v>
      </c>
      <c r="H469" s="71" t="s">
        <v>8593</v>
      </c>
      <c r="I469" s="205" t="s">
        <v>7714</v>
      </c>
      <c r="J469" s="71" t="s">
        <v>8137</v>
      </c>
    </row>
    <row r="470" spans="1:10" ht="38.25" x14ac:dyDescent="0.25">
      <c r="A470" s="71">
        <v>2</v>
      </c>
      <c r="B470" s="90" t="s">
        <v>8594</v>
      </c>
      <c r="C470" s="100" t="s">
        <v>480</v>
      </c>
      <c r="D470" s="476" t="s">
        <v>8083</v>
      </c>
      <c r="E470" s="71">
        <v>0.5</v>
      </c>
      <c r="F470" s="71" t="s">
        <v>8591</v>
      </c>
      <c r="G470" s="71" t="s">
        <v>8592</v>
      </c>
      <c r="H470" s="71" t="s">
        <v>8595</v>
      </c>
      <c r="I470" s="205" t="s">
        <v>7714</v>
      </c>
      <c r="J470" s="71" t="s">
        <v>8137</v>
      </c>
    </row>
    <row r="471" spans="1:10" ht="38.25" x14ac:dyDescent="0.25">
      <c r="A471" s="71">
        <v>3</v>
      </c>
      <c r="B471" s="90" t="s">
        <v>8596</v>
      </c>
      <c r="C471" s="100" t="s">
        <v>480</v>
      </c>
      <c r="D471" s="476" t="s">
        <v>8083</v>
      </c>
      <c r="E471" s="71">
        <v>0.5</v>
      </c>
      <c r="F471" s="71" t="s">
        <v>8597</v>
      </c>
      <c r="G471" s="71" t="s">
        <v>8598</v>
      </c>
      <c r="H471" s="71" t="s">
        <v>8595</v>
      </c>
      <c r="I471" s="205" t="s">
        <v>7714</v>
      </c>
      <c r="J471" s="71" t="s">
        <v>8137</v>
      </c>
    </row>
    <row r="472" spans="1:10" ht="38.25" x14ac:dyDescent="0.25">
      <c r="A472" s="71">
        <v>4</v>
      </c>
      <c r="B472" s="90" t="s">
        <v>8599</v>
      </c>
      <c r="C472" s="100" t="s">
        <v>480</v>
      </c>
      <c r="D472" s="476" t="s">
        <v>8083</v>
      </c>
      <c r="E472" s="71">
        <v>0.5</v>
      </c>
      <c r="F472" s="71" t="s">
        <v>8591</v>
      </c>
      <c r="G472" s="71" t="s">
        <v>8592</v>
      </c>
      <c r="H472" s="71" t="s">
        <v>8595</v>
      </c>
      <c r="I472" s="205" t="s">
        <v>7714</v>
      </c>
      <c r="J472" s="71" t="s">
        <v>8137</v>
      </c>
    </row>
    <row r="473" spans="1:10" ht="38.25" x14ac:dyDescent="0.25">
      <c r="A473" s="71">
        <v>5</v>
      </c>
      <c r="B473" s="90" t="s">
        <v>8600</v>
      </c>
      <c r="C473" s="100" t="s">
        <v>480</v>
      </c>
      <c r="D473" s="476" t="s">
        <v>8083</v>
      </c>
      <c r="E473" s="71">
        <v>0.5</v>
      </c>
      <c r="F473" s="71" t="s">
        <v>8601</v>
      </c>
      <c r="G473" s="71" t="s">
        <v>8602</v>
      </c>
      <c r="H473" s="71" t="s">
        <v>8603</v>
      </c>
      <c r="I473" s="205" t="s">
        <v>7714</v>
      </c>
      <c r="J473" s="71" t="s">
        <v>8137</v>
      </c>
    </row>
    <row r="474" spans="1:10" ht="25.5" x14ac:dyDescent="0.25">
      <c r="A474" s="71">
        <v>6</v>
      </c>
      <c r="B474" s="90" t="s">
        <v>8604</v>
      </c>
      <c r="C474" s="100" t="s">
        <v>480</v>
      </c>
      <c r="D474" s="476" t="s">
        <v>8083</v>
      </c>
      <c r="E474" s="71">
        <v>0.5</v>
      </c>
      <c r="F474" s="71" t="s">
        <v>8605</v>
      </c>
      <c r="G474" s="73" t="s">
        <v>8606</v>
      </c>
      <c r="H474" s="71" t="s">
        <v>8607</v>
      </c>
      <c r="I474" s="205" t="s">
        <v>7847</v>
      </c>
      <c r="J474" s="71" t="s">
        <v>8137</v>
      </c>
    </row>
    <row r="475" spans="1:10" x14ac:dyDescent="0.25">
      <c r="A475" s="71"/>
      <c r="B475" s="90" t="s">
        <v>7458</v>
      </c>
      <c r="C475" s="100">
        <v>6</v>
      </c>
      <c r="D475" s="476"/>
      <c r="E475" s="71">
        <f>SUM(E469:E474)</f>
        <v>2.8</v>
      </c>
      <c r="F475" s="71"/>
      <c r="G475" s="71"/>
      <c r="H475" s="71"/>
      <c r="I475" s="71"/>
      <c r="J475" s="71"/>
    </row>
    <row r="476" spans="1:10" x14ac:dyDescent="0.25">
      <c r="A476" s="1127" t="s">
        <v>8608</v>
      </c>
      <c r="B476" s="1128"/>
      <c r="C476" s="1128"/>
      <c r="D476" s="1128"/>
      <c r="E476" s="1128"/>
      <c r="F476" s="1128"/>
      <c r="G476" s="1128"/>
      <c r="H476" s="1128"/>
      <c r="I476" s="1128"/>
      <c r="J476" s="1129"/>
    </row>
    <row r="477" spans="1:10" ht="25.5" x14ac:dyDescent="0.25">
      <c r="A477" s="71">
        <v>1</v>
      </c>
      <c r="B477" s="90" t="s">
        <v>8609</v>
      </c>
      <c r="C477" s="100" t="s">
        <v>480</v>
      </c>
      <c r="D477" s="476" t="s">
        <v>8083</v>
      </c>
      <c r="E477" s="71">
        <v>0.5</v>
      </c>
      <c r="F477" s="71" t="s">
        <v>8610</v>
      </c>
      <c r="G477" s="71" t="s">
        <v>8610</v>
      </c>
      <c r="H477" s="71" t="s">
        <v>8611</v>
      </c>
      <c r="I477" s="205" t="s">
        <v>8612</v>
      </c>
      <c r="J477" s="71" t="s">
        <v>8137</v>
      </c>
    </row>
    <row r="478" spans="1:10" ht="25.5" x14ac:dyDescent="0.25">
      <c r="A478" s="71">
        <v>2</v>
      </c>
      <c r="B478" s="90" t="s">
        <v>8232</v>
      </c>
      <c r="C478" s="100" t="s">
        <v>480</v>
      </c>
      <c r="D478" s="476" t="s">
        <v>8083</v>
      </c>
      <c r="E478" s="71">
        <v>0.3</v>
      </c>
      <c r="F478" s="71" t="s">
        <v>8613</v>
      </c>
      <c r="G478" s="71" t="s">
        <v>8613</v>
      </c>
      <c r="H478" s="71" t="s">
        <v>8614</v>
      </c>
      <c r="I478" s="205" t="s">
        <v>8124</v>
      </c>
      <c r="J478" s="71" t="s">
        <v>8137</v>
      </c>
    </row>
    <row r="479" spans="1:10" ht="38.25" x14ac:dyDescent="0.25">
      <c r="A479" s="71">
        <v>3</v>
      </c>
      <c r="B479" s="90" t="s">
        <v>8232</v>
      </c>
      <c r="C479" s="100" t="s">
        <v>480</v>
      </c>
      <c r="D479" s="476" t="s">
        <v>8083</v>
      </c>
      <c r="E479" s="71">
        <v>0.5</v>
      </c>
      <c r="F479" s="71" t="s">
        <v>8615</v>
      </c>
      <c r="G479" s="71" t="s">
        <v>8616</v>
      </c>
      <c r="H479" s="71" t="s">
        <v>7940</v>
      </c>
      <c r="I479" s="205" t="s">
        <v>8617</v>
      </c>
      <c r="J479" s="71" t="s">
        <v>8137</v>
      </c>
    </row>
    <row r="480" spans="1:10" ht="51" x14ac:dyDescent="0.25">
      <c r="A480" s="71">
        <v>4</v>
      </c>
      <c r="B480" s="90" t="s">
        <v>8162</v>
      </c>
      <c r="C480" s="100" t="s">
        <v>480</v>
      </c>
      <c r="D480" s="476" t="s">
        <v>8083</v>
      </c>
      <c r="E480" s="71">
        <v>0.5</v>
      </c>
      <c r="F480" s="71" t="s">
        <v>8618</v>
      </c>
      <c r="G480" s="71" t="s">
        <v>8619</v>
      </c>
      <c r="H480" s="71" t="s">
        <v>7940</v>
      </c>
      <c r="I480" s="205" t="s">
        <v>8617</v>
      </c>
      <c r="J480" s="71" t="s">
        <v>8137</v>
      </c>
    </row>
    <row r="481" spans="1:10" ht="51" x14ac:dyDescent="0.25">
      <c r="A481" s="71">
        <v>5</v>
      </c>
      <c r="B481" s="90" t="s">
        <v>8171</v>
      </c>
      <c r="C481" s="100" t="s">
        <v>480</v>
      </c>
      <c r="D481" s="476" t="s">
        <v>8083</v>
      </c>
      <c r="E481" s="71">
        <v>0.5</v>
      </c>
      <c r="F481" s="71" t="s">
        <v>8618</v>
      </c>
      <c r="G481" s="71" t="s">
        <v>8620</v>
      </c>
      <c r="H481" s="71" t="s">
        <v>7940</v>
      </c>
      <c r="I481" s="205" t="s">
        <v>8617</v>
      </c>
      <c r="J481" s="71" t="s">
        <v>8137</v>
      </c>
    </row>
    <row r="482" spans="1:10" ht="25.5" x14ac:dyDescent="0.25">
      <c r="A482" s="71">
        <v>6</v>
      </c>
      <c r="B482" s="90" t="s">
        <v>8277</v>
      </c>
      <c r="C482" s="100" t="s">
        <v>480</v>
      </c>
      <c r="D482" s="476" t="s">
        <v>8083</v>
      </c>
      <c r="E482" s="71">
        <v>0.5</v>
      </c>
      <c r="F482" s="71" t="s">
        <v>8621</v>
      </c>
      <c r="G482" s="71" t="s">
        <v>8621</v>
      </c>
      <c r="H482" s="71" t="s">
        <v>8622</v>
      </c>
      <c r="I482" s="205" t="s">
        <v>8623</v>
      </c>
      <c r="J482" s="71" t="s">
        <v>8137</v>
      </c>
    </row>
    <row r="483" spans="1:10" ht="25.5" x14ac:dyDescent="0.25">
      <c r="A483" s="71">
        <v>7</v>
      </c>
      <c r="B483" s="90" t="s">
        <v>8162</v>
      </c>
      <c r="C483" s="100" t="s">
        <v>480</v>
      </c>
      <c r="D483" s="476" t="s">
        <v>8083</v>
      </c>
      <c r="E483" s="71">
        <v>0.5</v>
      </c>
      <c r="F483" s="71" t="s">
        <v>8624</v>
      </c>
      <c r="G483" s="71" t="s">
        <v>8624</v>
      </c>
      <c r="H483" s="71" t="s">
        <v>8625</v>
      </c>
      <c r="I483" s="205" t="s">
        <v>8124</v>
      </c>
      <c r="J483" s="71" t="s">
        <v>8137</v>
      </c>
    </row>
    <row r="484" spans="1:10" ht="51" x14ac:dyDescent="0.25">
      <c r="A484" s="71">
        <v>8</v>
      </c>
      <c r="B484" s="90" t="s">
        <v>8171</v>
      </c>
      <c r="C484" s="100" t="s">
        <v>480</v>
      </c>
      <c r="D484" s="476" t="s">
        <v>8083</v>
      </c>
      <c r="E484" s="71">
        <v>0.5</v>
      </c>
      <c r="F484" s="71" t="s">
        <v>8626</v>
      </c>
      <c r="G484" s="71" t="s">
        <v>8626</v>
      </c>
      <c r="H484" s="71" t="s">
        <v>74</v>
      </c>
      <c r="I484" s="71" t="s">
        <v>74</v>
      </c>
      <c r="J484" s="71" t="s">
        <v>8137</v>
      </c>
    </row>
    <row r="485" spans="1:10" ht="25.5" x14ac:dyDescent="0.25">
      <c r="A485" s="71">
        <v>9</v>
      </c>
      <c r="B485" s="90" t="s">
        <v>8162</v>
      </c>
      <c r="C485" s="100" t="s">
        <v>480</v>
      </c>
      <c r="D485" s="476" t="s">
        <v>8083</v>
      </c>
      <c r="E485" s="71">
        <v>0.5</v>
      </c>
      <c r="F485" s="71" t="s">
        <v>8627</v>
      </c>
      <c r="G485" s="71" t="s">
        <v>8627</v>
      </c>
      <c r="H485" s="71" t="s">
        <v>7936</v>
      </c>
      <c r="I485" s="205" t="s">
        <v>8124</v>
      </c>
      <c r="J485" s="71" t="s">
        <v>8137</v>
      </c>
    </row>
    <row r="486" spans="1:10" ht="25.5" x14ac:dyDescent="0.25">
      <c r="A486" s="71">
        <v>10</v>
      </c>
      <c r="B486" s="90" t="s">
        <v>8171</v>
      </c>
      <c r="C486" s="100" t="s">
        <v>480</v>
      </c>
      <c r="D486" s="476" t="s">
        <v>8083</v>
      </c>
      <c r="E486" s="71">
        <v>0.5</v>
      </c>
      <c r="F486" s="71" t="s">
        <v>8628</v>
      </c>
      <c r="G486" s="71" t="s">
        <v>8628</v>
      </c>
      <c r="H486" s="71" t="s">
        <v>7936</v>
      </c>
      <c r="I486" s="205" t="s">
        <v>8124</v>
      </c>
      <c r="J486" s="71" t="s">
        <v>8137</v>
      </c>
    </row>
    <row r="487" spans="1:10" ht="25.5" x14ac:dyDescent="0.25">
      <c r="A487" s="71">
        <v>11</v>
      </c>
      <c r="B487" s="90" t="s">
        <v>8232</v>
      </c>
      <c r="C487" s="100" t="s">
        <v>480</v>
      </c>
      <c r="D487" s="476" t="s">
        <v>8083</v>
      </c>
      <c r="E487" s="71">
        <v>0.5</v>
      </c>
      <c r="F487" s="71" t="s">
        <v>8629</v>
      </c>
      <c r="G487" s="71" t="s">
        <v>8629</v>
      </c>
      <c r="H487" s="71" t="s">
        <v>74</v>
      </c>
      <c r="I487" s="205" t="s">
        <v>8124</v>
      </c>
      <c r="J487" s="71" t="s">
        <v>8137</v>
      </c>
    </row>
    <row r="488" spans="1:10" ht="51" x14ac:dyDescent="0.25">
      <c r="A488" s="71">
        <v>12</v>
      </c>
      <c r="B488" s="90" t="s">
        <v>8232</v>
      </c>
      <c r="C488" s="100" t="s">
        <v>480</v>
      </c>
      <c r="D488" s="476" t="s">
        <v>8083</v>
      </c>
      <c r="E488" s="71">
        <v>0.5</v>
      </c>
      <c r="F488" s="71" t="s">
        <v>8630</v>
      </c>
      <c r="G488" s="71" t="s">
        <v>8630</v>
      </c>
      <c r="H488" s="71" t="s">
        <v>74</v>
      </c>
      <c r="I488" s="71" t="s">
        <v>74</v>
      </c>
      <c r="J488" s="71" t="s">
        <v>7523</v>
      </c>
    </row>
    <row r="489" spans="1:10" ht="25.5" x14ac:dyDescent="0.25">
      <c r="A489" s="71">
        <v>13</v>
      </c>
      <c r="B489" s="90" t="s">
        <v>8389</v>
      </c>
      <c r="C489" s="100" t="s">
        <v>480</v>
      </c>
      <c r="D489" s="476" t="s">
        <v>8083</v>
      </c>
      <c r="E489" s="71">
        <v>0.5</v>
      </c>
      <c r="F489" s="71" t="s">
        <v>8631</v>
      </c>
      <c r="G489" s="71" t="s">
        <v>8631</v>
      </c>
      <c r="H489" s="71" t="s">
        <v>8632</v>
      </c>
      <c r="I489" s="205" t="s">
        <v>8124</v>
      </c>
      <c r="J489" s="71" t="s">
        <v>7523</v>
      </c>
    </row>
    <row r="490" spans="1:10" ht="25.5" x14ac:dyDescent="0.25">
      <c r="A490" s="71">
        <v>14</v>
      </c>
      <c r="B490" s="90" t="s">
        <v>8232</v>
      </c>
      <c r="C490" s="100" t="s">
        <v>480</v>
      </c>
      <c r="D490" s="476" t="s">
        <v>8083</v>
      </c>
      <c r="E490" s="71">
        <v>0.5</v>
      </c>
      <c r="F490" s="71" t="s">
        <v>8633</v>
      </c>
      <c r="G490" s="71" t="s">
        <v>8633</v>
      </c>
      <c r="H490" s="71" t="s">
        <v>8634</v>
      </c>
      <c r="I490" s="205" t="s">
        <v>8124</v>
      </c>
      <c r="J490" s="71" t="s">
        <v>8137</v>
      </c>
    </row>
    <row r="491" spans="1:10" ht="25.5" x14ac:dyDescent="0.25">
      <c r="A491" s="71">
        <v>15</v>
      </c>
      <c r="B491" s="90" t="s">
        <v>8162</v>
      </c>
      <c r="C491" s="100" t="s">
        <v>480</v>
      </c>
      <c r="D491" s="476" t="s">
        <v>8083</v>
      </c>
      <c r="E491" s="71">
        <v>0.5</v>
      </c>
      <c r="F491" s="71" t="s">
        <v>8635</v>
      </c>
      <c r="G491" s="71" t="s">
        <v>8635</v>
      </c>
      <c r="H491" s="71" t="s">
        <v>8636</v>
      </c>
      <c r="I491" s="205" t="s">
        <v>8124</v>
      </c>
      <c r="J491" s="71" t="s">
        <v>8137</v>
      </c>
    </row>
    <row r="492" spans="1:10" ht="38.25" x14ac:dyDescent="0.25">
      <c r="A492" s="71">
        <v>16</v>
      </c>
      <c r="B492" s="90" t="s">
        <v>8171</v>
      </c>
      <c r="C492" s="100" t="s">
        <v>480</v>
      </c>
      <c r="D492" s="476" t="s">
        <v>8083</v>
      </c>
      <c r="E492" s="71">
        <v>0.5</v>
      </c>
      <c r="F492" s="71" t="s">
        <v>8637</v>
      </c>
      <c r="G492" s="71" t="s">
        <v>8638</v>
      </c>
      <c r="H492" s="71" t="s">
        <v>8639</v>
      </c>
      <c r="I492" s="205" t="s">
        <v>8124</v>
      </c>
      <c r="J492" s="71" t="s">
        <v>8199</v>
      </c>
    </row>
    <row r="493" spans="1:10" ht="25.5" x14ac:dyDescent="0.25">
      <c r="A493" s="71">
        <v>17</v>
      </c>
      <c r="B493" s="90" t="s">
        <v>8162</v>
      </c>
      <c r="C493" s="100" t="s">
        <v>480</v>
      </c>
      <c r="D493" s="476" t="s">
        <v>8083</v>
      </c>
      <c r="E493" s="71">
        <v>0.5</v>
      </c>
      <c r="F493" s="71" t="s">
        <v>8640</v>
      </c>
      <c r="G493" s="71" t="s">
        <v>8640</v>
      </c>
      <c r="H493" s="71" t="s">
        <v>3089</v>
      </c>
      <c r="I493" s="205" t="s">
        <v>8124</v>
      </c>
      <c r="J493" s="71" t="s">
        <v>8137</v>
      </c>
    </row>
    <row r="494" spans="1:10" ht="25.5" x14ac:dyDescent="0.25">
      <c r="A494" s="71">
        <v>18</v>
      </c>
      <c r="B494" s="90" t="s">
        <v>8171</v>
      </c>
      <c r="C494" s="100" t="s">
        <v>480</v>
      </c>
      <c r="D494" s="476" t="s">
        <v>8083</v>
      </c>
      <c r="E494" s="71">
        <v>0.5</v>
      </c>
      <c r="F494" s="71" t="s">
        <v>8641</v>
      </c>
      <c r="G494" s="71" t="s">
        <v>8641</v>
      </c>
      <c r="H494" s="71" t="s">
        <v>3089</v>
      </c>
      <c r="I494" s="205" t="s">
        <v>8124</v>
      </c>
      <c r="J494" s="71" t="s">
        <v>8137</v>
      </c>
    </row>
    <row r="495" spans="1:10" ht="25.5" x14ac:dyDescent="0.25">
      <c r="A495" s="71">
        <v>19</v>
      </c>
      <c r="B495" s="90" t="s">
        <v>8232</v>
      </c>
      <c r="C495" s="100" t="s">
        <v>480</v>
      </c>
      <c r="D495" s="476" t="s">
        <v>8083</v>
      </c>
      <c r="E495" s="71">
        <v>0.5</v>
      </c>
      <c r="F495" s="71" t="s">
        <v>8642</v>
      </c>
      <c r="G495" s="71" t="s">
        <v>8642</v>
      </c>
      <c r="H495" s="71" t="s">
        <v>8643</v>
      </c>
      <c r="I495" s="205" t="s">
        <v>8124</v>
      </c>
      <c r="J495" s="71" t="s">
        <v>8137</v>
      </c>
    </row>
    <row r="496" spans="1:10" ht="25.5" x14ac:dyDescent="0.25">
      <c r="A496" s="71">
        <v>20</v>
      </c>
      <c r="B496" s="90" t="s">
        <v>8232</v>
      </c>
      <c r="C496" s="100" t="s">
        <v>480</v>
      </c>
      <c r="D496" s="476" t="s">
        <v>8083</v>
      </c>
      <c r="E496" s="71">
        <v>0.3</v>
      </c>
      <c r="F496" s="71" t="s">
        <v>8644</v>
      </c>
      <c r="G496" s="71" t="s">
        <v>8644</v>
      </c>
      <c r="H496" s="71" t="s">
        <v>8645</v>
      </c>
      <c r="I496" s="205" t="s">
        <v>8124</v>
      </c>
      <c r="J496" s="71" t="s">
        <v>8137</v>
      </c>
    </row>
    <row r="497" spans="1:10" x14ac:dyDescent="0.25">
      <c r="A497" s="482"/>
      <c r="B497" s="483" t="s">
        <v>7458</v>
      </c>
      <c r="C497" s="484">
        <v>20</v>
      </c>
      <c r="D497" s="485"/>
      <c r="E497" s="482">
        <f>SUM(E477:E496)</f>
        <v>9.6000000000000014</v>
      </c>
      <c r="F497" s="482"/>
      <c r="G497" s="482"/>
      <c r="H497" s="482"/>
      <c r="I497" s="482"/>
      <c r="J497" s="482"/>
    </row>
    <row r="498" spans="1:10" s="486" customFormat="1" ht="51" x14ac:dyDescent="0.25">
      <c r="A498" s="208"/>
      <c r="B498" s="477" t="s">
        <v>8646</v>
      </c>
      <c r="C498" s="468">
        <f>C497+C475+C467+C458+C446+C401+C366+C353+C346+C283+C274+C264+C259+C243</f>
        <v>250</v>
      </c>
      <c r="D498" s="468"/>
      <c r="E498" s="468">
        <f>E497+E475+E467+E458+E446+E401+E366+E353+E346+E283+E274+E264+E259+E243</f>
        <v>216.12</v>
      </c>
      <c r="F498" s="208"/>
      <c r="G498" s="208"/>
      <c r="H498" s="208"/>
      <c r="I498" s="208"/>
      <c r="J498" s="208"/>
    </row>
    <row r="499" spans="1:10" ht="51" x14ac:dyDescent="0.25">
      <c r="A499" s="71">
        <v>1</v>
      </c>
      <c r="B499" s="90" t="s">
        <v>8647</v>
      </c>
      <c r="C499" s="100" t="s">
        <v>480</v>
      </c>
      <c r="D499" s="476" t="s">
        <v>8648</v>
      </c>
      <c r="E499" s="71">
        <v>3</v>
      </c>
      <c r="F499" s="71" t="s">
        <v>8649</v>
      </c>
      <c r="G499" s="71" t="s">
        <v>8650</v>
      </c>
      <c r="H499" s="71" t="s">
        <v>7547</v>
      </c>
      <c r="I499" s="71" t="s">
        <v>7547</v>
      </c>
      <c r="J499" s="71" t="s">
        <v>8651</v>
      </c>
    </row>
    <row r="500" spans="1:10" ht="51" x14ac:dyDescent="0.25">
      <c r="A500" s="71">
        <v>2</v>
      </c>
      <c r="B500" s="90" t="s">
        <v>8652</v>
      </c>
      <c r="C500" s="100" t="s">
        <v>480</v>
      </c>
      <c r="D500" s="476" t="s">
        <v>8648</v>
      </c>
      <c r="E500" s="71">
        <v>1</v>
      </c>
      <c r="F500" s="71" t="s">
        <v>8653</v>
      </c>
      <c r="G500" s="71" t="s">
        <v>8654</v>
      </c>
      <c r="H500" s="71" t="s">
        <v>8103</v>
      </c>
      <c r="I500" s="71" t="s">
        <v>8103</v>
      </c>
      <c r="J500" s="71" t="s">
        <v>8655</v>
      </c>
    </row>
    <row r="501" spans="1:10" ht="51" x14ac:dyDescent="0.25">
      <c r="A501" s="71">
        <v>3</v>
      </c>
      <c r="B501" s="90" t="s">
        <v>8656</v>
      </c>
      <c r="C501" s="100" t="s">
        <v>480</v>
      </c>
      <c r="D501" s="476" t="s">
        <v>8648</v>
      </c>
      <c r="E501" s="71">
        <v>2</v>
      </c>
      <c r="F501" s="71" t="s">
        <v>8657</v>
      </c>
      <c r="G501" s="71" t="s">
        <v>8658</v>
      </c>
      <c r="H501" s="71" t="s">
        <v>7431</v>
      </c>
      <c r="I501" s="71" t="s">
        <v>7431</v>
      </c>
      <c r="J501" s="71" t="s">
        <v>8655</v>
      </c>
    </row>
    <row r="502" spans="1:10" ht="51" x14ac:dyDescent="0.25">
      <c r="A502" s="71">
        <v>4</v>
      </c>
      <c r="B502" s="90" t="s">
        <v>8659</v>
      </c>
      <c r="C502" s="100" t="s">
        <v>480</v>
      </c>
      <c r="D502" s="476" t="s">
        <v>8648</v>
      </c>
      <c r="E502" s="71">
        <v>3</v>
      </c>
      <c r="F502" s="71" t="s">
        <v>8660</v>
      </c>
      <c r="G502" s="71" t="s">
        <v>8661</v>
      </c>
      <c r="H502" s="71" t="s">
        <v>7431</v>
      </c>
      <c r="I502" s="71" t="s">
        <v>7431</v>
      </c>
      <c r="J502" s="71" t="s">
        <v>8157</v>
      </c>
    </row>
    <row r="503" spans="1:10" ht="63.75" x14ac:dyDescent="0.25">
      <c r="A503" s="71">
        <v>5</v>
      </c>
      <c r="B503" s="90" t="s">
        <v>8662</v>
      </c>
      <c r="C503" s="100" t="s">
        <v>480</v>
      </c>
      <c r="D503" s="476" t="s">
        <v>8648</v>
      </c>
      <c r="E503" s="71">
        <v>3</v>
      </c>
      <c r="F503" s="71" t="s">
        <v>8663</v>
      </c>
      <c r="G503" s="71" t="s">
        <v>8664</v>
      </c>
      <c r="H503" s="71" t="s">
        <v>7431</v>
      </c>
      <c r="I503" s="71" t="s">
        <v>7431</v>
      </c>
      <c r="J503" s="71" t="s">
        <v>7883</v>
      </c>
    </row>
    <row r="504" spans="1:10" ht="63.75" x14ac:dyDescent="0.25">
      <c r="A504" s="71">
        <v>6</v>
      </c>
      <c r="B504" s="90" t="s">
        <v>8665</v>
      </c>
      <c r="C504" s="100" t="s">
        <v>480</v>
      </c>
      <c r="D504" s="476" t="s">
        <v>8648</v>
      </c>
      <c r="E504" s="71">
        <v>4</v>
      </c>
      <c r="F504" s="71" t="s">
        <v>8666</v>
      </c>
      <c r="G504" s="71" t="s">
        <v>8667</v>
      </c>
      <c r="H504" s="71" t="s">
        <v>7577</v>
      </c>
      <c r="I504" s="71" t="s">
        <v>8668</v>
      </c>
      <c r="J504" s="71" t="s">
        <v>7869</v>
      </c>
    </row>
    <row r="505" spans="1:10" ht="76.5" x14ac:dyDescent="0.25">
      <c r="A505" s="71">
        <v>7</v>
      </c>
      <c r="B505" s="90" t="s">
        <v>8669</v>
      </c>
      <c r="C505" s="100" t="s">
        <v>480</v>
      </c>
      <c r="D505" s="476" t="s">
        <v>8648</v>
      </c>
      <c r="E505" s="71">
        <v>1.5</v>
      </c>
      <c r="F505" s="71" t="s">
        <v>8670</v>
      </c>
      <c r="G505" s="71" t="s">
        <v>8671</v>
      </c>
      <c r="H505" s="71" t="s">
        <v>7643</v>
      </c>
      <c r="I505" s="71" t="s">
        <v>7643</v>
      </c>
      <c r="J505" s="71" t="s">
        <v>8672</v>
      </c>
    </row>
    <row r="506" spans="1:10" ht="76.5" x14ac:dyDescent="0.25">
      <c r="A506" s="71">
        <v>8</v>
      </c>
      <c r="B506" s="90" t="s">
        <v>8673</v>
      </c>
      <c r="C506" s="100" t="s">
        <v>480</v>
      </c>
      <c r="D506" s="476" t="s">
        <v>8648</v>
      </c>
      <c r="E506" s="71">
        <v>5</v>
      </c>
      <c r="F506" s="71" t="s">
        <v>8674</v>
      </c>
      <c r="G506" s="71" t="s">
        <v>8675</v>
      </c>
      <c r="H506" s="71" t="s">
        <v>8676</v>
      </c>
      <c r="I506" s="71" t="s">
        <v>8676</v>
      </c>
      <c r="J506" s="71" t="s">
        <v>8677</v>
      </c>
    </row>
    <row r="507" spans="1:10" ht="76.5" x14ac:dyDescent="0.25">
      <c r="A507" s="71">
        <v>9</v>
      </c>
      <c r="B507" s="90" t="s">
        <v>8678</v>
      </c>
      <c r="C507" s="100" t="s">
        <v>480</v>
      </c>
      <c r="D507" s="476" t="s">
        <v>8648</v>
      </c>
      <c r="E507" s="71">
        <v>3</v>
      </c>
      <c r="F507" s="71" t="s">
        <v>8679</v>
      </c>
      <c r="G507" s="71" t="s">
        <v>8680</v>
      </c>
      <c r="H507" s="71" t="s">
        <v>7435</v>
      </c>
      <c r="I507" s="71" t="s">
        <v>7435</v>
      </c>
      <c r="J507" s="71" t="s">
        <v>7869</v>
      </c>
    </row>
    <row r="508" spans="1:10" ht="38.25" x14ac:dyDescent="0.25">
      <c r="A508" s="71">
        <v>10</v>
      </c>
      <c r="B508" s="90" t="s">
        <v>8681</v>
      </c>
      <c r="C508" s="100" t="s">
        <v>480</v>
      </c>
      <c r="D508" s="476" t="s">
        <v>8648</v>
      </c>
      <c r="E508" s="71">
        <v>2</v>
      </c>
      <c r="F508" s="71" t="s">
        <v>8682</v>
      </c>
      <c r="G508" s="71" t="s">
        <v>8683</v>
      </c>
      <c r="H508" s="71" t="s">
        <v>8684</v>
      </c>
      <c r="I508" s="205" t="s">
        <v>8124</v>
      </c>
      <c r="J508" s="71" t="s">
        <v>7869</v>
      </c>
    </row>
    <row r="509" spans="1:10" ht="63.75" x14ac:dyDescent="0.25">
      <c r="A509" s="71">
        <v>11</v>
      </c>
      <c r="B509" s="90" t="s">
        <v>8685</v>
      </c>
      <c r="C509" s="100" t="s">
        <v>480</v>
      </c>
      <c r="D509" s="476" t="s">
        <v>8648</v>
      </c>
      <c r="E509" s="71">
        <v>1.5</v>
      </c>
      <c r="F509" s="71" t="s">
        <v>8686</v>
      </c>
      <c r="G509" s="71" t="s">
        <v>8687</v>
      </c>
      <c r="H509" s="71" t="s">
        <v>8688</v>
      </c>
      <c r="I509" s="73" t="s">
        <v>7995</v>
      </c>
      <c r="J509" s="71" t="s">
        <v>8689</v>
      </c>
    </row>
    <row r="510" spans="1:10" ht="51" x14ac:dyDescent="0.25">
      <c r="A510" s="71">
        <v>12</v>
      </c>
      <c r="B510" s="90" t="s">
        <v>8690</v>
      </c>
      <c r="C510" s="100" t="s">
        <v>480</v>
      </c>
      <c r="D510" s="476" t="s">
        <v>8648</v>
      </c>
      <c r="E510" s="71">
        <v>1</v>
      </c>
      <c r="F510" s="71" t="s">
        <v>8691</v>
      </c>
      <c r="G510" s="71" t="s">
        <v>8692</v>
      </c>
      <c r="H510" s="71" t="s">
        <v>7577</v>
      </c>
      <c r="I510" s="71" t="s">
        <v>8668</v>
      </c>
      <c r="J510" s="71" t="s">
        <v>7869</v>
      </c>
    </row>
    <row r="511" spans="1:10" ht="51" x14ac:dyDescent="0.25">
      <c r="A511" s="71">
        <v>13</v>
      </c>
      <c r="B511" s="90" t="s">
        <v>8693</v>
      </c>
      <c r="C511" s="100" t="s">
        <v>480</v>
      </c>
      <c r="D511" s="476" t="s">
        <v>8648</v>
      </c>
      <c r="E511" s="71">
        <v>0.5</v>
      </c>
      <c r="F511" s="71" t="s">
        <v>8694</v>
      </c>
      <c r="G511" s="71" t="s">
        <v>8695</v>
      </c>
      <c r="H511" s="71" t="s">
        <v>7577</v>
      </c>
      <c r="I511" s="71" t="s">
        <v>8668</v>
      </c>
      <c r="J511" s="71" t="s">
        <v>8696</v>
      </c>
    </row>
    <row r="512" spans="1:10" ht="51" x14ac:dyDescent="0.25">
      <c r="A512" s="71">
        <v>14</v>
      </c>
      <c r="B512" s="90" t="s">
        <v>8697</v>
      </c>
      <c r="C512" s="100" t="s">
        <v>480</v>
      </c>
      <c r="D512" s="476" t="s">
        <v>8648</v>
      </c>
      <c r="E512" s="71">
        <v>5</v>
      </c>
      <c r="F512" s="71" t="s">
        <v>8698</v>
      </c>
      <c r="G512" s="71" t="s">
        <v>8698</v>
      </c>
      <c r="H512" s="71" t="s">
        <v>7435</v>
      </c>
      <c r="I512" s="71" t="s">
        <v>7435</v>
      </c>
      <c r="J512" s="71" t="s">
        <v>7869</v>
      </c>
    </row>
    <row r="513" spans="1:10" ht="38.25" x14ac:dyDescent="0.25">
      <c r="A513" s="71">
        <v>15</v>
      </c>
      <c r="B513" s="90" t="s">
        <v>8699</v>
      </c>
      <c r="C513" s="100" t="s">
        <v>480</v>
      </c>
      <c r="D513" s="476" t="s">
        <v>8648</v>
      </c>
      <c r="E513" s="71">
        <v>3</v>
      </c>
      <c r="F513" s="71" t="s">
        <v>8700</v>
      </c>
      <c r="G513" s="71" t="s">
        <v>8700</v>
      </c>
      <c r="H513" s="71" t="s">
        <v>8404</v>
      </c>
      <c r="I513" s="71" t="s">
        <v>8429</v>
      </c>
      <c r="J513" s="71" t="s">
        <v>8701</v>
      </c>
    </row>
    <row r="514" spans="1:10" ht="76.5" x14ac:dyDescent="0.25">
      <c r="A514" s="71">
        <v>16</v>
      </c>
      <c r="B514" s="90" t="s">
        <v>8702</v>
      </c>
      <c r="C514" s="100" t="s">
        <v>480</v>
      </c>
      <c r="D514" s="476" t="s">
        <v>8648</v>
      </c>
      <c r="E514" s="71">
        <v>3</v>
      </c>
      <c r="F514" s="71" t="s">
        <v>8703</v>
      </c>
      <c r="G514" s="205" t="s">
        <v>8704</v>
      </c>
      <c r="H514" s="71" t="s">
        <v>8705</v>
      </c>
      <c r="I514" s="73" t="s">
        <v>7610</v>
      </c>
      <c r="J514" s="71" t="s">
        <v>8157</v>
      </c>
    </row>
    <row r="515" spans="1:10" ht="63.75" x14ac:dyDescent="0.25">
      <c r="A515" s="71">
        <v>17</v>
      </c>
      <c r="B515" s="90" t="s">
        <v>8706</v>
      </c>
      <c r="C515" s="100" t="s">
        <v>480</v>
      </c>
      <c r="D515" s="476" t="s">
        <v>8648</v>
      </c>
      <c r="E515" s="71">
        <v>5</v>
      </c>
      <c r="F515" s="71" t="s">
        <v>8707</v>
      </c>
      <c r="G515" s="71" t="s">
        <v>8704</v>
      </c>
      <c r="H515" s="71" t="s">
        <v>7349</v>
      </c>
      <c r="I515" s="71"/>
      <c r="J515" s="71" t="s">
        <v>8708</v>
      </c>
    </row>
    <row r="516" spans="1:10" ht="51" x14ac:dyDescent="0.25">
      <c r="A516" s="71">
        <v>18</v>
      </c>
      <c r="B516" s="90" t="s">
        <v>8709</v>
      </c>
      <c r="C516" s="100" t="s">
        <v>480</v>
      </c>
      <c r="D516" s="476" t="s">
        <v>8648</v>
      </c>
      <c r="E516" s="71">
        <v>5</v>
      </c>
      <c r="F516" s="71" t="s">
        <v>8710</v>
      </c>
      <c r="G516" s="71" t="s">
        <v>8707</v>
      </c>
      <c r="H516" s="71" t="s">
        <v>7349</v>
      </c>
      <c r="I516" s="71" t="s">
        <v>7349</v>
      </c>
      <c r="J516" s="71" t="s">
        <v>8711</v>
      </c>
    </row>
    <row r="517" spans="1:10" ht="51" x14ac:dyDescent="0.25">
      <c r="A517" s="71">
        <v>19</v>
      </c>
      <c r="B517" s="90" t="s">
        <v>8712</v>
      </c>
      <c r="C517" s="100" t="s">
        <v>480</v>
      </c>
      <c r="D517" s="476" t="s">
        <v>8648</v>
      </c>
      <c r="E517" s="71">
        <v>5</v>
      </c>
      <c r="F517" s="71" t="s">
        <v>8707</v>
      </c>
      <c r="G517" s="71" t="s">
        <v>8707</v>
      </c>
      <c r="H517" s="71" t="s">
        <v>7349</v>
      </c>
      <c r="I517" s="71" t="s">
        <v>7349</v>
      </c>
      <c r="J517" s="71" t="s">
        <v>8711</v>
      </c>
    </row>
    <row r="518" spans="1:10" ht="51" x14ac:dyDescent="0.25">
      <c r="A518" s="71">
        <v>20</v>
      </c>
      <c r="B518" s="90" t="s">
        <v>8713</v>
      </c>
      <c r="C518" s="100" t="s">
        <v>480</v>
      </c>
      <c r="D518" s="476" t="s">
        <v>8648</v>
      </c>
      <c r="E518" s="71">
        <v>5</v>
      </c>
      <c r="F518" s="71" t="s">
        <v>8707</v>
      </c>
      <c r="G518" s="71" t="s">
        <v>8707</v>
      </c>
      <c r="H518" s="71" t="s">
        <v>7349</v>
      </c>
      <c r="I518" s="71" t="s">
        <v>7349</v>
      </c>
      <c r="J518" s="71" t="s">
        <v>8711</v>
      </c>
    </row>
    <row r="519" spans="1:10" ht="51" x14ac:dyDescent="0.25">
      <c r="A519" s="71">
        <v>21</v>
      </c>
      <c r="B519" s="90" t="s">
        <v>8714</v>
      </c>
      <c r="C519" s="100" t="s">
        <v>480</v>
      </c>
      <c r="D519" s="476" t="s">
        <v>8648</v>
      </c>
      <c r="E519" s="71">
        <v>5</v>
      </c>
      <c r="F519" s="71" t="s">
        <v>8707</v>
      </c>
      <c r="G519" s="71" t="s">
        <v>8707</v>
      </c>
      <c r="H519" s="71" t="s">
        <v>7349</v>
      </c>
      <c r="I519" s="71" t="s">
        <v>7349</v>
      </c>
      <c r="J519" s="71" t="s">
        <v>8711</v>
      </c>
    </row>
    <row r="520" spans="1:10" ht="51" x14ac:dyDescent="0.25">
      <c r="A520" s="71">
        <v>22</v>
      </c>
      <c r="B520" s="90" t="s">
        <v>8715</v>
      </c>
      <c r="C520" s="100" t="s">
        <v>480</v>
      </c>
      <c r="D520" s="476" t="s">
        <v>8648</v>
      </c>
      <c r="E520" s="71">
        <v>5</v>
      </c>
      <c r="F520" s="71" t="s">
        <v>8707</v>
      </c>
      <c r="G520" s="71" t="s">
        <v>8707</v>
      </c>
      <c r="H520" s="71" t="s">
        <v>7349</v>
      </c>
      <c r="I520" s="71" t="s">
        <v>7349</v>
      </c>
      <c r="J520" s="71" t="s">
        <v>8711</v>
      </c>
    </row>
    <row r="521" spans="1:10" ht="51" x14ac:dyDescent="0.25">
      <c r="A521" s="71">
        <v>23</v>
      </c>
      <c r="B521" s="90" t="s">
        <v>8716</v>
      </c>
      <c r="C521" s="100" t="s">
        <v>480</v>
      </c>
      <c r="D521" s="476" t="s">
        <v>8648</v>
      </c>
      <c r="E521" s="71">
        <v>4</v>
      </c>
      <c r="F521" s="71" t="s">
        <v>8707</v>
      </c>
      <c r="G521" s="71" t="s">
        <v>8707</v>
      </c>
      <c r="H521" s="71" t="s">
        <v>7349</v>
      </c>
      <c r="I521" s="71" t="s">
        <v>7349</v>
      </c>
      <c r="J521" s="71" t="s">
        <v>8711</v>
      </c>
    </row>
    <row r="522" spans="1:10" ht="51" x14ac:dyDescent="0.25">
      <c r="A522" s="71">
        <v>24</v>
      </c>
      <c r="B522" s="90" t="s">
        <v>8717</v>
      </c>
      <c r="C522" s="100" t="s">
        <v>480</v>
      </c>
      <c r="D522" s="476" t="s">
        <v>8648</v>
      </c>
      <c r="E522" s="71">
        <v>5</v>
      </c>
      <c r="F522" s="71" t="s">
        <v>8707</v>
      </c>
      <c r="G522" s="71" t="s">
        <v>8707</v>
      </c>
      <c r="H522" s="71" t="s">
        <v>7349</v>
      </c>
      <c r="I522" s="71" t="s">
        <v>7349</v>
      </c>
      <c r="J522" s="71" t="s">
        <v>8711</v>
      </c>
    </row>
    <row r="523" spans="1:10" ht="25.5" x14ac:dyDescent="0.25">
      <c r="A523" s="71">
        <v>25</v>
      </c>
      <c r="B523" s="90" t="s">
        <v>8718</v>
      </c>
      <c r="C523" s="100" t="s">
        <v>480</v>
      </c>
      <c r="D523" s="476" t="s">
        <v>8648</v>
      </c>
      <c r="E523" s="71">
        <v>1</v>
      </c>
      <c r="F523" s="71" t="s">
        <v>7361</v>
      </c>
      <c r="G523" s="71" t="s">
        <v>7361</v>
      </c>
      <c r="H523" s="71" t="s">
        <v>7577</v>
      </c>
      <c r="I523" s="71" t="s">
        <v>8668</v>
      </c>
      <c r="J523" s="71" t="s">
        <v>8719</v>
      </c>
    </row>
    <row r="524" spans="1:10" ht="63.75" x14ac:dyDescent="0.25">
      <c r="A524" s="71">
        <v>26</v>
      </c>
      <c r="B524" s="90" t="s">
        <v>8720</v>
      </c>
      <c r="C524" s="100" t="s">
        <v>480</v>
      </c>
      <c r="D524" s="476" t="s">
        <v>8648</v>
      </c>
      <c r="E524" s="71">
        <v>5</v>
      </c>
      <c r="F524" s="71" t="s">
        <v>8721</v>
      </c>
      <c r="G524" s="228" t="s">
        <v>8722</v>
      </c>
      <c r="H524" s="71" t="s">
        <v>7486</v>
      </c>
      <c r="I524" s="71" t="s">
        <v>7486</v>
      </c>
      <c r="J524" s="71" t="s">
        <v>8655</v>
      </c>
    </row>
    <row r="525" spans="1:10" ht="63.75" x14ac:dyDescent="0.25">
      <c r="A525" s="71">
        <v>27</v>
      </c>
      <c r="B525" s="90" t="s">
        <v>8723</v>
      </c>
      <c r="C525" s="100" t="s">
        <v>480</v>
      </c>
      <c r="D525" s="476" t="s">
        <v>8648</v>
      </c>
      <c r="E525" s="71">
        <v>5</v>
      </c>
      <c r="F525" s="71" t="s">
        <v>8724</v>
      </c>
      <c r="G525" s="71" t="s">
        <v>8725</v>
      </c>
      <c r="H525" s="71" t="s">
        <v>7435</v>
      </c>
      <c r="I525" s="71" t="s">
        <v>7435</v>
      </c>
      <c r="J525" s="71" t="s">
        <v>8655</v>
      </c>
    </row>
    <row r="526" spans="1:10" ht="76.5" x14ac:dyDescent="0.25">
      <c r="A526" s="71">
        <v>28</v>
      </c>
      <c r="B526" s="90" t="s">
        <v>8726</v>
      </c>
      <c r="C526" s="100" t="s">
        <v>480</v>
      </c>
      <c r="D526" s="476" t="s">
        <v>8648</v>
      </c>
      <c r="E526" s="71">
        <v>1</v>
      </c>
      <c r="F526" s="71" t="s">
        <v>8727</v>
      </c>
      <c r="G526" s="71" t="s">
        <v>8727</v>
      </c>
      <c r="H526" s="71" t="s">
        <v>7577</v>
      </c>
      <c r="I526" s="71" t="s">
        <v>8668</v>
      </c>
      <c r="J526" s="71" t="s">
        <v>8728</v>
      </c>
    </row>
    <row r="527" spans="1:10" ht="76.5" x14ac:dyDescent="0.25">
      <c r="A527" s="71">
        <v>29</v>
      </c>
      <c r="B527" s="90" t="s">
        <v>8729</v>
      </c>
      <c r="C527" s="100" t="s">
        <v>480</v>
      </c>
      <c r="D527" s="476" t="s">
        <v>8648</v>
      </c>
      <c r="E527" s="71">
        <v>0.7</v>
      </c>
      <c r="F527" s="71" t="s">
        <v>8730</v>
      </c>
      <c r="G527" s="71" t="s">
        <v>8731</v>
      </c>
      <c r="H527" s="71" t="s">
        <v>8732</v>
      </c>
      <c r="I527" s="71" t="s">
        <v>8732</v>
      </c>
      <c r="J527" s="71" t="s">
        <v>8132</v>
      </c>
    </row>
    <row r="528" spans="1:10" ht="51" x14ac:dyDescent="0.25">
      <c r="A528" s="71">
        <v>30</v>
      </c>
      <c r="B528" s="90" t="s">
        <v>8733</v>
      </c>
      <c r="C528" s="100" t="s">
        <v>480</v>
      </c>
      <c r="D528" s="476" t="s">
        <v>8648</v>
      </c>
      <c r="E528" s="71">
        <v>4</v>
      </c>
      <c r="F528" s="71" t="s">
        <v>8734</v>
      </c>
      <c r="G528" s="71" t="s">
        <v>8734</v>
      </c>
      <c r="H528" s="71" t="s">
        <v>7349</v>
      </c>
      <c r="I528" s="71" t="s">
        <v>7349</v>
      </c>
      <c r="J528" s="71" t="s">
        <v>8735</v>
      </c>
    </row>
    <row r="529" spans="1:10" ht="51" x14ac:dyDescent="0.25">
      <c r="A529" s="71">
        <v>31</v>
      </c>
      <c r="B529" s="90" t="s">
        <v>8736</v>
      </c>
      <c r="C529" s="100" t="s">
        <v>480</v>
      </c>
      <c r="D529" s="476" t="s">
        <v>8648</v>
      </c>
      <c r="E529" s="71">
        <v>5</v>
      </c>
      <c r="F529" s="71" t="s">
        <v>8737</v>
      </c>
      <c r="G529" s="71" t="s">
        <v>8737</v>
      </c>
      <c r="H529" s="71" t="s">
        <v>7349</v>
      </c>
      <c r="I529" s="71" t="s">
        <v>7349</v>
      </c>
      <c r="J529" s="71" t="s">
        <v>8735</v>
      </c>
    </row>
    <row r="530" spans="1:10" ht="25.5" x14ac:dyDescent="0.25">
      <c r="A530" s="71">
        <v>32</v>
      </c>
      <c r="B530" s="90" t="s">
        <v>8738</v>
      </c>
      <c r="C530" s="100" t="s">
        <v>480</v>
      </c>
      <c r="D530" s="476" t="s">
        <v>8648</v>
      </c>
      <c r="E530" s="71">
        <v>5</v>
      </c>
      <c r="F530" s="71" t="s">
        <v>8739</v>
      </c>
      <c r="G530" s="71" t="s">
        <v>8739</v>
      </c>
      <c r="H530" s="71" t="s">
        <v>8622</v>
      </c>
      <c r="I530" s="205" t="s">
        <v>8623</v>
      </c>
      <c r="J530" s="71" t="s">
        <v>8740</v>
      </c>
    </row>
    <row r="531" spans="1:10" ht="38.25" x14ac:dyDescent="0.25">
      <c r="A531" s="71">
        <v>33</v>
      </c>
      <c r="B531" s="90" t="s">
        <v>8741</v>
      </c>
      <c r="C531" s="100" t="s">
        <v>480</v>
      </c>
      <c r="D531" s="476" t="s">
        <v>8648</v>
      </c>
      <c r="E531" s="71">
        <v>1</v>
      </c>
      <c r="F531" s="71" t="s">
        <v>8742</v>
      </c>
      <c r="G531" s="71" t="s">
        <v>8743</v>
      </c>
      <c r="H531" s="71" t="s">
        <v>8744</v>
      </c>
      <c r="I531" s="205" t="s">
        <v>8275</v>
      </c>
      <c r="J531" s="71" t="s">
        <v>8132</v>
      </c>
    </row>
    <row r="532" spans="1:10" ht="38.25" x14ac:dyDescent="0.25">
      <c r="A532" s="71">
        <v>34</v>
      </c>
      <c r="B532" s="90" t="s">
        <v>8745</v>
      </c>
      <c r="C532" s="100" t="s">
        <v>480</v>
      </c>
      <c r="D532" s="476" t="s">
        <v>8648</v>
      </c>
      <c r="E532" s="71">
        <v>3</v>
      </c>
      <c r="F532" s="71" t="s">
        <v>8134</v>
      </c>
      <c r="G532" s="71" t="s">
        <v>8134</v>
      </c>
      <c r="H532" s="71" t="s">
        <v>8135</v>
      </c>
      <c r="I532" s="205" t="s">
        <v>8136</v>
      </c>
      <c r="J532" s="71" t="s">
        <v>8132</v>
      </c>
    </row>
    <row r="533" spans="1:10" ht="38.25" x14ac:dyDescent="0.25">
      <c r="A533" s="71">
        <v>35</v>
      </c>
      <c r="B533" s="90" t="s">
        <v>8746</v>
      </c>
      <c r="C533" s="100" t="s">
        <v>480</v>
      </c>
      <c r="D533" s="476" t="s">
        <v>8648</v>
      </c>
      <c r="E533" s="71">
        <v>5</v>
      </c>
      <c r="F533" s="71" t="s">
        <v>8747</v>
      </c>
      <c r="G533" s="71" t="s">
        <v>8747</v>
      </c>
      <c r="H533" s="71" t="s">
        <v>8359</v>
      </c>
      <c r="I533" s="205" t="s">
        <v>8748</v>
      </c>
      <c r="J533" s="71" t="s">
        <v>8137</v>
      </c>
    </row>
    <row r="534" spans="1:10" ht="51" x14ac:dyDescent="0.25">
      <c r="A534" s="71">
        <v>36</v>
      </c>
      <c r="B534" s="90" t="s">
        <v>8749</v>
      </c>
      <c r="C534" s="100" t="s">
        <v>480</v>
      </c>
      <c r="D534" s="476" t="s">
        <v>8648</v>
      </c>
      <c r="E534" s="71">
        <v>5</v>
      </c>
      <c r="F534" s="71" t="s">
        <v>8750</v>
      </c>
      <c r="G534" s="71" t="s">
        <v>8750</v>
      </c>
      <c r="H534" s="71" t="s">
        <v>8359</v>
      </c>
      <c r="I534" s="205" t="s">
        <v>8748</v>
      </c>
      <c r="J534" s="71" t="s">
        <v>8740</v>
      </c>
    </row>
    <row r="535" spans="1:10" ht="76.5" x14ac:dyDescent="0.25">
      <c r="A535" s="71">
        <v>37</v>
      </c>
      <c r="B535" s="90" t="s">
        <v>8751</v>
      </c>
      <c r="C535" s="100" t="s">
        <v>480</v>
      </c>
      <c r="D535" s="476" t="s">
        <v>8648</v>
      </c>
      <c r="E535" s="71">
        <v>2</v>
      </c>
      <c r="F535" s="71" t="s">
        <v>8752</v>
      </c>
      <c r="G535" s="71" t="s">
        <v>8752</v>
      </c>
      <c r="H535" s="71" t="s">
        <v>7383</v>
      </c>
      <c r="I535" s="71" t="s">
        <v>7383</v>
      </c>
      <c r="J535" s="71" t="s">
        <v>8753</v>
      </c>
    </row>
    <row r="536" spans="1:10" ht="76.5" x14ac:dyDescent="0.25">
      <c r="A536" s="71">
        <v>38</v>
      </c>
      <c r="B536" s="90" t="s">
        <v>8754</v>
      </c>
      <c r="C536" s="100" t="s">
        <v>480</v>
      </c>
      <c r="D536" s="476" t="s">
        <v>8648</v>
      </c>
      <c r="E536" s="71">
        <v>51</v>
      </c>
      <c r="F536" s="71" t="s">
        <v>8755</v>
      </c>
      <c r="G536" s="71" t="s">
        <v>8755</v>
      </c>
      <c r="H536" s="71" t="s">
        <v>7960</v>
      </c>
      <c r="I536" s="71" t="s">
        <v>7960</v>
      </c>
      <c r="J536" s="71" t="s">
        <v>8756</v>
      </c>
    </row>
    <row r="537" spans="1:10" ht="51" x14ac:dyDescent="0.25">
      <c r="A537" s="208"/>
      <c r="B537" s="477" t="s">
        <v>8757</v>
      </c>
      <c r="C537" s="468">
        <v>38</v>
      </c>
      <c r="D537" s="478"/>
      <c r="E537" s="208">
        <f>SUM(E499:E536)</f>
        <v>174.2</v>
      </c>
      <c r="F537" s="208"/>
      <c r="G537" s="208"/>
      <c r="H537" s="208"/>
      <c r="I537" s="208"/>
      <c r="J537" s="208"/>
    </row>
    <row r="538" spans="1:10" ht="38.25" x14ac:dyDescent="0.25">
      <c r="A538" s="206"/>
      <c r="B538" s="487" t="s">
        <v>8758</v>
      </c>
      <c r="C538" s="244">
        <f>C537+C498+C219+C182+C217</f>
        <v>363</v>
      </c>
      <c r="D538" s="244"/>
      <c r="E538" s="244">
        <f>E537+E498+E219+E182+E217</f>
        <v>5942.2720999999992</v>
      </c>
      <c r="F538" s="206"/>
      <c r="G538" s="206"/>
      <c r="H538" s="206"/>
      <c r="I538" s="206"/>
      <c r="J538" s="206"/>
    </row>
    <row r="539" spans="1:10" ht="76.5" x14ac:dyDescent="0.25">
      <c r="A539" s="71">
        <v>1</v>
      </c>
      <c r="B539" s="90" t="s">
        <v>8759</v>
      </c>
      <c r="C539" s="71" t="s">
        <v>524</v>
      </c>
      <c r="D539" s="476"/>
      <c r="E539" s="71">
        <v>34</v>
      </c>
      <c r="F539" s="71" t="s">
        <v>8760</v>
      </c>
      <c r="G539" s="71" t="s">
        <v>8761</v>
      </c>
      <c r="H539" s="71" t="s">
        <v>7547</v>
      </c>
      <c r="I539" s="71" t="s">
        <v>7547</v>
      </c>
      <c r="J539" s="71" t="s">
        <v>8762</v>
      </c>
    </row>
    <row r="540" spans="1:10" ht="38.25" x14ac:dyDescent="0.25">
      <c r="A540" s="71">
        <v>2</v>
      </c>
      <c r="B540" s="90" t="s">
        <v>8763</v>
      </c>
      <c r="C540" s="71" t="s">
        <v>524</v>
      </c>
      <c r="D540" s="476"/>
      <c r="E540" s="71">
        <v>0.9</v>
      </c>
      <c r="F540" s="71" t="s">
        <v>7874</v>
      </c>
      <c r="G540" s="71" t="s">
        <v>7874</v>
      </c>
      <c r="H540" s="71" t="s">
        <v>8764</v>
      </c>
      <c r="I540" s="71" t="s">
        <v>8765</v>
      </c>
      <c r="J540" s="71" t="s">
        <v>7756</v>
      </c>
    </row>
    <row r="541" spans="1:10" ht="51" x14ac:dyDescent="0.25">
      <c r="A541" s="206"/>
      <c r="B541" s="487" t="s">
        <v>8766</v>
      </c>
      <c r="C541" s="244">
        <v>2</v>
      </c>
      <c r="D541" s="488"/>
      <c r="E541" s="206">
        <f>SUM(E539:E540)</f>
        <v>34.9</v>
      </c>
      <c r="F541" s="206"/>
      <c r="G541" s="206"/>
      <c r="H541" s="206"/>
      <c r="I541" s="206"/>
      <c r="J541" s="206"/>
    </row>
    <row r="542" spans="1:10" ht="38.25" x14ac:dyDescent="0.25">
      <c r="A542" s="71">
        <v>1</v>
      </c>
      <c r="B542" s="90" t="s">
        <v>8767</v>
      </c>
      <c r="C542" s="71" t="s">
        <v>1337</v>
      </c>
      <c r="D542" s="476"/>
      <c r="E542" s="71">
        <v>3</v>
      </c>
      <c r="F542" s="71" t="s">
        <v>8768</v>
      </c>
      <c r="G542" s="71" t="s">
        <v>8769</v>
      </c>
      <c r="H542" s="71" t="s">
        <v>8770</v>
      </c>
      <c r="I542" s="205" t="s">
        <v>8771</v>
      </c>
      <c r="J542" s="71" t="s">
        <v>8772</v>
      </c>
    </row>
    <row r="543" spans="1:10" ht="76.5" x14ac:dyDescent="0.25">
      <c r="A543" s="71">
        <v>2</v>
      </c>
      <c r="B543" s="90" t="s">
        <v>8773</v>
      </c>
      <c r="C543" s="71" t="s">
        <v>1337</v>
      </c>
      <c r="D543" s="476"/>
      <c r="E543" s="71">
        <v>4</v>
      </c>
      <c r="F543" s="71" t="s">
        <v>8774</v>
      </c>
      <c r="G543" s="71" t="s">
        <v>8775</v>
      </c>
      <c r="H543" s="71" t="s">
        <v>8776</v>
      </c>
      <c r="I543" s="205" t="s">
        <v>7954</v>
      </c>
      <c r="J543" s="71" t="s">
        <v>8777</v>
      </c>
    </row>
    <row r="544" spans="1:10" ht="89.25" x14ac:dyDescent="0.25">
      <c r="A544" s="71">
        <v>3</v>
      </c>
      <c r="B544" s="90" t="s">
        <v>8778</v>
      </c>
      <c r="C544" s="71" t="s">
        <v>1337</v>
      </c>
      <c r="D544" s="476"/>
      <c r="E544" s="71">
        <v>73.756900000000002</v>
      </c>
      <c r="F544" s="71" t="s">
        <v>8779</v>
      </c>
      <c r="G544" s="71" t="s">
        <v>8780</v>
      </c>
      <c r="H544" s="71" t="s">
        <v>8781</v>
      </c>
      <c r="I544" s="205" t="s">
        <v>7954</v>
      </c>
      <c r="J544" s="71" t="s">
        <v>8782</v>
      </c>
    </row>
    <row r="545" spans="1:10" ht="51" x14ac:dyDescent="0.25">
      <c r="A545" s="71">
        <v>4</v>
      </c>
      <c r="B545" s="90" t="s">
        <v>8783</v>
      </c>
      <c r="C545" s="71" t="s">
        <v>1337</v>
      </c>
      <c r="D545" s="476"/>
      <c r="E545" s="71">
        <v>4</v>
      </c>
      <c r="F545" s="71" t="s">
        <v>8784</v>
      </c>
      <c r="G545" s="71" t="s">
        <v>8784</v>
      </c>
      <c r="H545" s="71" t="s">
        <v>8785</v>
      </c>
      <c r="I545" s="205" t="s">
        <v>8786</v>
      </c>
      <c r="J545" s="71" t="s">
        <v>8787</v>
      </c>
    </row>
    <row r="546" spans="1:10" ht="63.75" x14ac:dyDescent="0.25">
      <c r="A546" s="71">
        <v>5</v>
      </c>
      <c r="B546" s="90" t="s">
        <v>8783</v>
      </c>
      <c r="C546" s="71" t="s">
        <v>1337</v>
      </c>
      <c r="D546" s="476"/>
      <c r="E546" s="71">
        <v>1.5</v>
      </c>
      <c r="F546" s="71" t="s">
        <v>8788</v>
      </c>
      <c r="G546" s="71" t="s">
        <v>8789</v>
      </c>
      <c r="H546" s="71" t="s">
        <v>8790</v>
      </c>
      <c r="I546" s="205" t="s">
        <v>8791</v>
      </c>
      <c r="J546" s="71" t="s">
        <v>8772</v>
      </c>
    </row>
    <row r="547" spans="1:10" ht="38.25" x14ac:dyDescent="0.25">
      <c r="A547" s="71">
        <v>6</v>
      </c>
      <c r="B547" s="90" t="s">
        <v>8792</v>
      </c>
      <c r="C547" s="71" t="s">
        <v>1337</v>
      </c>
      <c r="D547" s="476"/>
      <c r="E547" s="71">
        <v>0.7</v>
      </c>
      <c r="F547" s="71" t="s">
        <v>8793</v>
      </c>
      <c r="G547" s="71" t="s">
        <v>8793</v>
      </c>
      <c r="H547" s="71" t="s">
        <v>8794</v>
      </c>
      <c r="I547" s="71" t="s">
        <v>8794</v>
      </c>
      <c r="J547" s="71" t="s">
        <v>8795</v>
      </c>
    </row>
    <row r="548" spans="1:10" ht="63.75" x14ac:dyDescent="0.25">
      <c r="A548" s="71">
        <v>7</v>
      </c>
      <c r="B548" s="90" t="s">
        <v>8783</v>
      </c>
      <c r="C548" s="71" t="s">
        <v>1337</v>
      </c>
      <c r="D548" s="476"/>
      <c r="E548" s="71">
        <v>6</v>
      </c>
      <c r="F548" s="71" t="s">
        <v>8796</v>
      </c>
      <c r="G548" s="228" t="s">
        <v>8797</v>
      </c>
      <c r="H548" s="71" t="s">
        <v>8798</v>
      </c>
      <c r="I548" s="73" t="s">
        <v>8799</v>
      </c>
      <c r="J548" s="71" t="s">
        <v>8800</v>
      </c>
    </row>
    <row r="549" spans="1:10" ht="38.25" x14ac:dyDescent="0.25">
      <c r="A549" s="71">
        <v>8</v>
      </c>
      <c r="B549" s="90" t="s">
        <v>8801</v>
      </c>
      <c r="C549" s="71" t="s">
        <v>1337</v>
      </c>
      <c r="D549" s="476"/>
      <c r="E549" s="71">
        <v>1</v>
      </c>
      <c r="F549" s="71" t="s">
        <v>8802</v>
      </c>
      <c r="G549" s="71" t="s">
        <v>8803</v>
      </c>
      <c r="H549" s="71" t="s">
        <v>8804</v>
      </c>
      <c r="I549" s="205" t="s">
        <v>7847</v>
      </c>
      <c r="J549" s="71" t="s">
        <v>8157</v>
      </c>
    </row>
    <row r="550" spans="1:10" ht="63.75" x14ac:dyDescent="0.25">
      <c r="A550" s="71">
        <v>9</v>
      </c>
      <c r="B550" s="90" t="s">
        <v>8805</v>
      </c>
      <c r="C550" s="71" t="s">
        <v>1337</v>
      </c>
      <c r="D550" s="476"/>
      <c r="E550" s="71">
        <v>10.864000000000001</v>
      </c>
      <c r="F550" s="71" t="s">
        <v>8806</v>
      </c>
      <c r="G550" s="71" t="s">
        <v>8806</v>
      </c>
      <c r="H550" s="71" t="s">
        <v>8807</v>
      </c>
      <c r="I550" s="205" t="s">
        <v>8552</v>
      </c>
      <c r="J550" s="71" t="s">
        <v>8808</v>
      </c>
    </row>
    <row r="551" spans="1:10" ht="38.25" x14ac:dyDescent="0.25">
      <c r="A551" s="71">
        <v>10</v>
      </c>
      <c r="B551" s="90" t="s">
        <v>8783</v>
      </c>
      <c r="C551" s="71" t="s">
        <v>1337</v>
      </c>
      <c r="D551" s="476"/>
      <c r="E551" s="71">
        <v>5</v>
      </c>
      <c r="F551" s="71" t="s">
        <v>8809</v>
      </c>
      <c r="G551" s="71" t="s">
        <v>8809</v>
      </c>
      <c r="H551" s="71" t="s">
        <v>7766</v>
      </c>
      <c r="I551" s="205" t="s">
        <v>8429</v>
      </c>
      <c r="J551" s="71" t="s">
        <v>8772</v>
      </c>
    </row>
    <row r="552" spans="1:10" ht="51" x14ac:dyDescent="0.25">
      <c r="A552" s="71">
        <v>11</v>
      </c>
      <c r="B552" s="90" t="s">
        <v>8767</v>
      </c>
      <c r="C552" s="71" t="s">
        <v>1337</v>
      </c>
      <c r="D552" s="476"/>
      <c r="E552" s="71">
        <v>2</v>
      </c>
      <c r="F552" s="71" t="s">
        <v>8810</v>
      </c>
      <c r="G552" s="71" t="s">
        <v>8811</v>
      </c>
      <c r="H552" s="71" t="s">
        <v>7928</v>
      </c>
      <c r="I552" s="205" t="s">
        <v>7929</v>
      </c>
      <c r="J552" s="71" t="s">
        <v>8800</v>
      </c>
    </row>
    <row r="553" spans="1:10" ht="51" x14ac:dyDescent="0.25">
      <c r="A553" s="71">
        <v>12</v>
      </c>
      <c r="B553" s="90" t="s">
        <v>8783</v>
      </c>
      <c r="C553" s="71" t="s">
        <v>1337</v>
      </c>
      <c r="D553" s="476"/>
      <c r="E553" s="71">
        <v>4.8</v>
      </c>
      <c r="F553" s="71" t="s">
        <v>8812</v>
      </c>
      <c r="G553" s="71" t="s">
        <v>8813</v>
      </c>
      <c r="H553" s="71" t="s">
        <v>7643</v>
      </c>
      <c r="I553" s="71" t="s">
        <v>7643</v>
      </c>
      <c r="J553" s="71" t="s">
        <v>8800</v>
      </c>
    </row>
    <row r="554" spans="1:10" ht="89.25" x14ac:dyDescent="0.25">
      <c r="A554" s="71">
        <v>13</v>
      </c>
      <c r="B554" s="90" t="s">
        <v>8801</v>
      </c>
      <c r="C554" s="71" t="s">
        <v>1337</v>
      </c>
      <c r="D554" s="476"/>
      <c r="E554" s="71">
        <v>5</v>
      </c>
      <c r="F554" s="71" t="s">
        <v>7906</v>
      </c>
      <c r="G554" s="71" t="s">
        <v>7906</v>
      </c>
      <c r="H554" s="71" t="s">
        <v>7907</v>
      </c>
      <c r="I554" s="205" t="s">
        <v>7879</v>
      </c>
      <c r="J554" s="71" t="s">
        <v>8814</v>
      </c>
    </row>
    <row r="555" spans="1:10" ht="89.25" x14ac:dyDescent="0.25">
      <c r="A555" s="71">
        <v>14</v>
      </c>
      <c r="B555" s="90" t="s">
        <v>8815</v>
      </c>
      <c r="C555" s="71" t="s">
        <v>1337</v>
      </c>
      <c r="D555" s="476"/>
      <c r="E555" s="71">
        <v>0.4</v>
      </c>
      <c r="F555" s="71" t="s">
        <v>8816</v>
      </c>
      <c r="G555" s="228" t="s">
        <v>8817</v>
      </c>
      <c r="H555" s="71" t="s">
        <v>8818</v>
      </c>
      <c r="I555" s="205" t="s">
        <v>8819</v>
      </c>
      <c r="J555" s="71" t="s">
        <v>8820</v>
      </c>
    </row>
    <row r="556" spans="1:10" ht="38.25" x14ac:dyDescent="0.25">
      <c r="A556" s="71">
        <v>15</v>
      </c>
      <c r="B556" s="90" t="s">
        <v>8821</v>
      </c>
      <c r="C556" s="71" t="s">
        <v>1337</v>
      </c>
      <c r="D556" s="476"/>
      <c r="E556" s="71">
        <v>0.5</v>
      </c>
      <c r="F556" s="71" t="s">
        <v>8822</v>
      </c>
      <c r="G556" s="71" t="s">
        <v>8822</v>
      </c>
      <c r="H556" s="71" t="s">
        <v>7502</v>
      </c>
      <c r="I556" s="71" t="s">
        <v>7502</v>
      </c>
      <c r="J556" s="71" t="s">
        <v>8820</v>
      </c>
    </row>
    <row r="557" spans="1:10" ht="51" x14ac:dyDescent="0.25">
      <c r="A557" s="71">
        <v>16</v>
      </c>
      <c r="B557" s="90" t="s">
        <v>8823</v>
      </c>
      <c r="C557" s="71" t="s">
        <v>1337</v>
      </c>
      <c r="D557" s="476"/>
      <c r="E557" s="71">
        <v>1</v>
      </c>
      <c r="F557" s="71" t="s">
        <v>8824</v>
      </c>
      <c r="G557" s="71" t="s">
        <v>8825</v>
      </c>
      <c r="H557" s="71" t="s">
        <v>8776</v>
      </c>
      <c r="I557" s="205" t="s">
        <v>7954</v>
      </c>
      <c r="J557" s="71" t="s">
        <v>8820</v>
      </c>
    </row>
    <row r="558" spans="1:10" ht="38.25" x14ac:dyDescent="0.25">
      <c r="A558" s="71">
        <v>17</v>
      </c>
      <c r="B558" s="90" t="s">
        <v>8826</v>
      </c>
      <c r="C558" s="71" t="s">
        <v>1337</v>
      </c>
      <c r="D558" s="476"/>
      <c r="E558" s="71">
        <v>2</v>
      </c>
      <c r="F558" s="71" t="s">
        <v>8827</v>
      </c>
      <c r="G558" s="71" t="s">
        <v>8827</v>
      </c>
      <c r="H558" s="71" t="s">
        <v>8776</v>
      </c>
      <c r="I558" s="205" t="s">
        <v>7954</v>
      </c>
      <c r="J558" s="71" t="s">
        <v>8820</v>
      </c>
    </row>
    <row r="559" spans="1:10" ht="38.25" x14ac:dyDescent="0.25">
      <c r="A559" s="71">
        <v>18</v>
      </c>
      <c r="B559" s="90" t="s">
        <v>8828</v>
      </c>
      <c r="C559" s="71" t="s">
        <v>1337</v>
      </c>
      <c r="D559" s="476"/>
      <c r="E559" s="71">
        <v>2</v>
      </c>
      <c r="F559" s="71" t="s">
        <v>7874</v>
      </c>
      <c r="G559" s="71" t="s">
        <v>7874</v>
      </c>
      <c r="H559" s="71" t="s">
        <v>8807</v>
      </c>
      <c r="I559" s="205" t="s">
        <v>8552</v>
      </c>
      <c r="J559" s="71" t="s">
        <v>8157</v>
      </c>
    </row>
    <row r="560" spans="1:10" ht="38.25" x14ac:dyDescent="0.25">
      <c r="A560" s="71">
        <v>19</v>
      </c>
      <c r="B560" s="90" t="s">
        <v>8829</v>
      </c>
      <c r="C560" s="71" t="s">
        <v>1337</v>
      </c>
      <c r="D560" s="476"/>
      <c r="E560" s="71">
        <v>0.2</v>
      </c>
      <c r="F560" s="71" t="s">
        <v>8830</v>
      </c>
      <c r="G560" s="71" t="s">
        <v>8830</v>
      </c>
      <c r="H560" s="71" t="s">
        <v>7502</v>
      </c>
      <c r="I560" s="71" t="s">
        <v>7502</v>
      </c>
      <c r="J560" s="71" t="s">
        <v>8157</v>
      </c>
    </row>
    <row r="561" spans="1:10" ht="38.25" x14ac:dyDescent="0.25">
      <c r="A561" s="71">
        <v>20</v>
      </c>
      <c r="B561" s="90" t="s">
        <v>8815</v>
      </c>
      <c r="C561" s="71" t="s">
        <v>1337</v>
      </c>
      <c r="D561" s="476"/>
      <c r="E561" s="71">
        <v>1</v>
      </c>
      <c r="F561" s="71" t="s">
        <v>7874</v>
      </c>
      <c r="G561" s="71" t="s">
        <v>7874</v>
      </c>
      <c r="H561" s="71" t="s">
        <v>8831</v>
      </c>
      <c r="I561" s="205" t="s">
        <v>8552</v>
      </c>
      <c r="J561" s="71" t="s">
        <v>8820</v>
      </c>
    </row>
    <row r="562" spans="1:10" ht="63.75" x14ac:dyDescent="0.25">
      <c r="A562" s="71">
        <v>21</v>
      </c>
      <c r="B562" s="90" t="s">
        <v>8832</v>
      </c>
      <c r="C562" s="71" t="s">
        <v>1337</v>
      </c>
      <c r="D562" s="476"/>
      <c r="E562" s="71">
        <v>2.2879999999999998</v>
      </c>
      <c r="F562" s="71" t="s">
        <v>8833</v>
      </c>
      <c r="G562" s="71" t="s">
        <v>8833</v>
      </c>
      <c r="H562" s="71" t="s">
        <v>8834</v>
      </c>
      <c r="I562" s="205" t="s">
        <v>8552</v>
      </c>
      <c r="J562" s="71" t="s">
        <v>8835</v>
      </c>
    </row>
    <row r="563" spans="1:10" ht="114.75" x14ac:dyDescent="0.25">
      <c r="A563" s="71">
        <v>22</v>
      </c>
      <c r="B563" s="90" t="s">
        <v>8801</v>
      </c>
      <c r="C563" s="71" t="s">
        <v>1337</v>
      </c>
      <c r="D563" s="476"/>
      <c r="E563" s="71">
        <v>4</v>
      </c>
      <c r="F563" s="71" t="s">
        <v>8836</v>
      </c>
      <c r="G563" s="228" t="s">
        <v>7845</v>
      </c>
      <c r="H563" s="71" t="s">
        <v>8837</v>
      </c>
      <c r="I563" s="205" t="s">
        <v>7847</v>
      </c>
      <c r="J563" s="71" t="s">
        <v>8800</v>
      </c>
    </row>
    <row r="564" spans="1:10" ht="38.25" x14ac:dyDescent="0.25">
      <c r="A564" s="71">
        <v>23</v>
      </c>
      <c r="B564" s="90" t="s">
        <v>8838</v>
      </c>
      <c r="C564" s="71" t="s">
        <v>1337</v>
      </c>
      <c r="D564" s="476"/>
      <c r="E564" s="71">
        <v>1</v>
      </c>
      <c r="F564" s="71" t="s">
        <v>8839</v>
      </c>
      <c r="G564" s="71" t="s">
        <v>8840</v>
      </c>
      <c r="H564" s="71" t="s">
        <v>8841</v>
      </c>
      <c r="I564" s="205" t="s">
        <v>7847</v>
      </c>
      <c r="J564" s="71" t="s">
        <v>8842</v>
      </c>
    </row>
    <row r="565" spans="1:10" ht="38.25" x14ac:dyDescent="0.25">
      <c r="A565" s="71">
        <v>24</v>
      </c>
      <c r="B565" s="90" t="s">
        <v>8843</v>
      </c>
      <c r="C565" s="71" t="s">
        <v>1337</v>
      </c>
      <c r="D565" s="476"/>
      <c r="E565" s="71">
        <v>2.7</v>
      </c>
      <c r="F565" s="71" t="s">
        <v>8844</v>
      </c>
      <c r="G565" s="71" t="s">
        <v>8845</v>
      </c>
      <c r="H565" s="71" t="s">
        <v>7842</v>
      </c>
      <c r="I565" s="205" t="s">
        <v>8846</v>
      </c>
      <c r="J565" s="71" t="s">
        <v>8847</v>
      </c>
    </row>
    <row r="566" spans="1:10" ht="38.25" x14ac:dyDescent="0.25">
      <c r="A566" s="71">
        <v>25</v>
      </c>
      <c r="B566" s="90" t="s">
        <v>8848</v>
      </c>
      <c r="C566" s="71" t="s">
        <v>1337</v>
      </c>
      <c r="D566" s="476"/>
      <c r="E566" s="71">
        <v>4</v>
      </c>
      <c r="F566" s="71" t="s">
        <v>8844</v>
      </c>
      <c r="G566" s="71" t="s">
        <v>8845</v>
      </c>
      <c r="H566" s="71" t="s">
        <v>8849</v>
      </c>
      <c r="I566" s="205" t="s">
        <v>8846</v>
      </c>
      <c r="J566" s="71" t="s">
        <v>8795</v>
      </c>
    </row>
    <row r="567" spans="1:10" ht="38.25" x14ac:dyDescent="0.25">
      <c r="A567" s="71">
        <v>26</v>
      </c>
      <c r="B567" s="90" t="s">
        <v>8850</v>
      </c>
      <c r="C567" s="71" t="s">
        <v>1337</v>
      </c>
      <c r="D567" s="476"/>
      <c r="E567" s="71">
        <v>2</v>
      </c>
      <c r="F567" s="71" t="s">
        <v>8844</v>
      </c>
      <c r="G567" s="71" t="s">
        <v>8845</v>
      </c>
      <c r="H567" s="71" t="s">
        <v>8849</v>
      </c>
      <c r="I567" s="71" t="s">
        <v>8851</v>
      </c>
      <c r="J567" s="71" t="s">
        <v>8820</v>
      </c>
    </row>
    <row r="568" spans="1:10" ht="38.25" x14ac:dyDescent="0.25">
      <c r="A568" s="71">
        <v>27</v>
      </c>
      <c r="B568" s="90" t="s">
        <v>8852</v>
      </c>
      <c r="C568" s="71" t="s">
        <v>1337</v>
      </c>
      <c r="D568" s="476"/>
      <c r="E568" s="71">
        <v>0.25</v>
      </c>
      <c r="F568" s="71" t="s">
        <v>8768</v>
      </c>
      <c r="G568" s="71" t="s">
        <v>8769</v>
      </c>
      <c r="H568" s="71" t="s">
        <v>8770</v>
      </c>
      <c r="I568" s="205" t="s">
        <v>8771</v>
      </c>
      <c r="J568" s="71" t="s">
        <v>8842</v>
      </c>
    </row>
    <row r="569" spans="1:10" ht="76.5" x14ac:dyDescent="0.25">
      <c r="A569" s="71">
        <v>28</v>
      </c>
      <c r="B569" s="90" t="s">
        <v>8853</v>
      </c>
      <c r="C569" s="71" t="s">
        <v>1337</v>
      </c>
      <c r="D569" s="476"/>
      <c r="E569" s="71">
        <v>0.51</v>
      </c>
      <c r="F569" s="71" t="s">
        <v>8854</v>
      </c>
      <c r="G569" s="71" t="s">
        <v>8855</v>
      </c>
      <c r="H569" s="71" t="s">
        <v>8856</v>
      </c>
      <c r="I569" s="205" t="s">
        <v>8857</v>
      </c>
      <c r="J569" s="71" t="s">
        <v>7675</v>
      </c>
    </row>
    <row r="570" spans="1:10" ht="51" x14ac:dyDescent="0.25">
      <c r="A570" s="71">
        <v>29</v>
      </c>
      <c r="B570" s="90" t="s">
        <v>8858</v>
      </c>
      <c r="C570" s="71" t="s">
        <v>1337</v>
      </c>
      <c r="D570" s="476"/>
      <c r="E570" s="71">
        <v>0.9</v>
      </c>
      <c r="F570" s="71" t="s">
        <v>8859</v>
      </c>
      <c r="G570" s="71" t="s">
        <v>8859</v>
      </c>
      <c r="H570" s="71" t="s">
        <v>7766</v>
      </c>
      <c r="I570" s="205" t="s">
        <v>8860</v>
      </c>
      <c r="J570" s="71" t="s">
        <v>8800</v>
      </c>
    </row>
    <row r="571" spans="1:10" ht="114.75" x14ac:dyDescent="0.25">
      <c r="A571" s="71">
        <v>30</v>
      </c>
      <c r="B571" s="90" t="s">
        <v>8861</v>
      </c>
      <c r="C571" s="71" t="s">
        <v>1337</v>
      </c>
      <c r="D571" s="476"/>
      <c r="E571" s="71">
        <v>6.1</v>
      </c>
      <c r="F571" s="71" t="s">
        <v>8862</v>
      </c>
      <c r="G571" s="205" t="s">
        <v>7912</v>
      </c>
      <c r="H571" s="71" t="s">
        <v>8863</v>
      </c>
      <c r="I571" s="205" t="s">
        <v>7914</v>
      </c>
      <c r="J571" s="71" t="s">
        <v>8864</v>
      </c>
    </row>
    <row r="572" spans="1:10" ht="38.25" x14ac:dyDescent="0.25">
      <c r="A572" s="71">
        <v>31</v>
      </c>
      <c r="B572" s="90" t="s">
        <v>8865</v>
      </c>
      <c r="C572" s="71" t="s">
        <v>1337</v>
      </c>
      <c r="D572" s="476"/>
      <c r="E572" s="71">
        <v>6</v>
      </c>
      <c r="F572" s="71" t="s">
        <v>8866</v>
      </c>
      <c r="G572" s="71" t="s">
        <v>8866</v>
      </c>
      <c r="H572" s="71" t="s">
        <v>8867</v>
      </c>
      <c r="I572" s="205" t="s">
        <v>8868</v>
      </c>
      <c r="J572" s="71" t="s">
        <v>8137</v>
      </c>
    </row>
    <row r="573" spans="1:10" ht="38.25" x14ac:dyDescent="0.25">
      <c r="A573" s="71">
        <v>32</v>
      </c>
      <c r="B573" s="90" t="s">
        <v>8869</v>
      </c>
      <c r="C573" s="71" t="s">
        <v>1337</v>
      </c>
      <c r="D573" s="476"/>
      <c r="E573" s="71">
        <v>0.56999999999999995</v>
      </c>
      <c r="F573" s="71" t="s">
        <v>8244</v>
      </c>
      <c r="G573" s="71" t="s">
        <v>8870</v>
      </c>
      <c r="H573" s="71" t="s">
        <v>7953</v>
      </c>
      <c r="I573" s="205" t="s">
        <v>7954</v>
      </c>
      <c r="J573" s="71" t="s">
        <v>8871</v>
      </c>
    </row>
    <row r="574" spans="1:10" ht="51" x14ac:dyDescent="0.25">
      <c r="A574" s="71">
        <v>33</v>
      </c>
      <c r="B574" s="90" t="s">
        <v>8872</v>
      </c>
      <c r="C574" s="71" t="s">
        <v>1337</v>
      </c>
      <c r="D574" s="476"/>
      <c r="E574" s="71">
        <v>1</v>
      </c>
      <c r="F574" s="71" t="s">
        <v>8873</v>
      </c>
      <c r="G574" s="71" t="s">
        <v>8874</v>
      </c>
      <c r="H574" s="71" t="s">
        <v>8875</v>
      </c>
      <c r="I574" s="205" t="s">
        <v>7847</v>
      </c>
      <c r="J574" s="71" t="s">
        <v>8800</v>
      </c>
    </row>
    <row r="575" spans="1:10" ht="51" x14ac:dyDescent="0.25">
      <c r="A575" s="71">
        <v>34</v>
      </c>
      <c r="B575" s="90" t="s">
        <v>8872</v>
      </c>
      <c r="C575" s="71" t="s">
        <v>1337</v>
      </c>
      <c r="D575" s="476"/>
      <c r="E575" s="71">
        <v>2</v>
      </c>
      <c r="F575" s="71" t="s">
        <v>8876</v>
      </c>
      <c r="G575" s="71" t="s">
        <v>8877</v>
      </c>
      <c r="H575" s="71" t="s">
        <v>8878</v>
      </c>
      <c r="I575" s="71" t="s">
        <v>8879</v>
      </c>
      <c r="J575" s="71" t="s">
        <v>8800</v>
      </c>
    </row>
    <row r="576" spans="1:10" ht="63.75" x14ac:dyDescent="0.25">
      <c r="A576" s="206"/>
      <c r="B576" s="487" t="s">
        <v>1468</v>
      </c>
      <c r="C576" s="244">
        <v>34</v>
      </c>
      <c r="D576" s="488"/>
      <c r="E576" s="206">
        <f>SUM(E542:E575)</f>
        <v>162.03890000000001</v>
      </c>
      <c r="F576" s="206"/>
      <c r="G576" s="206"/>
      <c r="H576" s="206"/>
      <c r="I576" s="206"/>
      <c r="J576" s="206"/>
    </row>
    <row r="577" spans="1:10" ht="38.25" x14ac:dyDescent="0.25">
      <c r="A577" s="216"/>
      <c r="B577" s="216" t="s">
        <v>1484</v>
      </c>
      <c r="C577" s="249">
        <f>C576+C541+C538+C141+C127+C61</f>
        <v>470</v>
      </c>
      <c r="D577" s="249"/>
      <c r="E577" s="249">
        <f>E576+E541+E538+E141+E127+E61</f>
        <v>31982.348900000001</v>
      </c>
      <c r="F577" s="216"/>
      <c r="G577" s="216"/>
      <c r="H577" s="216"/>
      <c r="I577" s="216"/>
      <c r="J577" s="216"/>
    </row>
    <row r="578" spans="1:10" ht="15.75" x14ac:dyDescent="0.25">
      <c r="A578" s="254"/>
      <c r="B578" s="254" t="s">
        <v>1486</v>
      </c>
      <c r="C578" s="254">
        <f>C577+C57</f>
        <v>504</v>
      </c>
      <c r="D578" s="254"/>
      <c r="E578" s="254">
        <f>E577+E57</f>
        <v>211036.66290000002</v>
      </c>
      <c r="F578" s="254"/>
      <c r="G578" s="254"/>
      <c r="H578" s="254"/>
      <c r="I578" s="254"/>
      <c r="J578" s="254"/>
    </row>
  </sheetData>
  <mergeCells count="18">
    <mergeCell ref="A245:J245"/>
    <mergeCell ref="A1:J1"/>
    <mergeCell ref="A2:J2"/>
    <mergeCell ref="A6:J6"/>
    <mergeCell ref="A58:J58"/>
    <mergeCell ref="A244:J244"/>
    <mergeCell ref="A476:J476"/>
    <mergeCell ref="A260:J260"/>
    <mergeCell ref="A265:J265"/>
    <mergeCell ref="A275:J275"/>
    <mergeCell ref="A284:J284"/>
    <mergeCell ref="A347:J347"/>
    <mergeCell ref="A354:J354"/>
    <mergeCell ref="A367:J367"/>
    <mergeCell ref="A402:J402"/>
    <mergeCell ref="A447:J447"/>
    <mergeCell ref="A459:J459"/>
    <mergeCell ref="A468:J46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7"/>
  <sheetViews>
    <sheetView topLeftCell="A16" workbookViewId="0">
      <selection activeCell="G10" sqref="G10"/>
    </sheetView>
  </sheetViews>
  <sheetFormatPr defaultColWidth="9.140625" defaultRowHeight="12.75" x14ac:dyDescent="0.2"/>
  <cols>
    <col min="1" max="1" width="5.7109375" style="39" bestFit="1" customWidth="1"/>
    <col min="2" max="2" width="20.140625" style="51" customWidth="1"/>
    <col min="3" max="3" width="14.28515625" style="51" customWidth="1"/>
    <col min="4" max="4" width="17.42578125" style="51" customWidth="1"/>
    <col min="5" max="5" width="13.140625" style="39" customWidth="1"/>
    <col min="6" max="6" width="23.28515625" style="51" customWidth="1"/>
    <col min="7" max="7" width="23.42578125" style="51" customWidth="1"/>
    <col min="8" max="9" width="20.28515625" style="51" customWidth="1"/>
    <col min="10" max="10" width="19.85546875" style="51" customWidth="1"/>
    <col min="11" max="16384" width="9.140625" style="1"/>
  </cols>
  <sheetData>
    <row r="1" spans="1:10" x14ac:dyDescent="0.2">
      <c r="A1" s="1111" t="s">
        <v>8880</v>
      </c>
      <c r="B1" s="1111"/>
      <c r="C1" s="1111"/>
      <c r="D1" s="1111"/>
      <c r="E1" s="1111"/>
      <c r="F1" s="1111"/>
      <c r="G1" s="1111"/>
      <c r="H1" s="1111"/>
      <c r="I1" s="1111"/>
      <c r="J1" s="1111"/>
    </row>
    <row r="2" spans="1:10" x14ac:dyDescent="0.2">
      <c r="A2" s="1113" t="s">
        <v>1545</v>
      </c>
      <c r="B2" s="1113"/>
      <c r="C2" s="1113"/>
      <c r="D2" s="1113"/>
      <c r="E2" s="1113"/>
      <c r="F2" s="1113"/>
      <c r="G2" s="1113"/>
      <c r="H2" s="1113"/>
      <c r="I2" s="1113"/>
      <c r="J2" s="1113"/>
    </row>
    <row r="3" spans="1:10" ht="13.5" thickBot="1" x14ac:dyDescent="0.25">
      <c r="A3" s="489"/>
      <c r="B3" s="392"/>
      <c r="C3" s="392"/>
      <c r="D3" s="392"/>
      <c r="E3" s="489"/>
      <c r="F3" s="392"/>
      <c r="G3" s="392"/>
      <c r="H3" s="392"/>
      <c r="I3" s="392"/>
      <c r="J3" s="392"/>
    </row>
    <row r="4" spans="1:10" ht="128.25" thickBot="1" x14ac:dyDescent="0.25">
      <c r="A4" s="137" t="s">
        <v>1</v>
      </c>
      <c r="B4" s="156" t="s">
        <v>406</v>
      </c>
      <c r="C4" s="156" t="s">
        <v>407</v>
      </c>
      <c r="D4" s="156" t="s">
        <v>408</v>
      </c>
      <c r="E4" s="157" t="s">
        <v>4</v>
      </c>
      <c r="F4" s="156" t="s">
        <v>409</v>
      </c>
      <c r="G4" s="158" t="s">
        <v>410</v>
      </c>
      <c r="H4" s="158" t="s">
        <v>411</v>
      </c>
      <c r="I4" s="158" t="s">
        <v>412</v>
      </c>
      <c r="J4" s="156" t="s">
        <v>413</v>
      </c>
    </row>
    <row r="5" spans="1:10" s="12" customFormat="1" ht="13.5" thickBot="1" x14ac:dyDescent="0.25">
      <c r="A5" s="137">
        <v>1</v>
      </c>
      <c r="B5" s="357">
        <v>2</v>
      </c>
      <c r="C5" s="357">
        <v>3</v>
      </c>
      <c r="D5" s="357">
        <v>4</v>
      </c>
      <c r="E5" s="357">
        <v>5</v>
      </c>
      <c r="F5" s="357">
        <v>6</v>
      </c>
      <c r="G5" s="358">
        <v>7</v>
      </c>
      <c r="H5" s="357">
        <v>8</v>
      </c>
      <c r="I5" s="358">
        <v>9</v>
      </c>
      <c r="J5" s="357">
        <v>10</v>
      </c>
    </row>
    <row r="6" spans="1:10" x14ac:dyDescent="0.2">
      <c r="A6" s="1120" t="s">
        <v>414</v>
      </c>
      <c r="B6" s="1120"/>
      <c r="C6" s="1120"/>
      <c r="D6" s="1120"/>
      <c r="E6" s="1120"/>
      <c r="F6" s="1120"/>
      <c r="G6" s="1120"/>
      <c r="H6" s="1120"/>
      <c r="I6" s="1120"/>
      <c r="J6" s="1120"/>
    </row>
    <row r="7" spans="1:10" ht="89.25" x14ac:dyDescent="0.2">
      <c r="A7" s="31" t="s">
        <v>4672</v>
      </c>
      <c r="B7" s="136" t="s">
        <v>8881</v>
      </c>
      <c r="C7" s="136" t="s">
        <v>8882</v>
      </c>
      <c r="D7" s="429"/>
      <c r="E7" s="31">
        <v>100</v>
      </c>
      <c r="F7" s="16" t="s">
        <v>8883</v>
      </c>
      <c r="G7" s="16" t="s">
        <v>8883</v>
      </c>
      <c r="H7" s="136" t="s">
        <v>8884</v>
      </c>
      <c r="I7" s="136" t="s">
        <v>8885</v>
      </c>
      <c r="J7" s="136" t="s">
        <v>8886</v>
      </c>
    </row>
    <row r="8" spans="1:10" ht="25.5" x14ac:dyDescent="0.2">
      <c r="A8" s="162"/>
      <c r="B8" s="164" t="s">
        <v>3221</v>
      </c>
      <c r="C8" s="490">
        <v>0</v>
      </c>
      <c r="D8" s="164"/>
      <c r="E8" s="162">
        <f>SUM(E7:E7)</f>
        <v>100</v>
      </c>
      <c r="F8" s="164"/>
      <c r="G8" s="400"/>
      <c r="H8" s="164"/>
      <c r="I8" s="400"/>
      <c r="J8" s="164"/>
    </row>
    <row r="9" spans="1:10" ht="51" x14ac:dyDescent="0.2">
      <c r="A9" s="31">
        <v>1</v>
      </c>
      <c r="B9" s="136" t="s">
        <v>8887</v>
      </c>
      <c r="C9" s="491" t="s">
        <v>211</v>
      </c>
      <c r="D9" s="14"/>
      <c r="E9" s="31">
        <v>16756</v>
      </c>
      <c r="F9" s="16" t="s">
        <v>8888</v>
      </c>
      <c r="G9" s="16" t="s">
        <v>8888</v>
      </c>
      <c r="H9" s="136" t="s">
        <v>8889</v>
      </c>
      <c r="I9" s="136" t="s">
        <v>8890</v>
      </c>
      <c r="J9" s="136" t="s">
        <v>8891</v>
      </c>
    </row>
    <row r="10" spans="1:10" ht="51" x14ac:dyDescent="0.2">
      <c r="A10" s="31">
        <v>2</v>
      </c>
      <c r="B10" s="136" t="s">
        <v>8892</v>
      </c>
      <c r="C10" s="491" t="s">
        <v>211</v>
      </c>
      <c r="D10" s="14"/>
      <c r="E10" s="31">
        <v>78126.92</v>
      </c>
      <c r="F10" s="16" t="s">
        <v>8893</v>
      </c>
      <c r="G10" s="16" t="s">
        <v>8893</v>
      </c>
      <c r="H10" s="136" t="s">
        <v>8889</v>
      </c>
      <c r="I10" s="16" t="s">
        <v>8890</v>
      </c>
      <c r="J10" s="136" t="s">
        <v>8894</v>
      </c>
    </row>
    <row r="11" spans="1:10" ht="25.5" x14ac:dyDescent="0.2">
      <c r="A11" s="162"/>
      <c r="B11" s="164" t="s">
        <v>425</v>
      </c>
      <c r="C11" s="490">
        <v>2</v>
      </c>
      <c r="D11" s="164"/>
      <c r="E11" s="162">
        <f>SUM(E9:E10)</f>
        <v>94882.92</v>
      </c>
      <c r="F11" s="164"/>
      <c r="G11" s="400"/>
      <c r="H11" s="164"/>
      <c r="I11" s="400"/>
      <c r="J11" s="164"/>
    </row>
    <row r="12" spans="1:10" ht="76.5" x14ac:dyDescent="0.2">
      <c r="A12" s="31">
        <v>1</v>
      </c>
      <c r="B12" s="136" t="s">
        <v>8895</v>
      </c>
      <c r="C12" s="14" t="s">
        <v>427</v>
      </c>
      <c r="D12" s="136" t="s">
        <v>2374</v>
      </c>
      <c r="E12" s="31">
        <v>19000</v>
      </c>
      <c r="F12" s="16" t="s">
        <v>8896</v>
      </c>
      <c r="G12" s="16" t="s">
        <v>8896</v>
      </c>
      <c r="H12" s="16" t="s">
        <v>8897</v>
      </c>
      <c r="I12" s="16" t="s">
        <v>8898</v>
      </c>
      <c r="J12" s="136" t="s">
        <v>8899</v>
      </c>
    </row>
    <row r="13" spans="1:10" ht="38.25" x14ac:dyDescent="0.2">
      <c r="A13" s="31">
        <v>2</v>
      </c>
      <c r="B13" s="492" t="s">
        <v>8900</v>
      </c>
      <c r="C13" s="14" t="s">
        <v>427</v>
      </c>
      <c r="D13" s="136" t="s">
        <v>2374</v>
      </c>
      <c r="E13" s="493">
        <v>13115</v>
      </c>
      <c r="F13" s="15" t="s">
        <v>8901</v>
      </c>
      <c r="G13" s="15" t="s">
        <v>8901</v>
      </c>
      <c r="H13" s="402" t="s">
        <v>8902</v>
      </c>
      <c r="I13" s="16" t="s">
        <v>8898</v>
      </c>
      <c r="J13" s="494" t="s">
        <v>8903</v>
      </c>
    </row>
    <row r="14" spans="1:10" ht="25.5" x14ac:dyDescent="0.2">
      <c r="A14" s="165">
        <v>1</v>
      </c>
      <c r="B14" s="166" t="s">
        <v>2379</v>
      </c>
      <c r="C14" s="495">
        <v>2</v>
      </c>
      <c r="D14" s="166"/>
      <c r="E14" s="165">
        <f>SUM(E12:E13)</f>
        <v>32115</v>
      </c>
      <c r="F14" s="166"/>
      <c r="G14" s="401"/>
      <c r="H14" s="166"/>
      <c r="I14" s="401"/>
      <c r="J14" s="166"/>
    </row>
    <row r="15" spans="1:10" ht="38.25" x14ac:dyDescent="0.2">
      <c r="A15" s="31">
        <v>1</v>
      </c>
      <c r="B15" s="136" t="s">
        <v>8904</v>
      </c>
      <c r="C15" s="14" t="s">
        <v>427</v>
      </c>
      <c r="D15" s="136" t="s">
        <v>8905</v>
      </c>
      <c r="E15" s="31">
        <v>1383</v>
      </c>
      <c r="F15" s="136" t="s">
        <v>8906</v>
      </c>
      <c r="G15" s="136" t="s">
        <v>8906</v>
      </c>
      <c r="H15" s="136" t="s">
        <v>8907</v>
      </c>
      <c r="I15" s="136" t="s">
        <v>8907</v>
      </c>
      <c r="J15" s="136" t="s">
        <v>8908</v>
      </c>
    </row>
    <row r="16" spans="1:10" ht="25.5" x14ac:dyDescent="0.2">
      <c r="A16" s="165"/>
      <c r="B16" s="166" t="s">
        <v>8909</v>
      </c>
      <c r="C16" s="495">
        <v>1</v>
      </c>
      <c r="D16" s="166"/>
      <c r="E16" s="165">
        <f>SUM(E15)</f>
        <v>1383</v>
      </c>
      <c r="F16" s="166"/>
      <c r="G16" s="401"/>
      <c r="H16" s="166"/>
      <c r="I16" s="401"/>
      <c r="J16" s="166"/>
    </row>
    <row r="17" spans="1:10" ht="63.75" x14ac:dyDescent="0.2">
      <c r="A17" s="31">
        <v>1</v>
      </c>
      <c r="B17" s="136" t="s">
        <v>8910</v>
      </c>
      <c r="C17" s="14" t="s">
        <v>427</v>
      </c>
      <c r="D17" s="136" t="s">
        <v>1502</v>
      </c>
      <c r="E17" s="31">
        <v>950</v>
      </c>
      <c r="F17" s="16" t="s">
        <v>8911</v>
      </c>
      <c r="G17" s="16" t="s">
        <v>8911</v>
      </c>
      <c r="H17" s="16" t="s">
        <v>8912</v>
      </c>
      <c r="I17" s="3" t="s">
        <v>8913</v>
      </c>
      <c r="J17" s="136" t="s">
        <v>8908</v>
      </c>
    </row>
    <row r="18" spans="1:10" ht="25.5" x14ac:dyDescent="0.2">
      <c r="A18" s="165">
        <v>1</v>
      </c>
      <c r="B18" s="166" t="s">
        <v>1506</v>
      </c>
      <c r="C18" s="495">
        <v>1</v>
      </c>
      <c r="D18" s="166"/>
      <c r="E18" s="165">
        <f>SUM(E17)</f>
        <v>950</v>
      </c>
      <c r="F18" s="166"/>
      <c r="G18" s="401"/>
      <c r="H18" s="166"/>
      <c r="I18" s="401"/>
      <c r="J18" s="166"/>
    </row>
    <row r="19" spans="1:10" ht="63.75" x14ac:dyDescent="0.2">
      <c r="A19" s="31">
        <v>1</v>
      </c>
      <c r="B19" s="136" t="s">
        <v>8914</v>
      </c>
      <c r="C19" s="14" t="s">
        <v>427</v>
      </c>
      <c r="D19" s="136" t="s">
        <v>428</v>
      </c>
      <c r="E19" s="31">
        <v>993</v>
      </c>
      <c r="F19" s="16" t="s">
        <v>8915</v>
      </c>
      <c r="G19" s="16" t="s">
        <v>8915</v>
      </c>
      <c r="H19" s="16" t="s">
        <v>8912</v>
      </c>
      <c r="I19" s="136" t="s">
        <v>8913</v>
      </c>
      <c r="J19" s="136" t="s">
        <v>8916</v>
      </c>
    </row>
    <row r="20" spans="1:10" ht="76.5" x14ac:dyDescent="0.2">
      <c r="A20" s="31">
        <v>2</v>
      </c>
      <c r="B20" s="136" t="s">
        <v>8917</v>
      </c>
      <c r="C20" s="14" t="s">
        <v>427</v>
      </c>
      <c r="D20" s="136" t="s">
        <v>428</v>
      </c>
      <c r="E20" s="31">
        <v>1416.9</v>
      </c>
      <c r="F20" s="16" t="s">
        <v>8918</v>
      </c>
      <c r="G20" s="16" t="s">
        <v>8918</v>
      </c>
      <c r="H20" s="16" t="s">
        <v>8919</v>
      </c>
      <c r="I20" s="136" t="s">
        <v>8913</v>
      </c>
      <c r="J20" s="136" t="s">
        <v>8920</v>
      </c>
    </row>
    <row r="21" spans="1:10" ht="63.75" x14ac:dyDescent="0.2">
      <c r="A21" s="31">
        <v>3</v>
      </c>
      <c r="B21" s="136" t="s">
        <v>8921</v>
      </c>
      <c r="C21" s="14" t="s">
        <v>427</v>
      </c>
      <c r="D21" s="136" t="s">
        <v>428</v>
      </c>
      <c r="E21" s="31">
        <v>2800</v>
      </c>
      <c r="F21" s="16" t="s">
        <v>8922</v>
      </c>
      <c r="G21" s="16" t="s">
        <v>8922</v>
      </c>
      <c r="H21" s="16" t="s">
        <v>8897</v>
      </c>
      <c r="I21" s="136" t="s">
        <v>8913</v>
      </c>
      <c r="J21" s="136" t="s">
        <v>8923</v>
      </c>
    </row>
    <row r="22" spans="1:10" ht="63.75" x14ac:dyDescent="0.2">
      <c r="A22" s="31">
        <v>4</v>
      </c>
      <c r="B22" s="136" t="s">
        <v>8924</v>
      </c>
      <c r="C22" s="14" t="s">
        <v>427</v>
      </c>
      <c r="D22" s="136" t="s">
        <v>428</v>
      </c>
      <c r="E22" s="31">
        <v>1910</v>
      </c>
      <c r="F22" s="16" t="s">
        <v>8925</v>
      </c>
      <c r="G22" s="16" t="s">
        <v>8925</v>
      </c>
      <c r="H22" s="16" t="s">
        <v>8897</v>
      </c>
      <c r="I22" s="136" t="s">
        <v>8913</v>
      </c>
      <c r="J22" s="136" t="s">
        <v>8923</v>
      </c>
    </row>
    <row r="23" spans="1:10" ht="51" x14ac:dyDescent="0.2">
      <c r="A23" s="31">
        <v>5</v>
      </c>
      <c r="B23" s="136" t="s">
        <v>8926</v>
      </c>
      <c r="C23" s="14" t="s">
        <v>427</v>
      </c>
      <c r="D23" s="136" t="s">
        <v>428</v>
      </c>
      <c r="E23" s="31">
        <v>8863</v>
      </c>
      <c r="F23" s="16" t="s">
        <v>8927</v>
      </c>
      <c r="G23" s="16" t="s">
        <v>8927</v>
      </c>
      <c r="H23" s="16" t="s">
        <v>8928</v>
      </c>
      <c r="I23" s="136" t="s">
        <v>8913</v>
      </c>
      <c r="J23" s="136" t="s">
        <v>8929</v>
      </c>
    </row>
    <row r="24" spans="1:10" ht="63.75" x14ac:dyDescent="0.2">
      <c r="A24" s="31">
        <v>6</v>
      </c>
      <c r="B24" s="136" t="s">
        <v>8930</v>
      </c>
      <c r="C24" s="14" t="s">
        <v>427</v>
      </c>
      <c r="D24" s="136" t="s">
        <v>428</v>
      </c>
      <c r="E24" s="31">
        <v>522.20000000000005</v>
      </c>
      <c r="F24" s="16" t="s">
        <v>8931</v>
      </c>
      <c r="G24" s="16" t="s">
        <v>8931</v>
      </c>
      <c r="H24" s="16" t="s">
        <v>8932</v>
      </c>
      <c r="I24" s="136" t="s">
        <v>8913</v>
      </c>
      <c r="J24" s="136" t="s">
        <v>8933</v>
      </c>
    </row>
    <row r="25" spans="1:10" ht="76.5" x14ac:dyDescent="0.2">
      <c r="A25" s="31">
        <v>7</v>
      </c>
      <c r="B25" s="136" t="s">
        <v>8934</v>
      </c>
      <c r="C25" s="14" t="s">
        <v>427</v>
      </c>
      <c r="D25" s="136" t="s">
        <v>428</v>
      </c>
      <c r="E25" s="31">
        <v>390</v>
      </c>
      <c r="F25" s="16" t="s">
        <v>8935</v>
      </c>
      <c r="G25" s="16" t="s">
        <v>8935</v>
      </c>
      <c r="H25" s="136" t="s">
        <v>8936</v>
      </c>
      <c r="I25" s="136" t="s">
        <v>8913</v>
      </c>
      <c r="J25" s="136" t="s">
        <v>8937</v>
      </c>
    </row>
    <row r="26" spans="1:10" ht="25.5" x14ac:dyDescent="0.2">
      <c r="A26" s="165">
        <v>7</v>
      </c>
      <c r="B26" s="166" t="s">
        <v>452</v>
      </c>
      <c r="C26" s="495">
        <v>7</v>
      </c>
      <c r="D26" s="166"/>
      <c r="E26" s="165">
        <f>SUM(E19:E25)</f>
        <v>16895.099999999999</v>
      </c>
      <c r="F26" s="166"/>
      <c r="G26" s="401"/>
      <c r="H26" s="166"/>
      <c r="I26" s="401"/>
      <c r="J26" s="166"/>
    </row>
    <row r="27" spans="1:10" ht="63.75" x14ac:dyDescent="0.2">
      <c r="A27" s="31">
        <v>1</v>
      </c>
      <c r="B27" s="136" t="s">
        <v>8938</v>
      </c>
      <c r="C27" s="14" t="s">
        <v>427</v>
      </c>
      <c r="D27" s="136" t="s">
        <v>454</v>
      </c>
      <c r="E27" s="31">
        <v>370</v>
      </c>
      <c r="F27" s="16" t="s">
        <v>8939</v>
      </c>
      <c r="G27" s="16" t="s">
        <v>8939</v>
      </c>
      <c r="H27" s="136" t="s">
        <v>8940</v>
      </c>
      <c r="I27" s="136" t="s">
        <v>8913</v>
      </c>
      <c r="J27" s="136" t="s">
        <v>8916</v>
      </c>
    </row>
    <row r="28" spans="1:10" ht="25.5" x14ac:dyDescent="0.2">
      <c r="A28" s="165">
        <v>1</v>
      </c>
      <c r="B28" s="166" t="s">
        <v>460</v>
      </c>
      <c r="C28" s="495">
        <v>1</v>
      </c>
      <c r="D28" s="166"/>
      <c r="E28" s="165">
        <f>SUM(E27)</f>
        <v>370</v>
      </c>
      <c r="F28" s="166"/>
      <c r="G28" s="401"/>
      <c r="H28" s="166"/>
      <c r="I28" s="401"/>
      <c r="J28" s="166"/>
    </row>
    <row r="29" spans="1:10" ht="102" x14ac:dyDescent="0.2">
      <c r="A29" s="31">
        <v>1</v>
      </c>
      <c r="B29" s="136" t="s">
        <v>8941</v>
      </c>
      <c r="C29" s="14" t="s">
        <v>427</v>
      </c>
      <c r="D29" s="136" t="s">
        <v>462</v>
      </c>
      <c r="E29" s="31">
        <v>400</v>
      </c>
      <c r="F29" s="16" t="s">
        <v>8942</v>
      </c>
      <c r="G29" s="16" t="s">
        <v>8942</v>
      </c>
      <c r="H29" s="136" t="s">
        <v>8943</v>
      </c>
      <c r="I29" s="136" t="s">
        <v>8913</v>
      </c>
      <c r="J29" s="136" t="s">
        <v>8944</v>
      </c>
    </row>
    <row r="30" spans="1:10" ht="25.5" x14ac:dyDescent="0.2">
      <c r="A30" s="165"/>
      <c r="B30" s="166" t="s">
        <v>467</v>
      </c>
      <c r="C30" s="495">
        <v>1</v>
      </c>
      <c r="D30" s="166"/>
      <c r="E30" s="165">
        <f>SUM(E29)</f>
        <v>400</v>
      </c>
      <c r="F30" s="166"/>
      <c r="G30" s="401"/>
      <c r="H30" s="166"/>
      <c r="I30" s="401"/>
      <c r="J30" s="166"/>
    </row>
    <row r="31" spans="1:10" ht="38.25" x14ac:dyDescent="0.2">
      <c r="A31" s="162">
        <v>12</v>
      </c>
      <c r="B31" s="164" t="s">
        <v>1507</v>
      </c>
      <c r="C31" s="490">
        <f>C30+C28+C26+C18+C16+C14</f>
        <v>13</v>
      </c>
      <c r="D31" s="164"/>
      <c r="E31" s="162">
        <f>E14+E16+E18+E26+E28+E30</f>
        <v>52113.1</v>
      </c>
      <c r="F31" s="164"/>
      <c r="G31" s="400"/>
      <c r="H31" s="164"/>
      <c r="I31" s="400"/>
      <c r="J31" s="164"/>
    </row>
    <row r="32" spans="1:10" ht="38.25" x14ac:dyDescent="0.2">
      <c r="A32" s="31">
        <v>1</v>
      </c>
      <c r="B32" s="136" t="s">
        <v>8945</v>
      </c>
      <c r="C32" s="14" t="s">
        <v>480</v>
      </c>
      <c r="D32" s="136" t="s">
        <v>487</v>
      </c>
      <c r="E32" s="31">
        <v>28</v>
      </c>
      <c r="F32" s="16" t="s">
        <v>8946</v>
      </c>
      <c r="G32" s="16" t="s">
        <v>8946</v>
      </c>
      <c r="H32" s="16" t="s">
        <v>8947</v>
      </c>
      <c r="I32" s="16" t="s">
        <v>8947</v>
      </c>
      <c r="J32" s="136" t="s">
        <v>8948</v>
      </c>
    </row>
    <row r="33" spans="1:10" ht="38.25" x14ac:dyDescent="0.2">
      <c r="A33" s="31">
        <v>2</v>
      </c>
      <c r="B33" s="136" t="s">
        <v>8949</v>
      </c>
      <c r="C33" s="14" t="s">
        <v>480</v>
      </c>
      <c r="D33" s="136" t="s">
        <v>487</v>
      </c>
      <c r="E33" s="31">
        <v>27</v>
      </c>
      <c r="F33" s="16" t="s">
        <v>8950</v>
      </c>
      <c r="G33" s="16" t="s">
        <v>8950</v>
      </c>
      <c r="H33" s="16" t="s">
        <v>8947</v>
      </c>
      <c r="I33" s="16" t="s">
        <v>8947</v>
      </c>
      <c r="J33" s="136" t="s">
        <v>8948</v>
      </c>
    </row>
    <row r="34" spans="1:10" ht="51" x14ac:dyDescent="0.2">
      <c r="A34" s="31">
        <v>3</v>
      </c>
      <c r="B34" s="136" t="s">
        <v>8951</v>
      </c>
      <c r="C34" s="14" t="s">
        <v>480</v>
      </c>
      <c r="D34" s="136" t="s">
        <v>487</v>
      </c>
      <c r="E34" s="31">
        <v>17</v>
      </c>
      <c r="F34" s="16" t="s">
        <v>8952</v>
      </c>
      <c r="G34" s="16" t="s">
        <v>8952</v>
      </c>
      <c r="H34" s="16" t="s">
        <v>8953</v>
      </c>
      <c r="I34" s="16" t="s">
        <v>8954</v>
      </c>
      <c r="J34" s="136" t="s">
        <v>8948</v>
      </c>
    </row>
    <row r="35" spans="1:10" ht="25.5" x14ac:dyDescent="0.2">
      <c r="A35" s="165">
        <v>3</v>
      </c>
      <c r="B35" s="166" t="s">
        <v>8955</v>
      </c>
      <c r="C35" s="495">
        <v>3</v>
      </c>
      <c r="D35" s="166"/>
      <c r="E35" s="165">
        <f>SUM(E32:E34)</f>
        <v>72</v>
      </c>
      <c r="F35" s="166"/>
      <c r="G35" s="401"/>
      <c r="H35" s="166"/>
      <c r="I35" s="401"/>
      <c r="J35" s="166"/>
    </row>
    <row r="36" spans="1:10" ht="38.25" x14ac:dyDescent="0.2">
      <c r="A36" s="31">
        <v>1</v>
      </c>
      <c r="B36" s="136" t="s">
        <v>8956</v>
      </c>
      <c r="C36" s="14" t="s">
        <v>480</v>
      </c>
      <c r="D36" s="136" t="s">
        <v>504</v>
      </c>
      <c r="E36" s="31">
        <v>15</v>
      </c>
      <c r="F36" s="16" t="s">
        <v>8957</v>
      </c>
      <c r="G36" s="16" t="s">
        <v>8957</v>
      </c>
      <c r="H36" s="16" t="s">
        <v>8958</v>
      </c>
      <c r="I36" s="3" t="s">
        <v>8913</v>
      </c>
      <c r="J36" s="136" t="s">
        <v>8959</v>
      </c>
    </row>
    <row r="37" spans="1:10" ht="38.25" x14ac:dyDescent="0.2">
      <c r="A37" s="31">
        <v>2</v>
      </c>
      <c r="B37" s="136" t="s">
        <v>8960</v>
      </c>
      <c r="C37" s="14" t="s">
        <v>480</v>
      </c>
      <c r="D37" s="136" t="s">
        <v>504</v>
      </c>
      <c r="E37" s="31">
        <v>15</v>
      </c>
      <c r="F37" s="16" t="s">
        <v>8961</v>
      </c>
      <c r="G37" s="16" t="s">
        <v>8961</v>
      </c>
      <c r="H37" s="16" t="s">
        <v>8962</v>
      </c>
      <c r="I37" s="3" t="s">
        <v>8913</v>
      </c>
      <c r="J37" s="136" t="s">
        <v>8948</v>
      </c>
    </row>
    <row r="38" spans="1:10" ht="25.5" x14ac:dyDescent="0.2">
      <c r="A38" s="165">
        <v>2</v>
      </c>
      <c r="B38" s="166" t="s">
        <v>521</v>
      </c>
      <c r="C38" s="495">
        <v>2</v>
      </c>
      <c r="D38" s="166"/>
      <c r="E38" s="165">
        <f>SUM(E36:E37)</f>
        <v>30</v>
      </c>
      <c r="F38" s="166"/>
      <c r="G38" s="401"/>
      <c r="H38" s="166"/>
      <c r="I38" s="401"/>
      <c r="J38" s="166"/>
    </row>
    <row r="39" spans="1:10" ht="63.75" x14ac:dyDescent="0.2">
      <c r="A39" s="31">
        <v>1</v>
      </c>
      <c r="B39" s="136" t="s">
        <v>8963</v>
      </c>
      <c r="C39" s="14"/>
      <c r="D39" s="136" t="s">
        <v>481</v>
      </c>
      <c r="E39" s="31">
        <v>30</v>
      </c>
      <c r="F39" s="16" t="s">
        <v>8964</v>
      </c>
      <c r="G39" s="16" t="s">
        <v>8964</v>
      </c>
      <c r="H39" s="16" t="s">
        <v>8965</v>
      </c>
      <c r="I39" s="16" t="s">
        <v>8965</v>
      </c>
      <c r="J39" s="136" t="s">
        <v>8948</v>
      </c>
    </row>
    <row r="40" spans="1:10" ht="63.75" x14ac:dyDescent="0.2">
      <c r="A40" s="31">
        <v>2</v>
      </c>
      <c r="B40" s="136" t="s">
        <v>8966</v>
      </c>
      <c r="C40" s="14"/>
      <c r="D40" s="136" t="s">
        <v>481</v>
      </c>
      <c r="E40" s="31">
        <v>280</v>
      </c>
      <c r="F40" s="16" t="s">
        <v>8967</v>
      </c>
      <c r="G40" s="16" t="s">
        <v>8967</v>
      </c>
      <c r="H40" s="16" t="s">
        <v>8968</v>
      </c>
      <c r="I40" s="3" t="s">
        <v>8913</v>
      </c>
      <c r="J40" s="136" t="s">
        <v>8923</v>
      </c>
    </row>
    <row r="41" spans="1:10" ht="25.5" x14ac:dyDescent="0.2">
      <c r="A41" s="165">
        <v>2</v>
      </c>
      <c r="B41" s="166" t="s">
        <v>485</v>
      </c>
      <c r="C41" s="495">
        <v>2</v>
      </c>
      <c r="D41" s="166"/>
      <c r="E41" s="165">
        <f>SUM(E39:E40)</f>
        <v>310</v>
      </c>
      <c r="F41" s="166"/>
      <c r="G41" s="401"/>
      <c r="H41" s="166"/>
      <c r="I41" s="401"/>
      <c r="J41" s="166"/>
    </row>
    <row r="42" spans="1:10" ht="51" x14ac:dyDescent="0.2">
      <c r="A42" s="162">
        <v>7</v>
      </c>
      <c r="B42" s="164" t="s">
        <v>8969</v>
      </c>
      <c r="C42" s="490">
        <f>C41+C38+C35</f>
        <v>7</v>
      </c>
      <c r="D42" s="490"/>
      <c r="E42" s="496">
        <f>E41+E38+E35</f>
        <v>412</v>
      </c>
      <c r="F42" s="164"/>
      <c r="G42" s="400"/>
      <c r="H42" s="164"/>
      <c r="I42" s="400"/>
      <c r="J42" s="164"/>
    </row>
    <row r="43" spans="1:10" ht="51" x14ac:dyDescent="0.2">
      <c r="A43" s="31">
        <v>1</v>
      </c>
      <c r="B43" s="16" t="s">
        <v>8970</v>
      </c>
      <c r="C43" s="136" t="s">
        <v>1337</v>
      </c>
      <c r="D43" s="136"/>
      <c r="E43" s="31">
        <v>31</v>
      </c>
      <c r="F43" s="136" t="s">
        <v>8971</v>
      </c>
      <c r="G43" s="136" t="s">
        <v>8971</v>
      </c>
      <c r="H43" s="136" t="s">
        <v>8781</v>
      </c>
      <c r="I43" s="3" t="s">
        <v>8913</v>
      </c>
      <c r="J43" s="136" t="s">
        <v>8972</v>
      </c>
    </row>
    <row r="44" spans="1:10" ht="38.25" x14ac:dyDescent="0.2">
      <c r="A44" s="162"/>
      <c r="B44" s="164" t="s">
        <v>8973</v>
      </c>
      <c r="C44" s="490">
        <v>1</v>
      </c>
      <c r="D44" s="164"/>
      <c r="E44" s="162">
        <f>SUM(E43)</f>
        <v>31</v>
      </c>
      <c r="F44" s="164"/>
      <c r="G44" s="400"/>
      <c r="H44" s="164"/>
      <c r="I44" s="400"/>
      <c r="J44" s="164"/>
    </row>
    <row r="45" spans="1:10" ht="51" x14ac:dyDescent="0.2">
      <c r="A45" s="168"/>
      <c r="B45" s="169" t="s">
        <v>8974</v>
      </c>
      <c r="C45" s="463">
        <f>C44+C42+C31+C11+C8</f>
        <v>23</v>
      </c>
      <c r="D45" s="463"/>
      <c r="E45" s="462">
        <f>E44+E42+E31+E11+E8</f>
        <v>147539.01999999999</v>
      </c>
      <c r="F45" s="169"/>
      <c r="G45" s="407"/>
      <c r="H45" s="169"/>
      <c r="I45" s="407"/>
      <c r="J45" s="169"/>
    </row>
    <row r="46" spans="1:10" x14ac:dyDescent="0.2">
      <c r="A46" s="1134" t="s">
        <v>4813</v>
      </c>
      <c r="B46" s="1134"/>
      <c r="C46" s="1134"/>
      <c r="D46" s="1134"/>
      <c r="E46" s="1134"/>
      <c r="F46" s="1134"/>
      <c r="G46" s="1134"/>
      <c r="H46" s="1134"/>
      <c r="I46" s="1134"/>
      <c r="J46" s="1134"/>
    </row>
    <row r="47" spans="1:10" ht="38.25" x14ac:dyDescent="0.2">
      <c r="A47" s="31">
        <v>1</v>
      </c>
      <c r="B47" s="136" t="s">
        <v>8975</v>
      </c>
      <c r="C47" s="136" t="s">
        <v>539</v>
      </c>
      <c r="D47" s="136"/>
      <c r="E47" s="31">
        <v>1025</v>
      </c>
      <c r="F47" s="136" t="s">
        <v>8976</v>
      </c>
      <c r="G47" s="136" t="s">
        <v>8976</v>
      </c>
      <c r="H47" s="136" t="s">
        <v>8977</v>
      </c>
      <c r="I47" s="3" t="s">
        <v>8913</v>
      </c>
      <c r="J47" s="136" t="s">
        <v>8978</v>
      </c>
    </row>
    <row r="48" spans="1:10" ht="38.25" x14ac:dyDescent="0.2">
      <c r="A48" s="162"/>
      <c r="B48" s="164" t="s">
        <v>546</v>
      </c>
      <c r="C48" s="490">
        <v>1</v>
      </c>
      <c r="D48" s="164"/>
      <c r="E48" s="162">
        <f>SUM(E47)</f>
        <v>1025</v>
      </c>
      <c r="F48" s="164"/>
      <c r="G48" s="400"/>
      <c r="H48" s="164"/>
      <c r="I48" s="400"/>
      <c r="J48" s="164" t="s">
        <v>8979</v>
      </c>
    </row>
    <row r="49" spans="1:10" ht="63.75" x14ac:dyDescent="0.2">
      <c r="A49" s="31">
        <v>1</v>
      </c>
      <c r="B49" s="136" t="s">
        <v>8980</v>
      </c>
      <c r="C49" s="14" t="s">
        <v>524</v>
      </c>
      <c r="D49" s="136"/>
      <c r="E49" s="31">
        <v>7.5</v>
      </c>
      <c r="F49" s="16" t="s">
        <v>8981</v>
      </c>
      <c r="G49" s="16" t="s">
        <v>8981</v>
      </c>
      <c r="H49" s="136" t="s">
        <v>8982</v>
      </c>
      <c r="I49" s="3" t="s">
        <v>8913</v>
      </c>
      <c r="J49" s="136" t="s">
        <v>8983</v>
      </c>
    </row>
    <row r="50" spans="1:10" ht="25.5" x14ac:dyDescent="0.2">
      <c r="A50" s="162">
        <v>1</v>
      </c>
      <c r="B50" s="164" t="s">
        <v>8984</v>
      </c>
      <c r="C50" s="490">
        <v>1</v>
      </c>
      <c r="D50" s="164"/>
      <c r="E50" s="162">
        <f>SUM(E49)</f>
        <v>7.5</v>
      </c>
      <c r="F50" s="164"/>
      <c r="G50" s="400"/>
      <c r="H50" s="164"/>
      <c r="I50" s="400"/>
      <c r="J50" s="164"/>
    </row>
    <row r="51" spans="1:10" ht="51" x14ac:dyDescent="0.2">
      <c r="A51" s="31">
        <v>1</v>
      </c>
      <c r="B51" s="136" t="s">
        <v>8985</v>
      </c>
      <c r="C51" s="14"/>
      <c r="D51" s="136"/>
      <c r="E51" s="31">
        <v>290</v>
      </c>
      <c r="F51" s="16" t="s">
        <v>8986</v>
      </c>
      <c r="G51" s="16" t="s">
        <v>8986</v>
      </c>
      <c r="H51" s="136" t="s">
        <v>8987</v>
      </c>
      <c r="I51" s="136" t="s">
        <v>8987</v>
      </c>
      <c r="J51" s="136" t="s">
        <v>8988</v>
      </c>
    </row>
    <row r="52" spans="1:10" ht="25.5" x14ac:dyDescent="0.2">
      <c r="A52" s="162">
        <v>1</v>
      </c>
      <c r="B52" s="164" t="s">
        <v>8989</v>
      </c>
      <c r="C52" s="490">
        <v>1</v>
      </c>
      <c r="D52" s="164"/>
      <c r="E52" s="162">
        <f>SUM(E51)</f>
        <v>290</v>
      </c>
      <c r="F52" s="164"/>
      <c r="G52" s="400"/>
      <c r="H52" s="164"/>
      <c r="I52" s="400"/>
      <c r="J52" s="164"/>
    </row>
    <row r="53" spans="1:10" ht="38.25" x14ac:dyDescent="0.2">
      <c r="A53" s="31" t="s">
        <v>8990</v>
      </c>
      <c r="B53" s="136" t="s">
        <v>8991</v>
      </c>
      <c r="C53" s="14" t="s">
        <v>427</v>
      </c>
      <c r="D53" s="136" t="s">
        <v>694</v>
      </c>
      <c r="E53" s="31">
        <v>0.5</v>
      </c>
      <c r="F53" s="16" t="s">
        <v>8992</v>
      </c>
      <c r="G53" s="16" t="s">
        <v>8992</v>
      </c>
      <c r="H53" s="16" t="s">
        <v>8993</v>
      </c>
      <c r="I53" s="3" t="s">
        <v>8913</v>
      </c>
      <c r="J53" s="136" t="s">
        <v>8994</v>
      </c>
    </row>
    <row r="54" spans="1:10" ht="38.25" x14ac:dyDescent="0.2">
      <c r="A54" s="31" t="s">
        <v>8995</v>
      </c>
      <c r="B54" s="136" t="s">
        <v>8996</v>
      </c>
      <c r="C54" s="14" t="s">
        <v>427</v>
      </c>
      <c r="D54" s="136" t="s">
        <v>694</v>
      </c>
      <c r="E54" s="31">
        <v>1</v>
      </c>
      <c r="F54" s="16" t="s">
        <v>8997</v>
      </c>
      <c r="G54" s="16" t="s">
        <v>8997</v>
      </c>
      <c r="H54" s="16" t="s">
        <v>8998</v>
      </c>
      <c r="I54" s="16" t="s">
        <v>8998</v>
      </c>
      <c r="J54" s="136" t="s">
        <v>8994</v>
      </c>
    </row>
    <row r="55" spans="1:10" ht="38.25" x14ac:dyDescent="0.2">
      <c r="A55" s="31" t="s">
        <v>8999</v>
      </c>
      <c r="B55" s="136" t="s">
        <v>9000</v>
      </c>
      <c r="C55" s="14" t="s">
        <v>427</v>
      </c>
      <c r="D55" s="136" t="s">
        <v>694</v>
      </c>
      <c r="E55" s="31">
        <v>1</v>
      </c>
      <c r="F55" s="16" t="s">
        <v>9001</v>
      </c>
      <c r="G55" s="16" t="s">
        <v>9001</v>
      </c>
      <c r="H55" s="16" t="s">
        <v>8993</v>
      </c>
      <c r="I55" s="136" t="s">
        <v>8913</v>
      </c>
      <c r="J55" s="136" t="s">
        <v>8994</v>
      </c>
    </row>
    <row r="56" spans="1:10" ht="38.25" x14ac:dyDescent="0.2">
      <c r="A56" s="31" t="s">
        <v>9002</v>
      </c>
      <c r="B56" s="136" t="s">
        <v>8991</v>
      </c>
      <c r="C56" s="14" t="s">
        <v>427</v>
      </c>
      <c r="D56" s="136" t="s">
        <v>694</v>
      </c>
      <c r="E56" s="31">
        <v>1</v>
      </c>
      <c r="F56" s="16" t="s">
        <v>9003</v>
      </c>
      <c r="G56" s="16" t="s">
        <v>9003</v>
      </c>
      <c r="H56" s="16" t="s">
        <v>9004</v>
      </c>
      <c r="I56" s="136" t="s">
        <v>8913</v>
      </c>
      <c r="J56" s="136" t="s">
        <v>8994</v>
      </c>
    </row>
    <row r="57" spans="1:10" ht="51" x14ac:dyDescent="0.2">
      <c r="A57" s="31" t="s">
        <v>9005</v>
      </c>
      <c r="B57" s="136" t="s">
        <v>9006</v>
      </c>
      <c r="C57" s="14" t="s">
        <v>427</v>
      </c>
      <c r="D57" s="136" t="s">
        <v>694</v>
      </c>
      <c r="E57" s="31">
        <v>1</v>
      </c>
      <c r="F57" s="16" t="s">
        <v>9007</v>
      </c>
      <c r="G57" s="16" t="s">
        <v>9007</v>
      </c>
      <c r="H57" s="16" t="s">
        <v>9008</v>
      </c>
      <c r="I57" s="136" t="s">
        <v>8913</v>
      </c>
      <c r="J57" s="136" t="s">
        <v>8994</v>
      </c>
    </row>
    <row r="58" spans="1:10" ht="38.25" x14ac:dyDescent="0.2">
      <c r="A58" s="31" t="s">
        <v>9009</v>
      </c>
      <c r="B58" s="136" t="s">
        <v>9010</v>
      </c>
      <c r="C58" s="14" t="s">
        <v>427</v>
      </c>
      <c r="D58" s="136" t="s">
        <v>694</v>
      </c>
      <c r="E58" s="31">
        <v>1.5</v>
      </c>
      <c r="F58" s="16" t="s">
        <v>8997</v>
      </c>
      <c r="G58" s="16" t="s">
        <v>8997</v>
      </c>
      <c r="H58" s="16" t="s">
        <v>8998</v>
      </c>
      <c r="I58" s="16" t="s">
        <v>8998</v>
      </c>
      <c r="J58" s="136" t="s">
        <v>8994</v>
      </c>
    </row>
    <row r="59" spans="1:10" ht="38.25" x14ac:dyDescent="0.2">
      <c r="A59" s="31" t="s">
        <v>9011</v>
      </c>
      <c r="B59" s="136" t="s">
        <v>8991</v>
      </c>
      <c r="C59" s="14" t="s">
        <v>427</v>
      </c>
      <c r="D59" s="136" t="s">
        <v>694</v>
      </c>
      <c r="E59" s="31">
        <v>1.5</v>
      </c>
      <c r="F59" s="16" t="s">
        <v>9012</v>
      </c>
      <c r="G59" s="16" t="s">
        <v>9012</v>
      </c>
      <c r="H59" s="16" t="s">
        <v>9013</v>
      </c>
      <c r="I59" s="16" t="s">
        <v>9014</v>
      </c>
      <c r="J59" s="136" t="s">
        <v>8994</v>
      </c>
    </row>
    <row r="60" spans="1:10" ht="51" x14ac:dyDescent="0.2">
      <c r="A60" s="31" t="s">
        <v>9015</v>
      </c>
      <c r="B60" s="136" t="s">
        <v>9016</v>
      </c>
      <c r="C60" s="14" t="s">
        <v>427</v>
      </c>
      <c r="D60" s="136" t="s">
        <v>694</v>
      </c>
      <c r="E60" s="31">
        <v>2</v>
      </c>
      <c r="F60" s="16" t="s">
        <v>9017</v>
      </c>
      <c r="G60" s="16" t="s">
        <v>9017</v>
      </c>
      <c r="H60" s="16" t="s">
        <v>9018</v>
      </c>
      <c r="I60" s="16" t="s">
        <v>9018</v>
      </c>
      <c r="J60" s="136" t="s">
        <v>9019</v>
      </c>
    </row>
    <row r="61" spans="1:10" ht="38.25" x14ac:dyDescent="0.2">
      <c r="A61" s="31" t="s">
        <v>9020</v>
      </c>
      <c r="B61" s="136" t="s">
        <v>8991</v>
      </c>
      <c r="C61" s="14" t="s">
        <v>427</v>
      </c>
      <c r="D61" s="136" t="s">
        <v>694</v>
      </c>
      <c r="E61" s="31">
        <v>2</v>
      </c>
      <c r="F61" s="16" t="s">
        <v>9021</v>
      </c>
      <c r="G61" s="16" t="s">
        <v>9021</v>
      </c>
      <c r="H61" s="16" t="s">
        <v>9022</v>
      </c>
      <c r="I61" s="16" t="s">
        <v>9022</v>
      </c>
      <c r="J61" s="136" t="s">
        <v>8994</v>
      </c>
    </row>
    <row r="62" spans="1:10" ht="38.25" x14ac:dyDescent="0.2">
      <c r="A62" s="31" t="s">
        <v>9023</v>
      </c>
      <c r="B62" s="136" t="s">
        <v>9024</v>
      </c>
      <c r="C62" s="14" t="s">
        <v>427</v>
      </c>
      <c r="D62" s="136" t="s">
        <v>694</v>
      </c>
      <c r="E62" s="31">
        <v>2</v>
      </c>
      <c r="F62" s="16" t="s">
        <v>9025</v>
      </c>
      <c r="G62" s="16" t="s">
        <v>9025</v>
      </c>
      <c r="H62" s="16" t="s">
        <v>9026</v>
      </c>
      <c r="I62" s="16" t="s">
        <v>9026</v>
      </c>
      <c r="J62" s="136" t="s">
        <v>8994</v>
      </c>
    </row>
    <row r="63" spans="1:10" ht="38.25" x14ac:dyDescent="0.2">
      <c r="A63" s="31" t="s">
        <v>9027</v>
      </c>
      <c r="B63" s="136" t="s">
        <v>9028</v>
      </c>
      <c r="C63" s="14" t="s">
        <v>427</v>
      </c>
      <c r="D63" s="136" t="s">
        <v>694</v>
      </c>
      <c r="E63" s="31">
        <v>2</v>
      </c>
      <c r="F63" s="16" t="s">
        <v>9029</v>
      </c>
      <c r="G63" s="16" t="s">
        <v>9029</v>
      </c>
      <c r="H63" s="16" t="s">
        <v>9030</v>
      </c>
      <c r="I63" s="136" t="s">
        <v>8913</v>
      </c>
      <c r="J63" s="136" t="s">
        <v>8994</v>
      </c>
    </row>
    <row r="64" spans="1:10" ht="38.25" x14ac:dyDescent="0.2">
      <c r="A64" s="31" t="s">
        <v>9031</v>
      </c>
      <c r="B64" s="136" t="s">
        <v>8991</v>
      </c>
      <c r="C64" s="14" t="s">
        <v>427</v>
      </c>
      <c r="D64" s="136" t="s">
        <v>694</v>
      </c>
      <c r="E64" s="31">
        <v>2</v>
      </c>
      <c r="F64" s="16" t="s">
        <v>9032</v>
      </c>
      <c r="G64" s="16" t="s">
        <v>9032</v>
      </c>
      <c r="H64" s="16" t="s">
        <v>9033</v>
      </c>
      <c r="I64" s="136" t="s">
        <v>8913</v>
      </c>
      <c r="J64" s="136" t="s">
        <v>8994</v>
      </c>
    </row>
    <row r="65" spans="1:10" ht="51" x14ac:dyDescent="0.2">
      <c r="A65" s="31" t="s">
        <v>9034</v>
      </c>
      <c r="B65" s="136" t="s">
        <v>8991</v>
      </c>
      <c r="C65" s="14" t="s">
        <v>427</v>
      </c>
      <c r="D65" s="136" t="s">
        <v>694</v>
      </c>
      <c r="E65" s="31">
        <v>2</v>
      </c>
      <c r="F65" s="16" t="s">
        <v>9035</v>
      </c>
      <c r="G65" s="16" t="s">
        <v>9035</v>
      </c>
      <c r="H65" s="16" t="s">
        <v>9036</v>
      </c>
      <c r="I65" s="136" t="s">
        <v>8913</v>
      </c>
      <c r="J65" s="136" t="s">
        <v>8994</v>
      </c>
    </row>
    <row r="66" spans="1:10" ht="38.25" x14ac:dyDescent="0.2">
      <c r="A66" s="31" t="s">
        <v>9037</v>
      </c>
      <c r="B66" s="136" t="s">
        <v>8991</v>
      </c>
      <c r="C66" s="14" t="s">
        <v>427</v>
      </c>
      <c r="D66" s="136" t="s">
        <v>694</v>
      </c>
      <c r="E66" s="31">
        <v>2</v>
      </c>
      <c r="F66" s="16" t="s">
        <v>9038</v>
      </c>
      <c r="G66" s="16" t="s">
        <v>9038</v>
      </c>
      <c r="H66" s="16" t="s">
        <v>9039</v>
      </c>
      <c r="I66" s="136" t="s">
        <v>8913</v>
      </c>
      <c r="J66" s="136" t="s">
        <v>8994</v>
      </c>
    </row>
    <row r="67" spans="1:10" ht="38.25" x14ac:dyDescent="0.2">
      <c r="A67" s="31" t="s">
        <v>9040</v>
      </c>
      <c r="B67" s="136" t="s">
        <v>9041</v>
      </c>
      <c r="C67" s="14" t="s">
        <v>427</v>
      </c>
      <c r="D67" s="136" t="s">
        <v>694</v>
      </c>
      <c r="E67" s="31">
        <v>2</v>
      </c>
      <c r="F67" s="16" t="s">
        <v>9042</v>
      </c>
      <c r="G67" s="16" t="s">
        <v>9042</v>
      </c>
      <c r="H67" s="16" t="s">
        <v>9043</v>
      </c>
      <c r="I67" s="136" t="s">
        <v>8913</v>
      </c>
      <c r="J67" s="136" t="s">
        <v>9044</v>
      </c>
    </row>
    <row r="68" spans="1:10" ht="38.25" x14ac:dyDescent="0.2">
      <c r="A68" s="31" t="s">
        <v>9045</v>
      </c>
      <c r="B68" s="136" t="s">
        <v>8991</v>
      </c>
      <c r="C68" s="14" t="s">
        <v>427</v>
      </c>
      <c r="D68" s="136" t="s">
        <v>694</v>
      </c>
      <c r="E68" s="31">
        <v>2</v>
      </c>
      <c r="F68" s="16" t="s">
        <v>9046</v>
      </c>
      <c r="G68" s="16" t="s">
        <v>9046</v>
      </c>
      <c r="H68" s="16" t="s">
        <v>9047</v>
      </c>
      <c r="I68" s="136" t="s">
        <v>8913</v>
      </c>
      <c r="J68" s="136" t="s">
        <v>8994</v>
      </c>
    </row>
    <row r="69" spans="1:10" ht="51" x14ac:dyDescent="0.2">
      <c r="A69" s="31" t="s">
        <v>9048</v>
      </c>
      <c r="B69" s="136" t="s">
        <v>9049</v>
      </c>
      <c r="C69" s="14" t="s">
        <v>427</v>
      </c>
      <c r="D69" s="136" t="s">
        <v>694</v>
      </c>
      <c r="E69" s="31">
        <v>2.2000000000000002</v>
      </c>
      <c r="F69" s="16" t="s">
        <v>9050</v>
      </c>
      <c r="G69" s="16" t="s">
        <v>9050</v>
      </c>
      <c r="H69" s="16" t="s">
        <v>9018</v>
      </c>
      <c r="I69" s="16" t="s">
        <v>9018</v>
      </c>
      <c r="J69" s="136" t="s">
        <v>9019</v>
      </c>
    </row>
    <row r="70" spans="1:10" ht="38.25" x14ac:dyDescent="0.2">
      <c r="A70" s="31" t="s">
        <v>9051</v>
      </c>
      <c r="B70" s="136" t="s">
        <v>9052</v>
      </c>
      <c r="C70" s="14" t="s">
        <v>427</v>
      </c>
      <c r="D70" s="136" t="s">
        <v>694</v>
      </c>
      <c r="E70" s="31">
        <v>2.2999999999999998</v>
      </c>
      <c r="F70" s="16" t="s">
        <v>9001</v>
      </c>
      <c r="G70" s="16" t="s">
        <v>9001</v>
      </c>
      <c r="H70" s="16" t="s">
        <v>8993</v>
      </c>
      <c r="I70" s="3" t="s">
        <v>8913</v>
      </c>
      <c r="J70" s="136" t="s">
        <v>8994</v>
      </c>
    </row>
    <row r="71" spans="1:10" ht="38.25" x14ac:dyDescent="0.2">
      <c r="A71" s="31" t="s">
        <v>9053</v>
      </c>
      <c r="B71" s="136" t="s">
        <v>9054</v>
      </c>
      <c r="C71" s="14" t="s">
        <v>427</v>
      </c>
      <c r="D71" s="136" t="s">
        <v>694</v>
      </c>
      <c r="E71" s="31">
        <v>3</v>
      </c>
      <c r="F71" s="16" t="s">
        <v>9055</v>
      </c>
      <c r="G71" s="16" t="s">
        <v>9055</v>
      </c>
      <c r="H71" s="16" t="s">
        <v>9056</v>
      </c>
      <c r="I71" s="16" t="s">
        <v>9056</v>
      </c>
      <c r="J71" s="136" t="s">
        <v>8994</v>
      </c>
    </row>
    <row r="72" spans="1:10" ht="38.25" x14ac:dyDescent="0.2">
      <c r="A72" s="31" t="s">
        <v>9057</v>
      </c>
      <c r="B72" s="136" t="s">
        <v>9058</v>
      </c>
      <c r="C72" s="14" t="s">
        <v>427</v>
      </c>
      <c r="D72" s="136" t="s">
        <v>694</v>
      </c>
      <c r="E72" s="31">
        <v>3</v>
      </c>
      <c r="F72" s="16" t="s">
        <v>9059</v>
      </c>
      <c r="G72" s="16" t="s">
        <v>9059</v>
      </c>
      <c r="H72" s="16" t="s">
        <v>9060</v>
      </c>
      <c r="I72" s="3" t="s">
        <v>8913</v>
      </c>
      <c r="J72" s="136" t="s">
        <v>8994</v>
      </c>
    </row>
    <row r="73" spans="1:10" ht="38.25" x14ac:dyDescent="0.2">
      <c r="A73" s="31" t="s">
        <v>9061</v>
      </c>
      <c r="B73" s="136" t="s">
        <v>9062</v>
      </c>
      <c r="C73" s="14" t="s">
        <v>427</v>
      </c>
      <c r="D73" s="136" t="s">
        <v>694</v>
      </c>
      <c r="E73" s="31">
        <v>3</v>
      </c>
      <c r="F73" s="16" t="s">
        <v>8997</v>
      </c>
      <c r="G73" s="16" t="s">
        <v>8997</v>
      </c>
      <c r="H73" s="16" t="s">
        <v>8998</v>
      </c>
      <c r="I73" s="16" t="s">
        <v>8998</v>
      </c>
      <c r="J73" s="136" t="s">
        <v>8994</v>
      </c>
    </row>
    <row r="74" spans="1:10" ht="38.25" x14ac:dyDescent="0.2">
      <c r="A74" s="31" t="s">
        <v>9063</v>
      </c>
      <c r="B74" s="136" t="s">
        <v>8991</v>
      </c>
      <c r="C74" s="14" t="s">
        <v>427</v>
      </c>
      <c r="D74" s="136" t="s">
        <v>694</v>
      </c>
      <c r="E74" s="31">
        <v>3</v>
      </c>
      <c r="F74" s="16" t="s">
        <v>9064</v>
      </c>
      <c r="G74" s="16" t="s">
        <v>9064</v>
      </c>
      <c r="H74" s="16" t="s">
        <v>9047</v>
      </c>
      <c r="I74" s="16" t="s">
        <v>9047</v>
      </c>
      <c r="J74" s="136" t="s">
        <v>8994</v>
      </c>
    </row>
    <row r="75" spans="1:10" ht="38.25" x14ac:dyDescent="0.2">
      <c r="A75" s="31" t="s">
        <v>9065</v>
      </c>
      <c r="B75" s="136" t="s">
        <v>9066</v>
      </c>
      <c r="C75" s="14" t="s">
        <v>427</v>
      </c>
      <c r="D75" s="136" t="s">
        <v>694</v>
      </c>
      <c r="E75" s="31">
        <v>3</v>
      </c>
      <c r="F75" s="16" t="s">
        <v>9067</v>
      </c>
      <c r="G75" s="16" t="s">
        <v>9067</v>
      </c>
      <c r="H75" s="16" t="s">
        <v>9004</v>
      </c>
      <c r="I75" s="3" t="s">
        <v>8913</v>
      </c>
      <c r="J75" s="136" t="s">
        <v>8994</v>
      </c>
    </row>
    <row r="76" spans="1:10" ht="51" x14ac:dyDescent="0.2">
      <c r="A76" s="31" t="s">
        <v>9068</v>
      </c>
      <c r="B76" s="136" t="s">
        <v>8991</v>
      </c>
      <c r="C76" s="14" t="s">
        <v>427</v>
      </c>
      <c r="D76" s="136" t="s">
        <v>694</v>
      </c>
      <c r="E76" s="31">
        <v>3</v>
      </c>
      <c r="F76" s="16" t="s">
        <v>9069</v>
      </c>
      <c r="G76" s="16" t="s">
        <v>9069</v>
      </c>
      <c r="H76" s="16" t="s">
        <v>9070</v>
      </c>
      <c r="I76" s="136" t="s">
        <v>8913</v>
      </c>
      <c r="J76" s="136" t="s">
        <v>8994</v>
      </c>
    </row>
    <row r="77" spans="1:10" ht="38.25" x14ac:dyDescent="0.2">
      <c r="A77" s="31" t="s">
        <v>9071</v>
      </c>
      <c r="B77" s="136" t="s">
        <v>9072</v>
      </c>
      <c r="C77" s="14" t="s">
        <v>427</v>
      </c>
      <c r="D77" s="136" t="s">
        <v>694</v>
      </c>
      <c r="E77" s="31">
        <v>3</v>
      </c>
      <c r="F77" s="16" t="s">
        <v>9073</v>
      </c>
      <c r="G77" s="16" t="s">
        <v>9073</v>
      </c>
      <c r="H77" s="16" t="s">
        <v>9074</v>
      </c>
      <c r="I77" s="136" t="s">
        <v>8913</v>
      </c>
      <c r="J77" s="136" t="s">
        <v>8994</v>
      </c>
    </row>
    <row r="78" spans="1:10" ht="38.25" x14ac:dyDescent="0.2">
      <c r="A78" s="31" t="s">
        <v>9075</v>
      </c>
      <c r="B78" s="136" t="s">
        <v>9076</v>
      </c>
      <c r="C78" s="14" t="s">
        <v>427</v>
      </c>
      <c r="D78" s="136" t="s">
        <v>694</v>
      </c>
      <c r="E78" s="31">
        <v>3</v>
      </c>
      <c r="F78" s="16" t="s">
        <v>9077</v>
      </c>
      <c r="G78" s="16" t="s">
        <v>9077</v>
      </c>
      <c r="H78" s="16" t="s">
        <v>9078</v>
      </c>
      <c r="I78" s="136" t="s">
        <v>8913</v>
      </c>
      <c r="J78" s="136" t="s">
        <v>8994</v>
      </c>
    </row>
    <row r="79" spans="1:10" ht="25.5" x14ac:dyDescent="0.2">
      <c r="A79" s="31" t="s">
        <v>9079</v>
      </c>
      <c r="B79" s="136" t="s">
        <v>8991</v>
      </c>
      <c r="C79" s="14" t="s">
        <v>427</v>
      </c>
      <c r="D79" s="136" t="s">
        <v>694</v>
      </c>
      <c r="E79" s="31">
        <v>3.1</v>
      </c>
      <c r="F79" s="16" t="s">
        <v>9080</v>
      </c>
      <c r="G79" s="16" t="s">
        <v>9080</v>
      </c>
      <c r="H79" s="16" t="s">
        <v>9070</v>
      </c>
      <c r="I79" s="136" t="s">
        <v>8913</v>
      </c>
      <c r="J79" s="136" t="s">
        <v>9081</v>
      </c>
    </row>
    <row r="80" spans="1:10" ht="38.25" x14ac:dyDescent="0.2">
      <c r="A80" s="31" t="s">
        <v>9082</v>
      </c>
      <c r="B80" s="136" t="s">
        <v>9083</v>
      </c>
      <c r="C80" s="14" t="s">
        <v>427</v>
      </c>
      <c r="D80" s="136" t="s">
        <v>694</v>
      </c>
      <c r="E80" s="31">
        <v>4</v>
      </c>
      <c r="F80" s="16" t="s">
        <v>9084</v>
      </c>
      <c r="G80" s="16" t="s">
        <v>9084</v>
      </c>
      <c r="H80" s="16" t="s">
        <v>9004</v>
      </c>
      <c r="I80" s="136" t="s">
        <v>8913</v>
      </c>
      <c r="J80" s="136" t="s">
        <v>8994</v>
      </c>
    </row>
    <row r="81" spans="1:10" ht="38.25" x14ac:dyDescent="0.2">
      <c r="A81" s="31" t="s">
        <v>9085</v>
      </c>
      <c r="B81" s="136" t="s">
        <v>9086</v>
      </c>
      <c r="C81" s="14" t="s">
        <v>427</v>
      </c>
      <c r="D81" s="136" t="s">
        <v>694</v>
      </c>
      <c r="E81" s="31">
        <v>4</v>
      </c>
      <c r="F81" s="16" t="s">
        <v>9087</v>
      </c>
      <c r="G81" s="16" t="s">
        <v>9087</v>
      </c>
      <c r="H81" s="16" t="s">
        <v>8897</v>
      </c>
      <c r="I81" s="136" t="s">
        <v>8913</v>
      </c>
      <c r="J81" s="136" t="s">
        <v>8994</v>
      </c>
    </row>
    <row r="82" spans="1:10" ht="38.25" x14ac:dyDescent="0.2">
      <c r="A82" s="31" t="s">
        <v>9088</v>
      </c>
      <c r="B82" s="136" t="s">
        <v>9000</v>
      </c>
      <c r="C82" s="14" t="s">
        <v>427</v>
      </c>
      <c r="D82" s="136" t="s">
        <v>694</v>
      </c>
      <c r="E82" s="31">
        <v>5</v>
      </c>
      <c r="F82" s="16" t="s">
        <v>9089</v>
      </c>
      <c r="G82" s="16" t="s">
        <v>9089</v>
      </c>
      <c r="H82" s="16" t="s">
        <v>9090</v>
      </c>
      <c r="I82" s="16" t="s">
        <v>9090</v>
      </c>
      <c r="J82" s="136" t="s">
        <v>9091</v>
      </c>
    </row>
    <row r="83" spans="1:10" ht="38.25" x14ac:dyDescent="0.2">
      <c r="A83" s="31" t="s">
        <v>9092</v>
      </c>
      <c r="B83" s="136" t="s">
        <v>9093</v>
      </c>
      <c r="C83" s="14" t="s">
        <v>427</v>
      </c>
      <c r="D83" s="136" t="s">
        <v>694</v>
      </c>
      <c r="E83" s="31">
        <v>5</v>
      </c>
      <c r="F83" s="16" t="s">
        <v>9094</v>
      </c>
      <c r="G83" s="16" t="s">
        <v>9094</v>
      </c>
      <c r="H83" s="16" t="s">
        <v>9095</v>
      </c>
      <c r="I83" s="16" t="s">
        <v>9095</v>
      </c>
      <c r="J83" s="136" t="s">
        <v>9091</v>
      </c>
    </row>
    <row r="84" spans="1:10" ht="38.25" x14ac:dyDescent="0.2">
      <c r="A84" s="31" t="s">
        <v>9096</v>
      </c>
      <c r="B84" s="136" t="s">
        <v>8991</v>
      </c>
      <c r="C84" s="14" t="s">
        <v>427</v>
      </c>
      <c r="D84" s="136" t="s">
        <v>694</v>
      </c>
      <c r="E84" s="31">
        <v>5</v>
      </c>
      <c r="F84" s="16" t="s">
        <v>9097</v>
      </c>
      <c r="G84" s="16" t="s">
        <v>9097</v>
      </c>
      <c r="H84" s="16" t="s">
        <v>9098</v>
      </c>
      <c r="I84" s="16" t="s">
        <v>9098</v>
      </c>
      <c r="J84" s="136" t="s">
        <v>8994</v>
      </c>
    </row>
    <row r="85" spans="1:10" ht="89.25" x14ac:dyDescent="0.2">
      <c r="A85" s="31" t="s">
        <v>9099</v>
      </c>
      <c r="B85" s="136" t="s">
        <v>9100</v>
      </c>
      <c r="C85" s="14" t="s">
        <v>427</v>
      </c>
      <c r="D85" s="136" t="s">
        <v>694</v>
      </c>
      <c r="E85" s="31">
        <v>5</v>
      </c>
      <c r="F85" s="16" t="s">
        <v>9101</v>
      </c>
      <c r="G85" s="16" t="s">
        <v>9101</v>
      </c>
      <c r="H85" s="16" t="s">
        <v>9102</v>
      </c>
      <c r="I85" s="136" t="s">
        <v>8913</v>
      </c>
      <c r="J85" s="136" t="s">
        <v>9103</v>
      </c>
    </row>
    <row r="86" spans="1:10" ht="38.25" x14ac:dyDescent="0.2">
      <c r="A86" s="31" t="s">
        <v>9104</v>
      </c>
      <c r="B86" s="136" t="s">
        <v>9105</v>
      </c>
      <c r="C86" s="14" t="s">
        <v>427</v>
      </c>
      <c r="D86" s="136" t="s">
        <v>694</v>
      </c>
      <c r="E86" s="31">
        <v>5</v>
      </c>
      <c r="F86" s="16" t="s">
        <v>9106</v>
      </c>
      <c r="G86" s="16" t="s">
        <v>9106</v>
      </c>
      <c r="H86" s="16" t="s">
        <v>9107</v>
      </c>
      <c r="I86" s="136" t="s">
        <v>8913</v>
      </c>
      <c r="J86" s="136" t="s">
        <v>8994</v>
      </c>
    </row>
    <row r="87" spans="1:10" ht="38.25" x14ac:dyDescent="0.2">
      <c r="A87" s="31" t="s">
        <v>9108</v>
      </c>
      <c r="B87" s="136" t="s">
        <v>9109</v>
      </c>
      <c r="C87" s="14" t="s">
        <v>427</v>
      </c>
      <c r="D87" s="136" t="s">
        <v>694</v>
      </c>
      <c r="E87" s="31">
        <v>5</v>
      </c>
      <c r="F87" s="16" t="s">
        <v>9110</v>
      </c>
      <c r="G87" s="16" t="s">
        <v>9110</v>
      </c>
      <c r="H87" s="16" t="s">
        <v>9098</v>
      </c>
      <c r="I87" s="136" t="s">
        <v>8913</v>
      </c>
      <c r="J87" s="136" t="s">
        <v>8994</v>
      </c>
    </row>
    <row r="88" spans="1:10" ht="38.25" x14ac:dyDescent="0.2">
      <c r="A88" s="31" t="s">
        <v>9111</v>
      </c>
      <c r="B88" s="136" t="s">
        <v>9086</v>
      </c>
      <c r="C88" s="14" t="s">
        <v>427</v>
      </c>
      <c r="D88" s="136" t="s">
        <v>694</v>
      </c>
      <c r="E88" s="31">
        <v>5</v>
      </c>
      <c r="F88" s="16" t="s">
        <v>9112</v>
      </c>
      <c r="G88" s="16" t="s">
        <v>9112</v>
      </c>
      <c r="H88" s="16" t="s">
        <v>8897</v>
      </c>
      <c r="I88" s="136" t="s">
        <v>8913</v>
      </c>
      <c r="J88" s="136" t="s">
        <v>8994</v>
      </c>
    </row>
    <row r="89" spans="1:10" ht="38.25" x14ac:dyDescent="0.2">
      <c r="A89" s="31" t="s">
        <v>9113</v>
      </c>
      <c r="B89" s="136" t="s">
        <v>9114</v>
      </c>
      <c r="C89" s="14" t="s">
        <v>427</v>
      </c>
      <c r="D89" s="136" t="s">
        <v>694</v>
      </c>
      <c r="E89" s="31">
        <v>5</v>
      </c>
      <c r="F89" s="16" t="s">
        <v>9115</v>
      </c>
      <c r="G89" s="16" t="s">
        <v>9115</v>
      </c>
      <c r="H89" s="16" t="s">
        <v>9116</v>
      </c>
      <c r="I89" s="136" t="s">
        <v>8913</v>
      </c>
      <c r="J89" s="136" t="s">
        <v>8994</v>
      </c>
    </row>
    <row r="90" spans="1:10" ht="38.25" x14ac:dyDescent="0.2">
      <c r="A90" s="31" t="s">
        <v>9117</v>
      </c>
      <c r="B90" s="136" t="s">
        <v>8991</v>
      </c>
      <c r="C90" s="14" t="s">
        <v>427</v>
      </c>
      <c r="D90" s="136" t="s">
        <v>694</v>
      </c>
      <c r="E90" s="31">
        <v>5</v>
      </c>
      <c r="F90" s="16" t="s">
        <v>9118</v>
      </c>
      <c r="G90" s="16" t="s">
        <v>9118</v>
      </c>
      <c r="H90" s="16" t="s">
        <v>9098</v>
      </c>
      <c r="I90" s="136" t="s">
        <v>8913</v>
      </c>
      <c r="J90" s="136" t="s">
        <v>9119</v>
      </c>
    </row>
    <row r="91" spans="1:10" ht="38.25" x14ac:dyDescent="0.2">
      <c r="A91" s="31" t="s">
        <v>9120</v>
      </c>
      <c r="B91" s="136" t="s">
        <v>9121</v>
      </c>
      <c r="C91" s="14" t="s">
        <v>427</v>
      </c>
      <c r="D91" s="136" t="s">
        <v>694</v>
      </c>
      <c r="E91" s="31">
        <v>5.7</v>
      </c>
      <c r="F91" s="16" t="s">
        <v>9122</v>
      </c>
      <c r="G91" s="16" t="s">
        <v>9122</v>
      </c>
      <c r="H91" s="16" t="s">
        <v>9123</v>
      </c>
      <c r="I91" s="3" t="s">
        <v>8913</v>
      </c>
      <c r="J91" s="136" t="s">
        <v>9124</v>
      </c>
    </row>
    <row r="92" spans="1:10" ht="51" x14ac:dyDescent="0.2">
      <c r="A92" s="31" t="s">
        <v>9125</v>
      </c>
      <c r="B92" s="136" t="s">
        <v>9126</v>
      </c>
      <c r="C92" s="14" t="s">
        <v>427</v>
      </c>
      <c r="D92" s="136" t="s">
        <v>694</v>
      </c>
      <c r="E92" s="31">
        <v>5.7</v>
      </c>
      <c r="F92" s="16" t="s">
        <v>9127</v>
      </c>
      <c r="G92" s="16" t="s">
        <v>9127</v>
      </c>
      <c r="H92" s="16" t="s">
        <v>9022</v>
      </c>
      <c r="I92" s="16" t="s">
        <v>9022</v>
      </c>
      <c r="J92" s="136" t="s">
        <v>9019</v>
      </c>
    </row>
    <row r="93" spans="1:10" ht="51" x14ac:dyDescent="0.2">
      <c r="A93" s="31" t="s">
        <v>9128</v>
      </c>
      <c r="B93" s="136" t="s">
        <v>9129</v>
      </c>
      <c r="C93" s="14" t="s">
        <v>427</v>
      </c>
      <c r="D93" s="136" t="s">
        <v>694</v>
      </c>
      <c r="E93" s="31">
        <v>6</v>
      </c>
      <c r="F93" s="16" t="s">
        <v>9130</v>
      </c>
      <c r="G93" s="16" t="s">
        <v>9130</v>
      </c>
      <c r="H93" s="16" t="s">
        <v>9131</v>
      </c>
      <c r="I93" s="16" t="s">
        <v>9131</v>
      </c>
      <c r="J93" s="136" t="s">
        <v>9019</v>
      </c>
    </row>
    <row r="94" spans="1:10" ht="51" x14ac:dyDescent="0.2">
      <c r="A94" s="31" t="s">
        <v>9132</v>
      </c>
      <c r="B94" s="136" t="s">
        <v>9133</v>
      </c>
      <c r="C94" s="14" t="s">
        <v>427</v>
      </c>
      <c r="D94" s="136" t="s">
        <v>694</v>
      </c>
      <c r="E94" s="31">
        <v>6</v>
      </c>
      <c r="F94" s="16" t="s">
        <v>9134</v>
      </c>
      <c r="G94" s="16" t="s">
        <v>9134</v>
      </c>
      <c r="H94" s="16" t="s">
        <v>9135</v>
      </c>
      <c r="I94" s="16" t="s">
        <v>9135</v>
      </c>
      <c r="J94" s="136" t="s">
        <v>9019</v>
      </c>
    </row>
    <row r="95" spans="1:10" ht="38.25" x14ac:dyDescent="0.2">
      <c r="A95" s="31" t="s">
        <v>9136</v>
      </c>
      <c r="B95" s="136" t="s">
        <v>9137</v>
      </c>
      <c r="C95" s="14" t="s">
        <v>427</v>
      </c>
      <c r="D95" s="136" t="s">
        <v>694</v>
      </c>
      <c r="E95" s="31">
        <v>7</v>
      </c>
      <c r="F95" s="16" t="s">
        <v>9138</v>
      </c>
      <c r="G95" s="16" t="s">
        <v>9138</v>
      </c>
      <c r="H95" s="16" t="s">
        <v>9139</v>
      </c>
      <c r="I95" s="136" t="s">
        <v>8913</v>
      </c>
      <c r="J95" s="136" t="s">
        <v>8994</v>
      </c>
    </row>
    <row r="96" spans="1:10" ht="38.25" x14ac:dyDescent="0.2">
      <c r="A96" s="31" t="s">
        <v>9140</v>
      </c>
      <c r="B96" s="136" t="s">
        <v>9141</v>
      </c>
      <c r="C96" s="14" t="s">
        <v>427</v>
      </c>
      <c r="D96" s="136" t="s">
        <v>694</v>
      </c>
      <c r="E96" s="31">
        <v>7</v>
      </c>
      <c r="F96" s="16" t="s">
        <v>9142</v>
      </c>
      <c r="G96" s="16" t="s">
        <v>9142</v>
      </c>
      <c r="H96" s="16" t="s">
        <v>9004</v>
      </c>
      <c r="I96" s="136" t="s">
        <v>8913</v>
      </c>
      <c r="J96" s="136" t="s">
        <v>9143</v>
      </c>
    </row>
    <row r="97" spans="1:10" ht="38.25" x14ac:dyDescent="0.2">
      <c r="A97" s="31" t="s">
        <v>9144</v>
      </c>
      <c r="B97" s="136" t="s">
        <v>9086</v>
      </c>
      <c r="C97" s="14" t="s">
        <v>427</v>
      </c>
      <c r="D97" s="136" t="s">
        <v>694</v>
      </c>
      <c r="E97" s="31">
        <v>7</v>
      </c>
      <c r="F97" s="16" t="s">
        <v>9145</v>
      </c>
      <c r="G97" s="16" t="s">
        <v>9145</v>
      </c>
      <c r="H97" s="16" t="s">
        <v>8897</v>
      </c>
      <c r="I97" s="136" t="s">
        <v>8913</v>
      </c>
      <c r="J97" s="136" t="s">
        <v>8994</v>
      </c>
    </row>
    <row r="98" spans="1:10" ht="38.25" x14ac:dyDescent="0.2">
      <c r="A98" s="31" t="s">
        <v>9146</v>
      </c>
      <c r="B98" s="136" t="s">
        <v>9147</v>
      </c>
      <c r="C98" s="14" t="s">
        <v>427</v>
      </c>
      <c r="D98" s="136" t="s">
        <v>694</v>
      </c>
      <c r="E98" s="31">
        <v>7.5</v>
      </c>
      <c r="F98" s="16" t="s">
        <v>9148</v>
      </c>
      <c r="G98" s="16" t="s">
        <v>9148</v>
      </c>
      <c r="H98" s="16" t="s">
        <v>9149</v>
      </c>
      <c r="I98" s="136" t="s">
        <v>8913</v>
      </c>
      <c r="J98" s="136" t="s">
        <v>9143</v>
      </c>
    </row>
    <row r="99" spans="1:10" ht="51" x14ac:dyDescent="0.2">
      <c r="A99" s="31" t="s">
        <v>9150</v>
      </c>
      <c r="B99" s="136" t="s">
        <v>9151</v>
      </c>
      <c r="C99" s="14" t="s">
        <v>427</v>
      </c>
      <c r="D99" s="136" t="s">
        <v>694</v>
      </c>
      <c r="E99" s="31">
        <v>7.7</v>
      </c>
      <c r="F99" s="16" t="s">
        <v>9152</v>
      </c>
      <c r="G99" s="16" t="s">
        <v>9152</v>
      </c>
      <c r="H99" s="16" t="s">
        <v>8897</v>
      </c>
      <c r="I99" s="136" t="s">
        <v>8913</v>
      </c>
      <c r="J99" s="136" t="s">
        <v>9019</v>
      </c>
    </row>
    <row r="100" spans="1:10" ht="38.25" x14ac:dyDescent="0.2">
      <c r="A100" s="31" t="s">
        <v>9153</v>
      </c>
      <c r="B100" s="136" t="s">
        <v>8991</v>
      </c>
      <c r="C100" s="14" t="s">
        <v>427</v>
      </c>
      <c r="D100" s="136" t="s">
        <v>694</v>
      </c>
      <c r="E100" s="31">
        <v>8</v>
      </c>
      <c r="F100" s="16" t="s">
        <v>9154</v>
      </c>
      <c r="G100" s="16" t="s">
        <v>9154</v>
      </c>
      <c r="H100" s="16" t="s">
        <v>9030</v>
      </c>
      <c r="I100" s="16" t="s">
        <v>9030</v>
      </c>
      <c r="J100" s="136" t="s">
        <v>8994</v>
      </c>
    </row>
    <row r="101" spans="1:10" ht="38.25" x14ac:dyDescent="0.2">
      <c r="A101" s="31" t="s">
        <v>9155</v>
      </c>
      <c r="B101" s="136" t="s">
        <v>9156</v>
      </c>
      <c r="C101" s="14" t="s">
        <v>427</v>
      </c>
      <c r="D101" s="136" t="s">
        <v>694</v>
      </c>
      <c r="E101" s="31">
        <v>8</v>
      </c>
      <c r="F101" s="16" t="s">
        <v>9157</v>
      </c>
      <c r="G101" s="16" t="s">
        <v>9157</v>
      </c>
      <c r="H101" s="16" t="s">
        <v>9139</v>
      </c>
      <c r="I101" s="3" t="s">
        <v>8913</v>
      </c>
      <c r="J101" s="136" t="s">
        <v>8994</v>
      </c>
    </row>
    <row r="102" spans="1:10" ht="38.25" x14ac:dyDescent="0.2">
      <c r="A102" s="31" t="s">
        <v>9158</v>
      </c>
      <c r="B102" s="136" t="s">
        <v>9159</v>
      </c>
      <c r="C102" s="14" t="s">
        <v>427</v>
      </c>
      <c r="D102" s="136" t="s">
        <v>694</v>
      </c>
      <c r="E102" s="31">
        <v>10</v>
      </c>
      <c r="F102" s="16" t="s">
        <v>9160</v>
      </c>
      <c r="G102" s="16" t="s">
        <v>9160</v>
      </c>
      <c r="H102" s="16" t="s">
        <v>9161</v>
      </c>
      <c r="I102" s="16" t="s">
        <v>9161</v>
      </c>
      <c r="J102" s="136" t="s">
        <v>9091</v>
      </c>
    </row>
    <row r="103" spans="1:10" ht="38.25" x14ac:dyDescent="0.2">
      <c r="A103" s="31" t="s">
        <v>9162</v>
      </c>
      <c r="B103" s="136" t="s">
        <v>9163</v>
      </c>
      <c r="C103" s="14" t="s">
        <v>427</v>
      </c>
      <c r="D103" s="136" t="s">
        <v>694</v>
      </c>
      <c r="E103" s="31">
        <v>10</v>
      </c>
      <c r="F103" s="16" t="s">
        <v>9164</v>
      </c>
      <c r="G103" s="16" t="s">
        <v>9164</v>
      </c>
      <c r="H103" s="16" t="s">
        <v>9131</v>
      </c>
      <c r="I103" s="16" t="s">
        <v>9131</v>
      </c>
      <c r="J103" s="136" t="s">
        <v>9143</v>
      </c>
    </row>
    <row r="104" spans="1:10" ht="51" x14ac:dyDescent="0.2">
      <c r="A104" s="31" t="s">
        <v>9165</v>
      </c>
      <c r="B104" s="136" t="s">
        <v>9166</v>
      </c>
      <c r="C104" s="14" t="s">
        <v>427</v>
      </c>
      <c r="D104" s="136" t="s">
        <v>694</v>
      </c>
      <c r="E104" s="31">
        <v>10</v>
      </c>
      <c r="F104" s="16" t="s">
        <v>9167</v>
      </c>
      <c r="G104" s="16" t="s">
        <v>9167</v>
      </c>
      <c r="H104" s="16" t="s">
        <v>8993</v>
      </c>
      <c r="I104" s="136" t="s">
        <v>8913</v>
      </c>
      <c r="J104" s="136" t="s">
        <v>9168</v>
      </c>
    </row>
    <row r="105" spans="1:10" ht="38.25" x14ac:dyDescent="0.2">
      <c r="A105" s="31" t="s">
        <v>9169</v>
      </c>
      <c r="B105" s="136" t="s">
        <v>9170</v>
      </c>
      <c r="C105" s="14" t="s">
        <v>427</v>
      </c>
      <c r="D105" s="136" t="s">
        <v>694</v>
      </c>
      <c r="E105" s="31">
        <v>10</v>
      </c>
      <c r="F105" s="16" t="s">
        <v>9171</v>
      </c>
      <c r="G105" s="16" t="s">
        <v>9171</v>
      </c>
      <c r="H105" s="16" t="s">
        <v>9172</v>
      </c>
      <c r="I105" s="136" t="s">
        <v>8913</v>
      </c>
      <c r="J105" s="136" t="s">
        <v>8994</v>
      </c>
    </row>
    <row r="106" spans="1:10" ht="89.25" x14ac:dyDescent="0.2">
      <c r="A106" s="31" t="s">
        <v>9173</v>
      </c>
      <c r="B106" s="136" t="s">
        <v>9174</v>
      </c>
      <c r="C106" s="14" t="s">
        <v>427</v>
      </c>
      <c r="D106" s="136" t="s">
        <v>694</v>
      </c>
      <c r="E106" s="31">
        <v>10</v>
      </c>
      <c r="F106" s="16" t="s">
        <v>9175</v>
      </c>
      <c r="G106" s="16" t="s">
        <v>9175</v>
      </c>
      <c r="H106" s="16" t="s">
        <v>9102</v>
      </c>
      <c r="I106" s="136" t="s">
        <v>8913</v>
      </c>
      <c r="J106" s="136" t="s">
        <v>9103</v>
      </c>
    </row>
    <row r="107" spans="1:10" ht="89.25" x14ac:dyDescent="0.2">
      <c r="A107" s="31" t="s">
        <v>9176</v>
      </c>
      <c r="B107" s="136" t="s">
        <v>9177</v>
      </c>
      <c r="C107" s="14" t="s">
        <v>427</v>
      </c>
      <c r="D107" s="136" t="s">
        <v>694</v>
      </c>
      <c r="E107" s="31">
        <v>10</v>
      </c>
      <c r="F107" s="16" t="s">
        <v>9178</v>
      </c>
      <c r="G107" s="16" t="s">
        <v>9178</v>
      </c>
      <c r="H107" s="16" t="s">
        <v>9179</v>
      </c>
      <c r="I107" s="136" t="s">
        <v>8913</v>
      </c>
      <c r="J107" s="136" t="s">
        <v>9103</v>
      </c>
    </row>
    <row r="108" spans="1:10" ht="51" x14ac:dyDescent="0.2">
      <c r="A108" s="31" t="s">
        <v>9180</v>
      </c>
      <c r="B108" s="136" t="s">
        <v>9181</v>
      </c>
      <c r="C108" s="14" t="s">
        <v>427</v>
      </c>
      <c r="D108" s="136" t="s">
        <v>694</v>
      </c>
      <c r="E108" s="31">
        <v>12</v>
      </c>
      <c r="F108" s="16" t="s">
        <v>9182</v>
      </c>
      <c r="G108" s="16" t="s">
        <v>9182</v>
      </c>
      <c r="H108" s="16" t="s">
        <v>9131</v>
      </c>
      <c r="I108" s="16" t="s">
        <v>9131</v>
      </c>
      <c r="J108" s="136" t="s">
        <v>9019</v>
      </c>
    </row>
    <row r="109" spans="1:10" ht="38.25" x14ac:dyDescent="0.2">
      <c r="A109" s="31" t="s">
        <v>9183</v>
      </c>
      <c r="B109" s="136" t="s">
        <v>9184</v>
      </c>
      <c r="C109" s="14" t="s">
        <v>427</v>
      </c>
      <c r="D109" s="136" t="s">
        <v>694</v>
      </c>
      <c r="E109" s="31">
        <v>12</v>
      </c>
      <c r="F109" s="16" t="s">
        <v>9185</v>
      </c>
      <c r="G109" s="16" t="s">
        <v>9185</v>
      </c>
      <c r="H109" s="16" t="s">
        <v>9131</v>
      </c>
      <c r="I109" s="16" t="s">
        <v>9131</v>
      </c>
      <c r="J109" s="136" t="s">
        <v>8994</v>
      </c>
    </row>
    <row r="110" spans="1:10" ht="38.25" x14ac:dyDescent="0.2">
      <c r="A110" s="31" t="s">
        <v>9186</v>
      </c>
      <c r="B110" s="136" t="s">
        <v>9187</v>
      </c>
      <c r="C110" s="14" t="s">
        <v>427</v>
      </c>
      <c r="D110" s="136" t="s">
        <v>694</v>
      </c>
      <c r="E110" s="31">
        <v>14</v>
      </c>
      <c r="F110" s="16" t="s">
        <v>9188</v>
      </c>
      <c r="G110" s="16" t="s">
        <v>9188</v>
      </c>
      <c r="H110" s="16" t="s">
        <v>8993</v>
      </c>
      <c r="I110" s="136" t="s">
        <v>8913</v>
      </c>
      <c r="J110" s="136" t="s">
        <v>8994</v>
      </c>
    </row>
    <row r="111" spans="1:10" ht="38.25" x14ac:dyDescent="0.2">
      <c r="A111" s="31" t="s">
        <v>9189</v>
      </c>
      <c r="B111" s="136" t="s">
        <v>9190</v>
      </c>
      <c r="C111" s="14" t="s">
        <v>427</v>
      </c>
      <c r="D111" s="136" t="s">
        <v>694</v>
      </c>
      <c r="E111" s="31">
        <v>15</v>
      </c>
      <c r="F111" s="16" t="s">
        <v>9191</v>
      </c>
      <c r="G111" s="16" t="s">
        <v>9191</v>
      </c>
      <c r="H111" s="16" t="s">
        <v>9192</v>
      </c>
      <c r="I111" s="136" t="s">
        <v>8913</v>
      </c>
      <c r="J111" s="136" t="s">
        <v>9091</v>
      </c>
    </row>
    <row r="112" spans="1:10" ht="89.25" x14ac:dyDescent="0.2">
      <c r="A112" s="31" t="s">
        <v>9193</v>
      </c>
      <c r="B112" s="136" t="s">
        <v>9194</v>
      </c>
      <c r="C112" s="14" t="s">
        <v>427</v>
      </c>
      <c r="D112" s="136" t="s">
        <v>694</v>
      </c>
      <c r="E112" s="31">
        <v>15</v>
      </c>
      <c r="F112" s="16" t="s">
        <v>9195</v>
      </c>
      <c r="G112" s="16" t="s">
        <v>9195</v>
      </c>
      <c r="H112" s="16" t="s">
        <v>9196</v>
      </c>
      <c r="I112" s="136" t="s">
        <v>8913</v>
      </c>
      <c r="J112" s="136" t="s">
        <v>9103</v>
      </c>
    </row>
    <row r="113" spans="1:10" ht="89.25" x14ac:dyDescent="0.2">
      <c r="A113" s="31" t="s">
        <v>9197</v>
      </c>
      <c r="B113" s="136" t="s">
        <v>9198</v>
      </c>
      <c r="C113" s="14" t="s">
        <v>427</v>
      </c>
      <c r="D113" s="136" t="s">
        <v>694</v>
      </c>
      <c r="E113" s="31">
        <v>15</v>
      </c>
      <c r="F113" s="16" t="s">
        <v>9199</v>
      </c>
      <c r="G113" s="16" t="s">
        <v>9199</v>
      </c>
      <c r="H113" s="16" t="s">
        <v>9196</v>
      </c>
      <c r="I113" s="136" t="s">
        <v>8913</v>
      </c>
      <c r="J113" s="136" t="s">
        <v>9103</v>
      </c>
    </row>
    <row r="114" spans="1:10" ht="38.25" x14ac:dyDescent="0.2">
      <c r="A114" s="31" t="s">
        <v>9200</v>
      </c>
      <c r="B114" s="136" t="s">
        <v>8991</v>
      </c>
      <c r="C114" s="14" t="s">
        <v>427</v>
      </c>
      <c r="D114" s="136" t="s">
        <v>694</v>
      </c>
      <c r="E114" s="31">
        <v>15</v>
      </c>
      <c r="F114" s="16" t="s">
        <v>9201</v>
      </c>
      <c r="G114" s="16" t="s">
        <v>9201</v>
      </c>
      <c r="H114" s="16" t="s">
        <v>9202</v>
      </c>
      <c r="I114" s="3" t="s">
        <v>8913</v>
      </c>
      <c r="J114" s="136" t="s">
        <v>8994</v>
      </c>
    </row>
    <row r="115" spans="1:10" ht="38.25" x14ac:dyDescent="0.2">
      <c r="A115" s="31" t="s">
        <v>9203</v>
      </c>
      <c r="B115" s="136" t="s">
        <v>9204</v>
      </c>
      <c r="C115" s="14" t="s">
        <v>427</v>
      </c>
      <c r="D115" s="136" t="s">
        <v>694</v>
      </c>
      <c r="E115" s="31">
        <v>16</v>
      </c>
      <c r="F115" s="16" t="s">
        <v>9205</v>
      </c>
      <c r="G115" s="16" t="s">
        <v>9205</v>
      </c>
      <c r="H115" s="16" t="s">
        <v>9206</v>
      </c>
      <c r="I115" s="16" t="s">
        <v>9206</v>
      </c>
      <c r="J115" s="136" t="s">
        <v>8994</v>
      </c>
    </row>
    <row r="116" spans="1:10" ht="51" x14ac:dyDescent="0.2">
      <c r="A116" s="31" t="s">
        <v>9207</v>
      </c>
      <c r="B116" s="136" t="s">
        <v>9208</v>
      </c>
      <c r="C116" s="14" t="s">
        <v>427</v>
      </c>
      <c r="D116" s="136" t="s">
        <v>694</v>
      </c>
      <c r="E116" s="31">
        <v>17.100000000000001</v>
      </c>
      <c r="F116" s="16" t="s">
        <v>9209</v>
      </c>
      <c r="G116" s="16" t="s">
        <v>9209</v>
      </c>
      <c r="H116" s="16" t="s">
        <v>9131</v>
      </c>
      <c r="I116" s="16" t="s">
        <v>9131</v>
      </c>
      <c r="J116" s="136" t="s">
        <v>9019</v>
      </c>
    </row>
    <row r="117" spans="1:10" ht="38.25" x14ac:dyDescent="0.2">
      <c r="A117" s="31" t="s">
        <v>9210</v>
      </c>
      <c r="B117" s="136" t="s">
        <v>8991</v>
      </c>
      <c r="C117" s="14" t="s">
        <v>427</v>
      </c>
      <c r="D117" s="136" t="s">
        <v>694</v>
      </c>
      <c r="E117" s="31">
        <v>18</v>
      </c>
      <c r="F117" s="16" t="s">
        <v>9211</v>
      </c>
      <c r="G117" s="16" t="s">
        <v>9211</v>
      </c>
      <c r="H117" s="16" t="s">
        <v>9212</v>
      </c>
      <c r="I117" s="136" t="s">
        <v>8913</v>
      </c>
      <c r="J117" s="136" t="s">
        <v>8994</v>
      </c>
    </row>
    <row r="118" spans="1:10" ht="38.25" x14ac:dyDescent="0.2">
      <c r="A118" s="31" t="s">
        <v>9213</v>
      </c>
      <c r="B118" s="136" t="s">
        <v>8991</v>
      </c>
      <c r="C118" s="14" t="s">
        <v>427</v>
      </c>
      <c r="D118" s="136" t="s">
        <v>694</v>
      </c>
      <c r="E118" s="31">
        <v>18</v>
      </c>
      <c r="F118" s="16" t="s">
        <v>9214</v>
      </c>
      <c r="G118" s="16" t="s">
        <v>9214</v>
      </c>
      <c r="H118" s="16" t="s">
        <v>9202</v>
      </c>
      <c r="I118" s="136" t="s">
        <v>8913</v>
      </c>
      <c r="J118" s="136" t="s">
        <v>8994</v>
      </c>
    </row>
    <row r="119" spans="1:10" ht="38.25" x14ac:dyDescent="0.2">
      <c r="A119" s="31" t="s">
        <v>9215</v>
      </c>
      <c r="B119" s="136" t="s">
        <v>9216</v>
      </c>
      <c r="C119" s="14" t="s">
        <v>427</v>
      </c>
      <c r="D119" s="136" t="s">
        <v>694</v>
      </c>
      <c r="E119" s="31">
        <v>20</v>
      </c>
      <c r="F119" s="16" t="s">
        <v>9217</v>
      </c>
      <c r="G119" s="16" t="s">
        <v>9217</v>
      </c>
      <c r="H119" s="16" t="s">
        <v>9218</v>
      </c>
      <c r="I119" s="16" t="s">
        <v>9218</v>
      </c>
      <c r="J119" s="136" t="s">
        <v>8994</v>
      </c>
    </row>
    <row r="120" spans="1:10" ht="51" x14ac:dyDescent="0.2">
      <c r="A120" s="31" t="s">
        <v>9219</v>
      </c>
      <c r="B120" s="136" t="s">
        <v>9220</v>
      </c>
      <c r="C120" s="14" t="s">
        <v>427</v>
      </c>
      <c r="D120" s="136" t="s">
        <v>694</v>
      </c>
      <c r="E120" s="31">
        <v>20</v>
      </c>
      <c r="F120" s="16" t="s">
        <v>9221</v>
      </c>
      <c r="G120" s="16" t="s">
        <v>9221</v>
      </c>
      <c r="H120" s="16" t="s">
        <v>8993</v>
      </c>
      <c r="I120" s="136" t="s">
        <v>8913</v>
      </c>
      <c r="J120" s="136" t="s">
        <v>9168</v>
      </c>
    </row>
    <row r="121" spans="1:10" ht="38.25" x14ac:dyDescent="0.2">
      <c r="A121" s="31" t="s">
        <v>9222</v>
      </c>
      <c r="B121" s="136" t="s">
        <v>9223</v>
      </c>
      <c r="C121" s="14" t="s">
        <v>427</v>
      </c>
      <c r="D121" s="136" t="s">
        <v>694</v>
      </c>
      <c r="E121" s="31">
        <v>20</v>
      </c>
      <c r="F121" s="16" t="s">
        <v>9224</v>
      </c>
      <c r="G121" s="16" t="s">
        <v>9224</v>
      </c>
      <c r="H121" s="16" t="s">
        <v>8993</v>
      </c>
      <c r="I121" s="3" t="s">
        <v>8913</v>
      </c>
      <c r="J121" s="136" t="s">
        <v>9225</v>
      </c>
    </row>
    <row r="122" spans="1:10" ht="38.25" x14ac:dyDescent="0.2">
      <c r="A122" s="31" t="s">
        <v>9226</v>
      </c>
      <c r="B122" s="136" t="s">
        <v>9227</v>
      </c>
      <c r="C122" s="14" t="s">
        <v>427</v>
      </c>
      <c r="D122" s="136" t="s">
        <v>694</v>
      </c>
      <c r="E122" s="31">
        <v>22.8</v>
      </c>
      <c r="F122" s="16" t="s">
        <v>9228</v>
      </c>
      <c r="G122" s="16" t="s">
        <v>9228</v>
      </c>
      <c r="H122" s="16" t="s">
        <v>9047</v>
      </c>
      <c r="I122" s="16" t="s">
        <v>9047</v>
      </c>
      <c r="J122" s="136" t="s">
        <v>9229</v>
      </c>
    </row>
    <row r="123" spans="1:10" ht="38.25" x14ac:dyDescent="0.2">
      <c r="A123" s="31" t="s">
        <v>9230</v>
      </c>
      <c r="B123" s="136" t="s">
        <v>9231</v>
      </c>
      <c r="C123" s="14" t="s">
        <v>427</v>
      </c>
      <c r="D123" s="136" t="s">
        <v>694</v>
      </c>
      <c r="E123" s="31">
        <v>25</v>
      </c>
      <c r="F123" s="16" t="s">
        <v>9232</v>
      </c>
      <c r="G123" s="16" t="s">
        <v>9232</v>
      </c>
      <c r="H123" s="16" t="s">
        <v>8947</v>
      </c>
      <c r="I123" s="16" t="s">
        <v>8947</v>
      </c>
      <c r="J123" s="136" t="s">
        <v>8994</v>
      </c>
    </row>
    <row r="124" spans="1:10" ht="38.25" x14ac:dyDescent="0.2">
      <c r="A124" s="31" t="s">
        <v>9233</v>
      </c>
      <c r="B124" s="136" t="s">
        <v>9170</v>
      </c>
      <c r="C124" s="14" t="s">
        <v>427</v>
      </c>
      <c r="D124" s="136" t="s">
        <v>694</v>
      </c>
      <c r="E124" s="31">
        <v>25</v>
      </c>
      <c r="F124" s="16" t="s">
        <v>9234</v>
      </c>
      <c r="G124" s="16" t="s">
        <v>9234</v>
      </c>
      <c r="H124" s="16" t="s">
        <v>9172</v>
      </c>
      <c r="I124" s="136" t="s">
        <v>8913</v>
      </c>
      <c r="J124" s="136" t="s">
        <v>8994</v>
      </c>
    </row>
    <row r="125" spans="1:10" ht="89.25" x14ac:dyDescent="0.2">
      <c r="A125" s="31" t="s">
        <v>9235</v>
      </c>
      <c r="B125" s="136" t="s">
        <v>9236</v>
      </c>
      <c r="C125" s="14" t="s">
        <v>427</v>
      </c>
      <c r="D125" s="136" t="s">
        <v>694</v>
      </c>
      <c r="E125" s="31">
        <v>25</v>
      </c>
      <c r="F125" s="16" t="s">
        <v>9237</v>
      </c>
      <c r="G125" s="16" t="s">
        <v>9237</v>
      </c>
      <c r="H125" s="16" t="s">
        <v>9179</v>
      </c>
      <c r="I125" s="136" t="s">
        <v>8913</v>
      </c>
      <c r="J125" s="136" t="s">
        <v>9103</v>
      </c>
    </row>
    <row r="126" spans="1:10" ht="89.25" x14ac:dyDescent="0.2">
      <c r="A126" s="31" t="s">
        <v>9238</v>
      </c>
      <c r="B126" s="136" t="s">
        <v>9239</v>
      </c>
      <c r="C126" s="14" t="s">
        <v>427</v>
      </c>
      <c r="D126" s="136" t="s">
        <v>694</v>
      </c>
      <c r="E126" s="31">
        <v>25</v>
      </c>
      <c r="F126" s="16" t="s">
        <v>9240</v>
      </c>
      <c r="G126" s="16" t="s">
        <v>9240</v>
      </c>
      <c r="H126" s="16" t="s">
        <v>9039</v>
      </c>
      <c r="I126" s="136" t="s">
        <v>8913</v>
      </c>
      <c r="J126" s="136" t="s">
        <v>9103</v>
      </c>
    </row>
    <row r="127" spans="1:10" ht="38.25" x14ac:dyDescent="0.2">
      <c r="A127" s="31" t="s">
        <v>9241</v>
      </c>
      <c r="B127" s="136" t="s">
        <v>9242</v>
      </c>
      <c r="C127" s="14" t="s">
        <v>427</v>
      </c>
      <c r="D127" s="136" t="s">
        <v>694</v>
      </c>
      <c r="E127" s="31">
        <v>26</v>
      </c>
      <c r="F127" s="16" t="s">
        <v>9243</v>
      </c>
      <c r="G127" s="16" t="s">
        <v>9243</v>
      </c>
      <c r="H127" s="16" t="s">
        <v>9030</v>
      </c>
      <c r="I127" s="3" t="s">
        <v>8913</v>
      </c>
      <c r="J127" s="136" t="s">
        <v>9143</v>
      </c>
    </row>
    <row r="128" spans="1:10" ht="38.25" x14ac:dyDescent="0.2">
      <c r="A128" s="31" t="s">
        <v>9244</v>
      </c>
      <c r="B128" s="136" t="s">
        <v>9245</v>
      </c>
      <c r="C128" s="14" t="s">
        <v>427</v>
      </c>
      <c r="D128" s="136" t="s">
        <v>694</v>
      </c>
      <c r="E128" s="31">
        <v>26</v>
      </c>
      <c r="F128" s="16" t="s">
        <v>9246</v>
      </c>
      <c r="G128" s="16" t="s">
        <v>9246</v>
      </c>
      <c r="H128" s="16" t="s">
        <v>9247</v>
      </c>
      <c r="I128" s="3" t="s">
        <v>8913</v>
      </c>
      <c r="J128" s="136" t="s">
        <v>8994</v>
      </c>
    </row>
    <row r="129" spans="1:10" ht="38.25" x14ac:dyDescent="0.2">
      <c r="A129" s="31" t="s">
        <v>9248</v>
      </c>
      <c r="B129" s="136" t="s">
        <v>9249</v>
      </c>
      <c r="C129" s="14" t="s">
        <v>427</v>
      </c>
      <c r="D129" s="136" t="s">
        <v>694</v>
      </c>
      <c r="E129" s="31">
        <v>30</v>
      </c>
      <c r="F129" s="16" t="s">
        <v>9250</v>
      </c>
      <c r="G129" s="16" t="s">
        <v>9250</v>
      </c>
      <c r="H129" s="16" t="s">
        <v>9251</v>
      </c>
      <c r="I129" s="16" t="s">
        <v>9251</v>
      </c>
      <c r="J129" s="136" t="s">
        <v>8994</v>
      </c>
    </row>
    <row r="130" spans="1:10" ht="38.25" x14ac:dyDescent="0.2">
      <c r="A130" s="31" t="s">
        <v>9252</v>
      </c>
      <c r="B130" s="136" t="s">
        <v>9253</v>
      </c>
      <c r="C130" s="14" t="s">
        <v>427</v>
      </c>
      <c r="D130" s="136" t="s">
        <v>694</v>
      </c>
      <c r="E130" s="31">
        <v>30</v>
      </c>
      <c r="F130" s="16" t="s">
        <v>9254</v>
      </c>
      <c r="G130" s="16" t="s">
        <v>9254</v>
      </c>
      <c r="H130" s="16" t="s">
        <v>9192</v>
      </c>
      <c r="I130" s="136" t="s">
        <v>8913</v>
      </c>
      <c r="J130" s="136" t="s">
        <v>8978</v>
      </c>
    </row>
    <row r="131" spans="1:10" ht="38.25" x14ac:dyDescent="0.2">
      <c r="A131" s="31" t="s">
        <v>9255</v>
      </c>
      <c r="B131" s="136" t="s">
        <v>9256</v>
      </c>
      <c r="C131" s="14" t="s">
        <v>427</v>
      </c>
      <c r="D131" s="136" t="s">
        <v>694</v>
      </c>
      <c r="E131" s="31">
        <v>30</v>
      </c>
      <c r="F131" s="16" t="s">
        <v>9257</v>
      </c>
      <c r="G131" s="16" t="s">
        <v>9257</v>
      </c>
      <c r="H131" s="16" t="s">
        <v>9098</v>
      </c>
      <c r="I131" s="136" t="s">
        <v>8913</v>
      </c>
      <c r="J131" s="136" t="s">
        <v>9258</v>
      </c>
    </row>
    <row r="132" spans="1:10" ht="38.25" x14ac:dyDescent="0.2">
      <c r="A132" s="31" t="s">
        <v>9259</v>
      </c>
      <c r="B132" s="136" t="s">
        <v>9000</v>
      </c>
      <c r="C132" s="14" t="s">
        <v>427</v>
      </c>
      <c r="D132" s="136" t="s">
        <v>694</v>
      </c>
      <c r="E132" s="31">
        <v>30</v>
      </c>
      <c r="F132" s="16" t="s">
        <v>9260</v>
      </c>
      <c r="G132" s="16" t="s">
        <v>9260</v>
      </c>
      <c r="H132" s="16" t="s">
        <v>9043</v>
      </c>
      <c r="I132" s="136" t="s">
        <v>8913</v>
      </c>
      <c r="J132" s="136" t="s">
        <v>8994</v>
      </c>
    </row>
    <row r="133" spans="1:10" ht="51" x14ac:dyDescent="0.2">
      <c r="A133" s="31" t="s">
        <v>9261</v>
      </c>
      <c r="B133" s="136" t="s">
        <v>9262</v>
      </c>
      <c r="C133" s="14" t="s">
        <v>427</v>
      </c>
      <c r="D133" s="136" t="s">
        <v>694</v>
      </c>
      <c r="E133" s="31">
        <v>35</v>
      </c>
      <c r="F133" s="16" t="s">
        <v>9263</v>
      </c>
      <c r="G133" s="16" t="s">
        <v>9263</v>
      </c>
      <c r="H133" s="16" t="s">
        <v>9074</v>
      </c>
      <c r="I133" s="136" t="s">
        <v>8913</v>
      </c>
      <c r="J133" s="136" t="s">
        <v>9264</v>
      </c>
    </row>
    <row r="134" spans="1:10" ht="51" x14ac:dyDescent="0.2">
      <c r="A134" s="31" t="s">
        <v>9265</v>
      </c>
      <c r="B134" s="136" t="s">
        <v>9266</v>
      </c>
      <c r="C134" s="14" t="s">
        <v>427</v>
      </c>
      <c r="D134" s="136" t="s">
        <v>694</v>
      </c>
      <c r="E134" s="31">
        <v>31</v>
      </c>
      <c r="F134" s="16" t="s">
        <v>9267</v>
      </c>
      <c r="G134" s="16" t="s">
        <v>9267</v>
      </c>
      <c r="H134" s="16" t="s">
        <v>8953</v>
      </c>
      <c r="I134" s="16" t="s">
        <v>8954</v>
      </c>
      <c r="J134" s="136" t="s">
        <v>9225</v>
      </c>
    </row>
    <row r="135" spans="1:10" ht="51" x14ac:dyDescent="0.2">
      <c r="A135" s="31" t="s">
        <v>9268</v>
      </c>
      <c r="B135" s="136" t="s">
        <v>9269</v>
      </c>
      <c r="C135" s="14" t="s">
        <v>427</v>
      </c>
      <c r="D135" s="136" t="s">
        <v>694</v>
      </c>
      <c r="E135" s="31">
        <v>45</v>
      </c>
      <c r="F135" s="16" t="s">
        <v>9270</v>
      </c>
      <c r="G135" s="16" t="s">
        <v>9270</v>
      </c>
      <c r="H135" s="16" t="s">
        <v>9271</v>
      </c>
      <c r="I135" s="16" t="s">
        <v>9272</v>
      </c>
      <c r="J135" s="136" t="s">
        <v>8994</v>
      </c>
    </row>
    <row r="136" spans="1:10" ht="25.5" x14ac:dyDescent="0.2">
      <c r="A136" s="31" t="s">
        <v>9273</v>
      </c>
      <c r="B136" s="136" t="s">
        <v>9000</v>
      </c>
      <c r="C136" s="14" t="s">
        <v>427</v>
      </c>
      <c r="D136" s="136" t="s">
        <v>694</v>
      </c>
      <c r="E136" s="31">
        <v>50</v>
      </c>
      <c r="F136" s="16" t="s">
        <v>9274</v>
      </c>
      <c r="G136" s="16" t="s">
        <v>9274</v>
      </c>
      <c r="H136" s="16" t="s">
        <v>9275</v>
      </c>
      <c r="I136" s="3" t="s">
        <v>8913</v>
      </c>
      <c r="J136" s="136" t="s">
        <v>9081</v>
      </c>
    </row>
    <row r="137" spans="1:10" ht="38.25" x14ac:dyDescent="0.2">
      <c r="A137" s="31" t="s">
        <v>9276</v>
      </c>
      <c r="B137" s="136" t="s">
        <v>8991</v>
      </c>
      <c r="C137" s="14" t="s">
        <v>427</v>
      </c>
      <c r="D137" s="136" t="s">
        <v>694</v>
      </c>
      <c r="E137" s="31">
        <v>58.3</v>
      </c>
      <c r="F137" s="16" t="s">
        <v>9277</v>
      </c>
      <c r="G137" s="16" t="s">
        <v>9277</v>
      </c>
      <c r="H137" s="16" t="s">
        <v>9026</v>
      </c>
      <c r="I137" s="16" t="s">
        <v>9026</v>
      </c>
      <c r="J137" s="136" t="s">
        <v>8994</v>
      </c>
    </row>
    <row r="138" spans="1:10" ht="38.25" x14ac:dyDescent="0.2">
      <c r="A138" s="31" t="s">
        <v>9278</v>
      </c>
      <c r="B138" s="136" t="s">
        <v>9279</v>
      </c>
      <c r="C138" s="14" t="s">
        <v>427</v>
      </c>
      <c r="D138" s="136" t="s">
        <v>694</v>
      </c>
      <c r="E138" s="31">
        <v>65</v>
      </c>
      <c r="F138" s="16" t="s">
        <v>9280</v>
      </c>
      <c r="G138" s="16" t="s">
        <v>9280</v>
      </c>
      <c r="H138" s="16" t="s">
        <v>9281</v>
      </c>
      <c r="I138" s="3" t="s">
        <v>8913</v>
      </c>
      <c r="J138" s="136" t="s">
        <v>9282</v>
      </c>
    </row>
    <row r="139" spans="1:10" ht="38.25" x14ac:dyDescent="0.2">
      <c r="A139" s="31" t="s">
        <v>9283</v>
      </c>
      <c r="B139" s="136" t="s">
        <v>9284</v>
      </c>
      <c r="C139" s="14" t="s">
        <v>427</v>
      </c>
      <c r="D139" s="136" t="s">
        <v>694</v>
      </c>
      <c r="E139" s="31">
        <v>89</v>
      </c>
      <c r="F139" s="16" t="s">
        <v>9285</v>
      </c>
      <c r="G139" s="16" t="s">
        <v>9285</v>
      </c>
      <c r="H139" s="16" t="s">
        <v>9271</v>
      </c>
      <c r="I139" s="16" t="s">
        <v>9271</v>
      </c>
      <c r="J139" s="136" t="s">
        <v>8994</v>
      </c>
    </row>
    <row r="140" spans="1:10" ht="51" x14ac:dyDescent="0.2">
      <c r="A140" s="31" t="s">
        <v>9286</v>
      </c>
      <c r="B140" s="136" t="s">
        <v>9287</v>
      </c>
      <c r="C140" s="14" t="s">
        <v>427</v>
      </c>
      <c r="D140" s="136" t="s">
        <v>694</v>
      </c>
      <c r="E140" s="31">
        <v>99.4</v>
      </c>
      <c r="F140" s="16" t="s">
        <v>9288</v>
      </c>
      <c r="G140" s="16" t="s">
        <v>9288</v>
      </c>
      <c r="H140" s="16" t="s">
        <v>9289</v>
      </c>
      <c r="I140" s="16" t="s">
        <v>9289</v>
      </c>
      <c r="J140" s="136" t="s">
        <v>9019</v>
      </c>
    </row>
    <row r="141" spans="1:10" ht="51" x14ac:dyDescent="0.2">
      <c r="A141" s="31" t="s">
        <v>9290</v>
      </c>
      <c r="B141" s="136" t="s">
        <v>9291</v>
      </c>
      <c r="C141" s="14" t="s">
        <v>427</v>
      </c>
      <c r="D141" s="136" t="s">
        <v>694</v>
      </c>
      <c r="E141" s="31">
        <v>127</v>
      </c>
      <c r="F141" s="16" t="s">
        <v>9292</v>
      </c>
      <c r="G141" s="16" t="s">
        <v>9292</v>
      </c>
      <c r="H141" s="16" t="s">
        <v>9293</v>
      </c>
      <c r="I141" s="16" t="s">
        <v>9293</v>
      </c>
      <c r="J141" s="136" t="s">
        <v>8994</v>
      </c>
    </row>
    <row r="142" spans="1:10" ht="38.25" x14ac:dyDescent="0.2">
      <c r="A142" s="31" t="s">
        <v>9294</v>
      </c>
      <c r="B142" s="136" t="s">
        <v>8991</v>
      </c>
      <c r="C142" s="14" t="s">
        <v>427</v>
      </c>
      <c r="D142" s="136" t="s">
        <v>694</v>
      </c>
      <c r="E142" s="31">
        <v>150</v>
      </c>
      <c r="F142" s="16" t="s">
        <v>9295</v>
      </c>
      <c r="G142" s="16" t="s">
        <v>9295</v>
      </c>
      <c r="H142" s="16" t="s">
        <v>9296</v>
      </c>
      <c r="I142" s="3" t="s">
        <v>8913</v>
      </c>
      <c r="J142" s="136" t="s">
        <v>8994</v>
      </c>
    </row>
    <row r="143" spans="1:10" ht="38.25" x14ac:dyDescent="0.2">
      <c r="A143" s="31" t="s">
        <v>9297</v>
      </c>
      <c r="B143" s="136" t="s">
        <v>9298</v>
      </c>
      <c r="C143" s="14" t="s">
        <v>427</v>
      </c>
      <c r="D143" s="136" t="s">
        <v>694</v>
      </c>
      <c r="E143" s="31">
        <v>159</v>
      </c>
      <c r="F143" s="16" t="s">
        <v>9299</v>
      </c>
      <c r="G143" s="16" t="s">
        <v>9299</v>
      </c>
      <c r="H143" s="16" t="s">
        <v>9293</v>
      </c>
      <c r="I143" s="16" t="s">
        <v>9293</v>
      </c>
      <c r="J143" s="136" t="s">
        <v>8994</v>
      </c>
    </row>
    <row r="144" spans="1:10" ht="51" x14ac:dyDescent="0.2">
      <c r="A144" s="31" t="s">
        <v>9300</v>
      </c>
      <c r="B144" s="136" t="s">
        <v>8991</v>
      </c>
      <c r="C144" s="14" t="s">
        <v>427</v>
      </c>
      <c r="D144" s="136" t="s">
        <v>694</v>
      </c>
      <c r="E144" s="31">
        <v>249</v>
      </c>
      <c r="F144" s="16" t="s">
        <v>9301</v>
      </c>
      <c r="G144" s="16" t="s">
        <v>9301</v>
      </c>
      <c r="H144" s="16" t="s">
        <v>9302</v>
      </c>
      <c r="I144" s="3" t="s">
        <v>8913</v>
      </c>
      <c r="J144" s="136" t="s">
        <v>8994</v>
      </c>
    </row>
    <row r="145" spans="1:10" ht="63.75" x14ac:dyDescent="0.2">
      <c r="A145" s="31" t="s">
        <v>9303</v>
      </c>
      <c r="B145" s="136" t="s">
        <v>9304</v>
      </c>
      <c r="C145" s="14" t="s">
        <v>427</v>
      </c>
      <c r="D145" s="136" t="s">
        <v>694</v>
      </c>
      <c r="E145" s="31">
        <v>373</v>
      </c>
      <c r="F145" s="16" t="s">
        <v>9305</v>
      </c>
      <c r="G145" s="16" t="s">
        <v>9305</v>
      </c>
      <c r="H145" s="16" t="s">
        <v>9293</v>
      </c>
      <c r="I145" s="16" t="s">
        <v>9293</v>
      </c>
      <c r="J145" s="136" t="s">
        <v>8994</v>
      </c>
    </row>
    <row r="146" spans="1:10" ht="38.25" x14ac:dyDescent="0.2">
      <c r="A146" s="31" t="s">
        <v>9306</v>
      </c>
      <c r="B146" s="136" t="s">
        <v>8991</v>
      </c>
      <c r="C146" s="14" t="s">
        <v>427</v>
      </c>
      <c r="D146" s="136" t="s">
        <v>694</v>
      </c>
      <c r="E146" s="31">
        <v>10</v>
      </c>
      <c r="F146" s="16" t="s">
        <v>9307</v>
      </c>
      <c r="G146" s="16" t="s">
        <v>9307</v>
      </c>
      <c r="H146" s="16" t="s">
        <v>9296</v>
      </c>
      <c r="I146" s="136" t="s">
        <v>8913</v>
      </c>
      <c r="J146" s="136" t="s">
        <v>8994</v>
      </c>
    </row>
    <row r="147" spans="1:10" ht="38.25" x14ac:dyDescent="0.2">
      <c r="A147" s="31" t="s">
        <v>9308</v>
      </c>
      <c r="B147" s="136" t="s">
        <v>8991</v>
      </c>
      <c r="C147" s="14" t="s">
        <v>427</v>
      </c>
      <c r="D147" s="136" t="s">
        <v>694</v>
      </c>
      <c r="E147" s="31">
        <v>502</v>
      </c>
      <c r="F147" s="16" t="s">
        <v>9309</v>
      </c>
      <c r="G147" s="16" t="s">
        <v>9309</v>
      </c>
      <c r="H147" s="16" t="s">
        <v>9310</v>
      </c>
      <c r="I147" s="136" t="s">
        <v>8913</v>
      </c>
      <c r="J147" s="136" t="s">
        <v>8994</v>
      </c>
    </row>
    <row r="148" spans="1:10" ht="51" x14ac:dyDescent="0.2">
      <c r="A148" s="31">
        <v>96</v>
      </c>
      <c r="B148" s="136" t="s">
        <v>9311</v>
      </c>
      <c r="C148" s="14" t="s">
        <v>427</v>
      </c>
      <c r="D148" s="136" t="s">
        <v>694</v>
      </c>
      <c r="E148" s="31">
        <v>52.1</v>
      </c>
      <c r="F148" s="16" t="s">
        <v>9312</v>
      </c>
      <c r="G148" s="16" t="s">
        <v>9312</v>
      </c>
      <c r="H148" s="16" t="s">
        <v>9313</v>
      </c>
      <c r="I148" s="16" t="s">
        <v>9313</v>
      </c>
      <c r="J148" s="136" t="s">
        <v>9314</v>
      </c>
    </row>
    <row r="149" spans="1:10" ht="38.25" x14ac:dyDescent="0.2">
      <c r="A149" s="31">
        <v>97</v>
      </c>
      <c r="B149" s="136" t="s">
        <v>9315</v>
      </c>
      <c r="C149" s="14" t="s">
        <v>427</v>
      </c>
      <c r="D149" s="136" t="s">
        <v>694</v>
      </c>
      <c r="E149" s="31">
        <v>53.8</v>
      </c>
      <c r="F149" s="16" t="s">
        <v>9316</v>
      </c>
      <c r="G149" s="16" t="s">
        <v>9316</v>
      </c>
      <c r="H149" s="16" t="s">
        <v>9317</v>
      </c>
      <c r="I149" s="16" t="s">
        <v>9317</v>
      </c>
      <c r="J149" s="136" t="s">
        <v>9318</v>
      </c>
    </row>
    <row r="150" spans="1:10" ht="38.25" x14ac:dyDescent="0.2">
      <c r="A150" s="31">
        <v>98</v>
      </c>
      <c r="B150" s="136" t="s">
        <v>9319</v>
      </c>
      <c r="C150" s="14" t="s">
        <v>427</v>
      </c>
      <c r="D150" s="136" t="s">
        <v>694</v>
      </c>
      <c r="E150" s="31">
        <v>56</v>
      </c>
      <c r="F150" s="16" t="s">
        <v>9320</v>
      </c>
      <c r="G150" s="16" t="s">
        <v>9320</v>
      </c>
      <c r="H150" s="16" t="s">
        <v>9026</v>
      </c>
      <c r="I150" s="16" t="s">
        <v>9026</v>
      </c>
      <c r="J150" s="136" t="s">
        <v>9321</v>
      </c>
    </row>
    <row r="151" spans="1:10" ht="51" x14ac:dyDescent="0.2">
      <c r="A151" s="31">
        <v>99</v>
      </c>
      <c r="B151" s="136" t="s">
        <v>9322</v>
      </c>
      <c r="C151" s="14" t="s">
        <v>427</v>
      </c>
      <c r="D151" s="136" t="s">
        <v>694</v>
      </c>
      <c r="E151" s="31">
        <v>53</v>
      </c>
      <c r="F151" s="16" t="s">
        <v>9323</v>
      </c>
      <c r="G151" s="16" t="s">
        <v>9323</v>
      </c>
      <c r="H151" s="16" t="s">
        <v>9247</v>
      </c>
      <c r="I151" s="3" t="s">
        <v>8913</v>
      </c>
      <c r="J151" s="136" t="s">
        <v>9324</v>
      </c>
    </row>
    <row r="152" spans="1:10" ht="51" x14ac:dyDescent="0.2">
      <c r="A152" s="31">
        <v>100</v>
      </c>
      <c r="B152" s="136" t="s">
        <v>9325</v>
      </c>
      <c r="C152" s="14" t="s">
        <v>427</v>
      </c>
      <c r="D152" s="136" t="s">
        <v>694</v>
      </c>
      <c r="E152" s="31">
        <v>332.6</v>
      </c>
      <c r="F152" s="16" t="s">
        <v>9326</v>
      </c>
      <c r="G152" s="16" t="s">
        <v>9326</v>
      </c>
      <c r="H152" s="16" t="s">
        <v>9327</v>
      </c>
      <c r="I152" s="3" t="s">
        <v>8913</v>
      </c>
      <c r="J152" s="136" t="s">
        <v>9328</v>
      </c>
    </row>
    <row r="153" spans="1:10" ht="25.5" x14ac:dyDescent="0.2">
      <c r="A153" s="165">
        <v>100</v>
      </c>
      <c r="B153" s="166" t="s">
        <v>711</v>
      </c>
      <c r="C153" s="495">
        <v>100</v>
      </c>
      <c r="D153" s="166"/>
      <c r="E153" s="165">
        <f>SUM(E53:E152)</f>
        <v>3357.8</v>
      </c>
      <c r="F153" s="166"/>
      <c r="G153" s="401"/>
      <c r="H153" s="166"/>
      <c r="I153" s="401"/>
      <c r="J153" s="166"/>
    </row>
    <row r="154" spans="1:10" ht="38.25" x14ac:dyDescent="0.2">
      <c r="A154" s="31">
        <v>1</v>
      </c>
      <c r="B154" s="136" t="s">
        <v>9329</v>
      </c>
      <c r="C154" s="14" t="s">
        <v>427</v>
      </c>
      <c r="D154" s="136" t="s">
        <v>719</v>
      </c>
      <c r="E154" s="31">
        <v>2</v>
      </c>
      <c r="F154" s="16" t="s">
        <v>9330</v>
      </c>
      <c r="G154" s="16" t="s">
        <v>9330</v>
      </c>
      <c r="H154" s="16" t="s">
        <v>9102</v>
      </c>
      <c r="I154" s="136" t="s">
        <v>8913</v>
      </c>
      <c r="J154" s="136" t="s">
        <v>9225</v>
      </c>
    </row>
    <row r="155" spans="1:10" ht="38.25" x14ac:dyDescent="0.2">
      <c r="A155" s="31">
        <v>2</v>
      </c>
      <c r="B155" s="136" t="s">
        <v>9000</v>
      </c>
      <c r="C155" s="14" t="s">
        <v>427</v>
      </c>
      <c r="D155" s="136" t="s">
        <v>719</v>
      </c>
      <c r="E155" s="31">
        <v>2</v>
      </c>
      <c r="F155" s="16" t="s">
        <v>9331</v>
      </c>
      <c r="G155" s="16" t="s">
        <v>9331</v>
      </c>
      <c r="H155" s="16" t="s">
        <v>9332</v>
      </c>
      <c r="I155" s="136" t="s">
        <v>8913</v>
      </c>
      <c r="J155" s="136" t="s">
        <v>9225</v>
      </c>
    </row>
    <row r="156" spans="1:10" ht="51" x14ac:dyDescent="0.2">
      <c r="A156" s="31">
        <v>3</v>
      </c>
      <c r="B156" s="136" t="s">
        <v>9000</v>
      </c>
      <c r="C156" s="14" t="s">
        <v>427</v>
      </c>
      <c r="D156" s="136" t="s">
        <v>719</v>
      </c>
      <c r="E156" s="31">
        <v>2</v>
      </c>
      <c r="F156" s="16" t="s">
        <v>9333</v>
      </c>
      <c r="G156" s="16" t="s">
        <v>9333</v>
      </c>
      <c r="H156" s="16" t="s">
        <v>9332</v>
      </c>
      <c r="I156" s="136" t="s">
        <v>8913</v>
      </c>
      <c r="J156" s="136" t="s">
        <v>9225</v>
      </c>
    </row>
    <row r="157" spans="1:10" ht="38.25" x14ac:dyDescent="0.2">
      <c r="A157" s="31">
        <v>4</v>
      </c>
      <c r="B157" s="136" t="s">
        <v>9334</v>
      </c>
      <c r="C157" s="14" t="s">
        <v>427</v>
      </c>
      <c r="D157" s="136" t="s">
        <v>719</v>
      </c>
      <c r="E157" s="31">
        <v>2</v>
      </c>
      <c r="F157" s="16" t="s">
        <v>9335</v>
      </c>
      <c r="G157" s="16" t="s">
        <v>9335</v>
      </c>
      <c r="H157" s="16" t="s">
        <v>9060</v>
      </c>
      <c r="I157" s="136" t="s">
        <v>8913</v>
      </c>
      <c r="J157" s="136" t="s">
        <v>9225</v>
      </c>
    </row>
    <row r="158" spans="1:10" ht="38.25" x14ac:dyDescent="0.2">
      <c r="A158" s="31">
        <v>5</v>
      </c>
      <c r="B158" s="136" t="s">
        <v>9000</v>
      </c>
      <c r="C158" s="14" t="s">
        <v>427</v>
      </c>
      <c r="D158" s="136" t="s">
        <v>719</v>
      </c>
      <c r="E158" s="31">
        <v>2</v>
      </c>
      <c r="F158" s="16" t="s">
        <v>9336</v>
      </c>
      <c r="G158" s="16" t="s">
        <v>9336</v>
      </c>
      <c r="H158" s="16" t="s">
        <v>9337</v>
      </c>
      <c r="I158" s="136" t="s">
        <v>8913</v>
      </c>
      <c r="J158" s="136" t="s">
        <v>9338</v>
      </c>
    </row>
    <row r="159" spans="1:10" ht="38.25" x14ac:dyDescent="0.2">
      <c r="A159" s="31">
        <v>6</v>
      </c>
      <c r="B159" s="136" t="s">
        <v>9000</v>
      </c>
      <c r="C159" s="14" t="s">
        <v>427</v>
      </c>
      <c r="D159" s="136" t="s">
        <v>719</v>
      </c>
      <c r="E159" s="31">
        <v>2</v>
      </c>
      <c r="F159" s="16" t="s">
        <v>9331</v>
      </c>
      <c r="G159" s="16" t="s">
        <v>9331</v>
      </c>
      <c r="H159" s="16" t="s">
        <v>9332</v>
      </c>
      <c r="I159" s="136" t="s">
        <v>8913</v>
      </c>
      <c r="J159" s="136" t="s">
        <v>9225</v>
      </c>
    </row>
    <row r="160" spans="1:10" ht="51" x14ac:dyDescent="0.2">
      <c r="A160" s="31">
        <v>7</v>
      </c>
      <c r="B160" s="136" t="s">
        <v>9000</v>
      </c>
      <c r="C160" s="14" t="s">
        <v>427</v>
      </c>
      <c r="D160" s="136" t="s">
        <v>719</v>
      </c>
      <c r="E160" s="31">
        <v>2</v>
      </c>
      <c r="F160" s="16" t="s">
        <v>9339</v>
      </c>
      <c r="G160" s="16" t="s">
        <v>9339</v>
      </c>
      <c r="H160" s="16" t="s">
        <v>9340</v>
      </c>
      <c r="I160" s="136" t="s">
        <v>8913</v>
      </c>
      <c r="J160" s="136" t="s">
        <v>9225</v>
      </c>
    </row>
    <row r="161" spans="1:10" ht="38.25" x14ac:dyDescent="0.2">
      <c r="A161" s="31">
        <v>8</v>
      </c>
      <c r="B161" s="136" t="s">
        <v>9341</v>
      </c>
      <c r="C161" s="14" t="s">
        <v>427</v>
      </c>
      <c r="D161" s="136" t="s">
        <v>719</v>
      </c>
      <c r="E161" s="31">
        <v>2</v>
      </c>
      <c r="F161" s="16" t="s">
        <v>9342</v>
      </c>
      <c r="G161" s="16" t="s">
        <v>9342</v>
      </c>
      <c r="H161" s="16" t="s">
        <v>9302</v>
      </c>
      <c r="I161" s="3" t="s">
        <v>8913</v>
      </c>
      <c r="J161" s="136" t="s">
        <v>9225</v>
      </c>
    </row>
    <row r="162" spans="1:10" ht="38.25" x14ac:dyDescent="0.2">
      <c r="A162" s="31">
        <v>9</v>
      </c>
      <c r="B162" s="136" t="s">
        <v>9343</v>
      </c>
      <c r="C162" s="14" t="s">
        <v>427</v>
      </c>
      <c r="D162" s="136" t="s">
        <v>719</v>
      </c>
      <c r="E162" s="31">
        <v>2.9</v>
      </c>
      <c r="F162" s="16" t="s">
        <v>9331</v>
      </c>
      <c r="G162" s="16" t="s">
        <v>9331</v>
      </c>
      <c r="H162" s="16" t="s">
        <v>9332</v>
      </c>
      <c r="I162" s="3" t="s">
        <v>8913</v>
      </c>
      <c r="J162" s="136" t="s">
        <v>9143</v>
      </c>
    </row>
    <row r="163" spans="1:10" ht="38.25" x14ac:dyDescent="0.2">
      <c r="A163" s="31">
        <v>10</v>
      </c>
      <c r="B163" s="136" t="s">
        <v>9000</v>
      </c>
      <c r="C163" s="14" t="s">
        <v>427</v>
      </c>
      <c r="D163" s="136" t="s">
        <v>719</v>
      </c>
      <c r="E163" s="31">
        <v>4</v>
      </c>
      <c r="F163" s="16" t="s">
        <v>9344</v>
      </c>
      <c r="G163" s="16" t="s">
        <v>9344</v>
      </c>
      <c r="H163" s="16" t="s">
        <v>6104</v>
      </c>
      <c r="I163" s="16" t="s">
        <v>6104</v>
      </c>
      <c r="J163" s="136" t="s">
        <v>9225</v>
      </c>
    </row>
    <row r="164" spans="1:10" ht="38.25" x14ac:dyDescent="0.2">
      <c r="A164" s="31">
        <v>11</v>
      </c>
      <c r="B164" s="136" t="s">
        <v>9345</v>
      </c>
      <c r="C164" s="14" t="s">
        <v>427</v>
      </c>
      <c r="D164" s="136" t="s">
        <v>719</v>
      </c>
      <c r="E164" s="31">
        <v>4</v>
      </c>
      <c r="F164" s="16" t="s">
        <v>9346</v>
      </c>
      <c r="G164" s="16" t="s">
        <v>9346</v>
      </c>
      <c r="H164" s="16" t="s">
        <v>9302</v>
      </c>
      <c r="I164" s="136" t="s">
        <v>8913</v>
      </c>
      <c r="J164" s="136" t="s">
        <v>9225</v>
      </c>
    </row>
    <row r="165" spans="1:10" ht="38.25" x14ac:dyDescent="0.2">
      <c r="A165" s="31">
        <v>12</v>
      </c>
      <c r="B165" s="136" t="s">
        <v>9347</v>
      </c>
      <c r="C165" s="14" t="s">
        <v>427</v>
      </c>
      <c r="D165" s="136" t="s">
        <v>719</v>
      </c>
      <c r="E165" s="31">
        <v>5</v>
      </c>
      <c r="F165" s="16" t="s">
        <v>9348</v>
      </c>
      <c r="G165" s="16" t="s">
        <v>9348</v>
      </c>
      <c r="H165" s="16" t="s">
        <v>9192</v>
      </c>
      <c r="I165" s="136" t="s">
        <v>8913</v>
      </c>
      <c r="J165" s="136" t="s">
        <v>9225</v>
      </c>
    </row>
    <row r="166" spans="1:10" ht="38.25" x14ac:dyDescent="0.2">
      <c r="A166" s="31">
        <v>13</v>
      </c>
      <c r="B166" s="136" t="s">
        <v>9349</v>
      </c>
      <c r="C166" s="14" t="s">
        <v>427</v>
      </c>
      <c r="D166" s="136" t="s">
        <v>719</v>
      </c>
      <c r="E166" s="31">
        <v>6</v>
      </c>
      <c r="F166" s="16" t="s">
        <v>9350</v>
      </c>
      <c r="G166" s="16" t="s">
        <v>9350</v>
      </c>
      <c r="H166" s="16" t="s">
        <v>9351</v>
      </c>
      <c r="I166" s="136" t="s">
        <v>8913</v>
      </c>
      <c r="J166" s="136" t="s">
        <v>9225</v>
      </c>
    </row>
    <row r="167" spans="1:10" ht="38.25" x14ac:dyDescent="0.2">
      <c r="A167" s="31">
        <v>14</v>
      </c>
      <c r="B167" s="136" t="s">
        <v>9352</v>
      </c>
      <c r="C167" s="14" t="s">
        <v>427</v>
      </c>
      <c r="D167" s="136" t="s">
        <v>719</v>
      </c>
      <c r="E167" s="31">
        <v>7</v>
      </c>
      <c r="F167" s="16" t="s">
        <v>9353</v>
      </c>
      <c r="G167" s="16" t="s">
        <v>9353</v>
      </c>
      <c r="H167" s="16" t="s">
        <v>9354</v>
      </c>
      <c r="I167" s="16" t="s">
        <v>9354</v>
      </c>
      <c r="J167" s="136" t="s">
        <v>9225</v>
      </c>
    </row>
    <row r="168" spans="1:10" ht="89.25" x14ac:dyDescent="0.2">
      <c r="A168" s="31">
        <v>15</v>
      </c>
      <c r="B168" s="136" t="s">
        <v>9355</v>
      </c>
      <c r="C168" s="14" t="s">
        <v>427</v>
      </c>
      <c r="D168" s="136" t="s">
        <v>719</v>
      </c>
      <c r="E168" s="31">
        <v>7</v>
      </c>
      <c r="F168" s="16" t="s">
        <v>9356</v>
      </c>
      <c r="G168" s="16" t="s">
        <v>9356</v>
      </c>
      <c r="H168" s="16" t="s">
        <v>9102</v>
      </c>
      <c r="I168" s="136" t="s">
        <v>8913</v>
      </c>
      <c r="J168" s="136" t="s">
        <v>9357</v>
      </c>
    </row>
    <row r="169" spans="1:10" ht="89.25" x14ac:dyDescent="0.2">
      <c r="A169" s="31">
        <v>16</v>
      </c>
      <c r="B169" s="136" t="s">
        <v>9358</v>
      </c>
      <c r="C169" s="14" t="s">
        <v>427</v>
      </c>
      <c r="D169" s="136" t="s">
        <v>719</v>
      </c>
      <c r="E169" s="31">
        <v>7</v>
      </c>
      <c r="F169" s="16" t="s">
        <v>9359</v>
      </c>
      <c r="G169" s="16" t="s">
        <v>9359</v>
      </c>
      <c r="H169" s="16" t="s">
        <v>9102</v>
      </c>
      <c r="I169" s="136" t="s">
        <v>8913</v>
      </c>
      <c r="J169" s="136" t="s">
        <v>9357</v>
      </c>
    </row>
    <row r="170" spans="1:10" ht="38.25" x14ac:dyDescent="0.2">
      <c r="A170" s="31">
        <v>17</v>
      </c>
      <c r="B170" s="136" t="s">
        <v>9360</v>
      </c>
      <c r="C170" s="14" t="s">
        <v>427</v>
      </c>
      <c r="D170" s="136" t="s">
        <v>719</v>
      </c>
      <c r="E170" s="31">
        <v>9</v>
      </c>
      <c r="F170" s="408" t="s">
        <v>9361</v>
      </c>
      <c r="G170" s="408" t="s">
        <v>9361</v>
      </c>
      <c r="H170" s="408" t="s">
        <v>9362</v>
      </c>
      <c r="I170" s="136" t="s">
        <v>8913</v>
      </c>
      <c r="J170" s="136" t="s">
        <v>9225</v>
      </c>
    </row>
    <row r="171" spans="1:10" ht="38.25" x14ac:dyDescent="0.2">
      <c r="A171" s="31">
        <v>18</v>
      </c>
      <c r="B171" s="136" t="s">
        <v>9363</v>
      </c>
      <c r="C171" s="14" t="s">
        <v>427</v>
      </c>
      <c r="D171" s="136" t="s">
        <v>719</v>
      </c>
      <c r="E171" s="31">
        <v>10</v>
      </c>
      <c r="F171" s="16" t="s">
        <v>9364</v>
      </c>
      <c r="G171" s="16" t="s">
        <v>9364</v>
      </c>
      <c r="H171" s="16" t="s">
        <v>9251</v>
      </c>
      <c r="I171" s="16" t="s">
        <v>9251</v>
      </c>
      <c r="J171" s="136" t="s">
        <v>9225</v>
      </c>
    </row>
    <row r="172" spans="1:10" ht="38.25" x14ac:dyDescent="0.2">
      <c r="A172" s="31">
        <v>19</v>
      </c>
      <c r="B172" s="136" t="s">
        <v>9365</v>
      </c>
      <c r="C172" s="14" t="s">
        <v>427</v>
      </c>
      <c r="D172" s="136" t="s">
        <v>719</v>
      </c>
      <c r="E172" s="31">
        <v>10</v>
      </c>
      <c r="F172" s="16" t="s">
        <v>9366</v>
      </c>
      <c r="G172" s="16" t="s">
        <v>9366</v>
      </c>
      <c r="H172" s="16" t="s">
        <v>9013</v>
      </c>
      <c r="I172" s="16" t="s">
        <v>9014</v>
      </c>
      <c r="J172" s="136" t="s">
        <v>9225</v>
      </c>
    </row>
    <row r="173" spans="1:10" ht="38.25" x14ac:dyDescent="0.2">
      <c r="A173" s="31">
        <v>20</v>
      </c>
      <c r="B173" s="136" t="s">
        <v>9367</v>
      </c>
      <c r="C173" s="14" t="s">
        <v>427</v>
      </c>
      <c r="D173" s="136" t="s">
        <v>719</v>
      </c>
      <c r="E173" s="31">
        <v>11</v>
      </c>
      <c r="F173" s="16" t="s">
        <v>9368</v>
      </c>
      <c r="G173" s="16" t="s">
        <v>9368</v>
      </c>
      <c r="H173" s="16" t="s">
        <v>9369</v>
      </c>
      <c r="I173" s="16" t="s">
        <v>9369</v>
      </c>
      <c r="J173" s="136" t="s">
        <v>9225</v>
      </c>
    </row>
    <row r="174" spans="1:10" ht="38.25" x14ac:dyDescent="0.2">
      <c r="A174" s="31">
        <v>21</v>
      </c>
      <c r="B174" s="136" t="s">
        <v>9370</v>
      </c>
      <c r="C174" s="14" t="s">
        <v>427</v>
      </c>
      <c r="D174" s="136" t="s">
        <v>719</v>
      </c>
      <c r="E174" s="31">
        <v>14</v>
      </c>
      <c r="F174" s="16" t="s">
        <v>9371</v>
      </c>
      <c r="G174" s="16" t="s">
        <v>9371</v>
      </c>
      <c r="H174" s="16" t="s">
        <v>9172</v>
      </c>
      <c r="I174" s="136" t="s">
        <v>8913</v>
      </c>
      <c r="J174" s="136" t="s">
        <v>9225</v>
      </c>
    </row>
    <row r="175" spans="1:10" ht="38.25" x14ac:dyDescent="0.2">
      <c r="A175" s="31">
        <v>22</v>
      </c>
      <c r="B175" s="136" t="s">
        <v>8991</v>
      </c>
      <c r="C175" s="14" t="s">
        <v>427</v>
      </c>
      <c r="D175" s="136" t="s">
        <v>719</v>
      </c>
      <c r="E175" s="31">
        <v>14</v>
      </c>
      <c r="F175" s="16" t="s">
        <v>9372</v>
      </c>
      <c r="G175" s="16" t="s">
        <v>9372</v>
      </c>
      <c r="H175" s="16" t="s">
        <v>8912</v>
      </c>
      <c r="I175" s="136" t="s">
        <v>8913</v>
      </c>
      <c r="J175" s="136" t="s">
        <v>9225</v>
      </c>
    </row>
    <row r="176" spans="1:10" ht="102" x14ac:dyDescent="0.2">
      <c r="A176" s="31">
        <v>23</v>
      </c>
      <c r="B176" s="136" t="s">
        <v>9373</v>
      </c>
      <c r="C176" s="14" t="s">
        <v>427</v>
      </c>
      <c r="D176" s="136" t="s">
        <v>719</v>
      </c>
      <c r="E176" s="31">
        <v>17</v>
      </c>
      <c r="F176" s="16" t="s">
        <v>9374</v>
      </c>
      <c r="G176" s="16" t="s">
        <v>9374</v>
      </c>
      <c r="H176" s="16" t="s">
        <v>9351</v>
      </c>
      <c r="I176" s="136" t="s">
        <v>8913</v>
      </c>
      <c r="J176" s="136" t="s">
        <v>9225</v>
      </c>
    </row>
    <row r="177" spans="1:10" ht="38.25" x14ac:dyDescent="0.2">
      <c r="A177" s="31">
        <v>24</v>
      </c>
      <c r="B177" s="136" t="s">
        <v>9375</v>
      </c>
      <c r="C177" s="14" t="s">
        <v>427</v>
      </c>
      <c r="D177" s="136" t="s">
        <v>719</v>
      </c>
      <c r="E177" s="31">
        <v>18</v>
      </c>
      <c r="F177" s="16" t="s">
        <v>9376</v>
      </c>
      <c r="G177" s="16" t="s">
        <v>9376</v>
      </c>
      <c r="H177" s="16" t="s">
        <v>8993</v>
      </c>
      <c r="I177" s="136" t="s">
        <v>8913</v>
      </c>
      <c r="J177" s="136" t="s">
        <v>9225</v>
      </c>
    </row>
    <row r="178" spans="1:10" ht="38.25" x14ac:dyDescent="0.2">
      <c r="A178" s="31">
        <v>25</v>
      </c>
      <c r="B178" s="136" t="s">
        <v>9377</v>
      </c>
      <c r="C178" s="14" t="s">
        <v>427</v>
      </c>
      <c r="D178" s="136" t="s">
        <v>719</v>
      </c>
      <c r="E178" s="31">
        <v>20</v>
      </c>
      <c r="F178" s="16" t="s">
        <v>9378</v>
      </c>
      <c r="G178" s="16" t="s">
        <v>9378</v>
      </c>
      <c r="H178" s="16" t="s">
        <v>9004</v>
      </c>
      <c r="I178" s="136" t="s">
        <v>8913</v>
      </c>
      <c r="J178" s="136" t="s">
        <v>9225</v>
      </c>
    </row>
    <row r="179" spans="1:10" ht="38.25" x14ac:dyDescent="0.2">
      <c r="A179" s="31">
        <v>26</v>
      </c>
      <c r="B179" s="136" t="s">
        <v>9379</v>
      </c>
      <c r="C179" s="14" t="s">
        <v>427</v>
      </c>
      <c r="D179" s="136" t="s">
        <v>719</v>
      </c>
      <c r="E179" s="31">
        <v>20</v>
      </c>
      <c r="F179" s="16" t="s">
        <v>9380</v>
      </c>
      <c r="G179" s="16" t="s">
        <v>9380</v>
      </c>
      <c r="H179" s="16" t="s">
        <v>9102</v>
      </c>
      <c r="I179" s="136" t="s">
        <v>8913</v>
      </c>
      <c r="J179" s="136" t="s">
        <v>9225</v>
      </c>
    </row>
    <row r="180" spans="1:10" ht="89.25" x14ac:dyDescent="0.2">
      <c r="A180" s="31">
        <v>27</v>
      </c>
      <c r="B180" s="136" t="s">
        <v>9381</v>
      </c>
      <c r="C180" s="14" t="s">
        <v>427</v>
      </c>
      <c r="D180" s="136" t="s">
        <v>719</v>
      </c>
      <c r="E180" s="31">
        <v>20</v>
      </c>
      <c r="F180" s="16" t="s">
        <v>9382</v>
      </c>
      <c r="G180" s="16" t="s">
        <v>9382</v>
      </c>
      <c r="H180" s="16" t="s">
        <v>9179</v>
      </c>
      <c r="I180" s="136" t="s">
        <v>8913</v>
      </c>
      <c r="J180" s="136" t="s">
        <v>9383</v>
      </c>
    </row>
    <row r="181" spans="1:10" ht="89.25" x14ac:dyDescent="0.2">
      <c r="A181" s="31">
        <v>28</v>
      </c>
      <c r="B181" s="136" t="s">
        <v>9384</v>
      </c>
      <c r="C181" s="14" t="s">
        <v>427</v>
      </c>
      <c r="D181" s="136" t="s">
        <v>719</v>
      </c>
      <c r="E181" s="31">
        <v>20</v>
      </c>
      <c r="F181" s="16" t="s">
        <v>9385</v>
      </c>
      <c r="G181" s="16" t="s">
        <v>9385</v>
      </c>
      <c r="H181" s="136" t="s">
        <v>9386</v>
      </c>
      <c r="I181" s="136" t="s">
        <v>8913</v>
      </c>
      <c r="J181" s="136" t="s">
        <v>9357</v>
      </c>
    </row>
    <row r="182" spans="1:10" ht="63.75" x14ac:dyDescent="0.2">
      <c r="A182" s="31">
        <v>29</v>
      </c>
      <c r="B182" s="136" t="s">
        <v>9387</v>
      </c>
      <c r="C182" s="14" t="s">
        <v>427</v>
      </c>
      <c r="D182" s="136" t="s">
        <v>719</v>
      </c>
      <c r="E182" s="31">
        <v>27</v>
      </c>
      <c r="F182" s="16" t="s">
        <v>9388</v>
      </c>
      <c r="G182" s="16" t="s">
        <v>9388</v>
      </c>
      <c r="H182" s="16" t="s">
        <v>9389</v>
      </c>
      <c r="I182" s="136" t="s">
        <v>8913</v>
      </c>
      <c r="J182" s="136" t="s">
        <v>9225</v>
      </c>
    </row>
    <row r="183" spans="1:10" ht="38.25" x14ac:dyDescent="0.2">
      <c r="A183" s="31">
        <v>30</v>
      </c>
      <c r="B183" s="136" t="s">
        <v>9390</v>
      </c>
      <c r="C183" s="14" t="s">
        <v>427</v>
      </c>
      <c r="D183" s="136" t="s">
        <v>719</v>
      </c>
      <c r="E183" s="31">
        <v>30</v>
      </c>
      <c r="F183" s="16" t="s">
        <v>9391</v>
      </c>
      <c r="G183" s="16" t="s">
        <v>9391</v>
      </c>
      <c r="H183" s="16" t="s">
        <v>9131</v>
      </c>
      <c r="I183" s="16" t="s">
        <v>9131</v>
      </c>
      <c r="J183" s="136" t="s">
        <v>9225</v>
      </c>
    </row>
    <row r="184" spans="1:10" ht="102" x14ac:dyDescent="0.2">
      <c r="A184" s="31">
        <v>31</v>
      </c>
      <c r="B184" s="136" t="s">
        <v>9392</v>
      </c>
      <c r="C184" s="14" t="s">
        <v>427</v>
      </c>
      <c r="D184" s="136" t="s">
        <v>719</v>
      </c>
      <c r="E184" s="31">
        <v>30</v>
      </c>
      <c r="F184" s="16" t="s">
        <v>9393</v>
      </c>
      <c r="G184" s="16" t="s">
        <v>9393</v>
      </c>
      <c r="H184" s="16" t="s">
        <v>9394</v>
      </c>
      <c r="I184" s="16" t="s">
        <v>9394</v>
      </c>
      <c r="J184" s="136" t="s">
        <v>9395</v>
      </c>
    </row>
    <row r="185" spans="1:10" ht="38.25" x14ac:dyDescent="0.2">
      <c r="A185" s="31">
        <v>32</v>
      </c>
      <c r="B185" s="136" t="s">
        <v>8991</v>
      </c>
      <c r="C185" s="14" t="s">
        <v>427</v>
      </c>
      <c r="D185" s="136" t="s">
        <v>719</v>
      </c>
      <c r="E185" s="31">
        <v>30</v>
      </c>
      <c r="F185" s="16" t="s">
        <v>9396</v>
      </c>
      <c r="G185" s="16" t="s">
        <v>9396</v>
      </c>
      <c r="H185" s="16" t="s">
        <v>9397</v>
      </c>
      <c r="I185" s="3" t="s">
        <v>8913</v>
      </c>
      <c r="J185" s="136" t="s">
        <v>9225</v>
      </c>
    </row>
    <row r="186" spans="1:10" ht="38.25" x14ac:dyDescent="0.2">
      <c r="A186" s="31">
        <v>33</v>
      </c>
      <c r="B186" s="136" t="s">
        <v>9398</v>
      </c>
      <c r="C186" s="14" t="s">
        <v>427</v>
      </c>
      <c r="D186" s="136" t="s">
        <v>719</v>
      </c>
      <c r="E186" s="31">
        <v>35</v>
      </c>
      <c r="F186" s="16" t="s">
        <v>9399</v>
      </c>
      <c r="G186" s="16" t="s">
        <v>9399</v>
      </c>
      <c r="H186" s="16" t="s">
        <v>9400</v>
      </c>
      <c r="I186" s="16" t="s">
        <v>9400</v>
      </c>
      <c r="J186" s="136" t="s">
        <v>9225</v>
      </c>
    </row>
    <row r="187" spans="1:10" ht="51" x14ac:dyDescent="0.2">
      <c r="A187" s="31">
        <v>34</v>
      </c>
      <c r="B187" s="136" t="s">
        <v>9401</v>
      </c>
      <c r="C187" s="14" t="s">
        <v>427</v>
      </c>
      <c r="D187" s="136" t="s">
        <v>719</v>
      </c>
      <c r="E187" s="31">
        <v>44</v>
      </c>
      <c r="F187" s="16" t="s">
        <v>9402</v>
      </c>
      <c r="G187" s="16" t="s">
        <v>9402</v>
      </c>
      <c r="H187" s="16" t="s">
        <v>9403</v>
      </c>
      <c r="I187" s="3" t="s">
        <v>8913</v>
      </c>
      <c r="J187" s="136" t="s">
        <v>9225</v>
      </c>
    </row>
    <row r="188" spans="1:10" ht="89.25" x14ac:dyDescent="0.2">
      <c r="A188" s="31">
        <v>35</v>
      </c>
      <c r="B188" s="136" t="s">
        <v>9404</v>
      </c>
      <c r="C188" s="14" t="s">
        <v>427</v>
      </c>
      <c r="D188" s="136" t="s">
        <v>719</v>
      </c>
      <c r="E188" s="31">
        <v>45</v>
      </c>
      <c r="F188" s="16" t="s">
        <v>9405</v>
      </c>
      <c r="G188" s="16" t="s">
        <v>9405</v>
      </c>
      <c r="H188" s="16" t="s">
        <v>9406</v>
      </c>
      <c r="I188" s="3" t="s">
        <v>8913</v>
      </c>
      <c r="J188" s="136" t="s">
        <v>9225</v>
      </c>
    </row>
    <row r="189" spans="1:10" ht="38.25" x14ac:dyDescent="0.2">
      <c r="A189" s="31">
        <v>36</v>
      </c>
      <c r="B189" s="136" t="s">
        <v>9407</v>
      </c>
      <c r="C189" s="14" t="s">
        <v>427</v>
      </c>
      <c r="D189" s="136" t="s">
        <v>719</v>
      </c>
      <c r="E189" s="31">
        <v>55</v>
      </c>
      <c r="F189" s="16" t="s">
        <v>9399</v>
      </c>
      <c r="G189" s="16" t="s">
        <v>9399</v>
      </c>
      <c r="H189" s="16" t="s">
        <v>9400</v>
      </c>
      <c r="I189" s="16" t="s">
        <v>9400</v>
      </c>
      <c r="J189" s="136" t="s">
        <v>9225</v>
      </c>
    </row>
    <row r="190" spans="1:10" ht="38.25" x14ac:dyDescent="0.2">
      <c r="A190" s="31">
        <v>37</v>
      </c>
      <c r="B190" s="136" t="s">
        <v>9408</v>
      </c>
      <c r="C190" s="14" t="s">
        <v>427</v>
      </c>
      <c r="D190" s="136" t="s">
        <v>719</v>
      </c>
      <c r="E190" s="31">
        <v>57</v>
      </c>
      <c r="F190" s="16" t="s">
        <v>9409</v>
      </c>
      <c r="G190" s="16" t="s">
        <v>9409</v>
      </c>
      <c r="H190" s="16" t="s">
        <v>9116</v>
      </c>
      <c r="I190" s="136" t="s">
        <v>8913</v>
      </c>
      <c r="J190" s="136" t="s">
        <v>9225</v>
      </c>
    </row>
    <row r="191" spans="1:10" ht="38.25" x14ac:dyDescent="0.2">
      <c r="A191" s="31">
        <v>38</v>
      </c>
      <c r="B191" s="136" t="s">
        <v>9410</v>
      </c>
      <c r="C191" s="14" t="s">
        <v>427</v>
      </c>
      <c r="D191" s="136" t="s">
        <v>719</v>
      </c>
      <c r="E191" s="31">
        <v>62</v>
      </c>
      <c r="F191" s="16" t="s">
        <v>9411</v>
      </c>
      <c r="G191" s="16" t="s">
        <v>9411</v>
      </c>
      <c r="H191" s="16" t="s">
        <v>9412</v>
      </c>
      <c r="I191" s="136" t="s">
        <v>8913</v>
      </c>
      <c r="J191" s="136" t="s">
        <v>9413</v>
      </c>
    </row>
    <row r="192" spans="1:10" ht="89.25" x14ac:dyDescent="0.2">
      <c r="A192" s="31">
        <v>39</v>
      </c>
      <c r="B192" s="136" t="s">
        <v>9408</v>
      </c>
      <c r="C192" s="14" t="s">
        <v>427</v>
      </c>
      <c r="D192" s="136" t="s">
        <v>719</v>
      </c>
      <c r="E192" s="31">
        <v>63</v>
      </c>
      <c r="F192" s="16" t="s">
        <v>9414</v>
      </c>
      <c r="G192" s="16" t="s">
        <v>9414</v>
      </c>
      <c r="H192" s="16" t="s">
        <v>9415</v>
      </c>
      <c r="I192" s="136" t="s">
        <v>8913</v>
      </c>
      <c r="J192" s="136" t="s">
        <v>9225</v>
      </c>
    </row>
    <row r="193" spans="1:10" ht="38.25" x14ac:dyDescent="0.2">
      <c r="A193" s="31">
        <v>40</v>
      </c>
      <c r="B193" s="136" t="s">
        <v>9010</v>
      </c>
      <c r="C193" s="14" t="s">
        <v>427</v>
      </c>
      <c r="D193" s="136" t="s">
        <v>719</v>
      </c>
      <c r="E193" s="31">
        <v>69</v>
      </c>
      <c r="F193" s="16" t="s">
        <v>9416</v>
      </c>
      <c r="G193" s="16" t="s">
        <v>9416</v>
      </c>
      <c r="H193" s="16" t="s">
        <v>9417</v>
      </c>
      <c r="I193" s="3" t="s">
        <v>8913</v>
      </c>
      <c r="J193" s="136" t="s">
        <v>9418</v>
      </c>
    </row>
    <row r="194" spans="1:10" ht="38.25" x14ac:dyDescent="0.2">
      <c r="A194" s="31">
        <v>41</v>
      </c>
      <c r="B194" s="136" t="s">
        <v>9419</v>
      </c>
      <c r="C194" s="14" t="s">
        <v>427</v>
      </c>
      <c r="D194" s="136" t="s">
        <v>719</v>
      </c>
      <c r="E194" s="31">
        <v>70</v>
      </c>
      <c r="F194" s="16" t="s">
        <v>9420</v>
      </c>
      <c r="G194" s="16" t="s">
        <v>9420</v>
      </c>
      <c r="H194" s="16" t="s">
        <v>9421</v>
      </c>
      <c r="I194" s="16" t="s">
        <v>9421</v>
      </c>
      <c r="J194" s="136" t="s">
        <v>9225</v>
      </c>
    </row>
    <row r="195" spans="1:10" ht="38.25" x14ac:dyDescent="0.2">
      <c r="A195" s="31">
        <v>42</v>
      </c>
      <c r="B195" s="136" t="s">
        <v>9422</v>
      </c>
      <c r="C195" s="14" t="s">
        <v>427</v>
      </c>
      <c r="D195" s="136" t="s">
        <v>719</v>
      </c>
      <c r="E195" s="31">
        <v>87</v>
      </c>
      <c r="F195" s="16" t="s">
        <v>9423</v>
      </c>
      <c r="G195" s="16" t="s">
        <v>9423</v>
      </c>
      <c r="H195" s="16" t="s">
        <v>9192</v>
      </c>
      <c r="I195" s="136" t="s">
        <v>8913</v>
      </c>
      <c r="J195" s="136" t="s">
        <v>9413</v>
      </c>
    </row>
    <row r="196" spans="1:10" ht="38.25" x14ac:dyDescent="0.2">
      <c r="A196" s="31">
        <v>43</v>
      </c>
      <c r="B196" s="136" t="s">
        <v>9424</v>
      </c>
      <c r="C196" s="14" t="s">
        <v>427</v>
      </c>
      <c r="D196" s="136" t="s">
        <v>719</v>
      </c>
      <c r="E196" s="31">
        <v>2</v>
      </c>
      <c r="F196" s="16" t="s">
        <v>9425</v>
      </c>
      <c r="G196" s="16" t="s">
        <v>9425</v>
      </c>
      <c r="H196" s="16" t="s">
        <v>9060</v>
      </c>
      <c r="I196" s="136" t="s">
        <v>8913</v>
      </c>
      <c r="J196" s="136" t="s">
        <v>9225</v>
      </c>
    </row>
    <row r="197" spans="1:10" ht="25.5" x14ac:dyDescent="0.2">
      <c r="A197" s="165">
        <v>43</v>
      </c>
      <c r="B197" s="166" t="s">
        <v>723</v>
      </c>
      <c r="C197" s="495">
        <v>43</v>
      </c>
      <c r="D197" s="166"/>
      <c r="E197" s="165">
        <f>SUM(E154:E196)</f>
        <v>947.9</v>
      </c>
      <c r="F197" s="166"/>
      <c r="G197" s="401"/>
      <c r="H197" s="166"/>
      <c r="I197" s="401"/>
      <c r="J197" s="166"/>
    </row>
    <row r="198" spans="1:10" ht="38.25" x14ac:dyDescent="0.2">
      <c r="A198" s="31">
        <v>1</v>
      </c>
      <c r="B198" s="136" t="s">
        <v>9426</v>
      </c>
      <c r="C198" s="14" t="s">
        <v>427</v>
      </c>
      <c r="D198" s="136" t="s">
        <v>1502</v>
      </c>
      <c r="E198" s="31">
        <v>12</v>
      </c>
      <c r="F198" s="16" t="s">
        <v>9427</v>
      </c>
      <c r="G198" s="16" t="s">
        <v>9427</v>
      </c>
      <c r="H198" s="16" t="s">
        <v>9018</v>
      </c>
      <c r="I198" s="16" t="s">
        <v>9018</v>
      </c>
      <c r="J198" s="136" t="s">
        <v>8978</v>
      </c>
    </row>
    <row r="199" spans="1:10" ht="38.25" x14ac:dyDescent="0.2">
      <c r="A199" s="31">
        <v>2</v>
      </c>
      <c r="B199" s="136" t="s">
        <v>9428</v>
      </c>
      <c r="C199" s="14" t="s">
        <v>427</v>
      </c>
      <c r="D199" s="136" t="s">
        <v>1502</v>
      </c>
      <c r="E199" s="31">
        <v>23</v>
      </c>
      <c r="F199" s="16" t="s">
        <v>9429</v>
      </c>
      <c r="G199" s="16" t="s">
        <v>9429</v>
      </c>
      <c r="H199" s="16" t="s">
        <v>9098</v>
      </c>
      <c r="I199" s="136" t="s">
        <v>8913</v>
      </c>
      <c r="J199" s="136" t="s">
        <v>9430</v>
      </c>
    </row>
    <row r="200" spans="1:10" ht="51" x14ac:dyDescent="0.2">
      <c r="A200" s="31">
        <v>3</v>
      </c>
      <c r="B200" s="136" t="s">
        <v>9431</v>
      </c>
      <c r="C200" s="14" t="s">
        <v>427</v>
      </c>
      <c r="D200" s="136" t="s">
        <v>1502</v>
      </c>
      <c r="E200" s="31">
        <v>33.700000000000003</v>
      </c>
      <c r="F200" s="16" t="s">
        <v>9432</v>
      </c>
      <c r="G200" s="16" t="s">
        <v>9432</v>
      </c>
      <c r="H200" s="16" t="s">
        <v>9351</v>
      </c>
      <c r="I200" s="136" t="s">
        <v>8913</v>
      </c>
      <c r="J200" s="136" t="s">
        <v>9433</v>
      </c>
    </row>
    <row r="201" spans="1:10" ht="51" x14ac:dyDescent="0.2">
      <c r="A201" s="31">
        <v>4</v>
      </c>
      <c r="B201" s="136" t="s">
        <v>9434</v>
      </c>
      <c r="C201" s="14" t="s">
        <v>427</v>
      </c>
      <c r="D201" s="136" t="s">
        <v>1502</v>
      </c>
      <c r="E201" s="31">
        <v>142.9</v>
      </c>
      <c r="F201" s="16" t="s">
        <v>9435</v>
      </c>
      <c r="G201" s="16" t="s">
        <v>9435</v>
      </c>
      <c r="H201" s="16" t="s">
        <v>9436</v>
      </c>
      <c r="I201" s="16" t="s">
        <v>9436</v>
      </c>
      <c r="J201" s="136" t="s">
        <v>9437</v>
      </c>
    </row>
    <row r="202" spans="1:10" ht="25.5" x14ac:dyDescent="0.2">
      <c r="A202" s="165">
        <v>4</v>
      </c>
      <c r="B202" s="166" t="s">
        <v>1506</v>
      </c>
      <c r="C202" s="495">
        <v>4</v>
      </c>
      <c r="D202" s="166"/>
      <c r="E202" s="165">
        <f>SUM(E198:E201)</f>
        <v>211.60000000000002</v>
      </c>
      <c r="F202" s="166"/>
      <c r="G202" s="401"/>
      <c r="H202" s="166"/>
      <c r="I202" s="401"/>
      <c r="J202" s="166"/>
    </row>
    <row r="203" spans="1:10" ht="38.25" x14ac:dyDescent="0.2">
      <c r="A203" s="31" t="s">
        <v>9438</v>
      </c>
      <c r="B203" s="136" t="s">
        <v>9439</v>
      </c>
      <c r="C203" s="14" t="s">
        <v>427</v>
      </c>
      <c r="D203" s="136" t="s">
        <v>428</v>
      </c>
      <c r="E203" s="31">
        <v>7</v>
      </c>
      <c r="F203" s="408" t="s">
        <v>9440</v>
      </c>
      <c r="G203" s="408" t="s">
        <v>9440</v>
      </c>
      <c r="H203" s="408" t="s">
        <v>9441</v>
      </c>
      <c r="I203" s="408" t="s">
        <v>9441</v>
      </c>
      <c r="J203" s="136" t="s">
        <v>9442</v>
      </c>
    </row>
    <row r="204" spans="1:10" ht="38.25" x14ac:dyDescent="0.2">
      <c r="A204" s="31" t="s">
        <v>9443</v>
      </c>
      <c r="B204" s="136" t="s">
        <v>9444</v>
      </c>
      <c r="C204" s="14" t="s">
        <v>427</v>
      </c>
      <c r="D204" s="136" t="s">
        <v>428</v>
      </c>
      <c r="E204" s="31">
        <v>12.77</v>
      </c>
      <c r="F204" s="16" t="s">
        <v>9445</v>
      </c>
      <c r="G204" s="16" t="s">
        <v>9445</v>
      </c>
      <c r="H204" s="16" t="s">
        <v>9004</v>
      </c>
      <c r="I204" s="3" t="s">
        <v>8913</v>
      </c>
      <c r="J204" s="136" t="s">
        <v>9446</v>
      </c>
    </row>
    <row r="205" spans="1:10" ht="38.25" x14ac:dyDescent="0.2">
      <c r="A205" s="31" t="s">
        <v>9447</v>
      </c>
      <c r="B205" s="136" t="s">
        <v>9448</v>
      </c>
      <c r="C205" s="14" t="s">
        <v>427</v>
      </c>
      <c r="D205" s="136" t="s">
        <v>428</v>
      </c>
      <c r="E205" s="31">
        <v>16.8</v>
      </c>
      <c r="F205" s="16" t="s">
        <v>9449</v>
      </c>
      <c r="G205" s="16" t="s">
        <v>9449</v>
      </c>
      <c r="H205" s="16" t="s">
        <v>9090</v>
      </c>
      <c r="I205" s="16" t="s">
        <v>9090</v>
      </c>
      <c r="J205" s="136" t="s">
        <v>9442</v>
      </c>
    </row>
    <row r="206" spans="1:10" ht="38.25" x14ac:dyDescent="0.2">
      <c r="A206" s="31" t="s">
        <v>9450</v>
      </c>
      <c r="B206" s="136" t="s">
        <v>9451</v>
      </c>
      <c r="C206" s="14" t="s">
        <v>427</v>
      </c>
      <c r="D206" s="136" t="s">
        <v>428</v>
      </c>
      <c r="E206" s="31">
        <v>18</v>
      </c>
      <c r="F206" s="16" t="s">
        <v>9452</v>
      </c>
      <c r="G206" s="16" t="s">
        <v>9452</v>
      </c>
      <c r="H206" s="16" t="s">
        <v>9090</v>
      </c>
      <c r="I206" s="16" t="s">
        <v>9090</v>
      </c>
      <c r="J206" s="136" t="s">
        <v>9442</v>
      </c>
    </row>
    <row r="207" spans="1:10" ht="63.75" x14ac:dyDescent="0.2">
      <c r="A207" s="31" t="s">
        <v>9453</v>
      </c>
      <c r="B207" s="136" t="s">
        <v>9454</v>
      </c>
      <c r="C207" s="14" t="s">
        <v>427</v>
      </c>
      <c r="D207" s="136" t="s">
        <v>428</v>
      </c>
      <c r="E207" s="31">
        <v>27</v>
      </c>
      <c r="F207" s="16" t="s">
        <v>9455</v>
      </c>
      <c r="G207" s="16" t="s">
        <v>9455</v>
      </c>
      <c r="H207" s="16" t="s">
        <v>9456</v>
      </c>
      <c r="I207" s="3" t="s">
        <v>8913</v>
      </c>
      <c r="J207" s="136" t="s">
        <v>9457</v>
      </c>
    </row>
    <row r="208" spans="1:10" ht="51" x14ac:dyDescent="0.2">
      <c r="A208" s="31" t="s">
        <v>9458</v>
      </c>
      <c r="B208" s="136" t="s">
        <v>9000</v>
      </c>
      <c r="C208" s="14" t="s">
        <v>427</v>
      </c>
      <c r="D208" s="136" t="s">
        <v>428</v>
      </c>
      <c r="E208" s="31">
        <v>21.8</v>
      </c>
      <c r="F208" s="16" t="s">
        <v>9459</v>
      </c>
      <c r="G208" s="16" t="s">
        <v>9459</v>
      </c>
      <c r="H208" s="16" t="s">
        <v>9460</v>
      </c>
      <c r="I208" s="16" t="s">
        <v>9460</v>
      </c>
      <c r="J208" s="136" t="s">
        <v>8978</v>
      </c>
    </row>
    <row r="209" spans="1:10" ht="51" x14ac:dyDescent="0.2">
      <c r="A209" s="31" t="s">
        <v>9461</v>
      </c>
      <c r="B209" s="136" t="s">
        <v>9462</v>
      </c>
      <c r="C209" s="14" t="s">
        <v>427</v>
      </c>
      <c r="D209" s="136" t="s">
        <v>428</v>
      </c>
      <c r="E209" s="31">
        <v>30</v>
      </c>
      <c r="F209" s="408" t="s">
        <v>9463</v>
      </c>
      <c r="G209" s="408" t="s">
        <v>9463</v>
      </c>
      <c r="H209" s="408" t="s">
        <v>9464</v>
      </c>
      <c r="I209" s="136" t="s">
        <v>8913</v>
      </c>
      <c r="J209" s="136" t="s">
        <v>9465</v>
      </c>
    </row>
    <row r="210" spans="1:10" ht="38.25" x14ac:dyDescent="0.2">
      <c r="A210" s="31" t="s">
        <v>9466</v>
      </c>
      <c r="B210" s="136" t="s">
        <v>9467</v>
      </c>
      <c r="C210" s="14" t="s">
        <v>427</v>
      </c>
      <c r="D210" s="136" t="s">
        <v>428</v>
      </c>
      <c r="E210" s="31">
        <v>30.2</v>
      </c>
      <c r="F210" s="16" t="s">
        <v>9468</v>
      </c>
      <c r="G210" s="16" t="s">
        <v>9468</v>
      </c>
      <c r="H210" s="16" t="s">
        <v>8968</v>
      </c>
      <c r="I210" s="136" t="s">
        <v>8913</v>
      </c>
      <c r="J210" s="136" t="s">
        <v>9446</v>
      </c>
    </row>
    <row r="211" spans="1:10" ht="89.25" x14ac:dyDescent="0.2">
      <c r="A211" s="31" t="s">
        <v>9469</v>
      </c>
      <c r="B211" s="136" t="s">
        <v>9470</v>
      </c>
      <c r="C211" s="14" t="s">
        <v>427</v>
      </c>
      <c r="D211" s="136" t="s">
        <v>428</v>
      </c>
      <c r="E211" s="31">
        <v>37</v>
      </c>
      <c r="F211" s="16" t="s">
        <v>9471</v>
      </c>
      <c r="G211" s="16" t="s">
        <v>9471</v>
      </c>
      <c r="H211" s="16" t="s">
        <v>9472</v>
      </c>
      <c r="I211" s="136" t="s">
        <v>8913</v>
      </c>
      <c r="J211" s="136" t="s">
        <v>9473</v>
      </c>
    </row>
    <row r="212" spans="1:10" ht="51" x14ac:dyDescent="0.2">
      <c r="A212" s="31" t="s">
        <v>9474</v>
      </c>
      <c r="B212" s="136" t="s">
        <v>9475</v>
      </c>
      <c r="C212" s="14" t="s">
        <v>427</v>
      </c>
      <c r="D212" s="136" t="s">
        <v>428</v>
      </c>
      <c r="E212" s="31">
        <v>40</v>
      </c>
      <c r="F212" s="16" t="s">
        <v>9476</v>
      </c>
      <c r="G212" s="16" t="s">
        <v>9476</v>
      </c>
      <c r="H212" s="16" t="s">
        <v>9004</v>
      </c>
      <c r="I212" s="136" t="s">
        <v>8913</v>
      </c>
      <c r="J212" s="136" t="s">
        <v>9446</v>
      </c>
    </row>
    <row r="213" spans="1:10" ht="63.75" x14ac:dyDescent="0.2">
      <c r="A213" s="31" t="s">
        <v>9477</v>
      </c>
      <c r="B213" s="136" t="s">
        <v>9478</v>
      </c>
      <c r="C213" s="14" t="s">
        <v>427</v>
      </c>
      <c r="D213" s="136" t="s">
        <v>428</v>
      </c>
      <c r="E213" s="31">
        <v>43.7</v>
      </c>
      <c r="F213" s="16" t="s">
        <v>9479</v>
      </c>
      <c r="G213" s="16" t="s">
        <v>9479</v>
      </c>
      <c r="H213" s="16" t="s">
        <v>9022</v>
      </c>
      <c r="I213" s="16" t="s">
        <v>9022</v>
      </c>
      <c r="J213" s="136" t="s">
        <v>9480</v>
      </c>
    </row>
    <row r="214" spans="1:10" ht="76.5" x14ac:dyDescent="0.2">
      <c r="A214" s="31" t="s">
        <v>9481</v>
      </c>
      <c r="B214" s="136" t="s">
        <v>9482</v>
      </c>
      <c r="C214" s="14" t="s">
        <v>427</v>
      </c>
      <c r="D214" s="136" t="s">
        <v>428</v>
      </c>
      <c r="E214" s="31">
        <v>45.9</v>
      </c>
      <c r="F214" s="136" t="s">
        <v>9483</v>
      </c>
      <c r="G214" s="136" t="s">
        <v>9483</v>
      </c>
      <c r="H214" s="136" t="s">
        <v>9018</v>
      </c>
      <c r="I214" s="136" t="s">
        <v>9018</v>
      </c>
      <c r="J214" s="136" t="s">
        <v>9484</v>
      </c>
    </row>
    <row r="215" spans="1:10" ht="38.25" x14ac:dyDescent="0.2">
      <c r="A215" s="31" t="s">
        <v>9485</v>
      </c>
      <c r="B215" s="136" t="s">
        <v>9486</v>
      </c>
      <c r="C215" s="14" t="s">
        <v>427</v>
      </c>
      <c r="D215" s="136" t="s">
        <v>428</v>
      </c>
      <c r="E215" s="31">
        <v>49</v>
      </c>
      <c r="F215" s="136" t="s">
        <v>9487</v>
      </c>
      <c r="G215" s="136" t="s">
        <v>9487</v>
      </c>
      <c r="H215" s="136" t="s">
        <v>9441</v>
      </c>
      <c r="I215" s="136" t="s">
        <v>9441</v>
      </c>
      <c r="J215" s="136" t="s">
        <v>9442</v>
      </c>
    </row>
    <row r="216" spans="1:10" ht="38.25" x14ac:dyDescent="0.2">
      <c r="A216" s="31" t="s">
        <v>9488</v>
      </c>
      <c r="B216" s="136" t="s">
        <v>9489</v>
      </c>
      <c r="C216" s="14" t="s">
        <v>427</v>
      </c>
      <c r="D216" s="136" t="s">
        <v>428</v>
      </c>
      <c r="E216" s="31">
        <v>55.2</v>
      </c>
      <c r="F216" s="136" t="s">
        <v>9490</v>
      </c>
      <c r="G216" s="136" t="s">
        <v>9490</v>
      </c>
      <c r="H216" s="136" t="s">
        <v>9022</v>
      </c>
      <c r="I216" s="136" t="s">
        <v>9022</v>
      </c>
      <c r="J216" s="136" t="s">
        <v>9446</v>
      </c>
    </row>
    <row r="217" spans="1:10" ht="51" x14ac:dyDescent="0.2">
      <c r="A217" s="31" t="s">
        <v>9491</v>
      </c>
      <c r="B217" s="136" t="s">
        <v>9492</v>
      </c>
      <c r="C217" s="14" t="s">
        <v>427</v>
      </c>
      <c r="D217" s="136" t="s">
        <v>428</v>
      </c>
      <c r="E217" s="31">
        <v>60</v>
      </c>
      <c r="F217" s="136" t="s">
        <v>9493</v>
      </c>
      <c r="G217" s="136" t="s">
        <v>9493</v>
      </c>
      <c r="H217" s="136" t="s">
        <v>9494</v>
      </c>
      <c r="I217" s="3" t="s">
        <v>8913</v>
      </c>
      <c r="J217" s="136" t="s">
        <v>9495</v>
      </c>
    </row>
    <row r="218" spans="1:10" ht="63.75" x14ac:dyDescent="0.2">
      <c r="A218" s="31" t="s">
        <v>9496</v>
      </c>
      <c r="B218" s="136" t="s">
        <v>9497</v>
      </c>
      <c r="C218" s="14" t="s">
        <v>427</v>
      </c>
      <c r="D218" s="136" t="s">
        <v>428</v>
      </c>
      <c r="E218" s="31">
        <v>67.2</v>
      </c>
      <c r="F218" s="136" t="s">
        <v>9498</v>
      </c>
      <c r="G218" s="136" t="s">
        <v>9498</v>
      </c>
      <c r="H218" s="136" t="s">
        <v>9018</v>
      </c>
      <c r="I218" s="136" t="s">
        <v>9018</v>
      </c>
      <c r="J218" s="136" t="s">
        <v>9457</v>
      </c>
    </row>
    <row r="219" spans="1:10" ht="63.75" x14ac:dyDescent="0.2">
      <c r="A219" s="31" t="s">
        <v>9499</v>
      </c>
      <c r="B219" s="136" t="s">
        <v>9500</v>
      </c>
      <c r="C219" s="14" t="s">
        <v>427</v>
      </c>
      <c r="D219" s="136" t="s">
        <v>428</v>
      </c>
      <c r="E219" s="31">
        <v>68</v>
      </c>
      <c r="F219" s="136" t="s">
        <v>9501</v>
      </c>
      <c r="G219" s="136" t="s">
        <v>9501</v>
      </c>
      <c r="H219" s="136" t="s">
        <v>8912</v>
      </c>
      <c r="I219" s="3" t="s">
        <v>8913</v>
      </c>
      <c r="J219" s="136" t="s">
        <v>9225</v>
      </c>
    </row>
    <row r="220" spans="1:10" ht="63.75" x14ac:dyDescent="0.2">
      <c r="A220" s="31" t="s">
        <v>9502</v>
      </c>
      <c r="B220" s="136" t="s">
        <v>9503</v>
      </c>
      <c r="C220" s="14" t="s">
        <v>427</v>
      </c>
      <c r="D220" s="136" t="s">
        <v>428</v>
      </c>
      <c r="E220" s="31">
        <v>69.2</v>
      </c>
      <c r="F220" s="136" t="s">
        <v>9504</v>
      </c>
      <c r="G220" s="136" t="s">
        <v>9504</v>
      </c>
      <c r="H220" s="136" t="s">
        <v>9018</v>
      </c>
      <c r="I220" s="136" t="s">
        <v>9018</v>
      </c>
      <c r="J220" s="136" t="s">
        <v>9457</v>
      </c>
    </row>
    <row r="221" spans="1:10" ht="63.75" x14ac:dyDescent="0.2">
      <c r="A221" s="31" t="s">
        <v>9505</v>
      </c>
      <c r="B221" s="136" t="s">
        <v>9506</v>
      </c>
      <c r="C221" s="14" t="s">
        <v>427</v>
      </c>
      <c r="D221" s="136" t="s">
        <v>428</v>
      </c>
      <c r="E221" s="31">
        <v>71.3</v>
      </c>
      <c r="F221" s="136" t="s">
        <v>9507</v>
      </c>
      <c r="G221" s="136" t="s">
        <v>9507</v>
      </c>
      <c r="H221" s="136" t="s">
        <v>9018</v>
      </c>
      <c r="I221" s="136" t="s">
        <v>9018</v>
      </c>
      <c r="J221" s="136" t="s">
        <v>9457</v>
      </c>
    </row>
    <row r="222" spans="1:10" ht="38.25" x14ac:dyDescent="0.2">
      <c r="A222" s="31" t="s">
        <v>9508</v>
      </c>
      <c r="B222" s="136" t="s">
        <v>9509</v>
      </c>
      <c r="C222" s="14" t="s">
        <v>427</v>
      </c>
      <c r="D222" s="136" t="s">
        <v>428</v>
      </c>
      <c r="E222" s="31">
        <v>76</v>
      </c>
      <c r="F222" s="136" t="s">
        <v>9510</v>
      </c>
      <c r="G222" s="136" t="s">
        <v>9510</v>
      </c>
      <c r="H222" s="136" t="s">
        <v>9043</v>
      </c>
      <c r="I222" s="3" t="s">
        <v>8913</v>
      </c>
      <c r="J222" s="136" t="s">
        <v>9225</v>
      </c>
    </row>
    <row r="223" spans="1:10" ht="38.25" x14ac:dyDescent="0.2">
      <c r="A223" s="31" t="s">
        <v>9511</v>
      </c>
      <c r="B223" s="136" t="s">
        <v>9512</v>
      </c>
      <c r="C223" s="14" t="s">
        <v>427</v>
      </c>
      <c r="D223" s="136" t="s">
        <v>428</v>
      </c>
      <c r="E223" s="31">
        <v>78.7</v>
      </c>
      <c r="F223" s="136" t="s">
        <v>9513</v>
      </c>
      <c r="G223" s="136" t="s">
        <v>9513</v>
      </c>
      <c r="H223" s="136" t="s">
        <v>9090</v>
      </c>
      <c r="I223" s="136" t="s">
        <v>9090</v>
      </c>
      <c r="J223" s="136" t="s">
        <v>9442</v>
      </c>
    </row>
    <row r="224" spans="1:10" ht="38.25" x14ac:dyDescent="0.2">
      <c r="A224" s="31" t="s">
        <v>9514</v>
      </c>
      <c r="B224" s="136" t="s">
        <v>9515</v>
      </c>
      <c r="C224" s="14" t="s">
        <v>427</v>
      </c>
      <c r="D224" s="136" t="s">
        <v>428</v>
      </c>
      <c r="E224" s="31">
        <v>86</v>
      </c>
      <c r="F224" s="136" t="s">
        <v>9516</v>
      </c>
      <c r="G224" s="136" t="s">
        <v>9516</v>
      </c>
      <c r="H224" s="136" t="s">
        <v>8953</v>
      </c>
      <c r="I224" s="136" t="s">
        <v>8953</v>
      </c>
      <c r="J224" s="136" t="s">
        <v>9517</v>
      </c>
    </row>
    <row r="225" spans="1:12" ht="51" x14ac:dyDescent="0.2">
      <c r="A225" s="31" t="s">
        <v>9518</v>
      </c>
      <c r="B225" s="136" t="s">
        <v>9519</v>
      </c>
      <c r="C225" s="14" t="s">
        <v>427</v>
      </c>
      <c r="D225" s="136" t="s">
        <v>428</v>
      </c>
      <c r="E225" s="31">
        <v>90</v>
      </c>
      <c r="F225" s="136" t="s">
        <v>9520</v>
      </c>
      <c r="G225" s="136" t="s">
        <v>9520</v>
      </c>
      <c r="H225" s="136" t="s">
        <v>8912</v>
      </c>
      <c r="I225" s="3" t="s">
        <v>8913</v>
      </c>
      <c r="J225" s="136" t="s">
        <v>9521</v>
      </c>
    </row>
    <row r="226" spans="1:12" ht="51" x14ac:dyDescent="0.2">
      <c r="A226" s="31" t="s">
        <v>9522</v>
      </c>
      <c r="B226" s="136" t="s">
        <v>9523</v>
      </c>
      <c r="C226" s="14" t="s">
        <v>427</v>
      </c>
      <c r="D226" s="136" t="s">
        <v>428</v>
      </c>
      <c r="E226" s="31">
        <v>90</v>
      </c>
      <c r="F226" s="171" t="s">
        <v>9524</v>
      </c>
      <c r="G226" s="171" t="s">
        <v>9524</v>
      </c>
      <c r="H226" s="171" t="s">
        <v>9026</v>
      </c>
      <c r="I226" s="171" t="s">
        <v>9026</v>
      </c>
      <c r="J226" s="136" t="s">
        <v>9525</v>
      </c>
    </row>
    <row r="227" spans="1:12" ht="38.25" x14ac:dyDescent="0.2">
      <c r="A227" s="31" t="s">
        <v>9526</v>
      </c>
      <c r="B227" s="136" t="s">
        <v>9527</v>
      </c>
      <c r="C227" s="14" t="s">
        <v>427</v>
      </c>
      <c r="D227" s="136" t="s">
        <v>428</v>
      </c>
      <c r="E227" s="31">
        <v>96</v>
      </c>
      <c r="F227" s="171" t="s">
        <v>9528</v>
      </c>
      <c r="G227" s="171" t="s">
        <v>9528</v>
      </c>
      <c r="H227" s="171" t="s">
        <v>9456</v>
      </c>
      <c r="I227" s="3" t="s">
        <v>8913</v>
      </c>
      <c r="J227" s="136" t="s">
        <v>9225</v>
      </c>
    </row>
    <row r="228" spans="1:12" ht="51" x14ac:dyDescent="0.2">
      <c r="A228" s="31" t="s">
        <v>9529</v>
      </c>
      <c r="B228" s="136" t="s">
        <v>9530</v>
      </c>
      <c r="C228" s="14" t="s">
        <v>427</v>
      </c>
      <c r="D228" s="136" t="s">
        <v>428</v>
      </c>
      <c r="E228" s="31">
        <v>98</v>
      </c>
      <c r="F228" s="171" t="s">
        <v>9531</v>
      </c>
      <c r="G228" s="171" t="s">
        <v>9531</v>
      </c>
      <c r="H228" s="171" t="s">
        <v>9532</v>
      </c>
      <c r="I228" s="3" t="s">
        <v>8913</v>
      </c>
      <c r="J228" s="136" t="s">
        <v>9225</v>
      </c>
    </row>
    <row r="229" spans="1:12" ht="38.25" x14ac:dyDescent="0.2">
      <c r="A229" s="31" t="s">
        <v>9533</v>
      </c>
      <c r="B229" s="136" t="s">
        <v>9534</v>
      </c>
      <c r="C229" s="14" t="s">
        <v>427</v>
      </c>
      <c r="D229" s="136" t="s">
        <v>428</v>
      </c>
      <c r="E229" s="31">
        <v>103</v>
      </c>
      <c r="F229" s="171" t="s">
        <v>9535</v>
      </c>
      <c r="G229" s="171" t="s">
        <v>9535</v>
      </c>
      <c r="H229" s="171" t="s">
        <v>9460</v>
      </c>
      <c r="I229" s="171" t="s">
        <v>9460</v>
      </c>
      <c r="J229" s="136" t="s">
        <v>9517</v>
      </c>
    </row>
    <row r="230" spans="1:12" ht="38.25" x14ac:dyDescent="0.2">
      <c r="A230" s="31" t="s">
        <v>9536</v>
      </c>
      <c r="B230" s="136" t="s">
        <v>9537</v>
      </c>
      <c r="C230" s="14" t="s">
        <v>427</v>
      </c>
      <c r="D230" s="136" t="s">
        <v>428</v>
      </c>
      <c r="E230" s="31">
        <v>112.6</v>
      </c>
      <c r="F230" s="171" t="s">
        <v>9538</v>
      </c>
      <c r="G230" s="171" t="s">
        <v>9538</v>
      </c>
      <c r="H230" s="171" t="s">
        <v>9090</v>
      </c>
      <c r="I230" s="171" t="s">
        <v>9090</v>
      </c>
      <c r="J230" s="136" t="s">
        <v>9442</v>
      </c>
    </row>
    <row r="231" spans="1:12" ht="38.25" x14ac:dyDescent="0.2">
      <c r="A231" s="31" t="s">
        <v>9539</v>
      </c>
      <c r="B231" s="136" t="s">
        <v>9540</v>
      </c>
      <c r="C231" s="14" t="s">
        <v>427</v>
      </c>
      <c r="D231" s="136" t="s">
        <v>428</v>
      </c>
      <c r="E231" s="31">
        <v>113.4</v>
      </c>
      <c r="F231" s="171" t="s">
        <v>9541</v>
      </c>
      <c r="G231" s="171" t="s">
        <v>9541</v>
      </c>
      <c r="H231" s="171" t="s">
        <v>9026</v>
      </c>
      <c r="I231" s="171" t="s">
        <v>9026</v>
      </c>
      <c r="J231" s="136" t="s">
        <v>8978</v>
      </c>
    </row>
    <row r="232" spans="1:12" ht="89.25" x14ac:dyDescent="0.2">
      <c r="A232" s="31" t="s">
        <v>9542</v>
      </c>
      <c r="B232" s="136" t="s">
        <v>9543</v>
      </c>
      <c r="C232" s="14" t="s">
        <v>427</v>
      </c>
      <c r="D232" s="136" t="s">
        <v>428</v>
      </c>
      <c r="E232" s="31">
        <v>117</v>
      </c>
      <c r="F232" s="171" t="s">
        <v>9544</v>
      </c>
      <c r="G232" s="171" t="s">
        <v>9544</v>
      </c>
      <c r="H232" s="408" t="s">
        <v>9394</v>
      </c>
      <c r="I232" s="408" t="s">
        <v>9394</v>
      </c>
      <c r="J232" s="136" t="s">
        <v>9473</v>
      </c>
      <c r="K232" s="143"/>
      <c r="L232" s="143"/>
    </row>
    <row r="233" spans="1:12" ht="63.75" x14ac:dyDescent="0.2">
      <c r="A233" s="31" t="s">
        <v>9545</v>
      </c>
      <c r="B233" s="136" t="s">
        <v>9546</v>
      </c>
      <c r="C233" s="14" t="s">
        <v>427</v>
      </c>
      <c r="D233" s="136" t="s">
        <v>428</v>
      </c>
      <c r="E233" s="31">
        <v>128.85</v>
      </c>
      <c r="F233" s="136" t="s">
        <v>9547</v>
      </c>
      <c r="G233" s="136" t="s">
        <v>9547</v>
      </c>
      <c r="H233" s="136" t="s">
        <v>8953</v>
      </c>
      <c r="I233" s="136" t="s">
        <v>8953</v>
      </c>
      <c r="J233" s="136" t="s">
        <v>9548</v>
      </c>
    </row>
    <row r="234" spans="1:12" ht="38.25" x14ac:dyDescent="0.2">
      <c r="A234" s="31" t="s">
        <v>9549</v>
      </c>
      <c r="B234" s="136" t="s">
        <v>9550</v>
      </c>
      <c r="C234" s="14" t="s">
        <v>427</v>
      </c>
      <c r="D234" s="136" t="s">
        <v>428</v>
      </c>
      <c r="E234" s="31">
        <v>135.1</v>
      </c>
      <c r="F234" s="136" t="s">
        <v>9551</v>
      </c>
      <c r="G234" s="136" t="s">
        <v>9551</v>
      </c>
      <c r="H234" s="136" t="s">
        <v>9090</v>
      </c>
      <c r="I234" s="136" t="s">
        <v>9090</v>
      </c>
      <c r="J234" s="136" t="s">
        <v>9442</v>
      </c>
    </row>
    <row r="235" spans="1:12" ht="51" x14ac:dyDescent="0.2">
      <c r="A235" s="31" t="s">
        <v>9552</v>
      </c>
      <c r="B235" s="136" t="s">
        <v>9553</v>
      </c>
      <c r="C235" s="14" t="s">
        <v>427</v>
      </c>
      <c r="D235" s="136" t="s">
        <v>428</v>
      </c>
      <c r="E235" s="31">
        <v>140</v>
      </c>
      <c r="F235" s="136" t="s">
        <v>9554</v>
      </c>
      <c r="G235" s="136" t="s">
        <v>9554</v>
      </c>
      <c r="H235" s="136" t="s">
        <v>9456</v>
      </c>
      <c r="I235" s="136" t="s">
        <v>8913</v>
      </c>
      <c r="J235" s="136" t="s">
        <v>9225</v>
      </c>
    </row>
    <row r="236" spans="1:12" ht="102" x14ac:dyDescent="0.2">
      <c r="A236" s="31" t="s">
        <v>9555</v>
      </c>
      <c r="B236" s="136" t="s">
        <v>9556</v>
      </c>
      <c r="C236" s="14" t="s">
        <v>427</v>
      </c>
      <c r="D236" s="136" t="s">
        <v>428</v>
      </c>
      <c r="E236" s="31">
        <v>154</v>
      </c>
      <c r="F236" s="16" t="s">
        <v>9557</v>
      </c>
      <c r="G236" s="16" t="s">
        <v>9557</v>
      </c>
      <c r="H236" s="16" t="s">
        <v>9558</v>
      </c>
      <c r="I236" s="136" t="s">
        <v>8913</v>
      </c>
      <c r="J236" s="136" t="s">
        <v>9559</v>
      </c>
    </row>
    <row r="237" spans="1:12" ht="102" x14ac:dyDescent="0.2">
      <c r="A237" s="31" t="s">
        <v>9560</v>
      </c>
      <c r="B237" s="136" t="s">
        <v>9561</v>
      </c>
      <c r="C237" s="14" t="s">
        <v>427</v>
      </c>
      <c r="D237" s="136" t="s">
        <v>428</v>
      </c>
      <c r="E237" s="31">
        <v>185.8</v>
      </c>
      <c r="F237" s="16" t="s">
        <v>9562</v>
      </c>
      <c r="G237" s="16" t="s">
        <v>9562</v>
      </c>
      <c r="H237" s="16" t="s">
        <v>9563</v>
      </c>
      <c r="I237" s="16" t="s">
        <v>9563</v>
      </c>
      <c r="J237" s="136" t="s">
        <v>9564</v>
      </c>
    </row>
    <row r="238" spans="1:12" ht="63.75" x14ac:dyDescent="0.2">
      <c r="A238" s="31" t="s">
        <v>9565</v>
      </c>
      <c r="B238" s="136" t="s">
        <v>9566</v>
      </c>
      <c r="C238" s="14" t="s">
        <v>427</v>
      </c>
      <c r="D238" s="136" t="s">
        <v>428</v>
      </c>
      <c r="E238" s="31">
        <v>200</v>
      </c>
      <c r="F238" s="16" t="s">
        <v>9567</v>
      </c>
      <c r="G238" s="16" t="s">
        <v>9567</v>
      </c>
      <c r="H238" s="16" t="s">
        <v>8897</v>
      </c>
      <c r="I238" s="3" t="s">
        <v>8913</v>
      </c>
      <c r="J238" s="136" t="s">
        <v>9568</v>
      </c>
    </row>
    <row r="239" spans="1:12" ht="63.75" x14ac:dyDescent="0.2">
      <c r="A239" s="31" t="s">
        <v>9569</v>
      </c>
      <c r="B239" s="136" t="s">
        <v>9570</v>
      </c>
      <c r="C239" s="14" t="s">
        <v>427</v>
      </c>
      <c r="D239" s="136" t="s">
        <v>428</v>
      </c>
      <c r="E239" s="31">
        <v>210</v>
      </c>
      <c r="F239" s="16" t="s">
        <v>9571</v>
      </c>
      <c r="G239" s="16" t="s">
        <v>9571</v>
      </c>
      <c r="H239" s="16" t="s">
        <v>8953</v>
      </c>
      <c r="I239" s="16" t="s">
        <v>8954</v>
      </c>
      <c r="J239" s="136" t="s">
        <v>9225</v>
      </c>
    </row>
    <row r="240" spans="1:12" ht="38.25" x14ac:dyDescent="0.2">
      <c r="A240" s="31" t="s">
        <v>9572</v>
      </c>
      <c r="B240" s="136" t="s">
        <v>9573</v>
      </c>
      <c r="C240" s="14" t="s">
        <v>427</v>
      </c>
      <c r="D240" s="136" t="s">
        <v>428</v>
      </c>
      <c r="E240" s="31">
        <v>215</v>
      </c>
      <c r="F240" s="16" t="s">
        <v>9574</v>
      </c>
      <c r="G240" s="16" t="s">
        <v>9574</v>
      </c>
      <c r="H240" s="16" t="s">
        <v>9456</v>
      </c>
      <c r="I240" s="3" t="s">
        <v>8913</v>
      </c>
      <c r="J240" s="136" t="s">
        <v>9225</v>
      </c>
    </row>
    <row r="241" spans="1:10" ht="63.75" x14ac:dyDescent="0.2">
      <c r="A241" s="31" t="s">
        <v>9575</v>
      </c>
      <c r="B241" s="136" t="s">
        <v>9576</v>
      </c>
      <c r="C241" s="14" t="s">
        <v>427</v>
      </c>
      <c r="D241" s="136" t="s">
        <v>428</v>
      </c>
      <c r="E241" s="31">
        <v>221</v>
      </c>
      <c r="F241" s="16" t="s">
        <v>9577</v>
      </c>
      <c r="G241" s="16" t="s">
        <v>9577</v>
      </c>
      <c r="H241" s="16" t="s">
        <v>8897</v>
      </c>
      <c r="I241" s="3" t="s">
        <v>8913</v>
      </c>
      <c r="J241" s="136" t="s">
        <v>8978</v>
      </c>
    </row>
    <row r="242" spans="1:10" ht="63.75" x14ac:dyDescent="0.2">
      <c r="A242" s="31" t="s">
        <v>9578</v>
      </c>
      <c r="B242" s="136" t="s">
        <v>9579</v>
      </c>
      <c r="C242" s="14" t="s">
        <v>427</v>
      </c>
      <c r="D242" s="136" t="s">
        <v>428</v>
      </c>
      <c r="E242" s="31">
        <v>239</v>
      </c>
      <c r="F242" s="136" t="s">
        <v>9580</v>
      </c>
      <c r="G242" s="136" t="s">
        <v>9580</v>
      </c>
      <c r="H242" s="136" t="s">
        <v>8912</v>
      </c>
      <c r="I242" s="3" t="s">
        <v>8913</v>
      </c>
      <c r="J242" s="136" t="s">
        <v>9442</v>
      </c>
    </row>
    <row r="243" spans="1:10" ht="51" x14ac:dyDescent="0.2">
      <c r="A243" s="31" t="s">
        <v>9581</v>
      </c>
      <c r="B243" s="136" t="s">
        <v>9582</v>
      </c>
      <c r="C243" s="14" t="s">
        <v>427</v>
      </c>
      <c r="D243" s="136" t="s">
        <v>428</v>
      </c>
      <c r="E243" s="31">
        <v>250</v>
      </c>
      <c r="F243" s="16" t="s">
        <v>9583</v>
      </c>
      <c r="G243" s="16" t="s">
        <v>9583</v>
      </c>
      <c r="H243" s="16" t="s">
        <v>8953</v>
      </c>
      <c r="I243" s="16" t="s">
        <v>8954</v>
      </c>
      <c r="J243" s="136" t="s">
        <v>9225</v>
      </c>
    </row>
    <row r="244" spans="1:10" ht="51" x14ac:dyDescent="0.2">
      <c r="A244" s="31" t="s">
        <v>9584</v>
      </c>
      <c r="B244" s="136" t="s">
        <v>9585</v>
      </c>
      <c r="C244" s="14" t="s">
        <v>427</v>
      </c>
      <c r="D244" s="136" t="s">
        <v>428</v>
      </c>
      <c r="E244" s="31">
        <v>343</v>
      </c>
      <c r="F244" s="136" t="s">
        <v>9586</v>
      </c>
      <c r="G244" s="136" t="s">
        <v>9586</v>
      </c>
      <c r="H244" s="136" t="s">
        <v>9587</v>
      </c>
      <c r="I244" s="136" t="s">
        <v>8913</v>
      </c>
      <c r="J244" s="136" t="s">
        <v>8978</v>
      </c>
    </row>
    <row r="245" spans="1:10" ht="102" x14ac:dyDescent="0.2">
      <c r="A245" s="31" t="s">
        <v>9588</v>
      </c>
      <c r="B245" s="136" t="s">
        <v>9589</v>
      </c>
      <c r="C245" s="14" t="s">
        <v>427</v>
      </c>
      <c r="D245" s="136" t="s">
        <v>428</v>
      </c>
      <c r="E245" s="31">
        <v>354</v>
      </c>
      <c r="F245" s="136" t="s">
        <v>9590</v>
      </c>
      <c r="G245" s="136" t="s">
        <v>9590</v>
      </c>
      <c r="H245" s="136" t="s">
        <v>9456</v>
      </c>
      <c r="I245" s="136" t="s">
        <v>8913</v>
      </c>
      <c r="J245" s="136" t="s">
        <v>9225</v>
      </c>
    </row>
    <row r="246" spans="1:10" ht="76.5" x14ac:dyDescent="0.2">
      <c r="A246" s="31" t="s">
        <v>9591</v>
      </c>
      <c r="B246" s="136" t="s">
        <v>9592</v>
      </c>
      <c r="C246" s="14" t="s">
        <v>427</v>
      </c>
      <c r="D246" s="136" t="s">
        <v>428</v>
      </c>
      <c r="E246" s="31">
        <v>700</v>
      </c>
      <c r="F246" s="136" t="s">
        <v>9593</v>
      </c>
      <c r="G246" s="136" t="s">
        <v>9593</v>
      </c>
      <c r="H246" s="16" t="s">
        <v>9594</v>
      </c>
      <c r="I246" s="136" t="s">
        <v>8913</v>
      </c>
      <c r="J246" s="136" t="s">
        <v>9595</v>
      </c>
    </row>
    <row r="247" spans="1:10" ht="89.25" x14ac:dyDescent="0.2">
      <c r="A247" s="31" t="s">
        <v>9596</v>
      </c>
      <c r="B247" s="136" t="s">
        <v>9597</v>
      </c>
      <c r="C247" s="14" t="s">
        <v>427</v>
      </c>
      <c r="D247" s="136" t="s">
        <v>428</v>
      </c>
      <c r="E247" s="31">
        <v>797.3</v>
      </c>
      <c r="F247" s="16" t="s">
        <v>9598</v>
      </c>
      <c r="G247" s="16" t="s">
        <v>9598</v>
      </c>
      <c r="H247" s="16" t="s">
        <v>8912</v>
      </c>
      <c r="I247" s="136" t="s">
        <v>8913</v>
      </c>
      <c r="J247" s="136" t="s">
        <v>9442</v>
      </c>
    </row>
    <row r="248" spans="1:10" ht="89.25" x14ac:dyDescent="0.2">
      <c r="A248" s="31" t="s">
        <v>9599</v>
      </c>
      <c r="B248" s="136" t="s">
        <v>9600</v>
      </c>
      <c r="C248" s="14" t="s">
        <v>427</v>
      </c>
      <c r="D248" s="136" t="s">
        <v>428</v>
      </c>
      <c r="E248" s="31">
        <v>800</v>
      </c>
      <c r="F248" s="16" t="s">
        <v>9601</v>
      </c>
      <c r="G248" s="16" t="s">
        <v>9601</v>
      </c>
      <c r="H248" s="16" t="s">
        <v>9602</v>
      </c>
      <c r="I248" s="136" t="s">
        <v>8913</v>
      </c>
      <c r="J248" s="136" t="s">
        <v>9357</v>
      </c>
    </row>
    <row r="249" spans="1:10" ht="102" x14ac:dyDescent="0.2">
      <c r="A249" s="31" t="s">
        <v>9603</v>
      </c>
      <c r="B249" s="136" t="s">
        <v>9604</v>
      </c>
      <c r="C249" s="14" t="s">
        <v>427</v>
      </c>
      <c r="D249" s="136" t="s">
        <v>428</v>
      </c>
      <c r="E249" s="31">
        <v>800</v>
      </c>
      <c r="F249" s="16" t="s">
        <v>9605</v>
      </c>
      <c r="G249" s="16" t="s">
        <v>9605</v>
      </c>
      <c r="H249" s="16" t="s">
        <v>9606</v>
      </c>
      <c r="I249" s="136" t="s">
        <v>8913</v>
      </c>
      <c r="J249" s="136" t="s">
        <v>9225</v>
      </c>
    </row>
    <row r="250" spans="1:10" ht="178.5" x14ac:dyDescent="0.2">
      <c r="A250" s="31" t="s">
        <v>9607</v>
      </c>
      <c r="B250" s="136" t="s">
        <v>9608</v>
      </c>
      <c r="C250" s="14" t="s">
        <v>427</v>
      </c>
      <c r="D250" s="136" t="s">
        <v>428</v>
      </c>
      <c r="E250" s="31">
        <v>1249.5999999999999</v>
      </c>
      <c r="F250" s="16" t="s">
        <v>9609</v>
      </c>
      <c r="G250" s="16" t="s">
        <v>9609</v>
      </c>
      <c r="H250" s="16" t="s">
        <v>9610</v>
      </c>
      <c r="I250" s="136" t="s">
        <v>8913</v>
      </c>
      <c r="J250" s="136" t="s">
        <v>9611</v>
      </c>
    </row>
    <row r="251" spans="1:10" ht="63.75" x14ac:dyDescent="0.2">
      <c r="A251" s="31" t="s">
        <v>9612</v>
      </c>
      <c r="B251" s="136" t="s">
        <v>9613</v>
      </c>
      <c r="C251" s="14" t="s">
        <v>427</v>
      </c>
      <c r="D251" s="136" t="s">
        <v>428</v>
      </c>
      <c r="E251" s="31">
        <v>20</v>
      </c>
      <c r="F251" s="16" t="s">
        <v>9614</v>
      </c>
      <c r="G251" s="16" t="s">
        <v>9614</v>
      </c>
      <c r="H251" s="16" t="s">
        <v>9018</v>
      </c>
      <c r="I251" s="16" t="s">
        <v>9018</v>
      </c>
      <c r="J251" s="136" t="s">
        <v>9264</v>
      </c>
    </row>
    <row r="252" spans="1:10" ht="38.25" x14ac:dyDescent="0.2">
      <c r="A252" s="31" t="s">
        <v>9615</v>
      </c>
      <c r="B252" s="136" t="s">
        <v>9616</v>
      </c>
      <c r="C252" s="14" t="s">
        <v>427</v>
      </c>
      <c r="D252" s="136" t="s">
        <v>428</v>
      </c>
      <c r="E252" s="31">
        <v>14.6</v>
      </c>
      <c r="F252" s="16" t="s">
        <v>9617</v>
      </c>
      <c r="G252" s="16" t="s">
        <v>9617</v>
      </c>
      <c r="H252" s="16" t="s">
        <v>9275</v>
      </c>
      <c r="I252" s="136" t="s">
        <v>8913</v>
      </c>
      <c r="J252" s="136" t="s">
        <v>9618</v>
      </c>
    </row>
    <row r="253" spans="1:10" ht="38.25" x14ac:dyDescent="0.2">
      <c r="A253" s="31">
        <v>51</v>
      </c>
      <c r="B253" s="136" t="s">
        <v>9619</v>
      </c>
      <c r="C253" s="14" t="s">
        <v>427</v>
      </c>
      <c r="D253" s="136" t="s">
        <v>428</v>
      </c>
      <c r="E253" s="31">
        <v>44.5</v>
      </c>
      <c r="F253" s="16" t="s">
        <v>9620</v>
      </c>
      <c r="G253" s="16" t="s">
        <v>9620</v>
      </c>
      <c r="H253" s="16" t="s">
        <v>9275</v>
      </c>
      <c r="I253" s="136" t="s">
        <v>8913</v>
      </c>
      <c r="J253" s="136" t="s">
        <v>9618</v>
      </c>
    </row>
    <row r="254" spans="1:10" ht="38.25" x14ac:dyDescent="0.2">
      <c r="A254" s="31">
        <v>52</v>
      </c>
      <c r="B254" s="136" t="s">
        <v>9621</v>
      </c>
      <c r="C254" s="14" t="s">
        <v>427</v>
      </c>
      <c r="D254" s="136" t="s">
        <v>428</v>
      </c>
      <c r="E254" s="31">
        <v>37</v>
      </c>
      <c r="F254" s="16" t="s">
        <v>9622</v>
      </c>
      <c r="G254" s="16" t="s">
        <v>9622</v>
      </c>
      <c r="H254" s="16" t="s">
        <v>9623</v>
      </c>
      <c r="I254" s="136" t="s">
        <v>8913</v>
      </c>
      <c r="J254" s="136" t="s">
        <v>9618</v>
      </c>
    </row>
    <row r="255" spans="1:10" ht="38.25" x14ac:dyDescent="0.2">
      <c r="A255" s="31">
        <v>53</v>
      </c>
      <c r="B255" s="136" t="s">
        <v>9624</v>
      </c>
      <c r="C255" s="14" t="s">
        <v>427</v>
      </c>
      <c r="D255" s="136" t="s">
        <v>428</v>
      </c>
      <c r="E255" s="31">
        <v>389</v>
      </c>
      <c r="F255" s="16" t="s">
        <v>9625</v>
      </c>
      <c r="G255" s="16" t="s">
        <v>9625</v>
      </c>
      <c r="H255" s="16" t="s">
        <v>9626</v>
      </c>
      <c r="I255" s="136" t="s">
        <v>8913</v>
      </c>
      <c r="J255" s="136" t="s">
        <v>9627</v>
      </c>
    </row>
    <row r="256" spans="1:10" ht="51" x14ac:dyDescent="0.2">
      <c r="A256" s="31">
        <v>54</v>
      </c>
      <c r="B256" s="136" t="s">
        <v>9628</v>
      </c>
      <c r="C256" s="14" t="s">
        <v>427</v>
      </c>
      <c r="D256" s="136" t="s">
        <v>428</v>
      </c>
      <c r="E256" s="31">
        <v>8</v>
      </c>
      <c r="F256" s="16" t="s">
        <v>9629</v>
      </c>
      <c r="G256" s="16" t="s">
        <v>9629</v>
      </c>
      <c r="H256" s="16" t="s">
        <v>9630</v>
      </c>
      <c r="I256" s="136" t="s">
        <v>8913</v>
      </c>
      <c r="J256" s="136" t="s">
        <v>9631</v>
      </c>
    </row>
    <row r="257" spans="1:10" ht="38.25" x14ac:dyDescent="0.2">
      <c r="A257" s="31">
        <v>55</v>
      </c>
      <c r="B257" s="136" t="s">
        <v>9632</v>
      </c>
      <c r="C257" s="14" t="s">
        <v>427</v>
      </c>
      <c r="D257" s="136" t="s">
        <v>428</v>
      </c>
      <c r="E257" s="31">
        <v>52</v>
      </c>
      <c r="F257" s="16" t="s">
        <v>9633</v>
      </c>
      <c r="G257" s="16" t="s">
        <v>9633</v>
      </c>
      <c r="H257" s="16" t="s">
        <v>9634</v>
      </c>
      <c r="I257" s="16" t="s">
        <v>9634</v>
      </c>
      <c r="J257" s="136" t="s">
        <v>9635</v>
      </c>
    </row>
    <row r="258" spans="1:10" ht="102" x14ac:dyDescent="0.2">
      <c r="A258" s="31">
        <v>56</v>
      </c>
      <c r="B258" s="136" t="s">
        <v>9636</v>
      </c>
      <c r="C258" s="14" t="s">
        <v>427</v>
      </c>
      <c r="D258" s="136" t="s">
        <v>428</v>
      </c>
      <c r="E258" s="31">
        <v>70</v>
      </c>
      <c r="F258" s="16" t="s">
        <v>9637</v>
      </c>
      <c r="G258" s="16" t="s">
        <v>9637</v>
      </c>
      <c r="H258" s="16" t="s">
        <v>9638</v>
      </c>
      <c r="I258" s="16" t="s">
        <v>9638</v>
      </c>
      <c r="J258" s="136" t="s">
        <v>9639</v>
      </c>
    </row>
    <row r="259" spans="1:10" ht="51" x14ac:dyDescent="0.2">
      <c r="A259" s="31">
        <v>57</v>
      </c>
      <c r="B259" s="136" t="s">
        <v>9640</v>
      </c>
      <c r="C259" s="14" t="s">
        <v>427</v>
      </c>
      <c r="D259" s="136" t="s">
        <v>428</v>
      </c>
      <c r="E259" s="31">
        <v>110</v>
      </c>
      <c r="F259" s="16" t="s">
        <v>9641</v>
      </c>
      <c r="G259" s="16" t="s">
        <v>9641</v>
      </c>
      <c r="H259" s="16" t="s">
        <v>9634</v>
      </c>
      <c r="I259" s="16" t="s">
        <v>9634</v>
      </c>
      <c r="J259" s="136" t="s">
        <v>9635</v>
      </c>
    </row>
    <row r="260" spans="1:10" ht="51" x14ac:dyDescent="0.2">
      <c r="A260" s="31">
        <v>58</v>
      </c>
      <c r="B260" s="136" t="s">
        <v>9642</v>
      </c>
      <c r="C260" s="14" t="s">
        <v>427</v>
      </c>
      <c r="D260" s="136" t="s">
        <v>428</v>
      </c>
      <c r="E260" s="31">
        <v>60</v>
      </c>
      <c r="F260" s="136" t="s">
        <v>9643</v>
      </c>
      <c r="G260" s="136" t="s">
        <v>9643</v>
      </c>
      <c r="H260" s="136" t="s">
        <v>9634</v>
      </c>
      <c r="I260" s="136" t="s">
        <v>9634</v>
      </c>
      <c r="J260" s="136" t="s">
        <v>9644</v>
      </c>
    </row>
    <row r="261" spans="1:10" ht="51" x14ac:dyDescent="0.2">
      <c r="A261" s="31">
        <v>59</v>
      </c>
      <c r="B261" s="136" t="s">
        <v>9645</v>
      </c>
      <c r="C261" s="14" t="s">
        <v>427</v>
      </c>
      <c r="D261" s="136" t="s">
        <v>428</v>
      </c>
      <c r="E261" s="31">
        <v>66</v>
      </c>
      <c r="F261" s="136" t="s">
        <v>9646</v>
      </c>
      <c r="G261" s="136" t="s">
        <v>9646</v>
      </c>
      <c r="H261" s="136" t="s">
        <v>9634</v>
      </c>
      <c r="I261" s="136" t="s">
        <v>9634</v>
      </c>
      <c r="J261" s="136" t="s">
        <v>9644</v>
      </c>
    </row>
    <row r="262" spans="1:10" ht="51" x14ac:dyDescent="0.2">
      <c r="A262" s="31">
        <v>60</v>
      </c>
      <c r="B262" s="136" t="s">
        <v>9647</v>
      </c>
      <c r="C262" s="14" t="s">
        <v>427</v>
      </c>
      <c r="D262" s="136" t="s">
        <v>428</v>
      </c>
      <c r="E262" s="31">
        <v>44</v>
      </c>
      <c r="F262" s="136" t="s">
        <v>9648</v>
      </c>
      <c r="G262" s="136" t="s">
        <v>9648</v>
      </c>
      <c r="H262" s="136" t="s">
        <v>9634</v>
      </c>
      <c r="I262" s="136" t="s">
        <v>9634</v>
      </c>
      <c r="J262" s="136" t="s">
        <v>9644</v>
      </c>
    </row>
    <row r="263" spans="1:10" ht="38.25" x14ac:dyDescent="0.2">
      <c r="A263" s="31">
        <v>61</v>
      </c>
      <c r="B263" s="136" t="s">
        <v>9649</v>
      </c>
      <c r="C263" s="14" t="s">
        <v>427</v>
      </c>
      <c r="D263" s="136" t="s">
        <v>428</v>
      </c>
      <c r="E263" s="31">
        <v>80</v>
      </c>
      <c r="F263" s="136" t="s">
        <v>9650</v>
      </c>
      <c r="G263" s="136" t="s">
        <v>9650</v>
      </c>
      <c r="H263" s="136" t="s">
        <v>9634</v>
      </c>
      <c r="I263" s="136" t="s">
        <v>9634</v>
      </c>
      <c r="J263" s="136" t="s">
        <v>9644</v>
      </c>
    </row>
    <row r="264" spans="1:10" ht="38.25" x14ac:dyDescent="0.2">
      <c r="A264" s="31">
        <v>62</v>
      </c>
      <c r="B264" s="136" t="s">
        <v>9651</v>
      </c>
      <c r="C264" s="14" t="s">
        <v>427</v>
      </c>
      <c r="D264" s="136" t="s">
        <v>428</v>
      </c>
      <c r="E264" s="31">
        <v>20.100000000000001</v>
      </c>
      <c r="F264" s="136" t="s">
        <v>9652</v>
      </c>
      <c r="G264" s="136" t="s">
        <v>9652</v>
      </c>
      <c r="H264" s="136" t="s">
        <v>9400</v>
      </c>
      <c r="I264" s="136" t="s">
        <v>9400</v>
      </c>
      <c r="J264" s="136" t="s">
        <v>9644</v>
      </c>
    </row>
    <row r="265" spans="1:10" ht="51" x14ac:dyDescent="0.2">
      <c r="A265" s="31">
        <v>63</v>
      </c>
      <c r="B265" s="136" t="s">
        <v>9653</v>
      </c>
      <c r="C265" s="14" t="s">
        <v>427</v>
      </c>
      <c r="D265" s="136" t="s">
        <v>428</v>
      </c>
      <c r="E265" s="31">
        <v>74.7</v>
      </c>
      <c r="F265" s="136" t="s">
        <v>9654</v>
      </c>
      <c r="G265" s="136" t="s">
        <v>9654</v>
      </c>
      <c r="H265" s="136" t="s">
        <v>9634</v>
      </c>
      <c r="I265" s="136" t="s">
        <v>9634</v>
      </c>
      <c r="J265" s="136" t="s">
        <v>9644</v>
      </c>
    </row>
    <row r="266" spans="1:10" ht="38.25" x14ac:dyDescent="0.2">
      <c r="A266" s="31">
        <v>64</v>
      </c>
      <c r="B266" s="136" t="s">
        <v>9655</v>
      </c>
      <c r="C266" s="14" t="s">
        <v>427</v>
      </c>
      <c r="D266" s="136" t="s">
        <v>428</v>
      </c>
      <c r="E266" s="31">
        <v>62.9</v>
      </c>
      <c r="F266" s="136" t="s">
        <v>9656</v>
      </c>
      <c r="G266" s="136" t="s">
        <v>9656</v>
      </c>
      <c r="H266" s="136" t="s">
        <v>8993</v>
      </c>
      <c r="I266" s="136" t="s">
        <v>8913</v>
      </c>
      <c r="J266" s="136" t="s">
        <v>9657</v>
      </c>
    </row>
    <row r="267" spans="1:10" ht="51" x14ac:dyDescent="0.2">
      <c r="A267" s="31">
        <v>65</v>
      </c>
      <c r="B267" s="136" t="s">
        <v>9658</v>
      </c>
      <c r="C267" s="14" t="s">
        <v>427</v>
      </c>
      <c r="D267" s="136" t="s">
        <v>428</v>
      </c>
      <c r="E267" s="31">
        <v>780</v>
      </c>
      <c r="F267" s="136" t="s">
        <v>9659</v>
      </c>
      <c r="G267" s="136" t="s">
        <v>9659</v>
      </c>
      <c r="H267" s="136" t="s">
        <v>9660</v>
      </c>
      <c r="I267" s="136" t="s">
        <v>8913</v>
      </c>
      <c r="J267" s="136" t="s">
        <v>9661</v>
      </c>
    </row>
    <row r="268" spans="1:10" ht="51" x14ac:dyDescent="0.2">
      <c r="A268" s="31">
        <v>66</v>
      </c>
      <c r="B268" s="136" t="s">
        <v>9662</v>
      </c>
      <c r="C268" s="14" t="s">
        <v>427</v>
      </c>
      <c r="D268" s="136" t="s">
        <v>428</v>
      </c>
      <c r="E268" s="31">
        <v>146.72739999999999</v>
      </c>
      <c r="F268" s="136" t="s">
        <v>9663</v>
      </c>
      <c r="G268" s="136" t="s">
        <v>9663</v>
      </c>
      <c r="H268" s="136" t="s">
        <v>9664</v>
      </c>
      <c r="I268" s="136" t="s">
        <v>8913</v>
      </c>
      <c r="J268" s="136" t="s">
        <v>9665</v>
      </c>
    </row>
    <row r="269" spans="1:10" ht="51" x14ac:dyDescent="0.2">
      <c r="A269" s="31">
        <v>67</v>
      </c>
      <c r="B269" s="136" t="s">
        <v>9666</v>
      </c>
      <c r="C269" s="14" t="s">
        <v>427</v>
      </c>
      <c r="D269" s="136" t="s">
        <v>428</v>
      </c>
      <c r="E269" s="31">
        <v>27</v>
      </c>
      <c r="F269" s="136" t="s">
        <v>9667</v>
      </c>
      <c r="G269" s="136" t="s">
        <v>9667</v>
      </c>
      <c r="H269" s="136" t="s">
        <v>9464</v>
      </c>
      <c r="I269" s="136" t="s">
        <v>8913</v>
      </c>
      <c r="J269" s="136" t="s">
        <v>9668</v>
      </c>
    </row>
    <row r="270" spans="1:10" ht="38.25" x14ac:dyDescent="0.2">
      <c r="A270" s="31">
        <v>68</v>
      </c>
      <c r="B270" s="136" t="s">
        <v>9669</v>
      </c>
      <c r="C270" s="14" t="s">
        <v>427</v>
      </c>
      <c r="D270" s="136" t="s">
        <v>428</v>
      </c>
      <c r="E270" s="31">
        <v>5</v>
      </c>
      <c r="F270" s="136" t="s">
        <v>9670</v>
      </c>
      <c r="G270" s="136" t="s">
        <v>9670</v>
      </c>
      <c r="H270" s="136" t="s">
        <v>9671</v>
      </c>
      <c r="I270" s="136" t="s">
        <v>8913</v>
      </c>
      <c r="J270" s="136" t="s">
        <v>9672</v>
      </c>
    </row>
    <row r="271" spans="1:10" ht="38.25" x14ac:dyDescent="0.2">
      <c r="A271" s="31">
        <v>69</v>
      </c>
      <c r="B271" s="136" t="s">
        <v>9673</v>
      </c>
      <c r="C271" s="14" t="s">
        <v>427</v>
      </c>
      <c r="D271" s="136" t="s">
        <v>428</v>
      </c>
      <c r="E271" s="31">
        <v>24.135000000000002</v>
      </c>
      <c r="F271" s="136" t="s">
        <v>9674</v>
      </c>
      <c r="G271" s="136" t="s">
        <v>9674</v>
      </c>
      <c r="H271" s="136" t="s">
        <v>9275</v>
      </c>
      <c r="I271" s="136" t="s">
        <v>8913</v>
      </c>
      <c r="J271" s="136" t="s">
        <v>9675</v>
      </c>
    </row>
    <row r="272" spans="1:10" ht="38.25" x14ac:dyDescent="0.2">
      <c r="A272" s="31">
        <v>70</v>
      </c>
      <c r="B272" s="136" t="s">
        <v>9676</v>
      </c>
      <c r="C272" s="14" t="s">
        <v>427</v>
      </c>
      <c r="D272" s="136" t="s">
        <v>428</v>
      </c>
      <c r="E272" s="31">
        <v>185</v>
      </c>
      <c r="F272" s="136" t="s">
        <v>9677</v>
      </c>
      <c r="G272" s="136" t="s">
        <v>9677</v>
      </c>
      <c r="H272" s="136" t="s">
        <v>9677</v>
      </c>
      <c r="I272" s="136" t="s">
        <v>8913</v>
      </c>
      <c r="J272" s="136" t="s">
        <v>9678</v>
      </c>
    </row>
    <row r="273" spans="1:12" ht="38.25" x14ac:dyDescent="0.2">
      <c r="A273" s="31">
        <v>71</v>
      </c>
      <c r="B273" s="136" t="s">
        <v>9679</v>
      </c>
      <c r="C273" s="14" t="s">
        <v>427</v>
      </c>
      <c r="D273" s="136" t="s">
        <v>428</v>
      </c>
      <c r="E273" s="31">
        <v>20.9</v>
      </c>
      <c r="F273" s="136" t="s">
        <v>9680</v>
      </c>
      <c r="G273" s="136" t="s">
        <v>9680</v>
      </c>
      <c r="H273" s="136" t="s">
        <v>9680</v>
      </c>
      <c r="I273" s="136" t="s">
        <v>8913</v>
      </c>
      <c r="J273" s="136" t="s">
        <v>9681</v>
      </c>
    </row>
    <row r="274" spans="1:12" ht="38.25" x14ac:dyDescent="0.2">
      <c r="A274" s="31">
        <v>72</v>
      </c>
      <c r="B274" s="136" t="s">
        <v>9682</v>
      </c>
      <c r="C274" s="14" t="s">
        <v>427</v>
      </c>
      <c r="D274" s="136" t="s">
        <v>428</v>
      </c>
      <c r="E274" s="31">
        <v>98.6</v>
      </c>
      <c r="F274" s="136" t="s">
        <v>9680</v>
      </c>
      <c r="G274" s="136" t="s">
        <v>9680</v>
      </c>
      <c r="H274" s="136" t="s">
        <v>9680</v>
      </c>
      <c r="I274" s="136" t="s">
        <v>8913</v>
      </c>
      <c r="J274" s="136" t="s">
        <v>9683</v>
      </c>
    </row>
    <row r="275" spans="1:12" ht="38.25" x14ac:dyDescent="0.2">
      <c r="A275" s="31">
        <v>73</v>
      </c>
      <c r="B275" s="136" t="s">
        <v>9684</v>
      </c>
      <c r="C275" s="14" t="s">
        <v>427</v>
      </c>
      <c r="D275" s="136" t="s">
        <v>428</v>
      </c>
      <c r="E275" s="31">
        <v>28</v>
      </c>
      <c r="F275" s="136" t="s">
        <v>9685</v>
      </c>
      <c r="G275" s="136" t="s">
        <v>9685</v>
      </c>
      <c r="H275" s="136" t="s">
        <v>8993</v>
      </c>
      <c r="I275" s="136" t="s">
        <v>8913</v>
      </c>
      <c r="J275" s="136" t="s">
        <v>9686</v>
      </c>
    </row>
    <row r="276" spans="1:12" ht="38.25" x14ac:dyDescent="0.2">
      <c r="A276" s="31">
        <v>74</v>
      </c>
      <c r="B276" s="136" t="s">
        <v>9687</v>
      </c>
      <c r="C276" s="14" t="s">
        <v>427</v>
      </c>
      <c r="D276" s="136" t="s">
        <v>428</v>
      </c>
      <c r="E276" s="31">
        <v>57.9</v>
      </c>
      <c r="F276" s="136" t="s">
        <v>9688</v>
      </c>
      <c r="G276" s="136" t="s">
        <v>9688</v>
      </c>
      <c r="H276" s="136" t="s">
        <v>9688</v>
      </c>
      <c r="I276" s="136" t="s">
        <v>8913</v>
      </c>
      <c r="J276" s="136" t="s">
        <v>9689</v>
      </c>
    </row>
    <row r="277" spans="1:12" ht="25.5" x14ac:dyDescent="0.2">
      <c r="A277" s="165">
        <v>74</v>
      </c>
      <c r="B277" s="166" t="s">
        <v>452</v>
      </c>
      <c r="C277" s="495">
        <v>74</v>
      </c>
      <c r="D277" s="166"/>
      <c r="E277" s="165">
        <f>SUM(E203:E276)</f>
        <v>11479.482400000001</v>
      </c>
      <c r="F277" s="166"/>
      <c r="G277" s="166"/>
      <c r="H277" s="166"/>
      <c r="I277" s="166"/>
      <c r="J277" s="166"/>
    </row>
    <row r="278" spans="1:12" ht="51" x14ac:dyDescent="0.2">
      <c r="A278" s="31">
        <v>1</v>
      </c>
      <c r="B278" s="136" t="s">
        <v>9690</v>
      </c>
      <c r="C278" s="14" t="s">
        <v>427</v>
      </c>
      <c r="D278" s="136" t="s">
        <v>454</v>
      </c>
      <c r="E278" s="31">
        <v>40</v>
      </c>
      <c r="F278" s="136" t="s">
        <v>9691</v>
      </c>
      <c r="G278" s="136" t="s">
        <v>9691</v>
      </c>
      <c r="H278" s="136" t="s">
        <v>9692</v>
      </c>
      <c r="I278" s="136" t="s">
        <v>8913</v>
      </c>
      <c r="J278" s="136" t="s">
        <v>9693</v>
      </c>
    </row>
    <row r="279" spans="1:12" ht="63.75" x14ac:dyDescent="0.2">
      <c r="A279" s="31">
        <v>2</v>
      </c>
      <c r="B279" s="136" t="s">
        <v>9694</v>
      </c>
      <c r="C279" s="14" t="s">
        <v>427</v>
      </c>
      <c r="D279" s="136" t="s">
        <v>454</v>
      </c>
      <c r="E279" s="31">
        <v>60</v>
      </c>
      <c r="F279" s="136" t="s">
        <v>9695</v>
      </c>
      <c r="G279" s="136" t="s">
        <v>9695</v>
      </c>
      <c r="H279" s="136" t="s">
        <v>9692</v>
      </c>
      <c r="I279" s="136" t="s">
        <v>8913</v>
      </c>
      <c r="J279" s="136" t="s">
        <v>9696</v>
      </c>
    </row>
    <row r="280" spans="1:12" ht="76.5" x14ac:dyDescent="0.2">
      <c r="A280" s="31">
        <v>3</v>
      </c>
      <c r="B280" s="136" t="s">
        <v>9697</v>
      </c>
      <c r="C280" s="14" t="s">
        <v>427</v>
      </c>
      <c r="D280" s="136" t="s">
        <v>454</v>
      </c>
      <c r="E280" s="31">
        <v>145</v>
      </c>
      <c r="F280" s="136" t="s">
        <v>9698</v>
      </c>
      <c r="G280" s="136" t="s">
        <v>9698</v>
      </c>
      <c r="H280" s="136" t="s">
        <v>9116</v>
      </c>
      <c r="I280" s="136" t="s">
        <v>8913</v>
      </c>
      <c r="J280" s="136" t="s">
        <v>9699</v>
      </c>
    </row>
    <row r="281" spans="1:12" ht="25.5" x14ac:dyDescent="0.2">
      <c r="A281" s="165">
        <v>3</v>
      </c>
      <c r="B281" s="166" t="s">
        <v>460</v>
      </c>
      <c r="C281" s="495">
        <v>3</v>
      </c>
      <c r="D281" s="166"/>
      <c r="E281" s="165">
        <f>SUM(E278:E280)</f>
        <v>245</v>
      </c>
      <c r="F281" s="166"/>
      <c r="G281" s="166"/>
      <c r="H281" s="166"/>
      <c r="I281" s="166"/>
      <c r="J281" s="166"/>
    </row>
    <row r="282" spans="1:12" ht="76.5" x14ac:dyDescent="0.2">
      <c r="A282" s="31">
        <v>1</v>
      </c>
      <c r="B282" s="136" t="s">
        <v>9700</v>
      </c>
      <c r="C282" s="14" t="s">
        <v>427</v>
      </c>
      <c r="D282" s="136" t="s">
        <v>462</v>
      </c>
      <c r="E282" s="31">
        <v>46.6</v>
      </c>
      <c r="F282" s="136" t="s">
        <v>9701</v>
      </c>
      <c r="G282" s="136" t="s">
        <v>9701</v>
      </c>
      <c r="H282" s="136" t="s">
        <v>8968</v>
      </c>
      <c r="I282" s="136" t="s">
        <v>8913</v>
      </c>
      <c r="J282" s="136" t="s">
        <v>9446</v>
      </c>
    </row>
    <row r="283" spans="1:12" ht="38.25" x14ac:dyDescent="0.2">
      <c r="A283" s="31">
        <v>2</v>
      </c>
      <c r="B283" s="136" t="s">
        <v>9702</v>
      </c>
      <c r="C283" s="136" t="s">
        <v>427</v>
      </c>
      <c r="D283" s="136" t="s">
        <v>462</v>
      </c>
      <c r="E283" s="84">
        <v>370.4</v>
      </c>
      <c r="F283" s="136" t="s">
        <v>9703</v>
      </c>
      <c r="G283" s="136" t="s">
        <v>9703</v>
      </c>
      <c r="H283" s="136" t="s">
        <v>8897</v>
      </c>
      <c r="I283" s="136" t="s">
        <v>8913</v>
      </c>
      <c r="J283" s="136" t="s">
        <v>9143</v>
      </c>
      <c r="K283" s="3"/>
      <c r="L283" s="3"/>
    </row>
    <row r="284" spans="1:12" ht="25.5" x14ac:dyDescent="0.2">
      <c r="A284" s="165">
        <v>2</v>
      </c>
      <c r="B284" s="166" t="s">
        <v>467</v>
      </c>
      <c r="C284" s="495">
        <v>2</v>
      </c>
      <c r="D284" s="166"/>
      <c r="E284" s="165">
        <f>SUM(E282:E283)</f>
        <v>417</v>
      </c>
      <c r="F284" s="166"/>
      <c r="G284" s="166"/>
      <c r="H284" s="166"/>
      <c r="I284" s="166"/>
      <c r="J284" s="166"/>
    </row>
    <row r="285" spans="1:12" ht="25.5" x14ac:dyDescent="0.2">
      <c r="A285" s="162">
        <v>221</v>
      </c>
      <c r="B285" s="164" t="s">
        <v>724</v>
      </c>
      <c r="C285" s="490">
        <f>C284+C281+C277+C202+C197+C153</f>
        <v>226</v>
      </c>
      <c r="D285" s="490"/>
      <c r="E285" s="496">
        <f>E284+E281+E277+E202+E197+E153</f>
        <v>16658.7824</v>
      </c>
      <c r="F285" s="164"/>
      <c r="G285" s="164"/>
      <c r="H285" s="164"/>
      <c r="I285" s="164"/>
      <c r="J285" s="164"/>
    </row>
    <row r="286" spans="1:12" ht="51" x14ac:dyDescent="0.2">
      <c r="A286" s="31" t="s">
        <v>9438</v>
      </c>
      <c r="B286" s="136" t="s">
        <v>9704</v>
      </c>
      <c r="C286" s="14" t="s">
        <v>480</v>
      </c>
      <c r="D286" s="136" t="s">
        <v>487</v>
      </c>
      <c r="E286" s="31">
        <v>0.1</v>
      </c>
      <c r="F286" s="16" t="s">
        <v>9705</v>
      </c>
      <c r="G286" s="16" t="s">
        <v>9705</v>
      </c>
      <c r="H286" s="16" t="s">
        <v>8953</v>
      </c>
      <c r="I286" s="16" t="s">
        <v>8954</v>
      </c>
      <c r="J286" s="136" t="s">
        <v>9225</v>
      </c>
    </row>
    <row r="287" spans="1:12" ht="38.25" x14ac:dyDescent="0.2">
      <c r="A287" s="31" t="s">
        <v>9443</v>
      </c>
      <c r="B287" s="136" t="s">
        <v>9706</v>
      </c>
      <c r="C287" s="14" t="s">
        <v>480</v>
      </c>
      <c r="D287" s="136" t="s">
        <v>487</v>
      </c>
      <c r="E287" s="31">
        <v>0.5</v>
      </c>
      <c r="F287" s="136" t="s">
        <v>9707</v>
      </c>
      <c r="G287" s="136" t="s">
        <v>9707</v>
      </c>
      <c r="H287" s="136" t="s">
        <v>9095</v>
      </c>
      <c r="I287" s="136" t="s">
        <v>9095</v>
      </c>
      <c r="J287" s="136" t="s">
        <v>9225</v>
      </c>
    </row>
    <row r="288" spans="1:12" ht="38.25" x14ac:dyDescent="0.2">
      <c r="A288" s="31" t="s">
        <v>9447</v>
      </c>
      <c r="B288" s="136" t="s">
        <v>9708</v>
      </c>
      <c r="C288" s="14" t="s">
        <v>480</v>
      </c>
      <c r="D288" s="136" t="s">
        <v>487</v>
      </c>
      <c r="E288" s="31">
        <v>0.05</v>
      </c>
      <c r="F288" s="136" t="s">
        <v>9709</v>
      </c>
      <c r="G288" s="136" t="s">
        <v>9709</v>
      </c>
      <c r="H288" s="136" t="s">
        <v>9095</v>
      </c>
      <c r="I288" s="136" t="s">
        <v>9095</v>
      </c>
      <c r="J288" s="136" t="s">
        <v>9710</v>
      </c>
    </row>
    <row r="289" spans="1:10" ht="38.25" x14ac:dyDescent="0.2">
      <c r="A289" s="31" t="s">
        <v>9450</v>
      </c>
      <c r="B289" s="136" t="s">
        <v>9711</v>
      </c>
      <c r="C289" s="14" t="s">
        <v>480</v>
      </c>
      <c r="D289" s="136" t="s">
        <v>487</v>
      </c>
      <c r="E289" s="31">
        <v>5</v>
      </c>
      <c r="F289" s="136" t="s">
        <v>9712</v>
      </c>
      <c r="G289" s="136" t="s">
        <v>9712</v>
      </c>
      <c r="H289" s="136" t="s">
        <v>6104</v>
      </c>
      <c r="I289" s="136" t="s">
        <v>6104</v>
      </c>
      <c r="J289" s="136" t="s">
        <v>9713</v>
      </c>
    </row>
    <row r="290" spans="1:10" ht="51" x14ac:dyDescent="0.2">
      <c r="A290" s="31" t="s">
        <v>9453</v>
      </c>
      <c r="B290" s="136" t="s">
        <v>9714</v>
      </c>
      <c r="C290" s="14" t="s">
        <v>480</v>
      </c>
      <c r="D290" s="136" t="s">
        <v>487</v>
      </c>
      <c r="E290" s="31">
        <v>5</v>
      </c>
      <c r="F290" s="497" t="s">
        <v>9715</v>
      </c>
      <c r="G290" s="497" t="s">
        <v>9715</v>
      </c>
      <c r="H290" s="497" t="s">
        <v>8953</v>
      </c>
      <c r="I290" s="497" t="s">
        <v>8954</v>
      </c>
      <c r="J290" s="136" t="s">
        <v>9713</v>
      </c>
    </row>
    <row r="291" spans="1:10" ht="38.25" x14ac:dyDescent="0.2">
      <c r="A291" s="31" t="s">
        <v>9716</v>
      </c>
      <c r="B291" s="136" t="s">
        <v>9708</v>
      </c>
      <c r="C291" s="14" t="s">
        <v>480</v>
      </c>
      <c r="D291" s="136" t="s">
        <v>487</v>
      </c>
      <c r="E291" s="31">
        <v>0.05</v>
      </c>
      <c r="F291" s="136" t="s">
        <v>9717</v>
      </c>
      <c r="G291" s="136" t="s">
        <v>9717</v>
      </c>
      <c r="H291" s="136" t="s">
        <v>8907</v>
      </c>
      <c r="I291" s="136" t="s">
        <v>8907</v>
      </c>
      <c r="J291" s="136" t="s">
        <v>9713</v>
      </c>
    </row>
    <row r="292" spans="1:10" ht="38.25" x14ac:dyDescent="0.2">
      <c r="A292" s="31" t="s">
        <v>9718</v>
      </c>
      <c r="B292" s="136" t="s">
        <v>9719</v>
      </c>
      <c r="C292" s="14" t="s">
        <v>480</v>
      </c>
      <c r="D292" s="136" t="s">
        <v>487</v>
      </c>
      <c r="E292" s="31">
        <v>14</v>
      </c>
      <c r="F292" s="136" t="s">
        <v>9720</v>
      </c>
      <c r="G292" s="136" t="s">
        <v>9720</v>
      </c>
      <c r="H292" s="136" t="s">
        <v>9161</v>
      </c>
      <c r="I292" s="136" t="s">
        <v>9161</v>
      </c>
      <c r="J292" s="136" t="s">
        <v>9713</v>
      </c>
    </row>
    <row r="293" spans="1:10" ht="38.25" x14ac:dyDescent="0.2">
      <c r="A293" s="31" t="s">
        <v>9466</v>
      </c>
      <c r="B293" s="136" t="s">
        <v>9721</v>
      </c>
      <c r="C293" s="14" t="s">
        <v>480</v>
      </c>
      <c r="D293" s="136" t="s">
        <v>487</v>
      </c>
      <c r="E293" s="31">
        <v>11</v>
      </c>
      <c r="F293" s="136" t="s">
        <v>9722</v>
      </c>
      <c r="G293" s="136" t="s">
        <v>9722</v>
      </c>
      <c r="H293" s="136" t="s">
        <v>9354</v>
      </c>
      <c r="I293" s="136" t="s">
        <v>9354</v>
      </c>
      <c r="J293" s="136" t="s">
        <v>9713</v>
      </c>
    </row>
    <row r="294" spans="1:10" ht="38.25" x14ac:dyDescent="0.2">
      <c r="A294" s="31" t="s">
        <v>9469</v>
      </c>
      <c r="B294" s="136" t="s">
        <v>9723</v>
      </c>
      <c r="C294" s="14" t="s">
        <v>480</v>
      </c>
      <c r="D294" s="136" t="s">
        <v>487</v>
      </c>
      <c r="E294" s="31">
        <v>14.5</v>
      </c>
      <c r="F294" s="136" t="s">
        <v>9724</v>
      </c>
      <c r="G294" s="136" t="s">
        <v>9724</v>
      </c>
      <c r="H294" s="136" t="s">
        <v>9251</v>
      </c>
      <c r="I294" s="136" t="s">
        <v>9251</v>
      </c>
      <c r="J294" s="136" t="s">
        <v>9713</v>
      </c>
    </row>
    <row r="295" spans="1:10" ht="38.25" x14ac:dyDescent="0.2">
      <c r="A295" s="31" t="s">
        <v>9474</v>
      </c>
      <c r="B295" s="136" t="s">
        <v>9725</v>
      </c>
      <c r="C295" s="14" t="s">
        <v>480</v>
      </c>
      <c r="D295" s="136" t="s">
        <v>487</v>
      </c>
      <c r="E295" s="31">
        <v>3</v>
      </c>
      <c r="F295" s="136" t="s">
        <v>9726</v>
      </c>
      <c r="G295" s="136" t="s">
        <v>9726</v>
      </c>
      <c r="H295" s="136" t="s">
        <v>9018</v>
      </c>
      <c r="I295" s="136" t="s">
        <v>9018</v>
      </c>
      <c r="J295" s="136" t="s">
        <v>9727</v>
      </c>
    </row>
    <row r="296" spans="1:10" ht="38.25" x14ac:dyDescent="0.2">
      <c r="A296" s="31" t="s">
        <v>9477</v>
      </c>
      <c r="B296" s="136" t="s">
        <v>9728</v>
      </c>
      <c r="C296" s="14" t="s">
        <v>480</v>
      </c>
      <c r="D296" s="136" t="s">
        <v>487</v>
      </c>
      <c r="E296" s="31">
        <v>0.03</v>
      </c>
      <c r="F296" s="136" t="s">
        <v>9729</v>
      </c>
      <c r="G296" s="136" t="s">
        <v>9729</v>
      </c>
      <c r="H296" s="136" t="s">
        <v>9022</v>
      </c>
      <c r="I296" s="136" t="s">
        <v>9022</v>
      </c>
      <c r="J296" s="136" t="s">
        <v>9727</v>
      </c>
    </row>
    <row r="297" spans="1:10" ht="38.25" x14ac:dyDescent="0.2">
      <c r="A297" s="31" t="s">
        <v>9481</v>
      </c>
      <c r="B297" s="136" t="s">
        <v>9730</v>
      </c>
      <c r="C297" s="14" t="s">
        <v>480</v>
      </c>
      <c r="D297" s="136" t="s">
        <v>487</v>
      </c>
      <c r="E297" s="31">
        <v>2</v>
      </c>
      <c r="F297" s="16" t="s">
        <v>9731</v>
      </c>
      <c r="G297" s="16" t="s">
        <v>9731</v>
      </c>
      <c r="H297" s="16" t="s">
        <v>9013</v>
      </c>
      <c r="I297" s="16" t="s">
        <v>9014</v>
      </c>
      <c r="J297" s="136" t="s">
        <v>9713</v>
      </c>
    </row>
    <row r="298" spans="1:10" ht="38.25" x14ac:dyDescent="0.2">
      <c r="A298" s="31" t="s">
        <v>9485</v>
      </c>
      <c r="B298" s="136" t="s">
        <v>9732</v>
      </c>
      <c r="C298" s="14" t="s">
        <v>480</v>
      </c>
      <c r="D298" s="136" t="s">
        <v>487</v>
      </c>
      <c r="E298" s="31">
        <v>5</v>
      </c>
      <c r="F298" s="136" t="s">
        <v>9707</v>
      </c>
      <c r="G298" s="136" t="s">
        <v>9707</v>
      </c>
      <c r="H298" s="136" t="s">
        <v>9733</v>
      </c>
      <c r="I298" s="136" t="s">
        <v>9733</v>
      </c>
      <c r="J298" s="136" t="s">
        <v>9713</v>
      </c>
    </row>
    <row r="299" spans="1:10" ht="38.25" x14ac:dyDescent="0.2">
      <c r="A299" s="31" t="s">
        <v>9488</v>
      </c>
      <c r="B299" s="136" t="s">
        <v>9734</v>
      </c>
      <c r="C299" s="14" t="s">
        <v>480</v>
      </c>
      <c r="D299" s="136" t="s">
        <v>487</v>
      </c>
      <c r="E299" s="31">
        <v>0.05</v>
      </c>
      <c r="F299" s="136" t="s">
        <v>9735</v>
      </c>
      <c r="G299" s="136" t="s">
        <v>9735</v>
      </c>
      <c r="H299" s="136" t="s">
        <v>9736</v>
      </c>
      <c r="I299" s="136" t="s">
        <v>9736</v>
      </c>
      <c r="J299" s="136" t="s">
        <v>9091</v>
      </c>
    </row>
    <row r="300" spans="1:10" ht="38.25" x14ac:dyDescent="0.2">
      <c r="A300" s="31" t="s">
        <v>9491</v>
      </c>
      <c r="B300" s="136" t="s">
        <v>9737</v>
      </c>
      <c r="C300" s="14" t="s">
        <v>480</v>
      </c>
      <c r="D300" s="136" t="s">
        <v>487</v>
      </c>
      <c r="E300" s="31">
        <v>5</v>
      </c>
      <c r="F300" s="136" t="s">
        <v>9738</v>
      </c>
      <c r="G300" s="136" t="s">
        <v>9738</v>
      </c>
      <c r="H300" s="136" t="s">
        <v>9026</v>
      </c>
      <c r="I300" s="136" t="s">
        <v>9026</v>
      </c>
      <c r="J300" s="136" t="s">
        <v>9713</v>
      </c>
    </row>
    <row r="301" spans="1:10" ht="38.25" x14ac:dyDescent="0.2">
      <c r="A301" s="31" t="s">
        <v>9496</v>
      </c>
      <c r="B301" s="136" t="s">
        <v>9739</v>
      </c>
      <c r="C301" s="14" t="s">
        <v>480</v>
      </c>
      <c r="D301" s="136" t="s">
        <v>487</v>
      </c>
      <c r="E301" s="31">
        <v>5</v>
      </c>
      <c r="F301" s="136" t="s">
        <v>9740</v>
      </c>
      <c r="G301" s="136" t="s">
        <v>9740</v>
      </c>
      <c r="H301" s="136" t="s">
        <v>9281</v>
      </c>
      <c r="I301" s="136" t="s">
        <v>8913</v>
      </c>
      <c r="J301" s="136" t="s">
        <v>9741</v>
      </c>
    </row>
    <row r="302" spans="1:10" ht="38.25" x14ac:dyDescent="0.2">
      <c r="A302" s="31" t="s">
        <v>9499</v>
      </c>
      <c r="B302" s="136" t="s">
        <v>9742</v>
      </c>
      <c r="C302" s="14" t="s">
        <v>480</v>
      </c>
      <c r="D302" s="136" t="s">
        <v>487</v>
      </c>
      <c r="E302" s="31">
        <v>0.03</v>
      </c>
      <c r="F302" s="136" t="s">
        <v>9743</v>
      </c>
      <c r="G302" s="136" t="s">
        <v>9743</v>
      </c>
      <c r="H302" s="136" t="s">
        <v>9688</v>
      </c>
      <c r="I302" s="136" t="s">
        <v>8913</v>
      </c>
      <c r="J302" s="136" t="s">
        <v>9713</v>
      </c>
    </row>
    <row r="303" spans="1:10" ht="38.25" x14ac:dyDescent="0.2">
      <c r="A303" s="31" t="s">
        <v>9502</v>
      </c>
      <c r="B303" s="136" t="s">
        <v>9744</v>
      </c>
      <c r="C303" s="14" t="s">
        <v>480</v>
      </c>
      <c r="D303" s="136" t="s">
        <v>487</v>
      </c>
      <c r="E303" s="31">
        <v>0.1</v>
      </c>
      <c r="F303" s="136" t="s">
        <v>9745</v>
      </c>
      <c r="G303" s="136" t="s">
        <v>9745</v>
      </c>
      <c r="H303" s="136" t="s">
        <v>9688</v>
      </c>
      <c r="I303" s="136" t="s">
        <v>8913</v>
      </c>
      <c r="J303" s="136" t="s">
        <v>9713</v>
      </c>
    </row>
    <row r="304" spans="1:10" ht="38.25" x14ac:dyDescent="0.2">
      <c r="A304" s="31" t="s">
        <v>9505</v>
      </c>
      <c r="B304" s="136" t="s">
        <v>9746</v>
      </c>
      <c r="C304" s="14" t="s">
        <v>480</v>
      </c>
      <c r="D304" s="136" t="s">
        <v>487</v>
      </c>
      <c r="E304" s="31">
        <v>3.5</v>
      </c>
      <c r="F304" s="136" t="s">
        <v>9747</v>
      </c>
      <c r="G304" s="136" t="s">
        <v>9747</v>
      </c>
      <c r="H304" s="136" t="s">
        <v>9149</v>
      </c>
      <c r="I304" s="136" t="s">
        <v>8913</v>
      </c>
      <c r="J304" s="136" t="s">
        <v>9713</v>
      </c>
    </row>
    <row r="305" spans="1:10" ht="38.25" x14ac:dyDescent="0.2">
      <c r="A305" s="31" t="s">
        <v>9508</v>
      </c>
      <c r="B305" s="136" t="s">
        <v>9748</v>
      </c>
      <c r="C305" s="14" t="s">
        <v>480</v>
      </c>
      <c r="D305" s="136" t="s">
        <v>487</v>
      </c>
      <c r="E305" s="31">
        <v>0.05</v>
      </c>
      <c r="F305" s="136" t="s">
        <v>9749</v>
      </c>
      <c r="G305" s="136" t="s">
        <v>9749</v>
      </c>
      <c r="H305" s="136" t="s">
        <v>9750</v>
      </c>
      <c r="I305" s="136" t="s">
        <v>8913</v>
      </c>
      <c r="J305" s="136" t="s">
        <v>9225</v>
      </c>
    </row>
    <row r="306" spans="1:10" ht="38.25" x14ac:dyDescent="0.2">
      <c r="A306" s="31" t="s">
        <v>9511</v>
      </c>
      <c r="B306" s="136" t="s">
        <v>9751</v>
      </c>
      <c r="C306" s="14" t="s">
        <v>480</v>
      </c>
      <c r="D306" s="136" t="s">
        <v>487</v>
      </c>
      <c r="E306" s="31">
        <v>0.05</v>
      </c>
      <c r="F306" s="136" t="s">
        <v>9752</v>
      </c>
      <c r="G306" s="136" t="s">
        <v>9752</v>
      </c>
      <c r="H306" s="136" t="s">
        <v>9753</v>
      </c>
      <c r="I306" s="136" t="s">
        <v>8913</v>
      </c>
      <c r="J306" s="136" t="s">
        <v>9225</v>
      </c>
    </row>
    <row r="307" spans="1:10" ht="38.25" x14ac:dyDescent="0.2">
      <c r="A307" s="31" t="s">
        <v>9514</v>
      </c>
      <c r="B307" s="136" t="s">
        <v>9170</v>
      </c>
      <c r="C307" s="14" t="s">
        <v>480</v>
      </c>
      <c r="D307" s="136" t="s">
        <v>487</v>
      </c>
      <c r="E307" s="31">
        <v>5</v>
      </c>
      <c r="F307" s="136" t="s">
        <v>9754</v>
      </c>
      <c r="G307" s="136" t="s">
        <v>9754</v>
      </c>
      <c r="H307" s="136" t="s">
        <v>9362</v>
      </c>
      <c r="I307" s="136" t="s">
        <v>8913</v>
      </c>
      <c r="J307" s="136" t="s">
        <v>9713</v>
      </c>
    </row>
    <row r="308" spans="1:10" ht="38.25" x14ac:dyDescent="0.2">
      <c r="A308" s="31" t="s">
        <v>9518</v>
      </c>
      <c r="B308" s="136" t="s">
        <v>9755</v>
      </c>
      <c r="C308" s="14" t="s">
        <v>480</v>
      </c>
      <c r="D308" s="136" t="s">
        <v>487</v>
      </c>
      <c r="E308" s="31">
        <v>0.05</v>
      </c>
      <c r="F308" s="136" t="s">
        <v>9756</v>
      </c>
      <c r="G308" s="136" t="s">
        <v>9756</v>
      </c>
      <c r="H308" s="136" t="s">
        <v>9757</v>
      </c>
      <c r="I308" s="136" t="s">
        <v>8913</v>
      </c>
      <c r="J308" s="136" t="s">
        <v>9727</v>
      </c>
    </row>
    <row r="309" spans="1:10" ht="38.25" x14ac:dyDescent="0.2">
      <c r="A309" s="31" t="s">
        <v>9522</v>
      </c>
      <c r="B309" s="136" t="s">
        <v>9758</v>
      </c>
      <c r="C309" s="14" t="s">
        <v>480</v>
      </c>
      <c r="D309" s="136" t="s">
        <v>487</v>
      </c>
      <c r="E309" s="31">
        <v>0.05</v>
      </c>
      <c r="F309" s="136" t="s">
        <v>9759</v>
      </c>
      <c r="G309" s="136" t="s">
        <v>9759</v>
      </c>
      <c r="H309" s="136" t="s">
        <v>9760</v>
      </c>
      <c r="I309" s="136" t="s">
        <v>8913</v>
      </c>
      <c r="J309" s="136" t="s">
        <v>9761</v>
      </c>
    </row>
    <row r="310" spans="1:10" ht="38.25" x14ac:dyDescent="0.2">
      <c r="A310" s="31" t="s">
        <v>9526</v>
      </c>
      <c r="B310" s="136" t="s">
        <v>9734</v>
      </c>
      <c r="C310" s="14" t="s">
        <v>480</v>
      </c>
      <c r="D310" s="136" t="s">
        <v>487</v>
      </c>
      <c r="E310" s="31">
        <v>0.05</v>
      </c>
      <c r="F310" s="136" t="s">
        <v>9762</v>
      </c>
      <c r="G310" s="136" t="s">
        <v>9762</v>
      </c>
      <c r="H310" s="136" t="s">
        <v>9149</v>
      </c>
      <c r="I310" s="136" t="s">
        <v>8913</v>
      </c>
      <c r="J310" s="136" t="s">
        <v>9091</v>
      </c>
    </row>
    <row r="311" spans="1:10" ht="38.25" x14ac:dyDescent="0.2">
      <c r="A311" s="31" t="s">
        <v>9529</v>
      </c>
      <c r="B311" s="136" t="s">
        <v>9755</v>
      </c>
      <c r="C311" s="14" t="s">
        <v>480</v>
      </c>
      <c r="D311" s="136" t="s">
        <v>487</v>
      </c>
      <c r="E311" s="31">
        <v>0.01</v>
      </c>
      <c r="F311" s="136" t="s">
        <v>9763</v>
      </c>
      <c r="G311" s="136" t="s">
        <v>9763</v>
      </c>
      <c r="H311" s="136" t="s">
        <v>9764</v>
      </c>
      <c r="I311" s="136" t="s">
        <v>8913</v>
      </c>
      <c r="J311" s="136" t="s">
        <v>9727</v>
      </c>
    </row>
    <row r="312" spans="1:10" ht="38.25" x14ac:dyDescent="0.2">
      <c r="A312" s="31" t="s">
        <v>9533</v>
      </c>
      <c r="B312" s="136" t="s">
        <v>9755</v>
      </c>
      <c r="C312" s="14" t="s">
        <v>480</v>
      </c>
      <c r="D312" s="136" t="s">
        <v>487</v>
      </c>
      <c r="E312" s="31">
        <v>0.01</v>
      </c>
      <c r="F312" s="136" t="s">
        <v>9763</v>
      </c>
      <c r="G312" s="136" t="s">
        <v>9763</v>
      </c>
      <c r="H312" s="136" t="s">
        <v>9764</v>
      </c>
      <c r="I312" s="136" t="s">
        <v>8913</v>
      </c>
      <c r="J312" s="136" t="s">
        <v>9727</v>
      </c>
    </row>
    <row r="313" spans="1:10" ht="38.25" x14ac:dyDescent="0.2">
      <c r="A313" s="31" t="s">
        <v>9536</v>
      </c>
      <c r="B313" s="136" t="s">
        <v>9765</v>
      </c>
      <c r="C313" s="14" t="s">
        <v>480</v>
      </c>
      <c r="D313" s="136" t="s">
        <v>487</v>
      </c>
      <c r="E313" s="31">
        <v>0.3</v>
      </c>
      <c r="F313" s="136" t="s">
        <v>9766</v>
      </c>
      <c r="G313" s="136" t="s">
        <v>9766</v>
      </c>
      <c r="H313" s="136" t="s">
        <v>9149</v>
      </c>
      <c r="I313" s="136" t="s">
        <v>8913</v>
      </c>
      <c r="J313" s="136" t="s">
        <v>9727</v>
      </c>
    </row>
    <row r="314" spans="1:10" ht="38.25" x14ac:dyDescent="0.2">
      <c r="A314" s="31" t="s">
        <v>9539</v>
      </c>
      <c r="B314" s="136" t="s">
        <v>9734</v>
      </c>
      <c r="C314" s="14" t="s">
        <v>480</v>
      </c>
      <c r="D314" s="136" t="s">
        <v>487</v>
      </c>
      <c r="E314" s="31">
        <v>0.05</v>
      </c>
      <c r="F314" s="136" t="s">
        <v>9767</v>
      </c>
      <c r="G314" s="136" t="s">
        <v>9767</v>
      </c>
      <c r="H314" s="136" t="s">
        <v>9768</v>
      </c>
      <c r="I314" s="136" t="s">
        <v>8913</v>
      </c>
      <c r="J314" s="136" t="s">
        <v>9761</v>
      </c>
    </row>
    <row r="315" spans="1:10" ht="38.25" x14ac:dyDescent="0.2">
      <c r="A315" s="31" t="s">
        <v>9542</v>
      </c>
      <c r="B315" s="136" t="s">
        <v>9769</v>
      </c>
      <c r="C315" s="14" t="s">
        <v>480</v>
      </c>
      <c r="D315" s="136" t="s">
        <v>487</v>
      </c>
      <c r="E315" s="31">
        <v>3</v>
      </c>
      <c r="F315" s="136" t="s">
        <v>9770</v>
      </c>
      <c r="G315" s="136" t="s">
        <v>9770</v>
      </c>
      <c r="H315" s="136" t="s">
        <v>9412</v>
      </c>
      <c r="I315" s="136" t="s">
        <v>8913</v>
      </c>
      <c r="J315" s="136" t="s">
        <v>9761</v>
      </c>
    </row>
    <row r="316" spans="1:10" ht="38.25" x14ac:dyDescent="0.2">
      <c r="A316" s="31" t="s">
        <v>9545</v>
      </c>
      <c r="B316" s="136" t="s">
        <v>9771</v>
      </c>
      <c r="C316" s="14" t="s">
        <v>480</v>
      </c>
      <c r="D316" s="136" t="s">
        <v>487</v>
      </c>
      <c r="E316" s="31">
        <v>5.0000000000000001E-3</v>
      </c>
      <c r="F316" s="136" t="s">
        <v>9772</v>
      </c>
      <c r="G316" s="136" t="s">
        <v>9772</v>
      </c>
      <c r="H316" s="136" t="s">
        <v>9773</v>
      </c>
      <c r="I316" s="136" t="s">
        <v>8913</v>
      </c>
      <c r="J316" s="136" t="s">
        <v>9761</v>
      </c>
    </row>
    <row r="317" spans="1:10" ht="38.25" x14ac:dyDescent="0.2">
      <c r="A317" s="31" t="s">
        <v>9549</v>
      </c>
      <c r="B317" s="136" t="s">
        <v>9774</v>
      </c>
      <c r="C317" s="14" t="s">
        <v>480</v>
      </c>
      <c r="D317" s="136" t="s">
        <v>487</v>
      </c>
      <c r="E317" s="31">
        <v>1</v>
      </c>
      <c r="F317" s="136" t="s">
        <v>9775</v>
      </c>
      <c r="G317" s="136" t="s">
        <v>9775</v>
      </c>
      <c r="H317" s="136" t="s">
        <v>9773</v>
      </c>
      <c r="I317" s="136" t="s">
        <v>8913</v>
      </c>
      <c r="J317" s="136" t="s">
        <v>9761</v>
      </c>
    </row>
    <row r="318" spans="1:10" ht="38.25" x14ac:dyDescent="0.2">
      <c r="A318" s="31" t="s">
        <v>9552</v>
      </c>
      <c r="B318" s="136" t="s">
        <v>8991</v>
      </c>
      <c r="C318" s="14" t="s">
        <v>480</v>
      </c>
      <c r="D318" s="136" t="s">
        <v>487</v>
      </c>
      <c r="E318" s="31">
        <v>22</v>
      </c>
      <c r="F318" s="136" t="s">
        <v>9776</v>
      </c>
      <c r="G318" s="136" t="s">
        <v>9776</v>
      </c>
      <c r="H318" s="136" t="s">
        <v>9777</v>
      </c>
      <c r="I318" s="136" t="s">
        <v>8913</v>
      </c>
      <c r="J318" s="136" t="s">
        <v>9778</v>
      </c>
    </row>
    <row r="319" spans="1:10" ht="38.25" x14ac:dyDescent="0.2">
      <c r="A319" s="31" t="s">
        <v>9555</v>
      </c>
      <c r="B319" s="136" t="s">
        <v>9779</v>
      </c>
      <c r="C319" s="14" t="s">
        <v>480</v>
      </c>
      <c r="D319" s="136" t="s">
        <v>487</v>
      </c>
      <c r="E319" s="31">
        <v>5</v>
      </c>
      <c r="F319" s="136" t="s">
        <v>9780</v>
      </c>
      <c r="G319" s="136" t="s">
        <v>9780</v>
      </c>
      <c r="H319" s="136" t="s">
        <v>8897</v>
      </c>
      <c r="I319" s="136" t="s">
        <v>8913</v>
      </c>
      <c r="J319" s="136" t="s">
        <v>9781</v>
      </c>
    </row>
    <row r="320" spans="1:10" ht="38.25" x14ac:dyDescent="0.2">
      <c r="A320" s="31" t="s">
        <v>9560</v>
      </c>
      <c r="B320" s="136" t="s">
        <v>9782</v>
      </c>
      <c r="C320" s="14" t="s">
        <v>480</v>
      </c>
      <c r="D320" s="136" t="s">
        <v>487</v>
      </c>
      <c r="E320" s="31">
        <v>5</v>
      </c>
      <c r="F320" s="16" t="s">
        <v>9783</v>
      </c>
      <c r="G320" s="16" t="s">
        <v>9783</v>
      </c>
      <c r="H320" s="16" t="s">
        <v>8897</v>
      </c>
      <c r="I320" s="136" t="s">
        <v>8913</v>
      </c>
      <c r="J320" s="136" t="s">
        <v>9225</v>
      </c>
    </row>
    <row r="321" spans="1:10" ht="38.25" x14ac:dyDescent="0.2">
      <c r="A321" s="31" t="s">
        <v>9565</v>
      </c>
      <c r="B321" s="136" t="s">
        <v>9784</v>
      </c>
      <c r="C321" s="14" t="s">
        <v>480</v>
      </c>
      <c r="D321" s="136" t="s">
        <v>487</v>
      </c>
      <c r="E321" s="31">
        <v>0.1</v>
      </c>
      <c r="F321" s="16" t="s">
        <v>9707</v>
      </c>
      <c r="G321" s="16" t="s">
        <v>9707</v>
      </c>
      <c r="H321" s="408" t="s">
        <v>9095</v>
      </c>
      <c r="I321" s="408" t="s">
        <v>9095</v>
      </c>
      <c r="J321" s="136" t="s">
        <v>9761</v>
      </c>
    </row>
    <row r="322" spans="1:10" ht="38.25" x14ac:dyDescent="0.2">
      <c r="A322" s="31" t="s">
        <v>9569</v>
      </c>
      <c r="B322" s="136" t="s">
        <v>9785</v>
      </c>
      <c r="C322" s="14" t="s">
        <v>480</v>
      </c>
      <c r="D322" s="136" t="s">
        <v>487</v>
      </c>
      <c r="E322" s="31">
        <v>0.01</v>
      </c>
      <c r="F322" s="16" t="s">
        <v>9786</v>
      </c>
      <c r="G322" s="16" t="s">
        <v>9786</v>
      </c>
      <c r="H322" s="16" t="s">
        <v>9149</v>
      </c>
      <c r="I322" s="136" t="s">
        <v>8913</v>
      </c>
      <c r="J322" s="136" t="s">
        <v>9787</v>
      </c>
    </row>
    <row r="323" spans="1:10" ht="51" x14ac:dyDescent="0.2">
      <c r="A323" s="31" t="s">
        <v>9572</v>
      </c>
      <c r="B323" s="136" t="s">
        <v>9000</v>
      </c>
      <c r="C323" s="14" t="s">
        <v>480</v>
      </c>
      <c r="D323" s="136" t="s">
        <v>487</v>
      </c>
      <c r="E323" s="31">
        <v>5</v>
      </c>
      <c r="F323" s="408" t="s">
        <v>9788</v>
      </c>
      <c r="G323" s="408" t="s">
        <v>9788</v>
      </c>
      <c r="H323" s="408" t="s">
        <v>9789</v>
      </c>
      <c r="I323" s="408" t="s">
        <v>9789</v>
      </c>
      <c r="J323" s="136" t="s">
        <v>9713</v>
      </c>
    </row>
    <row r="324" spans="1:10" ht="51" x14ac:dyDescent="0.2">
      <c r="A324" s="31" t="s">
        <v>9575</v>
      </c>
      <c r="B324" s="136" t="s">
        <v>9790</v>
      </c>
      <c r="C324" s="14" t="s">
        <v>480</v>
      </c>
      <c r="D324" s="136" t="s">
        <v>487</v>
      </c>
      <c r="E324" s="31">
        <v>0.05</v>
      </c>
      <c r="F324" s="408" t="s">
        <v>9791</v>
      </c>
      <c r="G324" s="408" t="s">
        <v>9791</v>
      </c>
      <c r="H324" s="408" t="s">
        <v>9792</v>
      </c>
      <c r="I324" s="136" t="s">
        <v>8913</v>
      </c>
      <c r="J324" s="136" t="s">
        <v>9727</v>
      </c>
    </row>
    <row r="325" spans="1:10" ht="51" x14ac:dyDescent="0.2">
      <c r="A325" s="31" t="s">
        <v>9578</v>
      </c>
      <c r="B325" s="136" t="s">
        <v>9793</v>
      </c>
      <c r="C325" s="14" t="s">
        <v>480</v>
      </c>
      <c r="D325" s="136" t="s">
        <v>487</v>
      </c>
      <c r="E325" s="31">
        <v>2</v>
      </c>
      <c r="F325" s="408" t="s">
        <v>9794</v>
      </c>
      <c r="G325" s="408" t="s">
        <v>9794</v>
      </c>
      <c r="H325" s="408" t="s">
        <v>9795</v>
      </c>
      <c r="I325" s="136" t="s">
        <v>8913</v>
      </c>
      <c r="J325" s="136" t="s">
        <v>9761</v>
      </c>
    </row>
    <row r="326" spans="1:10" ht="51" x14ac:dyDescent="0.2">
      <c r="A326" s="31" t="s">
        <v>9581</v>
      </c>
      <c r="B326" s="136" t="s">
        <v>9796</v>
      </c>
      <c r="C326" s="14" t="s">
        <v>480</v>
      </c>
      <c r="D326" s="136" t="s">
        <v>487</v>
      </c>
      <c r="E326" s="31">
        <v>0.1</v>
      </c>
      <c r="F326" s="408" t="s">
        <v>9797</v>
      </c>
      <c r="G326" s="408" t="s">
        <v>9797</v>
      </c>
      <c r="H326" s="408" t="s">
        <v>8953</v>
      </c>
      <c r="I326" s="408" t="s">
        <v>8954</v>
      </c>
      <c r="J326" s="136" t="s">
        <v>9225</v>
      </c>
    </row>
    <row r="327" spans="1:10" ht="38.25" x14ac:dyDescent="0.2">
      <c r="A327" s="31" t="s">
        <v>9584</v>
      </c>
      <c r="B327" s="136" t="s">
        <v>9798</v>
      </c>
      <c r="C327" s="14" t="s">
        <v>480</v>
      </c>
      <c r="D327" s="136" t="s">
        <v>487</v>
      </c>
      <c r="E327" s="31">
        <v>1</v>
      </c>
      <c r="F327" s="408" t="s">
        <v>9799</v>
      </c>
      <c r="G327" s="408" t="s">
        <v>9799</v>
      </c>
      <c r="H327" s="408" t="s">
        <v>9800</v>
      </c>
      <c r="I327" s="16" t="s">
        <v>8913</v>
      </c>
      <c r="J327" s="136" t="s">
        <v>9801</v>
      </c>
    </row>
    <row r="328" spans="1:10" ht="51" x14ac:dyDescent="0.2">
      <c r="A328" s="31" t="s">
        <v>9588</v>
      </c>
      <c r="B328" s="136" t="s">
        <v>9802</v>
      </c>
      <c r="C328" s="14" t="s">
        <v>480</v>
      </c>
      <c r="D328" s="136" t="s">
        <v>487</v>
      </c>
      <c r="E328" s="31">
        <v>0.05</v>
      </c>
      <c r="F328" s="408" t="s">
        <v>9803</v>
      </c>
      <c r="G328" s="408" t="s">
        <v>9803</v>
      </c>
      <c r="H328" s="408" t="s">
        <v>9792</v>
      </c>
      <c r="I328" s="16" t="s">
        <v>8913</v>
      </c>
      <c r="J328" s="136" t="s">
        <v>9727</v>
      </c>
    </row>
    <row r="329" spans="1:10" ht="51" x14ac:dyDescent="0.2">
      <c r="A329" s="31" t="s">
        <v>9591</v>
      </c>
      <c r="B329" s="136" t="s">
        <v>9804</v>
      </c>
      <c r="C329" s="14" t="s">
        <v>480</v>
      </c>
      <c r="D329" s="136" t="s">
        <v>487</v>
      </c>
      <c r="E329" s="31">
        <v>0.05</v>
      </c>
      <c r="F329" s="408" t="s">
        <v>9805</v>
      </c>
      <c r="G329" s="408" t="s">
        <v>9805</v>
      </c>
      <c r="H329" s="408" t="s">
        <v>9792</v>
      </c>
      <c r="I329" s="16" t="s">
        <v>8913</v>
      </c>
      <c r="J329" s="136" t="s">
        <v>9806</v>
      </c>
    </row>
    <row r="330" spans="1:10" ht="38.25" x14ac:dyDescent="0.2">
      <c r="A330" s="31" t="s">
        <v>9596</v>
      </c>
      <c r="B330" s="136" t="s">
        <v>9807</v>
      </c>
      <c r="C330" s="14" t="s">
        <v>480</v>
      </c>
      <c r="D330" s="136" t="s">
        <v>487</v>
      </c>
      <c r="E330" s="31">
        <v>15.4</v>
      </c>
      <c r="F330" s="408" t="s">
        <v>9808</v>
      </c>
      <c r="G330" s="408" t="s">
        <v>9808</v>
      </c>
      <c r="H330" s="408" t="s">
        <v>9808</v>
      </c>
      <c r="I330" s="16" t="s">
        <v>8913</v>
      </c>
      <c r="J330" s="136" t="s">
        <v>9809</v>
      </c>
    </row>
    <row r="331" spans="1:10" ht="38.25" x14ac:dyDescent="0.2">
      <c r="A331" s="31" t="s">
        <v>9599</v>
      </c>
      <c r="B331" s="136" t="s">
        <v>9810</v>
      </c>
      <c r="C331" s="14" t="s">
        <v>480</v>
      </c>
      <c r="D331" s="136" t="s">
        <v>487</v>
      </c>
      <c r="E331" s="31">
        <v>45</v>
      </c>
      <c r="F331" s="408" t="s">
        <v>9808</v>
      </c>
      <c r="G331" s="408" t="s">
        <v>9808</v>
      </c>
      <c r="H331" s="408" t="s">
        <v>9808</v>
      </c>
      <c r="I331" s="16" t="s">
        <v>8913</v>
      </c>
      <c r="J331" s="136" t="s">
        <v>9811</v>
      </c>
    </row>
    <row r="332" spans="1:10" ht="25.5" x14ac:dyDescent="0.2">
      <c r="A332" s="165">
        <v>46</v>
      </c>
      <c r="B332" s="166" t="s">
        <v>502</v>
      </c>
      <c r="C332" s="495">
        <v>46</v>
      </c>
      <c r="D332" s="166"/>
      <c r="E332" s="165">
        <f>SUM(E286:E331)</f>
        <v>184.29499999999996</v>
      </c>
      <c r="F332" s="166"/>
      <c r="G332" s="401"/>
      <c r="H332" s="166"/>
      <c r="I332" s="401"/>
      <c r="J332" s="166"/>
    </row>
    <row r="333" spans="1:10" ht="38.25" x14ac:dyDescent="0.2">
      <c r="A333" s="31" t="s">
        <v>4672</v>
      </c>
      <c r="B333" s="136" t="s">
        <v>9812</v>
      </c>
      <c r="C333" s="14" t="s">
        <v>480</v>
      </c>
      <c r="D333" s="136" t="s">
        <v>504</v>
      </c>
      <c r="E333" s="31">
        <v>3</v>
      </c>
      <c r="F333" s="16" t="s">
        <v>9813</v>
      </c>
      <c r="G333" s="16" t="s">
        <v>9813</v>
      </c>
      <c r="H333" s="16" t="s">
        <v>5027</v>
      </c>
      <c r="I333" s="16" t="s">
        <v>5027</v>
      </c>
      <c r="J333" s="136" t="s">
        <v>9713</v>
      </c>
    </row>
    <row r="334" spans="1:10" ht="38.25" x14ac:dyDescent="0.2">
      <c r="A334" s="31" t="s">
        <v>9814</v>
      </c>
      <c r="B334" s="136" t="s">
        <v>9815</v>
      </c>
      <c r="C334" s="14" t="s">
        <v>480</v>
      </c>
      <c r="D334" s="136" t="s">
        <v>504</v>
      </c>
      <c r="E334" s="31">
        <v>3</v>
      </c>
      <c r="F334" s="16" t="s">
        <v>9816</v>
      </c>
      <c r="G334" s="16" t="s">
        <v>9816</v>
      </c>
      <c r="H334" s="16" t="s">
        <v>9817</v>
      </c>
      <c r="I334" s="136" t="s">
        <v>8913</v>
      </c>
      <c r="J334" s="136" t="s">
        <v>9713</v>
      </c>
    </row>
    <row r="335" spans="1:10" ht="38.25" x14ac:dyDescent="0.2">
      <c r="A335" s="31" t="s">
        <v>9818</v>
      </c>
      <c r="B335" s="136" t="s">
        <v>9819</v>
      </c>
      <c r="C335" s="14" t="s">
        <v>480</v>
      </c>
      <c r="D335" s="136" t="s">
        <v>504</v>
      </c>
      <c r="E335" s="31">
        <v>3</v>
      </c>
      <c r="F335" s="16" t="s">
        <v>9820</v>
      </c>
      <c r="G335" s="16" t="s">
        <v>9820</v>
      </c>
      <c r="H335" s="16" t="s">
        <v>9070</v>
      </c>
      <c r="I335" s="136" t="s">
        <v>8913</v>
      </c>
      <c r="J335" s="136" t="s">
        <v>9713</v>
      </c>
    </row>
    <row r="336" spans="1:10" ht="89.25" x14ac:dyDescent="0.2">
      <c r="A336" s="31" t="s">
        <v>5419</v>
      </c>
      <c r="B336" s="136" t="s">
        <v>9821</v>
      </c>
      <c r="C336" s="14" t="s">
        <v>480</v>
      </c>
      <c r="D336" s="136" t="s">
        <v>504</v>
      </c>
      <c r="E336" s="31">
        <v>2</v>
      </c>
      <c r="F336" s="16" t="s">
        <v>9822</v>
      </c>
      <c r="G336" s="16" t="s">
        <v>9822</v>
      </c>
      <c r="H336" s="16" t="s">
        <v>9823</v>
      </c>
      <c r="I336" s="136" t="s">
        <v>8913</v>
      </c>
      <c r="J336" s="136" t="s">
        <v>9824</v>
      </c>
    </row>
    <row r="337" spans="1:10" ht="38.25" x14ac:dyDescent="0.2">
      <c r="A337" s="31" t="s">
        <v>9825</v>
      </c>
      <c r="B337" s="136" t="s">
        <v>9826</v>
      </c>
      <c r="C337" s="14" t="s">
        <v>480</v>
      </c>
      <c r="D337" s="136" t="s">
        <v>504</v>
      </c>
      <c r="E337" s="31">
        <v>5</v>
      </c>
      <c r="F337" s="16" t="s">
        <v>9827</v>
      </c>
      <c r="G337" s="16" t="s">
        <v>9827</v>
      </c>
      <c r="H337" s="16" t="s">
        <v>9039</v>
      </c>
      <c r="I337" s="136" t="s">
        <v>8913</v>
      </c>
      <c r="J337" s="136" t="s">
        <v>9713</v>
      </c>
    </row>
    <row r="338" spans="1:10" ht="38.25" x14ac:dyDescent="0.2">
      <c r="A338" s="31" t="s">
        <v>9458</v>
      </c>
      <c r="B338" s="136" t="s">
        <v>9828</v>
      </c>
      <c r="C338" s="14" t="s">
        <v>480</v>
      </c>
      <c r="D338" s="136" t="s">
        <v>504</v>
      </c>
      <c r="E338" s="31">
        <v>2</v>
      </c>
      <c r="F338" s="16" t="s">
        <v>9829</v>
      </c>
      <c r="G338" s="16" t="s">
        <v>9829</v>
      </c>
      <c r="H338" s="16" t="s">
        <v>9830</v>
      </c>
      <c r="I338" s="136" t="s">
        <v>8913</v>
      </c>
      <c r="J338" s="136" t="s">
        <v>9713</v>
      </c>
    </row>
    <row r="339" spans="1:10" ht="38.25" x14ac:dyDescent="0.2">
      <c r="A339" s="31" t="s">
        <v>9461</v>
      </c>
      <c r="B339" s="136" t="s">
        <v>9831</v>
      </c>
      <c r="C339" s="14" t="s">
        <v>480</v>
      </c>
      <c r="D339" s="136" t="s">
        <v>504</v>
      </c>
      <c r="E339" s="31">
        <v>5</v>
      </c>
      <c r="F339" s="16" t="s">
        <v>9832</v>
      </c>
      <c r="G339" s="16" t="s">
        <v>9832</v>
      </c>
      <c r="H339" s="16" t="s">
        <v>9202</v>
      </c>
      <c r="I339" s="136" t="s">
        <v>8913</v>
      </c>
      <c r="J339" s="136" t="s">
        <v>9713</v>
      </c>
    </row>
    <row r="340" spans="1:10" ht="38.25" x14ac:dyDescent="0.2">
      <c r="A340" s="31" t="s">
        <v>9833</v>
      </c>
      <c r="B340" s="136" t="s">
        <v>9834</v>
      </c>
      <c r="C340" s="14" t="s">
        <v>480</v>
      </c>
      <c r="D340" s="136" t="s">
        <v>504</v>
      </c>
      <c r="E340" s="31">
        <v>30</v>
      </c>
      <c r="F340" s="16" t="s">
        <v>9835</v>
      </c>
      <c r="G340" s="16" t="s">
        <v>9835</v>
      </c>
      <c r="H340" s="16" t="s">
        <v>9039</v>
      </c>
      <c r="I340" s="136" t="s">
        <v>8913</v>
      </c>
      <c r="J340" s="136" t="s">
        <v>9713</v>
      </c>
    </row>
    <row r="341" spans="1:10" ht="38.25" x14ac:dyDescent="0.2">
      <c r="A341" s="31" t="s">
        <v>5191</v>
      </c>
      <c r="B341" s="136" t="s">
        <v>9836</v>
      </c>
      <c r="C341" s="14" t="s">
        <v>480</v>
      </c>
      <c r="D341" s="136" t="s">
        <v>504</v>
      </c>
      <c r="E341" s="31">
        <v>5</v>
      </c>
      <c r="F341" s="136" t="s">
        <v>9837</v>
      </c>
      <c r="G341" s="136" t="s">
        <v>9837</v>
      </c>
      <c r="H341" s="136" t="s">
        <v>9039</v>
      </c>
      <c r="I341" s="136" t="s">
        <v>8913</v>
      </c>
      <c r="J341" s="136" t="s">
        <v>9838</v>
      </c>
    </row>
    <row r="342" spans="1:10" ht="38.25" x14ac:dyDescent="0.2">
      <c r="A342" s="31" t="s">
        <v>5194</v>
      </c>
      <c r="B342" s="136" t="s">
        <v>9839</v>
      </c>
      <c r="C342" s="14" t="s">
        <v>480</v>
      </c>
      <c r="D342" s="136" t="s">
        <v>504</v>
      </c>
      <c r="E342" s="31">
        <v>0.3</v>
      </c>
      <c r="F342" s="136" t="s">
        <v>9840</v>
      </c>
      <c r="G342" s="136" t="s">
        <v>9840</v>
      </c>
      <c r="H342" s="136" t="s">
        <v>9039</v>
      </c>
      <c r="I342" s="136" t="s">
        <v>8913</v>
      </c>
      <c r="J342" s="136" t="s">
        <v>9713</v>
      </c>
    </row>
    <row r="343" spans="1:10" ht="25.5" x14ac:dyDescent="0.2">
      <c r="A343" s="165" t="s">
        <v>5194</v>
      </c>
      <c r="B343" s="166" t="s">
        <v>521</v>
      </c>
      <c r="C343" s="495">
        <v>10</v>
      </c>
      <c r="D343" s="166"/>
      <c r="E343" s="165">
        <f>SUM(E333:E342)</f>
        <v>58.3</v>
      </c>
      <c r="F343" s="166"/>
      <c r="G343" s="166"/>
      <c r="H343" s="166"/>
      <c r="I343" s="166"/>
      <c r="J343" s="166"/>
    </row>
    <row r="344" spans="1:10" ht="38.25" x14ac:dyDescent="0.2">
      <c r="A344" s="31">
        <v>1</v>
      </c>
      <c r="B344" s="136" t="s">
        <v>9841</v>
      </c>
      <c r="C344" s="14" t="s">
        <v>480</v>
      </c>
      <c r="D344" s="136" t="s">
        <v>481</v>
      </c>
      <c r="E344" s="31">
        <v>46</v>
      </c>
      <c r="F344" s="136" t="s">
        <v>9842</v>
      </c>
      <c r="G344" s="136" t="s">
        <v>9842</v>
      </c>
      <c r="H344" s="136" t="s">
        <v>9090</v>
      </c>
      <c r="I344" s="136" t="s">
        <v>9090</v>
      </c>
      <c r="J344" s="136" t="s">
        <v>9143</v>
      </c>
    </row>
    <row r="345" spans="1:10" ht="102" x14ac:dyDescent="0.2">
      <c r="A345" s="31">
        <v>2</v>
      </c>
      <c r="B345" s="136" t="s">
        <v>9843</v>
      </c>
      <c r="C345" s="14" t="s">
        <v>480</v>
      </c>
      <c r="D345" s="136" t="s">
        <v>481</v>
      </c>
      <c r="E345" s="31">
        <v>5</v>
      </c>
      <c r="F345" s="16" t="s">
        <v>9844</v>
      </c>
      <c r="G345" s="16" t="s">
        <v>9844</v>
      </c>
      <c r="H345" s="16" t="s">
        <v>8953</v>
      </c>
      <c r="I345" s="16" t="s">
        <v>8954</v>
      </c>
      <c r="J345" s="136" t="s">
        <v>9845</v>
      </c>
    </row>
    <row r="346" spans="1:10" ht="38.25" x14ac:dyDescent="0.2">
      <c r="A346" s="31">
        <v>3</v>
      </c>
      <c r="B346" s="136" t="s">
        <v>9846</v>
      </c>
      <c r="C346" s="14" t="s">
        <v>480</v>
      </c>
      <c r="D346" s="136" t="s">
        <v>481</v>
      </c>
      <c r="E346" s="31">
        <v>5</v>
      </c>
      <c r="F346" s="136" t="s">
        <v>9847</v>
      </c>
      <c r="G346" s="136" t="s">
        <v>9847</v>
      </c>
      <c r="H346" s="136" t="s">
        <v>9848</v>
      </c>
      <c r="I346" s="136" t="s">
        <v>9848</v>
      </c>
      <c r="J346" s="136" t="s">
        <v>9845</v>
      </c>
    </row>
    <row r="347" spans="1:10" ht="51" x14ac:dyDescent="0.2">
      <c r="A347" s="31">
        <v>4</v>
      </c>
      <c r="B347" s="136" t="s">
        <v>9849</v>
      </c>
      <c r="C347" s="14" t="s">
        <v>480</v>
      </c>
      <c r="D347" s="136" t="s">
        <v>481</v>
      </c>
      <c r="E347" s="31">
        <v>14.7</v>
      </c>
      <c r="F347" s="136" t="s">
        <v>9850</v>
      </c>
      <c r="G347" s="136" t="s">
        <v>9850</v>
      </c>
      <c r="H347" s="136" t="s">
        <v>9018</v>
      </c>
      <c r="I347" s="136" t="s">
        <v>9018</v>
      </c>
      <c r="J347" s="136" t="s">
        <v>9019</v>
      </c>
    </row>
    <row r="348" spans="1:10" ht="51" x14ac:dyDescent="0.2">
      <c r="A348" s="31">
        <v>5</v>
      </c>
      <c r="B348" s="136" t="s">
        <v>9851</v>
      </c>
      <c r="C348" s="14" t="s">
        <v>480</v>
      </c>
      <c r="D348" s="136" t="s">
        <v>481</v>
      </c>
      <c r="E348" s="31">
        <v>10.9</v>
      </c>
      <c r="F348" s="136" t="s">
        <v>9852</v>
      </c>
      <c r="G348" s="136" t="s">
        <v>9852</v>
      </c>
      <c r="H348" s="136" t="s">
        <v>9853</v>
      </c>
      <c r="I348" s="136" t="s">
        <v>9853</v>
      </c>
      <c r="J348" s="136" t="s">
        <v>9143</v>
      </c>
    </row>
    <row r="349" spans="1:10" ht="38.25" x14ac:dyDescent="0.2">
      <c r="A349" s="31">
        <v>6</v>
      </c>
      <c r="B349" s="136" t="s">
        <v>9343</v>
      </c>
      <c r="C349" s="14" t="s">
        <v>480</v>
      </c>
      <c r="D349" s="136" t="s">
        <v>481</v>
      </c>
      <c r="E349" s="31">
        <v>67.7</v>
      </c>
      <c r="F349" s="136" t="s">
        <v>9854</v>
      </c>
      <c r="G349" s="136" t="s">
        <v>9854</v>
      </c>
      <c r="H349" s="136" t="s">
        <v>9026</v>
      </c>
      <c r="I349" s="136" t="s">
        <v>9026</v>
      </c>
      <c r="J349" s="136" t="s">
        <v>9143</v>
      </c>
    </row>
    <row r="350" spans="1:10" ht="38.25" x14ac:dyDescent="0.2">
      <c r="A350" s="31">
        <v>7</v>
      </c>
      <c r="B350" s="136" t="s">
        <v>9855</v>
      </c>
      <c r="C350" s="14" t="s">
        <v>480</v>
      </c>
      <c r="D350" s="136" t="s">
        <v>481</v>
      </c>
      <c r="E350" s="31">
        <v>2</v>
      </c>
      <c r="F350" s="136" t="s">
        <v>9856</v>
      </c>
      <c r="G350" s="136" t="s">
        <v>9856</v>
      </c>
      <c r="H350" s="136" t="s">
        <v>9857</v>
      </c>
      <c r="I350" s="136" t="s">
        <v>9857</v>
      </c>
      <c r="J350" s="136" t="s">
        <v>9845</v>
      </c>
    </row>
    <row r="351" spans="1:10" ht="38.25" x14ac:dyDescent="0.2">
      <c r="A351" s="31">
        <v>8</v>
      </c>
      <c r="B351" s="136" t="s">
        <v>9858</v>
      </c>
      <c r="C351" s="14" t="s">
        <v>480</v>
      </c>
      <c r="D351" s="136" t="s">
        <v>481</v>
      </c>
      <c r="E351" s="31">
        <v>5</v>
      </c>
      <c r="F351" s="136" t="s">
        <v>9859</v>
      </c>
      <c r="G351" s="136" t="s">
        <v>9859</v>
      </c>
      <c r="H351" s="136" t="s">
        <v>9400</v>
      </c>
      <c r="I351" s="136" t="s">
        <v>9400</v>
      </c>
      <c r="J351" s="136" t="s">
        <v>9845</v>
      </c>
    </row>
    <row r="352" spans="1:10" ht="38.25" x14ac:dyDescent="0.2">
      <c r="A352" s="31">
        <v>9</v>
      </c>
      <c r="B352" s="136" t="s">
        <v>9860</v>
      </c>
      <c r="C352" s="14" t="s">
        <v>480</v>
      </c>
      <c r="D352" s="136" t="s">
        <v>481</v>
      </c>
      <c r="E352" s="31">
        <v>5</v>
      </c>
      <c r="F352" s="136" t="s">
        <v>9861</v>
      </c>
      <c r="G352" s="136" t="s">
        <v>9861</v>
      </c>
      <c r="H352" s="136" t="s">
        <v>9026</v>
      </c>
      <c r="I352" s="136" t="s">
        <v>9026</v>
      </c>
      <c r="J352" s="136" t="s">
        <v>9845</v>
      </c>
    </row>
    <row r="353" spans="1:10" ht="38.25" x14ac:dyDescent="0.2">
      <c r="A353" s="31">
        <v>10</v>
      </c>
      <c r="B353" s="136" t="s">
        <v>9862</v>
      </c>
      <c r="C353" s="14" t="s">
        <v>480</v>
      </c>
      <c r="D353" s="136" t="s">
        <v>481</v>
      </c>
      <c r="E353" s="31">
        <v>3</v>
      </c>
      <c r="F353" s="136" t="s">
        <v>9863</v>
      </c>
      <c r="G353" s="136" t="s">
        <v>9863</v>
      </c>
      <c r="H353" s="136" t="s">
        <v>9060</v>
      </c>
      <c r="I353" s="136" t="s">
        <v>8913</v>
      </c>
      <c r="J353" s="136" t="s">
        <v>9845</v>
      </c>
    </row>
    <row r="354" spans="1:10" ht="38.25" x14ac:dyDescent="0.2">
      <c r="A354" s="31">
        <v>11</v>
      </c>
      <c r="B354" s="136" t="s">
        <v>9864</v>
      </c>
      <c r="C354" s="14" t="s">
        <v>480</v>
      </c>
      <c r="D354" s="136" t="s">
        <v>481</v>
      </c>
      <c r="E354" s="31">
        <v>5</v>
      </c>
      <c r="F354" s="16" t="s">
        <v>9865</v>
      </c>
      <c r="G354" s="16" t="s">
        <v>9865</v>
      </c>
      <c r="H354" s="16" t="s">
        <v>8993</v>
      </c>
      <c r="I354" s="136" t="s">
        <v>8913</v>
      </c>
      <c r="J354" s="136" t="s">
        <v>9845</v>
      </c>
    </row>
    <row r="355" spans="1:10" ht="89.25" x14ac:dyDescent="0.2">
      <c r="A355" s="31">
        <v>12</v>
      </c>
      <c r="B355" s="136" t="s">
        <v>9866</v>
      </c>
      <c r="C355" s="14" t="s">
        <v>480</v>
      </c>
      <c r="D355" s="136" t="s">
        <v>481</v>
      </c>
      <c r="E355" s="31">
        <v>4</v>
      </c>
      <c r="F355" s="16" t="s">
        <v>9867</v>
      </c>
      <c r="G355" s="16" t="s">
        <v>9867</v>
      </c>
      <c r="H355" s="16" t="s">
        <v>9179</v>
      </c>
      <c r="I355" s="136" t="s">
        <v>8913</v>
      </c>
      <c r="J355" s="136" t="s">
        <v>9868</v>
      </c>
    </row>
    <row r="356" spans="1:10" ht="89.25" x14ac:dyDescent="0.2">
      <c r="A356" s="31">
        <v>13</v>
      </c>
      <c r="B356" s="136" t="s">
        <v>9869</v>
      </c>
      <c r="C356" s="14" t="s">
        <v>480</v>
      </c>
      <c r="D356" s="136" t="s">
        <v>481</v>
      </c>
      <c r="E356" s="31">
        <v>2</v>
      </c>
      <c r="F356" s="16" t="s">
        <v>9870</v>
      </c>
      <c r="G356" s="16" t="s">
        <v>9870</v>
      </c>
      <c r="H356" s="16" t="s">
        <v>9179</v>
      </c>
      <c r="I356" s="136" t="s">
        <v>8913</v>
      </c>
      <c r="J356" s="136" t="s">
        <v>9868</v>
      </c>
    </row>
    <row r="357" spans="1:10" ht="38.25" x14ac:dyDescent="0.2">
      <c r="A357" s="31">
        <v>14</v>
      </c>
      <c r="B357" s="136" t="s">
        <v>9871</v>
      </c>
      <c r="C357" s="14" t="s">
        <v>480</v>
      </c>
      <c r="D357" s="136" t="s">
        <v>481</v>
      </c>
      <c r="E357" s="31">
        <v>3</v>
      </c>
      <c r="F357" s="16" t="s">
        <v>9872</v>
      </c>
      <c r="G357" s="16" t="s">
        <v>9872</v>
      </c>
      <c r="H357" s="16" t="s">
        <v>9873</v>
      </c>
      <c r="I357" s="136" t="s">
        <v>8913</v>
      </c>
      <c r="J357" s="136" t="s">
        <v>9845</v>
      </c>
    </row>
    <row r="358" spans="1:10" ht="38.25" x14ac:dyDescent="0.2">
      <c r="A358" s="31">
        <v>15</v>
      </c>
      <c r="B358" s="136" t="s">
        <v>9874</v>
      </c>
      <c r="C358" s="14" t="s">
        <v>480</v>
      </c>
      <c r="D358" s="136" t="s">
        <v>481</v>
      </c>
      <c r="E358" s="31">
        <v>15</v>
      </c>
      <c r="F358" s="16" t="s">
        <v>9875</v>
      </c>
      <c r="G358" s="16" t="s">
        <v>9875</v>
      </c>
      <c r="H358" s="16" t="s">
        <v>9873</v>
      </c>
      <c r="I358" s="136" t="s">
        <v>8913</v>
      </c>
      <c r="J358" s="136" t="s">
        <v>9845</v>
      </c>
    </row>
    <row r="359" spans="1:10" ht="38.25" x14ac:dyDescent="0.2">
      <c r="A359" s="31">
        <v>16</v>
      </c>
      <c r="B359" s="136" t="s">
        <v>9876</v>
      </c>
      <c r="C359" s="14" t="s">
        <v>480</v>
      </c>
      <c r="D359" s="136" t="s">
        <v>481</v>
      </c>
      <c r="E359" s="31">
        <v>5</v>
      </c>
      <c r="F359" s="16" t="s">
        <v>9877</v>
      </c>
      <c r="G359" s="16" t="s">
        <v>9877</v>
      </c>
      <c r="H359" s="16" t="s">
        <v>9873</v>
      </c>
      <c r="I359" s="136" t="s">
        <v>8913</v>
      </c>
      <c r="J359" s="136" t="s">
        <v>9845</v>
      </c>
    </row>
    <row r="360" spans="1:10" ht="38.25" x14ac:dyDescent="0.2">
      <c r="A360" s="31">
        <v>17</v>
      </c>
      <c r="B360" s="136" t="s">
        <v>9878</v>
      </c>
      <c r="C360" s="14" t="s">
        <v>480</v>
      </c>
      <c r="D360" s="136" t="s">
        <v>481</v>
      </c>
      <c r="E360" s="31">
        <v>2</v>
      </c>
      <c r="F360" s="16" t="s">
        <v>9879</v>
      </c>
      <c r="G360" s="16" t="s">
        <v>9879</v>
      </c>
      <c r="H360" s="16" t="s">
        <v>9880</v>
      </c>
      <c r="I360" s="136" t="s">
        <v>8913</v>
      </c>
      <c r="J360" s="136" t="s">
        <v>9881</v>
      </c>
    </row>
    <row r="361" spans="1:10" ht="38.25" x14ac:dyDescent="0.2">
      <c r="A361" s="31">
        <v>18</v>
      </c>
      <c r="B361" s="136" t="s">
        <v>9882</v>
      </c>
      <c r="C361" s="14" t="s">
        <v>480</v>
      </c>
      <c r="D361" s="136" t="s">
        <v>481</v>
      </c>
      <c r="E361" s="31">
        <v>15</v>
      </c>
      <c r="F361" s="16" t="s">
        <v>9883</v>
      </c>
      <c r="G361" s="16" t="s">
        <v>9883</v>
      </c>
      <c r="H361" s="16" t="s">
        <v>8897</v>
      </c>
      <c r="I361" s="136" t="s">
        <v>8913</v>
      </c>
      <c r="J361" s="136" t="s">
        <v>9845</v>
      </c>
    </row>
    <row r="362" spans="1:10" ht="38.25" x14ac:dyDescent="0.2">
      <c r="A362" s="31">
        <v>19</v>
      </c>
      <c r="B362" s="136" t="s">
        <v>9884</v>
      </c>
      <c r="C362" s="14" t="s">
        <v>480</v>
      </c>
      <c r="D362" s="136" t="s">
        <v>481</v>
      </c>
      <c r="E362" s="31">
        <v>36</v>
      </c>
      <c r="F362" s="16" t="s">
        <v>9883</v>
      </c>
      <c r="G362" s="16" t="s">
        <v>9883</v>
      </c>
      <c r="H362" s="16" t="s">
        <v>8897</v>
      </c>
      <c r="I362" s="136" t="s">
        <v>8913</v>
      </c>
      <c r="J362" s="136" t="s">
        <v>9845</v>
      </c>
    </row>
    <row r="363" spans="1:10" ht="38.25" x14ac:dyDescent="0.2">
      <c r="A363" s="31">
        <v>20</v>
      </c>
      <c r="B363" s="136" t="s">
        <v>9885</v>
      </c>
      <c r="C363" s="14" t="s">
        <v>480</v>
      </c>
      <c r="D363" s="136" t="s">
        <v>481</v>
      </c>
      <c r="E363" s="31">
        <v>72.7</v>
      </c>
      <c r="F363" s="16" t="s">
        <v>9886</v>
      </c>
      <c r="G363" s="16" t="s">
        <v>9886</v>
      </c>
      <c r="H363" s="16" t="s">
        <v>9887</v>
      </c>
      <c r="I363" s="136" t="s">
        <v>8913</v>
      </c>
      <c r="J363" s="136" t="s">
        <v>9888</v>
      </c>
    </row>
    <row r="364" spans="1:10" ht="25.5" x14ac:dyDescent="0.2">
      <c r="A364" s="165">
        <v>20</v>
      </c>
      <c r="B364" s="166" t="s">
        <v>485</v>
      </c>
      <c r="C364" s="495">
        <v>20</v>
      </c>
      <c r="D364" s="166"/>
      <c r="E364" s="165">
        <f>SUM(E344:E363)</f>
        <v>324</v>
      </c>
      <c r="F364" s="166"/>
      <c r="G364" s="166"/>
      <c r="H364" s="166"/>
      <c r="I364" s="166"/>
      <c r="J364" s="166"/>
    </row>
    <row r="365" spans="1:10" ht="76.5" x14ac:dyDescent="0.2">
      <c r="A365" s="31">
        <v>1</v>
      </c>
      <c r="B365" s="136" t="s">
        <v>9889</v>
      </c>
      <c r="C365" s="14" t="s">
        <v>480</v>
      </c>
      <c r="D365" s="136" t="s">
        <v>9890</v>
      </c>
      <c r="E365" s="31">
        <v>13.82</v>
      </c>
      <c r="F365" s="136" t="s">
        <v>9891</v>
      </c>
      <c r="G365" s="136" t="s">
        <v>9891</v>
      </c>
      <c r="H365" s="136" t="s">
        <v>9892</v>
      </c>
      <c r="I365" s="3" t="s">
        <v>8913</v>
      </c>
      <c r="J365" s="136" t="s">
        <v>9893</v>
      </c>
    </row>
    <row r="366" spans="1:10" x14ac:dyDescent="0.2">
      <c r="A366" s="165">
        <v>1</v>
      </c>
      <c r="B366" s="166" t="s">
        <v>9894</v>
      </c>
      <c r="C366" s="495">
        <v>1</v>
      </c>
      <c r="D366" s="166"/>
      <c r="E366" s="165">
        <f>SUM(E365)</f>
        <v>13.82</v>
      </c>
      <c r="F366" s="166"/>
      <c r="G366" s="166"/>
      <c r="H366" s="166"/>
      <c r="I366" s="166"/>
      <c r="J366" s="166"/>
    </row>
    <row r="367" spans="1:10" ht="38.25" x14ac:dyDescent="0.2">
      <c r="A367" s="162">
        <v>77</v>
      </c>
      <c r="B367" s="164" t="s">
        <v>6135</v>
      </c>
      <c r="C367" s="490">
        <f>C366+C364+C343+C332</f>
        <v>77</v>
      </c>
      <c r="D367" s="490"/>
      <c r="E367" s="496">
        <f>E366+E364+E343+E332</f>
        <v>580.41499999999996</v>
      </c>
      <c r="F367" s="164"/>
      <c r="G367" s="164"/>
      <c r="H367" s="164"/>
      <c r="I367" s="164"/>
      <c r="J367" s="164"/>
    </row>
    <row r="368" spans="1:10" ht="51" x14ac:dyDescent="0.2">
      <c r="A368" s="31">
        <v>1</v>
      </c>
      <c r="B368" s="136" t="s">
        <v>9895</v>
      </c>
      <c r="C368" s="136" t="s">
        <v>1337</v>
      </c>
      <c r="D368" s="136"/>
      <c r="E368" s="31">
        <v>6.5</v>
      </c>
      <c r="F368" s="16" t="s">
        <v>9707</v>
      </c>
      <c r="G368" s="16" t="s">
        <v>9707</v>
      </c>
      <c r="H368" s="16" t="s">
        <v>9095</v>
      </c>
      <c r="I368" s="16" t="s">
        <v>9095</v>
      </c>
      <c r="J368" s="136" t="s">
        <v>9225</v>
      </c>
    </row>
    <row r="369" spans="1:10" ht="51" x14ac:dyDescent="0.2">
      <c r="A369" s="31">
        <v>2</v>
      </c>
      <c r="B369" s="136" t="s">
        <v>9896</v>
      </c>
      <c r="C369" s="136" t="s">
        <v>1337</v>
      </c>
      <c r="D369" s="136"/>
      <c r="E369" s="31">
        <v>10.6</v>
      </c>
      <c r="F369" s="16" t="s">
        <v>9707</v>
      </c>
      <c r="G369" s="16" t="s">
        <v>9707</v>
      </c>
      <c r="H369" s="16" t="s">
        <v>9095</v>
      </c>
      <c r="I369" s="16" t="s">
        <v>9095</v>
      </c>
      <c r="J369" s="136" t="s">
        <v>9225</v>
      </c>
    </row>
    <row r="370" spans="1:10" ht="76.5" x14ac:dyDescent="0.2">
      <c r="A370" s="31">
        <v>3</v>
      </c>
      <c r="B370" s="136" t="s">
        <v>9897</v>
      </c>
      <c r="C370" s="136" t="s">
        <v>1337</v>
      </c>
      <c r="D370" s="136"/>
      <c r="E370" s="31">
        <v>5.0999999999999996</v>
      </c>
      <c r="F370" s="16" t="s">
        <v>9707</v>
      </c>
      <c r="G370" s="16" t="s">
        <v>9707</v>
      </c>
      <c r="H370" s="408" t="s">
        <v>9898</v>
      </c>
      <c r="I370" s="408" t="s">
        <v>9898</v>
      </c>
      <c r="J370" s="136" t="s">
        <v>9225</v>
      </c>
    </row>
    <row r="371" spans="1:10" ht="89.25" x14ac:dyDescent="0.2">
      <c r="A371" s="31">
        <v>4</v>
      </c>
      <c r="B371" s="136" t="s">
        <v>9899</v>
      </c>
      <c r="C371" s="136" t="s">
        <v>1337</v>
      </c>
      <c r="D371" s="136"/>
      <c r="E371" s="31">
        <v>12</v>
      </c>
      <c r="F371" s="16" t="s">
        <v>9707</v>
      </c>
      <c r="G371" s="16" t="s">
        <v>9707</v>
      </c>
      <c r="H371" s="16" t="s">
        <v>9900</v>
      </c>
      <c r="I371" s="16" t="s">
        <v>9900</v>
      </c>
      <c r="J371" s="136" t="s">
        <v>9225</v>
      </c>
    </row>
    <row r="372" spans="1:10" ht="76.5" x14ac:dyDescent="0.2">
      <c r="A372" s="31">
        <v>5</v>
      </c>
      <c r="B372" s="136" t="s">
        <v>9901</v>
      </c>
      <c r="C372" s="136" t="s">
        <v>1337</v>
      </c>
      <c r="D372" s="136"/>
      <c r="E372" s="31">
        <v>5.2</v>
      </c>
      <c r="F372" s="408" t="s">
        <v>9707</v>
      </c>
      <c r="G372" s="408" t="s">
        <v>9707</v>
      </c>
      <c r="H372" s="408" t="s">
        <v>9902</v>
      </c>
      <c r="I372" s="408" t="s">
        <v>9902</v>
      </c>
      <c r="J372" s="136" t="s">
        <v>9903</v>
      </c>
    </row>
    <row r="373" spans="1:10" ht="76.5" x14ac:dyDescent="0.2">
      <c r="A373" s="31">
        <v>6</v>
      </c>
      <c r="B373" s="136" t="s">
        <v>9904</v>
      </c>
      <c r="C373" s="136" t="s">
        <v>1337</v>
      </c>
      <c r="D373" s="136"/>
      <c r="E373" s="31">
        <v>3.5</v>
      </c>
      <c r="F373" s="16" t="s">
        <v>9707</v>
      </c>
      <c r="G373" s="16" t="s">
        <v>9707</v>
      </c>
      <c r="H373" s="408" t="s">
        <v>9905</v>
      </c>
      <c r="I373" s="408" t="s">
        <v>9905</v>
      </c>
      <c r="J373" s="136" t="s">
        <v>9225</v>
      </c>
    </row>
    <row r="374" spans="1:10" ht="51" x14ac:dyDescent="0.2">
      <c r="A374" s="31">
        <v>7</v>
      </c>
      <c r="B374" s="136" t="s">
        <v>9906</v>
      </c>
      <c r="C374" s="136" t="s">
        <v>1337</v>
      </c>
      <c r="D374" s="136"/>
      <c r="E374" s="31">
        <v>5.5</v>
      </c>
      <c r="F374" s="16" t="s">
        <v>9907</v>
      </c>
      <c r="G374" s="16" t="s">
        <v>9907</v>
      </c>
      <c r="H374" s="16" t="s">
        <v>9671</v>
      </c>
      <c r="I374" s="136" t="s">
        <v>8913</v>
      </c>
      <c r="J374" s="136" t="s">
        <v>9225</v>
      </c>
    </row>
    <row r="375" spans="1:10" ht="51" x14ac:dyDescent="0.2">
      <c r="A375" s="31">
        <v>8</v>
      </c>
      <c r="B375" s="136" t="s">
        <v>9908</v>
      </c>
      <c r="C375" s="136" t="s">
        <v>1337</v>
      </c>
      <c r="D375" s="136"/>
      <c r="E375" s="31">
        <v>5</v>
      </c>
      <c r="F375" s="16" t="s">
        <v>9909</v>
      </c>
      <c r="G375" s="16" t="s">
        <v>9909</v>
      </c>
      <c r="H375" s="16" t="s">
        <v>9910</v>
      </c>
      <c r="I375" s="136" t="s">
        <v>8913</v>
      </c>
      <c r="J375" s="136" t="s">
        <v>9225</v>
      </c>
    </row>
    <row r="376" spans="1:10" ht="51" x14ac:dyDescent="0.2">
      <c r="A376" s="31">
        <v>9</v>
      </c>
      <c r="B376" s="136" t="s">
        <v>9911</v>
      </c>
      <c r="C376" s="136" t="s">
        <v>1337</v>
      </c>
      <c r="D376" s="136"/>
      <c r="E376" s="31">
        <v>5</v>
      </c>
      <c r="F376" s="16" t="s">
        <v>9912</v>
      </c>
      <c r="G376" s="16" t="s">
        <v>9912</v>
      </c>
      <c r="H376" s="16" t="s">
        <v>9149</v>
      </c>
      <c r="I376" s="136" t="s">
        <v>8913</v>
      </c>
      <c r="J376" s="136" t="s">
        <v>9225</v>
      </c>
    </row>
    <row r="377" spans="1:10" ht="51" x14ac:dyDescent="0.2">
      <c r="A377" s="31">
        <v>10</v>
      </c>
      <c r="B377" s="136" t="s">
        <v>9913</v>
      </c>
      <c r="C377" s="136" t="s">
        <v>1337</v>
      </c>
      <c r="D377" s="136"/>
      <c r="E377" s="31">
        <v>3</v>
      </c>
      <c r="F377" s="16" t="s">
        <v>9914</v>
      </c>
      <c r="G377" s="16" t="s">
        <v>9914</v>
      </c>
      <c r="H377" s="16" t="s">
        <v>9149</v>
      </c>
      <c r="I377" s="136" t="s">
        <v>8913</v>
      </c>
      <c r="J377" s="136" t="s">
        <v>9787</v>
      </c>
    </row>
    <row r="378" spans="1:10" ht="51" x14ac:dyDescent="0.2">
      <c r="A378" s="31">
        <v>11</v>
      </c>
      <c r="B378" s="136" t="s">
        <v>9915</v>
      </c>
      <c r="C378" s="136" t="s">
        <v>1337</v>
      </c>
      <c r="D378" s="136"/>
      <c r="E378" s="31">
        <v>1</v>
      </c>
      <c r="F378" s="16" t="s">
        <v>9916</v>
      </c>
      <c r="G378" s="16" t="s">
        <v>9916</v>
      </c>
      <c r="H378" s="16" t="s">
        <v>9296</v>
      </c>
      <c r="I378" s="136" t="s">
        <v>8913</v>
      </c>
      <c r="J378" s="136" t="s">
        <v>9225</v>
      </c>
    </row>
    <row r="379" spans="1:10" ht="51" x14ac:dyDescent="0.2">
      <c r="A379" s="31">
        <v>12</v>
      </c>
      <c r="B379" s="136" t="s">
        <v>9917</v>
      </c>
      <c r="C379" s="136" t="s">
        <v>1337</v>
      </c>
      <c r="D379" s="136"/>
      <c r="E379" s="31">
        <v>3</v>
      </c>
      <c r="F379" s="16" t="s">
        <v>9772</v>
      </c>
      <c r="G379" s="16" t="s">
        <v>9772</v>
      </c>
      <c r="H379" s="16" t="s">
        <v>9773</v>
      </c>
      <c r="I379" s="136" t="s">
        <v>8913</v>
      </c>
      <c r="J379" s="136" t="s">
        <v>9225</v>
      </c>
    </row>
    <row r="380" spans="1:10" ht="51" x14ac:dyDescent="0.2">
      <c r="A380" s="31">
        <v>13</v>
      </c>
      <c r="B380" s="136" t="s">
        <v>9918</v>
      </c>
      <c r="C380" s="136" t="s">
        <v>1337</v>
      </c>
      <c r="D380" s="136"/>
      <c r="E380" s="31">
        <v>20</v>
      </c>
      <c r="F380" s="16" t="s">
        <v>9919</v>
      </c>
      <c r="G380" s="16" t="s">
        <v>9919</v>
      </c>
      <c r="H380" s="16" t="s">
        <v>9920</v>
      </c>
      <c r="I380" s="136" t="s">
        <v>8913</v>
      </c>
      <c r="J380" s="136" t="s">
        <v>9713</v>
      </c>
    </row>
    <row r="381" spans="1:10" ht="76.5" x14ac:dyDescent="0.2">
      <c r="A381" s="31">
        <v>14</v>
      </c>
      <c r="B381" s="136" t="s">
        <v>9921</v>
      </c>
      <c r="C381" s="136" t="s">
        <v>1337</v>
      </c>
      <c r="D381" s="136"/>
      <c r="E381" s="31">
        <v>80.887600000000006</v>
      </c>
      <c r="F381" s="16" t="s">
        <v>9922</v>
      </c>
      <c r="G381" s="16" t="s">
        <v>9922</v>
      </c>
      <c r="H381" s="16" t="s">
        <v>9671</v>
      </c>
      <c r="I381" s="136" t="s">
        <v>8913</v>
      </c>
      <c r="J381" s="136" t="s">
        <v>9923</v>
      </c>
    </row>
    <row r="382" spans="1:10" ht="76.5" x14ac:dyDescent="0.2">
      <c r="A382" s="31">
        <v>15</v>
      </c>
      <c r="B382" s="136" t="s">
        <v>9924</v>
      </c>
      <c r="C382" s="136" t="s">
        <v>1337</v>
      </c>
      <c r="D382" s="136"/>
      <c r="E382" s="31">
        <v>0.38719999999999999</v>
      </c>
      <c r="F382" s="16" t="s">
        <v>9925</v>
      </c>
      <c r="G382" s="16" t="s">
        <v>9925</v>
      </c>
      <c r="H382" s="16" t="s">
        <v>9926</v>
      </c>
      <c r="I382" s="136" t="s">
        <v>8913</v>
      </c>
      <c r="J382" s="136" t="s">
        <v>9927</v>
      </c>
    </row>
    <row r="383" spans="1:10" ht="51" x14ac:dyDescent="0.2">
      <c r="A383" s="31">
        <v>16</v>
      </c>
      <c r="B383" s="136" t="s">
        <v>9928</v>
      </c>
      <c r="C383" s="136" t="s">
        <v>1337</v>
      </c>
      <c r="D383" s="136"/>
      <c r="E383" s="31">
        <v>1.0510999999999999</v>
      </c>
      <c r="F383" s="16" t="s">
        <v>9929</v>
      </c>
      <c r="G383" s="16" t="s">
        <v>9929</v>
      </c>
      <c r="H383" s="16" t="s">
        <v>9757</v>
      </c>
      <c r="I383" s="3" t="s">
        <v>8913</v>
      </c>
      <c r="J383" s="136" t="s">
        <v>9927</v>
      </c>
    </row>
    <row r="384" spans="1:10" ht="51" x14ac:dyDescent="0.2">
      <c r="A384" s="162">
        <v>16</v>
      </c>
      <c r="B384" s="164" t="s">
        <v>1468</v>
      </c>
      <c r="C384" s="490">
        <v>16</v>
      </c>
      <c r="D384" s="164"/>
      <c r="E384" s="162">
        <f>SUM(E368:E383)</f>
        <v>167.7259</v>
      </c>
      <c r="F384" s="164"/>
      <c r="G384" s="164"/>
      <c r="H384" s="164"/>
      <c r="I384" s="164"/>
      <c r="J384" s="164"/>
    </row>
    <row r="385" spans="1:10" ht="63.75" x14ac:dyDescent="0.2">
      <c r="A385" s="31">
        <v>1</v>
      </c>
      <c r="B385" s="136" t="s">
        <v>9930</v>
      </c>
      <c r="C385" s="136" t="s">
        <v>1258</v>
      </c>
      <c r="D385" s="136"/>
      <c r="E385" s="31">
        <v>80</v>
      </c>
      <c r="F385" s="136" t="s">
        <v>9931</v>
      </c>
      <c r="G385" s="136" t="s">
        <v>9931</v>
      </c>
      <c r="H385" s="136" t="s">
        <v>9464</v>
      </c>
      <c r="I385" s="136" t="s">
        <v>8913</v>
      </c>
      <c r="J385" s="136" t="s">
        <v>9225</v>
      </c>
    </row>
    <row r="386" spans="1:10" ht="63.75" x14ac:dyDescent="0.2">
      <c r="A386" s="31">
        <v>2</v>
      </c>
      <c r="B386" s="136" t="s">
        <v>9932</v>
      </c>
      <c r="C386" s="136" t="s">
        <v>1258</v>
      </c>
      <c r="D386" s="136"/>
      <c r="E386" s="31">
        <v>15</v>
      </c>
      <c r="F386" s="136" t="s">
        <v>9933</v>
      </c>
      <c r="G386" s="136" t="s">
        <v>9933</v>
      </c>
      <c r="H386" s="136" t="s">
        <v>9464</v>
      </c>
      <c r="I386" s="136" t="s">
        <v>8913</v>
      </c>
      <c r="J386" s="136" t="s">
        <v>9225</v>
      </c>
    </row>
    <row r="387" spans="1:10" ht="25.5" x14ac:dyDescent="0.2">
      <c r="A387" s="162">
        <v>2</v>
      </c>
      <c r="B387" s="164" t="s">
        <v>1335</v>
      </c>
      <c r="C387" s="490">
        <v>2</v>
      </c>
      <c r="D387" s="164"/>
      <c r="E387" s="162">
        <f>SUM(E385:E386)</f>
        <v>95</v>
      </c>
      <c r="F387" s="164"/>
      <c r="G387" s="164"/>
      <c r="H387" s="164"/>
      <c r="I387" s="164"/>
      <c r="J387" s="164"/>
    </row>
    <row r="388" spans="1:10" ht="38.25" x14ac:dyDescent="0.2">
      <c r="A388" s="168">
        <v>319</v>
      </c>
      <c r="B388" s="169" t="s">
        <v>9934</v>
      </c>
      <c r="C388" s="463">
        <f>C387+C384+C367+C285+C52+C50+C48</f>
        <v>324</v>
      </c>
      <c r="D388" s="463"/>
      <c r="E388" s="462">
        <f>E387+E384+E367+E285+E52+E50+E48</f>
        <v>18824.423299999999</v>
      </c>
      <c r="F388" s="169"/>
      <c r="G388" s="169"/>
      <c r="H388" s="169"/>
      <c r="I388" s="169"/>
      <c r="J388" s="169"/>
    </row>
    <row r="389" spans="1:10" ht="31.5" x14ac:dyDescent="0.2">
      <c r="A389" s="172"/>
      <c r="B389" s="173" t="s">
        <v>9935</v>
      </c>
      <c r="C389" s="498">
        <f>C388+C45</f>
        <v>347</v>
      </c>
      <c r="D389" s="498"/>
      <c r="E389" s="250">
        <f>E388+E45</f>
        <v>166363.44329999998</v>
      </c>
      <c r="F389" s="173"/>
      <c r="G389" s="173"/>
      <c r="H389" s="173"/>
      <c r="I389" s="173"/>
      <c r="J389" s="173"/>
    </row>
    <row r="390" spans="1:10" ht="15.75" x14ac:dyDescent="0.2">
      <c r="A390" s="10"/>
      <c r="B390" s="9"/>
      <c r="C390" s="499"/>
      <c r="D390" s="499"/>
      <c r="E390" s="500"/>
      <c r="F390" s="9"/>
      <c r="G390" s="9"/>
      <c r="H390" s="9"/>
      <c r="I390" s="9"/>
      <c r="J390" s="9"/>
    </row>
    <row r="391" spans="1:10" ht="31.5" x14ac:dyDescent="0.2">
      <c r="A391" s="10"/>
      <c r="B391" s="9"/>
      <c r="C391" s="499"/>
      <c r="D391" s="499"/>
      <c r="E391" s="500"/>
      <c r="F391" s="9" t="s">
        <v>9936</v>
      </c>
      <c r="G391" s="9"/>
      <c r="H391" s="9"/>
      <c r="I391" s="9"/>
      <c r="J391" s="9"/>
    </row>
    <row r="392" spans="1:10" ht="15.75" x14ac:dyDescent="0.2">
      <c r="A392" s="10"/>
      <c r="B392" s="9"/>
      <c r="C392" s="499"/>
      <c r="D392" s="499"/>
      <c r="E392" s="500"/>
      <c r="F392" s="9"/>
      <c r="G392" s="9"/>
      <c r="H392" s="9"/>
      <c r="I392" s="9"/>
      <c r="J392" s="9"/>
    </row>
    <row r="393" spans="1:10" x14ac:dyDescent="0.2">
      <c r="A393" s="501"/>
      <c r="B393" s="3"/>
      <c r="C393" s="3"/>
      <c r="D393" s="3"/>
      <c r="E393" s="501"/>
      <c r="F393" s="3"/>
      <c r="G393" s="3"/>
      <c r="H393" s="3"/>
      <c r="I393" s="3"/>
    </row>
    <row r="394" spans="1:10" ht="18.75" x14ac:dyDescent="0.2">
      <c r="B394" s="502"/>
      <c r="C394" s="502"/>
      <c r="D394" s="502"/>
      <c r="E394" s="503"/>
      <c r="H394" s="1135"/>
      <c r="I394" s="1135"/>
    </row>
    <row r="395" spans="1:10" ht="18.75" x14ac:dyDescent="0.2">
      <c r="B395" s="502"/>
      <c r="C395" s="502"/>
      <c r="D395" s="502"/>
      <c r="E395" s="503"/>
      <c r="H395" s="1135"/>
      <c r="I395" s="1135"/>
    </row>
    <row r="396" spans="1:10" x14ac:dyDescent="0.2">
      <c r="C396" s="1133"/>
      <c r="D396" s="1133"/>
      <c r="E396" s="1133"/>
    </row>
    <row r="397" spans="1:10" x14ac:dyDescent="0.2">
      <c r="C397" s="1133"/>
      <c r="D397" s="1133"/>
      <c r="E397" s="1133"/>
    </row>
  </sheetData>
  <mergeCells count="7">
    <mergeCell ref="C397:E397"/>
    <mergeCell ref="A1:J1"/>
    <mergeCell ref="A2:J2"/>
    <mergeCell ref="A6:J6"/>
    <mergeCell ref="A46:J46"/>
    <mergeCell ref="H394:I395"/>
    <mergeCell ref="C396:E39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29</vt:i4>
      </vt:variant>
    </vt:vector>
  </HeadingPairs>
  <TitlesOfParts>
    <vt:vector size="29" baseType="lpstr">
      <vt:lpstr>ПЗФ01.01.2023</vt:lpstr>
      <vt:lpstr>Зміни 2022</vt:lpstr>
      <vt:lpstr>Вінницька</vt:lpstr>
      <vt:lpstr>Волинська</vt:lpstr>
      <vt:lpstr>Дніпропетровська</vt:lpstr>
      <vt:lpstr>Донецька</vt:lpstr>
      <vt:lpstr>житомирська</vt:lpstr>
      <vt:lpstr>Закарпатська</vt:lpstr>
      <vt:lpstr>Запорізька</vt:lpstr>
      <vt:lpstr>Івано-Франківська</vt:lpstr>
      <vt:lpstr>м. Київ</vt:lpstr>
      <vt:lpstr>Київська</vt:lpstr>
      <vt:lpstr>Кіровоградська</vt:lpstr>
      <vt:lpstr>Львівська</vt:lpstr>
      <vt:lpstr>Луганська</vt:lpstr>
      <vt:lpstr>Миколаївська</vt:lpstr>
      <vt:lpstr>Одеська</vt:lpstr>
      <vt:lpstr>Полтавська</vt:lpstr>
      <vt:lpstr>Рівненська</vt:lpstr>
      <vt:lpstr>Сумська</vt:lpstr>
      <vt:lpstr>Тернопільська</vt:lpstr>
      <vt:lpstr>Харківська</vt:lpstr>
      <vt:lpstr>Херсонська</vt:lpstr>
      <vt:lpstr>Хмельницька</vt:lpstr>
      <vt:lpstr>Черкаська</vt:lpstr>
      <vt:lpstr>Чернівецька</vt:lpstr>
      <vt:lpstr>Чернігівська</vt:lpstr>
      <vt:lpstr>м. Севастополь 2014</vt:lpstr>
      <vt:lpstr>АР Крим 2014</vt:lpstr>
    </vt:vector>
  </TitlesOfParts>
  <Company>МінПрироди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sytnyk</dc:creator>
  <cp:lastModifiedBy>Admin</cp:lastModifiedBy>
  <cp:lastPrinted>2017-04-27T12:18:56Z</cp:lastPrinted>
  <dcterms:created xsi:type="dcterms:W3CDTF">2015-03-30T14:01:59Z</dcterms:created>
  <dcterms:modified xsi:type="dcterms:W3CDTF">2023-07-10T09:27:59Z</dcterms:modified>
</cp:coreProperties>
</file>